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0490" windowHeight="7410" tabRatio="766" firstSheet="4" activeTab="4"/>
  </bookViews>
  <sheets>
    <sheet name="2020年第一批国省计划" sheetId="69" state="hidden" r:id="rId1"/>
    <sheet name="部省规划资金拨付（年报数据）" sheetId="70" state="hidden" r:id="rId2"/>
    <sheet name="新建表 (备份)" sheetId="72" state="hidden" r:id="rId3"/>
    <sheet name="Sheet3" sheetId="74" state="hidden" r:id="rId4"/>
    <sheet name="第四批国省道补助资金" sheetId="83" r:id="rId5"/>
  </sheets>
  <externalReferences>
    <externalReference r:id="rId6"/>
    <externalReference r:id="rId7"/>
  </externalReferences>
  <definedNames>
    <definedName name="_xlnm._FilterDatabase" localSheetId="0" hidden="1">'2020年第一批国省计划'!$A$16:$KT$284</definedName>
    <definedName name="_xlnm._FilterDatabase" localSheetId="3" hidden="1">Sheet3!$A$4:$XCR$332</definedName>
    <definedName name="_xlnm._FilterDatabase" localSheetId="2" hidden="1">'新建表 (备份)'!$A$9:$XCL$682</definedName>
    <definedName name="_xlnm.Print_Area" hidden="1">#N/A</definedName>
    <definedName name="_xlnm.Print_Titles" localSheetId="4">第四批国省道补助资金!$2:$4</definedName>
    <definedName name="_xlnm.Print_Titles" hidden="1">#N/A</definedName>
  </definedNames>
  <calcPr calcId="145621"/>
</workbook>
</file>

<file path=xl/calcChain.xml><?xml version="1.0" encoding="utf-8"?>
<calcChain xmlns="http://schemas.openxmlformats.org/spreadsheetml/2006/main">
  <c r="C29" i="83" l="1"/>
  <c r="C26" i="83"/>
  <c r="C23" i="83"/>
  <c r="C18" i="83"/>
  <c r="C15" i="83"/>
  <c r="C11" i="83"/>
  <c r="C6" i="83"/>
  <c r="CB332" i="74"/>
  <c r="BX332" i="74"/>
  <c r="BT332" i="74"/>
  <c r="BI332" i="74"/>
  <c r="AH332" i="74"/>
  <c r="AG332" i="74"/>
  <c r="CB331" i="74"/>
  <c r="BX331" i="74"/>
  <c r="BW331" i="74"/>
  <c r="BY331" i="74" s="1"/>
  <c r="BT331" i="74"/>
  <c r="AH331" i="74"/>
  <c r="AG331" i="74"/>
  <c r="CB330" i="74"/>
  <c r="BY330" i="74"/>
  <c r="BX330" i="74"/>
  <c r="BT330" i="74"/>
  <c r="BW330" i="74" s="1"/>
  <c r="AH330" i="74"/>
  <c r="AG330" i="74"/>
  <c r="CB329" i="74"/>
  <c r="BX329" i="74"/>
  <c r="BW329" i="74"/>
  <c r="BT329" i="74"/>
  <c r="AH329" i="74"/>
  <c r="AG329" i="74"/>
  <c r="CB328" i="74"/>
  <c r="BX328" i="74"/>
  <c r="BT328" i="74"/>
  <c r="BW328" i="74" s="1"/>
  <c r="BY328" i="74" s="1"/>
  <c r="AH328" i="74"/>
  <c r="AG328" i="74"/>
  <c r="CB327" i="74"/>
  <c r="BX327" i="74"/>
  <c r="BT327" i="74"/>
  <c r="BW327" i="74" s="1"/>
  <c r="AH327" i="74"/>
  <c r="AG327" i="74"/>
  <c r="CB326" i="74"/>
  <c r="BX326" i="74"/>
  <c r="BW326" i="74"/>
  <c r="BT326" i="74"/>
  <c r="AH326" i="74"/>
  <c r="AG326" i="74"/>
  <c r="CB325" i="74"/>
  <c r="BX325" i="74"/>
  <c r="BW325" i="74"/>
  <c r="BY325" i="74" s="1"/>
  <c r="BT325" i="74"/>
  <c r="AH325" i="74"/>
  <c r="AG325" i="74"/>
  <c r="CB324" i="74"/>
  <c r="BX324" i="74"/>
  <c r="BT324" i="74"/>
  <c r="BI324" i="74"/>
  <c r="AH324" i="74"/>
  <c r="AG324" i="74"/>
  <c r="CB323" i="74"/>
  <c r="BY323" i="74"/>
  <c r="BX323" i="74"/>
  <c r="BT323" i="74"/>
  <c r="BW323" i="74" s="1"/>
  <c r="AH323" i="74"/>
  <c r="AG323" i="74"/>
  <c r="CB322" i="74"/>
  <c r="BX322" i="74"/>
  <c r="BW322" i="74"/>
  <c r="BT322" i="74"/>
  <c r="AH322" i="74"/>
  <c r="AG322" i="74"/>
  <c r="CB321" i="74"/>
  <c r="BX321" i="74"/>
  <c r="BT321" i="74"/>
  <c r="BW321" i="74" s="1"/>
  <c r="BY321" i="74" s="1"/>
  <c r="AH321" i="74"/>
  <c r="AG321" i="74"/>
  <c r="CB320" i="74"/>
  <c r="BY320" i="74"/>
  <c r="BX320" i="74"/>
  <c r="BT320" i="74"/>
  <c r="BW320" i="74" s="1"/>
  <c r="AH320" i="74"/>
  <c r="AG320" i="74"/>
  <c r="CD319" i="74"/>
  <c r="CB319" i="74"/>
  <c r="BX319" i="74"/>
  <c r="BT319" i="74"/>
  <c r="BW319" i="74" s="1"/>
  <c r="AH319" i="74"/>
  <c r="AG319" i="74"/>
  <c r="CD318" i="74"/>
  <c r="CB318" i="74"/>
  <c r="BX318" i="74"/>
  <c r="BT318" i="74"/>
  <c r="BW318" i="74" s="1"/>
  <c r="BY318" i="74" s="1"/>
  <c r="AH318" i="74"/>
  <c r="AG318" i="74"/>
  <c r="CB317" i="74"/>
  <c r="BX317" i="74"/>
  <c r="BY317" i="74" s="1"/>
  <c r="BW317" i="74"/>
  <c r="BT317" i="74"/>
  <c r="AH317" i="74"/>
  <c r="AG317" i="74"/>
  <c r="CB316" i="74"/>
  <c r="BX316" i="74"/>
  <c r="BT316" i="74"/>
  <c r="BW316" i="74" s="1"/>
  <c r="AH316" i="74"/>
  <c r="AG316" i="74"/>
  <c r="CB315" i="74"/>
  <c r="BY315" i="74"/>
  <c r="BX315" i="74"/>
  <c r="BT315" i="74"/>
  <c r="BW315" i="74" s="1"/>
  <c r="AH315" i="74"/>
  <c r="AG315" i="74"/>
  <c r="CB314" i="74"/>
  <c r="BX314" i="74"/>
  <c r="BT314" i="74"/>
  <c r="BW314" i="74" s="1"/>
  <c r="AH314" i="74"/>
  <c r="AG314" i="74"/>
  <c r="CB313" i="74"/>
  <c r="BY313" i="74"/>
  <c r="BX313" i="74"/>
  <c r="BT313" i="74"/>
  <c r="BW313" i="74" s="1"/>
  <c r="AH313" i="74"/>
  <c r="AG313" i="74"/>
  <c r="CB312" i="74"/>
  <c r="BY312" i="74"/>
  <c r="BX312" i="74"/>
  <c r="BT312" i="74"/>
  <c r="BW312" i="74" s="1"/>
  <c r="AH312" i="74"/>
  <c r="AG312" i="74"/>
  <c r="CB311" i="74"/>
  <c r="BX311" i="74"/>
  <c r="BW311" i="74"/>
  <c r="BY311" i="74" s="1"/>
  <c r="BT311" i="74"/>
  <c r="AH311" i="74"/>
  <c r="AG311" i="74"/>
  <c r="CD310" i="74"/>
  <c r="CB310" i="74"/>
  <c r="BX310" i="74"/>
  <c r="BW310" i="74"/>
  <c r="BY310" i="74" s="1"/>
  <c r="BT310" i="74"/>
  <c r="AH310" i="74"/>
  <c r="AG310" i="74"/>
  <c r="CB309" i="74"/>
  <c r="BX309" i="74"/>
  <c r="BW309" i="74"/>
  <c r="BT309" i="74"/>
  <c r="AH309" i="74"/>
  <c r="AG309" i="74"/>
  <c r="CD308" i="74"/>
  <c r="CB308" i="74"/>
  <c r="BX308" i="74"/>
  <c r="BW308" i="74"/>
  <c r="BT308" i="74"/>
  <c r="AH308" i="74"/>
  <c r="AG308" i="74"/>
  <c r="CD307" i="74"/>
  <c r="CB307" i="74"/>
  <c r="BX307" i="74"/>
  <c r="BW307" i="74"/>
  <c r="BY307" i="74" s="1"/>
  <c r="BT307" i="74"/>
  <c r="AH307" i="74"/>
  <c r="AG307" i="74"/>
  <c r="CB306" i="74"/>
  <c r="BX306" i="74"/>
  <c r="BT306" i="74"/>
  <c r="BW306" i="74" s="1"/>
  <c r="AH306" i="74"/>
  <c r="AG306" i="74"/>
  <c r="CB305" i="74"/>
  <c r="BX305" i="74"/>
  <c r="BT305" i="74"/>
  <c r="BW305" i="74" s="1"/>
  <c r="AH305" i="74"/>
  <c r="AG305" i="74"/>
  <c r="CB304" i="74"/>
  <c r="BY304" i="74"/>
  <c r="BX304" i="74"/>
  <c r="BW304" i="74"/>
  <c r="BT304" i="74"/>
  <c r="AH304" i="74"/>
  <c r="AG304" i="74"/>
  <c r="CB303" i="74"/>
  <c r="BX303" i="74"/>
  <c r="BT303" i="74"/>
  <c r="BW303" i="74" s="1"/>
  <c r="AH303" i="74"/>
  <c r="AG303" i="74"/>
  <c r="CB302" i="74"/>
  <c r="BY302" i="74"/>
  <c r="BX302" i="74"/>
  <c r="BW302" i="74"/>
  <c r="BT302" i="74"/>
  <c r="AH302" i="74"/>
  <c r="AG302" i="74"/>
  <c r="CB301" i="74"/>
  <c r="BX301" i="74"/>
  <c r="BW301" i="74"/>
  <c r="BT301" i="74"/>
  <c r="BI301" i="74"/>
  <c r="AH301" i="74"/>
  <c r="AG301" i="74"/>
  <c r="CB300" i="74"/>
  <c r="BX300" i="74"/>
  <c r="BW300" i="74"/>
  <c r="BY300" i="74" s="1"/>
  <c r="BT300" i="74"/>
  <c r="AH300" i="74"/>
  <c r="AG300" i="74"/>
  <c r="CB299" i="74"/>
  <c r="BX299" i="74"/>
  <c r="BT299" i="74"/>
  <c r="BW299" i="74" s="1"/>
  <c r="BY299" i="74" s="1"/>
  <c r="AH299" i="74"/>
  <c r="AG299" i="74"/>
  <c r="CD298" i="74"/>
  <c r="CB298" i="74"/>
  <c r="BX298" i="74"/>
  <c r="BT298" i="74"/>
  <c r="BW298" i="74" s="1"/>
  <c r="BY298" i="74" s="1"/>
  <c r="AH298" i="74"/>
  <c r="AG298" i="74"/>
  <c r="CB297" i="74"/>
  <c r="BX297" i="74"/>
  <c r="BT297" i="74"/>
  <c r="BI297" i="74"/>
  <c r="AH297" i="74"/>
  <c r="AG297" i="74"/>
  <c r="CD296" i="74"/>
  <c r="CB296" i="74"/>
  <c r="BX296" i="74"/>
  <c r="BT296" i="74"/>
  <c r="BW296" i="74" s="1"/>
  <c r="BY296" i="74" s="1"/>
  <c r="AH296" i="74"/>
  <c r="AG296" i="74"/>
  <c r="CD295" i="74"/>
  <c r="CB295" i="74"/>
  <c r="BX295" i="74"/>
  <c r="BW295" i="74"/>
  <c r="BT295" i="74"/>
  <c r="AH295" i="74"/>
  <c r="AG295" i="74"/>
  <c r="CB294" i="74"/>
  <c r="BX294" i="74"/>
  <c r="BW294" i="74"/>
  <c r="BY294" i="74" s="1"/>
  <c r="BT294" i="74"/>
  <c r="AH294" i="74"/>
  <c r="AG294" i="74"/>
  <c r="CB293" i="74"/>
  <c r="BX293" i="74"/>
  <c r="BT293" i="74"/>
  <c r="BW293" i="74" s="1"/>
  <c r="BY293" i="74" s="1"/>
  <c r="AH293" i="74"/>
  <c r="AG293" i="74"/>
  <c r="CB292" i="74"/>
  <c r="BX292" i="74"/>
  <c r="BY292" i="74" s="1"/>
  <c r="BW292" i="74"/>
  <c r="BT292" i="74"/>
  <c r="AH292" i="74"/>
  <c r="AG292" i="74"/>
  <c r="CB291" i="74"/>
  <c r="BX291" i="74"/>
  <c r="BT291" i="74"/>
  <c r="BW291" i="74" s="1"/>
  <c r="BY291" i="74" s="1"/>
  <c r="AH291" i="74"/>
  <c r="AG291" i="74"/>
  <c r="CB290" i="74"/>
  <c r="BY290" i="74"/>
  <c r="BX290" i="74"/>
  <c r="BT290" i="74"/>
  <c r="BW290" i="74" s="1"/>
  <c r="AH290" i="74"/>
  <c r="AG290" i="74"/>
  <c r="CB289" i="74"/>
  <c r="BY289" i="74"/>
  <c r="BX289" i="74"/>
  <c r="BT289" i="74"/>
  <c r="BW289" i="74" s="1"/>
  <c r="AH289" i="74"/>
  <c r="AG289" i="74"/>
  <c r="CB288" i="74"/>
  <c r="BX288" i="74"/>
  <c r="BT288" i="74"/>
  <c r="BI288" i="74"/>
  <c r="BW288" i="74" s="1"/>
  <c r="BY288" i="74" s="1"/>
  <c r="AH288" i="74"/>
  <c r="AG288" i="74"/>
  <c r="CB287" i="74"/>
  <c r="BX287" i="74"/>
  <c r="BW287" i="74"/>
  <c r="BY287" i="74" s="1"/>
  <c r="BT287" i="74"/>
  <c r="AH287" i="74"/>
  <c r="AG287" i="74"/>
  <c r="CD286" i="74"/>
  <c r="CB286" i="74"/>
  <c r="BX286" i="74"/>
  <c r="BW286" i="74"/>
  <c r="BY286" i="74" s="1"/>
  <c r="BT286" i="74"/>
  <c r="BI286" i="74"/>
  <c r="AH286" i="74"/>
  <c r="AG286" i="74"/>
  <c r="CD285" i="74"/>
  <c r="CB285" i="74"/>
  <c r="BX285" i="74"/>
  <c r="BT285" i="74"/>
  <c r="BW285" i="74" s="1"/>
  <c r="AH285" i="74"/>
  <c r="AG285" i="74"/>
  <c r="CB284" i="74"/>
  <c r="BY284" i="74"/>
  <c r="BX284" i="74"/>
  <c r="BW284" i="74"/>
  <c r="BT284" i="74"/>
  <c r="AH284" i="74"/>
  <c r="AG284" i="74"/>
  <c r="CD283" i="74"/>
  <c r="CB283" i="74"/>
  <c r="BY283" i="74"/>
  <c r="BX283" i="74"/>
  <c r="BW283" i="74"/>
  <c r="BT283" i="74"/>
  <c r="AH283" i="74"/>
  <c r="AG283" i="74"/>
  <c r="CD282" i="74"/>
  <c r="CB282" i="74"/>
  <c r="BY282" i="74"/>
  <c r="BX282" i="74"/>
  <c r="BW282" i="74"/>
  <c r="BT282" i="74"/>
  <c r="AH282" i="74"/>
  <c r="AG282" i="74"/>
  <c r="CD281" i="74"/>
  <c r="CB281" i="74"/>
  <c r="BY281" i="74"/>
  <c r="BX281" i="74"/>
  <c r="BW281" i="74"/>
  <c r="BT281" i="74"/>
  <c r="AH281" i="74"/>
  <c r="AG281" i="74"/>
  <c r="CB280" i="74"/>
  <c r="BX280" i="74"/>
  <c r="BW280" i="74"/>
  <c r="BT280" i="74"/>
  <c r="BI280" i="74"/>
  <c r="AH280" i="74"/>
  <c r="AG280" i="74"/>
  <c r="CB279" i="74"/>
  <c r="BX279" i="74"/>
  <c r="BT279" i="74"/>
  <c r="BI279" i="74"/>
  <c r="BW279" i="74" s="1"/>
  <c r="BY279" i="74" s="1"/>
  <c r="AH279" i="74"/>
  <c r="AG279" i="74"/>
  <c r="CB278" i="74"/>
  <c r="BX278" i="74"/>
  <c r="BT278" i="74"/>
  <c r="BW278" i="74" s="1"/>
  <c r="BY278" i="74" s="1"/>
  <c r="BI278" i="74"/>
  <c r="AH278" i="74"/>
  <c r="AG278" i="74"/>
  <c r="CB277" i="74"/>
  <c r="BX277" i="74"/>
  <c r="BW277" i="74"/>
  <c r="BT277" i="74"/>
  <c r="AH277" i="74"/>
  <c r="AG277" i="74"/>
  <c r="CB276" i="74"/>
  <c r="BX276" i="74"/>
  <c r="BT276" i="74"/>
  <c r="BI276" i="74"/>
  <c r="BW276" i="74" s="1"/>
  <c r="BY276" i="74" s="1"/>
  <c r="AH276" i="74"/>
  <c r="AG276" i="74"/>
  <c r="CB275" i="74"/>
  <c r="BX275" i="74"/>
  <c r="BW275" i="74"/>
  <c r="BY275" i="74" s="1"/>
  <c r="BT275" i="74"/>
  <c r="BI275" i="74"/>
  <c r="AH275" i="74"/>
  <c r="AG275" i="74"/>
  <c r="CB274" i="74"/>
  <c r="BX274" i="74"/>
  <c r="BW274" i="74"/>
  <c r="BY274" i="74" s="1"/>
  <c r="BT274" i="74"/>
  <c r="BI274" i="74"/>
  <c r="AH274" i="74"/>
  <c r="AG274" i="74"/>
  <c r="CB273" i="74"/>
  <c r="BX273" i="74"/>
  <c r="BW273" i="74"/>
  <c r="BY273" i="74" s="1"/>
  <c r="BT273" i="74"/>
  <c r="AH273" i="74"/>
  <c r="AG273" i="74"/>
  <c r="CD272" i="74"/>
  <c r="CB272" i="74"/>
  <c r="BX272" i="74"/>
  <c r="BT272" i="74"/>
  <c r="BI272" i="74"/>
  <c r="AH272" i="74"/>
  <c r="AG272" i="74"/>
  <c r="CD271" i="74"/>
  <c r="CB271" i="74"/>
  <c r="BX271" i="74"/>
  <c r="BT271" i="74"/>
  <c r="BW271" i="74" s="1"/>
  <c r="AH271" i="74"/>
  <c r="AG271" i="74"/>
  <c r="CB270" i="74"/>
  <c r="BX270" i="74"/>
  <c r="BW270" i="74"/>
  <c r="BT270" i="74"/>
  <c r="AH270" i="74"/>
  <c r="AG270" i="74"/>
  <c r="CD269" i="74"/>
  <c r="CB269" i="74"/>
  <c r="BX269" i="74"/>
  <c r="BW269" i="74"/>
  <c r="BT269" i="74"/>
  <c r="AH269" i="74"/>
  <c r="AG269" i="74"/>
  <c r="CD268" i="74"/>
  <c r="CB268" i="74"/>
  <c r="BX268" i="74"/>
  <c r="BT268" i="74"/>
  <c r="BW268" i="74" s="1"/>
  <c r="BY268" i="74" s="1"/>
  <c r="AH268" i="74"/>
  <c r="AG268" i="74"/>
  <c r="CB267" i="74"/>
  <c r="BX267" i="74"/>
  <c r="BT267" i="74"/>
  <c r="BW267" i="74" s="1"/>
  <c r="AH267" i="74"/>
  <c r="AG267" i="74"/>
  <c r="CD266" i="74"/>
  <c r="CB266" i="74"/>
  <c r="BX266" i="74"/>
  <c r="BT266" i="74"/>
  <c r="BW266" i="74" s="1"/>
  <c r="BY266" i="74" s="1"/>
  <c r="AH266" i="74"/>
  <c r="AG266" i="74"/>
  <c r="CD265" i="74"/>
  <c r="CB265" i="74"/>
  <c r="BY265" i="74"/>
  <c r="BX265" i="74"/>
  <c r="BT265" i="74"/>
  <c r="BW265" i="74" s="1"/>
  <c r="AH265" i="74"/>
  <c r="AG265" i="74"/>
  <c r="CD264" i="74"/>
  <c r="CB264" i="74"/>
  <c r="BY264" i="74"/>
  <c r="BX264" i="74"/>
  <c r="BT264" i="74"/>
  <c r="BW264" i="74" s="1"/>
  <c r="AH264" i="74"/>
  <c r="AG264" i="74"/>
  <c r="CD263" i="74"/>
  <c r="CB263" i="74"/>
  <c r="BX263" i="74"/>
  <c r="BW263" i="74"/>
  <c r="BT263" i="74"/>
  <c r="AH263" i="74"/>
  <c r="AG263" i="74"/>
  <c r="CB262" i="74"/>
  <c r="BX262" i="74"/>
  <c r="BW262" i="74"/>
  <c r="BT262" i="74"/>
  <c r="AH262" i="74"/>
  <c r="AG262" i="74"/>
  <c r="CB261" i="74"/>
  <c r="BX261" i="74"/>
  <c r="BT261" i="74"/>
  <c r="BI261" i="74"/>
  <c r="BW261" i="74" s="1"/>
  <c r="BY261" i="74" s="1"/>
  <c r="AH261" i="74"/>
  <c r="AG261" i="74"/>
  <c r="CB260" i="74"/>
  <c r="BX260" i="74"/>
  <c r="BT260" i="74"/>
  <c r="BI260" i="74"/>
  <c r="BW260" i="74" s="1"/>
  <c r="BY260" i="74" s="1"/>
  <c r="AH260" i="74"/>
  <c r="AG260" i="74"/>
  <c r="CB259" i="74"/>
  <c r="BX259" i="74"/>
  <c r="BW259" i="74"/>
  <c r="BY259" i="74" s="1"/>
  <c r="BT259" i="74"/>
  <c r="BI259" i="74"/>
  <c r="AH259" i="74"/>
  <c r="AG259" i="74"/>
  <c r="CB258" i="74"/>
  <c r="BX258" i="74"/>
  <c r="BW258" i="74"/>
  <c r="BY258" i="74" s="1"/>
  <c r="BT258" i="74"/>
  <c r="AH258" i="74"/>
  <c r="AG258" i="74"/>
  <c r="CB257" i="74"/>
  <c r="BX257" i="74"/>
  <c r="BT257" i="74"/>
  <c r="BI257" i="74"/>
  <c r="AH257" i="74"/>
  <c r="AG257" i="74"/>
  <c r="CB256" i="74"/>
  <c r="BX256" i="74"/>
  <c r="BT256" i="74"/>
  <c r="BI256" i="74"/>
  <c r="BW256" i="74" s="1"/>
  <c r="BY256" i="74" s="1"/>
  <c r="AH256" i="74"/>
  <c r="AG256" i="74"/>
  <c r="CB255" i="74"/>
  <c r="BX255" i="74"/>
  <c r="BT255" i="74"/>
  <c r="BI255" i="74"/>
  <c r="BW255" i="74" s="1"/>
  <c r="AH255" i="74"/>
  <c r="AG255" i="74"/>
  <c r="CB254" i="74"/>
  <c r="BX254" i="74"/>
  <c r="BT254" i="74"/>
  <c r="BI254" i="74"/>
  <c r="AH254" i="74"/>
  <c r="AG254" i="74"/>
  <c r="CB253" i="74"/>
  <c r="BX253" i="74"/>
  <c r="BT253" i="74"/>
  <c r="BI253" i="74"/>
  <c r="BW253" i="74" s="1"/>
  <c r="BY253" i="74" s="1"/>
  <c r="AH253" i="74"/>
  <c r="AG253" i="74"/>
  <c r="CB252" i="74"/>
  <c r="BY252" i="74"/>
  <c r="BX252" i="74"/>
  <c r="BT252" i="74"/>
  <c r="BI252" i="74"/>
  <c r="BW252" i="74" s="1"/>
  <c r="AH252" i="74"/>
  <c r="AG252" i="74"/>
  <c r="CB251" i="74"/>
  <c r="BX251" i="74"/>
  <c r="BT251" i="74"/>
  <c r="BI251" i="74"/>
  <c r="AH251" i="74"/>
  <c r="AG251" i="74"/>
  <c r="CB250" i="74"/>
  <c r="BX250" i="74"/>
  <c r="BT250" i="74"/>
  <c r="BI250" i="74"/>
  <c r="AH250" i="74"/>
  <c r="AG250" i="74"/>
  <c r="CB249" i="74"/>
  <c r="BX249" i="74"/>
  <c r="BT249" i="74"/>
  <c r="BI249" i="74"/>
  <c r="AH249" i="74"/>
  <c r="AG249" i="74"/>
  <c r="CB248" i="74"/>
  <c r="BY248" i="74"/>
  <c r="BX248" i="74"/>
  <c r="BT248" i="74"/>
  <c r="BW248" i="74" s="1"/>
  <c r="AH248" i="74"/>
  <c r="AG248" i="74"/>
  <c r="CD247" i="74"/>
  <c r="CB247" i="74"/>
  <c r="BY247" i="74"/>
  <c r="BX247" i="74"/>
  <c r="BT247" i="74"/>
  <c r="BW247" i="74" s="1"/>
  <c r="AH247" i="74"/>
  <c r="AG247" i="74"/>
  <c r="CB246" i="74"/>
  <c r="BX246" i="74"/>
  <c r="BT246" i="74"/>
  <c r="BI246" i="74"/>
  <c r="BW246" i="74" s="1"/>
  <c r="BY246" i="74" s="1"/>
  <c r="AH246" i="74"/>
  <c r="AG246" i="74"/>
  <c r="CB245" i="74"/>
  <c r="BX245" i="74"/>
  <c r="BT245" i="74"/>
  <c r="BI245" i="74"/>
  <c r="BW245" i="74" s="1"/>
  <c r="BY245" i="74" s="1"/>
  <c r="AH245" i="74"/>
  <c r="AG245" i="74"/>
  <c r="CB244" i="74"/>
  <c r="BX244" i="74"/>
  <c r="BT244" i="74"/>
  <c r="BI244" i="74"/>
  <c r="AH244" i="74"/>
  <c r="AG244" i="74"/>
  <c r="CD243" i="74"/>
  <c r="CB243" i="74"/>
  <c r="BX243" i="74"/>
  <c r="BW243" i="74"/>
  <c r="BY243" i="74" s="1"/>
  <c r="BT243" i="74"/>
  <c r="BI243" i="74"/>
  <c r="AH243" i="74"/>
  <c r="AG243" i="74"/>
  <c r="CB242" i="74"/>
  <c r="BX242" i="74"/>
  <c r="BT242" i="74"/>
  <c r="BI242" i="74"/>
  <c r="BW242" i="74" s="1"/>
  <c r="BY242" i="74" s="1"/>
  <c r="AH242" i="74"/>
  <c r="AG242" i="74"/>
  <c r="CB241" i="74"/>
  <c r="BX241" i="74"/>
  <c r="BT241" i="74"/>
  <c r="BI241" i="74"/>
  <c r="BW241" i="74" s="1"/>
  <c r="BY241" i="74" s="1"/>
  <c r="AH241" i="74"/>
  <c r="AG241" i="74"/>
  <c r="CB240" i="74"/>
  <c r="BX240" i="74"/>
  <c r="BT240" i="74"/>
  <c r="BI240" i="74"/>
  <c r="CD240" i="74" s="1"/>
  <c r="AH240" i="74"/>
  <c r="AG240" i="74"/>
  <c r="CD239" i="74"/>
  <c r="CB239" i="74"/>
  <c r="BY239" i="74"/>
  <c r="BX239" i="74"/>
  <c r="BT239" i="74"/>
  <c r="BW239" i="74" s="1"/>
  <c r="AH239" i="74"/>
  <c r="AG239" i="74"/>
  <c r="CB238" i="74"/>
  <c r="BX238" i="74"/>
  <c r="BT238" i="74"/>
  <c r="BI238" i="74"/>
  <c r="AH238" i="74"/>
  <c r="AG238" i="74"/>
  <c r="CB237" i="74"/>
  <c r="BX237" i="74"/>
  <c r="BT237" i="74"/>
  <c r="BI237" i="74"/>
  <c r="BW237" i="74" s="1"/>
  <c r="BY237" i="74" s="1"/>
  <c r="AH237" i="74"/>
  <c r="AG237" i="74"/>
  <c r="CB236" i="74"/>
  <c r="BX236" i="74"/>
  <c r="BT236" i="74"/>
  <c r="BI236" i="74"/>
  <c r="BW236" i="74" s="1"/>
  <c r="AH236" i="74"/>
  <c r="AG236" i="74"/>
  <c r="CB235" i="74"/>
  <c r="BX235" i="74"/>
  <c r="BT235" i="74"/>
  <c r="BW235" i="74" s="1"/>
  <c r="BI235" i="74"/>
  <c r="AH235" i="74"/>
  <c r="AG235" i="74"/>
  <c r="CD234" i="74"/>
  <c r="CB234" i="74"/>
  <c r="BX234" i="74"/>
  <c r="BW234" i="74"/>
  <c r="BT234" i="74"/>
  <c r="BI234" i="74"/>
  <c r="AH234" i="74"/>
  <c r="AG234" i="74"/>
  <c r="CB233" i="74"/>
  <c r="BX233" i="74"/>
  <c r="BT233" i="74"/>
  <c r="BI233" i="74"/>
  <c r="AH233" i="74"/>
  <c r="AG233" i="74"/>
  <c r="CD232" i="74"/>
  <c r="CB232" i="74"/>
  <c r="BX232" i="74"/>
  <c r="BT232" i="74"/>
  <c r="BI232" i="74"/>
  <c r="BW232" i="74" s="1"/>
  <c r="BY232" i="74" s="1"/>
  <c r="AH232" i="74"/>
  <c r="AG232" i="74"/>
  <c r="CB231" i="74"/>
  <c r="BX231" i="74"/>
  <c r="BT231" i="74"/>
  <c r="BI231" i="74"/>
  <c r="BW231" i="74" s="1"/>
  <c r="AH231" i="74"/>
  <c r="AG231" i="74"/>
  <c r="CB230" i="74"/>
  <c r="BX230" i="74"/>
  <c r="BT230" i="74"/>
  <c r="BI230" i="74"/>
  <c r="AH230" i="74"/>
  <c r="AG230" i="74"/>
  <c r="CB229" i="74"/>
  <c r="BX229" i="74"/>
  <c r="BT229" i="74"/>
  <c r="BI229" i="74"/>
  <c r="BW229" i="74" s="1"/>
  <c r="BY229" i="74" s="1"/>
  <c r="AH229" i="74"/>
  <c r="AG229" i="74"/>
  <c r="CB228" i="74"/>
  <c r="BX228" i="74"/>
  <c r="BT228" i="74"/>
  <c r="BI228" i="74"/>
  <c r="BW228" i="74" s="1"/>
  <c r="BY228" i="74" s="1"/>
  <c r="AH228" i="74"/>
  <c r="AG228" i="74"/>
  <c r="CB227" i="74"/>
  <c r="BX227" i="74"/>
  <c r="BT227" i="74"/>
  <c r="BI227" i="74"/>
  <c r="BW227" i="74" s="1"/>
  <c r="BY227" i="74" s="1"/>
  <c r="AH227" i="74"/>
  <c r="AG227" i="74"/>
  <c r="CB226" i="74"/>
  <c r="BX226" i="74"/>
  <c r="BT226" i="74"/>
  <c r="BI226" i="74"/>
  <c r="AH226" i="74"/>
  <c r="AG226" i="74"/>
  <c r="CB225" i="74"/>
  <c r="BX225" i="74"/>
  <c r="BT225" i="74"/>
  <c r="BI225" i="74"/>
  <c r="AH225" i="74"/>
  <c r="AG225" i="74"/>
  <c r="CB224" i="74"/>
  <c r="BX224" i="74"/>
  <c r="BT224" i="74"/>
  <c r="BI224" i="74"/>
  <c r="AH224" i="74"/>
  <c r="AG224" i="74"/>
  <c r="CB223" i="74"/>
  <c r="BX223" i="74"/>
  <c r="BT223" i="74"/>
  <c r="BI223" i="74"/>
  <c r="BW223" i="74" s="1"/>
  <c r="AH223" i="74"/>
  <c r="AG223" i="74"/>
  <c r="CB222" i="74"/>
  <c r="BX222" i="74"/>
  <c r="BT222" i="74"/>
  <c r="BI222" i="74"/>
  <c r="AH222" i="74"/>
  <c r="AG222" i="74"/>
  <c r="CB221" i="74"/>
  <c r="BX221" i="74"/>
  <c r="BT221" i="74"/>
  <c r="BI221" i="74"/>
  <c r="AH221" i="74"/>
  <c r="AG221" i="74"/>
  <c r="CB220" i="74"/>
  <c r="BX220" i="74"/>
  <c r="BT220" i="74"/>
  <c r="BI220" i="74"/>
  <c r="BW220" i="74" s="1"/>
  <c r="AH220" i="74"/>
  <c r="AG220" i="74"/>
  <c r="CD219" i="74"/>
  <c r="CB219" i="74"/>
  <c r="BX219" i="74"/>
  <c r="BT219" i="74"/>
  <c r="BI219" i="74"/>
  <c r="AH219" i="74"/>
  <c r="AG219" i="74"/>
  <c r="CB218" i="74"/>
  <c r="BX218" i="74"/>
  <c r="BT218" i="74"/>
  <c r="BI218" i="74"/>
  <c r="BW218" i="74" s="1"/>
  <c r="BY218" i="74" s="1"/>
  <c r="AH218" i="74"/>
  <c r="AG218" i="74"/>
  <c r="CB217" i="74"/>
  <c r="BX217" i="74"/>
  <c r="BT217" i="74"/>
  <c r="BI217" i="74"/>
  <c r="AH217" i="74"/>
  <c r="AG217" i="74"/>
  <c r="CB216" i="74"/>
  <c r="BX216" i="74"/>
  <c r="BT216" i="74"/>
  <c r="BI216" i="74"/>
  <c r="AH216" i="74"/>
  <c r="AG216" i="74"/>
  <c r="CB215" i="74"/>
  <c r="BX215" i="74"/>
  <c r="BT215" i="74"/>
  <c r="BI215" i="74"/>
  <c r="AH215" i="74"/>
  <c r="AG215" i="74"/>
  <c r="CD214" i="74"/>
  <c r="CB214" i="74"/>
  <c r="BX214" i="74"/>
  <c r="BW214" i="74"/>
  <c r="BY214" i="74" s="1"/>
  <c r="BT214" i="74"/>
  <c r="BI214" i="74"/>
  <c r="AH214" i="74"/>
  <c r="AG214" i="74"/>
  <c r="CB213" i="74"/>
  <c r="BX213" i="74"/>
  <c r="BW213" i="74"/>
  <c r="BY213" i="74" s="1"/>
  <c r="BT213" i="74"/>
  <c r="AH213" i="74"/>
  <c r="AG213" i="74"/>
  <c r="CB212" i="74"/>
  <c r="BY212" i="74"/>
  <c r="BX212" i="74"/>
  <c r="BT212" i="74"/>
  <c r="BW212" i="74" s="1"/>
  <c r="AH212" i="74"/>
  <c r="AG212" i="74"/>
  <c r="CB211" i="74"/>
  <c r="BX211" i="74"/>
  <c r="BW211" i="74"/>
  <c r="BT211" i="74"/>
  <c r="AH211" i="74"/>
  <c r="AG211" i="74"/>
  <c r="CB210" i="74"/>
  <c r="BX210" i="74"/>
  <c r="BT210" i="74"/>
  <c r="BW210" i="74" s="1"/>
  <c r="BI210" i="74"/>
  <c r="AH210" i="74"/>
  <c r="AG210" i="74"/>
  <c r="CD209" i="74"/>
  <c r="CB209" i="74"/>
  <c r="BX209" i="74"/>
  <c r="BT209" i="74"/>
  <c r="BI209" i="74"/>
  <c r="AH209" i="74"/>
  <c r="AG209" i="74"/>
  <c r="CB208" i="74"/>
  <c r="BX208" i="74"/>
  <c r="BT208" i="74"/>
  <c r="BI208" i="74"/>
  <c r="BW208" i="74" s="1"/>
  <c r="AH208" i="74"/>
  <c r="AG208" i="74"/>
  <c r="CB207" i="74"/>
  <c r="BX207" i="74"/>
  <c r="BW207" i="74"/>
  <c r="BY207" i="74" s="1"/>
  <c r="BT207" i="74"/>
  <c r="AH207" i="74"/>
  <c r="AG207" i="74"/>
  <c r="CB206" i="74"/>
  <c r="BX206" i="74"/>
  <c r="BT206" i="74"/>
  <c r="BI206" i="74"/>
  <c r="AH206" i="74"/>
  <c r="AG206" i="74"/>
  <c r="CB205" i="74"/>
  <c r="BX205" i="74"/>
  <c r="BT205" i="74"/>
  <c r="BI205" i="74"/>
  <c r="AH205" i="74"/>
  <c r="AG205" i="74"/>
  <c r="CB204" i="74"/>
  <c r="BX204" i="74"/>
  <c r="BT204" i="74"/>
  <c r="BI204" i="74"/>
  <c r="BW204" i="74" s="1"/>
  <c r="BY204" i="74" s="1"/>
  <c r="AH204" i="74"/>
  <c r="AG204" i="74"/>
  <c r="CB203" i="74"/>
  <c r="BX203" i="74"/>
  <c r="BT203" i="74"/>
  <c r="BI203" i="74"/>
  <c r="AH203" i="74"/>
  <c r="AG203" i="74"/>
  <c r="CD202" i="74"/>
  <c r="CB202" i="74"/>
  <c r="BX202" i="74"/>
  <c r="BT202" i="74"/>
  <c r="BI202" i="74"/>
  <c r="BW202" i="74" s="1"/>
  <c r="BY202" i="74" s="1"/>
  <c r="AH202" i="74"/>
  <c r="AG202" i="74"/>
  <c r="CB201" i="74"/>
  <c r="BX201" i="74"/>
  <c r="BT201" i="74"/>
  <c r="BI201" i="74"/>
  <c r="BW201" i="74" s="1"/>
  <c r="BY201" i="74" s="1"/>
  <c r="AH201" i="74"/>
  <c r="AG201" i="74"/>
  <c r="CD200" i="74"/>
  <c r="CB200" i="74"/>
  <c r="BX200" i="74"/>
  <c r="BW200" i="74"/>
  <c r="BT200" i="74"/>
  <c r="BI200" i="74"/>
  <c r="AH200" i="74"/>
  <c r="AG200" i="74"/>
  <c r="CB199" i="74"/>
  <c r="BX199" i="74"/>
  <c r="BW199" i="74"/>
  <c r="BT199" i="74"/>
  <c r="BI199" i="74"/>
  <c r="AH199" i="74"/>
  <c r="AG199" i="74"/>
  <c r="AD199" i="74"/>
  <c r="CB198" i="74"/>
  <c r="BX198" i="74"/>
  <c r="BT198" i="74"/>
  <c r="BI198" i="74"/>
  <c r="BW198" i="74" s="1"/>
  <c r="BY198" i="74" s="1"/>
  <c r="AH198" i="74"/>
  <c r="AG198" i="74"/>
  <c r="CB197" i="74"/>
  <c r="BX197" i="74"/>
  <c r="BT197" i="74"/>
  <c r="BI197" i="74"/>
  <c r="BW197" i="74" s="1"/>
  <c r="BY197" i="74" s="1"/>
  <c r="AH197" i="74"/>
  <c r="AG197" i="74"/>
  <c r="CD196" i="74"/>
  <c r="CB196" i="74"/>
  <c r="BY196" i="74"/>
  <c r="BX196" i="74"/>
  <c r="BT196" i="74"/>
  <c r="BW196" i="74" s="1"/>
  <c r="AH196" i="74"/>
  <c r="AG196" i="74"/>
  <c r="CB195" i="74"/>
  <c r="BX195" i="74"/>
  <c r="BT195" i="74"/>
  <c r="BI195" i="74"/>
  <c r="BW195" i="74" s="1"/>
  <c r="AH195" i="74"/>
  <c r="AG195" i="74"/>
  <c r="CD194" i="74"/>
  <c r="CB194" i="74"/>
  <c r="BX194" i="74"/>
  <c r="BT194" i="74"/>
  <c r="BI194" i="74"/>
  <c r="AH194" i="74"/>
  <c r="AG194" i="74"/>
  <c r="CB193" i="74"/>
  <c r="BX193" i="74"/>
  <c r="BT193" i="74"/>
  <c r="BI193" i="74"/>
  <c r="AH193" i="74"/>
  <c r="AG193" i="74"/>
  <c r="CD192" i="74"/>
  <c r="CB192" i="74"/>
  <c r="BX192" i="74"/>
  <c r="BT192" i="74"/>
  <c r="BI192" i="74"/>
  <c r="AH192" i="74"/>
  <c r="AG192" i="74"/>
  <c r="CB191" i="74"/>
  <c r="BX191" i="74"/>
  <c r="BT191" i="74"/>
  <c r="BI191" i="74"/>
  <c r="BW191" i="74" s="1"/>
  <c r="BY191" i="74" s="1"/>
  <c r="AH191" i="74"/>
  <c r="AG191" i="74"/>
  <c r="CD190" i="74"/>
  <c r="CB190" i="74"/>
  <c r="BX190" i="74"/>
  <c r="BT190" i="74"/>
  <c r="BI190" i="74"/>
  <c r="BW190" i="74" s="1"/>
  <c r="AH190" i="74"/>
  <c r="AG190" i="74"/>
  <c r="CB189" i="74"/>
  <c r="BX189" i="74"/>
  <c r="BW189" i="74"/>
  <c r="BY189" i="74" s="1"/>
  <c r="BT189" i="74"/>
  <c r="BI189" i="74"/>
  <c r="AH189" i="74"/>
  <c r="AG189" i="74"/>
  <c r="CB188" i="74"/>
  <c r="BX188" i="74"/>
  <c r="BT188" i="74"/>
  <c r="BI188" i="74"/>
  <c r="AH188" i="74"/>
  <c r="AG188" i="74"/>
  <c r="CB187" i="74"/>
  <c r="BX187" i="74"/>
  <c r="BT187" i="74"/>
  <c r="BI187" i="74"/>
  <c r="BW187" i="74" s="1"/>
  <c r="AH187" i="74"/>
  <c r="AG187" i="74"/>
  <c r="CD186" i="74"/>
  <c r="CB186" i="74"/>
  <c r="BX186" i="74"/>
  <c r="BT186" i="74"/>
  <c r="BI186" i="74"/>
  <c r="BW186" i="74" s="1"/>
  <c r="BY186" i="74" s="1"/>
  <c r="AH186" i="74"/>
  <c r="AG186" i="74"/>
  <c r="CB185" i="74"/>
  <c r="BY185" i="74"/>
  <c r="BX185" i="74"/>
  <c r="BW185" i="74"/>
  <c r="BT185" i="74"/>
  <c r="AH185" i="74"/>
  <c r="AG185" i="74"/>
  <c r="CB184" i="74"/>
  <c r="BX184" i="74"/>
  <c r="BT184" i="74"/>
  <c r="BI184" i="74"/>
  <c r="BW184" i="74" s="1"/>
  <c r="BY184" i="74" s="1"/>
  <c r="AH184" i="74"/>
  <c r="AG184" i="74"/>
  <c r="CD183" i="74"/>
  <c r="CB183" i="74"/>
  <c r="BX183" i="74"/>
  <c r="BT183" i="74"/>
  <c r="BI183" i="74"/>
  <c r="BW183" i="74" s="1"/>
  <c r="BY183" i="74" s="1"/>
  <c r="AH183" i="74"/>
  <c r="AG183" i="74"/>
  <c r="CB182" i="74"/>
  <c r="BX182" i="74"/>
  <c r="BT182" i="74"/>
  <c r="BI182" i="74"/>
  <c r="BW182" i="74" s="1"/>
  <c r="AH182" i="74"/>
  <c r="AG182" i="74"/>
  <c r="CB181" i="74"/>
  <c r="BX181" i="74"/>
  <c r="BT181" i="74"/>
  <c r="BW181" i="74" s="1"/>
  <c r="BY181" i="74" s="1"/>
  <c r="BI181" i="74"/>
  <c r="AH181" i="74"/>
  <c r="AG181" i="74"/>
  <c r="CB180" i="74"/>
  <c r="BX180" i="74"/>
  <c r="BT180" i="74"/>
  <c r="BI180" i="74"/>
  <c r="AH180" i="74"/>
  <c r="AG180" i="74"/>
  <c r="CB179" i="74"/>
  <c r="BX179" i="74"/>
  <c r="BW179" i="74"/>
  <c r="BY179" i="74" s="1"/>
  <c r="BT179" i="74"/>
  <c r="BI179" i="74"/>
  <c r="AH179" i="74"/>
  <c r="AG179" i="74"/>
  <c r="CB178" i="74"/>
  <c r="BX178" i="74"/>
  <c r="BT178" i="74"/>
  <c r="BI178" i="74"/>
  <c r="AH178" i="74"/>
  <c r="AG178" i="74"/>
  <c r="CD177" i="74"/>
  <c r="CB177" i="74"/>
  <c r="BX177" i="74"/>
  <c r="BT177" i="74"/>
  <c r="BI177" i="74"/>
  <c r="AH177" i="74"/>
  <c r="AG177" i="74"/>
  <c r="CD176" i="74"/>
  <c r="CB176" i="74"/>
  <c r="BX176" i="74"/>
  <c r="BT176" i="74"/>
  <c r="BI176" i="74"/>
  <c r="BW176" i="74" s="1"/>
  <c r="BY176" i="74" s="1"/>
  <c r="AH176" i="74"/>
  <c r="AG176" i="74"/>
  <c r="CD175" i="74"/>
  <c r="CB175" i="74"/>
  <c r="BX175" i="74"/>
  <c r="BT175" i="74"/>
  <c r="BI175" i="74"/>
  <c r="BW175" i="74" s="1"/>
  <c r="BY175" i="74" s="1"/>
  <c r="AH175" i="74"/>
  <c r="AG175" i="74"/>
  <c r="CB174" i="74"/>
  <c r="BX174" i="74"/>
  <c r="BT174" i="74"/>
  <c r="BW174" i="74" s="1"/>
  <c r="BY174" i="74" s="1"/>
  <c r="AH174" i="74"/>
  <c r="AG174" i="74"/>
  <c r="CB173" i="74"/>
  <c r="BY173" i="74"/>
  <c r="BX173" i="74"/>
  <c r="BW173" i="74"/>
  <c r="BT173" i="74"/>
  <c r="AH173" i="74"/>
  <c r="AG173" i="74"/>
  <c r="CB172" i="74"/>
  <c r="BX172" i="74"/>
  <c r="BW172" i="74"/>
  <c r="BT172" i="74"/>
  <c r="BI172" i="74"/>
  <c r="AH172" i="74"/>
  <c r="AG172" i="74"/>
  <c r="CB171" i="74"/>
  <c r="BX171" i="74"/>
  <c r="BT171" i="74"/>
  <c r="BI171" i="74"/>
  <c r="BW171" i="74" s="1"/>
  <c r="AH171" i="74"/>
  <c r="AG171" i="74"/>
  <c r="CB170" i="74"/>
  <c r="BX170" i="74"/>
  <c r="BT170" i="74"/>
  <c r="BI170" i="74"/>
  <c r="AH170" i="74"/>
  <c r="AG170" i="74"/>
  <c r="CD169" i="74"/>
  <c r="CB169" i="74"/>
  <c r="BY169" i="74"/>
  <c r="BX169" i="74"/>
  <c r="BW169" i="74"/>
  <c r="BT169" i="74"/>
  <c r="AH169" i="74"/>
  <c r="AG169" i="74"/>
  <c r="CD168" i="74"/>
  <c r="CB168" i="74"/>
  <c r="BY168" i="74"/>
  <c r="BX168" i="74"/>
  <c r="BT168" i="74"/>
  <c r="BI168" i="74"/>
  <c r="AH168" i="74"/>
  <c r="AG168" i="74"/>
  <c r="CD167" i="74"/>
  <c r="CB167" i="74"/>
  <c r="BX167" i="74"/>
  <c r="BT167" i="74"/>
  <c r="BI167" i="74"/>
  <c r="BW167" i="74" s="1"/>
  <c r="BY167" i="74" s="1"/>
  <c r="AH167" i="74"/>
  <c r="AG167" i="74"/>
  <c r="CB166" i="74"/>
  <c r="BY166" i="74"/>
  <c r="BT166" i="74"/>
  <c r="BI166" i="74"/>
  <c r="AH166" i="74"/>
  <c r="AG166" i="74"/>
  <c r="CB165" i="74"/>
  <c r="BX165" i="74"/>
  <c r="BW165" i="74"/>
  <c r="BY165" i="74" s="1"/>
  <c r="BT165" i="74"/>
  <c r="BI165" i="74"/>
  <c r="AH165" i="74"/>
  <c r="AG165" i="74"/>
  <c r="CB164" i="74"/>
  <c r="BX164" i="74"/>
  <c r="BT164" i="74"/>
  <c r="BI164" i="74"/>
  <c r="BW164" i="74" s="1"/>
  <c r="BY164" i="74" s="1"/>
  <c r="AH164" i="74"/>
  <c r="AG164" i="74"/>
  <c r="CB163" i="74"/>
  <c r="BY163" i="74"/>
  <c r="BT163" i="74"/>
  <c r="BI163" i="74"/>
  <c r="CD163" i="74" s="1"/>
  <c r="AH163" i="74"/>
  <c r="AG163" i="74"/>
  <c r="CD162" i="74"/>
  <c r="CB162" i="74"/>
  <c r="BX162" i="74"/>
  <c r="BT162" i="74"/>
  <c r="BI162" i="74"/>
  <c r="BW162" i="74" s="1"/>
  <c r="BY162" i="74" s="1"/>
  <c r="AH162" i="74"/>
  <c r="AG162" i="74"/>
  <c r="CD161" i="74"/>
  <c r="CB161" i="74"/>
  <c r="BY161" i="74"/>
  <c r="BX161" i="74"/>
  <c r="BT161" i="74"/>
  <c r="BI161" i="74"/>
  <c r="AH161" i="74"/>
  <c r="AG161" i="74"/>
  <c r="CD160" i="74"/>
  <c r="CB160" i="74"/>
  <c r="BY160" i="74"/>
  <c r="BT160" i="74"/>
  <c r="AH160" i="74"/>
  <c r="AG160" i="74"/>
  <c r="CB159" i="74"/>
  <c r="BX159" i="74"/>
  <c r="BY159" i="74" s="1"/>
  <c r="BT159" i="74"/>
  <c r="BI159" i="74"/>
  <c r="CD159" i="74" s="1"/>
  <c r="AH159" i="74"/>
  <c r="AG159" i="74"/>
  <c r="CD158" i="74"/>
  <c r="CB158" i="74"/>
  <c r="BX158" i="74"/>
  <c r="BW158" i="74"/>
  <c r="BY158" i="74" s="1"/>
  <c r="BT158" i="74"/>
  <c r="BI158" i="74"/>
  <c r="AH158" i="74"/>
  <c r="AG158" i="74"/>
  <c r="CB157" i="74"/>
  <c r="BX157" i="74"/>
  <c r="BY157" i="74" s="1"/>
  <c r="BT157" i="74"/>
  <c r="BI157" i="74"/>
  <c r="CD157" i="74" s="1"/>
  <c r="AH157" i="74"/>
  <c r="AG157" i="74"/>
  <c r="CB156" i="74"/>
  <c r="BX156" i="74"/>
  <c r="BT156" i="74"/>
  <c r="BW156" i="74" s="1"/>
  <c r="BY156" i="74" s="1"/>
  <c r="BI156" i="74"/>
  <c r="AH156" i="74"/>
  <c r="AG156" i="74"/>
  <c r="CD155" i="74"/>
  <c r="CB155" i="74"/>
  <c r="BY155" i="74"/>
  <c r="BT155" i="74"/>
  <c r="AH155" i="74"/>
  <c r="AG155" i="74"/>
  <c r="CB154" i="74"/>
  <c r="BX154" i="74"/>
  <c r="BT154" i="74"/>
  <c r="BI154" i="74"/>
  <c r="AH154" i="74"/>
  <c r="AG154" i="74"/>
  <c r="CB153" i="74"/>
  <c r="BX153" i="74"/>
  <c r="BT153" i="74"/>
  <c r="BI153" i="74"/>
  <c r="AH153" i="74"/>
  <c r="AG153" i="74"/>
  <c r="CB152" i="74"/>
  <c r="BX152" i="74"/>
  <c r="BT152" i="74"/>
  <c r="BI152" i="74"/>
  <c r="BW152" i="74" s="1"/>
  <c r="BY152" i="74" s="1"/>
  <c r="AH152" i="74"/>
  <c r="AG152" i="74"/>
  <c r="CB151" i="74"/>
  <c r="BY151" i="74"/>
  <c r="BX151" i="74"/>
  <c r="BT151" i="74"/>
  <c r="BI151" i="74"/>
  <c r="AH151" i="74"/>
  <c r="AG151" i="74"/>
  <c r="CB150" i="74"/>
  <c r="BX150" i="74"/>
  <c r="BT150" i="74"/>
  <c r="BI150" i="74"/>
  <c r="BW150" i="74" s="1"/>
  <c r="AH150" i="74"/>
  <c r="AG150" i="74"/>
  <c r="CB149" i="74"/>
  <c r="BY149" i="74"/>
  <c r="BT149" i="74"/>
  <c r="BI149" i="74"/>
  <c r="AH149" i="74"/>
  <c r="AG149" i="74"/>
  <c r="CB148" i="74"/>
  <c r="BX148" i="74"/>
  <c r="BT148" i="74"/>
  <c r="BI148" i="74"/>
  <c r="BW148" i="74" s="1"/>
  <c r="BY148" i="74" s="1"/>
  <c r="AH148" i="74"/>
  <c r="AG148" i="74"/>
  <c r="CD147" i="74"/>
  <c r="CB147" i="74"/>
  <c r="BY147" i="74"/>
  <c r="BT147" i="74"/>
  <c r="AH147" i="74"/>
  <c r="AG147" i="74"/>
  <c r="CD146" i="74"/>
  <c r="CB146" i="74"/>
  <c r="BX146" i="74"/>
  <c r="BT146" i="74"/>
  <c r="BI146" i="74"/>
  <c r="AH146" i="74"/>
  <c r="AG146" i="74"/>
  <c r="CD145" i="74"/>
  <c r="CB145" i="74"/>
  <c r="BX145" i="74"/>
  <c r="BT145" i="74"/>
  <c r="BW145" i="74" s="1"/>
  <c r="AH145" i="74"/>
  <c r="AG145" i="74"/>
  <c r="CD144" i="74"/>
  <c r="CB144" i="74"/>
  <c r="BX144" i="74"/>
  <c r="BT144" i="74"/>
  <c r="BI144" i="74"/>
  <c r="AH144" i="74"/>
  <c r="AG144" i="74"/>
  <c r="CD143" i="74"/>
  <c r="CB143" i="74"/>
  <c r="BX143" i="74"/>
  <c r="BW143" i="74"/>
  <c r="BY143" i="74" s="1"/>
  <c r="BT143" i="74"/>
  <c r="BI143" i="74"/>
  <c r="AH143" i="74"/>
  <c r="AG143" i="74"/>
  <c r="CD142" i="74"/>
  <c r="CB142" i="74"/>
  <c r="BX142" i="74"/>
  <c r="BW142" i="74"/>
  <c r="BY142" i="74" s="1"/>
  <c r="BT142" i="74"/>
  <c r="BI142" i="74"/>
  <c r="AH142" i="74"/>
  <c r="AG142" i="74"/>
  <c r="CB141" i="74"/>
  <c r="BX141" i="74"/>
  <c r="BT141" i="74"/>
  <c r="BI141" i="74"/>
  <c r="AH141" i="74"/>
  <c r="AG141" i="74"/>
  <c r="CB140" i="74"/>
  <c r="BX140" i="74"/>
  <c r="BT140" i="74"/>
  <c r="BI140" i="74"/>
  <c r="BW140" i="74" s="1"/>
  <c r="AH140" i="74"/>
  <c r="AG140" i="74"/>
  <c r="CB139" i="74"/>
  <c r="BX139" i="74"/>
  <c r="BW139" i="74"/>
  <c r="BT139" i="74"/>
  <c r="BI139" i="74"/>
  <c r="AH139" i="74"/>
  <c r="AG139" i="74"/>
  <c r="CB138" i="74"/>
  <c r="BX138" i="74"/>
  <c r="BW138" i="74"/>
  <c r="BY138" i="74" s="1"/>
  <c r="BT138" i="74"/>
  <c r="BI138" i="74"/>
  <c r="AH138" i="74"/>
  <c r="AG138" i="74"/>
  <c r="CB137" i="74"/>
  <c r="BX137" i="74"/>
  <c r="BT137" i="74"/>
  <c r="BI137" i="74"/>
  <c r="AH137" i="74"/>
  <c r="AG137" i="74"/>
  <c r="CB136" i="74"/>
  <c r="BX136" i="74"/>
  <c r="BW136" i="74"/>
  <c r="BT136" i="74"/>
  <c r="BI136" i="74"/>
  <c r="AH136" i="74"/>
  <c r="AG136" i="74"/>
  <c r="CB135" i="74"/>
  <c r="BX135" i="74"/>
  <c r="BW135" i="74"/>
  <c r="BT135" i="74"/>
  <c r="BI135" i="74"/>
  <c r="AH135" i="74"/>
  <c r="AG135" i="74"/>
  <c r="CB134" i="74"/>
  <c r="BX134" i="74"/>
  <c r="BT134" i="74"/>
  <c r="BI134" i="74"/>
  <c r="BW134" i="74" s="1"/>
  <c r="BY134" i="74" s="1"/>
  <c r="AH134" i="74"/>
  <c r="AG134" i="74"/>
  <c r="CB133" i="74"/>
  <c r="BX133" i="74"/>
  <c r="BT133" i="74"/>
  <c r="BI133" i="74"/>
  <c r="BW133" i="74" s="1"/>
  <c r="AH133" i="74"/>
  <c r="AG133" i="74"/>
  <c r="CB132" i="74"/>
  <c r="BX132" i="74"/>
  <c r="BT132" i="74"/>
  <c r="BI132" i="74"/>
  <c r="AH132" i="74"/>
  <c r="AG132" i="74"/>
  <c r="CB131" i="74"/>
  <c r="BX131" i="74"/>
  <c r="BT131" i="74"/>
  <c r="BI131" i="74"/>
  <c r="BW131" i="74" s="1"/>
  <c r="AH131" i="74"/>
  <c r="AG131" i="74"/>
  <c r="CB130" i="74"/>
  <c r="BX130" i="74"/>
  <c r="BT130" i="74"/>
  <c r="BW130" i="74" s="1"/>
  <c r="BI130" i="74"/>
  <c r="AH130" i="74"/>
  <c r="AG130" i="74"/>
  <c r="CB129" i="74"/>
  <c r="BX129" i="74"/>
  <c r="BT129" i="74"/>
  <c r="BI129" i="74"/>
  <c r="BW129" i="74" s="1"/>
  <c r="AH129" i="74"/>
  <c r="AG129" i="74"/>
  <c r="CB128" i="74"/>
  <c r="BX128" i="74"/>
  <c r="BT128" i="74"/>
  <c r="BI128" i="74"/>
  <c r="AH128" i="74"/>
  <c r="AG128" i="74"/>
  <c r="CB127" i="74"/>
  <c r="BX127" i="74"/>
  <c r="BT127" i="74"/>
  <c r="BI127" i="74"/>
  <c r="BW127" i="74" s="1"/>
  <c r="AH127" i="74"/>
  <c r="AG127" i="74"/>
  <c r="CB126" i="74"/>
  <c r="BX126" i="74"/>
  <c r="BW126" i="74"/>
  <c r="BT126" i="74"/>
  <c r="BI126" i="74"/>
  <c r="AH126" i="74"/>
  <c r="AG126" i="74"/>
  <c r="CB125" i="74"/>
  <c r="BX125" i="74"/>
  <c r="BW125" i="74"/>
  <c r="BT125" i="74"/>
  <c r="BI125" i="74"/>
  <c r="AH125" i="74"/>
  <c r="AG125" i="74"/>
  <c r="CB124" i="74"/>
  <c r="BX124" i="74"/>
  <c r="BT124" i="74"/>
  <c r="BI124" i="74"/>
  <c r="AH124" i="74"/>
  <c r="AG124" i="74"/>
  <c r="CB123" i="74"/>
  <c r="BY123" i="74"/>
  <c r="BX123" i="74"/>
  <c r="BT123" i="74"/>
  <c r="BW123" i="74" s="1"/>
  <c r="AH123" i="74"/>
  <c r="AG123" i="74"/>
  <c r="CB122" i="74"/>
  <c r="BX122" i="74"/>
  <c r="BT122" i="74"/>
  <c r="BI122" i="74"/>
  <c r="BW122" i="74" s="1"/>
  <c r="AH122" i="74"/>
  <c r="AG122" i="74"/>
  <c r="CB121" i="74"/>
  <c r="BX121" i="74"/>
  <c r="BT121" i="74"/>
  <c r="BI121" i="74"/>
  <c r="BW121" i="74" s="1"/>
  <c r="AH121" i="74"/>
  <c r="AG121" i="74"/>
  <c r="CB120" i="74"/>
  <c r="BX120" i="74"/>
  <c r="BT120" i="74"/>
  <c r="BI120" i="74"/>
  <c r="AH120" i="74"/>
  <c r="AG120" i="74"/>
  <c r="CB119" i="74"/>
  <c r="BX119" i="74"/>
  <c r="BT119" i="74"/>
  <c r="BI119" i="74"/>
  <c r="BW119" i="74" s="1"/>
  <c r="AH119" i="74"/>
  <c r="AG119" i="74"/>
  <c r="CB118" i="74"/>
  <c r="BX118" i="74"/>
  <c r="BT118" i="74"/>
  <c r="BW118" i="74" s="1"/>
  <c r="BI118" i="74"/>
  <c r="AH118" i="74"/>
  <c r="AG118" i="74"/>
  <c r="CB117" i="74"/>
  <c r="BX117" i="74"/>
  <c r="BT117" i="74"/>
  <c r="BI117" i="74"/>
  <c r="BW117" i="74" s="1"/>
  <c r="AH117" i="74"/>
  <c r="AG117" i="74"/>
  <c r="CB116" i="74"/>
  <c r="BX116" i="74"/>
  <c r="BT116" i="74"/>
  <c r="BI116" i="74"/>
  <c r="AH116" i="74"/>
  <c r="AG116" i="74"/>
  <c r="CB115" i="74"/>
  <c r="BX115" i="74"/>
  <c r="BT115" i="74"/>
  <c r="BI115" i="74"/>
  <c r="BW115" i="74" s="1"/>
  <c r="AH115" i="74"/>
  <c r="AG115" i="74"/>
  <c r="CB114" i="74"/>
  <c r="BX114" i="74"/>
  <c r="BW114" i="74"/>
  <c r="BT114" i="74"/>
  <c r="BI114" i="74"/>
  <c r="AH114" i="74"/>
  <c r="AG114" i="74"/>
  <c r="CB113" i="74"/>
  <c r="BX113" i="74"/>
  <c r="BW113" i="74"/>
  <c r="BT113" i="74"/>
  <c r="BI113" i="74"/>
  <c r="AH113" i="74"/>
  <c r="AG113" i="74"/>
  <c r="CB112" i="74"/>
  <c r="BX112" i="74"/>
  <c r="BT112" i="74"/>
  <c r="BI112" i="74"/>
  <c r="AH112" i="74"/>
  <c r="AG112" i="74"/>
  <c r="CB111" i="74"/>
  <c r="BX111" i="74"/>
  <c r="BT111" i="74"/>
  <c r="BI111" i="74"/>
  <c r="BW111" i="74" s="1"/>
  <c r="AH111" i="74"/>
  <c r="AG111" i="74"/>
  <c r="CB110" i="74"/>
  <c r="BX110" i="74"/>
  <c r="BT110" i="74"/>
  <c r="BI110" i="74"/>
  <c r="BW110" i="74" s="1"/>
  <c r="AH110" i="74"/>
  <c r="AG110" i="74"/>
  <c r="CB109" i="74"/>
  <c r="BX109" i="74"/>
  <c r="BW109" i="74"/>
  <c r="BT109" i="74"/>
  <c r="AH109" i="74"/>
  <c r="AG109" i="74"/>
  <c r="CB108" i="74"/>
  <c r="BX108" i="74"/>
  <c r="BT108" i="74"/>
  <c r="BI108" i="74"/>
  <c r="AH108" i="74"/>
  <c r="AG108" i="74"/>
  <c r="CB107" i="74"/>
  <c r="BX107" i="74"/>
  <c r="BT107" i="74"/>
  <c r="BI107" i="74"/>
  <c r="BW107" i="74" s="1"/>
  <c r="AH107" i="74"/>
  <c r="AG107" i="74"/>
  <c r="CB106" i="74"/>
  <c r="BX106" i="74"/>
  <c r="BT106" i="74"/>
  <c r="BI106" i="74"/>
  <c r="CD106" i="74" s="1"/>
  <c r="AH106" i="74"/>
  <c r="AG106" i="74"/>
  <c r="CB105" i="74"/>
  <c r="BX105" i="74"/>
  <c r="BT105" i="74"/>
  <c r="BI105" i="74"/>
  <c r="BW105" i="74" s="1"/>
  <c r="AH105" i="74"/>
  <c r="AG105" i="74"/>
  <c r="CB104" i="74"/>
  <c r="BX104" i="74"/>
  <c r="BT104" i="74"/>
  <c r="BI104" i="74"/>
  <c r="BW104" i="74" s="1"/>
  <c r="AH104" i="74"/>
  <c r="AG104" i="74"/>
  <c r="CB103" i="74"/>
  <c r="BX103" i="74"/>
  <c r="BT103" i="74"/>
  <c r="BI103" i="74"/>
  <c r="AH103" i="74"/>
  <c r="AG103" i="74"/>
  <c r="CB102" i="74"/>
  <c r="BX102" i="74"/>
  <c r="BT102" i="74"/>
  <c r="BI102" i="74"/>
  <c r="BW102" i="74" s="1"/>
  <c r="AH102" i="74"/>
  <c r="AG102" i="74"/>
  <c r="CB101" i="74"/>
  <c r="BX101" i="74"/>
  <c r="BW101" i="74"/>
  <c r="BT101" i="74"/>
  <c r="BI101" i="74"/>
  <c r="AH101" i="74"/>
  <c r="AG101" i="74"/>
  <c r="CB100" i="74"/>
  <c r="BX100" i="74"/>
  <c r="BW100" i="74"/>
  <c r="BT100" i="74"/>
  <c r="BI100" i="74"/>
  <c r="AH100" i="74"/>
  <c r="AG100" i="74"/>
  <c r="CB99" i="74"/>
  <c r="BX99" i="74"/>
  <c r="BT99" i="74"/>
  <c r="BI99" i="74"/>
  <c r="BW99" i="74" s="1"/>
  <c r="AH99" i="74"/>
  <c r="AG99" i="74"/>
  <c r="CB98" i="74"/>
  <c r="BX98" i="74"/>
  <c r="BW98" i="74"/>
  <c r="BT98" i="74"/>
  <c r="BI98" i="74"/>
  <c r="AH98" i="74"/>
  <c r="AG98" i="74"/>
  <c r="CB97" i="74"/>
  <c r="BX97" i="74"/>
  <c r="BW97" i="74"/>
  <c r="BT97" i="74"/>
  <c r="BI97" i="74"/>
  <c r="CD97" i="74" s="1"/>
  <c r="AH97" i="74"/>
  <c r="AG97" i="74"/>
  <c r="CB96" i="74"/>
  <c r="BX96" i="74"/>
  <c r="BT96" i="74"/>
  <c r="BI96" i="74"/>
  <c r="AH96" i="74"/>
  <c r="AG96" i="74"/>
  <c r="CB95" i="74"/>
  <c r="BX95" i="74"/>
  <c r="BT95" i="74"/>
  <c r="BW95" i="74" s="1"/>
  <c r="BI95" i="74"/>
  <c r="CD95" i="74" s="1"/>
  <c r="AH95" i="74"/>
  <c r="AG95" i="74"/>
  <c r="CB94" i="74"/>
  <c r="BX94" i="74"/>
  <c r="BT94" i="74"/>
  <c r="BI94" i="74"/>
  <c r="BW94" i="74" s="1"/>
  <c r="AH94" i="74"/>
  <c r="AG94" i="74"/>
  <c r="CB93" i="74"/>
  <c r="BX93" i="74"/>
  <c r="BT93" i="74"/>
  <c r="BI93" i="74"/>
  <c r="AH93" i="74"/>
  <c r="AG93" i="74"/>
  <c r="CB92" i="74"/>
  <c r="BX92" i="74"/>
  <c r="BT92" i="74"/>
  <c r="BI92" i="74"/>
  <c r="AH92" i="74"/>
  <c r="AG92" i="74"/>
  <c r="CB91" i="74"/>
  <c r="BX91" i="74"/>
  <c r="BT91" i="74"/>
  <c r="BI91" i="74"/>
  <c r="BW91" i="74" s="1"/>
  <c r="AH91" i="74"/>
  <c r="AG91" i="74"/>
  <c r="CB90" i="74"/>
  <c r="BX90" i="74"/>
  <c r="BT90" i="74"/>
  <c r="BI90" i="74"/>
  <c r="AH90" i="74"/>
  <c r="AG90" i="74"/>
  <c r="CB89" i="74"/>
  <c r="BX89" i="74"/>
  <c r="BT89" i="74"/>
  <c r="BI89" i="74"/>
  <c r="BW89" i="74" s="1"/>
  <c r="AH89" i="74"/>
  <c r="AG89" i="74"/>
  <c r="CB88" i="74"/>
  <c r="BX88" i="74"/>
  <c r="BT88" i="74"/>
  <c r="BW88" i="74" s="1"/>
  <c r="BI88" i="74"/>
  <c r="AH88" i="74"/>
  <c r="AG88" i="74"/>
  <c r="CB87" i="74"/>
  <c r="BX87" i="74"/>
  <c r="BT87" i="74"/>
  <c r="BI87" i="74"/>
  <c r="BW87" i="74" s="1"/>
  <c r="AH87" i="74"/>
  <c r="AG87" i="74"/>
  <c r="CB86" i="74"/>
  <c r="BX86" i="74"/>
  <c r="BT86" i="74"/>
  <c r="BI86" i="74"/>
  <c r="AH86" i="74"/>
  <c r="AG86" i="74"/>
  <c r="CB85" i="74"/>
  <c r="BX85" i="74"/>
  <c r="BT85" i="74"/>
  <c r="BI85" i="74"/>
  <c r="AH85" i="74"/>
  <c r="AG85" i="74"/>
  <c r="CB84" i="74"/>
  <c r="BX84" i="74"/>
  <c r="BT84" i="74"/>
  <c r="BI84" i="74"/>
  <c r="AH84" i="74"/>
  <c r="AG84" i="74"/>
  <c r="CB83" i="74"/>
  <c r="BX83" i="74"/>
  <c r="BT83" i="74"/>
  <c r="BI83" i="74"/>
  <c r="AH83" i="74"/>
  <c r="AG83" i="74"/>
  <c r="CB82" i="74"/>
  <c r="BX82" i="74"/>
  <c r="BT82" i="74"/>
  <c r="BI82" i="74"/>
  <c r="AH82" i="74"/>
  <c r="AG82" i="74"/>
  <c r="CB81" i="74"/>
  <c r="BX81" i="74"/>
  <c r="BT81" i="74"/>
  <c r="BI81" i="74"/>
  <c r="AH81" i="74"/>
  <c r="AG81" i="74"/>
  <c r="CB80" i="74"/>
  <c r="BX80" i="74"/>
  <c r="BT80" i="74"/>
  <c r="BI80" i="74"/>
  <c r="BW80" i="74" s="1"/>
  <c r="AH80" i="74"/>
  <c r="AG80" i="74"/>
  <c r="CB79" i="74"/>
  <c r="BX79" i="74"/>
  <c r="BT79" i="74"/>
  <c r="BI79" i="74"/>
  <c r="AH79" i="74"/>
  <c r="AG79" i="74"/>
  <c r="CB78" i="74"/>
  <c r="BX78" i="74"/>
  <c r="BW78" i="74"/>
  <c r="BT78" i="74"/>
  <c r="BI78" i="74"/>
  <c r="AH78" i="74"/>
  <c r="AG78" i="74"/>
  <c r="CB77" i="74"/>
  <c r="BX77" i="74"/>
  <c r="BW77" i="74"/>
  <c r="BT77" i="74"/>
  <c r="BI77" i="74"/>
  <c r="AH77" i="74"/>
  <c r="AG77" i="74"/>
  <c r="CB76" i="74"/>
  <c r="BX76" i="74"/>
  <c r="BT76" i="74"/>
  <c r="BI76" i="74"/>
  <c r="BW76" i="74" s="1"/>
  <c r="AH76" i="74"/>
  <c r="AG76" i="74"/>
  <c r="CB75" i="74"/>
  <c r="BX75" i="74"/>
  <c r="BW75" i="74"/>
  <c r="BT75" i="74"/>
  <c r="BI75" i="74"/>
  <c r="AH75" i="74"/>
  <c r="AG75" i="74"/>
  <c r="CB74" i="74"/>
  <c r="BX74" i="74"/>
  <c r="BW74" i="74"/>
  <c r="BT74" i="74"/>
  <c r="BI74" i="74"/>
  <c r="CD74" i="74" s="1"/>
  <c r="AH74" i="74"/>
  <c r="AG74" i="74"/>
  <c r="CB73" i="74"/>
  <c r="BX73" i="74"/>
  <c r="BT73" i="74"/>
  <c r="BI73" i="74"/>
  <c r="AH73" i="74"/>
  <c r="AG73" i="74"/>
  <c r="CD72" i="74"/>
  <c r="CB72" i="74"/>
  <c r="BX72" i="74"/>
  <c r="BT72" i="74"/>
  <c r="BW72" i="74" s="1"/>
  <c r="BI72" i="74"/>
  <c r="AH72" i="74"/>
  <c r="AG72" i="74"/>
  <c r="CB71" i="74"/>
  <c r="BX71" i="74"/>
  <c r="BT71" i="74"/>
  <c r="BW71" i="74" s="1"/>
  <c r="BI71" i="74"/>
  <c r="CD71" i="74" s="1"/>
  <c r="AH71" i="74"/>
  <c r="AG71" i="74"/>
  <c r="CB70" i="74"/>
  <c r="BX70" i="74"/>
  <c r="BT70" i="74"/>
  <c r="BI70" i="74"/>
  <c r="BW70" i="74" s="1"/>
  <c r="AH70" i="74"/>
  <c r="AG70" i="74"/>
  <c r="CB69" i="74"/>
  <c r="BX69" i="74"/>
  <c r="BT69" i="74"/>
  <c r="BI69" i="74"/>
  <c r="AH69" i="74"/>
  <c r="AG69" i="74"/>
  <c r="CB68" i="74"/>
  <c r="BX68" i="74"/>
  <c r="BT68" i="74"/>
  <c r="BI68" i="74"/>
  <c r="AH68" i="74"/>
  <c r="AG68" i="74"/>
  <c r="CB67" i="74"/>
  <c r="BX67" i="74"/>
  <c r="BT67" i="74"/>
  <c r="BI67" i="74"/>
  <c r="BW67" i="74" s="1"/>
  <c r="AH67" i="74"/>
  <c r="AG67" i="74"/>
  <c r="CB66" i="74"/>
  <c r="BX66" i="74"/>
  <c r="BT66" i="74"/>
  <c r="BI66" i="74"/>
  <c r="AH66" i="74"/>
  <c r="AG66" i="74"/>
  <c r="CB65" i="74"/>
  <c r="BX65" i="74"/>
  <c r="BT65" i="74"/>
  <c r="BI65" i="74"/>
  <c r="AH65" i="74"/>
  <c r="AG65" i="74"/>
  <c r="CB64" i="74"/>
  <c r="BX64" i="74"/>
  <c r="BT64" i="74"/>
  <c r="BI64" i="74"/>
  <c r="AH64" i="74"/>
  <c r="AG64" i="74"/>
  <c r="CB63" i="74"/>
  <c r="BX63" i="74"/>
  <c r="BT63" i="74"/>
  <c r="BI63" i="74"/>
  <c r="BW63" i="74" s="1"/>
  <c r="AH63" i="74"/>
  <c r="AG63" i="74"/>
  <c r="CB62" i="74"/>
  <c r="BX62" i="74"/>
  <c r="BT62" i="74"/>
  <c r="BI62" i="74"/>
  <c r="AH62" i="74"/>
  <c r="AG62" i="74"/>
  <c r="CB61" i="74"/>
  <c r="BX61" i="74"/>
  <c r="BW61" i="74"/>
  <c r="BT61" i="74"/>
  <c r="BI61" i="74"/>
  <c r="AH61" i="74"/>
  <c r="AG61" i="74"/>
  <c r="CB60" i="74"/>
  <c r="BX60" i="74"/>
  <c r="BT60" i="74"/>
  <c r="BI60" i="74"/>
  <c r="AH60" i="74"/>
  <c r="AG60" i="74"/>
  <c r="CB59" i="74"/>
  <c r="BX59" i="74"/>
  <c r="BT59" i="74"/>
  <c r="BI59" i="74"/>
  <c r="CD59" i="74" s="1"/>
  <c r="AH59" i="74"/>
  <c r="AG59" i="74"/>
  <c r="CB58" i="74"/>
  <c r="BX58" i="74"/>
  <c r="BT58" i="74"/>
  <c r="BI58" i="74"/>
  <c r="BW58" i="74" s="1"/>
  <c r="AH58" i="74"/>
  <c r="AG58" i="74"/>
  <c r="CB57" i="74"/>
  <c r="BX57" i="74"/>
  <c r="BT57" i="74"/>
  <c r="BI57" i="74"/>
  <c r="AH57" i="74"/>
  <c r="AG57" i="74"/>
  <c r="CB56" i="74"/>
  <c r="BX56" i="74"/>
  <c r="BT56" i="74"/>
  <c r="BI56" i="74"/>
  <c r="BW56" i="74" s="1"/>
  <c r="AH56" i="74"/>
  <c r="AG56" i="74"/>
  <c r="CB55" i="74"/>
  <c r="BX55" i="74"/>
  <c r="BT55" i="74"/>
  <c r="BI55" i="74"/>
  <c r="BW55" i="74" s="1"/>
  <c r="AH55" i="74"/>
  <c r="AG55" i="74"/>
  <c r="CB54" i="74"/>
  <c r="BX54" i="74"/>
  <c r="BT54" i="74"/>
  <c r="BI54" i="74"/>
  <c r="BW54" i="74" s="1"/>
  <c r="AH54" i="74"/>
  <c r="AG54" i="74"/>
  <c r="CB53" i="74"/>
  <c r="BX53" i="74"/>
  <c r="BT53" i="74"/>
  <c r="BI53" i="74"/>
  <c r="AH53" i="74"/>
  <c r="AG53" i="74"/>
  <c r="CB52" i="74"/>
  <c r="BX52" i="74"/>
  <c r="BT52" i="74"/>
  <c r="BI52" i="74"/>
  <c r="BW52" i="74" s="1"/>
  <c r="AH52" i="74"/>
  <c r="AG52" i="74"/>
  <c r="CB51" i="74"/>
  <c r="BX51" i="74"/>
  <c r="BT51" i="74"/>
  <c r="BI51" i="74"/>
  <c r="AH51" i="74"/>
  <c r="AG51" i="74"/>
  <c r="CB50" i="74"/>
  <c r="BX50" i="74"/>
  <c r="BW50" i="74"/>
  <c r="BT50" i="74"/>
  <c r="AH50" i="74"/>
  <c r="AG50" i="74"/>
  <c r="CB49" i="74"/>
  <c r="BX49" i="74"/>
  <c r="BT49" i="74"/>
  <c r="BI49" i="74"/>
  <c r="BW49" i="74" s="1"/>
  <c r="AH49" i="74"/>
  <c r="AG49" i="74"/>
  <c r="CB48" i="74"/>
  <c r="BX48" i="74"/>
  <c r="BT48" i="74"/>
  <c r="BI48" i="74"/>
  <c r="AH48" i="74"/>
  <c r="AG48" i="74"/>
  <c r="CB47" i="74"/>
  <c r="BX47" i="74"/>
  <c r="BT47" i="74"/>
  <c r="BI47" i="74"/>
  <c r="AH47" i="74"/>
  <c r="AG47" i="74"/>
  <c r="CB46" i="74"/>
  <c r="BX46" i="74"/>
  <c r="BT46" i="74"/>
  <c r="BI46" i="74"/>
  <c r="BW46" i="74" s="1"/>
  <c r="AH46" i="74"/>
  <c r="AG46" i="74"/>
  <c r="CB45" i="74"/>
  <c r="BX45" i="74"/>
  <c r="BW45" i="74"/>
  <c r="BT45" i="74"/>
  <c r="BI45" i="74"/>
  <c r="AH45" i="74"/>
  <c r="AG45" i="74"/>
  <c r="CB44" i="74"/>
  <c r="BX44" i="74"/>
  <c r="BW44" i="74"/>
  <c r="BT44" i="74"/>
  <c r="BI44" i="74"/>
  <c r="AH44" i="74"/>
  <c r="AG44" i="74"/>
  <c r="CB43" i="74"/>
  <c r="BX43" i="74"/>
  <c r="BT43" i="74"/>
  <c r="BI43" i="74"/>
  <c r="AH43" i="74"/>
  <c r="AG43" i="74"/>
  <c r="CB42" i="74"/>
  <c r="BX42" i="74"/>
  <c r="BT42" i="74"/>
  <c r="BI42" i="74"/>
  <c r="BW42" i="74" s="1"/>
  <c r="AH42" i="74"/>
  <c r="AG42" i="74"/>
  <c r="CB41" i="74"/>
  <c r="BX41" i="74"/>
  <c r="BT41" i="74"/>
  <c r="BI41" i="74"/>
  <c r="BW41" i="74" s="1"/>
  <c r="AH41" i="74"/>
  <c r="AG41" i="74"/>
  <c r="CB40" i="74"/>
  <c r="BX40" i="74"/>
  <c r="BT40" i="74"/>
  <c r="BI40" i="74"/>
  <c r="BW40" i="74" s="1"/>
  <c r="AH40" i="74"/>
  <c r="AG40" i="74"/>
  <c r="CB39" i="74"/>
  <c r="BX39" i="74"/>
  <c r="BT39" i="74"/>
  <c r="BI39" i="74"/>
  <c r="BW39" i="74" s="1"/>
  <c r="AH39" i="74"/>
  <c r="AG39" i="74"/>
  <c r="CB38" i="74"/>
  <c r="BX38" i="74"/>
  <c r="BT38" i="74"/>
  <c r="BI38" i="74"/>
  <c r="BW38" i="74" s="1"/>
  <c r="AH38" i="74"/>
  <c r="AG38" i="74"/>
  <c r="CB37" i="74"/>
  <c r="BX37" i="74"/>
  <c r="BT37" i="74"/>
  <c r="BI37" i="74"/>
  <c r="BW37" i="74" s="1"/>
  <c r="AH37" i="74"/>
  <c r="AG37" i="74"/>
  <c r="CB36" i="74"/>
  <c r="BX36" i="74"/>
  <c r="BT36" i="74"/>
  <c r="BI36" i="74"/>
  <c r="BW36" i="74" s="1"/>
  <c r="AH36" i="74"/>
  <c r="AG36" i="74"/>
  <c r="CD35" i="74"/>
  <c r="CB35" i="74"/>
  <c r="BX35" i="74"/>
  <c r="BW35" i="74"/>
  <c r="BT35" i="74"/>
  <c r="AH35" i="74"/>
  <c r="AG35" i="74"/>
  <c r="CB34" i="74"/>
  <c r="BX34" i="74"/>
  <c r="BT34" i="74"/>
  <c r="BI34" i="74"/>
  <c r="BW34" i="74" s="1"/>
  <c r="AH34" i="74"/>
  <c r="AG34" i="74"/>
  <c r="CB33" i="74"/>
  <c r="BX33" i="74"/>
  <c r="BT33" i="74"/>
  <c r="BI33" i="74"/>
  <c r="BW33" i="74" s="1"/>
  <c r="AH33" i="74"/>
  <c r="AG33" i="74"/>
  <c r="CB32" i="74"/>
  <c r="BX32" i="74"/>
  <c r="BT32" i="74"/>
  <c r="BI32" i="74"/>
  <c r="AH32" i="74"/>
  <c r="AG32" i="74"/>
  <c r="CB31" i="74"/>
  <c r="BX31" i="74"/>
  <c r="BT31" i="74"/>
  <c r="BI31" i="74"/>
  <c r="AH31" i="74"/>
  <c r="AG31" i="74"/>
  <c r="CB30" i="74"/>
  <c r="BX30" i="74"/>
  <c r="BT30" i="74"/>
  <c r="BI30" i="74"/>
  <c r="BW30" i="74" s="1"/>
  <c r="AH30" i="74"/>
  <c r="AG30" i="74"/>
  <c r="CB29" i="74"/>
  <c r="BX29" i="74"/>
  <c r="BW29" i="74"/>
  <c r="BT29" i="74"/>
  <c r="BI29" i="74"/>
  <c r="AH29" i="74"/>
  <c r="AG29" i="74"/>
  <c r="CB28" i="74"/>
  <c r="BX28" i="74"/>
  <c r="BW28" i="74"/>
  <c r="BT28" i="74"/>
  <c r="BI28" i="74"/>
  <c r="AH28" i="74"/>
  <c r="AG28" i="74"/>
  <c r="CD27" i="74"/>
  <c r="CB27" i="74"/>
  <c r="BX27" i="74"/>
  <c r="BW27" i="74"/>
  <c r="BT27" i="74"/>
  <c r="BI27" i="74"/>
  <c r="AH27" i="74"/>
  <c r="AG27" i="74"/>
  <c r="CB26" i="74"/>
  <c r="BX26" i="74"/>
  <c r="BT26" i="74"/>
  <c r="BI26" i="74"/>
  <c r="AH26" i="74"/>
  <c r="AG26" i="74"/>
  <c r="CB25" i="74"/>
  <c r="BX25" i="74"/>
  <c r="BT25" i="74"/>
  <c r="BI25" i="74"/>
  <c r="BW25" i="74" s="1"/>
  <c r="AH25" i="74"/>
  <c r="AG25" i="74"/>
  <c r="CB24" i="74"/>
  <c r="BX24" i="74"/>
  <c r="BT24" i="74"/>
  <c r="BI24" i="74"/>
  <c r="BW24" i="74" s="1"/>
  <c r="AH24" i="74"/>
  <c r="AG24" i="74"/>
  <c r="CB23" i="74"/>
  <c r="BX23" i="74"/>
  <c r="BT23" i="74"/>
  <c r="BI23" i="74"/>
  <c r="BW23" i="74" s="1"/>
  <c r="AH23" i="74"/>
  <c r="AG23" i="74"/>
  <c r="CB22" i="74"/>
  <c r="BX22" i="74"/>
  <c r="BT22" i="74"/>
  <c r="BI22" i="74"/>
  <c r="BW22" i="74" s="1"/>
  <c r="AH22" i="74"/>
  <c r="AG22" i="74"/>
  <c r="CD21" i="74"/>
  <c r="CB21" i="74"/>
  <c r="BX21" i="74"/>
  <c r="BT21" i="74"/>
  <c r="BW21" i="74" s="1"/>
  <c r="AH21" i="74"/>
  <c r="AG21" i="74"/>
  <c r="CB20" i="74"/>
  <c r="BX20" i="74"/>
  <c r="BT20" i="74"/>
  <c r="BW20" i="74" s="1"/>
  <c r="BI20" i="74"/>
  <c r="AH20" i="74"/>
  <c r="AG20" i="74"/>
  <c r="CB19" i="74"/>
  <c r="BX19" i="74"/>
  <c r="BT19" i="74"/>
  <c r="BI19" i="74"/>
  <c r="BW19" i="74" s="1"/>
  <c r="AH19" i="74"/>
  <c r="AG19" i="74"/>
  <c r="CB18" i="74"/>
  <c r="BX18" i="74"/>
  <c r="BT18" i="74"/>
  <c r="BI18" i="74"/>
  <c r="BW18" i="74" s="1"/>
  <c r="AH18" i="74"/>
  <c r="AG18" i="74"/>
  <c r="CB17" i="74"/>
  <c r="BX17" i="74"/>
  <c r="BW17" i="74"/>
  <c r="BT17" i="74"/>
  <c r="BI17" i="74"/>
  <c r="AH17" i="74"/>
  <c r="AG17" i="74"/>
  <c r="CD16" i="74"/>
  <c r="CB16" i="74"/>
  <c r="BX16" i="74"/>
  <c r="BW16" i="74"/>
  <c r="BY16" i="74" s="1"/>
  <c r="BT16" i="74"/>
  <c r="BI16" i="74"/>
  <c r="AH16" i="74"/>
  <c r="AG16" i="74"/>
  <c r="CD15" i="74"/>
  <c r="CB15" i="74"/>
  <c r="BX15" i="74"/>
  <c r="BW15" i="74"/>
  <c r="BT15" i="74"/>
  <c r="BI15" i="74"/>
  <c r="AH15" i="74"/>
  <c r="AG15" i="74"/>
  <c r="CB14" i="74"/>
  <c r="BX14" i="74"/>
  <c r="BT14" i="74"/>
  <c r="BI14" i="74"/>
  <c r="AH14" i="74"/>
  <c r="AG14" i="74"/>
  <c r="CD13" i="74"/>
  <c r="CB13" i="74"/>
  <c r="BX13" i="74"/>
  <c r="BT13" i="74"/>
  <c r="BI13" i="74"/>
  <c r="BW13" i="74" s="1"/>
  <c r="BY13" i="74" s="1"/>
  <c r="AH13" i="74"/>
  <c r="AG13" i="74"/>
  <c r="CB12" i="74"/>
  <c r="BX12" i="74"/>
  <c r="BT12" i="74"/>
  <c r="BI12" i="74"/>
  <c r="AH12" i="74"/>
  <c r="AG12" i="74"/>
  <c r="CB11" i="74"/>
  <c r="BX11" i="74"/>
  <c r="BT11" i="74"/>
  <c r="BI11" i="74"/>
  <c r="BW11" i="74" s="1"/>
  <c r="AH11" i="74"/>
  <c r="AG11" i="74"/>
  <c r="CB10" i="74"/>
  <c r="BX10" i="74"/>
  <c r="BT10" i="74"/>
  <c r="BI10" i="74"/>
  <c r="AH10" i="74"/>
  <c r="AG10" i="74"/>
  <c r="CB9" i="74"/>
  <c r="BX9" i="74"/>
  <c r="BT9" i="74"/>
  <c r="BI9" i="74"/>
  <c r="AH9" i="74"/>
  <c r="AG9" i="74"/>
  <c r="CB8" i="74"/>
  <c r="BX8" i="74"/>
  <c r="BT8" i="74"/>
  <c r="BI8" i="74"/>
  <c r="BW8" i="74" s="1"/>
  <c r="BY8" i="74" s="1"/>
  <c r="AH8" i="74"/>
  <c r="AG8" i="74"/>
  <c r="CB7" i="74"/>
  <c r="BX7" i="74"/>
  <c r="BT7" i="74"/>
  <c r="BI7" i="74"/>
  <c r="BW7" i="74" s="1"/>
  <c r="BY7" i="74" s="1"/>
  <c r="AH7" i="74"/>
  <c r="AG7" i="74"/>
  <c r="CB6" i="74"/>
  <c r="BX6" i="74"/>
  <c r="BT6" i="74"/>
  <c r="BI6" i="74"/>
  <c r="BW6" i="74" s="1"/>
  <c r="BY6" i="74" s="1"/>
  <c r="AH6" i="74"/>
  <c r="AG6" i="74"/>
  <c r="CB5" i="74"/>
  <c r="BX5" i="74"/>
  <c r="BT5" i="74"/>
  <c r="BI5" i="74"/>
  <c r="BW5" i="74" s="1"/>
  <c r="BY5" i="74" s="1"/>
  <c r="AH5" i="74"/>
  <c r="AG5" i="74"/>
  <c r="BS682" i="72"/>
  <c r="BI682" i="72"/>
  <c r="AH682" i="72"/>
  <c r="AG682" i="72"/>
  <c r="BS681" i="72"/>
  <c r="BI681" i="72"/>
  <c r="AH681" i="72"/>
  <c r="AG681" i="72"/>
  <c r="BS680" i="72"/>
  <c r="BI680" i="72"/>
  <c r="AH680" i="72"/>
  <c r="AG680" i="72"/>
  <c r="BS679" i="72"/>
  <c r="BI679" i="72"/>
  <c r="AH679" i="72"/>
  <c r="AG679" i="72"/>
  <c r="BS678" i="72"/>
  <c r="BI678" i="72"/>
  <c r="AH678" i="72"/>
  <c r="AG678" i="72"/>
  <c r="BS677" i="72"/>
  <c r="BI677" i="72"/>
  <c r="AH677" i="72"/>
  <c r="AG677" i="72"/>
  <c r="BS676" i="72"/>
  <c r="BI676" i="72"/>
  <c r="AH676" i="72"/>
  <c r="AG676" i="72"/>
  <c r="BS675" i="72"/>
  <c r="BI675" i="72"/>
  <c r="AH675" i="72"/>
  <c r="AG675" i="72"/>
  <c r="BS674" i="72"/>
  <c r="BI674" i="72"/>
  <c r="AH674" i="72"/>
  <c r="AG674" i="72"/>
  <c r="BS673" i="72"/>
  <c r="BI673" i="72"/>
  <c r="AH673" i="72"/>
  <c r="AG673" i="72"/>
  <c r="BS672" i="72"/>
  <c r="BI672" i="72"/>
  <c r="AH672" i="72"/>
  <c r="AG672" i="72"/>
  <c r="BS671" i="72"/>
  <c r="BI671" i="72"/>
  <c r="AH671" i="72"/>
  <c r="AG671" i="72"/>
  <c r="BS670" i="72"/>
  <c r="BI670" i="72"/>
  <c r="AH670" i="72"/>
  <c r="AG670" i="72"/>
  <c r="BS669" i="72"/>
  <c r="BI669" i="72"/>
  <c r="AH669" i="72"/>
  <c r="AG669" i="72"/>
  <c r="BS668" i="72"/>
  <c r="BI668" i="72"/>
  <c r="AH668" i="72"/>
  <c r="AG668" i="72"/>
  <c r="BS667" i="72"/>
  <c r="BI667" i="72"/>
  <c r="AH667" i="72"/>
  <c r="AG667" i="72"/>
  <c r="BS666" i="72"/>
  <c r="BI666" i="72"/>
  <c r="AH666" i="72"/>
  <c r="AG666" i="72"/>
  <c r="BS665" i="72"/>
  <c r="BI665" i="72"/>
  <c r="AH665" i="72"/>
  <c r="AG665" i="72"/>
  <c r="BS664" i="72"/>
  <c r="BI664" i="72"/>
  <c r="AH664" i="72"/>
  <c r="AG664" i="72"/>
  <c r="BS663" i="72"/>
  <c r="BI663" i="72"/>
  <c r="AH663" i="72"/>
  <c r="AG663" i="72"/>
  <c r="BS662" i="72"/>
  <c r="BI662" i="72"/>
  <c r="AH662" i="72"/>
  <c r="AG662" i="72"/>
  <c r="BS661" i="72"/>
  <c r="BI661" i="72"/>
  <c r="AH661" i="72"/>
  <c r="AG661" i="72"/>
  <c r="BS660" i="72"/>
  <c r="BI660" i="72"/>
  <c r="AH660" i="72"/>
  <c r="AG660" i="72"/>
  <c r="BS659" i="72"/>
  <c r="BI659" i="72"/>
  <c r="AH659" i="72"/>
  <c r="AG659" i="72"/>
  <c r="BS658" i="72"/>
  <c r="BI658" i="72"/>
  <c r="AH658" i="72"/>
  <c r="AG658" i="72"/>
  <c r="BS657" i="72"/>
  <c r="BI657" i="72"/>
  <c r="AH657" i="72"/>
  <c r="AG657" i="72"/>
  <c r="BS656" i="72"/>
  <c r="BI656" i="72"/>
  <c r="AH656" i="72"/>
  <c r="AG656" i="72"/>
  <c r="BS655" i="72"/>
  <c r="BI655" i="72"/>
  <c r="AH655" i="72"/>
  <c r="AG655" i="72"/>
  <c r="BS654" i="72"/>
  <c r="BI654" i="72"/>
  <c r="AH654" i="72"/>
  <c r="AG654" i="72"/>
  <c r="BS653" i="72"/>
  <c r="BI653" i="72"/>
  <c r="AH653" i="72"/>
  <c r="AG653" i="72"/>
  <c r="BS652" i="72"/>
  <c r="BI652" i="72"/>
  <c r="AH652" i="72"/>
  <c r="AG652" i="72"/>
  <c r="BS651" i="72"/>
  <c r="BI651" i="72"/>
  <c r="AH651" i="72"/>
  <c r="AG651" i="72"/>
  <c r="BS650" i="72"/>
  <c r="BI650" i="72"/>
  <c r="AH650" i="72"/>
  <c r="AG650" i="72"/>
  <c r="BS649" i="72"/>
  <c r="BI649" i="72"/>
  <c r="AH649" i="72"/>
  <c r="AG649" i="72"/>
  <c r="BS648" i="72"/>
  <c r="BI648" i="72"/>
  <c r="AH648" i="72"/>
  <c r="AG648" i="72"/>
  <c r="BS647" i="72"/>
  <c r="BI647" i="72"/>
  <c r="AH647" i="72"/>
  <c r="AG647" i="72"/>
  <c r="BS646" i="72"/>
  <c r="BI646" i="72"/>
  <c r="AH646" i="72"/>
  <c r="AG646" i="72"/>
  <c r="BS645" i="72"/>
  <c r="BI645" i="72"/>
  <c r="AH645" i="72"/>
  <c r="AG645" i="72"/>
  <c r="BS644" i="72"/>
  <c r="BI644" i="72"/>
  <c r="AH644" i="72"/>
  <c r="AG644" i="72"/>
  <c r="BS643" i="72"/>
  <c r="BI643" i="72"/>
  <c r="AH643" i="72"/>
  <c r="AG643" i="72"/>
  <c r="BS642" i="72"/>
  <c r="BI642" i="72"/>
  <c r="AH642" i="72"/>
  <c r="AG642" i="72"/>
  <c r="BS641" i="72"/>
  <c r="BI641" i="72"/>
  <c r="AH641" i="72"/>
  <c r="AG641" i="72"/>
  <c r="BS640" i="72"/>
  <c r="BI640" i="72"/>
  <c r="AH640" i="72"/>
  <c r="AG640" i="72"/>
  <c r="BS639" i="72"/>
  <c r="BI639" i="72"/>
  <c r="AH639" i="72"/>
  <c r="AG639" i="72"/>
  <c r="BS638" i="72"/>
  <c r="BI638" i="72"/>
  <c r="AH638" i="72"/>
  <c r="AG638" i="72"/>
  <c r="BS637" i="72"/>
  <c r="BI637" i="72"/>
  <c r="AH637" i="72"/>
  <c r="AG637" i="72"/>
  <c r="BS636" i="72"/>
  <c r="BI636" i="72"/>
  <c r="AH636" i="72"/>
  <c r="AG636" i="72"/>
  <c r="BS635" i="72"/>
  <c r="BI635" i="72"/>
  <c r="AH635" i="72"/>
  <c r="AG635" i="72"/>
  <c r="BS634" i="72"/>
  <c r="BI634" i="72"/>
  <c r="AH634" i="72"/>
  <c r="AG634" i="72"/>
  <c r="BS633" i="72"/>
  <c r="BI633" i="72"/>
  <c r="AH633" i="72"/>
  <c r="AG633" i="72"/>
  <c r="BS632" i="72"/>
  <c r="BI632" i="72"/>
  <c r="AH632" i="72"/>
  <c r="AG632" i="72"/>
  <c r="BS631" i="72"/>
  <c r="BI631" i="72"/>
  <c r="AH631" i="72"/>
  <c r="AG631" i="72"/>
  <c r="BS630" i="72"/>
  <c r="BI630" i="72"/>
  <c r="AH630" i="72"/>
  <c r="AG630" i="72"/>
  <c r="BS629" i="72"/>
  <c r="BI629" i="72"/>
  <c r="AH629" i="72"/>
  <c r="AG629" i="72"/>
  <c r="BS628" i="72"/>
  <c r="BI628" i="72"/>
  <c r="AH628" i="72"/>
  <c r="AG628" i="72"/>
  <c r="BS627" i="72"/>
  <c r="BI627" i="72"/>
  <c r="AH627" i="72"/>
  <c r="AG627" i="72"/>
  <c r="BS626" i="72"/>
  <c r="BI626" i="72"/>
  <c r="AH626" i="72"/>
  <c r="AG626" i="72"/>
  <c r="BS625" i="72"/>
  <c r="BI625" i="72"/>
  <c r="AH625" i="72"/>
  <c r="AG625" i="72"/>
  <c r="BS624" i="72"/>
  <c r="BI624" i="72"/>
  <c r="AH624" i="72"/>
  <c r="AG624" i="72"/>
  <c r="BS623" i="72"/>
  <c r="BI623" i="72"/>
  <c r="AH623" i="72"/>
  <c r="AG623" i="72"/>
  <c r="BS622" i="72"/>
  <c r="BI622" i="72"/>
  <c r="AH622" i="72"/>
  <c r="AG622" i="72"/>
  <c r="BS621" i="72"/>
  <c r="BI621" i="72"/>
  <c r="AH621" i="72"/>
  <c r="AG621" i="72"/>
  <c r="BS620" i="72"/>
  <c r="BI620" i="72"/>
  <c r="AH620" i="72"/>
  <c r="AG620" i="72"/>
  <c r="BS619" i="72"/>
  <c r="BI619" i="72"/>
  <c r="AH619" i="72"/>
  <c r="AG619" i="72"/>
  <c r="BS618" i="72"/>
  <c r="BI618" i="72"/>
  <c r="AH618" i="72"/>
  <c r="AG618" i="72"/>
  <c r="BS617" i="72"/>
  <c r="BI617" i="72"/>
  <c r="AH617" i="72"/>
  <c r="AG617" i="72"/>
  <c r="BS616" i="72"/>
  <c r="BI616" i="72"/>
  <c r="AH616" i="72"/>
  <c r="AG616" i="72"/>
  <c r="BS615" i="72"/>
  <c r="BI615" i="72"/>
  <c r="AH615" i="72"/>
  <c r="AG615" i="72"/>
  <c r="BS614" i="72"/>
  <c r="BI614" i="72"/>
  <c r="AH614" i="72"/>
  <c r="AG614" i="72"/>
  <c r="BS613" i="72"/>
  <c r="BI613" i="72"/>
  <c r="AH613" i="72"/>
  <c r="AG613" i="72"/>
  <c r="BS612" i="72"/>
  <c r="BI612" i="72"/>
  <c r="AH612" i="72"/>
  <c r="AG612" i="72"/>
  <c r="BS611" i="72"/>
  <c r="BI611" i="72"/>
  <c r="AH611" i="72"/>
  <c r="AG611" i="72"/>
  <c r="BS610" i="72"/>
  <c r="BI610" i="72"/>
  <c r="AH610" i="72"/>
  <c r="AG610" i="72"/>
  <c r="BS609" i="72"/>
  <c r="BI609" i="72"/>
  <c r="AH609" i="72"/>
  <c r="AG609" i="72"/>
  <c r="BS608" i="72"/>
  <c r="BI608" i="72"/>
  <c r="AH608" i="72"/>
  <c r="AG608" i="72"/>
  <c r="BS607" i="72"/>
  <c r="BI607" i="72"/>
  <c r="AH607" i="72"/>
  <c r="AG607" i="72"/>
  <c r="BS606" i="72"/>
  <c r="BI606" i="72"/>
  <c r="AH606" i="72"/>
  <c r="AG606" i="72"/>
  <c r="BS605" i="72"/>
  <c r="BI605" i="72"/>
  <c r="AH605" i="72"/>
  <c r="AG605" i="72"/>
  <c r="BS604" i="72"/>
  <c r="BI604" i="72"/>
  <c r="AH604" i="72"/>
  <c r="AG604" i="72"/>
  <c r="BS603" i="72"/>
  <c r="BI603" i="72"/>
  <c r="AH603" i="72"/>
  <c r="AG603" i="72"/>
  <c r="BS602" i="72"/>
  <c r="BI602" i="72"/>
  <c r="AH602" i="72"/>
  <c r="AG602" i="72"/>
  <c r="BS601" i="72"/>
  <c r="BI601" i="72"/>
  <c r="AH601" i="72"/>
  <c r="AG601" i="72"/>
  <c r="BS600" i="72"/>
  <c r="BI600" i="72"/>
  <c r="AH600" i="72"/>
  <c r="AG600" i="72"/>
  <c r="BS599" i="72"/>
  <c r="BI599" i="72"/>
  <c r="AH599" i="72"/>
  <c r="AG599" i="72"/>
  <c r="BS598" i="72"/>
  <c r="BI598" i="72"/>
  <c r="AH598" i="72"/>
  <c r="AG598" i="72"/>
  <c r="BS597" i="72"/>
  <c r="BI597" i="72"/>
  <c r="AH597" i="72"/>
  <c r="AG597" i="72"/>
  <c r="BS596" i="72"/>
  <c r="BI596" i="72"/>
  <c r="AH596" i="72"/>
  <c r="AG596" i="72"/>
  <c r="BS595" i="72"/>
  <c r="BI595" i="72"/>
  <c r="AH595" i="72"/>
  <c r="AG595" i="72"/>
  <c r="BS594" i="72"/>
  <c r="BI594" i="72"/>
  <c r="AH594" i="72"/>
  <c r="AG594" i="72"/>
  <c r="BS593" i="72"/>
  <c r="BI593" i="72"/>
  <c r="AH593" i="72"/>
  <c r="AG593" i="72"/>
  <c r="BS592" i="72"/>
  <c r="BI592" i="72"/>
  <c r="AH592" i="72"/>
  <c r="AG592" i="72"/>
  <c r="BS591" i="72"/>
  <c r="BI591" i="72"/>
  <c r="AH591" i="72"/>
  <c r="AG591" i="72"/>
  <c r="BS590" i="72"/>
  <c r="BI590" i="72"/>
  <c r="AH590" i="72"/>
  <c r="AG590" i="72"/>
  <c r="BS589" i="72"/>
  <c r="BI589" i="72"/>
  <c r="AH589" i="72"/>
  <c r="AG589" i="72"/>
  <c r="BS588" i="72"/>
  <c r="BI588" i="72"/>
  <c r="AH588" i="72"/>
  <c r="AG588" i="72"/>
  <c r="BS587" i="72"/>
  <c r="BI587" i="72"/>
  <c r="AH587" i="72"/>
  <c r="AG587" i="72"/>
  <c r="BS586" i="72"/>
  <c r="BI586" i="72"/>
  <c r="AH586" i="72"/>
  <c r="AG586" i="72"/>
  <c r="BS585" i="72"/>
  <c r="BI585" i="72"/>
  <c r="AH585" i="72"/>
  <c r="AG585" i="72"/>
  <c r="BS584" i="72"/>
  <c r="BI584" i="72"/>
  <c r="AH584" i="72"/>
  <c r="AG584" i="72"/>
  <c r="BS583" i="72"/>
  <c r="BI583" i="72"/>
  <c r="AH583" i="72"/>
  <c r="AG583" i="72"/>
  <c r="BS582" i="72"/>
  <c r="BI582" i="72"/>
  <c r="AH582" i="72"/>
  <c r="AG582" i="72"/>
  <c r="BS581" i="72"/>
  <c r="BI581" i="72"/>
  <c r="AH581" i="72"/>
  <c r="AG581" i="72"/>
  <c r="BS580" i="72"/>
  <c r="BI580" i="72"/>
  <c r="AH580" i="72"/>
  <c r="AG580" i="72"/>
  <c r="BS579" i="72"/>
  <c r="BI579" i="72"/>
  <c r="AH579" i="72"/>
  <c r="AG579" i="72"/>
  <c r="BS578" i="72"/>
  <c r="BI578" i="72"/>
  <c r="AH578" i="72"/>
  <c r="AG578" i="72"/>
  <c r="BS577" i="72"/>
  <c r="BI577" i="72"/>
  <c r="AH577" i="72"/>
  <c r="AG577" i="72"/>
  <c r="BS576" i="72"/>
  <c r="BI576" i="72"/>
  <c r="AH576" i="72"/>
  <c r="AG576" i="72"/>
  <c r="BS575" i="72"/>
  <c r="BI575" i="72"/>
  <c r="AH575" i="72"/>
  <c r="AG575" i="72"/>
  <c r="BS574" i="72"/>
  <c r="BI574" i="72"/>
  <c r="AH574" i="72"/>
  <c r="AG574" i="72"/>
  <c r="BS573" i="72"/>
  <c r="BI573" i="72"/>
  <c r="AH573" i="72"/>
  <c r="AG573" i="72"/>
  <c r="BS572" i="72"/>
  <c r="BI572" i="72"/>
  <c r="AH572" i="72"/>
  <c r="AG572" i="72"/>
  <c r="BS571" i="72"/>
  <c r="BI571" i="72"/>
  <c r="AH571" i="72"/>
  <c r="AG571" i="72"/>
  <c r="BS570" i="72"/>
  <c r="BI570" i="72"/>
  <c r="AH570" i="72"/>
  <c r="AG570" i="72"/>
  <c r="BS569" i="72"/>
  <c r="BI569" i="72"/>
  <c r="AH569" i="72"/>
  <c r="AG569" i="72"/>
  <c r="BS568" i="72"/>
  <c r="BI568" i="72"/>
  <c r="AH568" i="72"/>
  <c r="AG568" i="72"/>
  <c r="BS567" i="72"/>
  <c r="BI567" i="72"/>
  <c r="AH567" i="72"/>
  <c r="AG567" i="72"/>
  <c r="BS566" i="72"/>
  <c r="BI566" i="72"/>
  <c r="AH566" i="72"/>
  <c r="AG566" i="72"/>
  <c r="BS565" i="72"/>
  <c r="BI565" i="72"/>
  <c r="AH565" i="72"/>
  <c r="AG565" i="72"/>
  <c r="BS564" i="72"/>
  <c r="BI564" i="72"/>
  <c r="AH564" i="72"/>
  <c r="AG564" i="72"/>
  <c r="BS563" i="72"/>
  <c r="BI563" i="72"/>
  <c r="AH563" i="72"/>
  <c r="AG563" i="72"/>
  <c r="BS562" i="72"/>
  <c r="BI562" i="72"/>
  <c r="AH562" i="72"/>
  <c r="AG562" i="72"/>
  <c r="BS561" i="72"/>
  <c r="BI561" i="72"/>
  <c r="AH561" i="72"/>
  <c r="AG561" i="72"/>
  <c r="BS560" i="72"/>
  <c r="BI560" i="72"/>
  <c r="AH560" i="72"/>
  <c r="AG560" i="72"/>
  <c r="BS559" i="72"/>
  <c r="BI559" i="72"/>
  <c r="AH559" i="72"/>
  <c r="AG559" i="72"/>
  <c r="BS558" i="72"/>
  <c r="BI558" i="72"/>
  <c r="AH558" i="72"/>
  <c r="AG558" i="72"/>
  <c r="BS557" i="72"/>
  <c r="BI557" i="72"/>
  <c r="AH557" i="72"/>
  <c r="AG557" i="72"/>
  <c r="BS556" i="72"/>
  <c r="BI556" i="72"/>
  <c r="AH556" i="72"/>
  <c r="AG556" i="72"/>
  <c r="BS555" i="72"/>
  <c r="BI555" i="72"/>
  <c r="AH555" i="72"/>
  <c r="AG555" i="72"/>
  <c r="BS554" i="72"/>
  <c r="BI554" i="72"/>
  <c r="AH554" i="72"/>
  <c r="AG554" i="72"/>
  <c r="BS553" i="72"/>
  <c r="BI553" i="72"/>
  <c r="AH553" i="72"/>
  <c r="AG553" i="72"/>
  <c r="BS552" i="72"/>
  <c r="BI552" i="72"/>
  <c r="AH552" i="72"/>
  <c r="AG552" i="72"/>
  <c r="BS551" i="72"/>
  <c r="BI551" i="72"/>
  <c r="AH551" i="72"/>
  <c r="AG551" i="72"/>
  <c r="BS550" i="72"/>
  <c r="BI550" i="72"/>
  <c r="AH550" i="72"/>
  <c r="AG550" i="72"/>
  <c r="BS549" i="72"/>
  <c r="BI549" i="72"/>
  <c r="AH549" i="72"/>
  <c r="AG549" i="72"/>
  <c r="BS548" i="72"/>
  <c r="BI548" i="72"/>
  <c r="AH548" i="72"/>
  <c r="AG548" i="72"/>
  <c r="BS547" i="72"/>
  <c r="BI547" i="72"/>
  <c r="AH547" i="72"/>
  <c r="AG547" i="72"/>
  <c r="BS546" i="72"/>
  <c r="BI546" i="72"/>
  <c r="AH546" i="72"/>
  <c r="AG546" i="72"/>
  <c r="BS545" i="72"/>
  <c r="BI545" i="72"/>
  <c r="AH545" i="72"/>
  <c r="AG545" i="72"/>
  <c r="BS544" i="72"/>
  <c r="BI544" i="72"/>
  <c r="AH544" i="72"/>
  <c r="AG544" i="72"/>
  <c r="BS543" i="72"/>
  <c r="BI543" i="72"/>
  <c r="AH543" i="72"/>
  <c r="AG543" i="72"/>
  <c r="BS542" i="72"/>
  <c r="BI542" i="72"/>
  <c r="AH542" i="72"/>
  <c r="AG542" i="72"/>
  <c r="BS541" i="72"/>
  <c r="BI541" i="72"/>
  <c r="AH541" i="72"/>
  <c r="AG541" i="72"/>
  <c r="BS540" i="72"/>
  <c r="BI540" i="72"/>
  <c r="AH540" i="72"/>
  <c r="AG540" i="72"/>
  <c r="BS539" i="72"/>
  <c r="BI539" i="72"/>
  <c r="AH539" i="72"/>
  <c r="AG539" i="72"/>
  <c r="BS538" i="72"/>
  <c r="BI538" i="72"/>
  <c r="AH538" i="72"/>
  <c r="AG538" i="72"/>
  <c r="BS537" i="72"/>
  <c r="BI537" i="72"/>
  <c r="AH537" i="72"/>
  <c r="AG537" i="72"/>
  <c r="BS536" i="72"/>
  <c r="BI536" i="72"/>
  <c r="AH536" i="72"/>
  <c r="AG536" i="72"/>
  <c r="BS535" i="72"/>
  <c r="BI535" i="72"/>
  <c r="AH535" i="72"/>
  <c r="AG535" i="72"/>
  <c r="BS534" i="72"/>
  <c r="BI534" i="72"/>
  <c r="AH534" i="72"/>
  <c r="AG534" i="72"/>
  <c r="BS533" i="72"/>
  <c r="BI533" i="72"/>
  <c r="AH533" i="72"/>
  <c r="AG533" i="72"/>
  <c r="BS532" i="72"/>
  <c r="BI532" i="72"/>
  <c r="AH532" i="72"/>
  <c r="AG532" i="72"/>
  <c r="BS531" i="72"/>
  <c r="BI531" i="72"/>
  <c r="AH531" i="72"/>
  <c r="AG531" i="72"/>
  <c r="BS530" i="72"/>
  <c r="BI530" i="72"/>
  <c r="AH530" i="72"/>
  <c r="AG530" i="72"/>
  <c r="BS529" i="72"/>
  <c r="BI529" i="72"/>
  <c r="AH529" i="72"/>
  <c r="AG529" i="72"/>
  <c r="BS528" i="72"/>
  <c r="BI528" i="72"/>
  <c r="AH528" i="72"/>
  <c r="AG528" i="72"/>
  <c r="BS527" i="72"/>
  <c r="BI527" i="72"/>
  <c r="AH527" i="72"/>
  <c r="AG527" i="72"/>
  <c r="BS526" i="72"/>
  <c r="BI526" i="72"/>
  <c r="AH526" i="72"/>
  <c r="AG526" i="72"/>
  <c r="BS525" i="72"/>
  <c r="BI525" i="72"/>
  <c r="AH525" i="72"/>
  <c r="AG525" i="72"/>
  <c r="BS524" i="72"/>
  <c r="BI524" i="72"/>
  <c r="AH524" i="72"/>
  <c r="AG524" i="72"/>
  <c r="BS523" i="72"/>
  <c r="BI523" i="72"/>
  <c r="AH523" i="72"/>
  <c r="AG523" i="72"/>
  <c r="BS522" i="72"/>
  <c r="BI522" i="72"/>
  <c r="AH522" i="72"/>
  <c r="AG522" i="72"/>
  <c r="BS521" i="72"/>
  <c r="BI521" i="72"/>
  <c r="AH521" i="72"/>
  <c r="AG521" i="72"/>
  <c r="BS520" i="72"/>
  <c r="BI520" i="72"/>
  <c r="AH520" i="72"/>
  <c r="AG520" i="72"/>
  <c r="BS519" i="72"/>
  <c r="BI519" i="72"/>
  <c r="AH519" i="72"/>
  <c r="AG519" i="72"/>
  <c r="BS518" i="72"/>
  <c r="BI518" i="72"/>
  <c r="AH518" i="72"/>
  <c r="AG518" i="72"/>
  <c r="BS517" i="72"/>
  <c r="BI517" i="72"/>
  <c r="AH517" i="72"/>
  <c r="AG517" i="72"/>
  <c r="BS516" i="72"/>
  <c r="BI516" i="72"/>
  <c r="AH516" i="72"/>
  <c r="AG516" i="72"/>
  <c r="BS515" i="72"/>
  <c r="BI515" i="72"/>
  <c r="AH515" i="72"/>
  <c r="AG515" i="72"/>
  <c r="BS514" i="72"/>
  <c r="BI514" i="72"/>
  <c r="AH514" i="72"/>
  <c r="AG514" i="72"/>
  <c r="BS513" i="72"/>
  <c r="BI513" i="72"/>
  <c r="AH513" i="72"/>
  <c r="AG513" i="72"/>
  <c r="BS512" i="72"/>
  <c r="BI512" i="72"/>
  <c r="AH512" i="72"/>
  <c r="AG512" i="72"/>
  <c r="BS511" i="72"/>
  <c r="BI511" i="72"/>
  <c r="AH511" i="72"/>
  <c r="AG511" i="72"/>
  <c r="BS510" i="72"/>
  <c r="BI510" i="72"/>
  <c r="AH510" i="72"/>
  <c r="AG510" i="72"/>
  <c r="BS509" i="72"/>
  <c r="BI509" i="72"/>
  <c r="AH509" i="72"/>
  <c r="AG509" i="72"/>
  <c r="BS508" i="72"/>
  <c r="BI508" i="72"/>
  <c r="AH508" i="72"/>
  <c r="AG508" i="72"/>
  <c r="BS507" i="72"/>
  <c r="BI507" i="72"/>
  <c r="AH507" i="72"/>
  <c r="AG507" i="72"/>
  <c r="BS506" i="72"/>
  <c r="BI506" i="72"/>
  <c r="AH506" i="72"/>
  <c r="AG506" i="72"/>
  <c r="BS505" i="72"/>
  <c r="BI505" i="72"/>
  <c r="AH505" i="72"/>
  <c r="AG505" i="72"/>
  <c r="BS504" i="72"/>
  <c r="BI504" i="72"/>
  <c r="AH504" i="72"/>
  <c r="AG504" i="72"/>
  <c r="BS503" i="72"/>
  <c r="BI503" i="72"/>
  <c r="AH503" i="72"/>
  <c r="AG503" i="72"/>
  <c r="BS502" i="72"/>
  <c r="BI502" i="72"/>
  <c r="AH502" i="72"/>
  <c r="AG502" i="72"/>
  <c r="BS501" i="72"/>
  <c r="BI501" i="72"/>
  <c r="AH501" i="72"/>
  <c r="AG501" i="72"/>
  <c r="BS500" i="72"/>
  <c r="BI500" i="72"/>
  <c r="AH500" i="72"/>
  <c r="AG500" i="72"/>
  <c r="BS499" i="72"/>
  <c r="BI499" i="72"/>
  <c r="AH499" i="72"/>
  <c r="AG499" i="72"/>
  <c r="BS498" i="72"/>
  <c r="BI498" i="72"/>
  <c r="AH498" i="72"/>
  <c r="AG498" i="72"/>
  <c r="BS497" i="72"/>
  <c r="BI497" i="72"/>
  <c r="AH497" i="72"/>
  <c r="AG497" i="72"/>
  <c r="BS496" i="72"/>
  <c r="BI496" i="72"/>
  <c r="AH496" i="72"/>
  <c r="AG496" i="72"/>
  <c r="BS495" i="72"/>
  <c r="BI495" i="72"/>
  <c r="AH495" i="72"/>
  <c r="AG495" i="72"/>
  <c r="BS494" i="72"/>
  <c r="BI494" i="72"/>
  <c r="AH494" i="72"/>
  <c r="AG494" i="72"/>
  <c r="BS493" i="72"/>
  <c r="BI493" i="72"/>
  <c r="AH493" i="72"/>
  <c r="AG493" i="72"/>
  <c r="BS492" i="72"/>
  <c r="BI492" i="72"/>
  <c r="AH492" i="72"/>
  <c r="AG492" i="72"/>
  <c r="BS491" i="72"/>
  <c r="BI491" i="72"/>
  <c r="AH491" i="72"/>
  <c r="AG491" i="72"/>
  <c r="BI490" i="72"/>
  <c r="AH490" i="72"/>
  <c r="AG490" i="72"/>
  <c r="BS489" i="72"/>
  <c r="BI489" i="72"/>
  <c r="AH489" i="72"/>
  <c r="AG489" i="72"/>
  <c r="BS488" i="72"/>
  <c r="BI488" i="72"/>
  <c r="AH488" i="72"/>
  <c r="AG488" i="72"/>
  <c r="BS487" i="72"/>
  <c r="BI487" i="72"/>
  <c r="AH487" i="72"/>
  <c r="AG487" i="72"/>
  <c r="BS486" i="72"/>
  <c r="BI486" i="72"/>
  <c r="AH486" i="72"/>
  <c r="AG486" i="72"/>
  <c r="BS485" i="72"/>
  <c r="BI485" i="72"/>
  <c r="AH485" i="72"/>
  <c r="AG485" i="72"/>
  <c r="BS484" i="72"/>
  <c r="BI484" i="72"/>
  <c r="AH484" i="72"/>
  <c r="AG484" i="72"/>
  <c r="BS483" i="72"/>
  <c r="BI483" i="72"/>
  <c r="AH483" i="72"/>
  <c r="AG483" i="72"/>
  <c r="BS482" i="72"/>
  <c r="BI482" i="72"/>
  <c r="AH482" i="72"/>
  <c r="AG482" i="72"/>
  <c r="BS481" i="72"/>
  <c r="BI481" i="72"/>
  <c r="AH481" i="72"/>
  <c r="AG481" i="72"/>
  <c r="BS480" i="72"/>
  <c r="BI480" i="72"/>
  <c r="AH480" i="72"/>
  <c r="AG480" i="72"/>
  <c r="BS479" i="72"/>
  <c r="BI479" i="72"/>
  <c r="AH479" i="72"/>
  <c r="AG479" i="72"/>
  <c r="BS478" i="72"/>
  <c r="BI478" i="72"/>
  <c r="AH478" i="72"/>
  <c r="AG478" i="72"/>
  <c r="BS477" i="72"/>
  <c r="BI477" i="72"/>
  <c r="AH477" i="72"/>
  <c r="AG477" i="72"/>
  <c r="BS476" i="72"/>
  <c r="BI476" i="72"/>
  <c r="AH476" i="72"/>
  <c r="AG476" i="72"/>
  <c r="BS475" i="72"/>
  <c r="BI475" i="72"/>
  <c r="AH475" i="72"/>
  <c r="AG475" i="72"/>
  <c r="BS474" i="72"/>
  <c r="BI474" i="72"/>
  <c r="AH474" i="72"/>
  <c r="AG474" i="72"/>
  <c r="BS473" i="72"/>
  <c r="BI473" i="72"/>
  <c r="AH473" i="72"/>
  <c r="AG473" i="72"/>
  <c r="BS472" i="72"/>
  <c r="BI472" i="72"/>
  <c r="AH472" i="72"/>
  <c r="AG472" i="72"/>
  <c r="BS471" i="72"/>
  <c r="BI471" i="72"/>
  <c r="AH471" i="72"/>
  <c r="AG471" i="72"/>
  <c r="BS470" i="72"/>
  <c r="BI470" i="72"/>
  <c r="AH470" i="72"/>
  <c r="AG470" i="72"/>
  <c r="BS469" i="72"/>
  <c r="BI469" i="72"/>
  <c r="AH469" i="72"/>
  <c r="AG469" i="72"/>
  <c r="BS468" i="72"/>
  <c r="BI468" i="72"/>
  <c r="AH468" i="72"/>
  <c r="AG468" i="72"/>
  <c r="BS467" i="72"/>
  <c r="BI467" i="72"/>
  <c r="AH467" i="72"/>
  <c r="AH464" i="72" s="1"/>
  <c r="AG467" i="72"/>
  <c r="BI466" i="72"/>
  <c r="AH466" i="72"/>
  <c r="AG466" i="72"/>
  <c r="BS465" i="72"/>
  <c r="BI465" i="72"/>
  <c r="AH465" i="72"/>
  <c r="AG465" i="72"/>
  <c r="AG464" i="72" s="1"/>
  <c r="BV464" i="72"/>
  <c r="BS464" i="72"/>
  <c r="BR464" i="72"/>
  <c r="BQ464" i="72"/>
  <c r="BQ8" i="72" s="1"/>
  <c r="BP464" i="72"/>
  <c r="BO464" i="72"/>
  <c r="BN464" i="72"/>
  <c r="BM464" i="72"/>
  <c r="BL464" i="72"/>
  <c r="BK464" i="72"/>
  <c r="BJ464" i="72"/>
  <c r="BI464" i="72"/>
  <c r="BH464" i="72"/>
  <c r="BF464" i="72"/>
  <c r="BE464" i="72"/>
  <c r="BD464" i="72"/>
  <c r="BB464" i="72"/>
  <c r="BA464" i="72"/>
  <c r="AZ464" i="72"/>
  <c r="AX464" i="72"/>
  <c r="AW464" i="72"/>
  <c r="AV464" i="72"/>
  <c r="AT464" i="72"/>
  <c r="AS464" i="72"/>
  <c r="AR464" i="72"/>
  <c r="AP464" i="72"/>
  <c r="AO464" i="72"/>
  <c r="AN464" i="72"/>
  <c r="AM464" i="72"/>
  <c r="AL464" i="72"/>
  <c r="AK464" i="72"/>
  <c r="AJ464" i="72"/>
  <c r="AI464" i="72"/>
  <c r="AF464" i="72"/>
  <c r="AE464" i="72"/>
  <c r="AD464" i="72"/>
  <c r="AC464" i="72"/>
  <c r="AB464" i="72"/>
  <c r="AA464" i="72"/>
  <c r="Z464" i="72"/>
  <c r="U464" i="72"/>
  <c r="T464" i="72"/>
  <c r="S464" i="72"/>
  <c r="R464" i="72"/>
  <c r="Q464" i="72"/>
  <c r="P464" i="72"/>
  <c r="O464" i="72"/>
  <c r="BS463" i="72"/>
  <c r="BI463" i="72"/>
  <c r="AH463" i="72"/>
  <c r="AG463" i="72"/>
  <c r="BS462" i="72"/>
  <c r="BI462" i="72"/>
  <c r="AH462" i="72"/>
  <c r="AG462" i="72"/>
  <c r="BS461" i="72"/>
  <c r="BI461" i="72"/>
  <c r="AH461" i="72"/>
  <c r="AG461" i="72"/>
  <c r="BS460" i="72"/>
  <c r="BI460" i="72"/>
  <c r="AH460" i="72"/>
  <c r="AG460" i="72"/>
  <c r="BS459" i="72"/>
  <c r="BI459" i="72"/>
  <c r="AH459" i="72"/>
  <c r="AG459" i="72"/>
  <c r="BS458" i="72"/>
  <c r="BI458" i="72"/>
  <c r="AH458" i="72"/>
  <c r="AG458" i="72"/>
  <c r="BS457" i="72"/>
  <c r="BI457" i="72"/>
  <c r="AH457" i="72"/>
  <c r="AG457" i="72"/>
  <c r="BS456" i="72"/>
  <c r="BI456" i="72"/>
  <c r="AH456" i="72"/>
  <c r="AG456" i="72"/>
  <c r="BS455" i="72"/>
  <c r="BI455" i="72"/>
  <c r="AH455" i="72"/>
  <c r="AG455" i="72"/>
  <c r="BS454" i="72"/>
  <c r="BI454" i="72"/>
  <c r="AH454" i="72"/>
  <c r="AG454" i="72"/>
  <c r="BS453" i="72"/>
  <c r="BI453" i="72"/>
  <c r="AH453" i="72"/>
  <c r="AG453" i="72"/>
  <c r="BS452" i="72"/>
  <c r="BI452" i="72"/>
  <c r="AH452" i="72"/>
  <c r="AG452" i="72"/>
  <c r="BS451" i="72"/>
  <c r="BI451" i="72"/>
  <c r="AH451" i="72"/>
  <c r="AG451" i="72"/>
  <c r="BS450" i="72"/>
  <c r="BI450" i="72"/>
  <c r="AH450" i="72"/>
  <c r="AG450" i="72"/>
  <c r="BS449" i="72"/>
  <c r="BI449" i="72"/>
  <c r="AH449" i="72"/>
  <c r="AG449" i="72"/>
  <c r="BS448" i="72"/>
  <c r="BI448" i="72"/>
  <c r="AH448" i="72"/>
  <c r="AG448" i="72"/>
  <c r="BS447" i="72"/>
  <c r="BI447" i="72"/>
  <c r="AH447" i="72"/>
  <c r="AG447" i="72"/>
  <c r="BS446" i="72"/>
  <c r="BI446" i="72"/>
  <c r="AH446" i="72"/>
  <c r="AG446" i="72"/>
  <c r="BS445" i="72"/>
  <c r="BI445" i="72"/>
  <c r="AH445" i="72"/>
  <c r="AG445" i="72"/>
  <c r="BS444" i="72"/>
  <c r="BI444" i="72"/>
  <c r="AH444" i="72"/>
  <c r="AG444" i="72"/>
  <c r="BS443" i="72"/>
  <c r="BI443" i="72"/>
  <c r="AH443" i="72"/>
  <c r="AG443" i="72"/>
  <c r="BS442" i="72"/>
  <c r="BI442" i="72"/>
  <c r="AH442" i="72"/>
  <c r="AG442" i="72"/>
  <c r="BS441" i="72"/>
  <c r="BI441" i="72"/>
  <c r="AH441" i="72"/>
  <c r="AG441" i="72"/>
  <c r="BS440" i="72"/>
  <c r="BI440" i="72"/>
  <c r="AH440" i="72"/>
  <c r="AG440" i="72"/>
  <c r="BS439" i="72"/>
  <c r="BI439" i="72"/>
  <c r="AH439" i="72"/>
  <c r="AG439" i="72"/>
  <c r="BS438" i="72"/>
  <c r="BI438" i="72"/>
  <c r="AH438" i="72"/>
  <c r="AG438" i="72"/>
  <c r="BS437" i="72"/>
  <c r="BI437" i="72"/>
  <c r="AH437" i="72"/>
  <c r="AG437" i="72"/>
  <c r="BS436" i="72"/>
  <c r="BI436" i="72"/>
  <c r="AH436" i="72"/>
  <c r="AG436" i="72"/>
  <c r="BS435" i="72"/>
  <c r="BI435" i="72"/>
  <c r="AH435" i="72"/>
  <c r="AG435" i="72"/>
  <c r="BS434" i="72"/>
  <c r="BI434" i="72"/>
  <c r="AH434" i="72"/>
  <c r="AG434" i="72"/>
  <c r="BS433" i="72"/>
  <c r="BI433" i="72"/>
  <c r="AH433" i="72"/>
  <c r="AG433" i="72"/>
  <c r="BS432" i="72"/>
  <c r="BI432" i="72"/>
  <c r="AH432" i="72"/>
  <c r="AG432" i="72"/>
  <c r="BS431" i="72"/>
  <c r="BI431" i="72"/>
  <c r="AH431" i="72"/>
  <c r="AG431" i="72"/>
  <c r="BS430" i="72"/>
  <c r="BI430" i="72"/>
  <c r="AH430" i="72"/>
  <c r="AG430" i="72"/>
  <c r="BS429" i="72"/>
  <c r="BI429" i="72"/>
  <c r="AH429" i="72"/>
  <c r="AG429" i="72"/>
  <c r="BS428" i="72"/>
  <c r="BI428" i="72"/>
  <c r="AH428" i="72"/>
  <c r="AG428" i="72"/>
  <c r="BS427" i="72"/>
  <c r="BI427" i="72"/>
  <c r="AH427" i="72"/>
  <c r="AG427" i="72"/>
  <c r="BS426" i="72"/>
  <c r="BI426" i="72"/>
  <c r="AH426" i="72"/>
  <c r="AG426" i="72"/>
  <c r="BS425" i="72"/>
  <c r="BI425" i="72"/>
  <c r="AH425" i="72"/>
  <c r="AG425" i="72"/>
  <c r="BS424" i="72"/>
  <c r="BI424" i="72"/>
  <c r="AH424" i="72"/>
  <c r="AG424" i="72"/>
  <c r="BS423" i="72"/>
  <c r="BI423" i="72"/>
  <c r="AH423" i="72"/>
  <c r="AG423" i="72"/>
  <c r="BS422" i="72"/>
  <c r="BI422" i="72"/>
  <c r="AH422" i="72"/>
  <c r="AG422" i="72"/>
  <c r="BS421" i="72"/>
  <c r="BI421" i="72"/>
  <c r="AH421" i="72"/>
  <c r="AG421" i="72"/>
  <c r="BS420" i="72"/>
  <c r="BI420" i="72"/>
  <c r="AH420" i="72"/>
  <c r="AG420" i="72"/>
  <c r="BS419" i="72"/>
  <c r="BI419" i="72"/>
  <c r="AH419" i="72"/>
  <c r="AG419" i="72"/>
  <c r="BS418" i="72"/>
  <c r="BI418" i="72"/>
  <c r="AH418" i="72"/>
  <c r="AG418" i="72"/>
  <c r="BS417" i="72"/>
  <c r="BI417" i="72"/>
  <c r="AH417" i="72"/>
  <c r="AG417" i="72"/>
  <c r="BS416" i="72"/>
  <c r="BI416" i="72"/>
  <c r="AH416" i="72"/>
  <c r="AG416" i="72"/>
  <c r="BS415" i="72"/>
  <c r="BI415" i="72"/>
  <c r="AH415" i="72"/>
  <c r="AG415" i="72"/>
  <c r="BS414" i="72"/>
  <c r="BI414" i="72"/>
  <c r="AH414" i="72"/>
  <c r="AG414" i="72"/>
  <c r="BS413" i="72"/>
  <c r="BI413" i="72"/>
  <c r="AH413" i="72"/>
  <c r="AG413" i="72"/>
  <c r="BS412" i="72"/>
  <c r="BI412" i="72"/>
  <c r="AH412" i="72"/>
  <c r="AG412" i="72"/>
  <c r="BS411" i="72"/>
  <c r="BI411" i="72"/>
  <c r="AH411" i="72"/>
  <c r="AG411" i="72"/>
  <c r="BS410" i="72"/>
  <c r="BI410" i="72"/>
  <c r="AH410" i="72"/>
  <c r="AG410" i="72"/>
  <c r="BS409" i="72"/>
  <c r="BI409" i="72"/>
  <c r="AH409" i="72"/>
  <c r="AG409" i="72"/>
  <c r="BS408" i="72"/>
  <c r="BI408" i="72"/>
  <c r="AH408" i="72"/>
  <c r="AG408" i="72"/>
  <c r="BS407" i="72"/>
  <c r="BI407" i="72"/>
  <c r="AH407" i="72"/>
  <c r="AG407" i="72"/>
  <c r="BS406" i="72"/>
  <c r="BI406" i="72"/>
  <c r="AH406" i="72"/>
  <c r="AG406" i="72"/>
  <c r="BS405" i="72"/>
  <c r="BI405" i="72"/>
  <c r="AH405" i="72"/>
  <c r="AG405" i="72"/>
  <c r="BS404" i="72"/>
  <c r="BI404" i="72"/>
  <c r="AH404" i="72"/>
  <c r="AG404" i="72"/>
  <c r="BS403" i="72"/>
  <c r="BI403" i="72"/>
  <c r="AH403" i="72"/>
  <c r="AG403" i="72"/>
  <c r="BS402" i="72"/>
  <c r="BI402" i="72"/>
  <c r="AH402" i="72"/>
  <c r="AG402" i="72"/>
  <c r="BS401" i="72"/>
  <c r="BI401" i="72"/>
  <c r="AH401" i="72"/>
  <c r="AG401" i="72"/>
  <c r="BS400" i="72"/>
  <c r="BI400" i="72"/>
  <c r="AH400" i="72"/>
  <c r="AG400" i="72"/>
  <c r="BS399" i="72"/>
  <c r="BI399" i="72"/>
  <c r="AH399" i="72"/>
  <c r="AG399" i="72"/>
  <c r="BS398" i="72"/>
  <c r="BI398" i="72"/>
  <c r="AH398" i="72"/>
  <c r="AG398" i="72"/>
  <c r="BS397" i="72"/>
  <c r="BI397" i="72"/>
  <c r="AH397" i="72"/>
  <c r="AG397" i="72"/>
  <c r="BS396" i="72"/>
  <c r="BI396" i="72"/>
  <c r="AH396" i="72"/>
  <c r="AG396" i="72"/>
  <c r="BS395" i="72"/>
  <c r="BI395" i="72"/>
  <c r="AH395" i="72"/>
  <c r="AG395" i="72"/>
  <c r="BS394" i="72"/>
  <c r="BI394" i="72"/>
  <c r="AH394" i="72"/>
  <c r="AG394" i="72"/>
  <c r="BS393" i="72"/>
  <c r="BI393" i="72"/>
  <c r="AH393" i="72"/>
  <c r="AG393" i="72"/>
  <c r="BS392" i="72"/>
  <c r="BI392" i="72"/>
  <c r="AH392" i="72"/>
  <c r="AG392" i="72"/>
  <c r="BS391" i="72"/>
  <c r="BI391" i="72"/>
  <c r="AH391" i="72"/>
  <c r="AG391" i="72"/>
  <c r="BS390" i="72"/>
  <c r="BI390" i="72"/>
  <c r="AH390" i="72"/>
  <c r="AG390" i="72"/>
  <c r="BS389" i="72"/>
  <c r="BI389" i="72"/>
  <c r="AH389" i="72"/>
  <c r="AG389" i="72"/>
  <c r="BS388" i="72"/>
  <c r="BI388" i="72"/>
  <c r="AH388" i="72"/>
  <c r="AG388" i="72"/>
  <c r="BS387" i="72"/>
  <c r="BI387" i="72"/>
  <c r="AH387" i="72"/>
  <c r="AG387" i="72"/>
  <c r="BS386" i="72"/>
  <c r="BI386" i="72"/>
  <c r="AH386" i="72"/>
  <c r="AG386" i="72"/>
  <c r="BS385" i="72"/>
  <c r="BI385" i="72"/>
  <c r="AH385" i="72"/>
  <c r="AG385" i="72"/>
  <c r="BS384" i="72"/>
  <c r="BI384" i="72"/>
  <c r="AH384" i="72"/>
  <c r="AG384" i="72"/>
  <c r="BS383" i="72"/>
  <c r="BI383" i="72"/>
  <c r="AH383" i="72"/>
  <c r="AG383" i="72"/>
  <c r="BS382" i="72"/>
  <c r="BI382" i="72"/>
  <c r="AH382" i="72"/>
  <c r="AG382" i="72"/>
  <c r="BS381" i="72"/>
  <c r="BI381" i="72"/>
  <c r="AH381" i="72"/>
  <c r="AG381" i="72"/>
  <c r="BS380" i="72"/>
  <c r="BI380" i="72"/>
  <c r="AH380" i="72"/>
  <c r="AG380" i="72"/>
  <c r="BS379" i="72"/>
  <c r="BI379" i="72"/>
  <c r="AH379" i="72"/>
  <c r="AG379" i="72"/>
  <c r="BS378" i="72"/>
  <c r="BI378" i="72"/>
  <c r="AH378" i="72"/>
  <c r="AG378" i="72"/>
  <c r="BS377" i="72"/>
  <c r="BI377" i="72"/>
  <c r="AH377" i="72"/>
  <c r="AG377" i="72"/>
  <c r="BS376" i="72"/>
  <c r="BI376" i="72"/>
  <c r="AH376" i="72"/>
  <c r="AG376" i="72"/>
  <c r="BS375" i="72"/>
  <c r="BI375" i="72"/>
  <c r="AH375" i="72"/>
  <c r="AG375" i="72"/>
  <c r="BS374" i="72"/>
  <c r="BI374" i="72"/>
  <c r="AH374" i="72"/>
  <c r="AG374" i="72"/>
  <c r="BS373" i="72"/>
  <c r="BI373" i="72"/>
  <c r="AH373" i="72"/>
  <c r="AG373" i="72"/>
  <c r="BS372" i="72"/>
  <c r="BI372" i="72"/>
  <c r="AH372" i="72"/>
  <c r="AH371" i="72" s="1"/>
  <c r="AH83" i="72" s="1"/>
  <c r="AG372" i="72"/>
  <c r="BV371" i="72"/>
  <c r="BS371" i="72"/>
  <c r="BR371" i="72"/>
  <c r="BQ371" i="72"/>
  <c r="BP371" i="72"/>
  <c r="BO371" i="72"/>
  <c r="BO83" i="72" s="1"/>
  <c r="BN371" i="72"/>
  <c r="BN83" i="72" s="1"/>
  <c r="BN8" i="72" s="1"/>
  <c r="BM371" i="72"/>
  <c r="BL371" i="72"/>
  <c r="BK371" i="72"/>
  <c r="BK83" i="72" s="1"/>
  <c r="BJ371" i="72"/>
  <c r="BJ83" i="72" s="1"/>
  <c r="BJ8" i="72" s="1"/>
  <c r="BI371" i="72"/>
  <c r="BH371" i="72"/>
  <c r="BF371" i="72"/>
  <c r="BF83" i="72" s="1"/>
  <c r="BE371" i="72"/>
  <c r="BE83" i="72" s="1"/>
  <c r="BE8" i="72" s="1"/>
  <c r="BD371" i="72"/>
  <c r="BB371" i="72"/>
  <c r="BA371" i="72"/>
  <c r="BA83" i="72" s="1"/>
  <c r="AZ371" i="72"/>
  <c r="AX371" i="72"/>
  <c r="AW371" i="72"/>
  <c r="AV371" i="72"/>
  <c r="AV83" i="72" s="1"/>
  <c r="AT371" i="72"/>
  <c r="AT83" i="72" s="1"/>
  <c r="AS371" i="72"/>
  <c r="AR371" i="72"/>
  <c r="AP371" i="72"/>
  <c r="AP83" i="72" s="1"/>
  <c r="AO371" i="72"/>
  <c r="AO83" i="72" s="1"/>
  <c r="AO8" i="72" s="1"/>
  <c r="AN371" i="72"/>
  <c r="AM371" i="72"/>
  <c r="AL371" i="72"/>
  <c r="AL83" i="72" s="1"/>
  <c r="AK371" i="72"/>
  <c r="AK83" i="72" s="1"/>
  <c r="AK8" i="72" s="1"/>
  <c r="AJ371" i="72"/>
  <c r="AI371" i="72"/>
  <c r="AG371" i="72"/>
  <c r="AF371" i="72"/>
  <c r="AE371" i="72"/>
  <c r="AD371" i="72"/>
  <c r="AD83" i="72" s="1"/>
  <c r="AC371" i="72"/>
  <c r="AC83" i="72" s="1"/>
  <c r="AB371" i="72"/>
  <c r="AA371" i="72"/>
  <c r="Z371" i="72"/>
  <c r="Z83" i="72" s="1"/>
  <c r="Z8" i="72" s="1"/>
  <c r="U371" i="72"/>
  <c r="U83" i="72" s="1"/>
  <c r="U8" i="72" s="1"/>
  <c r="T371" i="72"/>
  <c r="S371" i="72"/>
  <c r="R371" i="72"/>
  <c r="R83" i="72" s="1"/>
  <c r="R8" i="72" s="1"/>
  <c r="Q371" i="72"/>
  <c r="Q83" i="72" s="1"/>
  <c r="Q8" i="72" s="1"/>
  <c r="P371" i="72"/>
  <c r="O371" i="72"/>
  <c r="BS370" i="72"/>
  <c r="BI370" i="72"/>
  <c r="AH370" i="72"/>
  <c r="AG370" i="72"/>
  <c r="BS369" i="72"/>
  <c r="BI369" i="72"/>
  <c r="AH369" i="72"/>
  <c r="AG369" i="72"/>
  <c r="BS368" i="72"/>
  <c r="BI368" i="72"/>
  <c r="AH368" i="72"/>
  <c r="AG368" i="72"/>
  <c r="BS367" i="72"/>
  <c r="BI367" i="72"/>
  <c r="AH367" i="72"/>
  <c r="AG367" i="72"/>
  <c r="BS366" i="72"/>
  <c r="BI366" i="72"/>
  <c r="AH366" i="72"/>
  <c r="AG366" i="72"/>
  <c r="BS365" i="72"/>
  <c r="BI365" i="72"/>
  <c r="AH365" i="72"/>
  <c r="AG365" i="72"/>
  <c r="BS364" i="72"/>
  <c r="BI364" i="72"/>
  <c r="AH364" i="72"/>
  <c r="AG364" i="72"/>
  <c r="BS363" i="72"/>
  <c r="BI363" i="72"/>
  <c r="AH363" i="72"/>
  <c r="AG363" i="72"/>
  <c r="BS362" i="72"/>
  <c r="BI362" i="72"/>
  <c r="AH362" i="72"/>
  <c r="AG362" i="72"/>
  <c r="BS361" i="72"/>
  <c r="BI361" i="72"/>
  <c r="AH361" i="72"/>
  <c r="AG361" i="72"/>
  <c r="BS360" i="72"/>
  <c r="BI360" i="72"/>
  <c r="AH360" i="72"/>
  <c r="AG360" i="72"/>
  <c r="BS359" i="72"/>
  <c r="BI359" i="72"/>
  <c r="AH359" i="72"/>
  <c r="AG359" i="72"/>
  <c r="BS358" i="72"/>
  <c r="BI358" i="72"/>
  <c r="AH358" i="72"/>
  <c r="AG358" i="72"/>
  <c r="BS357" i="72"/>
  <c r="BI357" i="72"/>
  <c r="AH357" i="72"/>
  <c r="AG357" i="72"/>
  <c r="BS356" i="72"/>
  <c r="BI356" i="72"/>
  <c r="AH356" i="72"/>
  <c r="AG356" i="72"/>
  <c r="BS355" i="72"/>
  <c r="BI355" i="72"/>
  <c r="AH355" i="72"/>
  <c r="AG355" i="72"/>
  <c r="BS354" i="72"/>
  <c r="BI354" i="72"/>
  <c r="AH354" i="72"/>
  <c r="AG354" i="72"/>
  <c r="BS353" i="72"/>
  <c r="BI353" i="72"/>
  <c r="AH353" i="72"/>
  <c r="AG353" i="72"/>
  <c r="BS352" i="72"/>
  <c r="BI352" i="72"/>
  <c r="AH352" i="72"/>
  <c r="AG352" i="72"/>
  <c r="BS351" i="72"/>
  <c r="BI351" i="72"/>
  <c r="AH351" i="72"/>
  <c r="AG351" i="72"/>
  <c r="BS350" i="72"/>
  <c r="BI350" i="72"/>
  <c r="AH350" i="72"/>
  <c r="AG350" i="72"/>
  <c r="BS349" i="72"/>
  <c r="BI349" i="72"/>
  <c r="AH349" i="72"/>
  <c r="AG349" i="72"/>
  <c r="BS348" i="72"/>
  <c r="BI348" i="72"/>
  <c r="AH348" i="72"/>
  <c r="AG348" i="72"/>
  <c r="BS347" i="72"/>
  <c r="BI347" i="72"/>
  <c r="AH347" i="72"/>
  <c r="AG347" i="72"/>
  <c r="BS346" i="72"/>
  <c r="BI346" i="72"/>
  <c r="AH346" i="72"/>
  <c r="AG346" i="72"/>
  <c r="BS345" i="72"/>
  <c r="BI345" i="72"/>
  <c r="AH345" i="72"/>
  <c r="AG345" i="72"/>
  <c r="BS344" i="72"/>
  <c r="BI344" i="72"/>
  <c r="AH344" i="72"/>
  <c r="AG344" i="72"/>
  <c r="BS343" i="72"/>
  <c r="BI343" i="72"/>
  <c r="AH343" i="72"/>
  <c r="AG343" i="72"/>
  <c r="BS342" i="72"/>
  <c r="BI342" i="72"/>
  <c r="AH342" i="72"/>
  <c r="AG342" i="72"/>
  <c r="BS341" i="72"/>
  <c r="BI341" i="72"/>
  <c r="AH341" i="72"/>
  <c r="AG341" i="72"/>
  <c r="BS340" i="72"/>
  <c r="BI340" i="72"/>
  <c r="AH340" i="72"/>
  <c r="AG340" i="72"/>
  <c r="BS339" i="72"/>
  <c r="BI339" i="72"/>
  <c r="AH339" i="72"/>
  <c r="AG339" i="72"/>
  <c r="BS338" i="72"/>
  <c r="BI338" i="72"/>
  <c r="AH338" i="72"/>
  <c r="AG338" i="72"/>
  <c r="BS337" i="72"/>
  <c r="BI337" i="72"/>
  <c r="AH337" i="72"/>
  <c r="AG337" i="72"/>
  <c r="BS336" i="72"/>
  <c r="BI336" i="72"/>
  <c r="AH336" i="72"/>
  <c r="AG336" i="72"/>
  <c r="BS335" i="72"/>
  <c r="BI335" i="72"/>
  <c r="AH335" i="72"/>
  <c r="AG335" i="72"/>
  <c r="BS334" i="72"/>
  <c r="BI334" i="72"/>
  <c r="AH334" i="72"/>
  <c r="AG334" i="72"/>
  <c r="BS333" i="72"/>
  <c r="BI333" i="72"/>
  <c r="AH333" i="72"/>
  <c r="AG333" i="72"/>
  <c r="BS332" i="72"/>
  <c r="BI332" i="72"/>
  <c r="AH332" i="72"/>
  <c r="AG332" i="72"/>
  <c r="BS331" i="72"/>
  <c r="BI331" i="72"/>
  <c r="AH331" i="72"/>
  <c r="AG331" i="72"/>
  <c r="BS330" i="72"/>
  <c r="BI330" i="72"/>
  <c r="AH330" i="72"/>
  <c r="AG330" i="72"/>
  <c r="BS329" i="72"/>
  <c r="BI329" i="72"/>
  <c r="AH329" i="72"/>
  <c r="AG329" i="72"/>
  <c r="BS328" i="72"/>
  <c r="BI328" i="72"/>
  <c r="AH328" i="72"/>
  <c r="AG328" i="72"/>
  <c r="BS327" i="72"/>
  <c r="BI327" i="72"/>
  <c r="AH327" i="72"/>
  <c r="AG327" i="72"/>
  <c r="BS326" i="72"/>
  <c r="BI326" i="72"/>
  <c r="AH326" i="72"/>
  <c r="AG326" i="72"/>
  <c r="BS325" i="72"/>
  <c r="BI325" i="72"/>
  <c r="AH325" i="72"/>
  <c r="AG325" i="72"/>
  <c r="BS324" i="72"/>
  <c r="BI324" i="72"/>
  <c r="AH324" i="72"/>
  <c r="AG324" i="72"/>
  <c r="BS323" i="72"/>
  <c r="BI323" i="72"/>
  <c r="AH323" i="72"/>
  <c r="AG323" i="72"/>
  <c r="BS322" i="72"/>
  <c r="BI322" i="72"/>
  <c r="AH322" i="72"/>
  <c r="AG322" i="72"/>
  <c r="BS321" i="72"/>
  <c r="BI321" i="72"/>
  <c r="AH321" i="72"/>
  <c r="AG321" i="72"/>
  <c r="BS320" i="72"/>
  <c r="BI320" i="72"/>
  <c r="AH320" i="72"/>
  <c r="AG320" i="72"/>
  <c r="BS319" i="72"/>
  <c r="BI319" i="72"/>
  <c r="AH319" i="72"/>
  <c r="AG319" i="72"/>
  <c r="BS318" i="72"/>
  <c r="BI318" i="72"/>
  <c r="AH318" i="72"/>
  <c r="AG318" i="72"/>
  <c r="BS317" i="72"/>
  <c r="BI317" i="72"/>
  <c r="AH317" i="72"/>
  <c r="AG317" i="72"/>
  <c r="BS316" i="72"/>
  <c r="BI316" i="72"/>
  <c r="AH316" i="72"/>
  <c r="AG316" i="72"/>
  <c r="BS315" i="72"/>
  <c r="BI315" i="72"/>
  <c r="AH315" i="72"/>
  <c r="AG315" i="72"/>
  <c r="BS314" i="72"/>
  <c r="BI314" i="72"/>
  <c r="AH314" i="72"/>
  <c r="AG314" i="72"/>
  <c r="BS313" i="72"/>
  <c r="BI313" i="72"/>
  <c r="AH313" i="72"/>
  <c r="AG313" i="72"/>
  <c r="BS312" i="72"/>
  <c r="BI312" i="72"/>
  <c r="AH312" i="72"/>
  <c r="AG312" i="72"/>
  <c r="BS311" i="72"/>
  <c r="BI311" i="72"/>
  <c r="AH311" i="72"/>
  <c r="AG311" i="72"/>
  <c r="BS310" i="72"/>
  <c r="BI310" i="72"/>
  <c r="AH310" i="72"/>
  <c r="AG310" i="72"/>
  <c r="BS309" i="72"/>
  <c r="BI309" i="72"/>
  <c r="AH309" i="72"/>
  <c r="AG309" i="72"/>
  <c r="BS308" i="72"/>
  <c r="BI308" i="72"/>
  <c r="AH308" i="72"/>
  <c r="AG308" i="72"/>
  <c r="BS307" i="72"/>
  <c r="BI307" i="72"/>
  <c r="AH307" i="72"/>
  <c r="AG307" i="72"/>
  <c r="BS306" i="72"/>
  <c r="BI306" i="72"/>
  <c r="AH306" i="72"/>
  <c r="AG306" i="72"/>
  <c r="BS305" i="72"/>
  <c r="BI305" i="72"/>
  <c r="AH305" i="72"/>
  <c r="AG305" i="72"/>
  <c r="BS304" i="72"/>
  <c r="BI304" i="72"/>
  <c r="AH304" i="72"/>
  <c r="AG304" i="72"/>
  <c r="BS303" i="72"/>
  <c r="BI303" i="72"/>
  <c r="AH303" i="72"/>
  <c r="AG303" i="72"/>
  <c r="BS302" i="72"/>
  <c r="BI302" i="72"/>
  <c r="AH302" i="72"/>
  <c r="AG302" i="72"/>
  <c r="BS301" i="72"/>
  <c r="BI301" i="72"/>
  <c r="AH301" i="72"/>
  <c r="AG301" i="72"/>
  <c r="BS300" i="72"/>
  <c r="BI300" i="72"/>
  <c r="AH300" i="72"/>
  <c r="AG300" i="72"/>
  <c r="BS299" i="72"/>
  <c r="BI299" i="72"/>
  <c r="AH299" i="72"/>
  <c r="AG299" i="72"/>
  <c r="BS298" i="72"/>
  <c r="BI298" i="72"/>
  <c r="AH298" i="72"/>
  <c r="AG298" i="72"/>
  <c r="BS297" i="72"/>
  <c r="BI297" i="72"/>
  <c r="AH297" i="72"/>
  <c r="AG297" i="72"/>
  <c r="BS296" i="72"/>
  <c r="BI296" i="72"/>
  <c r="AH296" i="72"/>
  <c r="AG296" i="72"/>
  <c r="BS295" i="72"/>
  <c r="BI295" i="72"/>
  <c r="AH295" i="72"/>
  <c r="AG295" i="72"/>
  <c r="BS294" i="72"/>
  <c r="BI294" i="72"/>
  <c r="AH294" i="72"/>
  <c r="AG294" i="72"/>
  <c r="BS293" i="72"/>
  <c r="BI293" i="72"/>
  <c r="AH293" i="72"/>
  <c r="AG293" i="72"/>
  <c r="BS292" i="72"/>
  <c r="BI292" i="72"/>
  <c r="AH292" i="72"/>
  <c r="AG292" i="72"/>
  <c r="BS291" i="72"/>
  <c r="BI291" i="72"/>
  <c r="AH291" i="72"/>
  <c r="AG291" i="72"/>
  <c r="BS290" i="72"/>
  <c r="BI290" i="72"/>
  <c r="AH290" i="72"/>
  <c r="AG290" i="72"/>
  <c r="BS289" i="72"/>
  <c r="BI289" i="72"/>
  <c r="AH289" i="72"/>
  <c r="AG289" i="72"/>
  <c r="BS288" i="72"/>
  <c r="BI288" i="72"/>
  <c r="AH288" i="72"/>
  <c r="AG288" i="72"/>
  <c r="BS287" i="72"/>
  <c r="BI287" i="72"/>
  <c r="AH287" i="72"/>
  <c r="AG287" i="72"/>
  <c r="BS286" i="72"/>
  <c r="BI286" i="72"/>
  <c r="AH286" i="72"/>
  <c r="AG286" i="72"/>
  <c r="BS285" i="72"/>
  <c r="BI285" i="72"/>
  <c r="AH285" i="72"/>
  <c r="AG285" i="72"/>
  <c r="BS284" i="72"/>
  <c r="BI284" i="72"/>
  <c r="AH284" i="72"/>
  <c r="AG284" i="72"/>
  <c r="BS283" i="72"/>
  <c r="BI283" i="72"/>
  <c r="AH283" i="72"/>
  <c r="AG283" i="72"/>
  <c r="BS282" i="72"/>
  <c r="BI282" i="72"/>
  <c r="AH282" i="72"/>
  <c r="AG282" i="72"/>
  <c r="BS281" i="72"/>
  <c r="BI281" i="72"/>
  <c r="AH281" i="72"/>
  <c r="AG281" i="72"/>
  <c r="BS280" i="72"/>
  <c r="BI280" i="72"/>
  <c r="AH280" i="72"/>
  <c r="AG280" i="72"/>
  <c r="BS279" i="72"/>
  <c r="BI279" i="72"/>
  <c r="AH279" i="72"/>
  <c r="AG279" i="72"/>
  <c r="BS278" i="72"/>
  <c r="BI278" i="72"/>
  <c r="AH278" i="72"/>
  <c r="AG278" i="72"/>
  <c r="BS277" i="72"/>
  <c r="BI277" i="72"/>
  <c r="AH277" i="72"/>
  <c r="AG277" i="72"/>
  <c r="BS276" i="72"/>
  <c r="BI276" i="72"/>
  <c r="AH276" i="72"/>
  <c r="AG276" i="72"/>
  <c r="BS275" i="72"/>
  <c r="BI275" i="72"/>
  <c r="AH275" i="72"/>
  <c r="AG275" i="72"/>
  <c r="BS274" i="72"/>
  <c r="BI274" i="72"/>
  <c r="AH274" i="72"/>
  <c r="AG274" i="72"/>
  <c r="BS273" i="72"/>
  <c r="BI273" i="72"/>
  <c r="AH273" i="72"/>
  <c r="AG273" i="72"/>
  <c r="BS272" i="72"/>
  <c r="BI272" i="72"/>
  <c r="AH272" i="72"/>
  <c r="AG272" i="72"/>
  <c r="BS271" i="72"/>
  <c r="BI271" i="72"/>
  <c r="AH271" i="72"/>
  <c r="AG271" i="72"/>
  <c r="BS270" i="72"/>
  <c r="BI270" i="72"/>
  <c r="AH270" i="72"/>
  <c r="AG270" i="72"/>
  <c r="BS269" i="72"/>
  <c r="BI269" i="72"/>
  <c r="AH269" i="72"/>
  <c r="AG269" i="72"/>
  <c r="BS268" i="72"/>
  <c r="BI268" i="72"/>
  <c r="AH268" i="72"/>
  <c r="AG268" i="72"/>
  <c r="BS267" i="72"/>
  <c r="BI267" i="72"/>
  <c r="AH267" i="72"/>
  <c r="AG267" i="72"/>
  <c r="BS266" i="72"/>
  <c r="BI266" i="72"/>
  <c r="AH266" i="72"/>
  <c r="AG266" i="72"/>
  <c r="BS265" i="72"/>
  <c r="BI265" i="72"/>
  <c r="AH265" i="72"/>
  <c r="AG265" i="72"/>
  <c r="BS264" i="72"/>
  <c r="BI264" i="72"/>
  <c r="AH264" i="72"/>
  <c r="AG264" i="72"/>
  <c r="BS263" i="72"/>
  <c r="BI263" i="72"/>
  <c r="AH263" i="72"/>
  <c r="AG263" i="72"/>
  <c r="BS262" i="72"/>
  <c r="BI262" i="72"/>
  <c r="AH262" i="72"/>
  <c r="AG262" i="72"/>
  <c r="BS261" i="72"/>
  <c r="BI261" i="72"/>
  <c r="AH261" i="72"/>
  <c r="AG261" i="72"/>
  <c r="BS260" i="72"/>
  <c r="BI260" i="72"/>
  <c r="AH260" i="72"/>
  <c r="AG260" i="72"/>
  <c r="BS259" i="72"/>
  <c r="BI259" i="72"/>
  <c r="AH259" i="72"/>
  <c r="AG259" i="72"/>
  <c r="BS258" i="72"/>
  <c r="BI258" i="72"/>
  <c r="AH258" i="72"/>
  <c r="AG258" i="72"/>
  <c r="BS257" i="72"/>
  <c r="BI257" i="72"/>
  <c r="AH257" i="72"/>
  <c r="AG257" i="72"/>
  <c r="BS256" i="72"/>
  <c r="BI256" i="72"/>
  <c r="AH256" i="72"/>
  <c r="AG256" i="72"/>
  <c r="BS255" i="72"/>
  <c r="BI255" i="72"/>
  <c r="AH255" i="72"/>
  <c r="AG255" i="72"/>
  <c r="BS254" i="72"/>
  <c r="BI254" i="72"/>
  <c r="AH254" i="72"/>
  <c r="AG254" i="72"/>
  <c r="BS253" i="72"/>
  <c r="BI253" i="72"/>
  <c r="AH253" i="72"/>
  <c r="AG253" i="72"/>
  <c r="BS252" i="72"/>
  <c r="BI252" i="72"/>
  <c r="AH252" i="72"/>
  <c r="AG252" i="72"/>
  <c r="BS251" i="72"/>
  <c r="BI251" i="72"/>
  <c r="AH251" i="72"/>
  <c r="AG251" i="72"/>
  <c r="BS250" i="72"/>
  <c r="BI250" i="72"/>
  <c r="AH250" i="72"/>
  <c r="AG250" i="72"/>
  <c r="BS249" i="72"/>
  <c r="BI249" i="72"/>
  <c r="AH249" i="72"/>
  <c r="AG249" i="72"/>
  <c r="BS248" i="72"/>
  <c r="BI248" i="72"/>
  <c r="AH248" i="72"/>
  <c r="AG248" i="72"/>
  <c r="BS247" i="72"/>
  <c r="BI247" i="72"/>
  <c r="AH247" i="72"/>
  <c r="AG247" i="72"/>
  <c r="BS246" i="72"/>
  <c r="BI246" i="72"/>
  <c r="AH246" i="72"/>
  <c r="AG246" i="72"/>
  <c r="BS245" i="72"/>
  <c r="BI245" i="72"/>
  <c r="AH245" i="72"/>
  <c r="AG245" i="72"/>
  <c r="BS244" i="72"/>
  <c r="BI244" i="72"/>
  <c r="AH244" i="72"/>
  <c r="AG244" i="72"/>
  <c r="BS243" i="72"/>
  <c r="BI243" i="72"/>
  <c r="AH243" i="72"/>
  <c r="AG243" i="72"/>
  <c r="BS242" i="72"/>
  <c r="BI242" i="72"/>
  <c r="AH242" i="72"/>
  <c r="AG242" i="72"/>
  <c r="BS241" i="72"/>
  <c r="BI241" i="72"/>
  <c r="AH241" i="72"/>
  <c r="AG241" i="72"/>
  <c r="BS240" i="72"/>
  <c r="BI240" i="72"/>
  <c r="AH240" i="72"/>
  <c r="AG240" i="72"/>
  <c r="BS239" i="72"/>
  <c r="BI239" i="72"/>
  <c r="AH239" i="72"/>
  <c r="AG239" i="72"/>
  <c r="BS238" i="72"/>
  <c r="BI238" i="72"/>
  <c r="AH238" i="72"/>
  <c r="AG238" i="72"/>
  <c r="BS237" i="72"/>
  <c r="BI237" i="72"/>
  <c r="AH237" i="72"/>
  <c r="AG237" i="72"/>
  <c r="BS236" i="72"/>
  <c r="BI236" i="72"/>
  <c r="AH236" i="72"/>
  <c r="AG236" i="72"/>
  <c r="BS235" i="72"/>
  <c r="BI235" i="72"/>
  <c r="AH235" i="72"/>
  <c r="AG235" i="72"/>
  <c r="BS234" i="72"/>
  <c r="BI234" i="72"/>
  <c r="AH234" i="72"/>
  <c r="AG234" i="72"/>
  <c r="BS233" i="72"/>
  <c r="BI233" i="72"/>
  <c r="AH233" i="72"/>
  <c r="AG233" i="72"/>
  <c r="BS232" i="72"/>
  <c r="BI232" i="72"/>
  <c r="AH232" i="72"/>
  <c r="AG232" i="72"/>
  <c r="BS231" i="72"/>
  <c r="BI231" i="72"/>
  <c r="AH231" i="72"/>
  <c r="AG231" i="72"/>
  <c r="BS230" i="72"/>
  <c r="BI230" i="72"/>
  <c r="AH230" i="72"/>
  <c r="AG230" i="72"/>
  <c r="BS229" i="72"/>
  <c r="BI229" i="72"/>
  <c r="AH229" i="72"/>
  <c r="AG229" i="72"/>
  <c r="BS228" i="72"/>
  <c r="BI228" i="72"/>
  <c r="AH228" i="72"/>
  <c r="AG228" i="72"/>
  <c r="BS227" i="72"/>
  <c r="BI227" i="72"/>
  <c r="AH227" i="72"/>
  <c r="AG227" i="72"/>
  <c r="BS226" i="72"/>
  <c r="BI226" i="72"/>
  <c r="AH226" i="72"/>
  <c r="AG226" i="72"/>
  <c r="BS225" i="72"/>
  <c r="BI225" i="72"/>
  <c r="AH225" i="72"/>
  <c r="AG225" i="72"/>
  <c r="BS224" i="72"/>
  <c r="BI224" i="72"/>
  <c r="AH224" i="72"/>
  <c r="AG224" i="72"/>
  <c r="BS223" i="72"/>
  <c r="BI223" i="72"/>
  <c r="AH223" i="72"/>
  <c r="AG223" i="72"/>
  <c r="BS222" i="72"/>
  <c r="BI222" i="72"/>
  <c r="AH222" i="72"/>
  <c r="AG222" i="72"/>
  <c r="BS221" i="72"/>
  <c r="BI221" i="72"/>
  <c r="AH221" i="72"/>
  <c r="AG221" i="72"/>
  <c r="BS220" i="72"/>
  <c r="BI220" i="72"/>
  <c r="AH220" i="72"/>
  <c r="AG220" i="72"/>
  <c r="BS219" i="72"/>
  <c r="BI219" i="72"/>
  <c r="AH219" i="72"/>
  <c r="AG219" i="72"/>
  <c r="BS218" i="72"/>
  <c r="BI218" i="72"/>
  <c r="AH218" i="72"/>
  <c r="AG218" i="72"/>
  <c r="BS217" i="72"/>
  <c r="BI217" i="72"/>
  <c r="AH217" i="72"/>
  <c r="AG217" i="72"/>
  <c r="BS216" i="72"/>
  <c r="BI216" i="72"/>
  <c r="AH216" i="72"/>
  <c r="AG216" i="72"/>
  <c r="BS215" i="72"/>
  <c r="BI215" i="72"/>
  <c r="AH215" i="72"/>
  <c r="AG215" i="72"/>
  <c r="BS214" i="72"/>
  <c r="BI214" i="72"/>
  <c r="AH214" i="72"/>
  <c r="AG214" i="72"/>
  <c r="BS213" i="72"/>
  <c r="BI213" i="72"/>
  <c r="AH213" i="72"/>
  <c r="AG213" i="72"/>
  <c r="BS212" i="72"/>
  <c r="BI212" i="72"/>
  <c r="AH212" i="72"/>
  <c r="AG212" i="72"/>
  <c r="BS211" i="72"/>
  <c r="BI211" i="72"/>
  <c r="AH211" i="72"/>
  <c r="AG211" i="72"/>
  <c r="BS210" i="72"/>
  <c r="BI210" i="72"/>
  <c r="AH210" i="72"/>
  <c r="AG210" i="72"/>
  <c r="BS209" i="72"/>
  <c r="BI209" i="72"/>
  <c r="AH209" i="72"/>
  <c r="AG209" i="72"/>
  <c r="BS208" i="72"/>
  <c r="BI208" i="72"/>
  <c r="AH208" i="72"/>
  <c r="AG208" i="72"/>
  <c r="BS207" i="72"/>
  <c r="BI207" i="72"/>
  <c r="AH207" i="72"/>
  <c r="AG207" i="72"/>
  <c r="BS206" i="72"/>
  <c r="BI206" i="72"/>
  <c r="AH206" i="72"/>
  <c r="AG206" i="72"/>
  <c r="BS205" i="72"/>
  <c r="BI205" i="72"/>
  <c r="AH205" i="72"/>
  <c r="AG205" i="72"/>
  <c r="BS204" i="72"/>
  <c r="BI204" i="72"/>
  <c r="AH204" i="72"/>
  <c r="AG204" i="72"/>
  <c r="BS203" i="72"/>
  <c r="BI203" i="72"/>
  <c r="AH203" i="72"/>
  <c r="AG203" i="72"/>
  <c r="BS202" i="72"/>
  <c r="BI202" i="72"/>
  <c r="AH202" i="72"/>
  <c r="AG202" i="72"/>
  <c r="BS201" i="72"/>
  <c r="BI201" i="72"/>
  <c r="AH201" i="72"/>
  <c r="AG201" i="72"/>
  <c r="BS200" i="72"/>
  <c r="BI200" i="72"/>
  <c r="AH200" i="72"/>
  <c r="AG200" i="72"/>
  <c r="BS199" i="72"/>
  <c r="BI199" i="72"/>
  <c r="AH199" i="72"/>
  <c r="AG199" i="72"/>
  <c r="BS198" i="72"/>
  <c r="BI198" i="72"/>
  <c r="AH198" i="72"/>
  <c r="AG198" i="72"/>
  <c r="BS197" i="72"/>
  <c r="BI197" i="72"/>
  <c r="AH197" i="72"/>
  <c r="AG197" i="72"/>
  <c r="BS196" i="72"/>
  <c r="BI196" i="72"/>
  <c r="AH196" i="72"/>
  <c r="AG196" i="72"/>
  <c r="BS195" i="72"/>
  <c r="BI195" i="72"/>
  <c r="AH195" i="72"/>
  <c r="AG195" i="72"/>
  <c r="BS194" i="72"/>
  <c r="BI194" i="72"/>
  <c r="AH194" i="72"/>
  <c r="AG194" i="72"/>
  <c r="BS193" i="72"/>
  <c r="BI193" i="72"/>
  <c r="AH193" i="72"/>
  <c r="AG193" i="72"/>
  <c r="BS192" i="72"/>
  <c r="BI192" i="72"/>
  <c r="AH192" i="72"/>
  <c r="AG192" i="72"/>
  <c r="BS191" i="72"/>
  <c r="BI191" i="72"/>
  <c r="AH191" i="72"/>
  <c r="AG191" i="72"/>
  <c r="BS190" i="72"/>
  <c r="BI190" i="72"/>
  <c r="AH190" i="72"/>
  <c r="AG190" i="72"/>
  <c r="BS189" i="72"/>
  <c r="BI189" i="72"/>
  <c r="AH189" i="72"/>
  <c r="AG189" i="72"/>
  <c r="BS188" i="72"/>
  <c r="BI188" i="72"/>
  <c r="AH188" i="72"/>
  <c r="AG188" i="72"/>
  <c r="BS187" i="72"/>
  <c r="BI187" i="72"/>
  <c r="AH187" i="72"/>
  <c r="AG187" i="72"/>
  <c r="BS186" i="72"/>
  <c r="BI186" i="72"/>
  <c r="AH186" i="72"/>
  <c r="AG186" i="72"/>
  <c r="BS185" i="72"/>
  <c r="BI185" i="72"/>
  <c r="AH185" i="72"/>
  <c r="AG185" i="72"/>
  <c r="BS184" i="72"/>
  <c r="BI184" i="72"/>
  <c r="AH184" i="72"/>
  <c r="AG184" i="72"/>
  <c r="BS183" i="72"/>
  <c r="BI183" i="72"/>
  <c r="AH183" i="72"/>
  <c r="AG183" i="72"/>
  <c r="BS182" i="72"/>
  <c r="BI182" i="72"/>
  <c r="AH182" i="72"/>
  <c r="AG182" i="72"/>
  <c r="BS181" i="72"/>
  <c r="BI181" i="72"/>
  <c r="AH181" i="72"/>
  <c r="AG181" i="72"/>
  <c r="BS180" i="72"/>
  <c r="BI180" i="72"/>
  <c r="AH180" i="72"/>
  <c r="AG180" i="72"/>
  <c r="BS179" i="72"/>
  <c r="BI179" i="72"/>
  <c r="AH179" i="72"/>
  <c r="AG179" i="72"/>
  <c r="BS178" i="72"/>
  <c r="BI178" i="72"/>
  <c r="AH178" i="72"/>
  <c r="AG178" i="72"/>
  <c r="BS177" i="72"/>
  <c r="BI177" i="72"/>
  <c r="AH177" i="72"/>
  <c r="AG177" i="72"/>
  <c r="BS176" i="72"/>
  <c r="BI176" i="72"/>
  <c r="AH176" i="72"/>
  <c r="AG176" i="72"/>
  <c r="BS175" i="72"/>
  <c r="BI175" i="72"/>
  <c r="AH175" i="72"/>
  <c r="AG175" i="72"/>
  <c r="BS174" i="72"/>
  <c r="BI174" i="72"/>
  <c r="AH174" i="72"/>
  <c r="AG174" i="72"/>
  <c r="BS173" i="72"/>
  <c r="BI173" i="72"/>
  <c r="AH173" i="72"/>
  <c r="AG173" i="72"/>
  <c r="BS172" i="72"/>
  <c r="BI172" i="72"/>
  <c r="AH172" i="72"/>
  <c r="AG172" i="72"/>
  <c r="BS171" i="72"/>
  <c r="BI171" i="72"/>
  <c r="AH171" i="72"/>
  <c r="AG171" i="72"/>
  <c r="BS170" i="72"/>
  <c r="BI170" i="72"/>
  <c r="AH170" i="72"/>
  <c r="AG170" i="72"/>
  <c r="BS169" i="72"/>
  <c r="BI169" i="72"/>
  <c r="AH169" i="72"/>
  <c r="AG169" i="72"/>
  <c r="BS168" i="72"/>
  <c r="BI168" i="72"/>
  <c r="AH168" i="72"/>
  <c r="AG168" i="72"/>
  <c r="BS167" i="72"/>
  <c r="BI167" i="72"/>
  <c r="AH167" i="72"/>
  <c r="AG167" i="72"/>
  <c r="BS166" i="72"/>
  <c r="BI166" i="72"/>
  <c r="AH166" i="72"/>
  <c r="AG166" i="72"/>
  <c r="BS165" i="72"/>
  <c r="BI165" i="72"/>
  <c r="AH165" i="72"/>
  <c r="AG165" i="72"/>
  <c r="BS164" i="72"/>
  <c r="BI164" i="72"/>
  <c r="AH164" i="72"/>
  <c r="AG164" i="72"/>
  <c r="BS163" i="72"/>
  <c r="BI163" i="72"/>
  <c r="AH163" i="72"/>
  <c r="AG163" i="72"/>
  <c r="BS162" i="72"/>
  <c r="BI162" i="72"/>
  <c r="AH162" i="72"/>
  <c r="AG162" i="72"/>
  <c r="BS161" i="72"/>
  <c r="BI161" i="72"/>
  <c r="AH161" i="72"/>
  <c r="AG161" i="72"/>
  <c r="BS160" i="72"/>
  <c r="BI160" i="72"/>
  <c r="AH160" i="72"/>
  <c r="AG160" i="72"/>
  <c r="BS159" i="72"/>
  <c r="BI159" i="72"/>
  <c r="AH159" i="72"/>
  <c r="AG159" i="72"/>
  <c r="BS158" i="72"/>
  <c r="BI158" i="72"/>
  <c r="AH158" i="72"/>
  <c r="AG158" i="72"/>
  <c r="BS157" i="72"/>
  <c r="BI157" i="72"/>
  <c r="AH157" i="72"/>
  <c r="AG157" i="72"/>
  <c r="BS156" i="72"/>
  <c r="BI156" i="72"/>
  <c r="AH156" i="72"/>
  <c r="AG156" i="72"/>
  <c r="BS155" i="72"/>
  <c r="BI155" i="72"/>
  <c r="AH155" i="72"/>
  <c r="AG155" i="72"/>
  <c r="BS154" i="72"/>
  <c r="BI154" i="72"/>
  <c r="AH154" i="72"/>
  <c r="AG154" i="72"/>
  <c r="BS153" i="72"/>
  <c r="BI153" i="72"/>
  <c r="AH153" i="72"/>
  <c r="AG153" i="72"/>
  <c r="BS152" i="72"/>
  <c r="BI152" i="72"/>
  <c r="AH152" i="72"/>
  <c r="AG152" i="72"/>
  <c r="BS151" i="72"/>
  <c r="BI151" i="72"/>
  <c r="AH151" i="72"/>
  <c r="AG151" i="72"/>
  <c r="BS150" i="72"/>
  <c r="BI150" i="72"/>
  <c r="AH150" i="72"/>
  <c r="AG150" i="72"/>
  <c r="BS149" i="72"/>
  <c r="BI149" i="72"/>
  <c r="AH149" i="72"/>
  <c r="AG149" i="72"/>
  <c r="BS148" i="72"/>
  <c r="BI148" i="72"/>
  <c r="AH148" i="72"/>
  <c r="AG148" i="72"/>
  <c r="BS147" i="72"/>
  <c r="BI147" i="72"/>
  <c r="AH147" i="72"/>
  <c r="AG147" i="72"/>
  <c r="BS146" i="72"/>
  <c r="BI146" i="72"/>
  <c r="AH146" i="72"/>
  <c r="AG146" i="72"/>
  <c r="BS145" i="72"/>
  <c r="BI145" i="72"/>
  <c r="AH145" i="72"/>
  <c r="AG145" i="72"/>
  <c r="BS144" i="72"/>
  <c r="BI144" i="72"/>
  <c r="AH144" i="72"/>
  <c r="AG144" i="72"/>
  <c r="BS143" i="72"/>
  <c r="BI143" i="72"/>
  <c r="AH143" i="72"/>
  <c r="AG143" i="72"/>
  <c r="BS142" i="72"/>
  <c r="BI142" i="72"/>
  <c r="AH142" i="72"/>
  <c r="AG142" i="72"/>
  <c r="BS141" i="72"/>
  <c r="BI141" i="72"/>
  <c r="AH141" i="72"/>
  <c r="AG141" i="72"/>
  <c r="BS140" i="72"/>
  <c r="BI140" i="72"/>
  <c r="AH140" i="72"/>
  <c r="AG140" i="72"/>
  <c r="BS139" i="72"/>
  <c r="BI139" i="72"/>
  <c r="AH139" i="72"/>
  <c r="AG139" i="72"/>
  <c r="BS138" i="72"/>
  <c r="BI138" i="72"/>
  <c r="AH138" i="72"/>
  <c r="AG138" i="72"/>
  <c r="BS137" i="72"/>
  <c r="BI137" i="72"/>
  <c r="AH137" i="72"/>
  <c r="AG137" i="72"/>
  <c r="BS136" i="72"/>
  <c r="BI136" i="72"/>
  <c r="AH136" i="72"/>
  <c r="AG136" i="72"/>
  <c r="BS135" i="72"/>
  <c r="BI135" i="72"/>
  <c r="AH135" i="72"/>
  <c r="AG135" i="72"/>
  <c r="BS134" i="72"/>
  <c r="BI134" i="72"/>
  <c r="AH134" i="72"/>
  <c r="AG134" i="72"/>
  <c r="BS133" i="72"/>
  <c r="BI133" i="72"/>
  <c r="AH133" i="72"/>
  <c r="AG133" i="72"/>
  <c r="BS132" i="72"/>
  <c r="BI132" i="72"/>
  <c r="AH132" i="72"/>
  <c r="AG132" i="72"/>
  <c r="BS131" i="72"/>
  <c r="BI131" i="72"/>
  <c r="AH131" i="72"/>
  <c r="AG131" i="72"/>
  <c r="BS130" i="72"/>
  <c r="BI130" i="72"/>
  <c r="AH130" i="72"/>
  <c r="AG130" i="72"/>
  <c r="BS129" i="72"/>
  <c r="BI129" i="72"/>
  <c r="AH129" i="72"/>
  <c r="AG129" i="72"/>
  <c r="BS128" i="72"/>
  <c r="BI128" i="72"/>
  <c r="AH128" i="72"/>
  <c r="AG128" i="72"/>
  <c r="BS127" i="72"/>
  <c r="BI127" i="72"/>
  <c r="AH127" i="72"/>
  <c r="AG127" i="72"/>
  <c r="BS126" i="72"/>
  <c r="BI126" i="72"/>
  <c r="AH126" i="72"/>
  <c r="AG126" i="72"/>
  <c r="BS125" i="72"/>
  <c r="BI125" i="72"/>
  <c r="AH125" i="72"/>
  <c r="AG125" i="72"/>
  <c r="BS124" i="72"/>
  <c r="BI124" i="72"/>
  <c r="AH124" i="72"/>
  <c r="AG124" i="72"/>
  <c r="BS123" i="72"/>
  <c r="BI123" i="72"/>
  <c r="AH123" i="72"/>
  <c r="AG123" i="72"/>
  <c r="BS122" i="72"/>
  <c r="BI122" i="72"/>
  <c r="AH122" i="72"/>
  <c r="AG122" i="72"/>
  <c r="BS121" i="72"/>
  <c r="BI121" i="72"/>
  <c r="AH121" i="72"/>
  <c r="AG121" i="72"/>
  <c r="BS120" i="72"/>
  <c r="BI120" i="72"/>
  <c r="AH120" i="72"/>
  <c r="AG120" i="72"/>
  <c r="BS119" i="72"/>
  <c r="BI119" i="72"/>
  <c r="AH119" i="72"/>
  <c r="AG119" i="72"/>
  <c r="BS118" i="72"/>
  <c r="BI118" i="72"/>
  <c r="AH118" i="72"/>
  <c r="AG118" i="72"/>
  <c r="BS117" i="72"/>
  <c r="BI117" i="72"/>
  <c r="AH117" i="72"/>
  <c r="AG117" i="72"/>
  <c r="BS116" i="72"/>
  <c r="BI116" i="72"/>
  <c r="AH116" i="72"/>
  <c r="AG116" i="72"/>
  <c r="BS115" i="72"/>
  <c r="BI115" i="72"/>
  <c r="AH115" i="72"/>
  <c r="AG115" i="72"/>
  <c r="BS114" i="72"/>
  <c r="BI114" i="72"/>
  <c r="AH114" i="72"/>
  <c r="AG114" i="72"/>
  <c r="BS113" i="72"/>
  <c r="BI113" i="72"/>
  <c r="AH113" i="72"/>
  <c r="AG113" i="72"/>
  <c r="BS112" i="72"/>
  <c r="BI112" i="72"/>
  <c r="AH112" i="72"/>
  <c r="AG112" i="72"/>
  <c r="BS111" i="72"/>
  <c r="BI111" i="72"/>
  <c r="AH111" i="72"/>
  <c r="AG111" i="72"/>
  <c r="BS110" i="72"/>
  <c r="BI110" i="72"/>
  <c r="AH110" i="72"/>
  <c r="AG110" i="72"/>
  <c r="BS109" i="72"/>
  <c r="BI109" i="72"/>
  <c r="AH109" i="72"/>
  <c r="AG109" i="72"/>
  <c r="BS108" i="72"/>
  <c r="BI108" i="72"/>
  <c r="AH108" i="72"/>
  <c r="AG108" i="72"/>
  <c r="BS107" i="72"/>
  <c r="BI107" i="72"/>
  <c r="AH107" i="72"/>
  <c r="AG107" i="72"/>
  <c r="BS106" i="72"/>
  <c r="BI106" i="72"/>
  <c r="AH106" i="72"/>
  <c r="AG106" i="72"/>
  <c r="BS105" i="72"/>
  <c r="BI105" i="72"/>
  <c r="AH105" i="72"/>
  <c r="AG105" i="72"/>
  <c r="BS104" i="72"/>
  <c r="BI104" i="72"/>
  <c r="AH104" i="72"/>
  <c r="AG104" i="72"/>
  <c r="BS103" i="72"/>
  <c r="BI103" i="72"/>
  <c r="AH103" i="72"/>
  <c r="AG103" i="72"/>
  <c r="BS102" i="72"/>
  <c r="BI102" i="72"/>
  <c r="AH102" i="72"/>
  <c r="AG102" i="72"/>
  <c r="BS101" i="72"/>
  <c r="BI101" i="72"/>
  <c r="AH101" i="72"/>
  <c r="AG101" i="72"/>
  <c r="BS100" i="72"/>
  <c r="BI100" i="72"/>
  <c r="AH100" i="72"/>
  <c r="AG100" i="72"/>
  <c r="BS99" i="72"/>
  <c r="BI99" i="72"/>
  <c r="AH99" i="72"/>
  <c r="AG99" i="72"/>
  <c r="BS98" i="72"/>
  <c r="BI98" i="72"/>
  <c r="AH98" i="72"/>
  <c r="AG98" i="72"/>
  <c r="BS97" i="72"/>
  <c r="BI97" i="72"/>
  <c r="AH97" i="72"/>
  <c r="AG97" i="72"/>
  <c r="BS96" i="72"/>
  <c r="BI96" i="72"/>
  <c r="AH96" i="72"/>
  <c r="AG96" i="72"/>
  <c r="BS95" i="72"/>
  <c r="BI95" i="72"/>
  <c r="AH95" i="72"/>
  <c r="AG95" i="72"/>
  <c r="BS94" i="72"/>
  <c r="BI94" i="72"/>
  <c r="AH94" i="72"/>
  <c r="AG94" i="72"/>
  <c r="BS93" i="72"/>
  <c r="BI93" i="72"/>
  <c r="AH93" i="72"/>
  <c r="AG93" i="72"/>
  <c r="BS92" i="72"/>
  <c r="BI92" i="72"/>
  <c r="AH92" i="72"/>
  <c r="AG92" i="72"/>
  <c r="BS91" i="72"/>
  <c r="BI91" i="72"/>
  <c r="AH91" i="72"/>
  <c r="AG91" i="72"/>
  <c r="BS90" i="72"/>
  <c r="BI90" i="72"/>
  <c r="AH90" i="72"/>
  <c r="AG90" i="72"/>
  <c r="BS89" i="72"/>
  <c r="BI89" i="72"/>
  <c r="AH89" i="72"/>
  <c r="AG89" i="72"/>
  <c r="BS88" i="72"/>
  <c r="BI88" i="72"/>
  <c r="AH88" i="72"/>
  <c r="AG88" i="72"/>
  <c r="BS87" i="72"/>
  <c r="BI87" i="72"/>
  <c r="AH87" i="72"/>
  <c r="AG87" i="72"/>
  <c r="BS86" i="72"/>
  <c r="BI86" i="72"/>
  <c r="AH86" i="72"/>
  <c r="AG86" i="72"/>
  <c r="BS85" i="72"/>
  <c r="BS83" i="72" s="1"/>
  <c r="BI85" i="72"/>
  <c r="AH85" i="72"/>
  <c r="AG85" i="72"/>
  <c r="AG84" i="72" s="1"/>
  <c r="BV84" i="72"/>
  <c r="BS84" i="72"/>
  <c r="BS8" i="72" s="1"/>
  <c r="BR84" i="72"/>
  <c r="BQ84" i="72"/>
  <c r="BP84" i="72"/>
  <c r="BO84" i="72"/>
  <c r="BN84" i="72"/>
  <c r="BM84" i="72"/>
  <c r="BL84" i="72"/>
  <c r="BK84" i="72"/>
  <c r="BJ84" i="72"/>
  <c r="BI84" i="72"/>
  <c r="BH84" i="72"/>
  <c r="BF84" i="72"/>
  <c r="BE84" i="72"/>
  <c r="BD84" i="72"/>
  <c r="BB84" i="72"/>
  <c r="BA84" i="72"/>
  <c r="BA8" i="72" s="1"/>
  <c r="AZ84" i="72"/>
  <c r="AX84" i="72"/>
  <c r="AW84" i="72"/>
  <c r="AW8" i="72" s="1"/>
  <c r="AV84" i="72"/>
  <c r="AV8" i="72" s="1"/>
  <c r="AT84" i="72"/>
  <c r="AS84" i="72"/>
  <c r="AR84" i="72"/>
  <c r="AR8" i="72" s="1"/>
  <c r="AP84" i="72"/>
  <c r="AO84" i="72"/>
  <c r="AN84" i="72"/>
  <c r="AM84" i="72"/>
  <c r="AL84" i="72"/>
  <c r="AK84" i="72"/>
  <c r="AJ84" i="72"/>
  <c r="AI84" i="72"/>
  <c r="AH84" i="72"/>
  <c r="AF84" i="72"/>
  <c r="AE84" i="72"/>
  <c r="AD84" i="72"/>
  <c r="AC84" i="72"/>
  <c r="AB84" i="72"/>
  <c r="AA84" i="72"/>
  <c r="Z84" i="72"/>
  <c r="U84" i="72"/>
  <c r="T84" i="72"/>
  <c r="S84" i="72"/>
  <c r="R84" i="72"/>
  <c r="Q84" i="72"/>
  <c r="P84" i="72"/>
  <c r="O84" i="72"/>
  <c r="BV83" i="72"/>
  <c r="BV8" i="72" s="1"/>
  <c r="BR83" i="72"/>
  <c r="BR8" i="72" s="1"/>
  <c r="BQ83" i="72"/>
  <c r="BP83" i="72"/>
  <c r="BM83" i="72"/>
  <c r="BM8" i="72" s="1"/>
  <c r="BL83" i="72"/>
  <c r="BI83" i="72"/>
  <c r="BH83" i="72"/>
  <c r="BH8" i="72" s="1"/>
  <c r="BD83" i="72"/>
  <c r="BB83" i="72"/>
  <c r="AZ83" i="72"/>
  <c r="AZ8" i="72" s="1"/>
  <c r="AX83" i="72"/>
  <c r="AW83" i="72"/>
  <c r="AS83" i="72"/>
  <c r="AR83" i="72"/>
  <c r="AN83" i="72"/>
  <c r="AM83" i="72"/>
  <c r="AM8" i="72" s="1"/>
  <c r="AJ83" i="72"/>
  <c r="AI83" i="72"/>
  <c r="AG83" i="72"/>
  <c r="AF83" i="72"/>
  <c r="AE83" i="72"/>
  <c r="AB83" i="72"/>
  <c r="AB8" i="72" s="1"/>
  <c r="AA83" i="72"/>
  <c r="T83" i="72"/>
  <c r="S83" i="72"/>
  <c r="S8" i="72" s="1"/>
  <c r="P83" i="72"/>
  <c r="O83" i="72"/>
  <c r="BS82" i="72"/>
  <c r="BI82" i="72"/>
  <c r="AH82" i="72"/>
  <c r="AG82" i="72"/>
  <c r="BS81" i="72"/>
  <c r="BI81" i="72"/>
  <c r="AH81" i="72"/>
  <c r="AG81" i="72"/>
  <c r="BS80" i="72"/>
  <c r="BI80" i="72"/>
  <c r="AH80" i="72"/>
  <c r="AG80" i="72"/>
  <c r="BS79" i="72"/>
  <c r="BI79" i="72"/>
  <c r="AH79" i="72"/>
  <c r="AG79" i="72"/>
  <c r="BS78" i="72"/>
  <c r="BI78" i="72"/>
  <c r="AH78" i="72"/>
  <c r="AG78" i="72"/>
  <c r="BS77" i="72"/>
  <c r="BI77" i="72"/>
  <c r="AH77" i="72"/>
  <c r="AG77" i="72"/>
  <c r="BS76" i="72"/>
  <c r="BI76" i="72"/>
  <c r="AH76" i="72"/>
  <c r="AG76" i="72"/>
  <c r="BS75" i="72"/>
  <c r="BI75" i="72"/>
  <c r="AH75" i="72"/>
  <c r="AG75" i="72"/>
  <c r="BS74" i="72"/>
  <c r="BI74" i="72"/>
  <c r="AH74" i="72"/>
  <c r="AG74" i="72"/>
  <c r="BS73" i="72"/>
  <c r="BI73" i="72"/>
  <c r="AH73" i="72"/>
  <c r="AG73" i="72"/>
  <c r="BS72" i="72"/>
  <c r="BI72" i="72"/>
  <c r="AH72" i="72"/>
  <c r="AG72" i="72"/>
  <c r="BS71" i="72"/>
  <c r="BI71" i="72"/>
  <c r="AH71" i="72"/>
  <c r="AG71" i="72"/>
  <c r="BS70" i="72"/>
  <c r="BI70" i="72"/>
  <c r="AH70" i="72"/>
  <c r="AG70" i="72"/>
  <c r="BS69" i="72"/>
  <c r="BI69" i="72"/>
  <c r="AH69" i="72"/>
  <c r="AG69" i="72"/>
  <c r="BS68" i="72"/>
  <c r="BI68" i="72"/>
  <c r="AH68" i="72"/>
  <c r="AG68" i="72"/>
  <c r="BS67" i="72"/>
  <c r="BI67" i="72"/>
  <c r="AH67" i="72"/>
  <c r="AG67" i="72"/>
  <c r="BS66" i="72"/>
  <c r="BI66" i="72"/>
  <c r="AH66" i="72"/>
  <c r="AG66" i="72"/>
  <c r="BS65" i="72"/>
  <c r="BI65" i="72"/>
  <c r="AH65" i="72"/>
  <c r="AG65" i="72"/>
  <c r="BS64" i="72"/>
  <c r="BI64" i="72"/>
  <c r="AH64" i="72"/>
  <c r="AG64" i="72"/>
  <c r="BS63" i="72"/>
  <c r="BI63" i="72"/>
  <c r="AH63" i="72"/>
  <c r="AG63" i="72"/>
  <c r="BS62" i="72"/>
  <c r="BI62" i="72"/>
  <c r="AH62" i="72"/>
  <c r="AG62" i="72"/>
  <c r="BS61" i="72"/>
  <c r="BI61" i="72"/>
  <c r="AH61" i="72"/>
  <c r="AG61" i="72"/>
  <c r="BS60" i="72"/>
  <c r="BI60" i="72"/>
  <c r="AH60" i="72"/>
  <c r="AG60" i="72"/>
  <c r="BS59" i="72"/>
  <c r="BI59" i="72"/>
  <c r="AH59" i="72"/>
  <c r="AG59" i="72"/>
  <c r="BS58" i="72"/>
  <c r="BI58" i="72"/>
  <c r="AH58" i="72"/>
  <c r="AG58" i="72"/>
  <c r="BS57" i="72"/>
  <c r="BI57" i="72"/>
  <c r="AH57" i="72"/>
  <c r="AG57" i="72"/>
  <c r="BS56" i="72"/>
  <c r="BI56" i="72"/>
  <c r="AH56" i="72"/>
  <c r="AG56" i="72"/>
  <c r="BS55" i="72"/>
  <c r="BI55" i="72"/>
  <c r="AH55" i="72"/>
  <c r="AG55" i="72"/>
  <c r="BS54" i="72"/>
  <c r="BI54" i="72"/>
  <c r="AH54" i="72"/>
  <c r="AG54" i="72"/>
  <c r="BS53" i="72"/>
  <c r="BI53" i="72"/>
  <c r="AH53" i="72"/>
  <c r="AG53" i="72"/>
  <c r="BS52" i="72"/>
  <c r="BI52" i="72"/>
  <c r="AH52" i="72"/>
  <c r="AG52" i="72"/>
  <c r="BS51" i="72"/>
  <c r="BI51" i="72"/>
  <c r="AH51" i="72"/>
  <c r="AG51" i="72"/>
  <c r="BS50" i="72"/>
  <c r="BI50" i="72"/>
  <c r="AH50" i="72"/>
  <c r="AG50" i="72"/>
  <c r="BS49" i="72"/>
  <c r="BI49" i="72"/>
  <c r="AH49" i="72"/>
  <c r="AG49" i="72"/>
  <c r="BS48" i="72"/>
  <c r="BI48" i="72"/>
  <c r="AH48" i="72"/>
  <c r="AG48" i="72"/>
  <c r="BS47" i="72"/>
  <c r="BI47" i="72"/>
  <c r="AH47" i="72"/>
  <c r="AG47" i="72"/>
  <c r="BS46" i="72"/>
  <c r="BI46" i="72"/>
  <c r="AH46" i="72"/>
  <c r="AG46" i="72"/>
  <c r="BS45" i="72"/>
  <c r="BI45" i="72"/>
  <c r="AH45" i="72"/>
  <c r="AG45" i="72"/>
  <c r="BS44" i="72"/>
  <c r="BI44" i="72"/>
  <c r="AH44" i="72"/>
  <c r="AG44" i="72"/>
  <c r="BS43" i="72"/>
  <c r="BI43" i="72"/>
  <c r="AH43" i="72"/>
  <c r="AG43" i="72"/>
  <c r="BS42" i="72"/>
  <c r="BI42" i="72"/>
  <c r="AH42" i="72"/>
  <c r="AG42" i="72"/>
  <c r="BS41" i="72"/>
  <c r="BI41" i="72"/>
  <c r="AH41" i="72"/>
  <c r="AG41" i="72"/>
  <c r="BS40" i="72"/>
  <c r="BI40" i="72"/>
  <c r="AH40" i="72"/>
  <c r="AG40" i="72"/>
  <c r="BS39" i="72"/>
  <c r="BI39" i="72"/>
  <c r="AH39" i="72"/>
  <c r="AG39" i="72"/>
  <c r="BS38" i="72"/>
  <c r="BI38" i="72"/>
  <c r="AH38" i="72"/>
  <c r="AG38" i="72"/>
  <c r="BS37" i="72"/>
  <c r="BI37" i="72"/>
  <c r="AH37" i="72"/>
  <c r="AG37" i="72"/>
  <c r="BS36" i="72"/>
  <c r="BI36" i="72"/>
  <c r="AH36" i="72"/>
  <c r="AG36" i="72"/>
  <c r="BS35" i="72"/>
  <c r="BI35" i="72"/>
  <c r="AH35" i="72"/>
  <c r="AG35" i="72"/>
  <c r="BS34" i="72"/>
  <c r="BI34" i="72"/>
  <c r="AH34" i="72"/>
  <c r="AG34" i="72"/>
  <c r="BS33" i="72"/>
  <c r="BI33" i="72"/>
  <c r="AH33" i="72"/>
  <c r="AG33" i="72"/>
  <c r="BS32" i="72"/>
  <c r="BI32" i="72"/>
  <c r="AH32" i="72"/>
  <c r="AG32" i="72"/>
  <c r="BS31" i="72"/>
  <c r="BI31" i="72"/>
  <c r="AH31" i="72"/>
  <c r="AG31" i="72"/>
  <c r="BS30" i="72"/>
  <c r="BI30" i="72"/>
  <c r="AH30" i="72"/>
  <c r="AG30" i="72"/>
  <c r="BS29" i="72"/>
  <c r="BI29" i="72"/>
  <c r="AH29" i="72"/>
  <c r="AG29" i="72"/>
  <c r="BS28" i="72"/>
  <c r="BI28" i="72"/>
  <c r="AH28" i="72"/>
  <c r="AG28" i="72"/>
  <c r="BS27" i="72"/>
  <c r="BI27" i="72"/>
  <c r="AH27" i="72"/>
  <c r="AG27" i="72"/>
  <c r="BS26" i="72"/>
  <c r="BI26" i="72"/>
  <c r="AH26" i="72"/>
  <c r="AG26" i="72"/>
  <c r="BS25" i="72"/>
  <c r="BI25" i="72"/>
  <c r="AH25" i="72"/>
  <c r="AG25" i="72"/>
  <c r="BS24" i="72"/>
  <c r="BI24" i="72"/>
  <c r="AH24" i="72"/>
  <c r="AG24" i="72"/>
  <c r="BS23" i="72"/>
  <c r="BI23" i="72"/>
  <c r="AH23" i="72"/>
  <c r="AG23" i="72"/>
  <c r="BS22" i="72"/>
  <c r="BI22" i="72"/>
  <c r="AH22" i="72"/>
  <c r="AG22" i="72"/>
  <c r="BS21" i="72"/>
  <c r="BI21" i="72"/>
  <c r="AH21" i="72"/>
  <c r="AG21" i="72"/>
  <c r="BS20" i="72"/>
  <c r="BI20" i="72"/>
  <c r="AH20" i="72"/>
  <c r="AG20" i="72"/>
  <c r="BS19" i="72"/>
  <c r="BI19" i="72"/>
  <c r="AH19" i="72"/>
  <c r="AG19" i="72"/>
  <c r="BS18" i="72"/>
  <c r="BI18" i="72"/>
  <c r="AH18" i="72"/>
  <c r="AG18" i="72"/>
  <c r="BS17" i="72"/>
  <c r="BI17" i="72"/>
  <c r="AH17" i="72"/>
  <c r="AG17" i="72"/>
  <c r="BS16" i="72"/>
  <c r="BI16" i="72"/>
  <c r="AH16" i="72"/>
  <c r="AG16" i="72"/>
  <c r="BS15" i="72"/>
  <c r="BI15" i="72"/>
  <c r="AH15" i="72"/>
  <c r="AG15" i="72"/>
  <c r="BS14" i="72"/>
  <c r="BI14" i="72"/>
  <c r="AH14" i="72"/>
  <c r="AG14" i="72"/>
  <c r="BS13" i="72"/>
  <c r="BI13" i="72"/>
  <c r="AH13" i="72"/>
  <c r="AG13" i="72"/>
  <c r="BS12" i="72"/>
  <c r="BI12" i="72"/>
  <c r="AH12" i="72"/>
  <c r="AG12" i="72"/>
  <c r="BS11" i="72"/>
  <c r="BI11" i="72"/>
  <c r="AH11" i="72"/>
  <c r="AG11" i="72"/>
  <c r="BS10" i="72"/>
  <c r="BI10" i="72"/>
  <c r="BI8" i="72" s="1"/>
  <c r="AH10" i="72"/>
  <c r="AH9" i="72" s="1"/>
  <c r="AG10" i="72"/>
  <c r="BV9" i="72"/>
  <c r="BS9" i="72"/>
  <c r="BR9" i="72"/>
  <c r="BQ9" i="72"/>
  <c r="BP9" i="72"/>
  <c r="BO9" i="72"/>
  <c r="BN9" i="72"/>
  <c r="BM9" i="72"/>
  <c r="BL9" i="72"/>
  <c r="BK9" i="72"/>
  <c r="BJ9" i="72"/>
  <c r="BH9" i="72"/>
  <c r="BF9" i="72"/>
  <c r="BE9" i="72"/>
  <c r="BD9" i="72"/>
  <c r="BB9" i="72"/>
  <c r="BA9" i="72"/>
  <c r="AZ9" i="72"/>
  <c r="AX9" i="72"/>
  <c r="AW9" i="72"/>
  <c r="AV9" i="72"/>
  <c r="AT9" i="72"/>
  <c r="AS9" i="72"/>
  <c r="AR9" i="72"/>
  <c r="AP9" i="72"/>
  <c r="AO9" i="72"/>
  <c r="AN9" i="72"/>
  <c r="AM9" i="72"/>
  <c r="AL9" i="72"/>
  <c r="AK9" i="72"/>
  <c r="AJ9" i="72"/>
  <c r="AI9" i="72"/>
  <c r="AG9" i="72"/>
  <c r="AF9" i="72"/>
  <c r="AE9" i="72"/>
  <c r="AD9" i="72"/>
  <c r="AC9" i="72"/>
  <c r="AB9" i="72"/>
  <c r="AA9" i="72"/>
  <c r="Z9" i="72"/>
  <c r="U9" i="72"/>
  <c r="T9" i="72"/>
  <c r="S9" i="72"/>
  <c r="R9" i="72"/>
  <c r="Q9" i="72"/>
  <c r="P9" i="72"/>
  <c r="O9" i="72"/>
  <c r="BG8" i="72"/>
  <c r="BB8" i="72"/>
  <c r="AT8" i="72"/>
  <c r="AI8" i="72"/>
  <c r="AH8" i="72"/>
  <c r="AE8" i="72"/>
  <c r="AD8" i="72"/>
  <c r="AC8" i="72"/>
  <c r="AA8" i="72"/>
  <c r="O8" i="72"/>
  <c r="S464" i="70"/>
  <c r="S463" i="70"/>
  <c r="S462" i="70"/>
  <c r="S461" i="70"/>
  <c r="S460" i="70"/>
  <c r="S459" i="70"/>
  <c r="S458" i="70"/>
  <c r="S457" i="70"/>
  <c r="S456" i="70"/>
  <c r="S455" i="70"/>
  <c r="S454" i="70"/>
  <c r="S453" i="70"/>
  <c r="S452" i="70"/>
  <c r="S451" i="70"/>
  <c r="S450" i="70"/>
  <c r="S449" i="70"/>
  <c r="S448" i="70"/>
  <c r="S447" i="70"/>
  <c r="S446" i="70"/>
  <c r="S445" i="70"/>
  <c r="S444" i="70"/>
  <c r="S443" i="70"/>
  <c r="S442" i="70"/>
  <c r="S441" i="70"/>
  <c r="S440" i="70"/>
  <c r="S439" i="70"/>
  <c r="S438" i="70"/>
  <c r="S437" i="70"/>
  <c r="S436" i="70"/>
  <c r="S435" i="70"/>
  <c r="S434" i="70"/>
  <c r="S433" i="70"/>
  <c r="S432" i="70"/>
  <c r="S431" i="70"/>
  <c r="S430" i="70"/>
  <c r="S429" i="70"/>
  <c r="S428" i="70"/>
  <c r="S427" i="70"/>
  <c r="S426" i="70"/>
  <c r="S425" i="70"/>
  <c r="S424" i="70"/>
  <c r="S423" i="70"/>
  <c r="S422" i="70"/>
  <c r="S421" i="70"/>
  <c r="S420" i="70"/>
  <c r="S419" i="70"/>
  <c r="S418" i="70"/>
  <c r="S417" i="70"/>
  <c r="S416" i="70"/>
  <c r="S415" i="70"/>
  <c r="S414" i="70"/>
  <c r="S413" i="70"/>
  <c r="S412" i="70"/>
  <c r="S411" i="70"/>
  <c r="S410" i="70"/>
  <c r="S409" i="70"/>
  <c r="S408" i="70"/>
  <c r="S407" i="70"/>
  <c r="S406" i="70"/>
  <c r="H406" i="70"/>
  <c r="S405" i="70"/>
  <c r="S404" i="70"/>
  <c r="S403" i="70"/>
  <c r="S402" i="70"/>
  <c r="S401" i="70"/>
  <c r="S400" i="70"/>
  <c r="S399" i="70"/>
  <c r="S398" i="70"/>
  <c r="S397" i="70"/>
  <c r="S396" i="70"/>
  <c r="S395" i="70"/>
  <c r="S394" i="70"/>
  <c r="S393" i="70"/>
  <c r="S392" i="70"/>
  <c r="S391" i="70"/>
  <c r="H391" i="70"/>
  <c r="S390" i="70"/>
  <c r="S389" i="70"/>
  <c r="S388" i="70"/>
  <c r="S387" i="70"/>
  <c r="H387" i="70"/>
  <c r="S386" i="70"/>
  <c r="H386" i="70"/>
  <c r="S385" i="70"/>
  <c r="BB384" i="70"/>
  <c r="BA384" i="70"/>
  <c r="AZ384" i="70"/>
  <c r="AY384" i="70"/>
  <c r="AV384" i="70"/>
  <c r="AU384" i="70"/>
  <c r="AU159" i="70" s="1"/>
  <c r="AT384" i="70"/>
  <c r="AS384" i="70"/>
  <c r="AQ384" i="70"/>
  <c r="AP384" i="70"/>
  <c r="AO384" i="70"/>
  <c r="AN384" i="70"/>
  <c r="AL384" i="70"/>
  <c r="AK384" i="70"/>
  <c r="AJ384" i="70"/>
  <c r="AI384" i="70"/>
  <c r="AE384" i="70"/>
  <c r="AD384" i="70"/>
  <c r="AC384" i="70"/>
  <c r="AB384" i="70"/>
  <c r="Z384" i="70"/>
  <c r="Y384" i="70"/>
  <c r="S384" i="70"/>
  <c r="R384" i="70"/>
  <c r="Q384" i="70"/>
  <c r="P384" i="70"/>
  <c r="O384" i="70"/>
  <c r="N384" i="70"/>
  <c r="M384" i="70"/>
  <c r="L384" i="70"/>
  <c r="K384" i="70"/>
  <c r="J384" i="70"/>
  <c r="I384" i="70"/>
  <c r="H384" i="70"/>
  <c r="S383" i="70"/>
  <c r="S382" i="70"/>
  <c r="S381" i="70"/>
  <c r="S380" i="70"/>
  <c r="S379" i="70"/>
  <c r="S378" i="70"/>
  <c r="S377" i="70"/>
  <c r="S376" i="70"/>
  <c r="S375" i="70"/>
  <c r="S374" i="70"/>
  <c r="S373" i="70"/>
  <c r="S372" i="70"/>
  <c r="S371" i="70"/>
  <c r="S370" i="70"/>
  <c r="S369" i="70"/>
  <c r="S368" i="70"/>
  <c r="S367" i="70"/>
  <c r="S366" i="70"/>
  <c r="S365" i="70"/>
  <c r="S364" i="70"/>
  <c r="S363" i="70"/>
  <c r="S362" i="70"/>
  <c r="S361" i="70"/>
  <c r="S360" i="70"/>
  <c r="S359" i="70"/>
  <c r="S358" i="70"/>
  <c r="S357" i="70"/>
  <c r="S356" i="70"/>
  <c r="S355" i="70"/>
  <c r="S354" i="70"/>
  <c r="S353" i="70"/>
  <c r="S352" i="70"/>
  <c r="S351" i="70"/>
  <c r="S350" i="70"/>
  <c r="S349" i="70"/>
  <c r="S348" i="70"/>
  <c r="S347" i="70"/>
  <c r="S346" i="70"/>
  <c r="S345" i="70"/>
  <c r="S344" i="70"/>
  <c r="S343" i="70"/>
  <c r="S342" i="70"/>
  <c r="S341" i="70"/>
  <c r="S340" i="70"/>
  <c r="S339" i="70"/>
  <c r="S338" i="70"/>
  <c r="S337" i="70"/>
  <c r="S336" i="70"/>
  <c r="S335" i="70"/>
  <c r="S334" i="70"/>
  <c r="S333" i="70"/>
  <c r="S332" i="70"/>
  <c r="S331" i="70"/>
  <c r="S330" i="70"/>
  <c r="S329" i="70"/>
  <c r="S328" i="70"/>
  <c r="S327" i="70"/>
  <c r="S326" i="70"/>
  <c r="S325" i="70"/>
  <c r="S324" i="70"/>
  <c r="S323" i="70"/>
  <c r="S322" i="70"/>
  <c r="S321" i="70"/>
  <c r="S320" i="70"/>
  <c r="S319" i="70"/>
  <c r="S318" i="70"/>
  <c r="S317" i="70"/>
  <c r="S316" i="70"/>
  <c r="S315" i="70"/>
  <c r="S314" i="70"/>
  <c r="S313" i="70"/>
  <c r="S312" i="70"/>
  <c r="S311" i="70"/>
  <c r="S310" i="70"/>
  <c r="S309" i="70"/>
  <c r="S308" i="70"/>
  <c r="S307" i="70"/>
  <c r="H307" i="70"/>
  <c r="S306" i="70"/>
  <c r="S305" i="70"/>
  <c r="S304" i="70"/>
  <c r="S303" i="70"/>
  <c r="S302" i="70"/>
  <c r="S301" i="70"/>
  <c r="S300" i="70"/>
  <c r="H300" i="70"/>
  <c r="S299" i="70"/>
  <c r="H299" i="70"/>
  <c r="S298" i="70"/>
  <c r="H298" i="70"/>
  <c r="S297" i="70"/>
  <c r="S296" i="70"/>
  <c r="S295" i="70"/>
  <c r="S294" i="70"/>
  <c r="S293" i="70"/>
  <c r="S292" i="70"/>
  <c r="H292" i="70"/>
  <c r="S291" i="70"/>
  <c r="S290" i="70"/>
  <c r="S289" i="70"/>
  <c r="S288" i="70"/>
  <c r="S287" i="70"/>
  <c r="S286" i="70"/>
  <c r="AW285" i="70"/>
  <c r="AW159" i="70" s="1"/>
  <c r="AV285" i="70"/>
  <c r="AU285" i="70"/>
  <c r="AT285" i="70"/>
  <c r="AT159" i="70" s="1"/>
  <c r="AS285" i="70"/>
  <c r="AS159" i="70" s="1"/>
  <c r="AR285" i="70"/>
  <c r="AQ285" i="70"/>
  <c r="AP285" i="70"/>
  <c r="AO285" i="70"/>
  <c r="AO159" i="70" s="1"/>
  <c r="AN285" i="70"/>
  <c r="AM285" i="70"/>
  <c r="AL285" i="70"/>
  <c r="AL159" i="70" s="1"/>
  <c r="AK285" i="70"/>
  <c r="AK159" i="70" s="1"/>
  <c r="AJ285" i="70"/>
  <c r="AI285" i="70"/>
  <c r="AH285" i="70"/>
  <c r="AH159" i="70" s="1"/>
  <c r="AG285" i="70"/>
  <c r="AG159" i="70" s="1"/>
  <c r="AF285" i="70"/>
  <c r="AE285" i="70"/>
  <c r="AD285" i="70"/>
  <c r="AC285" i="70"/>
  <c r="AC159" i="70" s="1"/>
  <c r="AB285" i="70"/>
  <c r="AA285" i="70"/>
  <c r="Z285" i="70"/>
  <c r="Y285" i="70"/>
  <c r="Y159" i="70" s="1"/>
  <c r="S285" i="70"/>
  <c r="R285" i="70"/>
  <c r="Q285" i="70"/>
  <c r="P285" i="70"/>
  <c r="P159" i="70" s="1"/>
  <c r="O285" i="70"/>
  <c r="N285" i="70"/>
  <c r="M285" i="70"/>
  <c r="L285" i="70"/>
  <c r="L159" i="70" s="1"/>
  <c r="K285" i="70"/>
  <c r="J285" i="70"/>
  <c r="I285" i="70"/>
  <c r="H285" i="70"/>
  <c r="H159" i="70" s="1"/>
  <c r="S284" i="70"/>
  <c r="S283" i="70"/>
  <c r="S282" i="70"/>
  <c r="S281" i="70"/>
  <c r="S280" i="70"/>
  <c r="S279" i="70"/>
  <c r="S278" i="70"/>
  <c r="S277" i="70"/>
  <c r="S276" i="70"/>
  <c r="S275" i="70"/>
  <c r="S274" i="70"/>
  <c r="S273" i="70"/>
  <c r="S272" i="70"/>
  <c r="S271" i="70"/>
  <c r="S270" i="70"/>
  <c r="S269" i="70"/>
  <c r="S268" i="70"/>
  <c r="S267" i="70"/>
  <c r="S266" i="70"/>
  <c r="S265" i="70"/>
  <c r="S264" i="70"/>
  <c r="S263" i="70"/>
  <c r="S262" i="70"/>
  <c r="S261" i="70"/>
  <c r="S260" i="70"/>
  <c r="S259" i="70"/>
  <c r="S258" i="70"/>
  <c r="AA257" i="70"/>
  <c r="Z257" i="70"/>
  <c r="S257" i="70"/>
  <c r="S256" i="70"/>
  <c r="S255" i="70"/>
  <c r="S254" i="70"/>
  <c r="S253" i="70"/>
  <c r="S252" i="70"/>
  <c r="S251" i="70"/>
  <c r="S250" i="70"/>
  <c r="S249" i="70"/>
  <c r="S248" i="70"/>
  <c r="S247" i="70"/>
  <c r="S246" i="70"/>
  <c r="S245" i="70"/>
  <c r="S244" i="70"/>
  <c r="S243" i="70"/>
  <c r="S242" i="70"/>
  <c r="S241" i="70"/>
  <c r="S240" i="70"/>
  <c r="S239" i="70"/>
  <c r="S238" i="70"/>
  <c r="S237" i="70"/>
  <c r="S236" i="70"/>
  <c r="S235" i="70"/>
  <c r="S234" i="70"/>
  <c r="S233" i="70"/>
  <c r="S232" i="70"/>
  <c r="S231" i="70"/>
  <c r="S230" i="70"/>
  <c r="S229" i="70"/>
  <c r="S228" i="70"/>
  <c r="S227" i="70"/>
  <c r="S226" i="70"/>
  <c r="S225" i="70"/>
  <c r="S224" i="70"/>
  <c r="S223" i="70"/>
  <c r="S222" i="70"/>
  <c r="S221" i="70"/>
  <c r="S220" i="70"/>
  <c r="S219" i="70"/>
  <c r="S218" i="70"/>
  <c r="S217" i="70"/>
  <c r="S216" i="70"/>
  <c r="S215" i="70"/>
  <c r="S214" i="70"/>
  <c r="S213" i="70"/>
  <c r="S212" i="70"/>
  <c r="S211" i="70"/>
  <c r="S210" i="70"/>
  <c r="S209" i="70"/>
  <c r="S208" i="70"/>
  <c r="S207" i="70"/>
  <c r="S206" i="70"/>
  <c r="S205" i="70"/>
  <c r="S204" i="70"/>
  <c r="S203" i="70"/>
  <c r="S202" i="70"/>
  <c r="S201" i="70"/>
  <c r="S200" i="70"/>
  <c r="S199" i="70"/>
  <c r="S198" i="70"/>
  <c r="S197" i="70"/>
  <c r="S196" i="70"/>
  <c r="S195" i="70"/>
  <c r="S194" i="70"/>
  <c r="S193" i="70"/>
  <c r="S192" i="70"/>
  <c r="S191" i="70"/>
  <c r="S190" i="70"/>
  <c r="S189" i="70"/>
  <c r="S188" i="70"/>
  <c r="S187" i="70"/>
  <c r="S186" i="70"/>
  <c r="S185" i="70"/>
  <c r="S184" i="70"/>
  <c r="S183" i="70"/>
  <c r="S182" i="70"/>
  <c r="S181" i="70"/>
  <c r="S180" i="70"/>
  <c r="S179" i="70"/>
  <c r="S178" i="70"/>
  <c r="S177" i="70"/>
  <c r="S176" i="70"/>
  <c r="S175" i="70"/>
  <c r="S174" i="70"/>
  <c r="S173" i="70"/>
  <c r="S172" i="70"/>
  <c r="S171" i="70"/>
  <c r="S170" i="70"/>
  <c r="AA169" i="70"/>
  <c r="Z169" i="70"/>
  <c r="S169" i="70"/>
  <c r="S168" i="70"/>
  <c r="S167" i="70"/>
  <c r="S166" i="70"/>
  <c r="S165" i="70"/>
  <c r="S164" i="70"/>
  <c r="S163" i="70"/>
  <c r="S162" i="70"/>
  <c r="S161" i="70"/>
  <c r="AX160" i="70"/>
  <c r="AW160" i="70"/>
  <c r="AV160" i="70"/>
  <c r="AU160" i="70"/>
  <c r="AT160" i="70"/>
  <c r="AS160" i="70"/>
  <c r="AR160" i="70"/>
  <c r="AQ160" i="70"/>
  <c r="AP160" i="70"/>
  <c r="AO160" i="70"/>
  <c r="AN160" i="70"/>
  <c r="AM160" i="70"/>
  <c r="AL160" i="70"/>
  <c r="AK160" i="70"/>
  <c r="AJ160" i="70"/>
  <c r="AI160" i="70"/>
  <c r="AH160" i="70"/>
  <c r="AG160" i="70"/>
  <c r="AF160" i="70"/>
  <c r="AE160" i="70"/>
  <c r="AD160" i="70"/>
  <c r="AC160" i="70"/>
  <c r="AB160" i="70"/>
  <c r="Z160" i="70"/>
  <c r="Y160" i="70"/>
  <c r="R160" i="70"/>
  <c r="Q160" i="70"/>
  <c r="P160" i="70"/>
  <c r="O160" i="70"/>
  <c r="N160" i="70"/>
  <c r="M160" i="70"/>
  <c r="L160" i="70"/>
  <c r="K160" i="70"/>
  <c r="J160" i="70"/>
  <c r="I160" i="70"/>
  <c r="H160" i="70"/>
  <c r="AX159" i="70"/>
  <c r="AV159" i="70"/>
  <c r="AR159" i="70"/>
  <c r="AQ159" i="70"/>
  <c r="AN159" i="70"/>
  <c r="AM159" i="70"/>
  <c r="AJ159" i="70"/>
  <c r="AI159" i="70"/>
  <c r="AF159" i="70"/>
  <c r="AE159" i="70"/>
  <c r="AB159" i="70"/>
  <c r="Z159" i="70"/>
  <c r="X159" i="70"/>
  <c r="W159" i="70"/>
  <c r="V159" i="70"/>
  <c r="U159" i="70"/>
  <c r="T159" i="70"/>
  <c r="R159" i="70"/>
  <c r="Q159" i="70"/>
  <c r="O159" i="70"/>
  <c r="N159" i="70"/>
  <c r="M159" i="70"/>
  <c r="K159" i="70"/>
  <c r="J159" i="70"/>
  <c r="I159" i="70"/>
  <c r="S154" i="70"/>
  <c r="S153" i="70"/>
  <c r="S152" i="70"/>
  <c r="S151" i="70"/>
  <c r="S150" i="70"/>
  <c r="S149" i="70"/>
  <c r="S148" i="70"/>
  <c r="S147" i="70"/>
  <c r="S146" i="70"/>
  <c r="S145" i="70"/>
  <c r="S144" i="70"/>
  <c r="S143" i="70"/>
  <c r="S142" i="70"/>
  <c r="S141" i="70"/>
  <c r="S140" i="70"/>
  <c r="S139" i="70"/>
  <c r="S138" i="70"/>
  <c r="S137" i="70"/>
  <c r="S136" i="70"/>
  <c r="S135" i="70"/>
  <c r="S134" i="70"/>
  <c r="S133" i="70"/>
  <c r="S132" i="70"/>
  <c r="S131" i="70"/>
  <c r="S130" i="70"/>
  <c r="S129" i="70"/>
  <c r="S128" i="70"/>
  <c r="S127" i="70"/>
  <c r="S126" i="70"/>
  <c r="S125" i="70"/>
  <c r="S124" i="70"/>
  <c r="AV123" i="70"/>
  <c r="AU123" i="70"/>
  <c r="AU6" i="70" s="1"/>
  <c r="AT123" i="70"/>
  <c r="AS123" i="70"/>
  <c r="AQ123" i="70"/>
  <c r="AP123" i="70"/>
  <c r="AP6" i="70" s="1"/>
  <c r="AO123" i="70"/>
  <c r="AN123" i="70"/>
  <c r="AL123" i="70"/>
  <c r="AK123" i="70"/>
  <c r="AK6" i="70" s="1"/>
  <c r="AJ123" i="70"/>
  <c r="AI123" i="70"/>
  <c r="AE123" i="70"/>
  <c r="AD123" i="70"/>
  <c r="AD6" i="70" s="1"/>
  <c r="AC123" i="70"/>
  <c r="AB123" i="70"/>
  <c r="AB6" i="70" s="1"/>
  <c r="Z123" i="70"/>
  <c r="Y123" i="70"/>
  <c r="Y6" i="70" s="1"/>
  <c r="S123" i="70"/>
  <c r="R123" i="70"/>
  <c r="R6" i="70" s="1"/>
  <c r="Q123" i="70"/>
  <c r="P123" i="70"/>
  <c r="P6" i="70" s="1"/>
  <c r="O123" i="70"/>
  <c r="N123" i="70"/>
  <c r="M123" i="70"/>
  <c r="L123" i="70"/>
  <c r="L6" i="70" s="1"/>
  <c r="K123" i="70"/>
  <c r="J123" i="70"/>
  <c r="I123" i="70"/>
  <c r="H123" i="70"/>
  <c r="S122" i="70"/>
  <c r="S121" i="70"/>
  <c r="S120" i="70"/>
  <c r="S119" i="70"/>
  <c r="S118" i="70"/>
  <c r="S117" i="70"/>
  <c r="S116" i="70"/>
  <c r="S115" i="70"/>
  <c r="S114" i="70"/>
  <c r="S113" i="70"/>
  <c r="S112" i="70"/>
  <c r="S111" i="70"/>
  <c r="S110" i="70"/>
  <c r="S109" i="70"/>
  <c r="S108" i="70"/>
  <c r="S107" i="70"/>
  <c r="S106" i="70"/>
  <c r="S105" i="70"/>
  <c r="S104" i="70"/>
  <c r="S103" i="70"/>
  <c r="S102" i="70"/>
  <c r="S101" i="70"/>
  <c r="S100" i="70"/>
  <c r="S99" i="70"/>
  <c r="S98" i="70"/>
  <c r="S97" i="70"/>
  <c r="S96" i="70"/>
  <c r="S95" i="70"/>
  <c r="S94" i="70"/>
  <c r="S93" i="70"/>
  <c r="S92" i="70"/>
  <c r="S91" i="70"/>
  <c r="S90" i="70"/>
  <c r="S89" i="70"/>
  <c r="S88" i="70"/>
  <c r="S87" i="70"/>
  <c r="S86" i="70"/>
  <c r="S85" i="70"/>
  <c r="S84" i="70"/>
  <c r="S83" i="70"/>
  <c r="S82" i="70"/>
  <c r="S81" i="70"/>
  <c r="S80" i="70"/>
  <c r="S79" i="70"/>
  <c r="S78" i="70"/>
  <c r="S77" i="70"/>
  <c r="S76" i="70"/>
  <c r="S75" i="70"/>
  <c r="S74" i="70"/>
  <c r="S73" i="70"/>
  <c r="S72" i="70"/>
  <c r="S71" i="70"/>
  <c r="S70" i="70"/>
  <c r="S69" i="70"/>
  <c r="S68" i="70"/>
  <c r="S67" i="70"/>
  <c r="S66" i="70"/>
  <c r="AV65" i="70"/>
  <c r="AU65" i="70"/>
  <c r="AT65" i="70"/>
  <c r="AT6" i="70" s="1"/>
  <c r="AS65" i="70"/>
  <c r="AQ65" i="70"/>
  <c r="AQ6" i="70" s="1"/>
  <c r="AP65" i="70"/>
  <c r="AO65" i="70"/>
  <c r="AO6" i="70" s="1"/>
  <c r="AN65" i="70"/>
  <c r="AL65" i="70"/>
  <c r="AK65" i="70"/>
  <c r="AJ65" i="70"/>
  <c r="AJ6" i="70" s="1"/>
  <c r="AI65" i="70"/>
  <c r="AE65" i="70"/>
  <c r="AD65" i="70"/>
  <c r="AC65" i="70"/>
  <c r="AC6" i="70" s="1"/>
  <c r="AB65" i="70"/>
  <c r="Z65" i="70"/>
  <c r="Y65" i="70"/>
  <c r="S65" i="70"/>
  <c r="R65" i="70"/>
  <c r="Q65" i="70"/>
  <c r="Q6" i="70" s="1"/>
  <c r="P65" i="70"/>
  <c r="O65" i="70"/>
  <c r="O6" i="70" s="1"/>
  <c r="N65" i="70"/>
  <c r="M65" i="70"/>
  <c r="M6" i="70" s="1"/>
  <c r="L65" i="70"/>
  <c r="K65" i="70"/>
  <c r="K6" i="70" s="1"/>
  <c r="J65" i="70"/>
  <c r="I65" i="70"/>
  <c r="I6" i="70" s="1"/>
  <c r="H65" i="70"/>
  <c r="S64" i="70"/>
  <c r="S63" i="70"/>
  <c r="S62" i="70"/>
  <c r="S61" i="70"/>
  <c r="S60" i="70"/>
  <c r="S59" i="70"/>
  <c r="S58" i="70"/>
  <c r="S57" i="70"/>
  <c r="S56" i="70"/>
  <c r="S55" i="70"/>
  <c r="S54" i="70"/>
  <c r="S53" i="70"/>
  <c r="S52" i="70"/>
  <c r="S51" i="70"/>
  <c r="S50" i="70"/>
  <c r="S49" i="70"/>
  <c r="S48" i="70"/>
  <c r="S47" i="70"/>
  <c r="S46" i="70"/>
  <c r="S45" i="70"/>
  <c r="S44" i="70"/>
  <c r="S43" i="70"/>
  <c r="S42" i="70"/>
  <c r="S41" i="70"/>
  <c r="S40" i="70"/>
  <c r="S39" i="70"/>
  <c r="S38" i="70"/>
  <c r="S37" i="70"/>
  <c r="S36" i="70"/>
  <c r="S35" i="70"/>
  <c r="S34" i="70"/>
  <c r="S33" i="70"/>
  <c r="S32" i="70"/>
  <c r="S31" i="70"/>
  <c r="S30" i="70"/>
  <c r="S29" i="70"/>
  <c r="S28" i="70"/>
  <c r="S27" i="70"/>
  <c r="S26" i="70"/>
  <c r="S25" i="70"/>
  <c r="S24" i="70"/>
  <c r="S23" i="70"/>
  <c r="S22" i="70"/>
  <c r="S21" i="70"/>
  <c r="S20" i="70"/>
  <c r="S19" i="70"/>
  <c r="S18" i="70"/>
  <c r="S17" i="70"/>
  <c r="S16" i="70"/>
  <c r="S15" i="70"/>
  <c r="S14" i="70"/>
  <c r="S13" i="70"/>
  <c r="S12" i="70"/>
  <c r="S11" i="70"/>
  <c r="S10" i="70"/>
  <c r="S9" i="70"/>
  <c r="S8" i="70"/>
  <c r="S6" i="70" s="1"/>
  <c r="AV7" i="70"/>
  <c r="AU7" i="70"/>
  <c r="AT7" i="70"/>
  <c r="AS7" i="70"/>
  <c r="AQ7" i="70"/>
  <c r="AP7" i="70"/>
  <c r="AO7" i="70"/>
  <c r="AN7" i="70"/>
  <c r="AL7" i="70"/>
  <c r="AK7" i="70"/>
  <c r="AJ7" i="70"/>
  <c r="AI7" i="70"/>
  <c r="AE7" i="70"/>
  <c r="AD7" i="70"/>
  <c r="AC7" i="70"/>
  <c r="AB7" i="70"/>
  <c r="Z7" i="70"/>
  <c r="Y7" i="70"/>
  <c r="R7" i="70"/>
  <c r="Q7" i="70"/>
  <c r="P7" i="70"/>
  <c r="O7" i="70"/>
  <c r="N7" i="70"/>
  <c r="M7" i="70"/>
  <c r="L7" i="70"/>
  <c r="K7" i="70"/>
  <c r="J7" i="70"/>
  <c r="I7" i="70"/>
  <c r="H7" i="70"/>
  <c r="AV6" i="70"/>
  <c r="AS6" i="70"/>
  <c r="AN6" i="70"/>
  <c r="AL6" i="70"/>
  <c r="AI6" i="70"/>
  <c r="AE6" i="70"/>
  <c r="Z6" i="70"/>
  <c r="X6" i="70"/>
  <c r="W6" i="70"/>
  <c r="V6" i="70"/>
  <c r="U6" i="70"/>
  <c r="T6" i="70"/>
  <c r="N6" i="70"/>
  <c r="J6" i="70"/>
  <c r="H6" i="70"/>
  <c r="BW14" i="74" l="1"/>
  <c r="BY14" i="74" s="1"/>
  <c r="CD40" i="74"/>
  <c r="BW60" i="74"/>
  <c r="BW178" i="74"/>
  <c r="BY178" i="74" s="1"/>
  <c r="BW192" i="74"/>
  <c r="BY192" i="74" s="1"/>
  <c r="CD241" i="74"/>
  <c r="CD34" i="74"/>
  <c r="CD38" i="74"/>
  <c r="BW59" i="74"/>
  <c r="BW73" i="74"/>
  <c r="BW96" i="74"/>
  <c r="BW137" i="74"/>
  <c r="BY137" i="74" s="1"/>
  <c r="BW177" i="74"/>
  <c r="BW180" i="74"/>
  <c r="CD231" i="74"/>
  <c r="BW240" i="74"/>
  <c r="BW141" i="74"/>
  <c r="BY141" i="74" s="1"/>
  <c r="BW188" i="74"/>
  <c r="BY188" i="74" s="1"/>
  <c r="BW209" i="74"/>
  <c r="BW332" i="74"/>
  <c r="BY332" i="74" s="1"/>
  <c r="C5" i="83"/>
  <c r="AS8" i="72"/>
  <c r="CD9" i="74"/>
  <c r="BW9" i="74"/>
  <c r="BY9" i="74" s="1"/>
  <c r="BW48" i="74"/>
  <c r="CD48" i="74"/>
  <c r="CD52" i="74"/>
  <c r="CD67" i="74"/>
  <c r="CD91" i="74"/>
  <c r="AD159" i="70"/>
  <c r="AP159" i="70"/>
  <c r="AG8" i="72"/>
  <c r="BW82" i="74"/>
  <c r="CD82" i="74"/>
  <c r="BW84" i="74"/>
  <c r="CD84" i="74"/>
  <c r="BW86" i="74"/>
  <c r="CD86" i="74"/>
  <c r="CD238" i="74"/>
  <c r="BW238" i="74"/>
  <c r="BY238" i="74" s="1"/>
  <c r="CD244" i="74"/>
  <c r="BW244" i="74"/>
  <c r="BY244" i="74" s="1"/>
  <c r="CD11" i="74"/>
  <c r="CD111" i="74"/>
  <c r="AL8" i="72"/>
  <c r="AP8" i="72"/>
  <c r="BF8" i="72"/>
  <c r="BK8" i="72"/>
  <c r="BO8" i="72"/>
  <c r="CD63" i="74"/>
  <c r="CD79" i="74"/>
  <c r="BW79" i="74"/>
  <c r="BW83" i="74"/>
  <c r="CD83" i="74"/>
  <c r="BW85" i="74"/>
  <c r="CD85" i="74"/>
  <c r="BY150" i="74"/>
  <c r="T8" i="72"/>
  <c r="AN8" i="72"/>
  <c r="BW10" i="74"/>
  <c r="BY10" i="74" s="1"/>
  <c r="BW32" i="74"/>
  <c r="BW51" i="74"/>
  <c r="CD51" i="74"/>
  <c r="BW62" i="74"/>
  <c r="CD62" i="74"/>
  <c r="BW66" i="74"/>
  <c r="CD66" i="74"/>
  <c r="BW90" i="74"/>
  <c r="CD90" i="74"/>
  <c r="BW106" i="74"/>
  <c r="BW108" i="74"/>
  <c r="BW120" i="74"/>
  <c r="BW132" i="74"/>
  <c r="BW146" i="74"/>
  <c r="BY146" i="74" s="1"/>
  <c r="BW170" i="74"/>
  <c r="BY170" i="74" s="1"/>
  <c r="BY200" i="74"/>
  <c r="BW206" i="74"/>
  <c r="BY206" i="74" s="1"/>
  <c r="BY210" i="74"/>
  <c r="BW216" i="74"/>
  <c r="BY216" i="74" s="1"/>
  <c r="BW219" i="74"/>
  <c r="BY219" i="74" s="1"/>
  <c r="BY234" i="74"/>
  <c r="BW249" i="74"/>
  <c r="CD249" i="74"/>
  <c r="BY280" i="74"/>
  <c r="BY285" i="74"/>
  <c r="CD297" i="74"/>
  <c r="BW297" i="74"/>
  <c r="BY297" i="74" s="1"/>
  <c r="BY301" i="74"/>
  <c r="BY303" i="74"/>
  <c r="BW324" i="74"/>
  <c r="BY324" i="74" s="1"/>
  <c r="P8" i="72"/>
  <c r="AJ8" i="72"/>
  <c r="BD8" i="72"/>
  <c r="BP8" i="72"/>
  <c r="BY19" i="74"/>
  <c r="BW31" i="74"/>
  <c r="CD31" i="74"/>
  <c r="BW47" i="74"/>
  <c r="BW57" i="74"/>
  <c r="BW65" i="74"/>
  <c r="CD65" i="74"/>
  <c r="BW69" i="74"/>
  <c r="BW81" i="74"/>
  <c r="BW93" i="74"/>
  <c r="BW116" i="74"/>
  <c r="BW128" i="74"/>
  <c r="BY136" i="74"/>
  <c r="BY140" i="74"/>
  <c r="BW154" i="74"/>
  <c r="BY154" i="74" s="1"/>
  <c r="BY180" i="74"/>
  <c r="BY187" i="74"/>
  <c r="BY190" i="74"/>
  <c r="BY199" i="74"/>
  <c r="BW205" i="74"/>
  <c r="BY205" i="74" s="1"/>
  <c r="BW215" i="74"/>
  <c r="BY215" i="74" s="1"/>
  <c r="BW224" i="74"/>
  <c r="BY224" i="74" s="1"/>
  <c r="CD230" i="74"/>
  <c r="BW230" i="74"/>
  <c r="BY230" i="74" s="1"/>
  <c r="BW257" i="74"/>
  <c r="BY257" i="74" s="1"/>
  <c r="BW272" i="74"/>
  <c r="BY329" i="74"/>
  <c r="AF8" i="72"/>
  <c r="AX8" i="72"/>
  <c r="BL8" i="72"/>
  <c r="CD12" i="74"/>
  <c r="BW12" i="74"/>
  <c r="BY12" i="74" s="1"/>
  <c r="BY18" i="74"/>
  <c r="BW26" i="74"/>
  <c r="BW43" i="74"/>
  <c r="BW53" i="74"/>
  <c r="BW64" i="74"/>
  <c r="CD64" i="74"/>
  <c r="BW68" i="74"/>
  <c r="CD68" i="74"/>
  <c r="BW92" i="74"/>
  <c r="CD92" i="74"/>
  <c r="BW103" i="74"/>
  <c r="BW112" i="74"/>
  <c r="BW124" i="74"/>
  <c r="BY135" i="74"/>
  <c r="BY139" i="74"/>
  <c r="BW144" i="74"/>
  <c r="BY144" i="74" s="1"/>
  <c r="BW153" i="74"/>
  <c r="BY153" i="74" s="1"/>
  <c r="BW193" i="74"/>
  <c r="BY193" i="74" s="1"/>
  <c r="BY195" i="74"/>
  <c r="BY211" i="74"/>
  <c r="BY231" i="74"/>
  <c r="BY240" i="74"/>
  <c r="BY270" i="74"/>
  <c r="BY308" i="74"/>
  <c r="BY319" i="74"/>
  <c r="BW194" i="74"/>
  <c r="BY194" i="74" s="1"/>
  <c r="BW203" i="74"/>
  <c r="BY203" i="74" s="1"/>
  <c r="BW217" i="74"/>
  <c r="BY217" i="74" s="1"/>
  <c r="CD222" i="74"/>
  <c r="BW222" i="74"/>
  <c r="BY222" i="74" s="1"/>
  <c r="CD226" i="74"/>
  <c r="BW226" i="74"/>
  <c r="BY226" i="74" s="1"/>
  <c r="BW251" i="74"/>
  <c r="BY251" i="74" s="1"/>
  <c r="BW221" i="74"/>
  <c r="CD221" i="74"/>
  <c r="BW225" i="74"/>
  <c r="BY225" i="74" s="1"/>
  <c r="CD233" i="74"/>
  <c r="BW233" i="74"/>
  <c r="BY233" i="74" s="1"/>
  <c r="BW250" i="74"/>
  <c r="BY250" i="74" s="1"/>
  <c r="CD254" i="74"/>
  <c r="BW254" i="74"/>
  <c r="BY254" i="74" s="1"/>
  <c r="BY262" i="74"/>
  <c r="BY277" i="74"/>
  <c r="BY295" i="74"/>
  <c r="BY309" i="74"/>
</calcChain>
</file>

<file path=xl/comments1.xml><?xml version="1.0" encoding="utf-8"?>
<comments xmlns="http://schemas.openxmlformats.org/spreadsheetml/2006/main">
  <authors>
    <author>丁继承</author>
    <author>Administrator</author>
    <author>作者</author>
  </authors>
  <commentList>
    <comment ref="Y71" authorId="0">
      <text>
        <r>
          <rPr>
            <b/>
            <sz val="9"/>
            <rFont val="宋体"/>
            <family val="3"/>
            <charset val="134"/>
          </rPr>
          <t>丁继承:实际完成投资15600</t>
        </r>
      </text>
    </comment>
    <comment ref="AI97" authorId="1">
      <text>
        <r>
          <rPr>
            <b/>
            <sz val="9"/>
            <rFont val="宋体"/>
            <family val="3"/>
            <charset val="134"/>
          </rPr>
          <t>Administrator:</t>
        </r>
        <r>
          <rPr>
            <sz val="9"/>
            <rFont val="宋体"/>
            <family val="3"/>
            <charset val="134"/>
          </rPr>
          <t xml:space="preserve">
按市政方案靠山侧加宽方案估算，不修桥</t>
        </r>
      </text>
    </comment>
    <comment ref="AN97" authorId="1">
      <text>
        <r>
          <rPr>
            <b/>
            <sz val="9"/>
            <rFont val="宋体"/>
            <family val="3"/>
            <charset val="134"/>
          </rPr>
          <t>Administrator:</t>
        </r>
        <r>
          <rPr>
            <sz val="9"/>
            <rFont val="宋体"/>
            <family val="3"/>
            <charset val="134"/>
          </rPr>
          <t xml:space="preserve">
按一级公路市局初设批复方案估算</t>
        </r>
      </text>
    </comment>
    <comment ref="AS97" authorId="1">
      <text>
        <r>
          <rPr>
            <b/>
            <sz val="9"/>
            <rFont val="宋体"/>
            <family val="3"/>
            <charset val="134"/>
          </rPr>
          <t>Administrator:</t>
        </r>
        <r>
          <rPr>
            <sz val="9"/>
            <rFont val="宋体"/>
            <family val="3"/>
            <charset val="134"/>
          </rPr>
          <t xml:space="preserve">
按一级公路市局批复初设估算</t>
        </r>
      </text>
    </comment>
    <comment ref="N346" authorId="2">
      <text>
        <r>
          <rPr>
            <b/>
            <sz val="9"/>
            <rFont val="Tahoma"/>
            <family val="2"/>
          </rPr>
          <t>作者:</t>
        </r>
        <r>
          <rPr>
            <sz val="9"/>
            <rFont val="Tahoma"/>
            <family val="2"/>
          </rPr>
          <t xml:space="preserve">
2017</t>
        </r>
        <r>
          <rPr>
            <sz val="9"/>
            <rFont val="宋体"/>
            <family val="3"/>
            <charset val="134"/>
          </rPr>
          <t>年</t>
        </r>
        <r>
          <rPr>
            <sz val="9"/>
            <rFont val="Tahoma"/>
            <family val="2"/>
          </rPr>
          <t>6</t>
        </r>
        <r>
          <rPr>
            <sz val="9"/>
            <rFont val="宋体"/>
            <family val="3"/>
            <charset val="134"/>
          </rPr>
          <t>月修改，钢结构桥</t>
        </r>
      </text>
    </comment>
  </commentList>
</comments>
</file>

<file path=xl/comments2.xml><?xml version="1.0" encoding="utf-8"?>
<comments xmlns="http://schemas.openxmlformats.org/spreadsheetml/2006/main">
  <authors>
    <author>作者</author>
  </authors>
  <commentList>
    <comment ref="AB231" authorId="0">
      <text>
        <r>
          <rPr>
            <b/>
            <sz val="9"/>
            <rFont val="Tahoma"/>
            <family val="2"/>
          </rPr>
          <t>作者:</t>
        </r>
        <r>
          <rPr>
            <sz val="9"/>
            <rFont val="Tahoma"/>
            <family val="2"/>
          </rPr>
          <t xml:space="preserve">
2017</t>
        </r>
        <r>
          <rPr>
            <sz val="9"/>
            <rFont val="宋体"/>
            <family val="3"/>
            <charset val="134"/>
          </rPr>
          <t>年</t>
        </r>
        <r>
          <rPr>
            <sz val="9"/>
            <rFont val="Tahoma"/>
            <family val="2"/>
          </rPr>
          <t>6</t>
        </r>
        <r>
          <rPr>
            <sz val="9"/>
            <rFont val="宋体"/>
            <family val="3"/>
            <charset val="134"/>
          </rPr>
          <t>月修改，钢结构桥</t>
        </r>
      </text>
    </comment>
  </commentList>
</comments>
</file>

<file path=xl/comments3.xml><?xml version="1.0" encoding="utf-8"?>
<comments xmlns="http://schemas.openxmlformats.org/spreadsheetml/2006/main">
  <authors>
    <author>作者</author>
  </authors>
  <commentList>
    <comment ref="AB190" authorId="0">
      <text>
        <r>
          <rPr>
            <b/>
            <sz val="9"/>
            <rFont val="Tahoma"/>
            <family val="2"/>
          </rPr>
          <t>作者:</t>
        </r>
        <r>
          <rPr>
            <sz val="9"/>
            <rFont val="Tahoma"/>
            <family val="2"/>
          </rPr>
          <t xml:space="preserve">
2017</t>
        </r>
        <r>
          <rPr>
            <sz val="9"/>
            <rFont val="宋体"/>
            <family val="3"/>
            <charset val="134"/>
          </rPr>
          <t>年</t>
        </r>
        <r>
          <rPr>
            <sz val="9"/>
            <rFont val="Tahoma"/>
            <family val="2"/>
          </rPr>
          <t>6</t>
        </r>
        <r>
          <rPr>
            <sz val="9"/>
            <rFont val="宋体"/>
            <family val="3"/>
            <charset val="134"/>
          </rPr>
          <t>月修改，钢结构桥</t>
        </r>
      </text>
    </comment>
  </commentList>
</comments>
</file>

<file path=xl/sharedStrings.xml><?xml version="1.0" encoding="utf-8"?>
<sst xmlns="http://schemas.openxmlformats.org/spreadsheetml/2006/main" count="26671" uniqueCount="3766">
  <si>
    <t>“十三五”普通国省干线公路计划台账表</t>
  </si>
  <si>
    <t>序号</t>
  </si>
  <si>
    <t>项目所在地区</t>
  </si>
  <si>
    <t>项目名称</t>
  </si>
  <si>
    <t>省规划项目名称</t>
  </si>
  <si>
    <t>省中期调规(含调减项目）0313</t>
  </si>
  <si>
    <t>部规划名称</t>
  </si>
  <si>
    <t>部中期调规项目名称</t>
  </si>
  <si>
    <t>十二五、十三五</t>
  </si>
  <si>
    <t>省中期调规</t>
  </si>
  <si>
    <t>地区类别</t>
  </si>
  <si>
    <t>贫困属性</t>
  </si>
  <si>
    <t>建设性质</t>
  </si>
  <si>
    <t>中期调规行政等级</t>
  </si>
  <si>
    <t>中期调规建设规模</t>
  </si>
  <si>
    <t>建设规模（公里）/（延米）</t>
  </si>
  <si>
    <t>建设年限</t>
  </si>
  <si>
    <t>工可批复文号</t>
  </si>
  <si>
    <t>初设或施工图批复文号</t>
  </si>
  <si>
    <t>批复投资情况</t>
  </si>
  <si>
    <t>项目状态</t>
  </si>
  <si>
    <t>至2015年底情况</t>
  </si>
  <si>
    <t>“十三五”共下达计划</t>
  </si>
  <si>
    <t>2016年计划</t>
  </si>
  <si>
    <t>2017年计划</t>
  </si>
  <si>
    <t>2018年计划</t>
  </si>
  <si>
    <t>2019年计划</t>
  </si>
  <si>
    <t>2020年计划</t>
  </si>
  <si>
    <t>累计至2019年底完成投资</t>
  </si>
  <si>
    <t>累计至2019年10月拨付</t>
  </si>
  <si>
    <t>2019年第三批拨付资金</t>
  </si>
  <si>
    <t>至2019年底累积拨付资金</t>
  </si>
  <si>
    <t>2020年第一批拨付资金</t>
  </si>
  <si>
    <t>2020年第二批拨付资金</t>
  </si>
  <si>
    <t>2020年第三批拨付资金</t>
  </si>
  <si>
    <t>2020年第四批拨付资金</t>
  </si>
  <si>
    <t>至2020年3月累计拨付资金</t>
  </si>
  <si>
    <t>2019年8月建设进展状态</t>
  </si>
  <si>
    <t>2020年预计形象进度</t>
  </si>
  <si>
    <t>转贷市县债券资金建议方案</t>
  </si>
  <si>
    <t>转贷债券资金需求</t>
  </si>
  <si>
    <t>2020年安排转贷资金情况</t>
  </si>
  <si>
    <t>备注</t>
  </si>
  <si>
    <t>累计至2020年5月底完成投资</t>
  </si>
  <si>
    <t>市州</t>
  </si>
  <si>
    <t>县区</t>
  </si>
  <si>
    <t>合计</t>
  </si>
  <si>
    <t>一级
公路</t>
  </si>
  <si>
    <t>二级
公路</t>
  </si>
  <si>
    <t>三级
公路</t>
  </si>
  <si>
    <t>大桥</t>
  </si>
  <si>
    <t>隧道</t>
  </si>
  <si>
    <t>开工年</t>
  </si>
  <si>
    <t>完工年</t>
  </si>
  <si>
    <t>总投资</t>
  </si>
  <si>
    <t>省定额补助资金</t>
  </si>
  <si>
    <t>核定车购税资金</t>
  </si>
  <si>
    <t>地方自筹</t>
  </si>
  <si>
    <t>计划下达</t>
  </si>
  <si>
    <t>年度合计</t>
  </si>
  <si>
    <t>第一批</t>
  </si>
  <si>
    <t>第二批</t>
  </si>
  <si>
    <t>第三批</t>
  </si>
  <si>
    <t>主要
建设内容</t>
  </si>
  <si>
    <t>完工目标（公里）</t>
  </si>
  <si>
    <t>投资</t>
  </si>
  <si>
    <t>国省补助</t>
  </si>
  <si>
    <t>预计完工里程
(公里)</t>
  </si>
  <si>
    <t>至2019年10月省累计拨付资金</t>
  </si>
  <si>
    <t>剩余国省补助</t>
  </si>
  <si>
    <t>小计</t>
  </si>
  <si>
    <t>2020年资金需求</t>
  </si>
  <si>
    <t>拨付欠拨资金</t>
  </si>
  <si>
    <t>按剩余地方自筹全额安排测算</t>
  </si>
  <si>
    <t>按项目概算建安费全额安排测算</t>
  </si>
  <si>
    <t>其中：建安费</t>
  </si>
  <si>
    <t>完成投资</t>
  </si>
  <si>
    <t>·</t>
  </si>
  <si>
    <t>一、十二五结转项目</t>
  </si>
  <si>
    <t>长沙</t>
  </si>
  <si>
    <t>岳麓区</t>
  </si>
  <si>
    <t>S327长沙梅溪湖—宁乡（岳麓区、高新区）</t>
  </si>
  <si>
    <t>长沙梅溪湖-宁乡（岳宁大道）岳麓区段</t>
  </si>
  <si>
    <t>S105长沙梅溪湖-宁乡（岳宁大道）  岳麓区段</t>
  </si>
  <si>
    <t>S327梅溪湖-宁乡（岳麓区-高新区段）</t>
  </si>
  <si>
    <t>S327长沙梅溪湖至宁乡（岳麓区、高新区）</t>
  </si>
  <si>
    <t>十二五</t>
  </si>
  <si>
    <t>保留</t>
  </si>
  <si>
    <t>三类</t>
  </si>
  <si>
    <t>新建</t>
  </si>
  <si>
    <t>省道</t>
  </si>
  <si>
    <t>湘发改基础[2014]802号</t>
  </si>
  <si>
    <t>湘交办函[2015]785号</t>
  </si>
  <si>
    <t>路基</t>
  </si>
  <si>
    <t>路面</t>
  </si>
  <si>
    <t>已建成</t>
  </si>
  <si>
    <t>浏阳市</t>
  </si>
  <si>
    <t>S202、S319大浏高速茶林互通-白沙(一期）</t>
  </si>
  <si>
    <t>大浏高速茶林互通-白沙（一期）</t>
  </si>
  <si>
    <t>S201大浏高速茶林互通-白沙（一期）</t>
  </si>
  <si>
    <t xml:space="preserve">十二五 </t>
  </si>
  <si>
    <t>湘发改基础[2012]661号</t>
  </si>
  <si>
    <t>湘交计统[2013]191号</t>
  </si>
  <si>
    <t>完工</t>
  </si>
  <si>
    <t>浏阳蕉溪岭至黄花机场（浏阳段）</t>
  </si>
  <si>
    <t>G106浏阳蕉溪岭-黄花机场（金阳大道）浏阳段一期</t>
  </si>
  <si>
    <t>S103浏阳蕉溪岭-黄花机场(金阳大道）浏阳段一期</t>
  </si>
  <si>
    <t>湘发改基础[2014]651号</t>
  </si>
  <si>
    <t>湘交计统[2014]287号</t>
  </si>
  <si>
    <t>路基、路面</t>
  </si>
  <si>
    <t>湘潭</t>
  </si>
  <si>
    <t>九华区</t>
  </si>
  <si>
    <t>G320湘潭绕城公路一期</t>
  </si>
  <si>
    <t>国道</t>
  </si>
  <si>
    <t>湘发改基础[2011]2216日</t>
  </si>
  <si>
    <t>湘交计统[2014]44号</t>
  </si>
  <si>
    <t>衡阳</t>
  </si>
  <si>
    <t>衡阳县</t>
  </si>
  <si>
    <t>衡阳-西渡</t>
  </si>
  <si>
    <t>其它</t>
  </si>
  <si>
    <t>湘发改基础[2013]1172号</t>
  </si>
  <si>
    <t>湘交计统[2013]507号</t>
  </si>
  <si>
    <t>耒阳市</t>
  </si>
  <si>
    <t>S909（原S320）耒阳市耒水大桥（重建）工程</t>
  </si>
  <si>
    <t>耒阳市耒水大桥（重建）工程</t>
  </si>
  <si>
    <t>G356（原S320）耒阳市耒水大桥（重建）工程</t>
  </si>
  <si>
    <t>湘发改基础[2012]1416号</t>
  </si>
  <si>
    <t>湘交办函[2013]307号</t>
  </si>
  <si>
    <t>邵阳</t>
  </si>
  <si>
    <t>邵东县</t>
  </si>
  <si>
    <t>S218邵东八十亭-老屋塘</t>
  </si>
  <si>
    <t>邵东八十亭-老屋塘</t>
  </si>
  <si>
    <t>S226邵东八十亭-老屋塘</t>
  </si>
  <si>
    <t>二类</t>
  </si>
  <si>
    <t>升级改造</t>
  </si>
  <si>
    <t>湘发改基础[2011]1838号</t>
  </si>
  <si>
    <t>湘交计统[2012]681号</t>
  </si>
  <si>
    <t>邵阳县</t>
  </si>
  <si>
    <t>S238邵阳县塘渡口-霞塘云</t>
  </si>
  <si>
    <t>G356邵阳县塘渡口-霞塘云</t>
  </si>
  <si>
    <t>一类</t>
  </si>
  <si>
    <t>国贫</t>
  </si>
  <si>
    <t>湘发改基础[2013]1461号</t>
  </si>
  <si>
    <t>湘交计统[2013]513号</t>
  </si>
  <si>
    <t>隆回县</t>
  </si>
  <si>
    <t>G320隆回过境段</t>
  </si>
  <si>
    <t>湘发改基础[2013]1454号</t>
  </si>
  <si>
    <t>湘交计统[2014]76号</t>
  </si>
  <si>
    <t>洞口县</t>
  </si>
  <si>
    <t>G320洞口县城－江口</t>
  </si>
  <si>
    <t>湘发改基础[2013]1471号</t>
  </si>
  <si>
    <t>湘交计统[2013]499号</t>
  </si>
  <si>
    <t>G320洞口县城过境公路</t>
  </si>
  <si>
    <t>G320洞口县城过境</t>
  </si>
  <si>
    <t>湘发改基础[2012]422号</t>
  </si>
  <si>
    <t>湘交计统[2013]212号</t>
  </si>
  <si>
    <t>绥宁县</t>
  </si>
  <si>
    <t>S258绥宁黄桑-坪溪（一期）</t>
  </si>
  <si>
    <t>绥宁黄桑-坪溪（一期）</t>
  </si>
  <si>
    <t>S251绥宁黄桑-坪溪（一期）</t>
  </si>
  <si>
    <t>湘发改基础[2014]1030号</t>
  </si>
  <si>
    <t>湘交计统[2014]507号</t>
  </si>
  <si>
    <t>岳阳</t>
  </si>
  <si>
    <t>云溪区</t>
  </si>
  <si>
    <t>G107与巴陵东路立交跨线桥</t>
  </si>
  <si>
    <t>改建</t>
  </si>
  <si>
    <t>湘发改基础[2013]379号</t>
  </si>
  <si>
    <t>湘交计统[2013]255号</t>
  </si>
  <si>
    <t>华容县</t>
  </si>
  <si>
    <t>S216华容白果-君山芦苇场（华容段）</t>
  </si>
  <si>
    <t>华容白果-君山芦苇场（华容段）</t>
  </si>
  <si>
    <t>S502华容白果-君山芦苇场        （华容段）</t>
  </si>
  <si>
    <t>湘发改基础[2013]1339号</t>
  </si>
  <si>
    <t>湘交计统[2013]461号</t>
  </si>
  <si>
    <t>湘阴县</t>
  </si>
  <si>
    <t>S101、S217湘阴新泉寺-望城乔口（岳阳段）</t>
  </si>
  <si>
    <t>湘阴新泉寺-望城乔口（岳阳段）</t>
  </si>
  <si>
    <t>S101湘阴新泉至望城乔口公路     （岳阳段）</t>
  </si>
  <si>
    <t>湘发改基础2013]1171号</t>
  </si>
  <si>
    <t>湘交计统[2013]428号</t>
  </si>
  <si>
    <t>湘阴县武警长沙机场进场公路</t>
  </si>
  <si>
    <t>湘阴县武警长沙机场进场</t>
  </si>
  <si>
    <t>S508武警长沙直升机场进场公路</t>
  </si>
  <si>
    <t>湘发改基础[2014]760号</t>
  </si>
  <si>
    <t>湘交计统[2014]374号</t>
  </si>
  <si>
    <t>临湘市</t>
  </si>
  <si>
    <t>S208临湘长安-忠防</t>
  </si>
  <si>
    <t>临湘长安-忠防</t>
  </si>
  <si>
    <t>湘发改基础[2013]1472号</t>
  </si>
  <si>
    <t>湘交计统[2014]55号</t>
  </si>
  <si>
    <t>常德</t>
  </si>
  <si>
    <t>鼎城区</t>
  </si>
  <si>
    <t>G319、G207常德市城区改线</t>
  </si>
  <si>
    <t>G319、G207常德城区改线</t>
  </si>
  <si>
    <t>湘发改基础[2011]1552号</t>
  </si>
  <si>
    <t>湘交计统[2013]160号</t>
  </si>
  <si>
    <t>安乡县</t>
  </si>
  <si>
    <t>G353安乡三岔河-安乡县城</t>
  </si>
  <si>
    <t>湘发改基础[2011]933号</t>
  </si>
  <si>
    <t>湘交计统[2014]438号</t>
  </si>
  <si>
    <t>澧县</t>
  </si>
  <si>
    <t>S304澧县复兴厂-宜万</t>
  </si>
  <si>
    <t>澧县复兴厂-宜万</t>
  </si>
  <si>
    <t>S303澧县复兴厂-宜万</t>
  </si>
  <si>
    <t>湘发改基础[2013]1462号</t>
  </si>
  <si>
    <t>湘交计统[2013]485号</t>
  </si>
  <si>
    <t>S233澧县黄桥-樟柳段改线工程</t>
  </si>
  <si>
    <t>澧县黄桥-樟柳段改线工程</t>
  </si>
  <si>
    <t>湘发改基础[2013]328号</t>
  </si>
  <si>
    <t>湘交计统[2014]352号</t>
  </si>
  <si>
    <t>S304澧县宜万-孙家坡</t>
  </si>
  <si>
    <t>澧县宜万-孙家坡</t>
  </si>
  <si>
    <t>湘发改基础[2013]1466号</t>
  </si>
  <si>
    <t>湘交计统[2013]498号</t>
  </si>
  <si>
    <t>桃源县</t>
  </si>
  <si>
    <t>桃源剪市-凌津滩</t>
  </si>
  <si>
    <t>湘发改基础[2014]716号</t>
  </si>
  <si>
    <t>湘交计统[2014]392号</t>
  </si>
  <si>
    <t>S106桃源县杨家台-火车站</t>
  </si>
  <si>
    <t>桃源县杨家台-火车站</t>
  </si>
  <si>
    <t>湘发改基础[2013]1635号</t>
  </si>
  <si>
    <t>湘交办函[2015]386号</t>
  </si>
  <si>
    <t>石门县</t>
  </si>
  <si>
    <t>S301、S304石门太平-柳家垭</t>
  </si>
  <si>
    <t>石门太平-柳家垭</t>
  </si>
  <si>
    <t>S302石门太平-柳家垭</t>
  </si>
  <si>
    <t>湘发改基础[2014]933号</t>
  </si>
  <si>
    <t>壶瓶山-大金竹</t>
  </si>
  <si>
    <t>湘发改基础[2010]192号</t>
  </si>
  <si>
    <t>湘交计统[2013]193号</t>
  </si>
  <si>
    <t>张家界</t>
  </si>
  <si>
    <t>永定区</t>
  </si>
  <si>
    <t>S249永定区刑家巷-大坪</t>
  </si>
  <si>
    <t>永定区刑家巷-大坪</t>
  </si>
  <si>
    <t>省贫</t>
  </si>
  <si>
    <t>湘发改基础[2013]385号</t>
  </si>
  <si>
    <t>湘交计统[2013]195号</t>
  </si>
  <si>
    <t>S305永定教子垭-温塘</t>
  </si>
  <si>
    <t>永定教子垭-温塘</t>
  </si>
  <si>
    <t>S303永定教子垭-温塘</t>
  </si>
  <si>
    <t>湘发改基础[2012]1872号</t>
  </si>
  <si>
    <t>湘交计统[2013]128号</t>
  </si>
  <si>
    <t>武陵源中湖-永定教子垭</t>
  </si>
  <si>
    <t>S303武陵源中湖-永定教子垭</t>
  </si>
  <si>
    <t>张发改审批[2017]39号</t>
  </si>
  <si>
    <t>张交字[2017]239号</t>
  </si>
  <si>
    <t>批复施工许可</t>
  </si>
  <si>
    <t>慈利县</t>
  </si>
  <si>
    <t>S310慈利零溪-龙潭河</t>
  </si>
  <si>
    <t>慈利零溪-龙潭河</t>
  </si>
  <si>
    <t>S519慈利零溪-龙潭河</t>
  </si>
  <si>
    <t>湘发改基础[2013]347号</t>
  </si>
  <si>
    <t>湘交计统[2013]268号</t>
  </si>
  <si>
    <t>S248慈利江垭-清水洞</t>
  </si>
  <si>
    <t>G241慈利江垭-清水洞</t>
  </si>
  <si>
    <t>湘发改基础[2013]1502号</t>
  </si>
  <si>
    <t>湘交计统[2014]332号</t>
  </si>
  <si>
    <t>S309慈利杨家溪-通津铺</t>
  </si>
  <si>
    <t>慈利杨家溪-通津铺</t>
  </si>
  <si>
    <t>S306慈利杨家溪-通津铺</t>
  </si>
  <si>
    <t>湘发改基础[2013]348号</t>
  </si>
  <si>
    <t>湘交计统[2013]269号</t>
  </si>
  <si>
    <t>桑植县</t>
  </si>
  <si>
    <t>S304、S309桑植官地坪-瑞塔铺（一期）</t>
  </si>
  <si>
    <t>桑植官地坪-瑞塔铺（一期）</t>
  </si>
  <si>
    <t>S524桑植官地坪-瑞塔铺（一期）</t>
  </si>
  <si>
    <t>湘发改基础[2013]1522号</t>
  </si>
  <si>
    <t>湘交计统[2013]561号</t>
  </si>
  <si>
    <t>S304双门岛大桥</t>
  </si>
  <si>
    <t>双门岛大桥</t>
  </si>
  <si>
    <t>G353双门岛大桥</t>
  </si>
  <si>
    <t>湘发改基础[2012]1236号</t>
  </si>
  <si>
    <t>湘交计统[2013]284号</t>
  </si>
  <si>
    <t>已完工</t>
  </si>
  <si>
    <t>益阳</t>
  </si>
  <si>
    <t>资阳区</t>
  </si>
  <si>
    <t>沅江-宁乡菁华铺公路（资阳段）</t>
  </si>
  <si>
    <t>沅江-宁乡菁华铺（资阳段）</t>
  </si>
  <si>
    <t>S221沅江-宁乡菁华铺（资阳段）</t>
  </si>
  <si>
    <t>湘发改基础[2015]115号</t>
  </si>
  <si>
    <t>湘交批[2016]209号</t>
  </si>
  <si>
    <t>安化县</t>
  </si>
  <si>
    <t>S242安化大码头大桥</t>
  </si>
  <si>
    <t>安化大码头大桥</t>
  </si>
  <si>
    <t>S241安化大码头大桥</t>
  </si>
  <si>
    <t>湘发改基础
[2013]1037号、湘发改交能[2010]766号</t>
  </si>
  <si>
    <t>湘交计统
[2013]341号</t>
  </si>
  <si>
    <t>沅江市</t>
  </si>
  <si>
    <t>S217大通湖河坝-沅江南大膳公路（沅江段）</t>
  </si>
  <si>
    <t>大通湖河坝-沅江南大膳（沅江段）</t>
  </si>
  <si>
    <t>S218大通湖河坝-沅江南大膳（沅江段）</t>
  </si>
  <si>
    <t>湘发改基础
[2013]1584号</t>
  </si>
  <si>
    <t>湘交计统
[2014]113号</t>
  </si>
  <si>
    <t>郴州</t>
  </si>
  <si>
    <t>北湖区</t>
  </si>
  <si>
    <t>S212北湖区华塘-保和</t>
  </si>
  <si>
    <t>北湖区华塘-保和</t>
  </si>
  <si>
    <t>S211北湖区华塘-保和</t>
  </si>
  <si>
    <t>湘发改基础[2014]652号</t>
  </si>
  <si>
    <t>湘交计统[2014]447号</t>
  </si>
  <si>
    <t>永州</t>
  </si>
  <si>
    <t>江永县</t>
  </si>
  <si>
    <t>S239广西灌阳边界至江永潇铺</t>
  </si>
  <si>
    <t>广西灌阳边界-江永潇铺</t>
  </si>
  <si>
    <t>S239广西灌阳边界-江永潇铺</t>
  </si>
  <si>
    <t>湘发改基础[2013]1511号</t>
  </si>
  <si>
    <t>湘交计统[2013]514号</t>
  </si>
  <si>
    <t>宁远县</t>
  </si>
  <si>
    <t>S236中和至宁远县城</t>
  </si>
  <si>
    <t>中和-宁远县城</t>
  </si>
  <si>
    <t>S572中和-宁远县城</t>
  </si>
  <si>
    <t>湘发改基础[2013]1490号</t>
  </si>
  <si>
    <t>湘交计统[2013]487号</t>
  </si>
  <si>
    <t>新田县</t>
  </si>
  <si>
    <t>S228新田县城-竹林坪</t>
  </si>
  <si>
    <t>新田县城-竹林坪</t>
  </si>
  <si>
    <t>G234新田县城-竹林坪</t>
  </si>
  <si>
    <t>湘发改基础[2014]660号</t>
  </si>
  <si>
    <t>湘交计统[2014]393号</t>
  </si>
  <si>
    <t>江华县</t>
  </si>
  <si>
    <t>S355线江华分水岭-白芒营</t>
  </si>
  <si>
    <t>江华分水岭-白芒营</t>
  </si>
  <si>
    <t>S349江华分水岭-白芒营</t>
  </si>
  <si>
    <t>湘发改基础[2014]326号</t>
  </si>
  <si>
    <t>湘交计统[2014]292号</t>
  </si>
  <si>
    <t>祁阳县、冷水滩区</t>
  </si>
  <si>
    <t>S348祁阳黎家坪-黄阳司-冷水滩马坪</t>
  </si>
  <si>
    <t>祁阳黎家坪-黄阳司-冷水滩马坪</t>
  </si>
  <si>
    <t>S228祁阳黎家坪-黄阳司-冷水滩马坪</t>
  </si>
  <si>
    <t>湘发改基础[2013]1468号</t>
  </si>
  <si>
    <t>湘交计统[2013]480号</t>
  </si>
  <si>
    <t>怀化</t>
  </si>
  <si>
    <t>沅陵县</t>
  </si>
  <si>
    <t>S317沅陵苦藤铺至白田公路</t>
  </si>
  <si>
    <t>G241沅陵苦藤铺-白田</t>
  </si>
  <si>
    <t>湘发改基础[2014]528号</t>
  </si>
  <si>
    <t>湘交计统[2014]299号</t>
  </si>
  <si>
    <t>由在建改为建成</t>
  </si>
  <si>
    <t>通道县</t>
  </si>
  <si>
    <t>S241通道-坪寨</t>
  </si>
  <si>
    <t>通道-坪寨</t>
  </si>
  <si>
    <t>S252通道-坪寨</t>
  </si>
  <si>
    <t>湘发改基础[2014]327号</t>
  </si>
  <si>
    <t>湘交计统[2014]257号</t>
  </si>
  <si>
    <t>娄底</t>
  </si>
  <si>
    <t>新化县</t>
  </si>
  <si>
    <t>S336新化吉庆-白溪</t>
  </si>
  <si>
    <t>新化吉庆-白溪</t>
  </si>
  <si>
    <t>S323新化吉庆-白溪</t>
  </si>
  <si>
    <t>湘发改基础[2013]1215号</t>
  </si>
  <si>
    <t>湘交计统[2013]402号</t>
  </si>
  <si>
    <t>冷水江市</t>
  </si>
  <si>
    <t>S238冷水江资江二桥</t>
  </si>
  <si>
    <t>冷水江资江二桥</t>
  </si>
  <si>
    <t>S235冷水江资江二桥</t>
  </si>
  <si>
    <t>湘发改基础[2013]1382</t>
  </si>
  <si>
    <t>湘交计统[2014]276</t>
  </si>
  <si>
    <t>新化、冷水江</t>
  </si>
  <si>
    <t>G354冷水江-新化公路</t>
  </si>
  <si>
    <t>G354冷水江-新化</t>
  </si>
  <si>
    <t>湘发改基础[2014]399号</t>
  </si>
  <si>
    <t>湘交计统[2014]303号</t>
  </si>
  <si>
    <t>涟源市</t>
  </si>
  <si>
    <t>S231涟源芙蓉-蓝田</t>
  </si>
  <si>
    <t>涟源芙蓉-蓝田</t>
  </si>
  <si>
    <t>湘发改基础[2015]596号</t>
  </si>
  <si>
    <t>湘交办函[2015]384号</t>
  </si>
  <si>
    <t>S218涟源丰瑞-荷塘</t>
  </si>
  <si>
    <t>涟源丰瑞-荷塘</t>
  </si>
  <si>
    <t>湘发改基础[2012]866号</t>
  </si>
  <si>
    <t>湘交计统[2013]308号</t>
  </si>
  <si>
    <t>湘西</t>
  </si>
  <si>
    <t>泸溪县</t>
  </si>
  <si>
    <t>S252、S336泸溪-辰溪公路泸溪段</t>
  </si>
  <si>
    <t>泸溪-辰溪泸溪段</t>
  </si>
  <si>
    <t>S246、S320泸溪-辰溪泸溪段</t>
  </si>
  <si>
    <t>湘发改基础[2014]839号</t>
  </si>
  <si>
    <t>湘交计统[2014]387号</t>
  </si>
  <si>
    <t>凤凰县</t>
  </si>
  <si>
    <t>S253凤凰-木江坪</t>
  </si>
  <si>
    <t>凤凰-木江坪</t>
  </si>
  <si>
    <t>S320凤凰-木江坪</t>
  </si>
  <si>
    <t>湘发改基础[2014]838号</t>
  </si>
  <si>
    <t>湘交计统[2013]384号</t>
  </si>
  <si>
    <t>古丈县</t>
  </si>
  <si>
    <t>S252古丈三道河大桥</t>
  </si>
  <si>
    <t>古丈三道河大桥</t>
  </si>
  <si>
    <t>湘发改基础[2012]1831号</t>
  </si>
  <si>
    <t>湘交计统[2013]418号</t>
  </si>
  <si>
    <t>永顺县</t>
  </si>
  <si>
    <t>S313永顺泽家-芙蓉镇</t>
  </si>
  <si>
    <t>永顺泽家-芙蓉镇</t>
  </si>
  <si>
    <t>湘发改基础[2013]1473号</t>
  </si>
  <si>
    <t>湘交计统[2015]21号</t>
  </si>
  <si>
    <t>龙山县</t>
  </si>
  <si>
    <t>S259洗车至里耶</t>
  </si>
  <si>
    <t>洗车-里耶</t>
  </si>
  <si>
    <t>S255洗车-里耶</t>
  </si>
  <si>
    <t>湘发改基础[2014]527号</t>
  </si>
  <si>
    <t>湘交计统[2014]226号</t>
  </si>
  <si>
    <t>S260龙山石牌-洗洛</t>
  </si>
  <si>
    <t>龙山石牌-洗洛</t>
  </si>
  <si>
    <t>S256龙山石牌-洗洛</t>
  </si>
  <si>
    <t>湘发改基础[2014]1035号</t>
  </si>
  <si>
    <t>湘交计统[2014]490号</t>
  </si>
  <si>
    <t>花垣县</t>
  </si>
  <si>
    <t>G319武陵山-茶洞（花垣段）</t>
  </si>
  <si>
    <t>G319武陵山至茶洞（花垣段）</t>
  </si>
  <si>
    <t>湘发改基础[2015]992号</t>
  </si>
  <si>
    <t>湘交办函[2015]759号</t>
  </si>
  <si>
    <t>年内建成</t>
  </si>
  <si>
    <t>S324安化东坪-梅城</t>
  </si>
  <si>
    <t>安化东坪-梅城</t>
  </si>
  <si>
    <t>S321安化东坪-梅城</t>
  </si>
  <si>
    <t>湘发改基础[2013]1524号</t>
  </si>
  <si>
    <t>湘交计统
[2013]523号</t>
  </si>
  <si>
    <t>在建</t>
  </si>
  <si>
    <t>2020年完工</t>
  </si>
  <si>
    <t>吉首市</t>
  </si>
  <si>
    <t>G209、G319吉首过境（二期）</t>
  </si>
  <si>
    <t>湘发改交能[2010]547号</t>
  </si>
  <si>
    <t>湘交基建[2013]490号</t>
  </si>
  <si>
    <t>S346隆回紫霞园大桥</t>
  </si>
  <si>
    <t>隆回紫霞园大桥</t>
  </si>
  <si>
    <t>湘发改基础[2012]493号</t>
  </si>
  <si>
    <t>湘交计统[2013]200号</t>
  </si>
  <si>
    <t>停工</t>
  </si>
  <si>
    <t>零陵区、双牌、道县</t>
  </si>
  <si>
    <t>G207东安界牌-江华界牌井</t>
  </si>
  <si>
    <t>湘发改交能[2009]847号</t>
  </si>
  <si>
    <t>湘交计统[2010]92、93、94、95、96、97号及湘交办函[2015]407号</t>
  </si>
  <si>
    <t>张家界市绕城公路</t>
  </si>
  <si>
    <t>湘发改基础[2011]1110号</t>
  </si>
  <si>
    <t>湘交规划[2012]108号</t>
  </si>
  <si>
    <t>耒阳竹市-哲桥</t>
  </si>
  <si>
    <t>湘发改基础[2012]788号</t>
  </si>
  <si>
    <t>湘交计统[2013]201号</t>
  </si>
  <si>
    <t>衡南县</t>
  </si>
  <si>
    <t>衡南龙泉-向阳桥</t>
  </si>
  <si>
    <t>湘发改基础[2013]1038号</t>
  </si>
  <si>
    <t>湘交计统[2013]429号</t>
  </si>
  <si>
    <t>G107耒阳绕城公路</t>
  </si>
  <si>
    <t>湘发改基础[2012]1985号</t>
  </si>
  <si>
    <t>湘交计统[2013]427号</t>
  </si>
  <si>
    <t>S223邵东仙槎桥－邵阳县峡山铺</t>
  </si>
  <si>
    <t>邵东仙槎桥－邵阳县峡山铺</t>
  </si>
  <si>
    <t>S336邵东仙槎桥－邵阳县峡山铺</t>
  </si>
  <si>
    <t>湘发改基础[2013]1464号</t>
  </si>
  <si>
    <t>湘交计统[2013]512号</t>
  </si>
  <si>
    <t>邵阳市-邵东九公岭</t>
  </si>
  <si>
    <t>邵阳市-邵东九龙岭</t>
  </si>
  <si>
    <t>湘发改基础[2014]1205号</t>
  </si>
  <si>
    <t>湘交计统[2015]232号</t>
  </si>
  <si>
    <t>武冈市</t>
  </si>
  <si>
    <t>G241、G356武冈过境线</t>
  </si>
  <si>
    <t>武冈过境线（G241、G356）</t>
  </si>
  <si>
    <t>湘发改基础[2013]1458号</t>
  </si>
  <si>
    <t>湘交计统[2013]522号</t>
  </si>
  <si>
    <t>S246武冈过境高桥-小水</t>
  </si>
  <si>
    <t>武冈过境高桥-小水</t>
  </si>
  <si>
    <t>湘发改基础[2014]1183号</t>
  </si>
  <si>
    <t>湘交计统[2015]169号</t>
  </si>
  <si>
    <t>武陵源区</t>
  </si>
  <si>
    <t>张家界环武陵源景区公路</t>
  </si>
  <si>
    <t>张家界环武陵源景区</t>
  </si>
  <si>
    <t>湘发改交能[2008]334号（北段）湘发改交能[2008]335号（南段）</t>
  </si>
  <si>
    <t>湘交计统[2011]577号（北段）湘交计统[2011]578号（南段）</t>
  </si>
  <si>
    <t>S313古丈罗依溪-沅陵凤滩（一期）</t>
  </si>
  <si>
    <t>古丈罗依溪-沅陵凤滩</t>
  </si>
  <si>
    <t>S525古丈罗依溪-沅陵凤滩</t>
  </si>
  <si>
    <t>湘发改基础[2015]636号</t>
  </si>
  <si>
    <t>湘交办函[2015]513号</t>
  </si>
  <si>
    <t>二、十三五项目</t>
  </si>
  <si>
    <t>（一）已安排</t>
  </si>
  <si>
    <t>望城区</t>
  </si>
  <si>
    <t>G240望城高岭塘-丁字</t>
  </si>
  <si>
    <t>G240高塘岭-丁字镇（航电大道）</t>
  </si>
  <si>
    <t>G240望城高岭塘至丁字</t>
  </si>
  <si>
    <t>十三五</t>
  </si>
  <si>
    <t>湘发改基础[2014]1062号</t>
  </si>
  <si>
    <t>湘交计统[2015]51号</t>
  </si>
  <si>
    <t xml:space="preserve">完工 </t>
  </si>
  <si>
    <t>长湘高速乌山互通连接线</t>
  </si>
  <si>
    <t>S108长湘高速乌山互通连接线</t>
  </si>
  <si>
    <t>湘发改基础[2015]1051号</t>
  </si>
  <si>
    <t>湘交办函[2015]807号</t>
  </si>
  <si>
    <t>长沙县</t>
  </si>
  <si>
    <t>京港澳高速开慧互通-飘峰山</t>
  </si>
  <si>
    <t>京港澳高速开慧互通至飘峰山</t>
  </si>
  <si>
    <t>湘发改基础[2015]447号</t>
  </si>
  <si>
    <t>湘交办函[2015]585号</t>
  </si>
  <si>
    <t>G107青山铺-南粉墙</t>
  </si>
  <si>
    <t>湘发改基础〔2017〕1015号</t>
  </si>
  <si>
    <t>长交批[2018]13号</t>
  </si>
  <si>
    <t>G106浏阳蕉溪岭至黄花机场（长沙县段）</t>
  </si>
  <si>
    <t>浏阳蕉溪岭-黄花机场（长沙县段）</t>
  </si>
  <si>
    <t>S103浏阳蕉溪岭-黄花机场 （长沙县段）</t>
  </si>
  <si>
    <t>G106-黄花机场连接线（长沙县段）</t>
  </si>
  <si>
    <t>浏阳蕉溪岭至黄花机场公路（长沙县段）</t>
  </si>
  <si>
    <t>湘发改基础[2016]498号</t>
  </si>
  <si>
    <t>湘交批[2017]14号</t>
  </si>
  <si>
    <t>宁乡县</t>
  </si>
  <si>
    <t>S327长沙梅溪湖—宁乡（宁乡段）</t>
  </si>
  <si>
    <t>长沙梅溪湖-宁乡（宁乡段）</t>
  </si>
  <si>
    <t>S105长沙梅溪湖-宁乡（宁乡段）</t>
  </si>
  <si>
    <t>湘交计统[2014]394号</t>
  </si>
  <si>
    <t>宁乡县煤炭坝-双凫铺</t>
  </si>
  <si>
    <t>宁乡煤炭坝-双凫铺</t>
  </si>
  <si>
    <t>S224、S228宁乡县煤炭坝-双凫铺</t>
  </si>
  <si>
    <t>S224、S228宁乡县煤炭坝至双凫铺</t>
  </si>
  <si>
    <t>湘发改基础[2014]1034号</t>
  </si>
  <si>
    <t>湘交计统[2015]55号</t>
  </si>
  <si>
    <t>宁乡林塘-东湖塘</t>
  </si>
  <si>
    <t>S328、S218宁乡林塘-东湖塘</t>
  </si>
  <si>
    <t>S328、S218线宁乡林塘至东湖塘</t>
  </si>
  <si>
    <t>湘发改基础[2015]724号</t>
  </si>
  <si>
    <t>湘交批[2016]200号</t>
  </si>
  <si>
    <t>益娄高速田心铺互通-流沙河</t>
  </si>
  <si>
    <t>益娄高速心田互通-流沙河</t>
  </si>
  <si>
    <t>益娄高速田心铺互通至流沙河</t>
  </si>
  <si>
    <t>长发改工业[2016]537号</t>
  </si>
  <si>
    <t>长交基建[2016]207号</t>
  </si>
  <si>
    <t>金岳公路（长常高速金州互通-岳宁大道凤凰山互通连接线）</t>
  </si>
  <si>
    <t>金岳公路（长常高速金洲互通-岳宁大道凤凰山互通连接线）</t>
  </si>
  <si>
    <t>长发改审[2017]55号</t>
  </si>
  <si>
    <t>长交路[2017]67号</t>
  </si>
  <si>
    <t>G106大瑶绕镇线</t>
  </si>
  <si>
    <t>湘发改基础[2014]928号</t>
  </si>
  <si>
    <t>湘交计统[2015]43号</t>
  </si>
  <si>
    <t>大浏高速焦溪互通-G319连接线</t>
  </si>
  <si>
    <t>大浏高速蕉溪互通-G319连接线</t>
  </si>
  <si>
    <t>大浏高速焦溪互通至G319连接线</t>
  </si>
  <si>
    <t>湘发改基础[2014]1056号</t>
  </si>
  <si>
    <t>湘交计统[2015]113号</t>
  </si>
  <si>
    <t>株洲</t>
  </si>
  <si>
    <t>攸县</t>
  </si>
  <si>
    <t>攸县酒埠江至网岭公路（酒埠江至柘桑段）</t>
  </si>
  <si>
    <t>酒埠江-网岭</t>
  </si>
  <si>
    <t>S333酒埠江-柘桑</t>
  </si>
  <si>
    <t>湘发改基础[2017]487号</t>
  </si>
  <si>
    <t>株交函[2017]141号</t>
  </si>
  <si>
    <t>攸县酒埠江至网岭公路（柘桑至网岭段）</t>
  </si>
  <si>
    <t>S333柘桑-网岭</t>
  </si>
  <si>
    <t>湘发改基础[2016]940号</t>
  </si>
  <si>
    <t>湘交批[2017]74号</t>
  </si>
  <si>
    <t>炎陵县</t>
  </si>
  <si>
    <t>S207炎陵荆竹山至船形一期</t>
  </si>
  <si>
    <t>炎陵荆竹山-船形</t>
  </si>
  <si>
    <t>S205炎陵鹿原-船形</t>
  </si>
  <si>
    <t>湘发改基础[2016]347号</t>
  </si>
  <si>
    <t>湘交批[2016]229号</t>
  </si>
  <si>
    <t>S205大和塘至沔渡</t>
  </si>
  <si>
    <t>炎陵大和塘-沔渡</t>
  </si>
  <si>
    <t>S204炎陵大和塘-沔渡</t>
  </si>
  <si>
    <t>湘发改基础[2016]201号</t>
  </si>
  <si>
    <t>湘交批[2016]233号</t>
  </si>
  <si>
    <t>醴陵市</t>
  </si>
  <si>
    <t>S331醴陵市黄沙至周家冲</t>
  </si>
  <si>
    <t>醴陵屏山-芦淞区栗塘村</t>
  </si>
  <si>
    <t>S327醴陵黄沙-周家冲</t>
  </si>
  <si>
    <t>湘发改基础[2016]138号</t>
  </si>
  <si>
    <t>湘交批[2016]99号</t>
  </si>
  <si>
    <t>岳汝高速官庄互通-耿飚故居</t>
  </si>
  <si>
    <t>S204岳汝高速官庄互通-耿飚故居</t>
  </si>
  <si>
    <t>升级 改造</t>
  </si>
  <si>
    <t>湘发改基础[2015]131号</t>
  </si>
  <si>
    <t>湘交办函[2015]530号</t>
  </si>
  <si>
    <t>雨湖区</t>
  </si>
  <si>
    <t>S107锰矿-湘潭</t>
  </si>
  <si>
    <t>锰矿-湘潭</t>
  </si>
  <si>
    <t>S216锰矿-湘潭</t>
  </si>
  <si>
    <t>湘发改基础[2014]1206号</t>
  </si>
  <si>
    <t>湘交计统[2015]209号</t>
  </si>
  <si>
    <t>湘潭鹤岭-南谷</t>
  </si>
  <si>
    <t>S328湘潭鹤岭-南谷</t>
  </si>
  <si>
    <t>S328湘潭鹤岭至南谷</t>
  </si>
  <si>
    <t>湘发改基础[2014]485号</t>
  </si>
  <si>
    <t>湘交计统[2015]112号</t>
  </si>
  <si>
    <t>衡阳县王船山夏明翰故居公路</t>
  </si>
  <si>
    <t>衡阳县王船山夏明翰故居</t>
  </si>
  <si>
    <t>衡发改审[2017]1号</t>
  </si>
  <si>
    <t>衡市交规字[2017]13号</t>
  </si>
  <si>
    <t>衡南瓦子塘(木子塘)-岐山</t>
  </si>
  <si>
    <t>湘发改交能[2010]151号</t>
  </si>
  <si>
    <t>衡市交计基字[2014]216号</t>
  </si>
  <si>
    <t>祁东县</t>
  </si>
  <si>
    <t>凤岐坪-城连墟</t>
  </si>
  <si>
    <t>祁东凤岐坪-城连墟</t>
  </si>
  <si>
    <t>S549祁东凤岐坪-城连墟</t>
  </si>
  <si>
    <t>湘发改基础[2015]622号</t>
  </si>
  <si>
    <t>湘交办函[2015]725号</t>
  </si>
  <si>
    <t>S237祁东蒸园-太平桥</t>
  </si>
  <si>
    <t>祁东蒸园-太平桥</t>
  </si>
  <si>
    <t>S227祁东蒸园-太平桥</t>
  </si>
  <si>
    <t>湘发改基础[2015]128号</t>
  </si>
  <si>
    <t>湘交办函[2015]313号</t>
  </si>
  <si>
    <t>S344祁东大桥-湘祁电站</t>
  </si>
  <si>
    <t>祁东大桥-湘祁电站</t>
  </si>
  <si>
    <t>S339祁东大桥-湘祁电站</t>
  </si>
  <si>
    <t>湘发改基础[2015]127号</t>
  </si>
  <si>
    <t>湘交办函[2015]312号</t>
  </si>
  <si>
    <t>绥宁大门洞-荣岩电站</t>
  </si>
  <si>
    <t>绥宁荣岩电站-大门洞</t>
  </si>
  <si>
    <t>湘发改基础[2012]1912号</t>
  </si>
  <si>
    <t>湘交批[2016]126号</t>
  </si>
  <si>
    <t>云溪区擂鼓台-荷花</t>
  </si>
  <si>
    <t>岳发改审[2017]29号</t>
  </si>
  <si>
    <t>岳交规划[2017]329号</t>
  </si>
  <si>
    <t>君山区</t>
  </si>
  <si>
    <t>S304君山区建新口-南堤拐</t>
  </si>
  <si>
    <t>君山区建新口-南堤拐</t>
  </si>
  <si>
    <t>S217君山区建新口-南堤拐</t>
  </si>
  <si>
    <t>S304线君山区建新口至南堤拐</t>
  </si>
  <si>
    <t>湘发改基础[2015]1094号</t>
  </si>
  <si>
    <t>湘交批[2016]185号</t>
  </si>
  <si>
    <t>岳阳县</t>
  </si>
  <si>
    <t>岳阳县筻口-新开（岳望高速岳阳南互通至新开段）</t>
  </si>
  <si>
    <t>岳阳县筻口-新开</t>
  </si>
  <si>
    <t>S308岳阳县筻口-新开（岳望高速岳阳南互通至新开段）</t>
  </si>
  <si>
    <t>S318岳阳县新开-筻口</t>
  </si>
  <si>
    <t>省道岳阳县筻口至新开公路（岳望高速岳阳南互通至新开段）</t>
  </si>
  <si>
    <t>湘发改基础[2017]43号</t>
  </si>
  <si>
    <t>湘交批[2017]78号</t>
  </si>
  <si>
    <t>珠头山-花子坟绕城公路</t>
  </si>
  <si>
    <t>S218珠头山-花子坟</t>
  </si>
  <si>
    <t>湘发改基础[2016]30号</t>
  </si>
  <si>
    <t>湘交批[2017]79号</t>
  </si>
  <si>
    <t>华容县、君山区</t>
  </si>
  <si>
    <t>华容小墨山核电站专用公路一期（许市至东山公路）</t>
  </si>
  <si>
    <t>华容小墨山核电站专用一期（许市-东山）</t>
  </si>
  <si>
    <t>华容小墨山核电站专用一期       （许市-东山）</t>
  </si>
  <si>
    <t>湘发改基础[2015]344</t>
  </si>
  <si>
    <t>湘交批（2016）3号</t>
  </si>
  <si>
    <t>平江县</t>
  </si>
  <si>
    <t>S317平江龙门-石牛寨</t>
  </si>
  <si>
    <t>平江龙门-石牛寨</t>
  </si>
  <si>
    <t>S316平江龙门-石牛寨</t>
  </si>
  <si>
    <t>S317平江龙门至石牛寨</t>
  </si>
  <si>
    <t>湘发改基础[2015]173号</t>
  </si>
  <si>
    <t>湘交办函[2015]358号</t>
  </si>
  <si>
    <t>S208平江县余坪至市里</t>
  </si>
  <si>
    <t>平江县余坪-市里</t>
  </si>
  <si>
    <t>S206平江县余坪-市里</t>
  </si>
  <si>
    <t>湘发改基础[2016]655号</t>
  </si>
  <si>
    <t>湘交批[2016]213号</t>
  </si>
  <si>
    <t>S322平江县梅仙-范固</t>
  </si>
  <si>
    <t>平江县梅仙-范固</t>
  </si>
  <si>
    <t>S313平江县梅仙-范固</t>
  </si>
  <si>
    <t>湘发改基础[2016]656号</t>
  </si>
  <si>
    <t>湘交批[2016]225号</t>
  </si>
  <si>
    <t>平江县大桥村李家背至小田</t>
  </si>
  <si>
    <t>平江县安定李家背-小田</t>
  </si>
  <si>
    <t>平发改审[2016]91号</t>
  </si>
  <si>
    <t>平交计[2017]14号</t>
  </si>
  <si>
    <t>平江县平汝南江互通至天岳幕阜山游客中心</t>
  </si>
  <si>
    <t>平汝高速南江互通-天岳幕阜山游客服务中心</t>
  </si>
  <si>
    <t>平汝高速南江互通-天岳幕阜山游客   服务中心</t>
  </si>
  <si>
    <t>平发改审[2016]34号</t>
  </si>
  <si>
    <t>平交计[2016]184号</t>
  </si>
  <si>
    <t>G107临湘最兰坡-巴咀坳</t>
  </si>
  <si>
    <t>G107线临湘最兰坡至巴咀坳</t>
  </si>
  <si>
    <t>湘发改基础[2016]578号</t>
  </si>
  <si>
    <t>湘交批[2017]118号</t>
  </si>
  <si>
    <t>临湘大岭土墩-桃林</t>
  </si>
  <si>
    <t>湘发改基础[2016]1023号</t>
  </si>
  <si>
    <t>湘交批[2017]77号</t>
  </si>
  <si>
    <t>岳阳县、汨罗市、湘阴县</t>
  </si>
  <si>
    <t>G240岳阳县城区至湘阴</t>
  </si>
  <si>
    <t>G240岳阳县城区-湘阴</t>
  </si>
  <si>
    <t>G240岳阳县城区至湘阴公路</t>
  </si>
  <si>
    <t>湘发改基础[2016]338号</t>
  </si>
  <si>
    <t>湘交批[2016]91号</t>
  </si>
  <si>
    <t>沅澧城镇快速干线G207鼎城区雷公庙至岗市</t>
  </si>
  <si>
    <t>G207、G353常德沅澧快速干线</t>
  </si>
  <si>
    <t>G207、G353、S233常德沅澧城镇快速干线G207鼎城区雷公庙至岗市公路</t>
  </si>
  <si>
    <t>湘发改基础[2015]114号</t>
  </si>
  <si>
    <t>湘交计统[2015]83号</t>
  </si>
  <si>
    <t>刘家桥至镇德桥</t>
  </si>
  <si>
    <t>鼎城刘家桥-镇德桥</t>
  </si>
  <si>
    <t>常发改基础[2016]637号</t>
  </si>
  <si>
    <t>常交发[2017]5号</t>
  </si>
  <si>
    <t>S313鼎城双桥坪-蔡家岗</t>
  </si>
  <si>
    <t>鼎城双桥坪-蔡家岗</t>
  </si>
  <si>
    <t>S307鼎城双桥坪-蔡家岗</t>
  </si>
  <si>
    <t>湘发改基础[2016]348号</t>
  </si>
  <si>
    <t>湘交批[2016]158号</t>
  </si>
  <si>
    <t>经开区</t>
  </si>
  <si>
    <t>汉寿新兴-常德经开区</t>
  </si>
  <si>
    <t>汉寿新兴-常德经开区何家坪</t>
  </si>
  <si>
    <t>S315汉寿新兴-常德经开区何家坪</t>
  </si>
  <si>
    <t>湘发改基础[2016]349号</t>
  </si>
  <si>
    <t>湘交批[2016]238号</t>
  </si>
  <si>
    <t>安乡长岭大桥</t>
  </si>
  <si>
    <t>S223安乡长岭大桥</t>
  </si>
  <si>
    <t>湘发改基础[2014]793号</t>
  </si>
  <si>
    <t>湘交计统[2014]370号</t>
  </si>
  <si>
    <t>汉寿</t>
  </si>
  <si>
    <t>S320汉寿县城至新兴公路</t>
  </si>
  <si>
    <t>汉寿县城-新兴</t>
  </si>
  <si>
    <t>S315汉寿县城-新兴</t>
  </si>
  <si>
    <t>湘发改基础[2015]936号</t>
  </si>
  <si>
    <t>湘交办函[2015]786号</t>
  </si>
  <si>
    <t>西湖</t>
  </si>
  <si>
    <t>西湖镇至柳林嘴</t>
  </si>
  <si>
    <t>西湖柳林嘴-西湖镇</t>
  </si>
  <si>
    <t>S223西湖柳林嘴-西湖镇</t>
  </si>
  <si>
    <t>湘发改基础[2016]904号</t>
  </si>
  <si>
    <t>湘交批[2017]70号</t>
  </si>
  <si>
    <t>G207公安县章庄铺至澧县卷桥段改建工程</t>
  </si>
  <si>
    <t>G207澧县卷桥-湖北省公安县章庄铺</t>
  </si>
  <si>
    <t>中期调增</t>
  </si>
  <si>
    <t>临澧县</t>
  </si>
  <si>
    <t>沅澧城镇快速干线G207临澧县太山至鼎城区雷公庙</t>
  </si>
  <si>
    <t>G207、G353、S233常德沅澧城镇快速干线G207临澧县太山至鼎城区雷公庙公路</t>
  </si>
  <si>
    <t>湘发改基础[2015]126号</t>
  </si>
  <si>
    <t>湘交计统[2015]84号</t>
  </si>
  <si>
    <t>沅澧城镇快速干线G207临澧县太平至太山</t>
  </si>
  <si>
    <t>G207、G353、S233常德沅澧城镇快速干线G207临澧县太平至太山公路</t>
  </si>
  <si>
    <t>湘发改基础[2015]264号</t>
  </si>
  <si>
    <t>湘交计统[2015]231号</t>
  </si>
  <si>
    <t>临澧雷水村-太浮山森林公园</t>
  </si>
  <si>
    <t>临发改[2016]158号</t>
  </si>
  <si>
    <t>常交发[2017]1号</t>
  </si>
  <si>
    <t>S240常张高速河洑互通至桃源火车站公路改线</t>
  </si>
  <si>
    <t>常张高速河伏互通-桃源火车站</t>
  </si>
  <si>
    <t>S311常张高速河伏互通-桃源火车站</t>
  </si>
  <si>
    <t>湘发改基础[2016]31号</t>
  </si>
  <si>
    <t>湘交批[2016]36号</t>
  </si>
  <si>
    <t>S242线杨岭岗澧水大桥</t>
  </si>
  <si>
    <t>杨岭岗澧水大桥</t>
  </si>
  <si>
    <t>S237杨岭岗澧水大桥</t>
  </si>
  <si>
    <t>湘发改基础[2015]938号</t>
  </si>
  <si>
    <t>湘交批[2016]16号</t>
  </si>
  <si>
    <t>津市市</t>
  </si>
  <si>
    <t>津市澧水二桥</t>
  </si>
  <si>
    <t>S224津市澧水二桥</t>
  </si>
  <si>
    <t>湘发改基础[2014]746号</t>
  </si>
  <si>
    <t>湘交计统[2014]488号</t>
  </si>
  <si>
    <t>临澧、澧县、石门</t>
  </si>
  <si>
    <t>沅澧城镇快速干线G207、G353、S233津市至石门</t>
  </si>
  <si>
    <t>G207、G353、S233沅澧城镇快速干线津市至石门</t>
  </si>
  <si>
    <t>湘发改基础[2015]517号</t>
  </si>
  <si>
    <t>湘交计统[2015]442号</t>
  </si>
  <si>
    <t>龚张线张清公路-洞弯</t>
  </si>
  <si>
    <t>龚张线张清-洞弯</t>
  </si>
  <si>
    <t>张发改投资[2017]1号</t>
  </si>
  <si>
    <t>张交字[2017]66号</t>
  </si>
  <si>
    <t>桑植利福塔-九天洞</t>
  </si>
  <si>
    <t>湘交办函[2015]615号</t>
  </si>
  <si>
    <t>赫山区</t>
  </si>
  <si>
    <t>赫山区牌口-欧江岔</t>
  </si>
  <si>
    <t>S508牌口-欧江岔</t>
  </si>
  <si>
    <t>湘发改基础[2015]129号</t>
  </si>
  <si>
    <t>益交计统[2016]276号</t>
  </si>
  <si>
    <t>宁乡朱良桥-桃江牛田（二期）</t>
  </si>
  <si>
    <t>S321宁乡朱良桥-桃江牛田（二期）</t>
  </si>
  <si>
    <t>湘发改基础[2015]130号</t>
  </si>
  <si>
    <t>湘交批[2016]237号</t>
  </si>
  <si>
    <t>南县</t>
  </si>
  <si>
    <t>G353南县浪拔湖镇改线</t>
  </si>
  <si>
    <t>G353南县浪拔湖镇改线工程</t>
  </si>
  <si>
    <t>湘发改基础[2014]1112号</t>
  </si>
  <si>
    <t>湘交计统[2015]17号</t>
  </si>
  <si>
    <t>G234南县至茅草街公路新改建工程</t>
  </si>
  <si>
    <t>G234南县-茅草街</t>
  </si>
  <si>
    <t>新改建</t>
  </si>
  <si>
    <t>湘发改基础[2017]46号</t>
  </si>
  <si>
    <t>湘交批[2017]115号</t>
  </si>
  <si>
    <t>大通湖区</t>
  </si>
  <si>
    <t>大通湖区沙堡洲-老河口</t>
  </si>
  <si>
    <t>S220大通湖区沙堡洲-老河口</t>
  </si>
  <si>
    <t>湘发改基础[2014]1091号</t>
  </si>
  <si>
    <t>湘交计统[2015]9号</t>
  </si>
  <si>
    <t>益南高速大通湖互通至河坝公路升级改建工程</t>
  </si>
  <si>
    <t>大通湖区河坝-南益高速大通湖互通</t>
  </si>
  <si>
    <t>S307益南高速大通湖互通-河坝</t>
  </si>
  <si>
    <t>湘发改基础[2016]844号</t>
  </si>
  <si>
    <t>湘交批[2017]3号</t>
  </si>
  <si>
    <t>桃江县</t>
  </si>
  <si>
    <t>桃江石牛江镇改线工程</t>
  </si>
  <si>
    <t>S223桃江石牛江镇改线工程</t>
  </si>
  <si>
    <t>湘发改基础[2015]403号</t>
  </si>
  <si>
    <t>湘交办函[2015]626号</t>
  </si>
  <si>
    <t>桃江县牛田-安化大福（桃江段）</t>
  </si>
  <si>
    <t>桃江县牛田-安化大福</t>
  </si>
  <si>
    <t>S321桃江县牛田-安化大福</t>
  </si>
  <si>
    <t>湘发改基础[2015]228号</t>
  </si>
  <si>
    <t>湘交办函[2015]548号</t>
  </si>
  <si>
    <t>桃江县舒塘至牛潭河公路改建工程</t>
  </si>
  <si>
    <t>桃江舒塘-牛潭河</t>
  </si>
  <si>
    <t>益发改基础[2017]34号</t>
  </si>
  <si>
    <t>益交计统[2017]81号</t>
  </si>
  <si>
    <t>S324桃江县牛田-安化大福（安化段）</t>
  </si>
  <si>
    <t>乐安杨泥坳-山溪界</t>
  </si>
  <si>
    <t>S328乐安杨泥坳-山溪界</t>
  </si>
  <si>
    <t>S241乐安杨泥坳-山溪界</t>
  </si>
  <si>
    <t>S241安化县杨泥坳至山溪界</t>
  </si>
  <si>
    <t>湘发改基础[2015]942号</t>
  </si>
  <si>
    <t>湘交批[2016]19号</t>
  </si>
  <si>
    <t>G536（原S308）安化县城改线（二期）</t>
  </si>
  <si>
    <t>G536安化县城段改线工程（二期）</t>
  </si>
  <si>
    <t>湘发改基础[2016]494号</t>
  </si>
  <si>
    <t>湘交批[2016]181号</t>
  </si>
  <si>
    <t>S228沅江-宁乡菁华铺公路（沅江段）</t>
  </si>
  <si>
    <t>沅江-宁乡菁华铺（沅江段）</t>
  </si>
  <si>
    <t>S221沅江-宁乡箐华铺（沅江段）</t>
  </si>
  <si>
    <t>湘发改基础
[2013]1583号</t>
  </si>
  <si>
    <t>湘交计统
[2014]154号</t>
  </si>
  <si>
    <t>沅江乐园至漉湖公路</t>
  </si>
  <si>
    <t>沅江漉湖-乐园</t>
  </si>
  <si>
    <t>S313沅江漉湖-乐园</t>
  </si>
  <si>
    <t>湘发改基础[2016]878号</t>
  </si>
  <si>
    <t>湘交批[2017]9号</t>
  </si>
  <si>
    <t>资阳区、桃江县</t>
  </si>
  <si>
    <t>资阳区杨林坳-桃江县高桥</t>
  </si>
  <si>
    <t>S223资阳区杨林坳-桃江县高桥</t>
  </si>
  <si>
    <t>湘发改基础[2014]39号</t>
  </si>
  <si>
    <t>湘交计统[2014]305号</t>
  </si>
  <si>
    <t>资阳区1公里
赫山区1公里</t>
  </si>
  <si>
    <t>G319益阳资江大桥</t>
  </si>
  <si>
    <t>湘发改基础[2014]986号</t>
  </si>
  <si>
    <t>湘交计统[2014]416号</t>
  </si>
  <si>
    <t>桂阳县</t>
  </si>
  <si>
    <t>桂阳黎家洞-小埠</t>
  </si>
  <si>
    <t>湘发改基础[2015]265号</t>
  </si>
  <si>
    <t>湘交办函[2015]409号</t>
  </si>
  <si>
    <t>衡武高速舂陵江互通至桂阳县城连接线</t>
  </si>
  <si>
    <t>衡武高速舂陵江互通口-桂阳县城</t>
  </si>
  <si>
    <t>湘发改基础[2016]725号</t>
  </si>
  <si>
    <t>湘交批[2017]72号</t>
  </si>
  <si>
    <t>宜章县</t>
  </si>
  <si>
    <t>宜章五岭坳-桃李湾</t>
  </si>
  <si>
    <t>宜章五岭坳至桃李湾</t>
  </si>
  <si>
    <t>湘发改基础[2015]342号</t>
  </si>
  <si>
    <t>湘交办函[2015]477号</t>
  </si>
  <si>
    <t>嘉禾县</t>
  </si>
  <si>
    <t>嘉禾塘村-龙潭</t>
  </si>
  <si>
    <t>湘发改基础[2014]987号</t>
  </si>
  <si>
    <t>湘交计统[2014]448号</t>
  </si>
  <si>
    <t>临武县</t>
  </si>
  <si>
    <t>临武-叉江口</t>
  </si>
  <si>
    <t>湘发改基础[2015]817号</t>
  </si>
  <si>
    <t>湘交办函[2015]825号</t>
  </si>
  <si>
    <t>汝城县</t>
  </si>
  <si>
    <t>汝城益将-热水</t>
  </si>
  <si>
    <t>S562汝城益将-热水</t>
  </si>
  <si>
    <t>湘发改基础[2014]1207号</t>
  </si>
  <si>
    <t>湘交办函[2015]415号</t>
  </si>
  <si>
    <t>S353汝城县城-外沙</t>
  </si>
  <si>
    <t>汝城县城-外沙</t>
  </si>
  <si>
    <t>S346汝城县城-外沙</t>
  </si>
  <si>
    <t>S353（原S324）汝城县城至外沙</t>
  </si>
  <si>
    <t>湘发改基础[2014]1185号</t>
  </si>
  <si>
    <t>湘交办函[2015]408号</t>
  </si>
  <si>
    <t>桂东县</t>
  </si>
  <si>
    <t>S351桂东寨前-流源</t>
  </si>
  <si>
    <t>桂东寨前-流源</t>
  </si>
  <si>
    <t>S344桂东寨前-流源</t>
  </si>
  <si>
    <t>资兴市</t>
  </si>
  <si>
    <t>资兴清江-滁口</t>
  </si>
  <si>
    <t>湘发改基础[2015]623号</t>
  </si>
  <si>
    <t>湘交办函[2015]826号</t>
  </si>
  <si>
    <t>资兴兴宁-芋头坪</t>
  </si>
  <si>
    <t>郴发改批[2017]15号</t>
  </si>
  <si>
    <t>郴交计基发[2017]171号</t>
  </si>
  <si>
    <t>江永桃川-小水</t>
  </si>
  <si>
    <t>湘发改基础[2016]311号</t>
  </si>
  <si>
    <t>永交发[2016]115号</t>
  </si>
  <si>
    <t>S356江华县沱江-涔天河</t>
  </si>
  <si>
    <t>江华县沱江-涔天河</t>
  </si>
  <si>
    <t>S239江华县沱江-涔天河</t>
  </si>
  <si>
    <t>S356江华县沱江至涔天河</t>
  </si>
  <si>
    <t>湘发改基础[2015]343号</t>
  </si>
  <si>
    <t>湘交办函[2015]652号</t>
  </si>
  <si>
    <t>冷水滩6km东安9km</t>
  </si>
  <si>
    <t>冷水滩珊瑚-东安井头圩改线</t>
  </si>
  <si>
    <t>冷水滩珊瑚-东安井头圩</t>
  </si>
  <si>
    <t>湘发改基础[2014]1135号</t>
  </si>
  <si>
    <t>湘交办函[2015]726号</t>
  </si>
  <si>
    <t>溆浦县</t>
  </si>
  <si>
    <t>G241溆浦县水田垅-梁家坡</t>
  </si>
  <si>
    <t>湘发改基础[2017]350号</t>
  </si>
  <si>
    <t>怀交批[2017]47号</t>
  </si>
  <si>
    <t>会同县</t>
  </si>
  <si>
    <t>G209会同绕城线</t>
  </si>
  <si>
    <t>G209会同绕城公路线</t>
  </si>
  <si>
    <t>G209会同绕城公路</t>
  </si>
  <si>
    <t>湘发改基础[2014]742号</t>
  </si>
  <si>
    <t>湘交计统[2015]434号</t>
  </si>
  <si>
    <t>新晃县</t>
  </si>
  <si>
    <t>G242新晃方家屯-兴隆</t>
  </si>
  <si>
    <t>G242新晃方家屯至兴隆</t>
  </si>
  <si>
    <t>湘发改基础[2014]1076号</t>
  </si>
  <si>
    <t>湘交计统[2015]22号</t>
  </si>
  <si>
    <t>洪江区、会同县</t>
  </si>
  <si>
    <t>洪江区横岩至会同县堡子公路</t>
  </si>
  <si>
    <t>洪江区横岩-会同堡子</t>
  </si>
  <si>
    <t>S556洪江区横岩-会同县堡子</t>
  </si>
  <si>
    <t>怀发改基础[2016]13号</t>
  </si>
  <si>
    <t>怀市交批[2016]21号</t>
  </si>
  <si>
    <t>娄星区</t>
  </si>
  <si>
    <t>娄底和家-洞新</t>
  </si>
  <si>
    <t>湘发改基础[2014]1033号</t>
  </si>
  <si>
    <t>湘交计统[2015]159号</t>
  </si>
  <si>
    <t>双峰县</t>
  </si>
  <si>
    <t>双峰县青树坪至太平寺公路</t>
  </si>
  <si>
    <t>双峰青树坪-太平寺</t>
  </si>
  <si>
    <t>S227双峰青树坪-太平寺</t>
  </si>
  <si>
    <t>湘发改基础[2014]552号</t>
  </si>
  <si>
    <t>湘交批[2016]210号、湘发改基础[2017]35号</t>
  </si>
  <si>
    <t>路基路面</t>
  </si>
  <si>
    <t>双峰县城-古塘(一期)</t>
  </si>
  <si>
    <t>双峰县城-古塘（一期）</t>
  </si>
  <si>
    <t>娄发改审[2017]66号</t>
  </si>
  <si>
    <t>娄交计[2017]175号</t>
  </si>
  <si>
    <t>湄江至七星公路</t>
  </si>
  <si>
    <t>涟源七星-湄江</t>
  </si>
  <si>
    <t>S336涟源七星- 湄江</t>
  </si>
  <si>
    <t>娄发改行审[2016]147号</t>
  </si>
  <si>
    <t>娄交计[2016]189号</t>
  </si>
  <si>
    <t>涟源伏口至漆树</t>
  </si>
  <si>
    <t>涟源伏口-漆树</t>
  </si>
  <si>
    <t>娄发改行审[2017]11号</t>
  </si>
  <si>
    <t>娄交计[2017]58号</t>
  </si>
  <si>
    <t>涟源增加-桥头河</t>
  </si>
  <si>
    <t>S323涟源增加-桥头河</t>
  </si>
  <si>
    <t>S329涟源增加 - 桥头河</t>
  </si>
  <si>
    <t>湘发改基础[2017]1076号</t>
  </si>
  <si>
    <t>娄交计函[2017]66号</t>
  </si>
  <si>
    <t>冷水江1km，新化11km</t>
  </si>
  <si>
    <t>冷水江郭家桥-新化石冲口</t>
  </si>
  <si>
    <t>湘发改基础[2015]444号</t>
  </si>
  <si>
    <t>湘交批[2016]85号</t>
  </si>
  <si>
    <t>G209吉首市曙光至长沱公路</t>
  </si>
  <si>
    <t>吉首长沱-曙光</t>
  </si>
  <si>
    <t>吉首市长沱-曙光</t>
  </si>
  <si>
    <t>州发改基础[2017]78号</t>
  </si>
  <si>
    <t>州交基建[2017]224号</t>
  </si>
  <si>
    <t>S259凤凰千工坪-云场坪</t>
  </si>
  <si>
    <t>凤凰千工坪-云场坪</t>
  </si>
  <si>
    <t>S256、S320凤凰千工坪-云场坪</t>
  </si>
  <si>
    <t>湘发改基础[2016]32号</t>
  </si>
  <si>
    <t>湘交批[2016]122号</t>
  </si>
  <si>
    <t>娄衡高速祁东连接线（祁东互通-白云）</t>
  </si>
  <si>
    <t>娄衡高速祁东连接线</t>
  </si>
  <si>
    <t>湘交基建〔2013〕371号</t>
  </si>
  <si>
    <t>湘交基建[2013]371号</t>
  </si>
  <si>
    <t>地方已自筹建成</t>
  </si>
  <si>
    <t>新溆高速大熊山连接线</t>
  </si>
  <si>
    <t>G241永定两岔-张清大桥</t>
  </si>
  <si>
    <t>湘发改基础[2018]128号</t>
  </si>
  <si>
    <t>张交计字[2018]4号</t>
  </si>
  <si>
    <t>洪江区</t>
  </si>
  <si>
    <t>洪江区萝卜湾大桥-桂花园加油站</t>
  </si>
  <si>
    <t>S334洪江区萝卜湾大桥-桂花园加油站</t>
  </si>
  <si>
    <t>湘发改基础[2017]219号</t>
  </si>
  <si>
    <t>怀交批[2017]46号</t>
  </si>
  <si>
    <t>新邵县</t>
  </si>
  <si>
    <t>S334新邵县张家冲-罗桥</t>
  </si>
  <si>
    <t>新邵县张家冲-罗桥</t>
  </si>
  <si>
    <t>S326新邵县张家冲-罗桥</t>
  </si>
  <si>
    <t>S334新邵县张家冲至罗桥</t>
  </si>
  <si>
    <t>湘发改基础[2014]1947号</t>
  </si>
  <si>
    <t>湘交计统[2014]504号</t>
  </si>
  <si>
    <t>塘口—白水洞旅游专线公路</t>
  </si>
  <si>
    <t>新邵县塘口-白水洞旅游公路</t>
  </si>
  <si>
    <t>新邵县塘口-白水洞旅游专线</t>
  </si>
  <si>
    <t>市发改基础[2016]352号</t>
  </si>
  <si>
    <t>邵市交计统字[2016]237号</t>
  </si>
  <si>
    <t>G353华容县松木桥-石伏工业园</t>
  </si>
  <si>
    <t>湘发改基础[2017]746号</t>
  </si>
  <si>
    <t>岳交规划[2017]244号</t>
  </si>
  <si>
    <t>浏阳市大洛至平江县安定</t>
  </si>
  <si>
    <t>平江安定-浏阳大洛</t>
  </si>
  <si>
    <t>S202平江安定-浏阳大洛</t>
  </si>
  <si>
    <t>平江安定-浏阳大洛(平江段)</t>
  </si>
  <si>
    <t>湘发改基础[2017]517号</t>
  </si>
  <si>
    <t>湘交批[2017]134号</t>
  </si>
  <si>
    <t>平江城关至童市</t>
  </si>
  <si>
    <t>平江童市-城关</t>
  </si>
  <si>
    <t>S316平江童市-城关</t>
  </si>
  <si>
    <t>S317平江城关至童市</t>
  </si>
  <si>
    <t>湘发改基础[2017]518号</t>
  </si>
  <si>
    <t>湘交批[2017]133号</t>
  </si>
  <si>
    <t>汨罗市</t>
  </si>
  <si>
    <t>G536汨罗段改线工程</t>
  </si>
  <si>
    <t>湘发改基础[2014]1032号</t>
  </si>
  <si>
    <t>湘交办函[2014]495号</t>
  </si>
  <si>
    <t>石门县彭家堰-岗市</t>
  </si>
  <si>
    <t>S303石门县彭家堰-岗市</t>
  </si>
  <si>
    <t>S305石门三圣乡彭家堰至岗市</t>
  </si>
  <si>
    <t>石门彭家堰至岗市公路</t>
  </si>
  <si>
    <t>湘发改基础[2017]184号</t>
  </si>
  <si>
    <t>湘交批[2017]91号</t>
  </si>
  <si>
    <t>G353永定区大庸坪-小河坎</t>
  </si>
  <si>
    <t>G353大庸坪-小河坎</t>
  </si>
  <si>
    <t>湘发改基础[2018]129号</t>
  </si>
  <si>
    <t>张交计字[2018]5号</t>
  </si>
  <si>
    <t>武陵源段9.5公里 ,永定段4.5公里</t>
  </si>
  <si>
    <t>武陵源插旗峪-分水岭</t>
  </si>
  <si>
    <t>S521武陵源插旗峪-分水岭</t>
  </si>
  <si>
    <t>湘发改基础[2016]200号</t>
  </si>
  <si>
    <t>张交字[2016]212号</t>
  </si>
  <si>
    <t>桂东寒口坳-猴精石</t>
  </si>
  <si>
    <t>S352桂东寒口坳-猴精石</t>
  </si>
  <si>
    <t>桂东县猴精石至寒口坳（大坪）</t>
  </si>
  <si>
    <t>湘发改基础[2016]492号</t>
  </si>
  <si>
    <t>郴交计基发[2016]162号</t>
  </si>
  <si>
    <t>桂东泥塘-石壁山</t>
  </si>
  <si>
    <t>S561桂东泥塘-石壁山</t>
  </si>
  <si>
    <t>S201桂东泥塘-石壁山</t>
  </si>
  <si>
    <t>桂东县泥塘至石壁山</t>
  </si>
  <si>
    <t>湘发改基础[2016]491号</t>
  </si>
  <si>
    <t>湘交批[2017]5号</t>
  </si>
  <si>
    <t>安仁县</t>
  </si>
  <si>
    <t>安仁县城-火车站</t>
  </si>
  <si>
    <t>S211安仁县城-火车站</t>
  </si>
  <si>
    <t>安仁县城至火车站</t>
  </si>
  <si>
    <t>湘发改基础[2014]1179号</t>
  </si>
  <si>
    <t>湘交办函[2015]410号</t>
  </si>
  <si>
    <t>S343会同翁江-鲁冲</t>
  </si>
  <si>
    <t>会同翁江-鲁冲</t>
  </si>
  <si>
    <t>S342会同县翁江-鲁冲</t>
  </si>
  <si>
    <t>S343会同翁江至鲁冲</t>
  </si>
  <si>
    <t>湘发改基础[2015]621号</t>
  </si>
  <si>
    <t>湘交办函[2015]631号</t>
  </si>
  <si>
    <t>G320新晃绕城公路</t>
  </si>
  <si>
    <t>湘发改基础[2016]422号</t>
  </si>
  <si>
    <t>湘交批[2016]139号</t>
  </si>
  <si>
    <t>茶陵县</t>
  </si>
  <si>
    <t>G356茶陵浣溪-太英</t>
  </si>
  <si>
    <t>湘发改基础[2016]1022号</t>
  </si>
  <si>
    <t>湘交批[2017]92号</t>
  </si>
  <si>
    <t>G242新晃县城-平伦坳</t>
  </si>
  <si>
    <t>G242新晃县城-平仑坳</t>
  </si>
  <si>
    <t>湘发改基础[2017]001号</t>
  </si>
  <si>
    <t>湘交批[2017]19号</t>
  </si>
  <si>
    <t>2020年完成路基</t>
  </si>
  <si>
    <t>G536平江县青冲至伍市</t>
  </si>
  <si>
    <t>G536青冲-伍市</t>
  </si>
  <si>
    <t>湘发改基础[2015]174号</t>
  </si>
  <si>
    <t>湘交批[2016]92号</t>
  </si>
  <si>
    <t>醴陵市、芦淞区、云龙区、荷塘区</t>
  </si>
  <si>
    <t>株洲云龙楠山铺-醴陵塘坊</t>
  </si>
  <si>
    <t>S104响塘至塘坊</t>
  </si>
  <si>
    <t>S105株洲云龙楠山铺-醴陵塘坊</t>
  </si>
  <si>
    <t>云龙楠山铺至醴陵塘坊</t>
  </si>
  <si>
    <t>湘发改基础[2016]579号</t>
  </si>
  <si>
    <t>湘交批[2017]12、13号</t>
  </si>
  <si>
    <t>G234临武梓木-楚江</t>
  </si>
  <si>
    <t>湘发改基础[2017]747号</t>
  </si>
  <si>
    <t>郴交计基发[2017]169号</t>
  </si>
  <si>
    <t>保靖县</t>
  </si>
  <si>
    <t>保靖夯沙至吉首德夯公路</t>
  </si>
  <si>
    <t>保靖夯沙-吉首德夯</t>
  </si>
  <si>
    <t>保靖夯沙至吉首德夯</t>
  </si>
  <si>
    <t>州发改基础〔2017〕391号</t>
  </si>
  <si>
    <t>州交基建〔2017〕378号</t>
  </si>
  <si>
    <t>临湘鸭栏-长安</t>
  </si>
  <si>
    <t>临湘鸭栏—长安</t>
  </si>
  <si>
    <t>S501临湘鸭栏—长安</t>
  </si>
  <si>
    <t>湘发改基础[2017]185号</t>
  </si>
  <si>
    <t>湘交批[2017]169号</t>
  </si>
  <si>
    <t>岳宁大道凤凰山互通至南田坪公路</t>
  </si>
  <si>
    <t>岳宁大道凤凰山互通-南田坪</t>
  </si>
  <si>
    <t>长发改审〔2017〕333号</t>
  </si>
  <si>
    <t>长交批【2017】14号</t>
  </si>
  <si>
    <t>醴陵市、芦淞区</t>
  </si>
  <si>
    <t>S331醴陵市周家冲至芦淞区栗塘</t>
  </si>
  <si>
    <t>S327醴陵周家冲至栗塘</t>
  </si>
  <si>
    <t>湘发改基础[2016]137号</t>
  </si>
  <si>
    <t>湘交批[2016]100号</t>
  </si>
  <si>
    <t>三角堤至西湖镇公路</t>
  </si>
  <si>
    <t>西湖三角堤-西湖镇</t>
  </si>
  <si>
    <t>预备项目</t>
  </si>
  <si>
    <t>西发改投[2017]10号</t>
  </si>
  <si>
    <t>施工许可</t>
  </si>
  <si>
    <t>拟新开工</t>
  </si>
  <si>
    <t>临澧烽火-县城</t>
  </si>
  <si>
    <t>S517临澧烽火-县城</t>
  </si>
  <si>
    <t>常发改基础[2017]625号</t>
  </si>
  <si>
    <t>常发改基础[2018]196号</t>
  </si>
  <si>
    <t>贺家山</t>
  </si>
  <si>
    <t>贺家山乐兴八队牌坊-加油站牌坊</t>
  </si>
  <si>
    <t>S513贺家山乐兴八队牌坊-加油站牌坊</t>
  </si>
  <si>
    <t>湘发改基础〔2017〕1074</t>
  </si>
  <si>
    <t>常交计统〔2018〕8号</t>
  </si>
  <si>
    <t>麻阳县</t>
  </si>
  <si>
    <t>S262麻阳县岩门-拖冲</t>
  </si>
  <si>
    <t>麻阳县岩门-拖冲</t>
  </si>
  <si>
    <t>S254麻阳县岩门-拖冲</t>
  </si>
  <si>
    <t>湘发改基础[2017]830号</t>
  </si>
  <si>
    <t>怀市交批[2017]50号</t>
  </si>
  <si>
    <t>S245武冈邓家铺至新宁狮子寨公路</t>
  </si>
  <si>
    <t>武冈邓家铺—新宁狮子寨</t>
  </si>
  <si>
    <t>S243武冈邓家铺—新宁狮子寨</t>
  </si>
  <si>
    <t>S245武冈邓家铺—新宁狮子寨</t>
  </si>
  <si>
    <t>湘发改基础[2014]1184号</t>
  </si>
  <si>
    <t>湘交计统[2014]133号</t>
  </si>
  <si>
    <t>岳阳楼区</t>
  </si>
  <si>
    <t>岳阳楼牌坊-枣树</t>
  </si>
  <si>
    <t>岳阳楼区牌坊-枣树</t>
  </si>
  <si>
    <t>S211岳阳楼牌坊-枣树</t>
  </si>
  <si>
    <t>S211岳阳楼牌坊至枣树</t>
  </si>
  <si>
    <t>湘发改基础[2014]1031号</t>
  </si>
  <si>
    <t>湘交计统[2015]8号</t>
  </si>
  <si>
    <t>苏仙区</t>
  </si>
  <si>
    <t>G107苏仙区良田绕镇公路</t>
  </si>
  <si>
    <t>G107苏仙区良田绕镇</t>
  </si>
  <si>
    <t>湘发改基础[2015]446号</t>
  </si>
  <si>
    <t>湘交批[2016]107号</t>
  </si>
  <si>
    <t>G353县城至安障公路</t>
  </si>
  <si>
    <t>G353安乡县城-安障</t>
  </si>
  <si>
    <t>G353线安乡县城至安障</t>
  </si>
  <si>
    <t>湘发改基础[2015]1096号</t>
  </si>
  <si>
    <t>湘交批[2016]215号</t>
  </si>
  <si>
    <t>城步县</t>
  </si>
  <si>
    <t>城步南山牧场至绥宁古龙岩公路</t>
  </si>
  <si>
    <t>城步南山牧场-绥宁古龙岩</t>
  </si>
  <si>
    <t>（S251、S341）城步南山牧场-绥宁古龙岩</t>
  </si>
  <si>
    <t>S258、S348通道临口-南山牧场连接线</t>
  </si>
  <si>
    <t>改扩建</t>
  </si>
  <si>
    <t>湘发改基础[2017]354号</t>
  </si>
  <si>
    <t>湘交批[2017]131号</t>
  </si>
  <si>
    <t>隆回县、洞口县</t>
  </si>
  <si>
    <t>隆回丁山-西洋江-洞口县城</t>
  </si>
  <si>
    <t>S334隆回丁山经西洋江至洞口县城</t>
  </si>
  <si>
    <t>S241、S339隆回丁山-西洋江-洞口县城</t>
  </si>
  <si>
    <t>隆回县丁山经西洋江至洞口县城</t>
  </si>
  <si>
    <t>湘发改基础              [2016]493号</t>
  </si>
  <si>
    <t>湘交批[2017]6号</t>
  </si>
  <si>
    <t>G106平江三合-长冲</t>
  </si>
  <si>
    <t>调增项目</t>
  </si>
  <si>
    <t>在做工可</t>
  </si>
  <si>
    <t>保靖县清水坪-秀山石堤</t>
  </si>
  <si>
    <t>保靖县清水坪-石堤(湘渝界)</t>
  </si>
  <si>
    <t>S318保靖县清水坪-石堤（湘渝界）</t>
  </si>
  <si>
    <t>湘发改基础[2017]581号</t>
  </si>
  <si>
    <t>州交基建【2017】321号</t>
  </si>
  <si>
    <t>衡山县</t>
  </si>
  <si>
    <t>武广衡山西站-黄花坪</t>
  </si>
  <si>
    <t>湘发改基础              [2014]1036号</t>
  </si>
  <si>
    <t>湘交计统[2015]102号</t>
  </si>
  <si>
    <t>耒阳余庆-长坪</t>
  </si>
  <si>
    <t>S567耒阳余庆-长坪</t>
  </si>
  <si>
    <t>湘发改基础[2017]285号</t>
  </si>
  <si>
    <t>湘交批[2017]157号</t>
  </si>
  <si>
    <t>湘潭县</t>
  </si>
  <si>
    <t>白石-马家堰</t>
  </si>
  <si>
    <t>S331湘潭县白石-马家堰</t>
  </si>
  <si>
    <t>潭发改审[2017]103号</t>
  </si>
  <si>
    <t>潭交函[2017]115号</t>
  </si>
  <si>
    <t>黄茅洲大桥至赤山公路</t>
  </si>
  <si>
    <t>沅江市黄茅洲大桥南-八形汊</t>
  </si>
  <si>
    <t>S220沅江市黄茅洲大桥南-八形汊</t>
  </si>
  <si>
    <t>益发改基础[2017]262号</t>
  </si>
  <si>
    <t>益交计统[2017]329号</t>
  </si>
  <si>
    <t>南县东河至茅草街</t>
  </si>
  <si>
    <t>南县东河-茅草街</t>
  </si>
  <si>
    <t>S511南县东河-茅草街</t>
  </si>
  <si>
    <t>益发改基础[2017]361号</t>
  </si>
  <si>
    <t>益交计统【2018】37号</t>
  </si>
  <si>
    <t>桃源火车站-龙潭段</t>
  </si>
  <si>
    <t>S311桃源火车站-龙潭段</t>
  </si>
  <si>
    <t>升级改造\新建</t>
  </si>
  <si>
    <t>湘发改基础[2017]520号</t>
  </si>
  <si>
    <t>湘交批[2017]136号</t>
  </si>
  <si>
    <t>衡东县</t>
  </si>
  <si>
    <t>衡东杨林-高湖</t>
  </si>
  <si>
    <t xml:space="preserve">衡发改工[2015]03号 </t>
  </si>
  <si>
    <t>衡市交计基字[2015]252号</t>
  </si>
  <si>
    <t>洪江市
中方县</t>
  </si>
  <si>
    <t>中方县新路河-洪江市硖州</t>
  </si>
  <si>
    <t>S249中方县新路河-洪江市硖州</t>
  </si>
  <si>
    <t>湘发改基础[2017]744号</t>
  </si>
  <si>
    <t>怀市交批[2017]52号</t>
  </si>
  <si>
    <t>琅塘镇至天门乡公路</t>
  </si>
  <si>
    <t>新化琅塘-天门</t>
  </si>
  <si>
    <t>S240新化琅塘-天门</t>
  </si>
  <si>
    <t>湘发改基础[2016]903 
号</t>
  </si>
  <si>
    <t>湘交批[2017]17号</t>
  </si>
  <si>
    <t>安乡三岔河至黄山头公路</t>
  </si>
  <si>
    <t>安乡新口（三岔河）-黄山头</t>
  </si>
  <si>
    <t>S512新口-黄山头</t>
  </si>
  <si>
    <t>升级改造/新建</t>
  </si>
  <si>
    <t>湘发改基础[2017]519号</t>
  </si>
  <si>
    <t>湘交批[2017]161号</t>
  </si>
  <si>
    <t>未开工</t>
  </si>
  <si>
    <t>S107嘉禾车头桥-石桥</t>
  </si>
  <si>
    <t>嘉禾石桥-车头桥</t>
  </si>
  <si>
    <t>S219嘉禾石桥-车头桥</t>
  </si>
  <si>
    <t>湘发改基础[2015]40号</t>
  </si>
  <si>
    <t>湘交批[2016]17号</t>
  </si>
  <si>
    <t>S210汨罗至杨桥公路</t>
  </si>
  <si>
    <t>岳发改审〔2018〕52号</t>
  </si>
  <si>
    <t>岳交规划〔2018〕282号</t>
  </si>
  <si>
    <t>2020年完成施工许可</t>
  </si>
  <si>
    <t>宁远县16km蓝山43km</t>
  </si>
  <si>
    <t>蓝山湘江源-宁远九嶷山</t>
  </si>
  <si>
    <t>S347蓝山湘江源-宁远九嶷山</t>
  </si>
  <si>
    <t>湘发改基础[2017]698号</t>
  </si>
  <si>
    <t>永交发[2017]166号</t>
  </si>
  <si>
    <t>S240新化县塘梅冲至黄泥坳</t>
  </si>
  <si>
    <t>新化塘梅冲-黄泥坳</t>
  </si>
  <si>
    <t>S236新化塘梅冲-黄泥坳</t>
  </si>
  <si>
    <t>S240新化塘梅冲-黄泥坳</t>
  </si>
  <si>
    <t>湘发改基础[2015]1052号</t>
  </si>
  <si>
    <t>湘交批[2016]124号</t>
  </si>
  <si>
    <t>雨湖区、湘潭县、湘乡市</t>
  </si>
  <si>
    <t>G320湘潭绕城线伏林大道-湘乡</t>
  </si>
  <si>
    <t>G320湘潭绕城线</t>
  </si>
  <si>
    <t>湘发改投[2016]586号</t>
  </si>
  <si>
    <t>潭交函[2016]75号</t>
  </si>
  <si>
    <t>G353岳阳东站至三荷机场快速通道</t>
  </si>
  <si>
    <t>岳阳经开区联合村-三荷机场快速路</t>
  </si>
  <si>
    <t>G353岳阳土马-洞庭湖公路（土马-岳阳东站段）</t>
  </si>
  <si>
    <t>G353云溪土马-岳阳东站和S209联合村-三荷机场</t>
  </si>
  <si>
    <t>湘发改基础[2017]321号</t>
  </si>
  <si>
    <t>湘交批[2017]158号</t>
  </si>
  <si>
    <t>隆回大花-善缘亭</t>
  </si>
  <si>
    <t>S552隆回大花-善缘亭</t>
  </si>
  <si>
    <t>市发改基础〔2018〕17号</t>
  </si>
  <si>
    <t>伏林大道（含杨梅洲大桥）</t>
  </si>
  <si>
    <t>伏林大道一期（湘潭北二环至岳塘区岚园路）</t>
  </si>
  <si>
    <t>潭发改投[2015]478号、潭发改审[2017]105号</t>
  </si>
  <si>
    <t>潭交函[2016]83号、潭住建函[2017]85号</t>
  </si>
  <si>
    <t>G353龙山狮子村至湘鄂情大桥（湘鄂界）公路</t>
  </si>
  <si>
    <t>G353龙山狮子村-湘鄂情大桥</t>
  </si>
  <si>
    <t>G353龙山狮子村至湘鄂情大桥公路</t>
  </si>
  <si>
    <t>湘发改基础[2016]1021号</t>
  </si>
  <si>
    <t>湘交批[2017]21号</t>
  </si>
  <si>
    <t>宁远37.342km道县5.252km</t>
  </si>
  <si>
    <t>S234宁远柏家坪-道县柑子园</t>
  </si>
  <si>
    <t>宁远柏家坪-道县柑子园</t>
  </si>
  <si>
    <t>S229宁远柏家坪-道县柑子园</t>
  </si>
  <si>
    <t>湘发改基础[2016]139号</t>
  </si>
  <si>
    <t>湘交批[2016]236号</t>
  </si>
  <si>
    <t>G352古丈至罗依溪公路</t>
  </si>
  <si>
    <t>G352古丈-罗依溪公路</t>
  </si>
  <si>
    <t>G352罗依溪-古丈</t>
  </si>
  <si>
    <t>G352古丈-罗依溪公路（一期）</t>
  </si>
  <si>
    <t>湘发改基础[2016]804号</t>
  </si>
  <si>
    <t>湘交批[2017]8号</t>
  </si>
  <si>
    <t>西洞庭</t>
  </si>
  <si>
    <t>S224鼎城区东北湾至崇河</t>
  </si>
  <si>
    <t>西洞庭四号涵管-牛屎湖桥</t>
  </si>
  <si>
    <t>S224鼎城区东北湾-崇河</t>
  </si>
  <si>
    <t>湘发改基础[2017]745号</t>
  </si>
  <si>
    <t>常交发[2017]78号</t>
  </si>
  <si>
    <t>资阳区、赫山区</t>
  </si>
  <si>
    <t>G234资阳区长春至赫山区谢林港公路（含青龙洲资江大桥）</t>
  </si>
  <si>
    <t>G234资阳区长春-赫山区谢林港</t>
  </si>
  <si>
    <t>湘发改基础[2017]318号</t>
  </si>
  <si>
    <t>湘交批[2017]198号</t>
  </si>
  <si>
    <t>G537宁远仁和-冷水（蓝山界）</t>
  </si>
  <si>
    <t>G537宁远仁和—冷水（蓝山界）</t>
  </si>
  <si>
    <t>湘发改基础[2017]1072号</t>
  </si>
  <si>
    <t>永交发[2017]195号</t>
  </si>
  <si>
    <t>祁东金桥-风石堰</t>
  </si>
  <si>
    <t>衡发改审[2017]82号</t>
  </si>
  <si>
    <t>衡市交规字[2017]326号</t>
  </si>
  <si>
    <t>G538江永大地铺至永济亭（湘桂界）</t>
  </si>
  <si>
    <t>G538江永大地铺-永济亭（湘桂界）</t>
  </si>
  <si>
    <t>G538回龙圩大地铺-永济亭（湘桂界）</t>
  </si>
  <si>
    <t>湘发改基础[2017]286号</t>
  </si>
  <si>
    <t>湘交批[2017]189号</t>
  </si>
  <si>
    <t>S562汝城热水-三江口</t>
  </si>
  <si>
    <t>汝城热水-三江口</t>
  </si>
  <si>
    <t>S353汝城热水-三江口</t>
  </si>
  <si>
    <t>湘发改基础[2017]242号</t>
  </si>
  <si>
    <t>湘交批[2017]217号</t>
  </si>
  <si>
    <t>道县</t>
  </si>
  <si>
    <t>S354道县上关-湘源温泉</t>
  </si>
  <si>
    <t>道县上关-湘源温泉</t>
  </si>
  <si>
    <t>S347道县上关-湘源温泉</t>
  </si>
  <si>
    <t>湘发改基础[2016]134号</t>
  </si>
  <si>
    <t>湘交批[2016]182号</t>
  </si>
  <si>
    <t>G357二广高速宁远东互通至天堂</t>
  </si>
  <si>
    <t>G357二广高速宁远东互通—天堂</t>
  </si>
  <si>
    <t>湘发改基础[2017]1073号</t>
  </si>
  <si>
    <t>永交发[2017]194号</t>
  </si>
  <si>
    <t>湘西里耶机场进场道路</t>
  </si>
  <si>
    <t>州发改基础[2016]322号</t>
  </si>
  <si>
    <t>州交计划[2017]257号</t>
  </si>
  <si>
    <t>东安县</t>
  </si>
  <si>
    <t>东安大庙口-紫花坪</t>
  </si>
  <si>
    <t>S340东安大庙口-紫花坪</t>
  </si>
  <si>
    <t>湘发改基础[2017]186号</t>
  </si>
  <si>
    <t>湘交批[2017]125号</t>
  </si>
  <si>
    <t>S328安化东坪至渠江公路</t>
  </si>
  <si>
    <t>安化东坪-渠江</t>
  </si>
  <si>
    <t>S238东坪至渠江公路</t>
  </si>
  <si>
    <t>湘发改基础[2017]42号</t>
  </si>
  <si>
    <t>湘交批[2017]199号</t>
  </si>
  <si>
    <t>蓝山县</t>
  </si>
  <si>
    <t>G537蓝山祠堂圩-岭脚</t>
  </si>
  <si>
    <t>G537蓝山祠堂圩—岭脚</t>
  </si>
  <si>
    <t>湘发改基础[2017]957号</t>
  </si>
  <si>
    <t>永交发[2017]193号</t>
  </si>
  <si>
    <t>G319、S109浏阳集里-焦溪</t>
  </si>
  <si>
    <t>G319浏阳集里-蕉溪</t>
  </si>
  <si>
    <t>G319浏阳焦溪-集里</t>
  </si>
  <si>
    <t>湘发改基础[2016]499号</t>
  </si>
  <si>
    <t>湘交批[2016]214号</t>
  </si>
  <si>
    <t>S231安乡黄山头至出口洲公路(夹夹至出口洲段)</t>
  </si>
  <si>
    <t>安乡黄山头-出口洲</t>
  </si>
  <si>
    <t>S223安乡黄山头-出口洲</t>
  </si>
  <si>
    <t>湘发改基础[2015]1095号</t>
  </si>
  <si>
    <t>湘交批[2016]108号、湘交批[2016]125号</t>
  </si>
  <si>
    <t>G241武陵源铁厂-永定两岔</t>
  </si>
  <si>
    <t>湘发改基础[2018]216号</t>
  </si>
  <si>
    <t>零陵区</t>
  </si>
  <si>
    <t>零陵区人民桥-涧岩头（周家大院）</t>
  </si>
  <si>
    <t>零陵区人民桥-何仙姑</t>
  </si>
  <si>
    <t>永发改工[2017]306号</t>
  </si>
  <si>
    <t>永交发[2017]158号</t>
  </si>
  <si>
    <t>新邵县雀塘-太芝庙</t>
  </si>
  <si>
    <t>新邵县太芝庙-雀塘</t>
  </si>
  <si>
    <t>S232新邵县太芝庙-雀塘</t>
  </si>
  <si>
    <t>湘发改基础[2017]485号</t>
  </si>
  <si>
    <t>邵市交计统[2017]231号</t>
  </si>
  <si>
    <t>祁阳县</t>
  </si>
  <si>
    <t>S227（原S231）祁阳长虹至白竹塘公路</t>
  </si>
  <si>
    <t>祁阳长虹—白竹塘</t>
  </si>
  <si>
    <t>S227祁阳长虹—白竹塘</t>
  </si>
  <si>
    <t>湘发改基础[2017]45号</t>
  </si>
  <si>
    <t>永交发〔2017〕204号</t>
  </si>
  <si>
    <t>G353石门火车站至新关樟木渡</t>
  </si>
  <si>
    <t>G353石门火车站-新关樟木渡</t>
  </si>
  <si>
    <t>湘发改基础[2017]1017号</t>
  </si>
  <si>
    <t>常交发[2017]91号</t>
  </si>
  <si>
    <t>下摄司-易俗河-土桥(含下摄司大桥)</t>
  </si>
  <si>
    <t>下摄司-易俗河-土桥（含下摄司大桥）</t>
  </si>
  <si>
    <t>S536湘潭下摄司-易俗河-土桥</t>
  </si>
  <si>
    <t>潭发改投[2016]595号</t>
  </si>
  <si>
    <t>潭交函[2017]120号</t>
  </si>
  <si>
    <t>永顺龙寨至永顺县城公路</t>
  </si>
  <si>
    <t>永顺龙寨-永顺县城</t>
  </si>
  <si>
    <t>S247永顺龙寨-永顺县城</t>
  </si>
  <si>
    <t>改造</t>
  </si>
  <si>
    <t>湘发改基础[2017]182号</t>
  </si>
  <si>
    <t>州交基建[2017]297号</t>
  </si>
  <si>
    <t>澧县、临澧</t>
  </si>
  <si>
    <t>沅澧城镇快速干线G207澧县张公庙至临澧太平</t>
  </si>
  <si>
    <t>G207澧县张公庙至临澧太平公路改建工程</t>
  </si>
  <si>
    <t>改建/新建</t>
  </si>
  <si>
    <t>湘发改基础[2016]939号</t>
  </si>
  <si>
    <t>湘交批[2017]51号</t>
  </si>
  <si>
    <t>G353慈利至张家界城区（慈利段）</t>
  </si>
  <si>
    <t>G353慈利-张家界城区（慈利段）</t>
  </si>
  <si>
    <t>G353慈利-张家界城区（一期）</t>
  </si>
  <si>
    <t>湘发改基础[2017]833号</t>
  </si>
  <si>
    <t>张交计字[2018]9号</t>
  </si>
  <si>
    <t>S334冷水江井湾里-乙伍塘</t>
  </si>
  <si>
    <t>冷水江井湾里(沪昆高铁) - 乙午塘</t>
  </si>
  <si>
    <t>S326冷水江井湾里(沪昆高铁) - 乙午塘</t>
  </si>
  <si>
    <t>湘发改基础[2016]727号</t>
  </si>
  <si>
    <t>湘交批[2016]234号</t>
  </si>
  <si>
    <t>高新区、赫山区、桃江县</t>
  </si>
  <si>
    <t>G234赫山区谢林港至桃江石洞公路</t>
  </si>
  <si>
    <t>G234赫山区谢林港-桃江石洞</t>
  </si>
  <si>
    <t>G234赫山区谢林港至桃江石洞段改建工程</t>
  </si>
  <si>
    <t>益发改基础[2017]835号</t>
  </si>
  <si>
    <t>益交计统[2017]286号</t>
  </si>
  <si>
    <t>禾青至石槽公路改建</t>
  </si>
  <si>
    <t>冷水江禾青-石槽</t>
  </si>
  <si>
    <t>S235冷水江禾青-石槽</t>
  </si>
  <si>
    <t>湘发改基础[2016]502号</t>
  </si>
  <si>
    <t>湘交批[2017]31号</t>
  </si>
  <si>
    <t>S238新化温塘至金湾</t>
  </si>
  <si>
    <t>新化温塘-冷水江金湾</t>
  </si>
  <si>
    <t>S235新化温塘-冷水江金湾</t>
  </si>
  <si>
    <t>S238新化温塘-金湾</t>
  </si>
  <si>
    <t>湘发改基础[2016]726号</t>
  </si>
  <si>
    <t>湘交批[2017]10号</t>
  </si>
  <si>
    <t>G354凤凰至大兴公路一期工程（凤凰至拉毫公路）</t>
  </si>
  <si>
    <t>G354凤凰-大兴公路一期工程（凤凰至拉毫公路）</t>
  </si>
  <si>
    <t>升级
改造</t>
  </si>
  <si>
    <t>湘发改基础[2017]673号</t>
  </si>
  <si>
    <t>湘交批[2017]204号</t>
  </si>
  <si>
    <t>靖州县</t>
  </si>
  <si>
    <t xml:space="preserve">S344靖州县响水坝-星子界 </t>
  </si>
  <si>
    <t xml:space="preserve">靖州县响水坝-星子界 </t>
  </si>
  <si>
    <t xml:space="preserve">S578靖州县响水坝-星子界 </t>
  </si>
  <si>
    <t>靖州县响水坝-星子界</t>
  </si>
  <si>
    <t>湘发改基础[2016]657号</t>
  </si>
  <si>
    <t>湘交批[2017]7号</t>
  </si>
  <si>
    <t>G207武潭镇区改线工程</t>
  </si>
  <si>
    <t>G207武潭镇区改线</t>
  </si>
  <si>
    <t>湘发改基础[2017]832号</t>
  </si>
  <si>
    <t>益交计统[2017]303号</t>
  </si>
  <si>
    <t>G354安化烟溪段城改线工程</t>
  </si>
  <si>
    <t>G354安化烟溪改线</t>
  </si>
  <si>
    <t>湘发改基础[2018]127号</t>
  </si>
  <si>
    <t>益交发〔2019〕13号</t>
  </si>
  <si>
    <t>吉首市16.4公里凤凰县26.3公里</t>
  </si>
  <si>
    <t>G352吉首乾州至凤凰腊尔山公路</t>
  </si>
  <si>
    <t>G352吉首乾州-凤凰腊尔山</t>
  </si>
  <si>
    <t>G352吉首乾州至凤凰腊尔山</t>
  </si>
  <si>
    <t>临澧合口大桥至杉板卜家村</t>
  </si>
  <si>
    <t>临澧合口大桥-杉板卜家村</t>
  </si>
  <si>
    <t>S233临澧合口大桥-石门高桥</t>
  </si>
  <si>
    <t>常发改基础[2018]35号</t>
  </si>
  <si>
    <t>常交计统〔2018〕6号</t>
  </si>
  <si>
    <t>G234嘉禾汉石-梓木圩</t>
  </si>
  <si>
    <t>G234嘉禾汉石-梓木</t>
  </si>
  <si>
    <t>G234嘉禾县汉石至梓木圩公路</t>
  </si>
  <si>
    <t>湘发改基础[2017]319号</t>
  </si>
  <si>
    <t>湘交批[2017]116号</t>
  </si>
  <si>
    <t>G106浏阳绕城线</t>
  </si>
  <si>
    <t>G106浏阳绕城公路线</t>
  </si>
  <si>
    <t>G106线浏阳绕城公路</t>
  </si>
  <si>
    <t>湘发改基础[2013]1539号</t>
  </si>
  <si>
    <t>桥梁、隧道</t>
  </si>
  <si>
    <t>武广高铁株洲站-沪昆高铁韶山站连接线（马景坳-七里铺）</t>
  </si>
  <si>
    <t>S325武广高铁株洲站-沪昆高铁韶山站连接线马景坳-七里铺段</t>
  </si>
  <si>
    <t>S330武广高铁株洲站-沪昆高铁韶山站连接线（马景坳-七里铺）</t>
  </si>
  <si>
    <t>S330武广高铁株洲站至沪昆高铁韶山站连接线湘潭马景坳至七里铺段</t>
  </si>
  <si>
    <t>湘发改基础[2012]416号</t>
  </si>
  <si>
    <t>湘交批[2015]54号</t>
  </si>
  <si>
    <t>常宁市</t>
  </si>
  <si>
    <t>G234常宁新河-蒲竹</t>
  </si>
  <si>
    <t>湘发改基础[2017]960号</t>
  </si>
  <si>
    <t>湘路工建〔2019〕3号</t>
  </si>
  <si>
    <t>S213桥驿-汨罗</t>
  </si>
  <si>
    <t>桥驿-汨罗</t>
  </si>
  <si>
    <t>S210桥驿-汨罗</t>
  </si>
  <si>
    <t>S213汨罗高家坊-望城桥驿</t>
  </si>
  <si>
    <t>长发改审[2018]43号</t>
  </si>
  <si>
    <t>长交批[2018]6号</t>
  </si>
  <si>
    <t>G240资兴高码-东江</t>
  </si>
  <si>
    <t>湘发改基础[2017]964号</t>
  </si>
  <si>
    <t>郴交计基发[2017]202号</t>
  </si>
  <si>
    <t>攸县五丰至安仁县城公路（安仁段）</t>
  </si>
  <si>
    <t>攸县五丰-安仁县城</t>
  </si>
  <si>
    <t>S209安仁县城-攸县五丰</t>
  </si>
  <si>
    <t>攸县五丰-安仁县城（安仁段）</t>
  </si>
  <si>
    <t>郴发改发[2016]273号</t>
  </si>
  <si>
    <t>郴交计基发[2017]126号</t>
  </si>
  <si>
    <t>2020年完成部分路基</t>
  </si>
  <si>
    <t>G234祁东洪桥-归阳</t>
  </si>
  <si>
    <t>湘发改基础〔2018〕777号</t>
  </si>
  <si>
    <t>G320湘潭绕城线二期(红易路至芙蓉路段及湘江路至伏林大道段）</t>
  </si>
  <si>
    <t xml:space="preserve">G320湘潭绕城线二期(红易路至芙蓉路段及湘江路至伏林大道段)
</t>
  </si>
  <si>
    <t>G320湘潭绕城二期工程红易路至芙蓉路段及湘江路至伏林大道段</t>
  </si>
  <si>
    <t>湘发改基础[2015]940号</t>
  </si>
  <si>
    <t>湘交批[2016]70号</t>
  </si>
  <si>
    <t>华容梅田湖大桥</t>
  </si>
  <si>
    <t>S217华容梅田湖大桥</t>
  </si>
  <si>
    <t>湘发改基础[2016]500号</t>
  </si>
  <si>
    <t>湘交批[2017]188号</t>
  </si>
  <si>
    <t>泸溪能滩至浦市</t>
  </si>
  <si>
    <t>泸溪县能滩经兴隆场-浦市</t>
  </si>
  <si>
    <t>S554、S320泸溪县能滩-浦市</t>
  </si>
  <si>
    <t>湘发改基础[2016]658号</t>
  </si>
  <si>
    <t>湘交批[2016]205号</t>
  </si>
  <si>
    <t>邵东县两市镇至廉桥公路</t>
  </si>
  <si>
    <t>邵东两市镇-潭邵高速廉桥连接线</t>
  </si>
  <si>
    <t>湘发改基础              [2016]736号</t>
  </si>
  <si>
    <t>邵市交计统【2018】12号</t>
  </si>
  <si>
    <t>衡阳县界牌-西渡</t>
  </si>
  <si>
    <t>S222、S333衡阳县界牌-西渡</t>
  </si>
  <si>
    <t>湘发改基础[2016]879号</t>
  </si>
  <si>
    <t>湘交批[2017]18号</t>
  </si>
  <si>
    <t>G234新田县城-土桥</t>
  </si>
  <si>
    <t>G234（原S228）新田县城-土桥</t>
  </si>
  <si>
    <t>G234新田县城至土桥</t>
  </si>
  <si>
    <t>湘发改基础[2016]580号</t>
  </si>
  <si>
    <t>湘交批[2016]218号</t>
  </si>
  <si>
    <t>吉首张排-社塘坡</t>
  </si>
  <si>
    <t>吉首张排至社塘坡</t>
  </si>
  <si>
    <t>湘发改基础[2016]501号</t>
  </si>
  <si>
    <t>州交计统[2016]212号</t>
  </si>
  <si>
    <t>G322祁东县城改线</t>
  </si>
  <si>
    <t>湘发改基础[2015]1093号</t>
  </si>
  <si>
    <t>湘交批[2016]118号</t>
  </si>
  <si>
    <t>杭瑞高速金凤桥连接线</t>
  </si>
  <si>
    <t>湘发改基础[2013]116</t>
  </si>
  <si>
    <t>岳交规划[2016]271号</t>
  </si>
  <si>
    <t>保靖迁陵-龙溪</t>
  </si>
  <si>
    <t>G209保靖迁陵-龙溪</t>
  </si>
  <si>
    <t>湘发改基础[2016]1024号</t>
  </si>
  <si>
    <t>湘交批[2017]135号</t>
  </si>
  <si>
    <t>辰溪县</t>
  </si>
  <si>
    <t>泸溪-辰溪公路辰溪段</t>
  </si>
  <si>
    <t>泸溪-辰溪辰溪段</t>
  </si>
  <si>
    <t>S320泸溪-辰溪辰溪段</t>
  </si>
  <si>
    <t>S252、S336泸溪-辰溪公路辰溪段</t>
  </si>
  <si>
    <t>泸溪白沙至辰溪公路（辰溪段）</t>
  </si>
  <si>
    <t>湘发改基础[2017]352号</t>
  </si>
  <si>
    <t>湘交批[2016]153号</t>
  </si>
  <si>
    <t>S345茶陵和吕至攸县高和公路（茶陵段）</t>
  </si>
  <si>
    <t>茶陵和吕-攸县高和（茶陵段）</t>
  </si>
  <si>
    <t>S337茶陵和吕至攸县高和</t>
  </si>
  <si>
    <t>湘发改基础[2014]622号</t>
  </si>
  <si>
    <t>湘交计统[2014]430号</t>
  </si>
  <si>
    <t>S331醴陵屏山至黄沙</t>
  </si>
  <si>
    <t>S327醴陵屏山至黄沙</t>
  </si>
  <si>
    <t>湘发改基础[2016]136号</t>
  </si>
  <si>
    <t>湘交批[2017]71号</t>
  </si>
  <si>
    <t>潭衡西线高速（S61岳临高速）晓南互通至G240湘青线连接线</t>
  </si>
  <si>
    <t>潭衡西高速晓南互通-青山桥连接线</t>
  </si>
  <si>
    <t>潭发改审[2017]94号</t>
  </si>
  <si>
    <t>潭交函[2017]116号</t>
  </si>
  <si>
    <t>S307南县三仙湖至思乐公路</t>
  </si>
  <si>
    <t>南县三仙湖-思乐</t>
  </si>
  <si>
    <t>S307南县三仙湖-思乐</t>
  </si>
  <si>
    <t>益发改基础〔2017〕360号</t>
  </si>
  <si>
    <t>益交发〔2018〕314号</t>
  </si>
  <si>
    <t>宁乡市黄材至龙田公路</t>
  </si>
  <si>
    <t>宁乡黄材-龙田</t>
  </si>
  <si>
    <t>长发改审〔2017〕307号</t>
  </si>
  <si>
    <t>长交批【2018】2号</t>
  </si>
  <si>
    <t>大祥区</t>
  </si>
  <si>
    <t>邵阳市戴家坪-罗市桥</t>
  </si>
  <si>
    <t>邵阳市戴家坪-邵阳县罗市桥</t>
  </si>
  <si>
    <t>邵阳市戴家坪至罗市桥</t>
  </si>
  <si>
    <t>湘发改基础[2014]1208号</t>
  </si>
  <si>
    <t>湘交批[2017]85号</t>
  </si>
  <si>
    <t>邵阳县长阳铺-九公桥</t>
  </si>
  <si>
    <t>S550邵阳县九公桥-长阳铺</t>
  </si>
  <si>
    <t>S339邵阳县长阳铺-九公桥</t>
  </si>
  <si>
    <t>湘发改基础              [2016]775号</t>
  </si>
  <si>
    <t>湘交批[2017]11号</t>
  </si>
  <si>
    <t>G356邵阳县罗城-黄豆园</t>
  </si>
  <si>
    <t>G356邵阳县罗城至黄豆园公路</t>
  </si>
  <si>
    <t>G356线邵阳县罗城至黄豆园</t>
  </si>
  <si>
    <t>湘发改基础[2016]346号</t>
  </si>
  <si>
    <t>湘交批[2017]15号</t>
  </si>
  <si>
    <t>岳阳长江经济带沿江公路（华容段）</t>
  </si>
  <si>
    <t>长江经济带沿江公路（华容段）</t>
  </si>
  <si>
    <t>S217长江经济带沿江公路         （华容段）</t>
  </si>
  <si>
    <t>湘发改基础[2016]1025号</t>
  </si>
  <si>
    <t>湘交批[2017]16号</t>
  </si>
  <si>
    <t>西湖果木队-黄泥湖</t>
  </si>
  <si>
    <t>S314西湖果木队-黄泥湖</t>
  </si>
  <si>
    <t>湘发改基础[2017]831号</t>
  </si>
  <si>
    <t>常交发[2017]81号</t>
  </si>
  <si>
    <t>桃源火车站-桃花源</t>
  </si>
  <si>
    <t>S238桃源火车站-桃花源</t>
  </si>
  <si>
    <t>常张高速热市互通-黄石</t>
  </si>
  <si>
    <t>S238常张高速热市互通-黄石</t>
  </si>
  <si>
    <t>湘发改基础[2017]965号</t>
  </si>
  <si>
    <t>常交发[2017]94号</t>
  </si>
  <si>
    <t>常吉高速公路杨家桥互通至桃花源金盘村</t>
  </si>
  <si>
    <t>常吉高公路杨家桥互通-桃花源金盘村</t>
  </si>
  <si>
    <t>S238常吉高公路杨家桥互通-桃花源金盘村</t>
  </si>
  <si>
    <t>湘发改基础[2017]834号</t>
  </si>
  <si>
    <t>常交发[2017]77号</t>
  </si>
  <si>
    <t>永定西溪坪至慈利溪口（慈利段）</t>
  </si>
  <si>
    <t>永定西溪坪-慈利溪口</t>
  </si>
  <si>
    <t>S520永定西溪坪-慈利溪口</t>
  </si>
  <si>
    <t>慈发改投资[2016]321号</t>
  </si>
  <si>
    <t>慈交计字[2017]7号</t>
  </si>
  <si>
    <t>津市新洲--岳山</t>
  </si>
  <si>
    <t>津市新洲-岳山</t>
  </si>
  <si>
    <t>S516津市新洲-岳山</t>
  </si>
  <si>
    <t>湘发改基础[2016]846号</t>
  </si>
  <si>
    <t>湘交批[2017]28号</t>
  </si>
  <si>
    <t>武陵区</t>
  </si>
  <si>
    <t>武陵区李白溪-石公庙</t>
  </si>
  <si>
    <t>S314武陵区李白溪-石公庙</t>
  </si>
  <si>
    <t>湘发改基础[2017]836号</t>
  </si>
  <si>
    <t>常交发[2017]84号</t>
  </si>
  <si>
    <t>韶山市、湘乡市</t>
  </si>
  <si>
    <t>G354韶山-月山-水府庙</t>
  </si>
  <si>
    <t>G354、S226韶山-月山-水府庙</t>
  </si>
  <si>
    <t>G354、S328韶山-月山-水府庙</t>
  </si>
  <si>
    <t>G354、S328韶山至月山至水府庙</t>
  </si>
  <si>
    <t>湘发改基础[2015]638号</t>
  </si>
  <si>
    <t>湘交办函[2015]750、751号</t>
  </si>
  <si>
    <t>G357汝城永丰-集龙（丰州坳）</t>
  </si>
  <si>
    <t>G357汝城永丰至集龙（丰州坳）</t>
  </si>
  <si>
    <t>湘发改基础[2015]637号</t>
  </si>
  <si>
    <t xml:space="preserve"> 湘交批[2016]4号</t>
  </si>
  <si>
    <t>攸县旅游环线延伸线新建工程</t>
  </si>
  <si>
    <t>攸县酒埠江旅游公路环线延伸线</t>
  </si>
  <si>
    <t>株发改审[2017]144号</t>
  </si>
  <si>
    <t>株交批[2017]222号</t>
  </si>
  <si>
    <t>路坳岭至严塘</t>
  </si>
  <si>
    <t>茶陵路岭坳-严塘</t>
  </si>
  <si>
    <t>S204茶陵路岭坳-严塘</t>
  </si>
  <si>
    <t>株发改审[2017]148号</t>
  </si>
  <si>
    <t>株交批[2017]226号</t>
  </si>
  <si>
    <t>永兴县</t>
  </si>
  <si>
    <t>S349永兴马田-三塘</t>
  </si>
  <si>
    <t>永兴马田-三塘</t>
  </si>
  <si>
    <t>S345永兴马田-三塘</t>
  </si>
  <si>
    <t>郴发改批〔2018〕2号</t>
  </si>
  <si>
    <t>郴交计基发〔2018〕83号</t>
  </si>
  <si>
    <t>中方县</t>
  </si>
  <si>
    <t>辰溪县龙头庵-中方县袁家</t>
  </si>
  <si>
    <t>S249辰溪县龙头庵-中方县袁家</t>
  </si>
  <si>
    <t>怀发改基础[2017]8号</t>
  </si>
  <si>
    <t>怀市交批[2017]131号</t>
  </si>
  <si>
    <t>中方县四角田-石宝</t>
  </si>
  <si>
    <t>S553中方县四角田-石宝</t>
  </si>
  <si>
    <t>怀发改基础[2017]9号</t>
  </si>
  <si>
    <t>怀市交批[2017]132号</t>
  </si>
  <si>
    <t>G209通道县绕城公路</t>
  </si>
  <si>
    <t>G209通道绕城公路</t>
  </si>
  <si>
    <t>湘发改基础[2017]355号</t>
  </si>
  <si>
    <t>湘交批[2017]106号</t>
  </si>
  <si>
    <t>芷江县
中方县</t>
  </si>
  <si>
    <t>中方-芷江</t>
  </si>
  <si>
    <t>S555中方-芷江</t>
  </si>
  <si>
    <t>湘发改基础[2017]351号</t>
  </si>
  <si>
    <t>怀交批[2017]39号</t>
  </si>
  <si>
    <t>娄星区、涟源</t>
  </si>
  <si>
    <t>娄星区双江至七星公路</t>
  </si>
  <si>
    <t>娄星区双江-涟源七星</t>
  </si>
  <si>
    <t>S543娄星区双江-涟源七星</t>
  </si>
  <si>
    <t>娄发改行审[2017]53</t>
  </si>
  <si>
    <t>娄交计[2017]211号</t>
  </si>
  <si>
    <t>吉首寨阳至矮寨悬索桥公路</t>
  </si>
  <si>
    <t>吉首寨阳-矮寨悬索桥</t>
  </si>
  <si>
    <t>吉首寨阳至矮寨悬索桥</t>
  </si>
  <si>
    <t>州发改基础[2016]9号</t>
  </si>
  <si>
    <t>州交计基[2016]93号</t>
  </si>
  <si>
    <t>黄土坪经金龙至排碧</t>
  </si>
  <si>
    <t>花垣县黄土坪-芷耳-排碧</t>
  </si>
  <si>
    <t>花垣县黄土坪经芷耳至排碧</t>
  </si>
  <si>
    <t>州发改基础[2016]340号</t>
  </si>
  <si>
    <t>州交计划[2016]354号</t>
  </si>
  <si>
    <t>花垣吉卫螺丝懂经董马库-保靖夯沙</t>
  </si>
  <si>
    <t>保靖夯沙-花垣吉卫（湘黔界）</t>
  </si>
  <si>
    <t>S527保靖夯沙-花垣吉卫（湘黔界）</t>
  </si>
  <si>
    <t>湘发改基础[2016]847号</t>
  </si>
  <si>
    <t>州交计划[2016]321号</t>
  </si>
  <si>
    <t>里耶绕城公路</t>
  </si>
  <si>
    <t>S256、S320里耶绕城公路</t>
  </si>
  <si>
    <t>拟调规</t>
  </si>
  <si>
    <t>保靖县5公里吉首市10公里</t>
  </si>
  <si>
    <t>S262保靖夯沙-吉首</t>
  </si>
  <si>
    <t>保靖夯沙-吉首</t>
  </si>
  <si>
    <t>S253保靖夯沙-吉首</t>
  </si>
  <si>
    <t>湘发改基础[2015]965号</t>
  </si>
  <si>
    <t>湘交计统[2015]398号</t>
  </si>
  <si>
    <t>S324线望城区格塘至宁乡县白马桥</t>
  </si>
  <si>
    <t>望城区格塘-宁乡县白马桥</t>
  </si>
  <si>
    <t>S324望城区格塘-宁乡县白马桥</t>
  </si>
  <si>
    <t>长沙市北横线</t>
  </si>
  <si>
    <t>S324线望城区格塘至宁乡县白马桥公路工程</t>
  </si>
  <si>
    <t>湘发改基础[2016]344号</t>
  </si>
  <si>
    <t>湘交批[2016]131号</t>
  </si>
  <si>
    <t>新郡县小庙头至石背垅</t>
  </si>
  <si>
    <t>新邵县小庙头-石背垅</t>
  </si>
  <si>
    <t>S235新邵县小庙头-石背垅</t>
  </si>
  <si>
    <t>S238新邵县城过境</t>
  </si>
  <si>
    <t>湘发改基础[2017]486号</t>
  </si>
  <si>
    <t>湘路工建[2017]242号</t>
  </si>
  <si>
    <t>湘乡市、韶山市</t>
  </si>
  <si>
    <t>G240沪昆高铁韶山站-湘乡连接线</t>
  </si>
  <si>
    <t>G240沪昆高铁韶山南站-湘乡公路（韶山-乌石公路三期）</t>
  </si>
  <si>
    <t>湘发改基础〔2017〕963号</t>
  </si>
  <si>
    <t>潭交函〔2018〕20号</t>
  </si>
  <si>
    <t>湘潭桐子坪-姜畲</t>
  </si>
  <si>
    <t>S219湘潭桐子坪-姜畲</t>
  </si>
  <si>
    <t>潭发改审[2017]122号</t>
  </si>
  <si>
    <t>S201平江县加义-芦头林场</t>
  </si>
  <si>
    <t>G319浏阳天马山隧道</t>
  </si>
  <si>
    <t>宁乡市</t>
  </si>
  <si>
    <t>S327宁乡伍家-五里堆</t>
  </si>
  <si>
    <t xml:space="preserve">S327宁乡伍家-五里堆  </t>
  </si>
  <si>
    <t>石门柳家娅-黄连尖</t>
  </si>
  <si>
    <t>S302/S303石门柳家娅-官庄坪</t>
  </si>
  <si>
    <t>石发改工〔2017〕18号</t>
  </si>
  <si>
    <t>S206、S313平江县过大洲、梅仙和余坪集镇段道路改建工程</t>
  </si>
  <si>
    <t>平发改审〔2019〕428号</t>
  </si>
  <si>
    <t>岳交规划[2019]159号</t>
  </si>
  <si>
    <t>S316平江县长庆-童市</t>
  </si>
  <si>
    <t>平发改审〔2019〕427号</t>
  </si>
  <si>
    <t>岳交规划[2019]146号</t>
  </si>
  <si>
    <t>S345新田县田家-枧头</t>
  </si>
  <si>
    <t>汝城水口-东江湖凉滩码头</t>
  </si>
  <si>
    <t>郴发改基础[2017]21号</t>
  </si>
  <si>
    <t>郴发改基础[2017]211号</t>
  </si>
  <si>
    <t>冷水滩区</t>
  </si>
  <si>
    <t>冷水滩花桥街经杨村甸至马坪公路</t>
  </si>
  <si>
    <t>冷水滩杨村甸—马坪</t>
  </si>
  <si>
    <t>S575冷水滩杨村甸—马坪</t>
  </si>
  <si>
    <t>永发改[2017]477号</t>
  </si>
  <si>
    <t>永交发[2017]211</t>
  </si>
  <si>
    <t>S345新田县宋家湾-二广高速宁远保安互通</t>
  </si>
  <si>
    <t>S229、S227新田关口至黄沙溪公路</t>
  </si>
  <si>
    <t>新田关口—黄沙溪</t>
  </si>
  <si>
    <t>S229新田关口—黄沙溪</t>
  </si>
  <si>
    <t>永发改〔2017〕476号</t>
  </si>
  <si>
    <t>永交发〔2017〕209号</t>
  </si>
  <si>
    <t>辰溪县伍家湾-辰溪</t>
  </si>
  <si>
    <t>S320辰溪县伍家湾-辰溪</t>
  </si>
  <si>
    <t>850</t>
  </si>
  <si>
    <t>怀发改基础[2017]14号</t>
  </si>
  <si>
    <t>怀交批[2018]8号</t>
  </si>
  <si>
    <t>G240衡山长青-白果</t>
  </si>
  <si>
    <t>双牌县</t>
  </si>
  <si>
    <t>双牌县漯屋至何家洞</t>
  </si>
  <si>
    <t>双牌漯屋—何家洞</t>
  </si>
  <si>
    <t>S343双牌漯屋—何家洞</t>
  </si>
  <si>
    <t>湘发改基础[2016]905号</t>
  </si>
  <si>
    <t>湘交批[2017]171号</t>
  </si>
  <si>
    <t>G353洞庭湖大桥至岳阳东站</t>
  </si>
  <si>
    <t>G353岳阳土马-岳阳东站-洞庭湖大桥</t>
  </si>
  <si>
    <t>G353洞庭湖大桥-岳阳东站</t>
  </si>
  <si>
    <t>G353云溪土马-洞庭湖大桥</t>
  </si>
  <si>
    <t>G353岳阳东站-洞庭湖大桥</t>
  </si>
  <si>
    <t>岳港发改〔2017〕50号</t>
  </si>
  <si>
    <t>岳港规划〔2017〕36号</t>
  </si>
  <si>
    <t>G106醴陵城区绕城线（王仙-龙源冲）</t>
  </si>
  <si>
    <t>G106醴陵城区绕城公路线（王仙-龙源冲）</t>
  </si>
  <si>
    <t>G106醴陵城区绕城公路线           （王仙-龙源冲）</t>
  </si>
  <si>
    <t>湘发改基础[2017]1091号</t>
  </si>
  <si>
    <t>株交批[2017]223号</t>
  </si>
  <si>
    <t>祁东县太和堂-四明山</t>
  </si>
  <si>
    <t>S575祁东县太和堂-四明山</t>
  </si>
  <si>
    <t>衡发改审[2017]81号</t>
  </si>
  <si>
    <t>衡市交规字[1017]327号</t>
  </si>
  <si>
    <t>邵阳县黄豆园-黄亭市</t>
  </si>
  <si>
    <t>S336邵阳县黄豆园-黄亭市</t>
  </si>
  <si>
    <t>湘发改基础[2017]392号</t>
  </si>
  <si>
    <t>邵市交计统[2017]306号</t>
  </si>
  <si>
    <t>新宁县</t>
  </si>
  <si>
    <t>新宁县江口桥-黄皮坳</t>
  </si>
  <si>
    <t>S341新宁县江口桥-黄皮坳</t>
  </si>
  <si>
    <t>S348新宁县江口桥-黄皮坳</t>
  </si>
  <si>
    <t>市发改基础[2017]383号</t>
  </si>
  <si>
    <t>邵市交基建[2018]172号</t>
  </si>
  <si>
    <t>永定教子垭-温塘（二期）</t>
  </si>
  <si>
    <t>S303永定教子垭-温塘（二期）</t>
  </si>
  <si>
    <t>张发改审批【2017】21号</t>
  </si>
  <si>
    <t>桑植县长潭坪大桥</t>
  </si>
  <si>
    <t>S524桑植县长潭坪大桥</t>
  </si>
  <si>
    <t>张发改审批【2017】70号</t>
  </si>
  <si>
    <t>湘路工建〔2018〕248号</t>
  </si>
  <si>
    <t>下部结构</t>
  </si>
  <si>
    <t>安化龙塘-江南（含江南资江大桥）</t>
  </si>
  <si>
    <t>S236安化龙塘至江南（含江南资江大桥）</t>
  </si>
  <si>
    <t>湘交发改[2017]1075号</t>
  </si>
  <si>
    <t>益交计统[2017]344号</t>
  </si>
  <si>
    <t>S262保靖迁陵至夯沙</t>
  </si>
  <si>
    <t>保靖迁陵-夯沙</t>
  </si>
  <si>
    <t>S253保靖迁陵-夯沙</t>
  </si>
  <si>
    <t>州发改审〔2019〕195号</t>
  </si>
  <si>
    <t>州交基建〔2019〕286号</t>
  </si>
  <si>
    <t>凤凰乌巢河大桥</t>
  </si>
  <si>
    <t>S256凤凰乌巢河大桥</t>
  </si>
  <si>
    <t>州发改基础（2018）187号</t>
  </si>
  <si>
    <t>鼎城大路陂-白洋湖</t>
  </si>
  <si>
    <t>S314鼎城大路陂-白洋湖</t>
  </si>
  <si>
    <t>湘发改基础[2017]961号</t>
  </si>
  <si>
    <t>常交发[2017]8号</t>
  </si>
  <si>
    <t xml:space="preserve">永定王家坪-张家界城区 </t>
  </si>
  <si>
    <t>永定王家坪-张家界城区</t>
  </si>
  <si>
    <t>S315永定王家坪-张家界城区</t>
  </si>
  <si>
    <t>张发改审批[2017]16号</t>
  </si>
  <si>
    <t>张交字[2017]212号</t>
  </si>
  <si>
    <t>蓝山火市-毛俊水库</t>
  </si>
  <si>
    <t>蓝山县城-毛俊水库</t>
  </si>
  <si>
    <t>S231火市-毛俊水库</t>
  </si>
  <si>
    <t>蓝发改投[2017]8号</t>
  </si>
  <si>
    <t>蓝交发[2017]99号</t>
  </si>
  <si>
    <t>项目被拆分成S231火市-毛俊水库和S231蓝山县城-火市</t>
  </si>
  <si>
    <t>S232、S107蓝山县城-火市</t>
  </si>
  <si>
    <t>S231蓝山县城-火市</t>
  </si>
  <si>
    <t>湘发改基础[2017]959号</t>
  </si>
  <si>
    <t>永交发[2017]201号</t>
  </si>
  <si>
    <t>永定西溪坪至慈利溪口（永定段）</t>
  </si>
  <si>
    <t>张发改投资[2017]50号</t>
  </si>
  <si>
    <t>新晃县扶罗-凳寨</t>
  </si>
  <si>
    <t>S335新晃县扶罗-凳寨</t>
  </si>
  <si>
    <t>S341新晃县扶罗-凳寨</t>
  </si>
  <si>
    <t>怀发改基础[2017]7号</t>
  </si>
  <si>
    <t>北塔区</t>
  </si>
  <si>
    <t>北塔区应安亭-陈家桥</t>
  </si>
  <si>
    <t>沅江市草尾至八形汊公路（含草尾大桥）</t>
  </si>
  <si>
    <t>沅江市草尾-八形汊</t>
  </si>
  <si>
    <t>益发改基础[2017]291号</t>
  </si>
  <si>
    <t>益交计统〔2017〕350号</t>
  </si>
  <si>
    <t>屈原管理区</t>
  </si>
  <si>
    <t>屈原区推山咀码头-三州桥</t>
  </si>
  <si>
    <t>屈原区三洲桥-推山咀码头</t>
  </si>
  <si>
    <t>岳发改审[2017]56号</t>
  </si>
  <si>
    <t>岳交规划[2017]321号</t>
  </si>
  <si>
    <t>G354宁乡段（宗师庙-道林-联湖塘）</t>
  </si>
  <si>
    <t>G354宁乡段</t>
  </si>
  <si>
    <t>屈原营田至磊石</t>
  </si>
  <si>
    <t>屈原磊石-营田</t>
  </si>
  <si>
    <t>S210屈原磊石-营田</t>
  </si>
  <si>
    <t>S102屈原营田-磊石</t>
  </si>
  <si>
    <t>岳发改审[2017]109号</t>
  </si>
  <si>
    <t>岳阳县麻塘至黄沙街公路（麻塘至荣家湾段）</t>
  </si>
  <si>
    <t>岳阳县麻塘-黄沙街</t>
  </si>
  <si>
    <t>岳阳县麻黄线（麻塘至荣家湾段）</t>
  </si>
  <si>
    <t>工可批复〔2018〕2号</t>
  </si>
  <si>
    <t>初设已评</t>
  </si>
  <si>
    <t>拆成了两个项目</t>
  </si>
  <si>
    <t>平江县
岳阳县</t>
  </si>
  <si>
    <t>S308平江县南江至岳阳县龙湾</t>
  </si>
  <si>
    <t>岳发改[2017]112号</t>
  </si>
  <si>
    <t>岳交规划[2017]273号</t>
  </si>
  <si>
    <t>鼎城移堤-走马岗</t>
  </si>
  <si>
    <t>S314鼎城移堤-走马岗</t>
  </si>
  <si>
    <t>湘发改基础[2017]962号</t>
  </si>
  <si>
    <t>常交发[2017]82号</t>
  </si>
  <si>
    <t>永定三家馆-鸭坪</t>
  </si>
  <si>
    <t>张发改投资[2017]12号</t>
  </si>
  <si>
    <t>张交字[2017]160号</t>
  </si>
  <si>
    <t>桑植定家峪-永定大溶溪（二期）</t>
  </si>
  <si>
    <t>S246桑植定家峪-永定大溶溪（二期）</t>
  </si>
  <si>
    <t>桑植定家峪-永定区大溶溪(一期)</t>
  </si>
  <si>
    <t>S246桑植定家峪-永定区大溶溪(一期)</t>
  </si>
  <si>
    <t>张发改审批[2017]10号</t>
  </si>
  <si>
    <t>桑植县城-高铁站</t>
  </si>
  <si>
    <t>S306桑植县城-高铁站</t>
  </si>
  <si>
    <t>桑植官地坪-瑞塔铺(二期)</t>
  </si>
  <si>
    <t>S524桑植官地坪-瑞塔铺(二期)</t>
  </si>
  <si>
    <t>武陵源中湖至桑植瑞塔铺</t>
  </si>
  <si>
    <t>张发改投资[2017]13号</t>
  </si>
  <si>
    <t>张交字[2017]159号</t>
  </si>
  <si>
    <t>东安、零陵</t>
  </si>
  <si>
    <t>东安监狱公路（AB门前G207改道）</t>
  </si>
  <si>
    <t>新晃县省级工业园集中区连接线</t>
  </si>
  <si>
    <t>新化县城-洋溪南站</t>
  </si>
  <si>
    <t>S322新化县城-洋溪南站</t>
  </si>
  <si>
    <t>S332新化县城-洋溪南站</t>
  </si>
  <si>
    <t>湘发改基础[2017]955号</t>
  </si>
  <si>
    <t>娄交计函〔2018〕34号</t>
  </si>
  <si>
    <t>涟源城区-沪昆高铁邵阳北站</t>
  </si>
  <si>
    <t>娄发改行审【2018】20号</t>
  </si>
  <si>
    <t>娄交计函{2018}17号</t>
  </si>
  <si>
    <t>花垣吉卫螺丝懂经董马库-保靖夯沙（保靖段）</t>
  </si>
  <si>
    <t>永顺绕城线</t>
  </si>
  <si>
    <t>永顺绕城公路线</t>
  </si>
  <si>
    <t>S247永顺绕城公路</t>
  </si>
  <si>
    <t>湘发改基础[2017]353号</t>
  </si>
  <si>
    <t>湘路工建函[2017]144号</t>
  </si>
  <si>
    <t>大浏高速茶林互通-白沙（二期）</t>
  </si>
  <si>
    <t>S202、S319大浏高速茶林互通-白沙（二期）</t>
  </si>
  <si>
    <t>大浏高速茶林互通至白沙公路</t>
  </si>
  <si>
    <t>调减项目</t>
  </si>
  <si>
    <t>部</t>
  </si>
  <si>
    <t>省中期调减</t>
  </si>
  <si>
    <t>湘南监狱-耒阳市水东江道路</t>
  </si>
  <si>
    <t>常宁庙前-塔山</t>
  </si>
  <si>
    <t>S343常宁弥泉-塔山</t>
  </si>
  <si>
    <t>衡发改审〔2017〕103号</t>
  </si>
  <si>
    <t>绥宁鹅公经朝仪至寨市公路</t>
  </si>
  <si>
    <t>绥宁鹅公-朝仪-寨市</t>
  </si>
  <si>
    <t>S251绥宁鹅公-寨市</t>
  </si>
  <si>
    <t>S258绥宁寨市-朝仪-鹅公</t>
  </si>
  <si>
    <t>市发改基础[2017]481号</t>
  </si>
  <si>
    <t>邵东县、双清区</t>
  </si>
  <si>
    <t>邵阳市-邵东机场快线</t>
  </si>
  <si>
    <t>岳阳洞庭湖大桥(G353)与沿湖大道(G240)交叉改建工程</t>
  </si>
  <si>
    <t>岳阳洞庭湖大桥与沿湖大道交叉升级改造工程（G353、G240)</t>
  </si>
  <si>
    <t>G353、G240岳阳洞庭湖大桥与沿湖大道交叉升级改造工程</t>
  </si>
  <si>
    <t>G353、G240岳阳洞庭湖大桥与沿湖大道交叉工程</t>
  </si>
  <si>
    <t>湘发改基础[2017]1078号</t>
  </si>
  <si>
    <t>岳交规划[2017]306号</t>
  </si>
  <si>
    <t>G241石门壶瓶山至磨市</t>
  </si>
  <si>
    <t>G241石门壶瓶山-磨市</t>
  </si>
  <si>
    <t>湘发改基础[2017]1077号</t>
  </si>
  <si>
    <t>湘路工建[2017]273号</t>
  </si>
  <si>
    <t>G353慈利-张家界城区（永定段）</t>
  </si>
  <si>
    <t>G353慈利-张家界城区（二期）</t>
  </si>
  <si>
    <t>G353慈利万福至甑山公路</t>
  </si>
  <si>
    <t>G353慈利万福-甄山</t>
  </si>
  <si>
    <t>湘发改基础[2017]1210号</t>
  </si>
  <si>
    <t>G241通津铺至石门泉坡</t>
  </si>
  <si>
    <t>G241石门泉坡-慈利通津铺</t>
  </si>
  <si>
    <t>慈利岩泊渡至朝阳</t>
  </si>
  <si>
    <t>慈利岩泊渡-朝阳</t>
  </si>
  <si>
    <t>S307慈利岩泊渡-朝阳</t>
  </si>
  <si>
    <t>G319菁华铺至益阳公路（一级）</t>
  </si>
  <si>
    <t>G319宁乡菁华铺-益阳</t>
  </si>
  <si>
    <t>G319益阳-宁乡菁华铺</t>
  </si>
  <si>
    <t>S207苏仙区白露塘-大奎上</t>
  </si>
  <si>
    <t>苏仙区白露塘-大奎上</t>
  </si>
  <si>
    <t>S214苏仙区白露塘-大奎上</t>
  </si>
  <si>
    <t>湘发改基础[2015]941号</t>
  </si>
  <si>
    <t>湘交批[2016]232号</t>
  </si>
  <si>
    <t>G357道县白马渡-李家园</t>
  </si>
  <si>
    <t>G357道县白马渡—李家园</t>
  </si>
  <si>
    <t>沅陵县高砌头段改线工程</t>
  </si>
  <si>
    <t>S525沅陵县高砌头段改线工程</t>
  </si>
  <si>
    <t>G241、S313沅陵县黄草尾-白田落仙处</t>
  </si>
  <si>
    <t>S318沅陵县黄草尾-白田落仙处</t>
  </si>
  <si>
    <t>S313沅陵县黄草尾-白田落仙处</t>
  </si>
  <si>
    <t>溆浦县桥江-思蒙</t>
  </si>
  <si>
    <t>S249溆浦县桥江-思蒙</t>
  </si>
  <si>
    <t>S243溆浦县卢峰-思蒙</t>
  </si>
  <si>
    <t>湘发改基础[2017]748号</t>
  </si>
  <si>
    <t>怀交批[2017]61号</t>
  </si>
  <si>
    <t>拆分为花垣段和保靖段</t>
  </si>
  <si>
    <t>芷江县</t>
  </si>
  <si>
    <t>G320芷江绕城公路</t>
  </si>
  <si>
    <t>G320芷江绕城</t>
  </si>
  <si>
    <t>G209、G319吉首社塘坡至花垣排碧公路</t>
  </si>
  <si>
    <t>G319改线排碧-社塘坡（即武陵山至茶洞吉首段）</t>
  </si>
  <si>
    <t>G319改线排碧至社塘坡（即武陵山至茶洞吉首段）</t>
  </si>
  <si>
    <t>G319改线排碧-社塘坡（即武陵山-茶洞吉首段）</t>
  </si>
  <si>
    <t>（二）结转十四五项目（未安排）</t>
  </si>
  <si>
    <t>零陵12.4km、东安5km</t>
  </si>
  <si>
    <t>S228永州港零陵作业区至东安港区石期市作业区连接线</t>
  </si>
  <si>
    <t>永州港零陵作业区-东安港区石期市作业区连接线</t>
  </si>
  <si>
    <t>S228永州港零陵作业区-东安港区石期市作业区连接线</t>
  </si>
  <si>
    <t>永发改〔2017〕459号</t>
  </si>
  <si>
    <t>二广高速冷水滩上岭桥互通-泉南高速祁阳大忠桥互通连接线</t>
  </si>
  <si>
    <t>湘发改基础[2015]870号</t>
  </si>
  <si>
    <t>湘交批[2016]33号</t>
  </si>
  <si>
    <t>茶陵夏乐-浣溪</t>
  </si>
  <si>
    <t>S205茶陵夏乐至浣溪</t>
  </si>
  <si>
    <t>湘发改基础[2016]777号</t>
  </si>
  <si>
    <t>湘交批[2017]30号</t>
  </si>
  <si>
    <t>醴陵挫断坳-大障</t>
  </si>
  <si>
    <t>S204醴陵挫断坳-大障</t>
  </si>
  <si>
    <t>株发改审[2017]146号</t>
  </si>
  <si>
    <t>株交批[2017]224号</t>
  </si>
  <si>
    <t>衡南县、祁东县</t>
  </si>
  <si>
    <t>衡南泉湖-祁东老白鹤铺</t>
  </si>
  <si>
    <t>湘发改基础[2010]151号</t>
  </si>
  <si>
    <t>湘交计统[2013]463号</t>
  </si>
  <si>
    <t>临湘路口-新球</t>
  </si>
  <si>
    <t>临湘新球-路口</t>
  </si>
  <si>
    <t>S501、S206临湘新球-路口</t>
  </si>
  <si>
    <t xml:space="preserve"> 湘发改基础[2017]320号</t>
  </si>
  <si>
    <t>岳交规划[2017]330号</t>
  </si>
  <si>
    <t>安乡黄山头至出口洲公路(黄山头至夹夹)</t>
  </si>
  <si>
    <t>湘发改基础[2017]397号</t>
  </si>
  <si>
    <t>湘交批[2017]117、124号</t>
  </si>
  <si>
    <t>拆分为黄山头至夹夹 和 夹夹至出口洲段</t>
  </si>
  <si>
    <t>桃江县灰山港至宁乡县煤炭坝公路桃江段</t>
  </si>
  <si>
    <t>桃江县灰山港-宁乡县煤炭坝公路桃江段</t>
  </si>
  <si>
    <t>益发改基础[2017]261号</t>
  </si>
  <si>
    <t>绥宁草寨至洞口安顺</t>
  </si>
  <si>
    <t>绥宁草寨-洞口安顺</t>
  </si>
  <si>
    <t>S334绥宁草寨-洞口安顺</t>
  </si>
  <si>
    <t>湘发改基础[2017]383号</t>
  </si>
  <si>
    <t>湘路公建[2017]216号</t>
  </si>
  <si>
    <t>G240岳阳楼区洞庭湖大桥至湖滨</t>
  </si>
  <si>
    <t>G240岳阳楼区洞庭湖大桥-湖滨</t>
  </si>
  <si>
    <t>北湖区万华岩景区旅游公路</t>
  </si>
  <si>
    <t>苏仙、宜章</t>
  </si>
  <si>
    <t>G107苏仙区良田-宜章小塘（宜章县段）</t>
  </si>
  <si>
    <t>G107苏仙区良田至宜章小塘（湘粤界）公路</t>
  </si>
  <si>
    <t>湘发改基础[2017]958号</t>
  </si>
  <si>
    <t>郴交计基发[2017]244号</t>
  </si>
  <si>
    <t>潇湘路北延线（沩水桥-乔口）</t>
  </si>
  <si>
    <t>潇湘路北延线（三汊矶-沩水桥）</t>
  </si>
  <si>
    <t>长发改审[2018]192号</t>
  </si>
  <si>
    <t>小部分路段已完工</t>
  </si>
  <si>
    <t>开慧-双江</t>
  </si>
  <si>
    <t>S319开慧-双江</t>
  </si>
  <si>
    <t>长发改[2015]121号</t>
  </si>
  <si>
    <t>G107黄兴-暮云（长沙县段）</t>
  </si>
  <si>
    <t>G107黄兴-暮云 （长沙县段）</t>
  </si>
  <si>
    <t>G107黄兴-暮云</t>
  </si>
  <si>
    <t>攸县石羊塘-渌田</t>
  </si>
  <si>
    <t>株发改审[2017]150号</t>
  </si>
  <si>
    <t>株交函[2017]227号</t>
  </si>
  <si>
    <t>韶山市</t>
  </si>
  <si>
    <t>G354长沙市南横线-韶山高铁站连接线湘潭段</t>
  </si>
  <si>
    <t>G322衡南河市-宝盖</t>
  </si>
  <si>
    <t>G322河市-宝盖</t>
  </si>
  <si>
    <t>衡东大桥-石湾-金花</t>
  </si>
  <si>
    <t>S213、S333衡东大桥-石湾-金花</t>
  </si>
  <si>
    <t>G356祁东白地市-太和堂</t>
  </si>
  <si>
    <t>G356耒阳竹市-联平</t>
  </si>
  <si>
    <t>雁峰区、蒸湘区、衡南县</t>
  </si>
  <si>
    <t>G322东阳渡-泉湖</t>
  </si>
  <si>
    <t>新建\改建</t>
  </si>
  <si>
    <t>G207新邵县绕城公路</t>
  </si>
  <si>
    <t>G207邵阳县绕城公路</t>
  </si>
  <si>
    <t>G241洞口县城绕城公路</t>
  </si>
  <si>
    <t>G241洞口绕城</t>
  </si>
  <si>
    <t>G241新宁县城绕城公路</t>
  </si>
  <si>
    <t>G241新宁县城绕城公路工程</t>
  </si>
  <si>
    <t>武冈机场连接线</t>
  </si>
  <si>
    <t>北塔区、新邵县</t>
  </si>
  <si>
    <t>G320雀塘至茶园头</t>
  </si>
  <si>
    <t>G320邵阳市雀塘-茶元头</t>
  </si>
  <si>
    <t>G320邵阳雀塘-茶元头</t>
  </si>
  <si>
    <t>平江石牛寨-长庆</t>
  </si>
  <si>
    <t>S308平江石牛寨-长庆</t>
  </si>
  <si>
    <t>S317平江石牛寨-长庆</t>
  </si>
  <si>
    <t>湘发改基础[2017]829号</t>
  </si>
  <si>
    <t>岳交规划[2017]315号</t>
  </si>
  <si>
    <t>桑植县人潮溪-叶家桥（一期）</t>
  </si>
  <si>
    <t>S303桑植县人潮溪-叶家桥（一期）</t>
  </si>
  <si>
    <t>桑植汨湖至武陵源泗南峪</t>
  </si>
  <si>
    <t>桑植汨湖-武陵源泗南峪</t>
  </si>
  <si>
    <t>S303桑植汨湖-武陵源泗南峪</t>
  </si>
  <si>
    <t>G107苏仙区良田-宜章小塘（苏仙区段）</t>
  </si>
  <si>
    <t>G535宜章白石渡至界牌岭</t>
  </si>
  <si>
    <t>G535宜章白石渡-界牌岭</t>
  </si>
  <si>
    <t>G322祁阳芹菜甸-新埠头</t>
  </si>
  <si>
    <t>G538江永神湾-瓦屋下（回龙圩界）</t>
  </si>
  <si>
    <t>G538江永神湾-瓦屋下</t>
  </si>
  <si>
    <t>G241沅陵县穿岩孔-溆浦县低庄</t>
  </si>
  <si>
    <t>通道县坪坦-陇城</t>
  </si>
  <si>
    <t>S262通道县坪坦-陇城</t>
  </si>
  <si>
    <t>洪江市</t>
  </si>
  <si>
    <t>G320洪江市安江绕城公路</t>
  </si>
  <si>
    <t>改线</t>
  </si>
  <si>
    <t>S339洪江市上团-寨头公路</t>
  </si>
  <si>
    <t>洪江市上团-寨头</t>
  </si>
  <si>
    <t>S334洪江市上团-寨头</t>
  </si>
  <si>
    <t>G234娄底杉山-九伦</t>
  </si>
  <si>
    <t>G234娄底杉山-九仑</t>
  </si>
  <si>
    <t>涟源市3公里、冷水江</t>
  </si>
  <si>
    <t>G354娄底大道涟源秀溪-冷水江</t>
  </si>
  <si>
    <t>G354涟源秀溪-冷水江</t>
  </si>
  <si>
    <t>古丈县、沅陵县</t>
  </si>
  <si>
    <t>S313古丈罗依溪-沅陵凤滩（二期）</t>
  </si>
  <si>
    <t>醴陵</t>
  </si>
  <si>
    <t>G106醴陵南桥-王仙</t>
  </si>
  <si>
    <t>G106醴陵船湾绕镇公路</t>
  </si>
  <si>
    <t>湘乡市</t>
  </si>
  <si>
    <t>G240湘乡五里桥-水潭</t>
  </si>
  <si>
    <t>G240湘乡五里桥-梅桥</t>
  </si>
  <si>
    <t>工可已评</t>
  </si>
  <si>
    <t>G356黄桥至高沙公路</t>
  </si>
  <si>
    <t>G356洞口黄桥-高沙</t>
  </si>
  <si>
    <t>G319车溪冲至甘潭公路</t>
  </si>
  <si>
    <t>G319桃源车溪冲-甘潭</t>
  </si>
  <si>
    <t>G106桂东绕城线</t>
  </si>
  <si>
    <t>G357资兴东江-兴宁</t>
  </si>
  <si>
    <t>G209包茂高速靖州互通-靖黎高速靖州南互通</t>
  </si>
  <si>
    <t>G209靖州县城-尧管</t>
  </si>
  <si>
    <t>G209会同坪村-林城</t>
  </si>
  <si>
    <t>S204葛家绕镇公路</t>
  </si>
  <si>
    <t>未启动</t>
  </si>
  <si>
    <t>天元区</t>
  </si>
  <si>
    <t>S329雷打石-谭家山（天元区段）</t>
  </si>
  <si>
    <t>设计已批</t>
  </si>
  <si>
    <t>S202平江虹桥-加义</t>
  </si>
  <si>
    <t>S215临武县城至郴州机场临武段</t>
  </si>
  <si>
    <t>S344桂东县城-四都</t>
  </si>
  <si>
    <t>S211宜章一六-圣公坛</t>
  </si>
  <si>
    <t>S304慈利三合镇至桑植人潮溪公路（慈利段）</t>
  </si>
  <si>
    <t>S303、304慈利三合镇至桑植人潮溪公路（桑植段）</t>
  </si>
  <si>
    <t>S220沅江市四季红镇至黄茅洲大桥北</t>
  </si>
  <si>
    <t>S317沅江市竹莲-南益高速竹莲互通</t>
  </si>
  <si>
    <t>S577通道县县溪-流团</t>
  </si>
  <si>
    <t>湘潭县土桥-花石</t>
  </si>
  <si>
    <t>拆分出来的项目</t>
  </si>
  <si>
    <t>三、其他</t>
  </si>
  <si>
    <t>长沙市</t>
  </si>
  <si>
    <t>S327宁乡澎家湾-沩山</t>
  </si>
  <si>
    <t>S326线浏阳市普迹至雨花区跳马</t>
  </si>
  <si>
    <t>浏阳普迹-雨花区跳马</t>
  </si>
  <si>
    <t>S326浏阳普迹-雨花区跳马</t>
  </si>
  <si>
    <t>湘发改基础[2016]345号</t>
  </si>
  <si>
    <t>湘交批[2016]130号</t>
  </si>
  <si>
    <t>岳阳市、长沙市</t>
  </si>
  <si>
    <t>湘阴县、望城区</t>
  </si>
  <si>
    <t>湘阴县武警机场公路延伸线</t>
  </si>
  <si>
    <t>湘交函〔2019〕33号</t>
  </si>
  <si>
    <t>芷江罗旧-水宽</t>
  </si>
  <si>
    <t>S257芷江罗旧-水宽</t>
  </si>
  <si>
    <t>怀发改基础[2019]9号</t>
  </si>
  <si>
    <t>怀交批[2019] 19 号</t>
  </si>
  <si>
    <t>S227双峰仁山至青树坪</t>
  </si>
  <si>
    <t>双峰仁山-青树坪</t>
  </si>
  <si>
    <t>S227双峰仁山-青树坪</t>
  </si>
  <si>
    <t>附表2-2</t>
  </si>
  <si>
    <t>2020年普通国省干线公路建设投资计划表</t>
  </si>
  <si>
    <t>续建项目</t>
  </si>
  <si>
    <t>新开工</t>
  </si>
  <si>
    <t>单位:万元</t>
  </si>
  <si>
    <t>初审结果</t>
  </si>
  <si>
    <t>路线编码</t>
  </si>
  <si>
    <t>路线行政等级</t>
  </si>
  <si>
    <t>计划类别</t>
  </si>
  <si>
    <t>是否部计划</t>
  </si>
  <si>
    <t>贫困县类别</t>
  </si>
  <si>
    <t>建设年限-原始</t>
  </si>
  <si>
    <t>批复投资</t>
  </si>
  <si>
    <t>至2019年底计划安排情况</t>
  </si>
  <si>
    <t>至2019年底累计安排国省补助</t>
  </si>
  <si>
    <t>至2019年底累计完成投资</t>
  </si>
  <si>
    <t>2019年预调整计划</t>
  </si>
  <si>
    <t>2020年投资建议计划-市州上报</t>
  </si>
  <si>
    <t>累计投资安排比例</t>
  </si>
  <si>
    <t>累计国省安排比例</t>
  </si>
  <si>
    <t>2020年投资建议计划</t>
  </si>
  <si>
    <t>2020年投资建议计划-修改补助资金</t>
  </si>
  <si>
    <t>2020年投资建议计划-修改投资</t>
  </si>
  <si>
    <t>2020年投资建设计划</t>
  </si>
  <si>
    <t>前期工作情况</t>
  </si>
  <si>
    <t>审核情况</t>
  </si>
  <si>
    <t>省公路事务中心意见</t>
  </si>
  <si>
    <t>对省公路事务中心意见的初步建议</t>
  </si>
  <si>
    <t>系统审核</t>
  </si>
  <si>
    <r>
      <rPr>
        <b/>
        <sz val="10"/>
        <rFont val="宋体"/>
        <family val="3"/>
        <charset val="134"/>
      </rPr>
      <t>一级</t>
    </r>
    <r>
      <rPr>
        <b/>
        <sz val="10"/>
        <rFont val="宋体"/>
        <family val="3"/>
        <charset val="134"/>
      </rPr>
      <t xml:space="preserve">
</t>
    </r>
    <r>
      <rPr>
        <b/>
        <sz val="10"/>
        <rFont val="宋体"/>
        <family val="3"/>
        <charset val="134"/>
      </rPr>
      <t>公路</t>
    </r>
  </si>
  <si>
    <r>
      <rPr>
        <b/>
        <sz val="10"/>
        <rFont val="宋体"/>
        <family val="3"/>
        <charset val="134"/>
      </rPr>
      <t>二级</t>
    </r>
    <r>
      <rPr>
        <b/>
        <sz val="10"/>
        <rFont val="宋体"/>
        <family val="3"/>
        <charset val="134"/>
      </rPr>
      <t xml:space="preserve">
</t>
    </r>
    <r>
      <rPr>
        <b/>
        <sz val="10"/>
        <rFont val="宋体"/>
        <family val="3"/>
        <charset val="134"/>
      </rPr>
      <t>公路</t>
    </r>
  </si>
  <si>
    <r>
      <rPr>
        <b/>
        <sz val="10"/>
        <rFont val="宋体"/>
        <family val="3"/>
        <charset val="134"/>
      </rPr>
      <t>三级</t>
    </r>
    <r>
      <rPr>
        <b/>
        <sz val="10"/>
        <rFont val="宋体"/>
        <family val="3"/>
        <charset val="134"/>
      </rPr>
      <t xml:space="preserve">
</t>
    </r>
    <r>
      <rPr>
        <b/>
        <sz val="10"/>
        <rFont val="宋体"/>
        <family val="3"/>
        <charset val="134"/>
      </rPr>
      <t>公路</t>
    </r>
  </si>
  <si>
    <r>
      <rPr>
        <b/>
        <sz val="10"/>
        <rFont val="宋体"/>
        <family val="3"/>
        <charset val="134"/>
      </rPr>
      <t>四级</t>
    </r>
    <r>
      <rPr>
        <b/>
        <sz val="10"/>
        <rFont val="宋体"/>
        <family val="3"/>
        <charset val="134"/>
      </rPr>
      <t xml:space="preserve">
</t>
    </r>
    <r>
      <rPr>
        <b/>
        <sz val="10"/>
        <rFont val="宋体"/>
        <family val="3"/>
        <charset val="134"/>
      </rPr>
      <t>公路</t>
    </r>
  </si>
  <si>
    <t>桥梁</t>
  </si>
  <si>
    <t>累计安排投资</t>
  </si>
  <si>
    <t>调减未完成投资</t>
  </si>
  <si>
    <t>调减国省补助计划</t>
  </si>
  <si>
    <t>年度投资</t>
  </si>
  <si>
    <t>国省补助-原始</t>
  </si>
  <si>
    <r>
      <rPr>
        <b/>
        <sz val="10"/>
        <rFont val="宋体"/>
        <family val="3"/>
        <charset val="134"/>
      </rPr>
      <t>主要</t>
    </r>
    <r>
      <rPr>
        <b/>
        <sz val="10"/>
        <rFont val="宋体"/>
        <family val="3"/>
        <charset val="134"/>
      </rPr>
      <t xml:space="preserve">
</t>
    </r>
    <r>
      <rPr>
        <b/>
        <sz val="10"/>
        <rFont val="宋体"/>
        <family val="3"/>
        <charset val="134"/>
      </rPr>
      <t>建设内容</t>
    </r>
  </si>
  <si>
    <r>
      <rPr>
        <b/>
        <sz val="10"/>
        <rFont val="宋体"/>
        <family val="3"/>
        <charset val="134"/>
      </rPr>
      <t>预计新增</t>
    </r>
    <r>
      <rPr>
        <b/>
        <sz val="10"/>
        <rFont val="宋体"/>
        <family val="3"/>
        <charset val="134"/>
      </rPr>
      <t xml:space="preserve">
</t>
    </r>
    <r>
      <rPr>
        <b/>
        <sz val="10"/>
        <rFont val="宋体"/>
        <family val="3"/>
        <charset val="134"/>
      </rPr>
      <t>生产能力</t>
    </r>
  </si>
  <si>
    <t>国省补助资金</t>
  </si>
  <si>
    <t>市州上报国省补助资金</t>
  </si>
  <si>
    <t>预计新增生产能力</t>
  </si>
  <si>
    <r>
      <rPr>
        <b/>
        <sz val="10"/>
        <rFont val="宋体"/>
        <family val="3"/>
        <charset val="134"/>
      </rPr>
      <t>工可或核准</t>
    </r>
    <r>
      <rPr>
        <b/>
        <sz val="10"/>
        <rFont val="宋体"/>
        <family val="3"/>
        <charset val="134"/>
      </rPr>
      <t xml:space="preserve">
</t>
    </r>
    <r>
      <rPr>
        <b/>
        <sz val="10"/>
        <rFont val="宋体"/>
        <family val="3"/>
        <charset val="134"/>
      </rPr>
      <t>批复文号</t>
    </r>
  </si>
  <si>
    <t>初步设计批复文号</t>
  </si>
  <si>
    <t>补助资金安排调整比例</t>
  </si>
  <si>
    <r>
      <rPr>
        <b/>
        <sz val="10"/>
        <rFont val="宋体"/>
        <family val="3"/>
        <charset val="134"/>
      </rPr>
      <t>预计新增</t>
    </r>
    <r>
      <rPr>
        <b/>
        <sz val="10"/>
        <rFont val="宋体"/>
        <family val="3"/>
        <charset val="134"/>
      </rPr>
      <t xml:space="preserve">
</t>
    </r>
    <r>
      <rPr>
        <b/>
        <sz val="10"/>
        <rFont val="宋体"/>
        <family val="3"/>
        <charset val="134"/>
      </rPr>
      <t>生产能力-按公路中心意见</t>
    </r>
  </si>
  <si>
    <t>资金承诺函</t>
  </si>
  <si>
    <t>地图</t>
  </si>
  <si>
    <t>前期工作是否满足要求</t>
  </si>
  <si>
    <t>应拨往年资金</t>
  </si>
  <si>
    <t>第一批国省资金</t>
  </si>
  <si>
    <t>有无资金承诺函</t>
  </si>
  <si>
    <t>资金承诺函是否符合要求</t>
  </si>
  <si>
    <t>工可</t>
  </si>
  <si>
    <t>初设</t>
  </si>
  <si>
    <t>公式代码</t>
  </si>
  <si>
    <t>描述</t>
  </si>
  <si>
    <t>一、新改建</t>
  </si>
  <si>
    <t>######</t>
  </si>
  <si>
    <t>#######</t>
  </si>
  <si>
    <t>41个贫困县</t>
  </si>
  <si>
    <t>51个贫困县</t>
  </si>
  <si>
    <t>I 续建项目 小计</t>
  </si>
  <si>
    <t>II 新开工项目 小计</t>
  </si>
  <si>
    <t>1.国道项目 小计</t>
  </si>
  <si>
    <t>2.省道项目 小计</t>
  </si>
  <si>
    <t>3.其他项目 小计</t>
  </si>
  <si>
    <t>长沙市 汇总</t>
  </si>
  <si>
    <t>续建小计</t>
  </si>
  <si>
    <t>前期批件齐备项目</t>
  </si>
  <si>
    <t>G319</t>
  </si>
  <si>
    <t>续安排</t>
  </si>
  <si>
    <t>报部计划</t>
  </si>
  <si>
    <t>非贫</t>
  </si>
  <si>
    <t>续建</t>
  </si>
  <si>
    <t>湘发改基础〔2016〕499号</t>
  </si>
  <si>
    <t>长交批〔2018〕20号</t>
  </si>
  <si>
    <t>要素齐备符合要求</t>
  </si>
  <si>
    <t>正式计划项目</t>
  </si>
  <si>
    <t>目前路基只完成30%，建议国省补助比例不超过70%</t>
  </si>
  <si>
    <t>建议采纳</t>
  </si>
  <si>
    <t>缓建复建</t>
  </si>
  <si>
    <t>部停缓建</t>
  </si>
  <si>
    <t>S213</t>
  </si>
  <si>
    <t>施工许可预计2019年年底完成</t>
  </si>
  <si>
    <t>无意见</t>
  </si>
  <si>
    <t>承诺2019年年底完成</t>
  </si>
  <si>
    <t>未上传地图附件</t>
  </si>
  <si>
    <t>其他</t>
  </si>
  <si>
    <t>长交批〔2017〕14号</t>
  </si>
  <si>
    <t>新开工小计</t>
  </si>
  <si>
    <t>G106</t>
  </si>
  <si>
    <t>湘交批〔2016〕248号</t>
  </si>
  <si>
    <t>停工复建</t>
  </si>
  <si>
    <t>S326</t>
  </si>
  <si>
    <t>湘发改基础〔2016〕345号</t>
  </si>
  <si>
    <t>湘交批〔2016〕130号</t>
  </si>
  <si>
    <t>S324</t>
  </si>
  <si>
    <t>湘发改基础〔2016〕344号</t>
  </si>
  <si>
    <t>湘交批〔2016〕131号</t>
  </si>
  <si>
    <t>预计2020年05月批复</t>
  </si>
  <si>
    <t>预计2020年04月批复</t>
  </si>
  <si>
    <t>预计2020年06月批复</t>
  </si>
  <si>
    <t>湘发改基础〔2019〕385号</t>
  </si>
  <si>
    <t>株洲市 汇总</t>
  </si>
  <si>
    <t>株洲续建小计</t>
  </si>
  <si>
    <t>株洲市</t>
  </si>
  <si>
    <t>芦淞区,醴陵市</t>
  </si>
  <si>
    <t>S327</t>
  </si>
  <si>
    <t>湘发改基〔2016〕137号</t>
  </si>
  <si>
    <t>湘交批〔2016〕100号</t>
  </si>
  <si>
    <t>项目处于暂停状态，建议国省补助比例不超过70%，且新增生产能力为0.</t>
  </si>
  <si>
    <t>`</t>
  </si>
  <si>
    <t>省停缓建</t>
  </si>
  <si>
    <t>无资金承诺</t>
  </si>
  <si>
    <t>有</t>
  </si>
  <si>
    <t>停缓建</t>
  </si>
  <si>
    <t>G356</t>
  </si>
  <si>
    <t>湘发改基础〔2016〕1022号</t>
  </si>
  <si>
    <t>湘交批〔2017〕92号</t>
  </si>
  <si>
    <t>施工许可承诺2019年6月完成</t>
  </si>
  <si>
    <t>有资金承诺</t>
  </si>
  <si>
    <t>承诺2019年6月完成</t>
  </si>
  <si>
    <t>湘发改基础〔2017〕1019号</t>
  </si>
  <si>
    <t>株交函〔2017〕223号</t>
  </si>
  <si>
    <t>施工许可预计2019年7月，未盖章</t>
  </si>
  <si>
    <t>预计2019年7月，未盖章</t>
  </si>
  <si>
    <t>荷塘区,芦淞区,醴陵市,云龙区</t>
  </si>
  <si>
    <t>S104</t>
  </si>
  <si>
    <t>湘发改基础〔2016〕579号</t>
  </si>
  <si>
    <t>湘交批〔2017〕12、13号</t>
  </si>
  <si>
    <t>项目处于暂停状态，建议国省补助比例不超过70%，且新增生产能力为11公里</t>
  </si>
  <si>
    <t>湘潭市 汇总</t>
  </si>
  <si>
    <t>湘潭续建小计</t>
  </si>
  <si>
    <t>湘潭市</t>
  </si>
  <si>
    <t>雨湖区,湘潭县,湘乡市,韶山市</t>
  </si>
  <si>
    <t>G320</t>
  </si>
  <si>
    <t>潭交函[2018]994号</t>
  </si>
  <si>
    <t>潭交函[2019]100号</t>
  </si>
  <si>
    <t>放的红仑大道二期，其中一段</t>
  </si>
  <si>
    <t>路线指向正确，但未使用设计路线中心线</t>
  </si>
  <si>
    <t>S536</t>
  </si>
  <si>
    <t>潭发改投〔2016〕595号.潭发改审〔2017〕109号</t>
  </si>
  <si>
    <t>潭交函〔2017〕119号.120号</t>
  </si>
  <si>
    <t>潭发改投〔2011〕237号</t>
  </si>
  <si>
    <r>
      <rPr>
        <sz val="8"/>
        <rFont val="宋体"/>
        <family val="3"/>
        <charset val="134"/>
      </rPr>
      <t>潭住建函</t>
    </r>
    <r>
      <rPr>
        <sz val="8"/>
        <rFont val="宋体"/>
        <family val="3"/>
        <charset val="134"/>
      </rPr>
      <t xml:space="preserve">  </t>
    </r>
    <r>
      <rPr>
        <sz val="8"/>
        <rFont val="宋体"/>
        <family val="3"/>
        <charset val="134"/>
      </rPr>
      <t>〔2016〕41号</t>
    </r>
  </si>
  <si>
    <t>湘潭新开工小计</t>
  </si>
  <si>
    <t>湘乡市,韶山市</t>
  </si>
  <si>
    <t>G240</t>
  </si>
  <si>
    <t>湘乡段</t>
  </si>
  <si>
    <t>真实</t>
  </si>
  <si>
    <t>已上传坐标</t>
  </si>
  <si>
    <t>满足</t>
  </si>
  <si>
    <t>S219</t>
  </si>
  <si>
    <t>潭发改审〔2017〕122号</t>
  </si>
  <si>
    <t>潭交函〔2018〕96号</t>
  </si>
  <si>
    <t>停工复工</t>
  </si>
  <si>
    <t>符合要求</t>
  </si>
  <si>
    <t>已上传地理坐标</t>
  </si>
  <si>
    <t>衡阳市 汇总</t>
  </si>
  <si>
    <t>衡阳续建小计</t>
  </si>
  <si>
    <t>衡阳市</t>
  </si>
  <si>
    <t>S575</t>
  </si>
  <si>
    <t>衡发改审〔2017〕81号</t>
  </si>
  <si>
    <t>衡市交规字〔2017〕327号</t>
  </si>
  <si>
    <t>施工许可承诺2019年3月完成</t>
  </si>
  <si>
    <t>承诺2019年3月完成</t>
  </si>
  <si>
    <t>衡发改审[2017]82</t>
  </si>
  <si>
    <t>衡市交规字〔2017〕326号</t>
  </si>
  <si>
    <r>
      <rPr>
        <sz val="10"/>
        <rFont val="宋体"/>
        <family val="3"/>
        <charset val="134"/>
      </rPr>
      <t>G322</t>
    </r>
    <r>
      <rPr>
        <sz val="10"/>
        <color rgb="FF000000"/>
        <rFont val="宋体"/>
        <family val="3"/>
        <charset val="134"/>
      </rPr>
      <t>祁东县城改线</t>
    </r>
  </si>
  <si>
    <t>G322</t>
  </si>
  <si>
    <t>安排转贷资金项目</t>
  </si>
  <si>
    <t>G107</t>
  </si>
  <si>
    <t>G234</t>
  </si>
  <si>
    <t>湘路工建[2019]3号</t>
  </si>
  <si>
    <t>衡阳新开工小计</t>
  </si>
  <si>
    <t>罗荣桓故居旅游通景路</t>
  </si>
  <si>
    <t>衡市交规字〔2018〕240号</t>
  </si>
  <si>
    <t>预计2019年12月批复</t>
  </si>
  <si>
    <t>邵阳市 汇总</t>
  </si>
  <si>
    <t>邵阳续建小计</t>
  </si>
  <si>
    <t>邵阳市</t>
  </si>
  <si>
    <t>城步苗族自治县</t>
  </si>
  <si>
    <t>S251、S341</t>
  </si>
  <si>
    <t>湘发改基础〔2017〕354号</t>
  </si>
  <si>
    <t>湘交批〔2017〕131号</t>
  </si>
  <si>
    <t>目前路基只完成30%，建议国省补助比例不超过70%，且新增生产能力为0.</t>
  </si>
  <si>
    <t>建议与市州进一步核实2020年建设计划和整体工期安排后再研究是否调整</t>
  </si>
  <si>
    <t>隆回县,洞口县</t>
  </si>
  <si>
    <t>S334</t>
  </si>
  <si>
    <t>湘发改基础〔2016〕493号</t>
  </si>
  <si>
    <t>湘交批〔2017〕6号</t>
  </si>
  <si>
    <t>目前路基只完成20%，建议国省补助比例不超过70%，且新增生产能力为0.</t>
  </si>
  <si>
    <t>不符合要求</t>
  </si>
  <si>
    <t>S232</t>
  </si>
  <si>
    <t>湘发改基础〔2017〕485号</t>
  </si>
  <si>
    <t>邵市交计统〔2017〕231号</t>
  </si>
  <si>
    <t>施工许可承诺2019年完成</t>
  </si>
  <si>
    <t>承诺2019年完成</t>
  </si>
  <si>
    <t>S336</t>
  </si>
  <si>
    <t>湘发改基础〔2017〕392号</t>
  </si>
  <si>
    <t>邵市交计统〔2017〕306号</t>
  </si>
  <si>
    <t>施工许可未批，取得施工许可后上报</t>
  </si>
  <si>
    <t>取得施工许可后上报，2018年</t>
  </si>
  <si>
    <t>S552</t>
  </si>
  <si>
    <t>邵市交计统〔2019〕7号</t>
  </si>
  <si>
    <t>施工许可承诺2019年11月完成</t>
  </si>
  <si>
    <t>承诺2019年11月完成</t>
  </si>
  <si>
    <t>S341</t>
  </si>
  <si>
    <t>市发改基础〔2017〕383号</t>
  </si>
  <si>
    <t>邵市交基建〔2018〕172号</t>
  </si>
  <si>
    <t>施工许可承诺2019年12月完成</t>
  </si>
  <si>
    <t>承诺2019年12月完成</t>
  </si>
  <si>
    <r>
      <rPr>
        <sz val="8"/>
        <rFont val="宋体"/>
        <family val="3"/>
        <charset val="134"/>
      </rPr>
      <t>湘发改基础</t>
    </r>
    <r>
      <rPr>
        <sz val="8"/>
        <rFont val="宋体"/>
        <family val="3"/>
        <charset val="134"/>
      </rPr>
      <t xml:space="preserve">              </t>
    </r>
    <r>
      <rPr>
        <sz val="8"/>
        <rFont val="宋体"/>
        <family val="3"/>
        <charset val="134"/>
      </rPr>
      <t>[2016]775号</t>
    </r>
  </si>
  <si>
    <t>邵阳新开工小计</t>
  </si>
  <si>
    <t>S238</t>
  </si>
  <si>
    <t>邵市交计统〔2019〕17号</t>
  </si>
  <si>
    <t>真实，但扫描规格不正确</t>
  </si>
  <si>
    <t>邵市发改基础〔2019〕116号</t>
  </si>
  <si>
    <t>邵市交计统〔2019〕21号</t>
  </si>
  <si>
    <t>初设未批2019年10月完成</t>
  </si>
  <si>
    <t>预备计划项目</t>
  </si>
  <si>
    <t>未批复初步设计，建议国省补助资金不超过30%</t>
  </si>
  <si>
    <t>2019年10月完成</t>
  </si>
  <si>
    <t>已上传坐标，准确性待核实</t>
  </si>
  <si>
    <t>基本满足</t>
  </si>
  <si>
    <t>岳阳市 汇总</t>
  </si>
  <si>
    <t>岳阳续建小计</t>
  </si>
  <si>
    <t>岳阳市</t>
  </si>
  <si>
    <t>S501</t>
  </si>
  <si>
    <t>湘发改基础〔2017〕185号</t>
  </si>
  <si>
    <t>湘交批〔2017〕169号</t>
  </si>
  <si>
    <t>施工许可承诺2018年年底完成</t>
  </si>
  <si>
    <t>承诺2018年年底完成</t>
  </si>
  <si>
    <t>G353</t>
  </si>
  <si>
    <t>湘发改基础〔2017〕321号</t>
  </si>
  <si>
    <t>湘交批〔2017〕158号</t>
  </si>
  <si>
    <r>
      <rPr>
        <sz val="10"/>
        <rFont val="宋体"/>
        <family val="3"/>
        <charset val="134"/>
      </rPr>
      <t>G536</t>
    </r>
    <r>
      <rPr>
        <sz val="10"/>
        <color rgb="FF000000"/>
        <rFont val="宋体"/>
        <family val="3"/>
        <charset val="134"/>
      </rPr>
      <t>平江县青冲至伍市</t>
    </r>
  </si>
  <si>
    <t>岳阳新开工小计</t>
  </si>
  <si>
    <t>未拨</t>
  </si>
  <si>
    <t>S210</t>
  </si>
  <si>
    <t>不符合要求，上传dwg文件</t>
  </si>
  <si>
    <t>否</t>
  </si>
  <si>
    <t>S201</t>
  </si>
  <si>
    <t>平发改审〔2018〕519号</t>
  </si>
  <si>
    <t>岳交规委〔2019〕20号</t>
  </si>
  <si>
    <t>新开工项目，建议国省补助资金不超过70%，且新增生产能力为0.</t>
  </si>
  <si>
    <t>不符合要求，上传pdf文件</t>
  </si>
  <si>
    <t>湘发改基础〔2019〕472号</t>
  </si>
  <si>
    <t>岳交规划[2019] 141号</t>
  </si>
  <si>
    <t>工可、初设未批，未明确预计批复时间，上传了工可批复请示，预计19年10月完成初设批复</t>
  </si>
  <si>
    <t>未批复初步设计，建议国省补助资金不超过30%，且新增生产能力为0.</t>
  </si>
  <si>
    <t>未批复，未明确预计批复时间，上传了工可批复请示</t>
  </si>
  <si>
    <t>未批复，预计19年10月完成批复</t>
  </si>
  <si>
    <t>S206、S313</t>
  </si>
  <si>
    <t>初设未批承诺2019年11月完成初设</t>
  </si>
  <si>
    <t>未批复，承诺2019年11月完成初设</t>
  </si>
  <si>
    <t>承诺函存在拼接？</t>
  </si>
  <si>
    <t>长江干堤公路</t>
  </si>
  <si>
    <t>长沙市,岳阳市</t>
  </si>
  <si>
    <t>望城区,湘阴县</t>
  </si>
  <si>
    <t>S316</t>
  </si>
  <si>
    <t>初设未批未明确预计批复时间</t>
  </si>
  <si>
    <t>备选项目</t>
  </si>
  <si>
    <t>未批复，未明确预计批复时间</t>
  </si>
  <si>
    <t>常德市 汇总</t>
  </si>
  <si>
    <t>常德续建小计</t>
  </si>
  <si>
    <t>常德市</t>
  </si>
  <si>
    <t>澧县,临澧县</t>
  </si>
  <si>
    <t>G207</t>
  </si>
  <si>
    <t>湘发改基础〔2016〕939号</t>
  </si>
  <si>
    <t>施工许可承诺2018年10月30日完成</t>
  </si>
  <si>
    <t>承诺2018年10月30日完成</t>
  </si>
  <si>
    <t>湘发改基础〔2017〕1017号</t>
  </si>
  <si>
    <t>常交发〔2017〕91号</t>
  </si>
  <si>
    <t>项目路基完成10%，建议国省补助比例不超过70%</t>
  </si>
  <si>
    <t>项目分两期实施，只批复一期</t>
  </si>
  <si>
    <t>S223</t>
  </si>
  <si>
    <t>湘发改基础〔2015〕1095号</t>
  </si>
  <si>
    <t>湘交批〔2016〕108号、125号</t>
  </si>
  <si>
    <t>项目仅在施工张九台大桥，建议国省补助比例不超过70%</t>
  </si>
  <si>
    <t>只有一页</t>
  </si>
  <si>
    <t>S224</t>
  </si>
  <si>
    <t>湘发改基础〔2017〕745号</t>
  </si>
  <si>
    <t>常交发〔2017〕78号</t>
  </si>
  <si>
    <t>建议新增生产能力19公里</t>
  </si>
  <si>
    <t>文件不真实</t>
  </si>
  <si>
    <t>S517</t>
  </si>
  <si>
    <t>常发改基础〔2017〕625号</t>
  </si>
  <si>
    <t>常交计统〔2018〕2号</t>
  </si>
  <si>
    <t>项目路基完成10%，建议国省补助比例不超过70%，且新增生产能力为0.</t>
  </si>
  <si>
    <t>S233</t>
  </si>
  <si>
    <t>常发改基础〔2018〕35号</t>
  </si>
  <si>
    <t>S513</t>
  </si>
  <si>
    <t>湘发改基础〔2017〕1074号</t>
  </si>
  <si>
    <t>资金承诺函不符合要求，施工许可承诺2018年10月完成</t>
  </si>
  <si>
    <t>项目尚未实质开工，建议国省补助比例不超过70%，且新增生产能力为0.</t>
  </si>
  <si>
    <t>承诺2018年10月完成</t>
  </si>
  <si>
    <t>汉寿县</t>
  </si>
  <si>
    <t>西发改投〔2017〕10号</t>
  </si>
  <si>
    <t>常交计统〔2019〕5号</t>
  </si>
  <si>
    <t>施工许可未批，拟定2019年开工</t>
  </si>
  <si>
    <t>项目未实质开工，建议国省补助比例不超过70%，且新增生产能力为0.</t>
  </si>
  <si>
    <t>拟定2019年开工</t>
  </si>
  <si>
    <t>2019年已建成5km</t>
  </si>
  <si>
    <t>常德新开工小计</t>
  </si>
  <si>
    <t>S302/S303</t>
  </si>
  <si>
    <t>湘路工建〔2019〕91号</t>
  </si>
  <si>
    <t>不符合要求，上传1个坐标</t>
  </si>
  <si>
    <t>S512</t>
  </si>
  <si>
    <t>湘发改基础〔2017〕519号</t>
  </si>
  <si>
    <t>湘交批〔2017〕161号</t>
  </si>
  <si>
    <t>张家界市 汇总</t>
  </si>
  <si>
    <t>张家界续建小计</t>
  </si>
  <si>
    <t>张家界市</t>
  </si>
  <si>
    <t>湘交函〔2016〕592号</t>
  </si>
  <si>
    <t>G241</t>
  </si>
  <si>
    <t>张交计字〔2019〕3号</t>
  </si>
  <si>
    <t>施工许可未批，承诺2019年12月完成</t>
  </si>
  <si>
    <t>S524</t>
  </si>
  <si>
    <t>张发改审批〔2017〕70号</t>
  </si>
  <si>
    <t>项目尚未实质动工，建议国省补助比例不超过70%</t>
  </si>
  <si>
    <t>S303</t>
  </si>
  <si>
    <t>张发改审批〔2017〕21号</t>
  </si>
  <si>
    <t>张交计字〔2019〕2号</t>
  </si>
  <si>
    <t>施工许可未批，承诺2019年10月完成</t>
  </si>
  <si>
    <t>承诺2019年10月完成</t>
  </si>
  <si>
    <t>益阳市 汇总</t>
  </si>
  <si>
    <t>益阳续建小计</t>
  </si>
  <si>
    <t>益阳市</t>
  </si>
  <si>
    <t>资阳区,赫山区</t>
  </si>
  <si>
    <t>湘发改基础〔2017〕318号</t>
  </si>
  <si>
    <t>湘交批〔2017〕198号</t>
  </si>
  <si>
    <t>项目路基完成20%，建议国省补助比例不超过70%</t>
  </si>
  <si>
    <t>赫山区,桃江县</t>
  </si>
  <si>
    <t>益发改基础〔2017〕835号</t>
  </si>
  <si>
    <t>益交计统〔2017〕286号</t>
  </si>
  <si>
    <t>施工许可未批，承诺2019年8月完成</t>
  </si>
  <si>
    <t>项目处于暂停状态，建议国省补助比例不超过70%</t>
  </si>
  <si>
    <t>承诺2019年8月完成</t>
  </si>
  <si>
    <t>湘发改基础〔2017〕832号</t>
  </si>
  <si>
    <t>益交计统〔2017〕303号</t>
  </si>
  <si>
    <t>施工许可未批，承诺2019年6月完成</t>
  </si>
  <si>
    <t>G354</t>
  </si>
  <si>
    <t>湘发改基础〔2018〕127号</t>
  </si>
  <si>
    <t>施工许可未批，预计2020年年初</t>
  </si>
  <si>
    <t>原计划安排与省公路事务中心意见一致</t>
  </si>
  <si>
    <t>预计2020年年初</t>
  </si>
  <si>
    <t>S321</t>
  </si>
  <si>
    <t>湘发改基础〔2013〕1524号</t>
  </si>
  <si>
    <t>湘交计统〔2013〕523号</t>
  </si>
  <si>
    <t>建议新增生产能力66公里</t>
  </si>
  <si>
    <t>S328</t>
  </si>
  <si>
    <t>湘发改基础〔2017〕42号</t>
  </si>
  <si>
    <t>湘交批〔2017〕199号</t>
  </si>
  <si>
    <t>S236</t>
  </si>
  <si>
    <t>湘发改基础〔2017〕1075号</t>
  </si>
  <si>
    <t>益交计统〔2017〕344号</t>
  </si>
  <si>
    <t>施工许可未批，承诺2019年7月完成</t>
  </si>
  <si>
    <t>承诺2019年7月完成</t>
  </si>
  <si>
    <t>益交计统[2018]37号</t>
  </si>
  <si>
    <t>S220</t>
  </si>
  <si>
    <t>益发改基础〔2017〕262号</t>
  </si>
  <si>
    <t>益交计统〔2018〕329号</t>
  </si>
  <si>
    <t>施工许可未批，放的工可批复</t>
  </si>
  <si>
    <t>放的工可</t>
  </si>
  <si>
    <t>益阳新开工小计</t>
  </si>
  <si>
    <t>益发改基础〔2017〕291号</t>
  </si>
  <si>
    <t>郴州市 汇总</t>
  </si>
  <si>
    <t>郴州续建小计</t>
  </si>
  <si>
    <t>郴州市</t>
  </si>
  <si>
    <t>湘发改基础〔2017〕747号</t>
  </si>
  <si>
    <t>郴交计基发〔2017〕169号</t>
  </si>
  <si>
    <t>湘发改基础〔2015〕446号</t>
  </si>
  <si>
    <t>湘交批〔2016〕107号</t>
  </si>
  <si>
    <t>S562</t>
  </si>
  <si>
    <t>湘发改基础〔2017〕242号</t>
  </si>
  <si>
    <t>湘交批〔2017〕217号</t>
  </si>
  <si>
    <r>
      <rPr>
        <sz val="8"/>
        <rFont val="宋体"/>
        <family val="3"/>
        <charset val="134"/>
      </rPr>
      <t xml:space="preserve"> </t>
    </r>
    <r>
      <rPr>
        <sz val="8"/>
        <rFont val="宋体"/>
        <family val="3"/>
        <charset val="134"/>
      </rPr>
      <t>湘交批[2016]4号</t>
    </r>
  </si>
  <si>
    <t>郴州新开工小计</t>
  </si>
  <si>
    <t>湘发改基础〔2017〕964号</t>
  </si>
  <si>
    <t>郴交计基发〔2017〕202号</t>
  </si>
  <si>
    <t>湘发改基础〔2017〕319号</t>
  </si>
  <si>
    <t>湘交批〔2017〕116号</t>
  </si>
  <si>
    <t>郴发改发〔2017〕20号</t>
  </si>
  <si>
    <t>郴交计基发〔2017〕199号</t>
  </si>
  <si>
    <t>永州市 汇总</t>
  </si>
  <si>
    <t>永州续建小计</t>
  </si>
  <si>
    <t>永州市</t>
  </si>
  <si>
    <t>G538</t>
  </si>
  <si>
    <t>湘发改基础〔2017〕286号</t>
  </si>
  <si>
    <t>施工许可未批，批复后上传，批复说明未注明时间、盖章</t>
  </si>
  <si>
    <t>未批复，批复后上传，未注明时间、盖章</t>
  </si>
  <si>
    <t>G357</t>
  </si>
  <si>
    <t>湘发改基础〔2017〕1073号</t>
  </si>
  <si>
    <t>G537</t>
  </si>
  <si>
    <t>湘发改基础〔2017〕1072号</t>
  </si>
  <si>
    <t>永交发〔2017〕195号</t>
  </si>
  <si>
    <t>宁远县,蓝山县</t>
  </si>
  <si>
    <t>S347</t>
  </si>
  <si>
    <t>湘发改基础〔2017〕698号，湘发改基础〔2017〕1212号</t>
  </si>
  <si>
    <t>永交发〔2017〕203号，永交发〔2017〕166号</t>
  </si>
  <si>
    <t>项目尚未实质开工，建议国省补助比例不超过70%</t>
  </si>
  <si>
    <t>永交发〔2017〕193号</t>
  </si>
  <si>
    <t>湘交批〔2016〕182号</t>
  </si>
  <si>
    <t>不符合要求，放的新田县城-土桥</t>
  </si>
  <si>
    <t>S227</t>
  </si>
  <si>
    <t>湘发改基础〔2017〕1213号</t>
  </si>
  <si>
    <t>施工许可未批，承诺2018年年底完成</t>
  </si>
  <si>
    <t>S340</t>
  </si>
  <si>
    <t>湘发改基础〔2017〕186号</t>
  </si>
  <si>
    <t>湘交批〔2017〕125号</t>
  </si>
  <si>
    <t>道县,宁远县</t>
  </si>
  <si>
    <t>S234</t>
  </si>
  <si>
    <t>湘发改基〔2016〕139号</t>
  </si>
  <si>
    <t>湘交批〔2016〕236号</t>
  </si>
  <si>
    <t>永发改工〔2017〕306号</t>
  </si>
  <si>
    <t>永交发〔2017〕158号</t>
  </si>
  <si>
    <t>永州新开工小计</t>
  </si>
  <si>
    <t>S343</t>
  </si>
  <si>
    <t>湘发改基础〔2016〕905号</t>
  </si>
  <si>
    <t>S229</t>
  </si>
  <si>
    <t>永交发[2017]209号</t>
  </si>
  <si>
    <t>新田县、宁远县</t>
  </si>
  <si>
    <t>新田县城至宁远保安互通公路（S345新田县宋家湾至二广高速宁远互通）</t>
  </si>
  <si>
    <t>S345</t>
  </si>
  <si>
    <t>永发改核[2019]65号</t>
  </si>
  <si>
    <t>永交发[2019]15号</t>
  </si>
  <si>
    <t>新田县城至宁远保安互通公路（S345新田田家至枧头）</t>
  </si>
  <si>
    <t>永发改核[2019]64号</t>
  </si>
  <si>
    <t>永交发[2019]14号</t>
  </si>
  <si>
    <t>怀化市 汇总</t>
  </si>
  <si>
    <t>怀化续建小计</t>
  </si>
  <si>
    <t>怀化市</t>
  </si>
  <si>
    <t>新晃侗族自治县</t>
  </si>
  <si>
    <t>G242</t>
  </si>
  <si>
    <t>湘发改基础〔2017〕001号</t>
  </si>
  <si>
    <t>湘交批〔2017〕19号</t>
  </si>
  <si>
    <t>施工许可未批，承诺2018年12月20日完成</t>
  </si>
  <si>
    <t>承诺2018年12月20日完成</t>
  </si>
  <si>
    <t>麻阳苗族自治县</t>
  </si>
  <si>
    <t>S254</t>
  </si>
  <si>
    <t>湘发改基础〔2017〕830号</t>
  </si>
  <si>
    <t>怀交批〔2017〕50号</t>
  </si>
  <si>
    <t>项目路基完成30%，建议国省补助比例不超过70%，且新增生产能力为0.</t>
  </si>
  <si>
    <t>中方县,洪江市</t>
  </si>
  <si>
    <t>S249</t>
  </si>
  <si>
    <t>湘发改基础〔2017〕744号</t>
  </si>
  <si>
    <t>怀交批〔2017〕52号</t>
  </si>
  <si>
    <t>靖州苗族侗族自治县</t>
  </si>
  <si>
    <r>
      <rPr>
        <sz val="10"/>
        <rFont val="宋体"/>
        <family val="3"/>
        <charset val="134"/>
      </rPr>
      <t>S344靖州县响水坝-星子界</t>
    </r>
    <r>
      <rPr>
        <sz val="10"/>
        <rFont val="宋体"/>
        <family val="3"/>
        <charset val="134"/>
      </rPr>
      <t xml:space="preserve"> </t>
    </r>
  </si>
  <si>
    <t>S578</t>
  </si>
  <si>
    <t>湘发改基础〔2019〕116号</t>
  </si>
  <si>
    <t>怀交批〔2019〕12号</t>
  </si>
  <si>
    <t>施工许可未批，承诺2019年11月30日完成</t>
  </si>
  <si>
    <t>承诺2019年11月30日完成</t>
  </si>
  <si>
    <r>
      <rPr>
        <sz val="10"/>
        <rFont val="宋体"/>
        <family val="3"/>
        <charset val="134"/>
      </rPr>
      <t>芷江县</t>
    </r>
    <r>
      <rPr>
        <sz val="10"/>
        <color rgb="FF000000"/>
        <rFont val="宋体"/>
        <family val="3"/>
        <charset val="134"/>
      </rPr>
      <t xml:space="preserve">
</t>
    </r>
    <r>
      <rPr>
        <sz val="10"/>
        <color rgb="FF000000"/>
        <rFont val="宋体"/>
        <family val="3"/>
        <charset val="134"/>
      </rPr>
      <t>中方县</t>
    </r>
  </si>
  <si>
    <r>
      <rPr>
        <sz val="10"/>
        <rFont val="宋体"/>
        <family val="3"/>
        <charset val="134"/>
      </rPr>
      <t>中方</t>
    </r>
    <r>
      <rPr>
        <sz val="10"/>
        <color rgb="FF000000"/>
        <rFont val="宋体"/>
        <family val="3"/>
        <charset val="134"/>
      </rPr>
      <t>-芷江</t>
    </r>
  </si>
  <si>
    <t>怀化新开工小计</t>
  </si>
  <si>
    <t>S320</t>
  </si>
  <si>
    <t>怀发改基础〔2017〕14号</t>
  </si>
  <si>
    <t>怀发改基础〔2018〕2号</t>
  </si>
  <si>
    <t>芷江侗族自治县</t>
  </si>
  <si>
    <t>娄底市 汇总</t>
  </si>
  <si>
    <t>娄底续建小计</t>
  </si>
  <si>
    <t>娄底市</t>
  </si>
  <si>
    <t>湘发改基础〔2015〕1052号</t>
  </si>
  <si>
    <t>湘交批〔2016〕124号</t>
  </si>
  <si>
    <t>S240</t>
  </si>
  <si>
    <r>
      <rPr>
        <sz val="8"/>
        <rFont val="宋体"/>
        <family val="3"/>
        <charset val="134"/>
      </rPr>
      <t>湘发改基础〔2016〕903</t>
    </r>
    <r>
      <rPr>
        <sz val="8"/>
        <rFont val="宋体"/>
        <family val="3"/>
        <charset val="134"/>
      </rPr>
      <t xml:space="preserve">  </t>
    </r>
    <r>
      <rPr>
        <sz val="8"/>
        <rFont val="宋体"/>
        <family val="3"/>
        <charset val="134"/>
      </rPr>
      <t>号</t>
    </r>
  </si>
  <si>
    <t>湘交批〔2017〕17号</t>
  </si>
  <si>
    <t>新化县,冷水江市</t>
  </si>
  <si>
    <t>S235</t>
  </si>
  <si>
    <t>湘发改基础〔2016〕726号</t>
  </si>
  <si>
    <t>湘交批〔2017〕10号</t>
  </si>
  <si>
    <t>施工许可未批，承诺2019年10月</t>
  </si>
  <si>
    <t>承诺2019年10月</t>
  </si>
  <si>
    <t>湘发改基础〔2016〕727号</t>
  </si>
  <si>
    <t>湘交批〔2016〕234号</t>
  </si>
  <si>
    <t>施工许可未批，承诺未明确具体时间，9月24日承诺</t>
  </si>
  <si>
    <t>项目计划转路网有效衔接</t>
  </si>
  <si>
    <t>承诺未明确具体时间，9月24日承诺</t>
  </si>
  <si>
    <t>湘发改基础〔2016〕502号</t>
  </si>
  <si>
    <t>湘交批〔2017〕31号</t>
  </si>
  <si>
    <t>娄底新开工小计</t>
  </si>
  <si>
    <t>预计2019年11月批复</t>
  </si>
  <si>
    <t>湘西州 汇总</t>
  </si>
  <si>
    <t>湘西续建小计</t>
  </si>
  <si>
    <t>湘西州</t>
  </si>
  <si>
    <t>G209、G319</t>
  </si>
  <si>
    <t>湘交计统计〔2013〕377号</t>
  </si>
  <si>
    <t>项目处于暂停状态，建议国省补助比例不超过70%且新增生产能力为0.</t>
  </si>
  <si>
    <t>吉首市,凤凰县</t>
  </si>
  <si>
    <t>G352</t>
  </si>
  <si>
    <t>湘发改基础〔2019〕334号</t>
  </si>
  <si>
    <t>州交基建〔2019〕179号</t>
  </si>
  <si>
    <t>施工许可未批，承诺2020年5月完成</t>
  </si>
  <si>
    <t>承诺2020年5月完成</t>
  </si>
  <si>
    <t>项目分两段实施，只批复一段</t>
  </si>
  <si>
    <t>湘发改基础〔2017〕673号</t>
  </si>
  <si>
    <t>湘交批〔2017〕204号</t>
  </si>
  <si>
    <t>S247</t>
  </si>
  <si>
    <t>湘发改基础〔2017〕182号</t>
  </si>
  <si>
    <t>州交基建〔2017〕297号</t>
  </si>
  <si>
    <t>施工许可未批，承诺2018年11月完成</t>
  </si>
  <si>
    <t>承诺2018年11月完成</t>
  </si>
  <si>
    <t>吉首市,保靖县</t>
  </si>
  <si>
    <t>施工许可未批，承诺2018年10月30日完成</t>
  </si>
  <si>
    <t>州发改基础〔2016〕322号</t>
  </si>
  <si>
    <t>州交计划〔2017〕257号</t>
  </si>
  <si>
    <t>施工许可未批，放的初设批复</t>
  </si>
  <si>
    <t>放的初设批复</t>
  </si>
  <si>
    <t>S262</t>
  </si>
  <si>
    <t>施工许可未批，承诺2020年2月完成，初设未批，预计10月10号</t>
  </si>
  <si>
    <t>承诺2020年2月完成</t>
  </si>
  <si>
    <t>未批，预计10月10号</t>
  </si>
  <si>
    <t>S256</t>
  </si>
  <si>
    <t>市州申报2020年第二批计划</t>
  </si>
  <si>
    <t>龙山</t>
  </si>
  <si>
    <t>二、停缓建项目（含未开工项目）</t>
  </si>
  <si>
    <t>S202、S319</t>
  </si>
  <si>
    <t>浏阳市、长沙县、开福区、望城区、宁乡市</t>
  </si>
  <si>
    <t>S324线浏阳市大围山（湘赣界）至宁乡横市公路</t>
  </si>
  <si>
    <t>湘发改基础[2017]1016号</t>
  </si>
  <si>
    <t>湘路工建[2018]29号</t>
  </si>
  <si>
    <t>浏阳市、雨花区、天心区、岳麓区、湘潭市、宁乡市</t>
  </si>
  <si>
    <t>S326线浏阳市澄潭江至宁乡沙田公路</t>
  </si>
  <si>
    <t>湘发改基础[2017]1018号</t>
  </si>
  <si>
    <t>湘路工建[2018]28号</t>
  </si>
  <si>
    <t>天元区,株洲县</t>
  </si>
  <si>
    <t>S210株洲市王家坪-朱亭</t>
  </si>
  <si>
    <t>湘发改基础[2014]227号</t>
  </si>
  <si>
    <t>湘交计统[2014]140号</t>
  </si>
  <si>
    <t>S205</t>
  </si>
  <si>
    <t>S204</t>
  </si>
  <si>
    <t>界头-高枧</t>
  </si>
  <si>
    <t>株发改审[2017]147号</t>
  </si>
  <si>
    <t>老漕-莲花公路（攸县段）</t>
  </si>
  <si>
    <t>株发改审[2018] 33号</t>
  </si>
  <si>
    <t>S330</t>
  </si>
  <si>
    <t>雨湖区,湘潭县</t>
  </si>
  <si>
    <t>湘潭县烟山-雨湖区峡金塘</t>
  </si>
  <si>
    <t>湘水缘陵园环线公路项目</t>
  </si>
  <si>
    <t>潭发改审[2018]8号</t>
  </si>
  <si>
    <t>S207</t>
  </si>
  <si>
    <r>
      <rPr>
        <sz val="8"/>
        <rFont val="宋体"/>
        <family val="3"/>
        <charset val="134"/>
      </rPr>
      <t>衡发改工[2015]03号</t>
    </r>
    <r>
      <rPr>
        <sz val="8"/>
        <rFont val="宋体"/>
        <family val="3"/>
        <charset val="134"/>
      </rPr>
      <t xml:space="preserve"> </t>
    </r>
  </si>
  <si>
    <t>衡南县,祁东县</t>
  </si>
  <si>
    <t>衡东县、衡南县、珠晖区</t>
  </si>
  <si>
    <t>衡东碰塘-衡南川口-珠晖酃湖公路</t>
  </si>
  <si>
    <t>S337、S213</t>
  </si>
  <si>
    <t>双清区,邵阳县</t>
  </si>
  <si>
    <t>S251</t>
  </si>
  <si>
    <r>
      <rPr>
        <sz val="10"/>
        <rFont val="宋体"/>
        <family val="3"/>
        <charset val="134"/>
      </rPr>
      <t>新邵县</t>
    </r>
    <r>
      <rPr>
        <sz val="10"/>
        <rFont val="宋体"/>
        <family val="3"/>
        <charset val="134"/>
      </rPr>
      <t xml:space="preserve">
</t>
    </r>
    <r>
      <rPr>
        <sz val="10"/>
        <rFont val="宋体"/>
        <family val="3"/>
        <charset val="134"/>
      </rPr>
      <t>双清区</t>
    </r>
  </si>
  <si>
    <t>邵阳市渡头桥-新邵县雀塘</t>
  </si>
  <si>
    <t>新宁县崀山景区石田-烟竹旅游公路</t>
  </si>
  <si>
    <t>G353、G240</t>
  </si>
  <si>
    <t>岳阳市康王-湖滨</t>
  </si>
  <si>
    <t>S501、S206</t>
  </si>
  <si>
    <t>湘发改基础[2017]320号</t>
  </si>
  <si>
    <t>汨罗三江-磊石</t>
  </si>
  <si>
    <t>S322</t>
  </si>
  <si>
    <t>汉寿牛路滩-丰家铺</t>
  </si>
  <si>
    <t>汉寿太子庙火车站至园盘</t>
  </si>
  <si>
    <t>S241鼎城飞机场至鄂子湾</t>
  </si>
  <si>
    <t>S241</t>
  </si>
  <si>
    <t>S320鼎城黄土店-花岩溪</t>
  </si>
  <si>
    <t>鼎城双桥坪-岳山</t>
  </si>
  <si>
    <t>S516</t>
  </si>
  <si>
    <t>安乡县城至陈家嘴</t>
  </si>
  <si>
    <t>S520</t>
  </si>
  <si>
    <t>S246</t>
  </si>
  <si>
    <t>S307</t>
  </si>
  <si>
    <t>S306</t>
  </si>
  <si>
    <t>大通湖区朝天口至有成</t>
  </si>
  <si>
    <t>桃江县灰山港至宁乡市煤炭坝公路桃江段</t>
  </si>
  <si>
    <t>汝城岭秀至丫头坳</t>
  </si>
  <si>
    <t>湘发改基础[2017]284号</t>
  </si>
  <si>
    <t>郴交计基发[2017]243号</t>
  </si>
  <si>
    <t>S214</t>
  </si>
  <si>
    <t>永兴县城-灵坎桥</t>
  </si>
  <si>
    <t>郴发改批[2017]28号</t>
  </si>
  <si>
    <t>桂阳敖泉岔路口-青兰</t>
  </si>
  <si>
    <t>S231</t>
  </si>
  <si>
    <t>零陵区,东安县</t>
  </si>
  <si>
    <t>S228</t>
  </si>
  <si>
    <t>永发改[2017]459号]</t>
  </si>
  <si>
    <t>永交发[2017]197号</t>
  </si>
  <si>
    <t>S318</t>
  </si>
  <si>
    <t>S335</t>
  </si>
  <si>
    <t>怀交批[2017]51号</t>
  </si>
  <si>
    <t>麻阳县城-滕代远故居</t>
  </si>
  <si>
    <t>怀发改基础[2017]10号</t>
  </si>
  <si>
    <t>S525</t>
  </si>
  <si>
    <t>娄星区,涟源市</t>
  </si>
  <si>
    <t>S543</t>
  </si>
  <si>
    <t>娄底高冲至仙女路</t>
  </si>
  <si>
    <t>S226</t>
  </si>
  <si>
    <t>湘西自治州 汇总</t>
  </si>
  <si>
    <t>S256、S320</t>
  </si>
  <si>
    <t>G319吉首-洗溪公路</t>
  </si>
  <si>
    <t>附表1</t>
  </si>
  <si>
    <t xml:space="preserve"> “十三五”期湖南省国家规划内普通国省道项目2020年-2022年资金需求表</t>
  </si>
  <si>
    <t>规划项目名称</t>
  </si>
  <si>
    <t>线路行政等级</t>
  </si>
  <si>
    <t>建设规模-含桥隧（公里）/（延米）</t>
  </si>
  <si>
    <t>车购税情况</t>
  </si>
  <si>
    <t>至2019年12月省累计拨付资金</t>
  </si>
  <si>
    <t>2016年</t>
  </si>
  <si>
    <t>2017年</t>
  </si>
  <si>
    <t>2018年</t>
  </si>
  <si>
    <t>2019年</t>
  </si>
  <si>
    <t>至2019年12月投资情况</t>
  </si>
  <si>
    <t>投资进度比例</t>
  </si>
  <si>
    <t>剩余可申请国省补助资金</t>
  </si>
  <si>
    <t>可申请转贷资金额度</t>
  </si>
  <si>
    <t>目前进展情况</t>
  </si>
  <si>
    <t>2021年资金需求</t>
  </si>
  <si>
    <t>2022年资金需求</t>
  </si>
  <si>
    <t>是否已安排投资计划</t>
  </si>
  <si>
    <t>规划类别</t>
  </si>
  <si>
    <t>贫困地区属性</t>
  </si>
  <si>
    <t>市（州）</t>
  </si>
  <si>
    <t>县（市、区）</t>
  </si>
  <si>
    <t>拟申请车购税资金</t>
  </si>
  <si>
    <t>车购税下达情况</t>
  </si>
  <si>
    <t>累计完成投资</t>
  </si>
  <si>
    <t>剩余投资</t>
  </si>
  <si>
    <t>工可文号</t>
  </si>
  <si>
    <t>初步批复文号</t>
  </si>
  <si>
    <t>建设进度（已建成、在建、停工、拟新开工、未开工）</t>
  </si>
  <si>
    <t>国省补助资金需求</t>
  </si>
  <si>
    <t>申请转贷资金</t>
  </si>
  <si>
    <t>建设内容</t>
  </si>
  <si>
    <t>一、已建成</t>
  </si>
  <si>
    <t>已安排</t>
  </si>
  <si>
    <t>部规划项目</t>
  </si>
  <si>
    <r>
      <rPr>
        <sz val="10"/>
        <rFont val="宋体"/>
        <family val="3"/>
        <charset val="134"/>
      </rPr>
      <t>G106</t>
    </r>
    <r>
      <rPr>
        <sz val="10"/>
        <color indexed="8"/>
        <rFont val="宋体"/>
        <family val="3"/>
        <charset val="134"/>
      </rPr>
      <t>大瑶绕镇线</t>
    </r>
  </si>
  <si>
    <t>岳麓区、高新区</t>
  </si>
  <si>
    <t>湘发改基础〔2015〕131号</t>
  </si>
  <si>
    <t>湘交办函〔2015〕530号</t>
  </si>
  <si>
    <t>衡市交计基字【2014】216号</t>
  </si>
  <si>
    <t>湘交函（2016）572号</t>
  </si>
  <si>
    <r>
      <rPr>
        <sz val="10"/>
        <rFont val="宋体"/>
        <family val="3"/>
        <charset val="134"/>
      </rPr>
      <t>G536</t>
    </r>
    <r>
      <rPr>
        <sz val="10"/>
        <color theme="1"/>
        <rFont val="宋体"/>
        <family val="3"/>
        <charset val="134"/>
      </rPr>
      <t>汨罗段改线工程</t>
    </r>
  </si>
  <si>
    <t>湘交计统[2014]495号</t>
  </si>
  <si>
    <t>湘交批〔2016〕91号</t>
  </si>
  <si>
    <t>岳阳县筻口-新开（筻口至岳望高速岳阳南互通段）</t>
  </si>
  <si>
    <r>
      <rPr>
        <sz val="10"/>
        <rFont val="宋体"/>
        <family val="3"/>
        <charset val="134"/>
      </rPr>
      <t>G353</t>
    </r>
    <r>
      <rPr>
        <sz val="10"/>
        <color theme="1"/>
        <rFont val="宋体"/>
        <family val="3"/>
        <charset val="134"/>
      </rPr>
      <t>华容县松木桥-石伏工业园</t>
    </r>
  </si>
  <si>
    <t>石门县、澧县、津市</t>
  </si>
  <si>
    <t>湘发改基础〔2017〕184号</t>
  </si>
  <si>
    <t>湘交批〔2017〕91号</t>
  </si>
  <si>
    <r>
      <rPr>
        <sz val="10"/>
        <rFont val="宋体"/>
        <family val="3"/>
        <charset val="134"/>
      </rPr>
      <t>G241</t>
    </r>
    <r>
      <rPr>
        <sz val="10"/>
        <color theme="1"/>
        <rFont val="宋体"/>
        <family val="3"/>
        <charset val="134"/>
      </rPr>
      <t>永定两岔-张清大桥</t>
    </r>
  </si>
  <si>
    <r>
      <rPr>
        <sz val="10"/>
        <rFont val="宋体"/>
        <family val="3"/>
        <charset val="134"/>
      </rPr>
      <t>G353</t>
    </r>
    <r>
      <rPr>
        <sz val="10"/>
        <color theme="1"/>
        <rFont val="宋体"/>
        <family val="3"/>
        <charset val="134"/>
      </rPr>
      <t>永定区大庸坪-小河坎</t>
    </r>
  </si>
  <si>
    <t>湘发改基础〔2015〕942号</t>
  </si>
  <si>
    <t>湘交批〔2016〕19号</t>
  </si>
  <si>
    <t>湘发改基础〔2015〕129号</t>
  </si>
  <si>
    <t>益交计统〔2015〕276号</t>
  </si>
  <si>
    <t>湘发改基础【2014】1112号</t>
  </si>
  <si>
    <t>湘交计统〔2015〕17号</t>
  </si>
  <si>
    <t>湘发改基础〔2014〕986号</t>
  </si>
  <si>
    <t>湘交计统〔2014〕416号</t>
  </si>
  <si>
    <t>湘发改基础【2016】494号</t>
  </si>
  <si>
    <t>湘交批【2016】181号</t>
  </si>
  <si>
    <r>
      <rPr>
        <sz val="10"/>
        <rFont val="宋体"/>
        <family val="3"/>
        <charset val="134"/>
      </rPr>
      <t>桂阳黎家洞</t>
    </r>
    <r>
      <rPr>
        <sz val="10"/>
        <color theme="1"/>
        <rFont val="宋体"/>
        <family val="3"/>
        <charset val="134"/>
      </rPr>
      <t>-小埠</t>
    </r>
  </si>
  <si>
    <t>郴发改批[2017】15号</t>
  </si>
  <si>
    <r>
      <rPr>
        <sz val="10"/>
        <rFont val="宋体"/>
        <family val="3"/>
        <charset val="134"/>
      </rPr>
      <t>湘发改基础
﹝</t>
    </r>
    <r>
      <rPr>
        <sz val="10"/>
        <rFont val="宋体"/>
        <family val="3"/>
        <charset val="134"/>
      </rPr>
      <t>2014</t>
    </r>
    <r>
      <rPr>
        <sz val="10"/>
        <rFont val="宋体"/>
        <family val="3"/>
        <charset val="134"/>
      </rPr>
      <t>﹞</t>
    </r>
    <r>
      <rPr>
        <sz val="10"/>
        <rFont val="宋体"/>
        <family val="3"/>
        <charset val="134"/>
      </rPr>
      <t>1076</t>
    </r>
    <r>
      <rPr>
        <sz val="10"/>
        <rFont val="宋体"/>
        <family val="3"/>
        <charset val="134"/>
      </rPr>
      <t>号</t>
    </r>
  </si>
  <si>
    <r>
      <rPr>
        <sz val="10"/>
        <color indexed="8"/>
        <rFont val="宋体"/>
        <family val="3"/>
        <charset val="134"/>
      </rPr>
      <t>湘交计统</t>
    </r>
    <r>
      <rPr>
        <sz val="10"/>
        <color indexed="8"/>
        <rFont val="宋体"/>
        <family val="3"/>
        <charset val="134"/>
      </rPr>
      <t>[2015]22</t>
    </r>
    <r>
      <rPr>
        <sz val="10"/>
        <color indexed="8"/>
        <rFont val="宋体"/>
        <family val="3"/>
        <charset val="134"/>
      </rPr>
      <t>号</t>
    </r>
  </si>
  <si>
    <r>
      <rPr>
        <sz val="10"/>
        <rFont val="宋体"/>
        <family val="3"/>
        <charset val="134"/>
      </rPr>
      <t>G209</t>
    </r>
    <r>
      <rPr>
        <sz val="10"/>
        <color indexed="8"/>
        <rFont val="宋体"/>
        <family val="3"/>
        <charset val="134"/>
      </rPr>
      <t>会同绕城线</t>
    </r>
  </si>
  <si>
    <r>
      <rPr>
        <sz val="10"/>
        <rFont val="宋体"/>
        <family val="3"/>
        <charset val="134"/>
      </rPr>
      <t>湘发改基础
﹝</t>
    </r>
    <r>
      <rPr>
        <sz val="10"/>
        <rFont val="宋体"/>
        <family val="3"/>
        <charset val="134"/>
      </rPr>
      <t>2014</t>
    </r>
    <r>
      <rPr>
        <sz val="10"/>
        <rFont val="宋体"/>
        <family val="3"/>
        <charset val="134"/>
      </rPr>
      <t>﹞</t>
    </r>
    <r>
      <rPr>
        <sz val="10"/>
        <rFont val="宋体"/>
        <family val="3"/>
        <charset val="134"/>
      </rPr>
      <t>742</t>
    </r>
    <r>
      <rPr>
        <sz val="10"/>
        <rFont val="宋体"/>
        <family val="3"/>
        <charset val="134"/>
      </rPr>
      <t>号</t>
    </r>
  </si>
  <si>
    <r>
      <rPr>
        <sz val="10"/>
        <color indexed="8"/>
        <rFont val="宋体"/>
        <family val="3"/>
        <charset val="134"/>
      </rPr>
      <t>湘交计统</t>
    </r>
    <r>
      <rPr>
        <sz val="10"/>
        <color indexed="8"/>
        <rFont val="宋体"/>
        <family val="3"/>
        <charset val="134"/>
      </rPr>
      <t>[2014]434</t>
    </r>
    <r>
      <rPr>
        <sz val="10"/>
        <color indexed="8"/>
        <rFont val="宋体"/>
        <family val="3"/>
        <charset val="134"/>
      </rPr>
      <t>号</t>
    </r>
  </si>
  <si>
    <r>
      <rPr>
        <sz val="10"/>
        <rFont val="宋体"/>
        <family val="3"/>
        <charset val="134"/>
      </rPr>
      <t>G241</t>
    </r>
    <r>
      <rPr>
        <sz val="10"/>
        <color indexed="8"/>
        <rFont val="宋体"/>
        <family val="3"/>
        <charset val="134"/>
      </rPr>
      <t>溆浦县水田垅-梁家坡</t>
    </r>
  </si>
  <si>
    <r>
      <rPr>
        <sz val="10"/>
        <rFont val="宋体"/>
        <family val="3"/>
        <charset val="134"/>
      </rPr>
      <t>湘发改基础
﹝2017</t>
    </r>
    <r>
      <rPr>
        <sz val="10"/>
        <rFont val="宋体"/>
        <family val="3"/>
        <charset val="134"/>
      </rPr>
      <t>﹞</t>
    </r>
    <r>
      <rPr>
        <sz val="10"/>
        <rFont val="宋体"/>
        <family val="3"/>
        <charset val="134"/>
      </rPr>
      <t>350号</t>
    </r>
  </si>
  <si>
    <r>
      <rPr>
        <sz val="10"/>
        <rFont val="宋体"/>
        <family val="3"/>
        <charset val="134"/>
      </rPr>
      <t>怀交批
﹝2017</t>
    </r>
    <r>
      <rPr>
        <sz val="10"/>
        <rFont val="宋体"/>
        <family val="3"/>
        <charset val="134"/>
      </rPr>
      <t>﹞</t>
    </r>
    <r>
      <rPr>
        <sz val="10"/>
        <rFont val="宋体"/>
        <family val="3"/>
        <charset val="134"/>
      </rPr>
      <t>47号</t>
    </r>
  </si>
  <si>
    <r>
      <rPr>
        <sz val="10"/>
        <rFont val="宋体"/>
        <family val="3"/>
        <charset val="134"/>
      </rPr>
      <t>G320</t>
    </r>
    <r>
      <rPr>
        <sz val="10"/>
        <color indexed="8"/>
        <rFont val="宋体"/>
        <family val="3"/>
        <charset val="134"/>
      </rPr>
      <t>新晃绕城公路</t>
    </r>
  </si>
  <si>
    <r>
      <rPr>
        <sz val="10"/>
        <color indexed="8"/>
        <rFont val="宋体"/>
        <family val="3"/>
        <charset val="134"/>
      </rPr>
      <t>湘发改基础</t>
    </r>
    <r>
      <rPr>
        <sz val="10"/>
        <color indexed="8"/>
        <rFont val="宋体"/>
        <family val="3"/>
        <charset val="134"/>
      </rPr>
      <t>[2016]422</t>
    </r>
    <r>
      <rPr>
        <sz val="10"/>
        <color indexed="8"/>
        <rFont val="宋体"/>
        <family val="3"/>
        <charset val="134"/>
      </rPr>
      <t>号</t>
    </r>
  </si>
  <si>
    <r>
      <rPr>
        <sz val="10"/>
        <color indexed="8"/>
        <rFont val="宋体"/>
        <family val="3"/>
        <charset val="134"/>
      </rPr>
      <t>湘交批</t>
    </r>
    <r>
      <rPr>
        <sz val="10"/>
        <color indexed="8"/>
        <rFont val="宋体"/>
        <family val="3"/>
        <charset val="134"/>
      </rPr>
      <t>[2016]139</t>
    </r>
    <r>
      <rPr>
        <sz val="10"/>
        <color indexed="8"/>
        <rFont val="宋体"/>
        <family val="3"/>
        <charset val="134"/>
      </rPr>
      <t>号</t>
    </r>
  </si>
  <si>
    <r>
      <rPr>
        <sz val="10"/>
        <color indexed="8"/>
        <rFont val="宋体"/>
        <family val="3"/>
        <charset val="134"/>
      </rPr>
      <t>湘发改基础</t>
    </r>
    <r>
      <rPr>
        <sz val="10"/>
        <color indexed="8"/>
        <rFont val="宋体"/>
        <family val="3"/>
        <charset val="134"/>
      </rPr>
      <t>[2015]621</t>
    </r>
    <r>
      <rPr>
        <sz val="10"/>
        <color indexed="8"/>
        <rFont val="宋体"/>
        <family val="3"/>
        <charset val="134"/>
      </rPr>
      <t>号</t>
    </r>
  </si>
  <si>
    <r>
      <rPr>
        <sz val="10"/>
        <color indexed="8"/>
        <rFont val="宋体"/>
        <family val="3"/>
        <charset val="134"/>
      </rPr>
      <t>湘交办函</t>
    </r>
    <r>
      <rPr>
        <sz val="10"/>
        <color indexed="8"/>
        <rFont val="宋体"/>
        <family val="3"/>
        <charset val="134"/>
      </rPr>
      <t>[2015]631</t>
    </r>
    <r>
      <rPr>
        <sz val="10"/>
        <color indexed="8"/>
        <rFont val="宋体"/>
        <family val="3"/>
        <charset val="134"/>
      </rPr>
      <t>号</t>
    </r>
  </si>
  <si>
    <r>
      <rPr>
        <sz val="10"/>
        <rFont val="宋体"/>
        <family val="3"/>
        <charset val="134"/>
      </rPr>
      <t>G319</t>
    </r>
    <r>
      <rPr>
        <sz val="10"/>
        <color theme="1"/>
        <rFont val="宋体"/>
        <family val="3"/>
        <charset val="134"/>
      </rPr>
      <t>武陵山-茶洞（花垣段）</t>
    </r>
  </si>
  <si>
    <t>州发改基础〔2015〕992号</t>
  </si>
  <si>
    <t>湘交办函〔2015〕759号</t>
  </si>
  <si>
    <t>湘发改基础〔2016〕1024号</t>
  </si>
  <si>
    <t>州交基建〔2017〕316号</t>
  </si>
  <si>
    <t>附属设施</t>
  </si>
  <si>
    <t>二、在建（含停缓建）</t>
  </si>
  <si>
    <t>建成路基路面</t>
  </si>
  <si>
    <r>
      <rPr>
        <sz val="10"/>
        <rFont val="宋体"/>
        <family val="3"/>
        <charset val="134"/>
      </rPr>
      <t>G356</t>
    </r>
    <r>
      <rPr>
        <sz val="10"/>
        <color indexed="8"/>
        <rFont val="宋体"/>
        <family val="3"/>
        <charset val="134"/>
      </rPr>
      <t>茶陵浣溪-太英</t>
    </r>
  </si>
  <si>
    <t>建成14公里，剩余4公里拟新开工</t>
  </si>
  <si>
    <t>湘发改基础【2017】354号</t>
  </si>
  <si>
    <t>湘交批       【2017】131号</t>
  </si>
  <si>
    <t>路基路面交安设施</t>
  </si>
  <si>
    <t>城步段</t>
  </si>
  <si>
    <r>
      <rPr>
        <sz val="10"/>
        <rFont val="宋体"/>
        <family val="3"/>
        <charset val="134"/>
      </rPr>
      <t>S245</t>
    </r>
    <r>
      <rPr>
        <sz val="10"/>
        <color theme="1"/>
        <rFont val="宋体"/>
        <family val="3"/>
        <charset val="134"/>
      </rPr>
      <t>武冈邓家铺至新宁狮子寨公路</t>
    </r>
  </si>
  <si>
    <t>湘发改基础《2014》1184号</t>
  </si>
  <si>
    <t>湘交计统《2015》133号</t>
  </si>
  <si>
    <t>水泥混凝土路面工程、交安、绿化工程</t>
  </si>
  <si>
    <t>湘发改基础[2014]947号</t>
  </si>
  <si>
    <t>路面及安保工程</t>
  </si>
  <si>
    <t>完成路面、交通工程、沿线设施、绿化、环境保护工程及其它工程</t>
  </si>
  <si>
    <r>
      <rPr>
        <sz val="10"/>
        <rFont val="宋体"/>
        <family val="3"/>
        <charset val="134"/>
      </rPr>
      <t>G234</t>
    </r>
    <r>
      <rPr>
        <sz val="10"/>
        <color theme="1"/>
        <rFont val="宋体"/>
        <family val="3"/>
        <charset val="134"/>
      </rPr>
      <t>临武梓木-楚江</t>
    </r>
  </si>
  <si>
    <r>
      <rPr>
        <sz val="10"/>
        <color indexed="8"/>
        <rFont val="宋体"/>
        <family val="3"/>
        <charset val="134"/>
      </rPr>
      <t>湘发改基础</t>
    </r>
    <r>
      <rPr>
        <sz val="10"/>
        <color indexed="8"/>
        <rFont val="宋体"/>
        <family val="3"/>
        <charset val="134"/>
      </rPr>
      <t>[2017]830</t>
    </r>
    <r>
      <rPr>
        <sz val="10"/>
        <color indexed="8"/>
        <rFont val="宋体"/>
        <family val="3"/>
        <charset val="134"/>
      </rPr>
      <t>号</t>
    </r>
  </si>
  <si>
    <r>
      <rPr>
        <sz val="10"/>
        <color indexed="8"/>
        <rFont val="宋体"/>
        <family val="3"/>
        <charset val="134"/>
      </rPr>
      <t>怀市交批</t>
    </r>
    <r>
      <rPr>
        <sz val="10"/>
        <color indexed="8"/>
        <rFont val="宋体"/>
        <family val="3"/>
        <charset val="134"/>
      </rPr>
      <t>[2017]50</t>
    </r>
    <r>
      <rPr>
        <sz val="10"/>
        <color indexed="8"/>
        <rFont val="宋体"/>
        <family val="3"/>
        <charset val="134"/>
      </rPr>
      <t>号</t>
    </r>
  </si>
  <si>
    <t>湘 发改基础〔2016〕1021号</t>
  </si>
  <si>
    <t>湘交批〔2017〕21号</t>
  </si>
  <si>
    <t>路基、路面、桥涵、交安设施</t>
  </si>
  <si>
    <t>路基、桥梁、隧道</t>
  </si>
  <si>
    <t>路面、隧道、交通工程</t>
  </si>
  <si>
    <t>一期（2.9km）及二期工程（6km）路基完成70%，完成部分桥涵、涵洞</t>
  </si>
  <si>
    <t>一期（2.9km）及二期工程（6km）建成通车</t>
  </si>
  <si>
    <t>剩余路段完成路基及部分构造物</t>
  </si>
  <si>
    <t>湘发改基础[2017]1019号</t>
  </si>
  <si>
    <t>株交函[2017]223号</t>
  </si>
  <si>
    <t>完成路基建设</t>
  </si>
  <si>
    <t>完成建设</t>
  </si>
  <si>
    <t>停建</t>
  </si>
  <si>
    <t>建成通车</t>
  </si>
  <si>
    <t>一期22km已建成通车，二期27公里拟新开工</t>
  </si>
  <si>
    <t>雨湖区、湘潭县、湘乡</t>
  </si>
  <si>
    <r>
      <rPr>
        <sz val="10"/>
        <rFont val="宋体"/>
        <family val="3"/>
        <charset val="134"/>
      </rPr>
      <t>G320</t>
    </r>
    <r>
      <rPr>
        <sz val="10"/>
        <color theme="1"/>
        <rFont val="宋体"/>
        <family val="3"/>
        <charset val="134"/>
      </rPr>
      <t>湘潭绕城线伏林大道-湘乡</t>
    </r>
  </si>
  <si>
    <t>潭交函〔2016〕75号</t>
  </si>
  <si>
    <r>
      <rPr>
        <sz val="10"/>
        <color indexed="8"/>
        <rFont val="宋体"/>
        <family val="3"/>
        <charset val="134"/>
      </rPr>
      <t>PPP</t>
    </r>
    <r>
      <rPr>
        <sz val="10"/>
        <color rgb="FF000000"/>
        <rFont val="宋体"/>
        <family val="3"/>
        <charset val="134"/>
      </rPr>
      <t>项目</t>
    </r>
  </si>
  <si>
    <t>湘乡、韶山</t>
  </si>
  <si>
    <r>
      <rPr>
        <sz val="10"/>
        <rFont val="宋体"/>
        <family val="3"/>
        <charset val="134"/>
      </rPr>
      <t>G240</t>
    </r>
    <r>
      <rPr>
        <sz val="10"/>
        <color theme="1"/>
        <rFont val="宋体"/>
        <family val="3"/>
        <charset val="134"/>
      </rPr>
      <t>沪昆高铁韶山站-湘乡连接线</t>
    </r>
  </si>
  <si>
    <t>分别将湘乡段作为湘乡市冷链物流中心建设项目、韶山段作为莲花南路延长线供水供气管网及道路、加油站建设项目申报专项债</t>
  </si>
  <si>
    <r>
      <rPr>
        <sz val="10"/>
        <rFont val="宋体"/>
        <family val="3"/>
        <charset val="134"/>
      </rPr>
      <t>G322</t>
    </r>
    <r>
      <rPr>
        <sz val="10"/>
        <color indexed="8"/>
        <rFont val="宋体"/>
        <family val="3"/>
        <charset val="134"/>
      </rPr>
      <t>祁东县城改线</t>
    </r>
  </si>
  <si>
    <t>湘发改基础【2015】1093号</t>
  </si>
  <si>
    <t>湘交批【2016】118号</t>
  </si>
  <si>
    <r>
      <rPr>
        <sz val="10"/>
        <rFont val="宋体"/>
        <family val="3"/>
        <charset val="134"/>
      </rPr>
      <t>G234</t>
    </r>
    <r>
      <rPr>
        <sz val="10"/>
        <color theme="1"/>
        <rFont val="宋体"/>
        <family val="3"/>
        <charset val="134"/>
      </rPr>
      <t>常宁新河-蒲竹</t>
    </r>
  </si>
  <si>
    <t>湘发改甚础[2017]960号</t>
  </si>
  <si>
    <t>拟开工</t>
  </si>
  <si>
    <t>湘发改基础【2016】493号</t>
  </si>
  <si>
    <t>湘交批【2017】6号</t>
  </si>
  <si>
    <t>洞口段完工，隆回段路基</t>
  </si>
  <si>
    <t>隆回段完工</t>
  </si>
  <si>
    <t>湘发改基础【2017】346号</t>
  </si>
  <si>
    <t>湘交批【2017】15号</t>
  </si>
  <si>
    <t>路面附属工程</t>
  </si>
  <si>
    <r>
      <rPr>
        <sz val="10"/>
        <rFont val="宋体"/>
        <family val="3"/>
        <charset val="134"/>
      </rPr>
      <t>邵阳县长阳铺</t>
    </r>
    <r>
      <rPr>
        <sz val="10"/>
        <color theme="1"/>
        <rFont val="宋体"/>
        <family val="3"/>
        <charset val="134"/>
      </rPr>
      <t>-九公桥</t>
    </r>
  </si>
  <si>
    <t>湘发改基础【2017】775号</t>
  </si>
  <si>
    <t>湘交批【2017】11号</t>
  </si>
  <si>
    <t>湘发改基础[2017]518号
湘发改基础[2019]296号</t>
  </si>
  <si>
    <t>湘交批[2017]133号
岳交规划【2019】100号</t>
  </si>
  <si>
    <t>一期12公里已建成；二期5公里拟新开工</t>
  </si>
  <si>
    <t>路面，完工</t>
  </si>
  <si>
    <t>三标全线、
二标征拆、一标3km</t>
  </si>
  <si>
    <t>启动二标建设</t>
  </si>
  <si>
    <t>完成交安工程完工通车</t>
  </si>
  <si>
    <t>请求将2000万转贷资金额度调配至S217梅田湖大桥项目</t>
  </si>
  <si>
    <t>湘交批【2016】215号</t>
  </si>
  <si>
    <t>澧县、临澧县</t>
  </si>
  <si>
    <t>接线及桥梁</t>
  </si>
  <si>
    <t>路面及桥梁</t>
  </si>
  <si>
    <t>常交发〔2017〕98号</t>
  </si>
  <si>
    <t>桥梁路基建设</t>
  </si>
  <si>
    <t>路面建设</t>
  </si>
  <si>
    <t>国省补助资金12977</t>
  </si>
  <si>
    <r>
      <rPr>
        <sz val="10"/>
        <rFont val="宋体"/>
        <family val="3"/>
        <charset val="134"/>
      </rPr>
      <t>G241</t>
    </r>
    <r>
      <rPr>
        <sz val="10"/>
        <color theme="1"/>
        <rFont val="宋体"/>
        <family val="3"/>
        <charset val="134"/>
      </rPr>
      <t>武陵源铁厂-永定两岔</t>
    </r>
  </si>
  <si>
    <t>湘发改基础【2018】126号</t>
  </si>
  <si>
    <t>张交计字[2019]3号</t>
  </si>
  <si>
    <t>武陵源烟草公司至水文站1.83公里</t>
  </si>
  <si>
    <t>武陵源公路局至烟草公司3.02公里</t>
  </si>
  <si>
    <t>武陵源铁厂至公路局3.12公里</t>
  </si>
  <si>
    <t>湘交函（2019）234号</t>
  </si>
  <si>
    <t>张交计字（2019）7号</t>
  </si>
  <si>
    <t>高新区
赫山区
桃江县</t>
  </si>
  <si>
    <t>湘发改基础
[2017]835号</t>
  </si>
  <si>
    <t>益交计统
[2017]286号</t>
  </si>
  <si>
    <t>完成征拆、部分路基工程</t>
  </si>
  <si>
    <t>完成部分路基路面、桥涵、构造物</t>
  </si>
  <si>
    <t>正在重新批复工可，投资增加</t>
  </si>
  <si>
    <t>资阳区
高新区
赫山区</t>
  </si>
  <si>
    <t xml:space="preserve">湘发改基础（2017）318号 </t>
  </si>
  <si>
    <t>路基、桥涵</t>
  </si>
  <si>
    <t>施工许可、征拆；路基</t>
  </si>
  <si>
    <t>完成路基</t>
  </si>
  <si>
    <t>湘发改基础
[2017]832号</t>
  </si>
  <si>
    <t>益交计统
[2017]303号</t>
  </si>
  <si>
    <t>实际批复的概算为24354万元</t>
  </si>
  <si>
    <t>湘发改基础【2017】42号</t>
  </si>
  <si>
    <t>湘交批【2017】199号</t>
  </si>
  <si>
    <t>路基、桥梁</t>
  </si>
  <si>
    <t>部备选项目</t>
  </si>
  <si>
    <t>湘发改基础【2018】127号</t>
  </si>
  <si>
    <t>益交发【2019】13号</t>
  </si>
  <si>
    <t>涉铁部分</t>
  </si>
  <si>
    <t>15.37.7</t>
  </si>
  <si>
    <t>隧道、路面</t>
  </si>
  <si>
    <t>因配套资金问题，目前采取分期分段实施</t>
  </si>
  <si>
    <t>湘交批[2016]4号</t>
  </si>
  <si>
    <t>路基、桥涵、隧道</t>
  </si>
  <si>
    <t>路基、隧道</t>
  </si>
  <si>
    <t>完成路基、部分路面、桥梁、交安工程</t>
  </si>
  <si>
    <t>完成路基、路面、桥梁、交安工程</t>
  </si>
  <si>
    <t>实际完成投资0.6亿元，请求按实际完成投资申请转贷资金</t>
  </si>
  <si>
    <t>湘发改基础
[2017]286号</t>
  </si>
  <si>
    <t>湘交批
[2017]189号</t>
  </si>
  <si>
    <t>桥涵、
路基等、
部分路面</t>
  </si>
  <si>
    <t>路面、
附属设施</t>
  </si>
  <si>
    <t>配套设施</t>
  </si>
  <si>
    <t>实际完成投资0.4亿元，请求按实际完成投资申请转贷资金</t>
  </si>
  <si>
    <t>实际完成投资1.2亿元，请求按实际完成投资申请转贷资金</t>
  </si>
  <si>
    <t>施工许可、路基工程、桥涵工程</t>
  </si>
  <si>
    <t>路面工程、交安附属设施等</t>
  </si>
  <si>
    <r>
      <rPr>
        <sz val="10"/>
        <rFont val="宋体"/>
        <family val="3"/>
        <charset val="134"/>
      </rPr>
      <t>湘发改基础
﹝</t>
    </r>
    <r>
      <rPr>
        <sz val="10"/>
        <rFont val="宋体"/>
        <family val="3"/>
        <charset val="134"/>
      </rPr>
      <t>2017</t>
    </r>
    <r>
      <rPr>
        <sz val="10"/>
        <rFont val="宋体"/>
        <family val="3"/>
        <charset val="134"/>
      </rPr>
      <t>﹞</t>
    </r>
    <r>
      <rPr>
        <sz val="10"/>
        <rFont val="宋体"/>
        <family val="3"/>
        <charset val="134"/>
      </rPr>
      <t>352</t>
    </r>
    <r>
      <rPr>
        <sz val="10"/>
        <rFont val="宋体"/>
        <family val="3"/>
        <charset val="134"/>
      </rPr>
      <t>号</t>
    </r>
  </si>
  <si>
    <r>
      <rPr>
        <sz val="10"/>
        <color indexed="8"/>
        <rFont val="宋体"/>
        <family val="3"/>
        <charset val="134"/>
      </rPr>
      <t>湘交批</t>
    </r>
    <r>
      <rPr>
        <sz val="10"/>
        <color indexed="8"/>
        <rFont val="宋体"/>
        <family val="3"/>
        <charset val="134"/>
      </rPr>
      <t>[2016]153</t>
    </r>
    <r>
      <rPr>
        <sz val="10"/>
        <color indexed="8"/>
        <rFont val="宋体"/>
        <family val="3"/>
        <charset val="134"/>
      </rPr>
      <t>号</t>
    </r>
  </si>
  <si>
    <r>
      <rPr>
        <sz val="10"/>
        <rFont val="宋体"/>
        <family val="3"/>
        <charset val="134"/>
      </rPr>
      <t>芷江县</t>
    </r>
    <r>
      <rPr>
        <sz val="10"/>
        <color indexed="8"/>
        <rFont val="宋体"/>
        <family val="3"/>
        <charset val="134"/>
      </rPr>
      <t xml:space="preserve">
中方县</t>
    </r>
  </si>
  <si>
    <r>
      <rPr>
        <sz val="10"/>
        <rFont val="宋体"/>
        <family val="3"/>
        <charset val="134"/>
      </rPr>
      <t>中方</t>
    </r>
    <r>
      <rPr>
        <sz val="10"/>
        <color indexed="8"/>
        <rFont val="宋体"/>
        <family val="3"/>
        <charset val="134"/>
      </rPr>
      <t>-芷江</t>
    </r>
  </si>
  <si>
    <r>
      <rPr>
        <sz val="10"/>
        <rFont val="宋体"/>
        <family val="3"/>
        <charset val="134"/>
      </rPr>
      <t>湘发改基础
﹝</t>
    </r>
    <r>
      <rPr>
        <sz val="10"/>
        <rFont val="宋体"/>
        <family val="3"/>
        <charset val="134"/>
      </rPr>
      <t>2017</t>
    </r>
    <r>
      <rPr>
        <sz val="10"/>
        <rFont val="宋体"/>
        <family val="3"/>
        <charset val="134"/>
      </rPr>
      <t>﹞</t>
    </r>
    <r>
      <rPr>
        <sz val="10"/>
        <rFont val="宋体"/>
        <family val="3"/>
        <charset val="134"/>
      </rPr>
      <t>351</t>
    </r>
    <r>
      <rPr>
        <sz val="10"/>
        <rFont val="宋体"/>
        <family val="3"/>
        <charset val="134"/>
      </rPr>
      <t>号</t>
    </r>
  </si>
  <si>
    <r>
      <rPr>
        <sz val="10"/>
        <color indexed="8"/>
        <rFont val="宋体"/>
        <family val="3"/>
        <charset val="134"/>
      </rPr>
      <t>怀交批</t>
    </r>
    <r>
      <rPr>
        <sz val="10"/>
        <color indexed="8"/>
        <rFont val="宋体"/>
        <family val="3"/>
        <charset val="134"/>
      </rPr>
      <t>[2017]39</t>
    </r>
    <r>
      <rPr>
        <sz val="10"/>
        <color indexed="8"/>
        <rFont val="宋体"/>
        <family val="3"/>
        <charset val="134"/>
      </rPr>
      <t>号</t>
    </r>
  </si>
  <si>
    <r>
      <rPr>
        <sz val="10"/>
        <rFont val="宋体"/>
        <family val="3"/>
        <charset val="134"/>
      </rPr>
      <t>升级</t>
    </r>
    <r>
      <rPr>
        <sz val="10"/>
        <rFont val="宋体"/>
        <family val="3"/>
        <charset val="134"/>
      </rPr>
      <t xml:space="preserve"> </t>
    </r>
    <r>
      <rPr>
        <sz val="10"/>
        <rFont val="宋体"/>
        <family val="3"/>
        <charset val="134"/>
      </rPr>
      <t>改造</t>
    </r>
  </si>
  <si>
    <r>
      <rPr>
        <sz val="10"/>
        <color indexed="8"/>
        <rFont val="宋体"/>
        <family val="3"/>
        <charset val="134"/>
      </rPr>
      <t>湘发改基础</t>
    </r>
    <r>
      <rPr>
        <sz val="10"/>
        <color indexed="8"/>
        <rFont val="宋体"/>
        <family val="3"/>
        <charset val="134"/>
      </rPr>
      <t>[2017]001</t>
    </r>
    <r>
      <rPr>
        <sz val="10"/>
        <color indexed="8"/>
        <rFont val="宋体"/>
        <family val="3"/>
        <charset val="134"/>
      </rPr>
      <t>号</t>
    </r>
  </si>
  <si>
    <r>
      <rPr>
        <sz val="10"/>
        <color indexed="8"/>
        <rFont val="宋体"/>
        <family val="3"/>
        <charset val="134"/>
      </rPr>
      <t>湘交批</t>
    </r>
    <r>
      <rPr>
        <sz val="10"/>
        <color indexed="8"/>
        <rFont val="宋体"/>
        <family val="3"/>
        <charset val="134"/>
      </rPr>
      <t>[2017]19</t>
    </r>
    <r>
      <rPr>
        <sz val="10"/>
        <color indexed="8"/>
        <rFont val="宋体"/>
        <family val="3"/>
        <charset val="134"/>
      </rPr>
      <t>号</t>
    </r>
  </si>
  <si>
    <t>二期路基</t>
  </si>
  <si>
    <t>二期路面</t>
  </si>
  <si>
    <t>调整为路面改善项目</t>
  </si>
  <si>
    <r>
      <rPr>
        <sz val="10"/>
        <color indexed="8"/>
        <rFont val="宋体"/>
        <family val="3"/>
        <charset val="134"/>
      </rPr>
      <t>湘发改基础</t>
    </r>
    <r>
      <rPr>
        <sz val="10"/>
        <color indexed="8"/>
        <rFont val="宋体"/>
        <family val="3"/>
        <charset val="134"/>
      </rPr>
      <t>[2019]116</t>
    </r>
    <r>
      <rPr>
        <sz val="10"/>
        <color indexed="8"/>
        <rFont val="宋体"/>
        <family val="3"/>
        <charset val="134"/>
      </rPr>
      <t>号</t>
    </r>
  </si>
  <si>
    <r>
      <rPr>
        <sz val="10"/>
        <color indexed="8"/>
        <rFont val="宋体"/>
        <family val="3"/>
        <charset val="134"/>
      </rPr>
      <t>怀交批</t>
    </r>
    <r>
      <rPr>
        <sz val="10"/>
        <color indexed="8"/>
        <rFont val="宋体"/>
        <family val="3"/>
        <charset val="134"/>
      </rPr>
      <t>[2019]12</t>
    </r>
    <r>
      <rPr>
        <sz val="10"/>
        <color indexed="8"/>
        <rFont val="宋体"/>
        <family val="3"/>
        <charset val="134"/>
      </rPr>
      <t>号</t>
    </r>
  </si>
  <si>
    <r>
      <rPr>
        <sz val="10"/>
        <color indexed="8"/>
        <rFont val="宋体"/>
        <family val="3"/>
        <charset val="134"/>
      </rPr>
      <t>湘发改基础〔</t>
    </r>
    <r>
      <rPr>
        <sz val="10"/>
        <color indexed="8"/>
        <rFont val="宋体"/>
        <family val="3"/>
        <charset val="134"/>
      </rPr>
      <t>2019</t>
    </r>
    <r>
      <rPr>
        <sz val="10"/>
        <color indexed="8"/>
        <rFont val="宋体"/>
        <family val="3"/>
        <charset val="134"/>
      </rPr>
      <t>〕</t>
    </r>
    <r>
      <rPr>
        <sz val="10"/>
        <color indexed="8"/>
        <rFont val="宋体"/>
        <family val="3"/>
        <charset val="134"/>
      </rPr>
      <t>386</t>
    </r>
    <r>
      <rPr>
        <sz val="10"/>
        <color indexed="8"/>
        <rFont val="宋体"/>
        <family val="3"/>
        <charset val="134"/>
      </rPr>
      <t>号</t>
    </r>
  </si>
  <si>
    <r>
      <rPr>
        <sz val="10"/>
        <color indexed="8"/>
        <rFont val="宋体"/>
        <family val="3"/>
        <charset val="134"/>
      </rPr>
      <t>怀交批</t>
    </r>
    <r>
      <rPr>
        <sz val="10"/>
        <color indexed="8"/>
        <rFont val="宋体"/>
        <family val="3"/>
        <charset val="134"/>
      </rPr>
      <t>[2019]11</t>
    </r>
    <r>
      <rPr>
        <sz val="10"/>
        <color indexed="8"/>
        <rFont val="宋体"/>
        <family val="3"/>
        <charset val="134"/>
      </rPr>
      <t>号</t>
    </r>
  </si>
  <si>
    <t>娄发改行审〔2019〕71号</t>
  </si>
  <si>
    <t>娄交计函〔2019〕75号</t>
  </si>
  <si>
    <t>湘发改基础〔2016〕804号</t>
  </si>
  <si>
    <t>湘交批〔2017〕8号</t>
  </si>
  <si>
    <t>路基、桥涵、路面、交安</t>
  </si>
  <si>
    <t>路面、交安</t>
  </si>
  <si>
    <t>吉首市15公里凤凰县25公里</t>
  </si>
  <si>
    <t>完成路基工程50%</t>
  </si>
  <si>
    <t>完成路基工程100%,路面工程80%</t>
  </si>
  <si>
    <t>路面、交安工程</t>
  </si>
  <si>
    <t>三、未开工</t>
  </si>
  <si>
    <t>湘发改基础【2020】5号</t>
  </si>
  <si>
    <t>路面、安保、绿化等</t>
  </si>
  <si>
    <r>
      <rPr>
        <sz val="10"/>
        <rFont val="宋体"/>
        <family val="3"/>
        <charset val="134"/>
      </rPr>
      <t>G240</t>
    </r>
    <r>
      <rPr>
        <sz val="10"/>
        <color theme="1"/>
        <rFont val="宋体"/>
        <family val="3"/>
        <charset val="134"/>
      </rPr>
      <t>衡山长青-白果</t>
    </r>
  </si>
  <si>
    <t>征地拆迁路基桥涵</t>
  </si>
  <si>
    <t>路面建设完工</t>
  </si>
  <si>
    <r>
      <rPr>
        <sz val="10"/>
        <rFont val="宋体"/>
        <family val="3"/>
        <charset val="134"/>
      </rPr>
      <t>G207</t>
    </r>
    <r>
      <rPr>
        <sz val="10"/>
        <color theme="1"/>
        <rFont val="宋体"/>
        <family val="3"/>
        <charset val="134"/>
      </rPr>
      <t>邵阳县绕城公路</t>
    </r>
  </si>
  <si>
    <t>未安排</t>
  </si>
  <si>
    <t>施工许可、征拆</t>
  </si>
  <si>
    <t>湘交函（2016）591号</t>
  </si>
  <si>
    <t>完成勘察设计、工可批复</t>
  </si>
  <si>
    <t>完成路基工程，完成部分桥梁工程</t>
  </si>
  <si>
    <t>完成路基工程，完成部分路面、桥梁工程</t>
  </si>
  <si>
    <t>已获得省交通运输厅的审查意见函</t>
  </si>
  <si>
    <r>
      <rPr>
        <sz val="10"/>
        <rFont val="宋体"/>
        <family val="3"/>
        <charset val="134"/>
      </rPr>
      <t>G356</t>
    </r>
    <r>
      <rPr>
        <sz val="10"/>
        <color indexed="8"/>
        <rFont val="宋体"/>
        <family val="3"/>
        <charset val="134"/>
      </rPr>
      <t>耒阳竹市-联平</t>
    </r>
  </si>
  <si>
    <r>
      <rPr>
        <sz val="10"/>
        <rFont val="宋体"/>
        <family val="3"/>
        <charset val="134"/>
      </rPr>
      <t>G353</t>
    </r>
    <r>
      <rPr>
        <sz val="10"/>
        <color theme="1"/>
        <rFont val="宋体"/>
        <family val="3"/>
        <charset val="134"/>
      </rPr>
      <t>慈利-张家界城区（慈利段二期）</t>
    </r>
  </si>
  <si>
    <t>二期工程调整为路面改善项目</t>
  </si>
  <si>
    <t>路基建设</t>
  </si>
  <si>
    <t>完成全线路基</t>
  </si>
  <si>
    <t>完成全线路面、桥涵等</t>
  </si>
  <si>
    <t>已获得省交通运输厅的审查意见函，即将取得自然资源部用地预审意见</t>
  </si>
  <si>
    <t>完成部分土地报批</t>
  </si>
  <si>
    <t>完成路基工程施工，和部分基层和防护边坡施工</t>
  </si>
  <si>
    <t>完成面层和交安设施及附属工程，全线通车。</t>
  </si>
  <si>
    <t>湘乡市20公里、湘潭县12公里</t>
  </si>
  <si>
    <t>湘发改基础〔2019〕613号</t>
  </si>
  <si>
    <t>待批复</t>
  </si>
  <si>
    <r>
      <rPr>
        <sz val="10"/>
        <rFont val="宋体"/>
        <family val="3"/>
        <charset val="134"/>
      </rPr>
      <t>G356</t>
    </r>
    <r>
      <rPr>
        <sz val="10"/>
        <color indexed="8"/>
        <rFont val="宋体"/>
        <family val="3"/>
        <charset val="134"/>
      </rPr>
      <t>祁东白地市-太和堂</t>
    </r>
  </si>
  <si>
    <t>湘交函【2017】892号</t>
  </si>
  <si>
    <r>
      <rPr>
        <sz val="10"/>
        <rFont val="宋体"/>
        <family val="3"/>
        <charset val="134"/>
      </rPr>
      <t>G322</t>
    </r>
    <r>
      <rPr>
        <sz val="10"/>
        <color theme="1"/>
        <rFont val="宋体"/>
        <family val="3"/>
        <charset val="134"/>
      </rPr>
      <t>衡南河市-宝盖</t>
    </r>
  </si>
  <si>
    <t>征地拆迁、路基</t>
  </si>
  <si>
    <t>桥梁、路基、路面、附属工程</t>
  </si>
  <si>
    <t>省厅已出具行业意见（湘交函[2017]681号文）项目估算总投资66542万元，其中建安费41954.56万元</t>
  </si>
  <si>
    <t>完成前期工作</t>
  </si>
  <si>
    <t>路基工程</t>
  </si>
  <si>
    <t>路基路面及交安工程</t>
  </si>
  <si>
    <t>市区</t>
  </si>
  <si>
    <r>
      <rPr>
        <sz val="10"/>
        <rFont val="宋体"/>
        <family val="3"/>
        <charset val="134"/>
      </rPr>
      <t>G320</t>
    </r>
    <r>
      <rPr>
        <sz val="10"/>
        <color theme="1"/>
        <rFont val="宋体"/>
        <family val="3"/>
        <charset val="134"/>
      </rPr>
      <t>邵阳市雀塘-茶元头</t>
    </r>
  </si>
  <si>
    <t>前期工作</t>
  </si>
  <si>
    <r>
      <rPr>
        <sz val="10"/>
        <rFont val="宋体"/>
        <family val="3"/>
        <charset val="134"/>
      </rPr>
      <t>G241</t>
    </r>
    <r>
      <rPr>
        <sz val="10"/>
        <color theme="1"/>
        <rFont val="宋体"/>
        <family val="3"/>
        <charset val="134"/>
      </rPr>
      <t>新宁县城绕城公路</t>
    </r>
  </si>
  <si>
    <t>路基、桥梁、路面</t>
  </si>
  <si>
    <t>路面、安防</t>
  </si>
  <si>
    <r>
      <rPr>
        <sz val="10"/>
        <rFont val="宋体"/>
        <family val="3"/>
        <charset val="134"/>
      </rPr>
      <t>G207</t>
    </r>
    <r>
      <rPr>
        <sz val="10"/>
        <color theme="1"/>
        <rFont val="宋体"/>
        <family val="3"/>
        <charset val="134"/>
      </rPr>
      <t>新邵县绕城公路</t>
    </r>
  </si>
  <si>
    <t>湘发改基础〔2017〕1077号</t>
  </si>
  <si>
    <t>常交基建〔2018〕2号</t>
  </si>
  <si>
    <t>路基路面建设</t>
  </si>
  <si>
    <r>
      <rPr>
        <sz val="10"/>
        <rFont val="宋体"/>
        <family val="3"/>
        <charset val="134"/>
      </rPr>
      <t>G353</t>
    </r>
    <r>
      <rPr>
        <sz val="10"/>
        <color theme="1"/>
        <rFont val="宋体"/>
        <family val="3"/>
        <charset val="134"/>
      </rPr>
      <t>慈利-张家界城区（永定段）</t>
    </r>
  </si>
  <si>
    <t>该项目建设地理位置上移；更名为：G322、G356长虹至木头冲</t>
  </si>
  <si>
    <r>
      <rPr>
        <sz val="10"/>
        <rFont val="宋体"/>
        <family val="3"/>
        <charset val="134"/>
      </rPr>
      <t>G320</t>
    </r>
    <r>
      <rPr>
        <sz val="10"/>
        <color indexed="8"/>
        <rFont val="宋体"/>
        <family val="3"/>
        <charset val="134"/>
      </rPr>
      <t>洪江市安江绕城公路</t>
    </r>
  </si>
  <si>
    <r>
      <rPr>
        <sz val="10"/>
        <rFont val="宋体"/>
        <family val="3"/>
        <charset val="134"/>
      </rPr>
      <t>G241</t>
    </r>
    <r>
      <rPr>
        <sz val="10"/>
        <color indexed="8"/>
        <rFont val="宋体"/>
        <family val="3"/>
        <charset val="134"/>
      </rPr>
      <t>沅陵县穿岩孔-溆浦县低庄</t>
    </r>
  </si>
  <si>
    <t>隧道、路基</t>
  </si>
  <si>
    <t>无</t>
  </si>
  <si>
    <t xml:space="preserve"> “十三五”期湖南省规划内普通国省道项目2020年-2022年资金需求表</t>
  </si>
  <si>
    <r>
      <rPr>
        <b/>
        <sz val="10"/>
        <rFont val="宋体"/>
        <family val="3"/>
        <charset val="134"/>
      </rPr>
      <t>2</t>
    </r>
    <r>
      <rPr>
        <b/>
        <sz val="10"/>
        <rFont val="宋体"/>
        <family val="3"/>
        <charset val="134"/>
      </rPr>
      <t>016年</t>
    </r>
  </si>
  <si>
    <r>
      <rPr>
        <b/>
        <sz val="10"/>
        <rFont val="宋体"/>
        <family val="3"/>
        <charset val="134"/>
      </rPr>
      <t>2</t>
    </r>
    <r>
      <rPr>
        <b/>
        <sz val="10"/>
        <rFont val="宋体"/>
        <family val="3"/>
        <charset val="134"/>
      </rPr>
      <t>017年</t>
    </r>
  </si>
  <si>
    <r>
      <rPr>
        <b/>
        <sz val="10"/>
        <rFont val="宋体"/>
        <family val="3"/>
        <charset val="134"/>
      </rPr>
      <t>2</t>
    </r>
    <r>
      <rPr>
        <b/>
        <sz val="10"/>
        <rFont val="宋体"/>
        <family val="3"/>
        <charset val="134"/>
      </rPr>
      <t>018年</t>
    </r>
  </si>
  <si>
    <r>
      <rPr>
        <b/>
        <sz val="10"/>
        <rFont val="宋体"/>
        <family val="3"/>
        <charset val="134"/>
      </rPr>
      <t>2</t>
    </r>
    <r>
      <rPr>
        <b/>
        <sz val="10"/>
        <rFont val="宋体"/>
        <family val="3"/>
        <charset val="134"/>
      </rPr>
      <t>019年</t>
    </r>
  </si>
  <si>
    <t>省规划项目</t>
  </si>
  <si>
    <t>湘交批[2017]61号</t>
  </si>
  <si>
    <t>湘发改基础[2011]2216号</t>
  </si>
  <si>
    <t>完成剩余引线工程</t>
  </si>
  <si>
    <t>完成扫尾工程</t>
  </si>
  <si>
    <t>该项目2019年已建成通车，2020年上半年将完成剩余扫尾工程。因此申请2020增加安排全部转贷资金1858万元</t>
  </si>
  <si>
    <t>湘交基建（2014）139号</t>
  </si>
  <si>
    <t>湘发改基础【2015】622号</t>
  </si>
  <si>
    <t>湘交办函【2015】725号</t>
  </si>
  <si>
    <t>湘发改基础【2015】128号</t>
  </si>
  <si>
    <t>湘交办函【2015】313号</t>
  </si>
  <si>
    <t>湘发改基础【2015】127号</t>
  </si>
  <si>
    <t>湘交办函【2015】312号</t>
  </si>
  <si>
    <t>湘发改交能【2010】151号</t>
  </si>
  <si>
    <t>湘交基建【2013】371号</t>
  </si>
  <si>
    <t>湘交计统[2012]514号</t>
  </si>
  <si>
    <t>湘交批（2017）18号</t>
  </si>
  <si>
    <t>湘发改基础〔2013〕1454号</t>
  </si>
  <si>
    <t>湘交计统〔2014〕76号</t>
  </si>
  <si>
    <t>湘发改基础〔2013〕1471号</t>
  </si>
  <si>
    <t>湘交计统〔2013〕499号</t>
  </si>
  <si>
    <t>湘发改基础〔2012〕442号</t>
  </si>
  <si>
    <t>湘交计统〔2013〕212号</t>
  </si>
  <si>
    <t>湘发改基础【2013】1461号</t>
  </si>
  <si>
    <t>湘交批【2013】512号</t>
  </si>
  <si>
    <t>湘发改基础〔2014〕1030号</t>
  </si>
  <si>
    <t>湘交计统〔2014〕507号</t>
  </si>
  <si>
    <t>湘交办函[2013]423号</t>
  </si>
  <si>
    <t>湘交批〔2016〕126号</t>
  </si>
  <si>
    <t>湘发改基础〔2013]1171号</t>
  </si>
  <si>
    <t>湘交计统〔2013]428号</t>
  </si>
  <si>
    <t>平发改审[2017]251号</t>
  </si>
  <si>
    <t>湘发改基础〔2014]760号</t>
  </si>
  <si>
    <t>湘交计统〔2014]374号</t>
  </si>
  <si>
    <t>湘发改基础〔2013]379号</t>
  </si>
  <si>
    <t>湘交计统〔2013]255号</t>
  </si>
  <si>
    <t>湘发改基础〔2013]1339号</t>
  </si>
  <si>
    <t>湘交计统〔2013]461号</t>
  </si>
  <si>
    <t>湘发改基础[2015]344号</t>
  </si>
  <si>
    <t>湘交批[2016]3号</t>
  </si>
  <si>
    <t>平交计[2017]6号</t>
  </si>
  <si>
    <t>湘发改基础〔2013]1472号</t>
  </si>
  <si>
    <t>湘交批〔2016]151号</t>
  </si>
  <si>
    <t>在建，2020年建成</t>
  </si>
  <si>
    <t>湘发改基础【2015】115号</t>
  </si>
  <si>
    <t>湘交批〔2016〕209号</t>
  </si>
  <si>
    <t>湘发改基础【2015】130号</t>
  </si>
  <si>
    <t>湘交批〔2016〕237号</t>
  </si>
  <si>
    <t>湘发改基础〔2014〕1091号</t>
  </si>
  <si>
    <t>湘交计统〔2015〕9号</t>
  </si>
  <si>
    <t>湘发改基础
[2015]403号</t>
  </si>
  <si>
    <t>湘交办函
[2015]626号</t>
  </si>
  <si>
    <t>湘发改基础
[2015]228号</t>
  </si>
  <si>
    <t>湘交办函
[2015]548号</t>
  </si>
  <si>
    <t>益发改基础
[2017]34</t>
  </si>
  <si>
    <t>益交计统
[2017]81号</t>
  </si>
  <si>
    <t>湘发改基础【2013】1037号</t>
  </si>
  <si>
    <t>湘交计统【2013】341号</t>
  </si>
  <si>
    <t>湘发改基础【2015】228号</t>
  </si>
  <si>
    <t>湘交办函【2015】548号</t>
  </si>
  <si>
    <t>湘发改基础〔2013〕1584号</t>
  </si>
  <si>
    <t>湘交计统【2014】113号</t>
  </si>
  <si>
    <t>湘发改基础【2013】1583号</t>
  </si>
  <si>
    <t xml:space="preserve">湘交计统（2014）154号 </t>
  </si>
  <si>
    <t>湘发改基础
[2014]39号</t>
  </si>
  <si>
    <t>湘交办函
[2015]628号</t>
  </si>
  <si>
    <t>湘发改基础〔2016〕878号</t>
  </si>
  <si>
    <t>湘交批〔2017〕9号</t>
  </si>
  <si>
    <t>湘发改基础〔2016〕844号</t>
  </si>
  <si>
    <t>湘交批〔2017〕3号</t>
  </si>
  <si>
    <r>
      <rPr>
        <sz val="10"/>
        <rFont val="宋体"/>
        <family val="3"/>
        <charset val="134"/>
      </rPr>
      <t>湘发改基础
﹝</t>
    </r>
    <r>
      <rPr>
        <sz val="10"/>
        <rFont val="宋体"/>
        <family val="3"/>
        <charset val="134"/>
      </rPr>
      <t>2014</t>
    </r>
    <r>
      <rPr>
        <sz val="10"/>
        <rFont val="宋体"/>
        <family val="3"/>
        <charset val="134"/>
      </rPr>
      <t>﹞</t>
    </r>
    <r>
      <rPr>
        <sz val="10"/>
        <rFont val="宋体"/>
        <family val="3"/>
        <charset val="134"/>
      </rPr>
      <t>528</t>
    </r>
    <r>
      <rPr>
        <sz val="10"/>
        <rFont val="宋体"/>
        <family val="3"/>
        <charset val="134"/>
      </rPr>
      <t>号</t>
    </r>
  </si>
  <si>
    <r>
      <rPr>
        <sz val="10"/>
        <color indexed="8"/>
        <rFont val="宋体"/>
        <family val="3"/>
        <charset val="134"/>
      </rPr>
      <t>湘交计统</t>
    </r>
    <r>
      <rPr>
        <sz val="10"/>
        <color indexed="8"/>
        <rFont val="宋体"/>
        <family val="3"/>
        <charset val="134"/>
      </rPr>
      <t>[2014]299</t>
    </r>
    <r>
      <rPr>
        <sz val="10"/>
        <color indexed="8"/>
        <rFont val="宋体"/>
        <family val="3"/>
        <charset val="134"/>
      </rPr>
      <t>号</t>
    </r>
  </si>
  <si>
    <r>
      <rPr>
        <sz val="10"/>
        <rFont val="宋体"/>
        <family val="3"/>
        <charset val="134"/>
      </rPr>
      <t>湘发改基础
﹝</t>
    </r>
    <r>
      <rPr>
        <sz val="10"/>
        <rFont val="宋体"/>
        <family val="3"/>
        <charset val="134"/>
      </rPr>
      <t>2017</t>
    </r>
    <r>
      <rPr>
        <sz val="10"/>
        <rFont val="宋体"/>
        <family val="3"/>
        <charset val="134"/>
      </rPr>
      <t>﹞</t>
    </r>
    <r>
      <rPr>
        <sz val="10"/>
        <rFont val="宋体"/>
        <family val="3"/>
        <charset val="134"/>
      </rPr>
      <t>219</t>
    </r>
    <r>
      <rPr>
        <sz val="10"/>
        <rFont val="宋体"/>
        <family val="3"/>
        <charset val="134"/>
      </rPr>
      <t>号</t>
    </r>
  </si>
  <si>
    <r>
      <rPr>
        <sz val="10"/>
        <color indexed="8"/>
        <rFont val="宋体"/>
        <family val="3"/>
        <charset val="134"/>
      </rPr>
      <t>怀交批</t>
    </r>
    <r>
      <rPr>
        <sz val="10"/>
        <color indexed="8"/>
        <rFont val="宋体"/>
        <family val="3"/>
        <charset val="134"/>
      </rPr>
      <t>[2017]46</t>
    </r>
    <r>
      <rPr>
        <sz val="10"/>
        <color indexed="8"/>
        <rFont val="宋体"/>
        <family val="3"/>
        <charset val="134"/>
      </rPr>
      <t>号</t>
    </r>
  </si>
  <si>
    <r>
      <rPr>
        <sz val="10"/>
        <rFont val="宋体"/>
        <family val="3"/>
        <charset val="134"/>
      </rPr>
      <t>湘发改基础
﹝</t>
    </r>
    <r>
      <rPr>
        <sz val="10"/>
        <rFont val="宋体"/>
        <family val="3"/>
        <charset val="134"/>
      </rPr>
      <t>2014</t>
    </r>
    <r>
      <rPr>
        <sz val="10"/>
        <rFont val="宋体"/>
        <family val="3"/>
        <charset val="134"/>
      </rPr>
      <t>﹞</t>
    </r>
    <r>
      <rPr>
        <sz val="10"/>
        <rFont val="宋体"/>
        <family val="3"/>
        <charset val="134"/>
      </rPr>
      <t>327</t>
    </r>
    <r>
      <rPr>
        <sz val="10"/>
        <rFont val="宋体"/>
        <family val="3"/>
        <charset val="134"/>
      </rPr>
      <t>号</t>
    </r>
  </si>
  <si>
    <r>
      <rPr>
        <sz val="10"/>
        <color indexed="8"/>
        <rFont val="宋体"/>
        <family val="3"/>
        <charset val="134"/>
      </rPr>
      <t>湘交计统</t>
    </r>
    <r>
      <rPr>
        <sz val="10"/>
        <color indexed="8"/>
        <rFont val="宋体"/>
        <family val="3"/>
        <charset val="134"/>
      </rPr>
      <t>[2014]257</t>
    </r>
    <r>
      <rPr>
        <sz val="10"/>
        <color indexed="8"/>
        <rFont val="宋体"/>
        <family val="3"/>
        <charset val="134"/>
      </rPr>
      <t>号</t>
    </r>
  </si>
  <si>
    <r>
      <rPr>
        <sz val="10"/>
        <color indexed="8"/>
        <rFont val="宋体"/>
        <family val="3"/>
        <charset val="134"/>
      </rPr>
      <t>怀发改基础</t>
    </r>
    <r>
      <rPr>
        <sz val="10"/>
        <color indexed="8"/>
        <rFont val="宋体"/>
        <family val="3"/>
        <charset val="134"/>
      </rPr>
      <t>[2016]13</t>
    </r>
    <r>
      <rPr>
        <sz val="10"/>
        <color indexed="8"/>
        <rFont val="宋体"/>
        <family val="3"/>
        <charset val="134"/>
      </rPr>
      <t>号</t>
    </r>
  </si>
  <si>
    <r>
      <rPr>
        <sz val="10"/>
        <color indexed="8"/>
        <rFont val="宋体"/>
        <family val="3"/>
        <charset val="134"/>
      </rPr>
      <t>怀市交批</t>
    </r>
    <r>
      <rPr>
        <sz val="10"/>
        <color indexed="8"/>
        <rFont val="宋体"/>
        <family val="3"/>
        <charset val="134"/>
      </rPr>
      <t>[2016]21</t>
    </r>
    <r>
      <rPr>
        <sz val="10"/>
        <color indexed="8"/>
        <rFont val="宋体"/>
        <family val="3"/>
        <charset val="134"/>
      </rPr>
      <t>号</t>
    </r>
  </si>
  <si>
    <t>湘交批[2016]210号</t>
  </si>
  <si>
    <t>湘发改基础〔2016〕658号</t>
  </si>
  <si>
    <t>湘交批〔2016〕205号</t>
  </si>
  <si>
    <t>湘发改基础〔2014〕839号</t>
  </si>
  <si>
    <t>湘交计统〔2014〕387号</t>
  </si>
  <si>
    <t>S253凤凰-木江坪（示范公路）</t>
  </si>
  <si>
    <t>湘发改基础〔2014〕838号</t>
  </si>
  <si>
    <t>湘交计统〔2014〕384号</t>
  </si>
  <si>
    <t>湘发改基础〔2016〕32号</t>
  </si>
  <si>
    <t>湘交批〔2016〕122号</t>
  </si>
  <si>
    <t>湘发改基础〔2012〕1831号</t>
  </si>
  <si>
    <t>湘交计统〔2013〕418号</t>
  </si>
  <si>
    <t>湘发改基础〔2014〕527号</t>
  </si>
  <si>
    <t>湘交计统〔2014〕226号</t>
  </si>
  <si>
    <t>湘发改基础〔2014〕1035号</t>
  </si>
  <si>
    <t>湘交计统〔2014〕490号</t>
  </si>
  <si>
    <t>州发改基础〔2016〕9号</t>
  </si>
  <si>
    <t>州交计基〔2016〕93号</t>
  </si>
  <si>
    <t>州发改基础〔2017〕78号</t>
  </si>
  <si>
    <t>州交基建〔2017〕224号</t>
  </si>
  <si>
    <t>湘发改基础〔2013〕1473号</t>
  </si>
  <si>
    <t>湘交计统〔2015〕21号</t>
  </si>
  <si>
    <t>湘发改基础[2016]736号</t>
  </si>
  <si>
    <t>邵市交计统[2018]12号</t>
  </si>
  <si>
    <t>路面、安保、附属工程</t>
  </si>
  <si>
    <t>西湖区</t>
  </si>
  <si>
    <t>长发改审
（2017）333号</t>
  </si>
  <si>
    <t>长交批（2017）
14号</t>
  </si>
  <si>
    <t>株交函[2017]222号</t>
  </si>
  <si>
    <t>作为姜畲镇公共配送服务中心及基础配套建设项目申报专项债</t>
  </si>
  <si>
    <t>衡发改工【2015】03号</t>
  </si>
  <si>
    <t>衡市交计基字【2015】252号</t>
  </si>
  <si>
    <t>湘发改基础〔2014〕1036号</t>
  </si>
  <si>
    <t>湘交计统〔2015〕102号</t>
  </si>
  <si>
    <t>完成隧道机电、出口明洞等附属工程，完成全线路基铺装、边坡防护工程建设等</t>
  </si>
  <si>
    <t>路面主体完工</t>
  </si>
  <si>
    <t>路面施工</t>
  </si>
  <si>
    <t>湘发改基础【2017】1074号</t>
  </si>
  <si>
    <t>常交计统【2018】8号</t>
  </si>
  <si>
    <t>路基桥涵</t>
  </si>
  <si>
    <t>湘发改基础【2013】1524号</t>
  </si>
  <si>
    <t>湘交计统【2013】523号</t>
  </si>
  <si>
    <t>请求增加转贷资金额度</t>
  </si>
  <si>
    <t>湘发改基础[2015]445号</t>
  </si>
  <si>
    <t>湘交办函[2015]407号</t>
  </si>
  <si>
    <t>完成路面工程</t>
  </si>
  <si>
    <t>湘交函[2017]545号</t>
  </si>
  <si>
    <t>完成征地、拆迁、招标和60%路基工程</t>
  </si>
  <si>
    <t>完成路基、桥梁工程和路面工程</t>
  </si>
  <si>
    <t>吉首市、保靖县</t>
  </si>
  <si>
    <t>州发基础〔2017〕391号</t>
  </si>
  <si>
    <t>湘发改基础〔2015〕965号</t>
  </si>
  <si>
    <t>湘交计统〔2015〕398号</t>
  </si>
  <si>
    <t>湘发改交能〔2010〕547号</t>
  </si>
  <si>
    <t>湘交计统〔2013〕377号</t>
  </si>
  <si>
    <t xml:space="preserve"> 路面建设</t>
  </si>
  <si>
    <t>一期工程（14.37km）及二期工程（3.4km）路基完成70%，完成部分桥涵、涵洞</t>
  </si>
  <si>
    <t>一期工程（14.37km）及二期工程（3.4km）建成通车</t>
  </si>
  <si>
    <t>剩余路段基本完成</t>
  </si>
  <si>
    <t>长发改审
（2018）43号</t>
  </si>
  <si>
    <t>长交批（2018）
6号</t>
  </si>
  <si>
    <t>湘发改基础[2019]385号</t>
  </si>
  <si>
    <t>长交批[2019]22号</t>
  </si>
  <si>
    <t>完成拆迁及隧道主体工程建设</t>
  </si>
  <si>
    <t>完成隧道机电设施工程建设</t>
  </si>
  <si>
    <t>全面完成施工建设任务</t>
  </si>
  <si>
    <t>株交函[2017]226号</t>
  </si>
  <si>
    <t>潭住建函  〔2016〕41号</t>
  </si>
  <si>
    <t>完成杨梅洲大桥主塔及部分钢箱梁，完成现浇箱梁施工，完成杨梅洲大桥南引线及北引线道路工程</t>
  </si>
  <si>
    <t>完成莲花大桥部分主梁、吊索、系杆、拱肋制作及安装；完成引桥主体施工及部分桥梁附属；完成南岸路面施工</t>
  </si>
  <si>
    <t>分别将下摄司大桥及引线作为湘潭高新区配套公共基础设施项目、易俗河城区段作为污水处理厂配套设施项目、湘潭县城郊段作为花石特色小镇配套项目申报专项债</t>
  </si>
  <si>
    <t>湘发改基础[2017]484号</t>
  </si>
  <si>
    <t>衡市交规字[2018]189号</t>
  </si>
  <si>
    <t>湘交计统[2013]1038号文、（衡发改审[2018]21号文概算调整项目总投资643852）</t>
  </si>
  <si>
    <t>征地拆迁，路基，桥涵</t>
  </si>
  <si>
    <t>桥涵、路基、路面</t>
  </si>
  <si>
    <t>桥梁在建</t>
  </si>
  <si>
    <t>湘交函【2016】369号</t>
  </si>
  <si>
    <t>衡市交规字【2020】7.号</t>
  </si>
  <si>
    <t>邵市交计统〔2019〕6号</t>
  </si>
  <si>
    <t>路基、路面、交安</t>
  </si>
  <si>
    <t>湘发改基础〔2016〕1027号</t>
  </si>
  <si>
    <t>湘交批〔2017〕85号</t>
  </si>
  <si>
    <t>征地拆迁，施工路基</t>
  </si>
  <si>
    <t>路基路面施工</t>
  </si>
  <si>
    <t>湘发改基础《2014》1183号</t>
  </si>
  <si>
    <t>湘交计统《2015》169号</t>
  </si>
  <si>
    <t>路基土石方、桥涵工程</t>
  </si>
  <si>
    <t>路面基层、沥青混凝土路面</t>
  </si>
  <si>
    <t>沥青混凝土路面、交安、绿化工程</t>
  </si>
  <si>
    <t>邵市交基建[2017]37号</t>
  </si>
  <si>
    <t>邵市交计统字[2017]231号</t>
  </si>
  <si>
    <t>湘发改基础【2017】392号</t>
  </si>
  <si>
    <t>邵市交计统【2018】223号</t>
  </si>
  <si>
    <t>邵市发改基础〔2019〕250号</t>
  </si>
  <si>
    <t>湘路工建〔2018〕90号</t>
  </si>
  <si>
    <t>路基、隧道、路面</t>
  </si>
  <si>
    <t>邵市发改基础[2019]222号</t>
  </si>
  <si>
    <t>邵市计统[2019]17号</t>
  </si>
  <si>
    <t>湘发改基础〔2012〕493号</t>
  </si>
  <si>
    <t>湘交计统〔2013〕200号</t>
  </si>
  <si>
    <t>桥梁上部结构</t>
  </si>
  <si>
    <t>邵东县、邵阳县</t>
  </si>
  <si>
    <t>前期工作、路基、桥涵</t>
  </si>
  <si>
    <t>路面、安保、绿化工程</t>
  </si>
  <si>
    <t>湘发改基础《2013》458号</t>
  </si>
  <si>
    <t>湘交计统《2013》522号</t>
  </si>
  <si>
    <t>10km沥青混凝土路面工程</t>
  </si>
  <si>
    <t>14km路基土石方、桥涵工程</t>
  </si>
  <si>
    <t>14km路面工程、交安、绿化工程</t>
  </si>
  <si>
    <t>市发改基础﹝2017﹞236号</t>
  </si>
  <si>
    <t>城建部门批复</t>
  </si>
  <si>
    <t>岳阳县麻塘至黄沙街公路（荣家湾至黄沙街段）</t>
  </si>
  <si>
    <t>征拆、路基</t>
  </si>
  <si>
    <t>路面工程</t>
  </si>
  <si>
    <t>附属工程</t>
  </si>
  <si>
    <t>湘发改基础[2013]116号</t>
  </si>
  <si>
    <t>完成大桥主体及接线全线征拆、补偿</t>
  </si>
  <si>
    <t>实际总投资超过1.8亿元</t>
  </si>
  <si>
    <t>岳改审【2017】56号</t>
  </si>
  <si>
    <t>岳交规【2018】90号</t>
  </si>
  <si>
    <t>完成施工许可等</t>
  </si>
  <si>
    <t>主体完工</t>
  </si>
  <si>
    <t>湘发改基础[2019]472号</t>
  </si>
  <si>
    <t>岳交规划[2019]141号</t>
  </si>
  <si>
    <t>岳发改审【2018】52号</t>
  </si>
  <si>
    <t>岳交规划【2018】282号</t>
  </si>
  <si>
    <t>征拆路基</t>
  </si>
  <si>
    <t>路面（完工）</t>
  </si>
  <si>
    <t>岳改审【2017】109号</t>
  </si>
  <si>
    <t>岳交规【2019】151号</t>
  </si>
  <si>
    <t>湘交批【2017】124号</t>
  </si>
  <si>
    <t>路基
桥梁下部结构</t>
  </si>
  <si>
    <t>路基
桥梁上部结构</t>
  </si>
  <si>
    <t>湘发改基础【2016】 846号</t>
  </si>
  <si>
    <t>湘交批【2017】 28号</t>
  </si>
  <si>
    <t>拆迁</t>
  </si>
  <si>
    <t>一标段已交工，二标段前期工作</t>
  </si>
  <si>
    <t>常交发【2017】77号</t>
  </si>
  <si>
    <t>常交发【2017】94号</t>
  </si>
  <si>
    <t>湘交批【2017】161号</t>
  </si>
  <si>
    <t>湘交批【2016】125号</t>
  </si>
  <si>
    <t>湘发改基础【2017】961</t>
  </si>
  <si>
    <t>常交发【2017】88</t>
  </si>
  <si>
    <t>完成征拆</t>
  </si>
  <si>
    <t>完成路面及安防、绿化</t>
  </si>
  <si>
    <t>湘发改基础【2017】962</t>
  </si>
  <si>
    <t>常交发【2017】87</t>
  </si>
  <si>
    <t>湘发改基础【2016】200号</t>
  </si>
  <si>
    <t>湘路工建〔2017〕248</t>
  </si>
  <si>
    <t>路基、桥梁下部结构</t>
  </si>
  <si>
    <t>路面、桥梁上部结构</t>
  </si>
  <si>
    <t>张发改投资【2018】181号</t>
  </si>
  <si>
    <t>张交计字【2019】2号</t>
  </si>
  <si>
    <t>启动4桥一隧建设</t>
  </si>
  <si>
    <t>完成4桥一隧建设</t>
  </si>
  <si>
    <t>张交计字[2018]14号</t>
  </si>
  <si>
    <t>土石方、征地拆迁</t>
  </si>
  <si>
    <t>路基施工</t>
  </si>
  <si>
    <t>湘交计统【2011】578号</t>
  </si>
  <si>
    <t>开工前准备工作，拟开工路基、桥涵工程建设</t>
  </si>
  <si>
    <t>路基工程基本完成</t>
  </si>
  <si>
    <t>路面工程建设</t>
  </si>
  <si>
    <t>兴马段拟开工</t>
  </si>
  <si>
    <t>益交计统〔20177〕347号</t>
  </si>
  <si>
    <t>完成征拆、部分路基</t>
  </si>
  <si>
    <t>完成路基、桥涵、构造物</t>
  </si>
  <si>
    <t>湘发改基础【2017】1075号</t>
  </si>
  <si>
    <t>益交计统【2017】344号</t>
  </si>
  <si>
    <t>益发改基础[2017]360号</t>
  </si>
  <si>
    <t>益交计统〔2018〕37号</t>
  </si>
  <si>
    <t>郴发改批[2018】2号</t>
  </si>
  <si>
    <t>郴交计基发[2018]83号</t>
  </si>
  <si>
    <t>郴发改发[2017】21号</t>
  </si>
  <si>
    <t>郴交计基发[2017]211号</t>
  </si>
  <si>
    <t>湘发改基础[2015]870号、永发改[2017]440号</t>
  </si>
  <si>
    <t>湘交批[2016]33号、永交发[2018]5号</t>
  </si>
  <si>
    <t>征地拆迁、路基工程、涵洞工程</t>
  </si>
  <si>
    <t>路基工程、部分路面工程</t>
  </si>
  <si>
    <t>路面工程、交安设施等</t>
  </si>
  <si>
    <t>市委、市政府要求按一级公路建设，已重新批复。</t>
  </si>
  <si>
    <t>完成部分路基、路面</t>
  </si>
  <si>
    <t>实际完成投资1.05亿元，请求按实际完成投资申请转贷资金</t>
  </si>
  <si>
    <t>永发改[2017]459号</t>
  </si>
  <si>
    <t>征地拆迁、施工许可</t>
  </si>
  <si>
    <t>路基、桥涵、路面等工程</t>
  </si>
  <si>
    <t>湘发改基础（2016）134号</t>
  </si>
  <si>
    <t>湘交批（2016）182号</t>
  </si>
  <si>
    <t>完成一期路基工程和部分路面工程，二期征地拆迁和部分路基工程</t>
  </si>
  <si>
    <t>完成二期路基工程、部分路面、</t>
  </si>
  <si>
    <t>实际完成投资1.1亿元，请求按实际完成投资申请转贷资金</t>
  </si>
  <si>
    <t>路基、桥梁工程</t>
  </si>
  <si>
    <t>路面、安防、附属工程</t>
  </si>
  <si>
    <t>实际完成投资0.126亿元，请求按实际完成投资申请转贷资金</t>
  </si>
  <si>
    <t>征地拆迁、路基土方、桥梁基础</t>
  </si>
  <si>
    <t>路基、路面、桥梁</t>
  </si>
  <si>
    <t>工程附属设施</t>
  </si>
  <si>
    <t>湘发改基础[2017]698号、湘发改基础[2017]1212号</t>
  </si>
  <si>
    <t>永交发[2017]203号、永交发[2017]166号</t>
  </si>
  <si>
    <t>一期工程路基工程及桥梁工程</t>
  </si>
  <si>
    <t>一期工程路面工程</t>
  </si>
  <si>
    <t>二期工程路基工程</t>
  </si>
  <si>
    <t>湘发改基础[2017]1213号</t>
  </si>
  <si>
    <t>永交发[2017]204号</t>
  </si>
  <si>
    <t>路基
桥涵</t>
  </si>
  <si>
    <t>路面、桥梁</t>
  </si>
  <si>
    <t>湘发改基础〔2017〕971号</t>
  </si>
  <si>
    <t>完成项目施工许可审批，完成路基工程30%，桥涵工程20%。</t>
  </si>
  <si>
    <t>完成路基工程100%，桥涵工程60%，隧道工程50%，路面工程30%。</t>
  </si>
  <si>
    <t>全部完工</t>
  </si>
  <si>
    <t>蓝发改投[2017]75号</t>
  </si>
  <si>
    <t>征地拆迁、施工许可、路基工程、桥涵工程</t>
  </si>
  <si>
    <t>完成路面工程等</t>
  </si>
  <si>
    <t>湘发改基础【2017】955号</t>
  </si>
  <si>
    <t>娄交计函【2018】34号</t>
  </si>
  <si>
    <t>征拆、路基桥涵工程</t>
  </si>
  <si>
    <t>路基、路面、桥涵工程</t>
  </si>
  <si>
    <t>交安工程</t>
  </si>
  <si>
    <t>湘发改基础【2016】903号</t>
  </si>
  <si>
    <t>湘交批【2017】17号</t>
  </si>
  <si>
    <t>路基、路面、桥梁、隧道工程</t>
  </si>
  <si>
    <t>娄发改行审〔2019〕85号</t>
  </si>
  <si>
    <t>娄底市交通运输局4月14日审查了设计方案</t>
  </si>
  <si>
    <t>湘发改基础（2017）744</t>
  </si>
  <si>
    <r>
      <rPr>
        <sz val="10"/>
        <color indexed="8"/>
        <rFont val="宋体"/>
        <family val="3"/>
        <charset val="134"/>
      </rPr>
      <t>怀市交批</t>
    </r>
    <r>
      <rPr>
        <sz val="10"/>
        <color indexed="8"/>
        <rFont val="宋体"/>
        <family val="3"/>
        <charset val="134"/>
      </rPr>
      <t>[2017]52</t>
    </r>
    <r>
      <rPr>
        <sz val="10"/>
        <color indexed="8"/>
        <rFont val="宋体"/>
        <family val="3"/>
        <charset val="134"/>
      </rPr>
      <t>号</t>
    </r>
  </si>
  <si>
    <t>湘发改基础〔2015〕636号</t>
  </si>
  <si>
    <t>湘交办函〔2015〕513号</t>
  </si>
  <si>
    <t>桥梁、路面、绿化、安保</t>
  </si>
  <si>
    <t>路面、桥梁、安保</t>
  </si>
  <si>
    <t>湘发改基础〔2016〕501号</t>
  </si>
  <si>
    <t>州交计基〔2016〕212号</t>
  </si>
  <si>
    <t>湘发改基础〔2016〕847号</t>
  </si>
  <si>
    <t>州交计划 〔2016〕321号</t>
  </si>
  <si>
    <t>完成100%路基、90%路面、80%桥涵、80%交安工程</t>
  </si>
  <si>
    <t>湘发改基础〔2017〕581号</t>
  </si>
  <si>
    <t>州交基建〔2018〕300号</t>
  </si>
  <si>
    <r>
      <rPr>
        <sz val="10"/>
        <color indexed="8"/>
        <rFont val="宋体"/>
        <family val="3"/>
        <charset val="134"/>
      </rPr>
      <t>湘发改基础〔</t>
    </r>
    <r>
      <rPr>
        <sz val="10"/>
        <rFont val="宋体"/>
        <family val="3"/>
        <charset val="134"/>
      </rPr>
      <t>2017〕182号</t>
    </r>
  </si>
  <si>
    <r>
      <rPr>
        <sz val="10"/>
        <color indexed="8"/>
        <rFont val="宋体"/>
        <family val="3"/>
        <charset val="134"/>
      </rPr>
      <t>州交基建〔</t>
    </r>
    <r>
      <rPr>
        <sz val="10"/>
        <rFont val="宋体"/>
        <family val="3"/>
        <charset val="134"/>
      </rPr>
      <t>2017〕297号</t>
    </r>
  </si>
  <si>
    <t>完成征拆，路基完成总工程量40%</t>
  </si>
  <si>
    <t>全面完成路基工程，桥梁完成总工程量的80%</t>
  </si>
  <si>
    <t>全面完成路面、安防、桥梁工程</t>
  </si>
  <si>
    <t>州发改基础〔2016〕340号</t>
  </si>
  <si>
    <t>州交计划 〔2016〕354号</t>
  </si>
  <si>
    <t>完成100%路基、100%路面、100%桥涵、100%交安工程</t>
  </si>
  <si>
    <t>征地拆迁、路基、桥梁建设</t>
  </si>
  <si>
    <t>路基、桥梁工程建设</t>
  </si>
  <si>
    <t>三、未开工建设或调整建设模式</t>
  </si>
  <si>
    <t>湘交计统（2013）463号</t>
  </si>
  <si>
    <t>湘交函﹝2019﹞94号</t>
  </si>
  <si>
    <t>邵市交统﹝2019﹞21号</t>
  </si>
  <si>
    <t>平发改审[2019]427号</t>
  </si>
  <si>
    <t>平发改审[2018]519号</t>
  </si>
  <si>
    <t>岳交规划[2019]20号</t>
  </si>
  <si>
    <t>平发改审[2019]428号</t>
  </si>
  <si>
    <t>岳发改审〔2017〕112号</t>
  </si>
  <si>
    <t>岳交规划〔2017〕273号</t>
  </si>
  <si>
    <t>湘交函〔2017〕752号</t>
  </si>
  <si>
    <t>路基隧道建设</t>
  </si>
  <si>
    <t>国省补助资金19834</t>
  </si>
  <si>
    <t>张发改投资【2017】12号</t>
  </si>
  <si>
    <t>张交字【2017】160号</t>
  </si>
  <si>
    <r>
      <rPr>
        <sz val="10"/>
        <color rgb="FF000000"/>
        <rFont val="宋体"/>
        <family val="3"/>
        <charset val="134"/>
      </rPr>
      <t>张发改审批〔</t>
    </r>
    <r>
      <rPr>
        <sz val="10"/>
        <color indexed="8"/>
        <rFont val="宋体"/>
        <family val="3"/>
        <charset val="134"/>
      </rPr>
      <t>2017</t>
    </r>
    <r>
      <rPr>
        <sz val="10"/>
        <color rgb="FF000000"/>
        <rFont val="宋体"/>
        <family val="3"/>
        <charset val="134"/>
      </rPr>
      <t>〕</t>
    </r>
    <r>
      <rPr>
        <sz val="10"/>
        <color indexed="8"/>
        <rFont val="宋体"/>
        <family val="3"/>
        <charset val="134"/>
      </rPr>
      <t>57</t>
    </r>
    <r>
      <rPr>
        <sz val="10"/>
        <color rgb="FF000000"/>
        <rFont val="宋体"/>
        <family val="3"/>
        <charset val="134"/>
      </rPr>
      <t>号</t>
    </r>
  </si>
  <si>
    <t>张交计字〔2019〕8号</t>
  </si>
  <si>
    <t>路基、隧道、桥梁。</t>
  </si>
  <si>
    <t>张发改投资〔2017〕13号</t>
  </si>
  <si>
    <r>
      <rPr>
        <sz val="10"/>
        <color rgb="FF000000"/>
        <rFont val="宋体"/>
        <family val="3"/>
        <charset val="134"/>
      </rPr>
      <t>张交字〔</t>
    </r>
    <r>
      <rPr>
        <sz val="10"/>
        <color indexed="8"/>
        <rFont val="宋体"/>
        <family val="3"/>
        <charset val="134"/>
      </rPr>
      <t>2017</t>
    </r>
    <r>
      <rPr>
        <sz val="10"/>
        <color rgb="FF000000"/>
        <rFont val="宋体"/>
        <family val="3"/>
        <charset val="134"/>
      </rPr>
      <t>〕</t>
    </r>
    <r>
      <rPr>
        <sz val="10"/>
        <color indexed="8"/>
        <rFont val="宋体"/>
        <family val="3"/>
        <charset val="134"/>
      </rPr>
      <t>159</t>
    </r>
    <r>
      <rPr>
        <sz val="10"/>
        <color rgb="FF000000"/>
        <rFont val="宋体"/>
        <family val="3"/>
        <charset val="134"/>
      </rPr>
      <t>号</t>
    </r>
  </si>
  <si>
    <t>永发改[2017]476号</t>
  </si>
  <si>
    <t>完成征地拆迁100%，完成路基、桥涵、防护施工50%</t>
  </si>
  <si>
    <t>完成路基、桥涵、防护施工100%，完成路面工程50%</t>
  </si>
  <si>
    <t>完成路面、交通工程、沿线设施、绿化、环境保护工程及其它工程100%</t>
  </si>
  <si>
    <t>永交发[2017]212号</t>
  </si>
  <si>
    <t>路面、配套设施</t>
  </si>
  <si>
    <t>征地拆迁、施工许可、路基工程</t>
  </si>
  <si>
    <t>路基工程、桥涵工程、部分路面工程</t>
  </si>
  <si>
    <r>
      <rPr>
        <sz val="10"/>
        <color indexed="8"/>
        <rFont val="宋体"/>
        <family val="3"/>
        <charset val="134"/>
      </rPr>
      <t>怀发改基础</t>
    </r>
    <r>
      <rPr>
        <sz val="10"/>
        <color indexed="8"/>
        <rFont val="宋体"/>
        <family val="3"/>
        <charset val="134"/>
      </rPr>
      <t>[2017]14</t>
    </r>
    <r>
      <rPr>
        <sz val="10"/>
        <color indexed="8"/>
        <rFont val="宋体"/>
        <family val="3"/>
        <charset val="134"/>
      </rPr>
      <t>号</t>
    </r>
  </si>
  <si>
    <r>
      <rPr>
        <sz val="10"/>
        <color indexed="8"/>
        <rFont val="宋体"/>
        <family val="3"/>
        <charset val="134"/>
      </rPr>
      <t>怀交批</t>
    </r>
    <r>
      <rPr>
        <sz val="10"/>
        <color indexed="8"/>
        <rFont val="宋体"/>
        <family val="3"/>
        <charset val="134"/>
      </rPr>
      <t>[2018]8</t>
    </r>
    <r>
      <rPr>
        <sz val="10"/>
        <color indexed="8"/>
        <rFont val="宋体"/>
        <family val="3"/>
        <charset val="134"/>
      </rPr>
      <t>号</t>
    </r>
  </si>
  <si>
    <r>
      <rPr>
        <sz val="10"/>
        <color indexed="8"/>
        <rFont val="宋体"/>
        <family val="3"/>
        <charset val="134"/>
      </rPr>
      <t>晃发改</t>
    </r>
    <r>
      <rPr>
        <sz val="10"/>
        <color indexed="8"/>
        <rFont val="宋体"/>
        <family val="3"/>
        <charset val="134"/>
      </rPr>
      <t>[2018]57</t>
    </r>
    <r>
      <rPr>
        <sz val="10"/>
        <color indexed="8"/>
        <rFont val="宋体"/>
        <family val="3"/>
        <charset val="134"/>
      </rPr>
      <t>号</t>
    </r>
  </si>
  <si>
    <t>州交计划〔2019〕20号</t>
  </si>
  <si>
    <t>湘交函（2017）256号</t>
  </si>
  <si>
    <t>慈发改投资（2017）262号</t>
  </si>
  <si>
    <t>路网有效衔接项目</t>
  </si>
  <si>
    <t>娄发改行审[2018]20号</t>
  </si>
  <si>
    <t>娄交计函[2018]17号</t>
  </si>
  <si>
    <t>湘发改基础《2013》1004号</t>
  </si>
  <si>
    <t>湘交计统《2013》365号、省厅湘交办函《2014》261号</t>
  </si>
  <si>
    <t>路基、路面、桥涵</t>
  </si>
  <si>
    <t>怀发改基础（2017）9号</t>
  </si>
  <si>
    <r>
      <rPr>
        <sz val="10"/>
        <color indexed="8"/>
        <rFont val="宋体"/>
        <family val="3"/>
        <charset val="134"/>
      </rPr>
      <t>怀市交批</t>
    </r>
    <r>
      <rPr>
        <sz val="10"/>
        <color indexed="8"/>
        <rFont val="宋体"/>
        <family val="3"/>
        <charset val="134"/>
      </rPr>
      <t>[2017]132</t>
    </r>
    <r>
      <rPr>
        <sz val="10"/>
        <color indexed="8"/>
        <rFont val="宋体"/>
        <family val="3"/>
        <charset val="134"/>
      </rPr>
      <t>号</t>
    </r>
  </si>
  <si>
    <t>永交批[2019]14号</t>
  </si>
  <si>
    <t>完成征地拆迁100%，完成路基、桥涵、隧道、防护施工30%</t>
  </si>
  <si>
    <t>完成路基、桥涵、隧道、防护施工100%，完成路面工程50%</t>
  </si>
  <si>
    <t>永交批[2019]15号</t>
  </si>
  <si>
    <t>完成征地拆迁100%，完成路基、桥涵、防护施工30%</t>
  </si>
  <si>
    <t>怀发改基础（2017）8号</t>
  </si>
  <si>
    <r>
      <rPr>
        <sz val="10"/>
        <color indexed="8"/>
        <rFont val="宋体"/>
        <family val="3"/>
        <charset val="134"/>
      </rPr>
      <t>怀市交批</t>
    </r>
    <r>
      <rPr>
        <sz val="10"/>
        <color indexed="8"/>
        <rFont val="宋体"/>
        <family val="3"/>
        <charset val="134"/>
      </rPr>
      <t>[2017]131</t>
    </r>
    <r>
      <rPr>
        <sz val="10"/>
        <color indexed="8"/>
        <rFont val="宋体"/>
        <family val="3"/>
        <charset val="134"/>
      </rPr>
      <t>号</t>
    </r>
  </si>
  <si>
    <t>怀发改基础（2017）7号</t>
  </si>
  <si>
    <t>郴发改批[2018】21号</t>
  </si>
  <si>
    <t>郴交计基发〔2019〕268号</t>
  </si>
  <si>
    <t>完成路面建设</t>
  </si>
  <si>
    <t>完成附属设施建设</t>
  </si>
  <si>
    <t>行业意见</t>
  </si>
  <si>
    <t>前期工作已完成</t>
  </si>
  <si>
    <t>张发改投资【2017】35号</t>
  </si>
  <si>
    <t>张交字【2017186号</t>
  </si>
  <si>
    <t>部分征地拆迁、隧道、桥涵</t>
  </si>
  <si>
    <t>桥涵、隧道、路基</t>
  </si>
  <si>
    <t>路基路面、桥涵、隧道</t>
  </si>
  <si>
    <t>郴交计基发（2017）244号</t>
  </si>
  <si>
    <t>宜发改批[2017】25号</t>
  </si>
  <si>
    <t>宜交字【2018】18号</t>
  </si>
  <si>
    <t>株交函[2017]224号</t>
  </si>
  <si>
    <t>湘发改审[2017]109号</t>
  </si>
  <si>
    <t>潭交函[2017]119号</t>
  </si>
  <si>
    <t>作为花石特色小镇配套项目申报专项债</t>
  </si>
  <si>
    <t>衡发改审[2017]103号</t>
  </si>
  <si>
    <t>湘路工建[2019]31号</t>
  </si>
  <si>
    <t>衡发改审【2017】82号</t>
  </si>
  <si>
    <t>衡市交规字【2017】326号</t>
  </si>
  <si>
    <t>衡发改审【2017】81号</t>
  </si>
  <si>
    <t>衡市交规字【2017】327号</t>
  </si>
  <si>
    <t>G322衡阳东阳渡-泉湖</t>
  </si>
  <si>
    <t>市发改基础﹝2017﹞481号</t>
  </si>
  <si>
    <t>湘发改基础【2017】483号</t>
  </si>
  <si>
    <t>湘路工建【2017】216号</t>
  </si>
  <si>
    <t>湘发改基础[2017]1079号</t>
  </si>
  <si>
    <t>湘路工建【2018】98号</t>
  </si>
  <si>
    <t>张发改审批[2017]69号</t>
  </si>
  <si>
    <t>张发改审批【2017】56号</t>
  </si>
  <si>
    <t>张发改审批【2017】10号</t>
  </si>
  <si>
    <t>张交计字【2019】17号</t>
  </si>
  <si>
    <t>张发改审批[2017]71号</t>
  </si>
  <si>
    <t>张交计[2019]2号</t>
  </si>
  <si>
    <t>张交字【2017187号</t>
  </si>
  <si>
    <t>完成部分拆迁工作</t>
  </si>
  <si>
    <t>益交计统[2017]350号</t>
  </si>
  <si>
    <t>该项目处于洞庭湖区，占用基本农田较多，调规难度非常大</t>
  </si>
  <si>
    <t>益发改基础
[2017]261号</t>
  </si>
  <si>
    <t>益交发[2018]
289号</t>
  </si>
  <si>
    <r>
      <rPr>
        <sz val="10"/>
        <color indexed="8"/>
        <rFont val="宋体"/>
        <family val="3"/>
        <charset val="134"/>
      </rPr>
      <t>湘发改基础
﹝</t>
    </r>
    <r>
      <rPr>
        <sz val="10"/>
        <color indexed="8"/>
        <rFont val="宋体"/>
        <family val="3"/>
        <charset val="134"/>
      </rPr>
      <t>2017</t>
    </r>
    <r>
      <rPr>
        <sz val="10"/>
        <color indexed="8"/>
        <rFont val="宋体"/>
        <family val="3"/>
        <charset val="134"/>
      </rPr>
      <t>﹞</t>
    </r>
    <r>
      <rPr>
        <sz val="10"/>
        <color indexed="8"/>
        <rFont val="宋体"/>
        <family val="3"/>
        <charset val="134"/>
      </rPr>
      <t>748</t>
    </r>
    <r>
      <rPr>
        <sz val="10"/>
        <color indexed="8"/>
        <rFont val="宋体"/>
        <family val="3"/>
        <charset val="134"/>
      </rPr>
      <t>号</t>
    </r>
  </si>
  <si>
    <r>
      <rPr>
        <sz val="10"/>
        <color indexed="8"/>
        <rFont val="宋体"/>
        <family val="3"/>
        <charset val="134"/>
      </rPr>
      <t>怀交批
﹝</t>
    </r>
    <r>
      <rPr>
        <sz val="10"/>
        <color indexed="8"/>
        <rFont val="宋体"/>
        <family val="3"/>
        <charset val="134"/>
      </rPr>
      <t>2017</t>
    </r>
    <r>
      <rPr>
        <sz val="10"/>
        <color indexed="8"/>
        <rFont val="宋体"/>
        <family val="3"/>
        <charset val="134"/>
      </rPr>
      <t>﹞</t>
    </r>
    <r>
      <rPr>
        <sz val="10"/>
        <color indexed="8"/>
        <rFont val="宋体"/>
        <family val="3"/>
        <charset val="134"/>
      </rPr>
      <t>61</t>
    </r>
    <r>
      <rPr>
        <sz val="10"/>
        <color indexed="8"/>
        <rFont val="宋体"/>
        <family val="3"/>
        <charset val="134"/>
      </rPr>
      <t>号</t>
    </r>
  </si>
  <si>
    <t>娄发改行审〔2017〕53号</t>
  </si>
  <si>
    <t>娄交计〔2017〕211号</t>
  </si>
  <si>
    <t>因项目自筹资金筹措暂未到位，娄星区双江至涟源七星公路项目建议调整至十四五规划中实施</t>
  </si>
  <si>
    <t>湘发改基础〔2017〕353号</t>
  </si>
  <si>
    <t>湘路工建函〔2017〕114号、州交基建〔2018〕78号</t>
  </si>
  <si>
    <t>完成征拆、路基工程。</t>
  </si>
  <si>
    <t>路基、桥涵、安保、路面</t>
  </si>
  <si>
    <t>宁乡金洲大道西线工程</t>
  </si>
  <si>
    <t>宁乡金洲大道西线</t>
  </si>
  <si>
    <t>S326岳麓区坪塘-雨敞坪（岳麓区段）</t>
  </si>
  <si>
    <t>湘发改基础[2012]1841号</t>
  </si>
  <si>
    <t>湘交计统[2013]362号</t>
  </si>
  <si>
    <t>十二五收尾项目</t>
  </si>
  <si>
    <t>浏阳沙市镇-赤马湖</t>
  </si>
  <si>
    <t>湘发改基础[2013]1305号</t>
  </si>
  <si>
    <t>湘交计统[2013]481号</t>
  </si>
  <si>
    <t>G354浏阳李家湾-官渡</t>
  </si>
  <si>
    <t>湘发改基础[2014]831号</t>
  </si>
  <si>
    <t>湘交计统[2014]523号</t>
  </si>
  <si>
    <t>S203浏阳文家市-官渡（一期）</t>
  </si>
  <si>
    <t>湘发改基础[2013]1460号</t>
  </si>
  <si>
    <t>湘交计统[2014]94号</t>
  </si>
  <si>
    <t>浏阳市、长沙县、开福区、望城区、宁乡县</t>
  </si>
  <si>
    <t>浏阳大围山（湘赣界）-宁乡横市</t>
  </si>
  <si>
    <t>S324浏阳大围山（湘赣界）-宁乡横市</t>
  </si>
  <si>
    <t>概算未批复</t>
  </si>
  <si>
    <t>浏阳市、雨花区、天心区、岳麓区、湘潭市、宁乡县</t>
  </si>
  <si>
    <t>浏阳澄潭江-宁乡沙田</t>
  </si>
  <si>
    <t>S326浏阳澄潭江-宁乡沙田</t>
  </si>
  <si>
    <t>长沙机场大道改造</t>
  </si>
  <si>
    <t>长县发改投[2016]139号</t>
  </si>
  <si>
    <t>长县建发[2016]57号</t>
  </si>
  <si>
    <t>株洲县</t>
  </si>
  <si>
    <t>S333株洲县渌口-黑家冲</t>
  </si>
  <si>
    <t>湘发改基础[2011]1397号</t>
  </si>
  <si>
    <t>湘交计统[2012]438号</t>
  </si>
  <si>
    <t>攸县界头-高枧</t>
  </si>
  <si>
    <t>攸县老漕-莲花（攸县段）</t>
  </si>
  <si>
    <t>株发改审【2018】33号</t>
  </si>
  <si>
    <t>株洲县、天元区</t>
  </si>
  <si>
    <t>湘水缘陵园环线</t>
  </si>
  <si>
    <t>湘潭市西二环道路（三期）（含湘水缘陵园环线公路）</t>
  </si>
  <si>
    <t>韶峰景区至韶山核心景区外环公路连接线</t>
  </si>
  <si>
    <t>韶峰景区-韶山核心景区外环连接线</t>
  </si>
  <si>
    <t>湘潭县、雨湖区</t>
  </si>
  <si>
    <t>G356常宁宜阳-柏树下</t>
  </si>
  <si>
    <t>湘发改基础[2014]932号</t>
  </si>
  <si>
    <t>湘交计统[2014]476号</t>
  </si>
  <si>
    <t>衡南川口-洪山-泉溪-珠晖酃湖</t>
  </si>
  <si>
    <t>S337、S213衡南川口-洪山-泉溪-珠晖酃湖</t>
  </si>
  <si>
    <t>S231邵阳市陶家冲-邵东黄草坪</t>
  </si>
  <si>
    <t>湘发改基础[2012]492号</t>
  </si>
  <si>
    <t>湘交计统[2013]5号</t>
  </si>
  <si>
    <t>S257、S258城步边溪-南山牧场</t>
  </si>
  <si>
    <t>湘交计统[2013]417号</t>
  </si>
  <si>
    <t>新邵县
双清区</t>
  </si>
  <si>
    <t>新邵县雀塘-邵阳市渡头桥</t>
  </si>
  <si>
    <t>S232新邵县雀塘-邵阳市渡头桥</t>
  </si>
  <si>
    <t>楼区、经开区、南湖新区</t>
  </si>
  <si>
    <t>G240君山绕城公路</t>
  </si>
  <si>
    <t>湘发改基础[2014]745号</t>
  </si>
  <si>
    <t>湘交计统[2014]529号</t>
  </si>
  <si>
    <t>项目并入S308平江县南江至岳阳县龙湾项目</t>
  </si>
  <si>
    <t>S313汨罗三江-磊石</t>
  </si>
  <si>
    <t>S322汨罗三江-磊石</t>
  </si>
  <si>
    <t>S516津市岳山-鼎城双桥坪</t>
  </si>
  <si>
    <t>鼎城机场-鄂子湾</t>
  </si>
  <si>
    <t>S315鼎城桃花源机场-花岩溪</t>
  </si>
  <si>
    <t>鼎城黄土店-花岩溪</t>
  </si>
  <si>
    <t>S317鼎城黄土店-花岩溪</t>
  </si>
  <si>
    <t>安乡县城-陈家嘴</t>
  </si>
  <si>
    <t>S223安乡县下渔口-陈家嘴</t>
  </si>
  <si>
    <t>G353安乡县城(安障）-红卫闸</t>
  </si>
  <si>
    <t>湘发改基础[2014]37号</t>
  </si>
  <si>
    <t>湘交计统[2014]359号</t>
  </si>
  <si>
    <t>汉寿太子庙火车站-园盘</t>
  </si>
  <si>
    <t>G353澧县段改线工程</t>
  </si>
  <si>
    <t>湘发改基础[2014]88号</t>
  </si>
  <si>
    <t>湘交计统[2014]160号</t>
  </si>
  <si>
    <t>石门九渡河-杨柳园</t>
  </si>
  <si>
    <t>大通湖区朝天口-有成</t>
  </si>
  <si>
    <t>南县华阁-大通湖区河坝</t>
  </si>
  <si>
    <t xml:space="preserve">                                                                                              </t>
  </si>
  <si>
    <t>S345桂阳敖泉岔路口-青兰</t>
  </si>
  <si>
    <t>郴交计基发〔2017〕243号</t>
  </si>
  <si>
    <t>汝城领秀-丫头坳</t>
  </si>
  <si>
    <t>S205汝城领秀-丫头坳</t>
  </si>
  <si>
    <t>娄底高冲-仙女路</t>
  </si>
  <si>
    <t>S226娄底高冲-仙女路</t>
  </si>
  <si>
    <t>G234娄底-双峰</t>
  </si>
  <si>
    <t>湘发改基础[2013]1362号</t>
  </si>
  <si>
    <t>湘交计统[2014]108号</t>
  </si>
  <si>
    <t>G319洗溪-吉首公路</t>
  </si>
  <si>
    <t>G319洗溪-吉首</t>
  </si>
  <si>
    <t>示范工程</t>
  </si>
  <si>
    <t>天心区</t>
  </si>
  <si>
    <t>G107黄兴-暮云（天心段）</t>
  </si>
  <si>
    <t>G107黄兴-暮云（天心区段）</t>
  </si>
  <si>
    <t>雨花区</t>
  </si>
  <si>
    <t>G107黄兴-暮云（雨花段）</t>
  </si>
  <si>
    <t>G107黄兴-暮云（雨花区段）</t>
  </si>
  <si>
    <t>G107黄兴-暮云 （雨花区段）</t>
  </si>
  <si>
    <t>铜官港区进出场道路（疏港大道）</t>
  </si>
  <si>
    <t>铜官港区进出场道路(疏港大道)</t>
  </si>
  <si>
    <r>
      <rPr>
        <sz val="10"/>
        <color rgb="FF000000"/>
        <rFont val="宋体"/>
        <family val="3"/>
        <charset val="134"/>
      </rPr>
      <t>青羊湖环湖公路（</t>
    </r>
    <r>
      <rPr>
        <sz val="10"/>
        <rFont val="宋体"/>
        <family val="3"/>
        <charset val="134"/>
      </rPr>
      <t>旅游公路)</t>
    </r>
  </si>
  <si>
    <t>青羊湖环湖公路</t>
  </si>
  <si>
    <t>青山桥绕镇</t>
  </si>
  <si>
    <t>长常高速关山互通-双金</t>
  </si>
  <si>
    <t>望城乌山-宁乡高桥（宁乡段）</t>
  </si>
  <si>
    <t>G240望城乌山-宁乡历经铺</t>
  </si>
  <si>
    <t>S327白马桥改线</t>
  </si>
  <si>
    <t>白马桥改线</t>
  </si>
  <si>
    <t>长韶娄高速灰汤互通-枫木桥</t>
  </si>
  <si>
    <t>南横线宁乡沙田出口(长冲村)至何叔衡广场</t>
  </si>
  <si>
    <t>南横线宁乡沙田出口（长冲村）至何叔衡广场</t>
  </si>
  <si>
    <t>S321浏阳荆坪-澄潭江</t>
  </si>
  <si>
    <t>浏阳荆坪-澄潭江</t>
  </si>
  <si>
    <r>
      <rPr>
        <sz val="10"/>
        <rFont val="宋体"/>
        <family val="3"/>
        <charset val="134"/>
      </rPr>
      <t>S203</t>
    </r>
    <r>
      <rPr>
        <sz val="10"/>
        <color rgb="FF000000"/>
        <rFont val="宋体"/>
        <family val="3"/>
        <charset val="134"/>
      </rPr>
      <t>浏阳七宝山-中和</t>
    </r>
  </si>
  <si>
    <t>浏阳七宝山-中和</t>
  </si>
  <si>
    <t>S203浏阳七宝山-中和公路</t>
  </si>
  <si>
    <t>原G319提质改造工程
（蕉溪-永安段）</t>
  </si>
  <si>
    <t>原G319提质改造工程
(蕉溪-永安段)</t>
  </si>
  <si>
    <t>S209、S104浏阳镇头-土桥</t>
  </si>
  <si>
    <t>浏阳镇头-土桥</t>
  </si>
  <si>
    <t>S207浏阳镇头-土桥</t>
  </si>
  <si>
    <t>S205北盛-洞阳改线工程</t>
  </si>
  <si>
    <t>北盛-洞阳改线工程</t>
  </si>
  <si>
    <t>浏阳金刚（G106)-江西小水（G106-昌栗高速上栗互通连接线）</t>
  </si>
  <si>
    <t>浏阳金刚（G106）-江西小水（G106-昌栗高速上栗互通连接线）</t>
  </si>
  <si>
    <t>浏阳金刚（G106）-江西小水公路</t>
  </si>
  <si>
    <t>沙市-浏醴高速沙市互通（沙市大道）</t>
  </si>
  <si>
    <t>沙市-浏醴高速沙市互通</t>
  </si>
  <si>
    <t>浏阳柏加-云田（柏加段）</t>
  </si>
  <si>
    <t>S205浏阳普迹镇牧马冲-锉断坳</t>
  </si>
  <si>
    <t>浏阳普迹镇牧马冲-锉断坳</t>
  </si>
  <si>
    <t>G354铁树坳-官渡</t>
  </si>
  <si>
    <t>湘发改交能〔2009〕130号</t>
  </si>
  <si>
    <t>芦淞区五里墩-株洲县南阳桥</t>
  </si>
  <si>
    <t>攸县莲塘坳-路岭坳</t>
  </si>
  <si>
    <t>S204攸县莲塘坳-路岭坳</t>
  </si>
  <si>
    <t>2020</t>
  </si>
  <si>
    <t>株发改审[2017]149号</t>
  </si>
  <si>
    <t>攸县五丰-安仁县城(攸县段）</t>
  </si>
  <si>
    <t>2018</t>
  </si>
  <si>
    <t>株发改审[2017]151号</t>
  </si>
  <si>
    <t>株交函[2017]225号</t>
  </si>
  <si>
    <t>攸县贺家桥-石羊塘</t>
  </si>
  <si>
    <t>茶陵县茶陵监狱-齐心村</t>
  </si>
  <si>
    <t>S207炎陵荆竹山至船形二期</t>
  </si>
  <si>
    <t>炎陵荆竹山-船形（荆竹山-鹿原）</t>
  </si>
  <si>
    <t xml:space="preserve">改扩建 </t>
  </si>
  <si>
    <t>G356炎陵县绕城公路</t>
  </si>
  <si>
    <t>G356炎陵县城绕城公路</t>
  </si>
  <si>
    <t>炎陵十都-南流</t>
  </si>
  <si>
    <t>株洲县南阳桥-攸县贺家桥</t>
  </si>
  <si>
    <t>新建/升级改造</t>
  </si>
  <si>
    <t>芦淞区9公里、荷塘区12公里</t>
  </si>
  <si>
    <t>株洲荷塘区樟桥-芦淞区五里墩</t>
  </si>
  <si>
    <t>芦淞区9公里、荷塘区2公里</t>
  </si>
  <si>
    <t>白关-红旗立交</t>
  </si>
  <si>
    <t>天易路三期（连接潭衡西高速杨嘉桥连接线）</t>
  </si>
  <si>
    <t>湘乡虞塘-中沙</t>
  </si>
  <si>
    <t>S222湘乡虞塘-中沙</t>
  </si>
  <si>
    <t>湘乡泉塘-山枣</t>
  </si>
  <si>
    <t>S545湘乡泉塘-山枣</t>
  </si>
  <si>
    <t>七里铺-楠竹山</t>
  </si>
  <si>
    <t>河口-潭衡高速杨嘉桥连接线</t>
  </si>
  <si>
    <t>韶山滴水洞-韶山核心景区外环连接线</t>
  </si>
  <si>
    <t>湘乡市、湘潭县</t>
  </si>
  <si>
    <t>G240湘乡-青山桥</t>
  </si>
  <si>
    <t>衡山日华-东湖</t>
  </si>
  <si>
    <t>S219衡山日华-东湖</t>
  </si>
  <si>
    <t>衡东高湖-草市</t>
  </si>
  <si>
    <t>S340衡东县城改线</t>
  </si>
  <si>
    <t>衡东县城改线</t>
  </si>
  <si>
    <t>耒阳龙塘-云台坳</t>
  </si>
  <si>
    <t>常宁烟洲-宜阳</t>
  </si>
  <si>
    <t>改扩
建</t>
  </si>
  <si>
    <t>G107衡阳城区改线</t>
  </si>
  <si>
    <t>邵阳市田江-苗儿塘(L6连接线)</t>
  </si>
  <si>
    <t>邵东团山-简家陇</t>
  </si>
  <si>
    <t>新邵石槽铺-小庙头</t>
  </si>
  <si>
    <t>二广高速邵阳县九公桥互通连接线</t>
  </si>
  <si>
    <t>二广高速九公桥互通连接线</t>
  </si>
  <si>
    <t>邵阳县湾塘镇改线工程</t>
  </si>
  <si>
    <t>隆回县大水田-木瓜山</t>
  </si>
  <si>
    <t>隆回县高平-周旺</t>
  </si>
  <si>
    <t>新宁黄皮坳-城步茅坪</t>
  </si>
  <si>
    <t>城步-长安两河口</t>
  </si>
  <si>
    <t>S247武冈荆竹-晏田-大水江公路</t>
  </si>
  <si>
    <t>武冈荆竹-晏田-大水江</t>
  </si>
  <si>
    <t>S245武冈荆竹-晏田-大水江</t>
  </si>
  <si>
    <t>S344武冈王太原-双牌-独石公路</t>
  </si>
  <si>
    <t>武冈王太原-双牌-独石</t>
  </si>
  <si>
    <t>S242、S243武冈独石-双牌-王太原</t>
  </si>
  <si>
    <t>邵东、隆回</t>
  </si>
  <si>
    <t>G320邵东县-隆回县</t>
  </si>
  <si>
    <t>G320邵东县-隆回县快速路</t>
  </si>
  <si>
    <t>大祥区12公里、新邵县8公里</t>
  </si>
  <si>
    <t>沪昆高速邵阳南连接线</t>
  </si>
  <si>
    <t>岳阳市区</t>
  </si>
  <si>
    <t>杭瑞高速金凤桥连接线北延-松阳湖港区（凌泊湖-坪田）</t>
  </si>
  <si>
    <t>岳阳长江经济带沿江公路（儒溪-道仁矶）</t>
  </si>
  <si>
    <t>岳阳长江经济带沿江公路（道仁矶-黄盖湖）</t>
  </si>
  <si>
    <t>岳阳长江经济带沿江公路（君山段）</t>
  </si>
  <si>
    <t>岳阳县毛田-月田</t>
  </si>
  <si>
    <t>岳阳县新沙（临湘界）-毛田</t>
  </si>
  <si>
    <t>湘阴樟树港湘江大桥</t>
  </si>
  <si>
    <t>S508湘阴县樟树港-羊谷脑及樟树港湘江大桥</t>
  </si>
  <si>
    <t>湘发改基础[2017]1211号</t>
  </si>
  <si>
    <t>平江木金-长寿</t>
  </si>
  <si>
    <t>汨罗天井-平江伍市</t>
  </si>
  <si>
    <t>S209汨罗天井-平江伍市</t>
  </si>
  <si>
    <t>汨罗李家锻-湘阴（包含白水-岳长高速六塘互通连接线）</t>
  </si>
  <si>
    <t>汨罗李家锻南仑村-铜盆村</t>
  </si>
  <si>
    <t>汨罗李家塅南仑村-铜盆村</t>
  </si>
  <si>
    <t>临湘</t>
  </si>
  <si>
    <t>岳阳长江经济带沿江公路（儒溪至鸭栏）</t>
  </si>
  <si>
    <t>岳阳长江经济带沿江公路（鸭栏至黄盖湖）</t>
  </si>
  <si>
    <t>武陵区芦山村-石公庙</t>
  </si>
  <si>
    <t>柳叶湖区</t>
  </si>
  <si>
    <t>柳叶湖肖伍铺-白鹤山</t>
  </si>
  <si>
    <t>常德白鹤山-河伏</t>
  </si>
  <si>
    <t>经开区、鼎城区</t>
  </si>
  <si>
    <t>德山-桃花源机场大道</t>
  </si>
  <si>
    <t>澧县盐井镇戈头峪-城头山镇东岳村</t>
  </si>
  <si>
    <t>澧县涔南镇新堰村-澧澹街道办三甲村</t>
  </si>
  <si>
    <t>澧县樟柳-津市临津桥</t>
  </si>
  <si>
    <t>澧县方石坪至杨家坊</t>
  </si>
  <si>
    <t>马堰-大坪</t>
  </si>
  <si>
    <t>澧县大堰垱镇玉甫村-梦溪镇百胜村</t>
  </si>
  <si>
    <t>临澧斋阳桥-太浮雷水村</t>
  </si>
  <si>
    <t>桃源理公港集镇段改线</t>
  </si>
  <si>
    <t>桃源佘家坪钱山桥-黑溪堉</t>
  </si>
  <si>
    <t>S241石门-陬市</t>
  </si>
  <si>
    <t>石门-陬市</t>
  </si>
  <si>
    <t>津市新洲至保河堤</t>
  </si>
  <si>
    <t>S306津市窑坡-灵泉汉泗</t>
  </si>
  <si>
    <t>津市窑坡-灵泉汉泗</t>
  </si>
  <si>
    <t>新建11公里改建6公里</t>
  </si>
  <si>
    <t>G353津市涔水大桥西-临津桥东</t>
  </si>
  <si>
    <t>津市渡口-棠华</t>
  </si>
  <si>
    <t>武陵源至张家界大峡谷</t>
  </si>
  <si>
    <t>武陵源-张家界大峡谷</t>
  </si>
  <si>
    <t>桑植茶垭-桑植</t>
  </si>
  <si>
    <t>S306桑植茶垭-桑植</t>
  </si>
  <si>
    <t>南县华阁至大通湖区河坝公路</t>
  </si>
  <si>
    <t>安化小淹大桥</t>
  </si>
  <si>
    <t>S542安化冷市-小淹（含小淹资江大桥）</t>
  </si>
  <si>
    <t>沅江漉湖特大桥</t>
  </si>
  <si>
    <t>厦蓉高速桂阳连接线北延段</t>
  </si>
  <si>
    <t>S349永兴黄泥-马田</t>
  </si>
  <si>
    <t>永兴黄泥-马田</t>
  </si>
  <si>
    <t>S228临武梓木-马家村</t>
  </si>
  <si>
    <t>临武梓木-马家村</t>
  </si>
  <si>
    <t>S351桂东宋坪林场（八面山）-青山</t>
  </si>
  <si>
    <t>桂东宋坪林场（八面山)-青山乡</t>
  </si>
  <si>
    <t>S347安仁豪山-洋际</t>
  </si>
  <si>
    <t>安仁豪山-洋际</t>
  </si>
  <si>
    <t>S338安仁古塘-洋际</t>
  </si>
  <si>
    <t>零陵毛里铺－东湘桥</t>
  </si>
  <si>
    <t>S339零陵毛里铺－珠山</t>
  </si>
  <si>
    <t>永州港冷水滩作业区进港道路</t>
  </si>
  <si>
    <t>机场大道</t>
  </si>
  <si>
    <t>S228机场大道</t>
  </si>
  <si>
    <t>祁阳龚家坪-长虹</t>
  </si>
  <si>
    <t>祁阳龚家坪—长虹</t>
  </si>
  <si>
    <t>S227祁阳龚家坪—长虹</t>
  </si>
  <si>
    <t>金洞</t>
  </si>
  <si>
    <t>金洞牛头山—双牌阳明山</t>
  </si>
  <si>
    <t>S343金洞牛头山—双牌阳明山-茶林</t>
  </si>
  <si>
    <t>道县油湘-蚣坝</t>
  </si>
  <si>
    <t>道县油湘—蚣坝</t>
  </si>
  <si>
    <t>道县李家园-中坪</t>
  </si>
  <si>
    <t>江永盐下井—大漠头改线</t>
  </si>
  <si>
    <t>S239江永枇杷井经大漠头-盐下井改线</t>
  </si>
  <si>
    <t>蓝山大洞-火市</t>
  </si>
  <si>
    <t>江华县务江-水口</t>
  </si>
  <si>
    <t>江华县水口-务江</t>
  </si>
  <si>
    <t>宁远九嶷山—道县湘源温泉（道县段）</t>
  </si>
  <si>
    <t>S347宁远九嶷山—道县湘源温泉</t>
  </si>
  <si>
    <t>宁远九嶷山—道县湘源温泉（宁远县段）</t>
  </si>
  <si>
    <t>宁远、道县</t>
  </si>
  <si>
    <t>宁远湾井—道县四马桥</t>
  </si>
  <si>
    <t>S348宁远湾井—道县四马桥</t>
  </si>
  <si>
    <t>二类、三类</t>
  </si>
  <si>
    <t>东安紫溪—零陵俞家</t>
  </si>
  <si>
    <t>S339东安县城—零陵俞家</t>
  </si>
  <si>
    <t>中方县桐木-楠木铺</t>
  </si>
  <si>
    <t>S332中方县桐木-楠木铺</t>
  </si>
  <si>
    <t>S251泸阳集镇改线</t>
  </si>
  <si>
    <t>中方县泸阳集镇改线</t>
  </si>
  <si>
    <t>S250中方县泸阳集镇改线</t>
  </si>
  <si>
    <t>S255中方县新建-县城</t>
  </si>
  <si>
    <t>中方新建-县城</t>
  </si>
  <si>
    <t>S255中方新建-县城</t>
  </si>
  <si>
    <t>沅陵县五强溪-深溪口二期工程</t>
  </si>
  <si>
    <t>古丈罗依溪-沅陵凤滩怀化段</t>
  </si>
  <si>
    <t>S525古丈罗依溪-沅陵凤滩(怀化段)</t>
  </si>
  <si>
    <t>S313古丈罗依溪-沅陵凤滩怀化段</t>
  </si>
  <si>
    <t>沅陵县五强溪-深溪口一期工程</t>
  </si>
  <si>
    <t>G241沅陵凉水井-穿岩孔</t>
  </si>
  <si>
    <t>G241沅陵县凉水井-穿岩孔</t>
  </si>
  <si>
    <t>G319沅陵官庄-凉水井</t>
  </si>
  <si>
    <t>S338辰溪县黄溪口-四角田</t>
  </si>
  <si>
    <t>辰溪县黄溪口-四角田</t>
  </si>
  <si>
    <t>S553、S332辰溪县黄溪口-四角田</t>
  </si>
  <si>
    <t>G354溆浦大江口改线</t>
  </si>
  <si>
    <t>S262芷江县城-大垅</t>
  </si>
  <si>
    <t>芷江县城-大垅</t>
  </si>
  <si>
    <t>靖州县、通道县</t>
  </si>
  <si>
    <t>S261靖州县寨牙-通道县江口</t>
  </si>
  <si>
    <t>靖州县寨牙-通道县江口</t>
  </si>
  <si>
    <t>溆浦县、辰溪县</t>
  </si>
  <si>
    <t>溆浦县江口-辰溪县龙头庵</t>
  </si>
  <si>
    <t>水府庙环库公路娄底栗家塘至鱼岭</t>
  </si>
  <si>
    <t>水府庙环库公路娄底栗家塘-鱼岭</t>
  </si>
  <si>
    <t>S334双峰扶洲至万宝</t>
  </si>
  <si>
    <t>双峰扶洲-万宝</t>
  </si>
  <si>
    <t>G354娄底大埠桥-石龙</t>
  </si>
  <si>
    <t>娄底大埠桥-石龙</t>
  </si>
  <si>
    <t>G234娄底石井-喻家祠堂</t>
  </si>
  <si>
    <t>水府庙环库公路双峰吴合经大坝-杏子</t>
  </si>
  <si>
    <t>新化荣华-资源</t>
  </si>
  <si>
    <t>S240、S336新化荣华 - 资源</t>
  </si>
  <si>
    <t>S336新化荣华至琅塘</t>
  </si>
  <si>
    <t>新化荣华-琅塘</t>
  </si>
  <si>
    <t>S241新化山溪界至圳上</t>
  </si>
  <si>
    <t>新化山溪界-圳上</t>
  </si>
  <si>
    <t>S328新化山溪界-圳上</t>
  </si>
  <si>
    <t>沪昆高铁南站至紫鹊界</t>
  </si>
  <si>
    <t>沪昆高铁新化南站-紫鹊界</t>
  </si>
  <si>
    <t>涟源桥头河-祖师殿</t>
  </si>
  <si>
    <t>涟源枫坪-茅塘</t>
  </si>
  <si>
    <t>S326涟源枫坪-茅塘</t>
  </si>
  <si>
    <t>双峰县、涟源市2公里</t>
  </si>
  <si>
    <t>涟源七里-双峰北站 - 洪桥</t>
  </si>
  <si>
    <t>涟源七里-双峰北站-洪桥</t>
  </si>
  <si>
    <t>S336泸溪茨冲至水卡公路</t>
  </si>
  <si>
    <t>泸溪茨冲-水卡</t>
  </si>
  <si>
    <t>G352古丈排口-天桥山</t>
  </si>
  <si>
    <t>G319宁乡段</t>
  </si>
  <si>
    <t>G319宁乡绕城线银花桥-邓家堆坊</t>
  </si>
  <si>
    <t>宁乡</t>
  </si>
  <si>
    <t>G106网岭绕城公路</t>
  </si>
  <si>
    <t>G106网岭绕镇公路一期工程</t>
  </si>
  <si>
    <t>衡阳 衡山 南岳</t>
  </si>
  <si>
    <t>G107衡阳三板桥-衡山南岳</t>
  </si>
  <si>
    <t>G107三板桥-南岳</t>
  </si>
  <si>
    <t>珠晖 衡南</t>
  </si>
  <si>
    <t>G107珠晖区五马归槽-向阳桥</t>
  </si>
  <si>
    <t>衡东</t>
  </si>
  <si>
    <t>G240衡东县城改线</t>
  </si>
  <si>
    <t>雁峰、蒸湘、衡南</t>
  </si>
  <si>
    <t>G240湖滨至荣家湾路面改善</t>
  </si>
  <si>
    <t>工可已批</t>
  </si>
  <si>
    <t>G353君山区洞庭湖大桥西-建新间堤</t>
  </si>
  <si>
    <t>G353君山区挂口-建新间堤</t>
  </si>
  <si>
    <t xml:space="preserve"> 岳阳</t>
  </si>
  <si>
    <t>临湘市、岳阳县、汨罗市</t>
  </si>
  <si>
    <t>G107临湘-汨罗</t>
  </si>
  <si>
    <t>G107改线提质工程                 （临湘-汨罗段）</t>
  </si>
  <si>
    <t>升级改造新建</t>
  </si>
  <si>
    <t>G240岳阳县绕城公路</t>
  </si>
  <si>
    <t>G240岳阳县绕城线公路</t>
  </si>
  <si>
    <t>G353华容石伏工业园-新河</t>
  </si>
  <si>
    <t>G241武陵源铁厂-龟心洲（慈利界）</t>
  </si>
  <si>
    <t>桃江</t>
  </si>
  <si>
    <t>G207桃江县武潭至马迹塘改线工程（武马大道）</t>
  </si>
  <si>
    <t xml:space="preserve">G207桃江县武潭-马迹塘改线工程      </t>
  </si>
  <si>
    <t>花明楼-南岳庙</t>
  </si>
  <si>
    <t>攸县渌田至安仁</t>
  </si>
  <si>
    <t>“最忆韶山冲”旅游公路</t>
  </si>
  <si>
    <t>平江县长寿至红军营</t>
  </si>
  <si>
    <t>喻杰故居至福寿山风景名胜区</t>
  </si>
  <si>
    <t>南岳高速萱州互通连接线</t>
  </si>
  <si>
    <t>资阳区白马山至张家塞公路</t>
  </si>
  <si>
    <t>柳耳坝-戴家湾码头</t>
  </si>
  <si>
    <t>娄星区、双峰县</t>
  </si>
  <si>
    <t>娄底仙女寨-水府庙-曾国藩公路</t>
  </si>
  <si>
    <t>资江一桥至田江</t>
  </si>
  <si>
    <t>泉南高速大忠桥互通至金洞连接线</t>
  </si>
  <si>
    <t>邵怀高速公路铁山出口连接线</t>
  </si>
  <si>
    <t>中方县 洪江市 洪江区</t>
  </si>
  <si>
    <t>中方牌楼-洪江区</t>
  </si>
  <si>
    <t>已出审查意见</t>
  </si>
  <si>
    <t>龙山县里耶-八面山</t>
  </si>
  <si>
    <t>张吉怀高铁永顺连接线（小龙村至孔坪高铁站）</t>
  </si>
  <si>
    <t>张吉怀高铁古丈连接线（县城至南山高铁站）</t>
  </si>
  <si>
    <t>张吉怀高铁凤凰连接线（G354至凤凰高铁站）</t>
  </si>
  <si>
    <t>附件</t>
  </si>
  <si>
    <t>单位：万元</t>
  </si>
  <si>
    <t>金额</t>
  </si>
  <si>
    <t>湘西土家族苗族自治州</t>
  </si>
  <si>
    <t>益阳市</t>
    <phoneticPr fontId="40" type="noConversion"/>
  </si>
  <si>
    <t>2020年车辆购置税收入补助地方资金（第四批）明细表</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</si>
</sst>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 #,##0.00_ ;_ * \-#,##0.00_ ;_ * &quot;-&quot;??_ ;_ @_ "/>
    <numFmt numFmtId="176" formatCode="#,##0_);[Red]\(#,##0\)"/>
    <numFmt numFmtId="177" formatCode="0_ "/>
    <numFmt numFmtId="178" formatCode="0_ ;[Red]\-0\ "/>
    <numFmt numFmtId="179" formatCode="#,##0.000_ ;[Red]\-#,##0.000\ "/>
    <numFmt numFmtId="180" formatCode="0_);[Red]\(0\)"/>
    <numFmt numFmtId="181" formatCode="0.000_);[Red]\(0.000\)"/>
    <numFmt numFmtId="182" formatCode="0.0_);[Red]\(0.0\)"/>
    <numFmt numFmtId="183" formatCode="#,##0.0_ "/>
  </numFmts>
  <fonts count="41">
    <font>
      <sz val="11"/>
      <color theme="1"/>
      <name val="等线"/>
      <charset val="134"/>
      <scheme val="minor"/>
    </font>
    <font>
      <sz val="11"/>
      <name val="宋体"/>
      <family val="3"/>
      <charset val="134"/>
    </font>
    <font>
      <b/>
      <sz val="18"/>
      <name val="宋体"/>
      <family val="3"/>
      <charset val="134"/>
    </font>
    <font>
      <b/>
      <sz val="16"/>
      <name val="宋体"/>
      <family val="3"/>
      <charset val="134"/>
    </font>
    <font>
      <b/>
      <sz val="12"/>
      <name val="宋体"/>
      <family val="3"/>
      <charset val="134"/>
    </font>
    <font>
      <b/>
      <sz val="11"/>
      <name val="宋体"/>
      <family val="3"/>
      <charset val="134"/>
    </font>
    <font>
      <sz val="10"/>
      <color theme="1"/>
      <name val="宋体"/>
      <family val="3"/>
      <charset val="134"/>
    </font>
    <font>
      <b/>
      <sz val="10"/>
      <color theme="1"/>
      <name val="宋体"/>
      <family val="3"/>
      <charset val="134"/>
    </font>
    <font>
      <b/>
      <sz val="22"/>
      <color theme="1"/>
      <name val="等线"/>
      <charset val="134"/>
      <scheme val="minor"/>
    </font>
    <font>
      <sz val="10"/>
      <name val="宋体"/>
      <family val="3"/>
      <charset val="134"/>
    </font>
    <font>
      <b/>
      <sz val="10"/>
      <name val="宋体"/>
      <family val="3"/>
      <charset val="134"/>
    </font>
    <font>
      <sz val="10"/>
      <color indexed="8"/>
      <name val="宋体"/>
      <family val="3"/>
      <charset val="134"/>
    </font>
    <font>
      <sz val="8"/>
      <name val="宋体"/>
      <family val="3"/>
      <charset val="134"/>
    </font>
    <font>
      <sz val="10"/>
      <color theme="1"/>
      <name val="等线"/>
      <charset val="134"/>
      <scheme val="minor"/>
    </font>
    <font>
      <b/>
      <sz val="11"/>
      <color theme="1"/>
      <name val="等线"/>
      <charset val="134"/>
      <scheme val="minor"/>
    </font>
    <font>
      <sz val="11"/>
      <name val="等线"/>
      <charset val="134"/>
      <scheme val="minor"/>
    </font>
    <font>
      <sz val="10"/>
      <color rgb="FF000000"/>
      <name val="宋体"/>
      <family val="3"/>
      <charset val="134"/>
    </font>
    <font>
      <sz val="10"/>
      <color rgb="FFFF0000"/>
      <name val="宋体"/>
      <family val="3"/>
      <charset val="134"/>
    </font>
    <font>
      <sz val="10"/>
      <name val="等线"/>
      <charset val="134"/>
      <scheme val="minor"/>
    </font>
    <font>
      <sz val="11"/>
      <color rgb="FFFF0000"/>
      <name val="宋体"/>
      <family val="3"/>
      <charset val="134"/>
    </font>
    <font>
      <sz val="10"/>
      <color indexed="10"/>
      <name val="宋体"/>
      <family val="3"/>
      <charset val="134"/>
    </font>
    <font>
      <sz val="9"/>
      <color indexed="8"/>
      <name val="宋体"/>
      <family val="3"/>
      <charset val="134"/>
    </font>
    <font>
      <sz val="10"/>
      <color rgb="FFFF0000"/>
      <name val="Times New Roman"/>
      <family val="1"/>
    </font>
    <font>
      <sz val="10"/>
      <color indexed="8"/>
      <name val="Times New Roman"/>
      <family val="1"/>
    </font>
    <font>
      <b/>
      <sz val="14"/>
      <name val="宋体"/>
      <family val="3"/>
      <charset val="134"/>
    </font>
    <font>
      <b/>
      <sz val="10"/>
      <color rgb="FFFF0000"/>
      <name val="宋体"/>
      <family val="3"/>
      <charset val="134"/>
    </font>
    <font>
      <b/>
      <sz val="8"/>
      <name val="宋体"/>
      <family val="3"/>
      <charset val="134"/>
    </font>
    <font>
      <sz val="18"/>
      <name val="等线"/>
      <charset val="134"/>
      <scheme val="minor"/>
    </font>
    <font>
      <b/>
      <sz val="10"/>
      <name val="等线"/>
      <charset val="134"/>
      <scheme val="minor"/>
    </font>
    <font>
      <sz val="11"/>
      <color theme="1"/>
      <name val="等线"/>
      <charset val="134"/>
      <scheme val="minor"/>
    </font>
    <font>
      <sz val="12"/>
      <name val="Times New Roman"/>
      <family val="1"/>
    </font>
    <font>
      <sz val="11"/>
      <color indexed="8"/>
      <name val="宋体"/>
      <family val="3"/>
      <charset val="134"/>
    </font>
    <font>
      <sz val="12"/>
      <name val="宋体"/>
      <family val="3"/>
      <charset val="134"/>
    </font>
    <font>
      <sz val="10"/>
      <name val="Arial"/>
      <family val="2"/>
    </font>
    <font>
      <sz val="12"/>
      <name val="仿宋_GB2312"/>
      <family val="3"/>
      <charset val="134"/>
    </font>
    <font>
      <sz val="11"/>
      <color theme="1"/>
      <name val="宋体"/>
      <family val="3"/>
      <charset val="134"/>
    </font>
    <font>
      <sz val="9"/>
      <name val="Tahoma"/>
      <family val="2"/>
    </font>
    <font>
      <b/>
      <sz val="9"/>
      <name val="Tahoma"/>
      <family val="2"/>
    </font>
    <font>
      <b/>
      <sz val="9"/>
      <name val="宋体"/>
      <family val="3"/>
      <charset val="134"/>
    </font>
    <font>
      <sz val="9"/>
      <name val="宋体"/>
      <family val="3"/>
      <charset val="134"/>
    </font>
    <font>
      <sz val="9"/>
      <name val="等线"/>
      <charset val="134"/>
      <scheme val="minor"/>
    </font>
  </fonts>
  <fills count="1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theme="5"/>
        <bgColor indexed="64"/>
      </patternFill>
    </fill>
    <fill>
      <patternFill patternType="solid">
        <fgColor rgb="FF92D050"/>
        <bgColor indexed="64"/>
      </patternFill>
    </fill>
    <fill>
      <patternFill patternType="solid">
        <fgColor rgb="FFC00000"/>
        <bgColor indexed="64"/>
      </patternFill>
    </fill>
    <fill>
      <patternFill patternType="solid">
        <fgColor rgb="FFFFFFFF"/>
        <bgColor indexed="64"/>
      </patternFill>
    </fill>
    <fill>
      <patternFill patternType="solid">
        <fgColor rgb="FF00B0F0"/>
        <bgColor indexed="64"/>
      </patternFill>
    </fill>
    <fill>
      <patternFill patternType="solid">
        <fgColor rgb="FFFFFF00"/>
        <bgColor rgb="FF000000"/>
      </patternFill>
    </fill>
  </fills>
  <borders count="27">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medium">
        <color auto="1"/>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style="thin">
        <color rgb="FF808080"/>
      </top>
      <bottom/>
      <diagonal/>
    </border>
    <border>
      <left style="thin">
        <color rgb="FF808080"/>
      </left>
      <right style="thin">
        <color rgb="FF808080"/>
      </right>
      <top/>
      <bottom style="thin">
        <color rgb="FF808080"/>
      </bottom>
      <diagonal/>
    </border>
    <border>
      <left style="thin">
        <color auto="1"/>
      </left>
      <right style="thin">
        <color auto="1"/>
      </right>
      <top style="thin">
        <color auto="1"/>
      </top>
      <bottom style="thin">
        <color rgb="FF000000"/>
      </bottom>
      <diagonal/>
    </border>
    <border>
      <left/>
      <right style="thin">
        <color auto="1"/>
      </right>
      <top/>
      <bottom style="thin">
        <color auto="1"/>
      </bottom>
      <diagonal/>
    </border>
    <border>
      <left style="thin">
        <color auto="1"/>
      </left>
      <right style="thin">
        <color rgb="FF000000"/>
      </right>
      <top style="thin">
        <color auto="1"/>
      </top>
      <bottom style="thin">
        <color auto="1"/>
      </bottom>
      <diagonal/>
    </border>
    <border>
      <left/>
      <right style="thin">
        <color rgb="FF000000"/>
      </right>
      <top style="thin">
        <color auto="1"/>
      </top>
      <bottom style="thin">
        <color auto="1"/>
      </bottom>
      <diagonal/>
    </border>
    <border>
      <left style="thin">
        <color auto="1"/>
      </left>
      <right style="thin">
        <color auto="1"/>
      </right>
      <top/>
      <bottom style="thin">
        <color rgb="FF000000"/>
      </bottom>
      <diagonal/>
    </border>
    <border>
      <left/>
      <right style="thin">
        <color auto="1"/>
      </right>
      <top/>
      <bottom/>
      <diagonal/>
    </border>
    <border>
      <left/>
      <right style="thin">
        <color rgb="FF000000"/>
      </right>
      <top style="thin">
        <color auto="1"/>
      </top>
      <bottom/>
      <diagonal/>
    </border>
    <border>
      <left/>
      <right style="thin">
        <color rgb="FF000000"/>
      </right>
      <top style="thin">
        <color auto="1"/>
      </top>
      <bottom style="thin">
        <color rgb="FF000000"/>
      </bottom>
      <diagonal/>
    </border>
  </borders>
  <cellStyleXfs count="149">
    <xf numFmtId="0" fontId="0" fillId="0" borderId="0">
      <alignment vertical="center"/>
    </xf>
    <xf numFmtId="0" fontId="31" fillId="0" borderId="0">
      <protection locked="0"/>
    </xf>
    <xf numFmtId="0" fontId="30" fillId="0" borderId="0">
      <alignment vertical="center"/>
    </xf>
    <xf numFmtId="0" fontId="32" fillId="0" borderId="0">
      <alignment vertical="center"/>
    </xf>
    <xf numFmtId="0" fontId="29" fillId="0" borderId="0"/>
    <xf numFmtId="0" fontId="32" fillId="0" borderId="0">
      <alignment vertical="center"/>
    </xf>
    <xf numFmtId="0" fontId="31" fillId="0" borderId="0"/>
    <xf numFmtId="0" fontId="33" fillId="0" borderId="0"/>
    <xf numFmtId="0" fontId="32" fillId="0" borderId="0"/>
    <xf numFmtId="9" fontId="29" fillId="0" borderId="0" applyFont="0" applyFill="0" applyBorder="0" applyAlignment="0" applyProtection="0">
      <alignment vertical="center"/>
    </xf>
    <xf numFmtId="0" fontId="29" fillId="0" borderId="0"/>
    <xf numFmtId="0" fontId="29" fillId="0" borderId="0"/>
    <xf numFmtId="0" fontId="32" fillId="0" borderId="0">
      <alignment vertical="center"/>
    </xf>
    <xf numFmtId="0" fontId="32" fillId="0" borderId="0"/>
    <xf numFmtId="0" fontId="32" fillId="0" borderId="0"/>
    <xf numFmtId="0" fontId="32" fillId="0" borderId="0">
      <alignment vertical="center"/>
    </xf>
    <xf numFmtId="0" fontId="32" fillId="0" borderId="0"/>
    <xf numFmtId="0" fontId="32" fillId="0" borderId="0">
      <protection locked="0"/>
    </xf>
    <xf numFmtId="0" fontId="32" fillId="0" borderId="0"/>
    <xf numFmtId="0" fontId="29" fillId="0" borderId="0">
      <alignment vertical="center"/>
    </xf>
    <xf numFmtId="0" fontId="32" fillId="0" borderId="0">
      <alignment vertical="center"/>
    </xf>
    <xf numFmtId="0" fontId="32" fillId="0" borderId="0">
      <alignment vertical="center"/>
    </xf>
    <xf numFmtId="0" fontId="32" fillId="0" borderId="0">
      <alignment vertical="center"/>
    </xf>
    <xf numFmtId="0" fontId="33" fillId="0" borderId="0"/>
    <xf numFmtId="0" fontId="32" fillId="0" borderId="0"/>
    <xf numFmtId="0" fontId="29" fillId="0" borderId="0"/>
    <xf numFmtId="0" fontId="30" fillId="0" borderId="0" applyProtection="0"/>
    <xf numFmtId="0" fontId="32" fillId="0" borderId="0"/>
    <xf numFmtId="0" fontId="32" fillId="0" borderId="0">
      <alignment vertical="center"/>
    </xf>
    <xf numFmtId="0" fontId="29" fillId="0" borderId="0"/>
    <xf numFmtId="0" fontId="32" fillId="0" borderId="0"/>
    <xf numFmtId="0" fontId="32" fillId="0" borderId="0">
      <alignment vertical="center"/>
    </xf>
    <xf numFmtId="0" fontId="32" fillId="0" borderId="0">
      <alignment vertical="center"/>
    </xf>
    <xf numFmtId="0" fontId="31" fillId="0" borderId="0"/>
    <xf numFmtId="0" fontId="32" fillId="0" borderId="0">
      <alignment vertical="center"/>
    </xf>
    <xf numFmtId="0" fontId="31" fillId="0" borderId="0" applyProtection="0">
      <alignment vertical="center"/>
    </xf>
    <xf numFmtId="0" fontId="32" fillId="0" borderId="0">
      <alignment vertical="center"/>
    </xf>
    <xf numFmtId="0" fontId="31" fillId="0" borderId="0" applyProtection="0">
      <alignment vertical="center"/>
    </xf>
    <xf numFmtId="0" fontId="32" fillId="0" borderId="0"/>
    <xf numFmtId="0" fontId="31" fillId="0" borderId="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9"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4" fillId="0" borderId="0"/>
    <xf numFmtId="0" fontId="32" fillId="0" borderId="0">
      <alignment vertical="center"/>
    </xf>
    <xf numFmtId="0" fontId="32" fillId="0" borderId="0">
      <protection locked="0"/>
    </xf>
    <xf numFmtId="0" fontId="31" fillId="0" borderId="0">
      <alignment vertical="center"/>
    </xf>
    <xf numFmtId="0" fontId="29" fillId="0" borderId="0"/>
    <xf numFmtId="0" fontId="29" fillId="0" borderId="0"/>
    <xf numFmtId="0" fontId="32" fillId="0" borderId="0"/>
    <xf numFmtId="0" fontId="32" fillId="0" borderId="0">
      <protection locked="0"/>
    </xf>
    <xf numFmtId="0" fontId="31" fillId="0" borderId="0">
      <protection locked="0"/>
    </xf>
    <xf numFmtId="0" fontId="32" fillId="0" borderId="0"/>
    <xf numFmtId="0" fontId="32" fillId="0" borderId="0">
      <protection locked="0"/>
    </xf>
    <xf numFmtId="0" fontId="32" fillId="0" borderId="0">
      <protection locked="0"/>
    </xf>
    <xf numFmtId="0" fontId="32" fillId="0" borderId="0">
      <protection locked="0"/>
    </xf>
    <xf numFmtId="0" fontId="30" fillId="0" borderId="0">
      <protection locked="0"/>
    </xf>
    <xf numFmtId="0" fontId="32" fillId="0" borderId="0">
      <protection locked="0"/>
    </xf>
    <xf numFmtId="0" fontId="32" fillId="0" borderId="0">
      <protection locked="0"/>
    </xf>
    <xf numFmtId="0" fontId="30" fillId="0" borderId="0">
      <protection locked="0"/>
    </xf>
    <xf numFmtId="0" fontId="30" fillId="0" borderId="0">
      <protection locked="0"/>
    </xf>
    <xf numFmtId="0" fontId="31" fillId="0" borderId="0"/>
    <xf numFmtId="0" fontId="31" fillId="0" borderId="0"/>
    <xf numFmtId="0" fontId="32" fillId="0" borderId="0"/>
    <xf numFmtId="0" fontId="32" fillId="0" borderId="0"/>
    <xf numFmtId="0" fontId="32" fillId="0" borderId="0"/>
    <xf numFmtId="0" fontId="32" fillId="0" borderId="0"/>
    <xf numFmtId="0" fontId="30" fillId="0" borderId="0"/>
    <xf numFmtId="0" fontId="29" fillId="0" borderId="0">
      <alignment vertical="center"/>
    </xf>
    <xf numFmtId="43" fontId="32" fillId="0" borderId="0" applyFont="0" applyFill="0" applyBorder="0" applyAlignment="0" applyProtection="0"/>
    <xf numFmtId="0" fontId="35" fillId="0" borderId="0"/>
    <xf numFmtId="0" fontId="32" fillId="0" borderId="0"/>
    <xf numFmtId="0" fontId="32" fillId="0" borderId="0"/>
    <xf numFmtId="0" fontId="32" fillId="0" borderId="0">
      <alignment vertical="center"/>
    </xf>
    <xf numFmtId="0" fontId="32" fillId="0" borderId="0">
      <alignment vertical="center"/>
    </xf>
    <xf numFmtId="0" fontId="32" fillId="0" borderId="0">
      <alignment vertical="center"/>
    </xf>
    <xf numFmtId="0" fontId="29" fillId="0" borderId="0"/>
    <xf numFmtId="0" fontId="32" fillId="0" borderId="0">
      <alignment vertical="center"/>
    </xf>
    <xf numFmtId="0" fontId="32" fillId="0" borderId="0">
      <alignment vertical="center"/>
    </xf>
    <xf numFmtId="0" fontId="32" fillId="0" borderId="0">
      <alignment vertical="center"/>
    </xf>
    <xf numFmtId="0" fontId="29"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9" fillId="0" borderId="0"/>
    <xf numFmtId="0" fontId="32" fillId="0" borderId="0">
      <alignment vertical="center"/>
    </xf>
    <xf numFmtId="0" fontId="32" fillId="0" borderId="0">
      <alignment vertical="center"/>
    </xf>
    <xf numFmtId="0" fontId="32" fillId="0" borderId="0">
      <alignment vertical="center"/>
    </xf>
    <xf numFmtId="0" fontId="29" fillId="0" borderId="0"/>
    <xf numFmtId="0" fontId="29" fillId="0" borderId="0"/>
    <xf numFmtId="0" fontId="29" fillId="0" borderId="0"/>
    <xf numFmtId="0" fontId="32" fillId="0" borderId="0"/>
    <xf numFmtId="0" fontId="32" fillId="0" borderId="0"/>
    <xf numFmtId="0" fontId="32" fillId="0" borderId="0"/>
    <xf numFmtId="0" fontId="32" fillId="0" borderId="0"/>
    <xf numFmtId="0" fontId="32" fillId="0" borderId="0">
      <alignment vertical="center"/>
    </xf>
    <xf numFmtId="0" fontId="30" fillId="0" borderId="0"/>
    <xf numFmtId="0" fontId="29" fillId="0" borderId="0"/>
    <xf numFmtId="0" fontId="29" fillId="0" borderId="0"/>
    <xf numFmtId="0" fontId="29" fillId="0" borderId="0"/>
    <xf numFmtId="0" fontId="29" fillId="0" borderId="0">
      <alignment vertical="center"/>
    </xf>
    <xf numFmtId="0" fontId="29" fillId="0" borderId="0">
      <alignment vertical="center"/>
    </xf>
    <xf numFmtId="0" fontId="29" fillId="0" borderId="0">
      <alignment vertical="center"/>
    </xf>
    <xf numFmtId="0" fontId="32" fillId="0" borderId="0">
      <alignment vertical="center"/>
    </xf>
    <xf numFmtId="0" fontId="32" fillId="0" borderId="0">
      <alignment vertical="center"/>
    </xf>
    <xf numFmtId="0" fontId="29" fillId="0" borderId="0">
      <alignment vertical="center"/>
    </xf>
    <xf numFmtId="0" fontId="29" fillId="0" borderId="0"/>
    <xf numFmtId="0" fontId="32" fillId="0" borderId="0"/>
    <xf numFmtId="0" fontId="32" fillId="0" borderId="0"/>
    <xf numFmtId="0" fontId="32" fillId="0" borderId="0"/>
    <xf numFmtId="0" fontId="29" fillId="0" borderId="0">
      <alignment vertical="center"/>
    </xf>
    <xf numFmtId="0" fontId="30" fillId="0" borderId="0"/>
    <xf numFmtId="0" fontId="32" fillId="0" borderId="0"/>
    <xf numFmtId="0" fontId="32" fillId="0" borderId="0"/>
    <xf numFmtId="0" fontId="32" fillId="0" borderId="0"/>
    <xf numFmtId="0" fontId="32" fillId="0" borderId="0"/>
    <xf numFmtId="0" fontId="32" fillId="0" borderId="0"/>
    <xf numFmtId="0" fontId="32" fillId="0" borderId="0">
      <alignment vertical="center"/>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center"/>
      <protection locked="0"/>
    </xf>
    <xf numFmtId="0" fontId="31" fillId="0" borderId="0"/>
    <xf numFmtId="0" fontId="30" fillId="0" borderId="0"/>
    <xf numFmtId="0" fontId="30" fillId="0" borderId="0">
      <alignment vertical="center"/>
    </xf>
    <xf numFmtId="0" fontId="30" fillId="0" borderId="0">
      <alignment vertical="center"/>
    </xf>
    <xf numFmtId="43" fontId="32" fillId="0" borderId="0" applyFont="0" applyFill="0" applyBorder="0" applyAlignment="0" applyProtection="0"/>
    <xf numFmtId="43" fontId="32" fillId="0" borderId="0" applyFont="0" applyFill="0" applyBorder="0" applyAlignment="0" applyProtection="0"/>
    <xf numFmtId="43" fontId="32" fillId="0" borderId="0">
      <alignment vertical="center"/>
      <protection locked="0"/>
    </xf>
    <xf numFmtId="43" fontId="32" fillId="0" borderId="0" applyFont="0" applyFill="0" applyBorder="0" applyAlignment="0" applyProtection="0"/>
    <xf numFmtId="0" fontId="30" fillId="0" borderId="0"/>
  </cellStyleXfs>
  <cellXfs count="632">
    <xf numFmtId="0" fontId="0" fillId="0" borderId="0" xfId="0">
      <alignment vertical="center"/>
    </xf>
    <xf numFmtId="0" fontId="0" fillId="0" borderId="0" xfId="0" applyFont="1" applyFill="1" applyAlignment="1"/>
    <xf numFmtId="0" fontId="1" fillId="0" borderId="0" xfId="0" applyFont="1" applyFill="1" applyAlignment="1">
      <alignment vertical="center" wrapText="1"/>
    </xf>
    <xf numFmtId="0" fontId="1" fillId="0" borderId="0" xfId="0" applyFont="1" applyFill="1" applyAlignment="1">
      <alignment vertical="center"/>
    </xf>
    <xf numFmtId="0" fontId="3" fillId="0" borderId="0" xfId="0" applyFont="1" applyFill="1" applyAlignment="1">
      <alignment horizontal="center" vertical="center"/>
    </xf>
    <xf numFmtId="0" fontId="1" fillId="0" borderId="0" xfId="0" applyFont="1" applyFill="1" applyAlignment="1">
      <alignment horizontal="right" vertical="center"/>
    </xf>
    <xf numFmtId="49" fontId="4" fillId="0" borderId="1" xfId="0" applyNumberFormat="1" applyFont="1" applyFill="1" applyBorder="1" applyAlignment="1">
      <alignment horizontal="center" vertical="center" wrapText="1" shrinkToFit="1"/>
    </xf>
    <xf numFmtId="0" fontId="1"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1" fillId="0" borderId="1" xfId="38" applyFont="1" applyFill="1" applyBorder="1" applyAlignment="1">
      <alignment horizontal="center" vertical="center" wrapText="1"/>
    </xf>
    <xf numFmtId="0" fontId="5" fillId="0" borderId="1" xfId="38" applyFont="1" applyFill="1" applyBorder="1" applyAlignment="1">
      <alignment horizontal="center" vertical="center" wrapText="1"/>
    </xf>
    <xf numFmtId="0" fontId="1" fillId="0" borderId="1" xfId="19" applyFont="1" applyFill="1" applyBorder="1" applyAlignment="1">
      <alignment horizontal="center" vertical="center" wrapText="1"/>
    </xf>
    <xf numFmtId="0" fontId="5" fillId="0" borderId="1" xfId="19" applyFont="1" applyFill="1" applyBorder="1" applyAlignment="1">
      <alignment horizontal="center" vertical="center" wrapText="1"/>
    </xf>
    <xf numFmtId="0" fontId="1" fillId="0" borderId="1" xfId="0" applyFont="1" applyFill="1" applyBorder="1" applyAlignment="1">
      <alignment horizontal="center" vertical="center" wrapText="1"/>
    </xf>
    <xf numFmtId="0" fontId="0" fillId="0" borderId="0" xfId="0" applyFont="1" applyFill="1">
      <alignment vertical="center"/>
    </xf>
    <xf numFmtId="0" fontId="6" fillId="0" borderId="0" xfId="0" applyFont="1" applyFill="1">
      <alignment vertical="center"/>
    </xf>
    <xf numFmtId="178" fontId="7" fillId="0" borderId="0" xfId="0" applyNumberFormat="1" applyFont="1" applyFill="1" applyAlignment="1">
      <alignment horizontal="left" vertical="center"/>
    </xf>
    <xf numFmtId="0" fontId="0" fillId="0" borderId="0" xfId="0" applyFill="1">
      <alignment vertical="center"/>
    </xf>
    <xf numFmtId="0" fontId="0" fillId="0" borderId="0" xfId="0" applyFill="1" applyAlignment="1">
      <alignment vertical="center" wrapText="1"/>
    </xf>
    <xf numFmtId="0" fontId="0" fillId="0" borderId="0" xfId="0" applyFill="1" applyAlignment="1">
      <alignment horizontal="center" vertical="center"/>
    </xf>
    <xf numFmtId="180" fontId="0" fillId="0" borderId="0" xfId="0" applyNumberFormat="1" applyFill="1" applyAlignment="1">
      <alignment horizontal="center" vertical="center"/>
    </xf>
    <xf numFmtId="180" fontId="0" fillId="0" borderId="0" xfId="0" applyNumberFormat="1" applyFill="1">
      <alignment vertical="center"/>
    </xf>
    <xf numFmtId="0" fontId="0" fillId="0" borderId="0" xfId="0" applyFill="1" applyAlignment="1">
      <alignment horizontal="center" vertical="center" wrapText="1"/>
    </xf>
    <xf numFmtId="0" fontId="0" fillId="0" borderId="0" xfId="0" applyFont="1" applyFill="1" applyAlignment="1">
      <alignment horizontal="center" vertical="center"/>
    </xf>
    <xf numFmtId="0" fontId="0" fillId="0" borderId="2" xfId="0" applyFont="1" applyFill="1" applyBorder="1" applyAlignment="1">
      <alignment horizontal="center" vertical="center"/>
    </xf>
    <xf numFmtId="0" fontId="9" fillId="0" borderId="1" xfId="141" applyFont="1" applyBorder="1" applyAlignment="1" applyProtection="1">
      <alignment horizontal="centerContinuous" vertical="center" wrapText="1"/>
      <protection locked="0"/>
    </xf>
    <xf numFmtId="180" fontId="9" fillId="0" borderId="1" xfId="141" applyNumberFormat="1" applyFont="1" applyFill="1" applyBorder="1" applyAlignment="1" applyProtection="1">
      <alignment horizontal="center" vertical="center" wrapText="1"/>
      <protection locked="0"/>
    </xf>
    <xf numFmtId="0" fontId="6" fillId="0" borderId="7" xfId="0" applyFont="1" applyFill="1" applyBorder="1" applyAlignment="1">
      <alignment horizontal="center" vertical="center" wrapText="1"/>
    </xf>
    <xf numFmtId="0" fontId="6" fillId="0" borderId="9" xfId="0" applyFont="1" applyFill="1" applyBorder="1" applyAlignment="1">
      <alignment horizontal="center" vertical="center"/>
    </xf>
    <xf numFmtId="0" fontId="6" fillId="0" borderId="9" xfId="0" applyFont="1" applyFill="1" applyBorder="1" applyAlignment="1">
      <alignment horizontal="center" vertical="center" wrapText="1"/>
    </xf>
    <xf numFmtId="0" fontId="9" fillId="0" borderId="1" xfId="38" applyFont="1" applyFill="1" applyBorder="1" applyAlignment="1">
      <alignment vertical="center" wrapText="1"/>
    </xf>
    <xf numFmtId="0" fontId="9" fillId="0" borderId="1" xfId="125" applyFont="1" applyFill="1" applyBorder="1" applyAlignment="1" applyProtection="1">
      <alignment horizontal="left" vertical="center" wrapText="1"/>
      <protection locked="0"/>
    </xf>
    <xf numFmtId="177" fontId="9" fillId="0" borderId="1" xfId="27" applyNumberFormat="1" applyFont="1" applyFill="1" applyBorder="1" applyAlignment="1" applyProtection="1">
      <alignment vertical="center" wrapText="1"/>
      <protection locked="0"/>
    </xf>
    <xf numFmtId="0" fontId="9" fillId="0" borderId="1" xfId="19" applyFont="1" applyFill="1" applyBorder="1" applyAlignment="1">
      <alignment vertical="center" wrapText="1"/>
    </xf>
    <xf numFmtId="0" fontId="9" fillId="0" borderId="1" xfId="19" applyFont="1" applyFill="1" applyBorder="1" applyAlignment="1" applyProtection="1">
      <alignment horizontal="left" vertical="center" wrapText="1"/>
      <protection locked="0"/>
    </xf>
    <xf numFmtId="0" fontId="9" fillId="0" borderId="1" xfId="0" applyFont="1" applyFill="1" applyBorder="1" applyAlignment="1">
      <alignment horizontal="left" vertical="center" wrapText="1"/>
    </xf>
    <xf numFmtId="0" fontId="9" fillId="0" borderId="1" xfId="38" applyFont="1" applyFill="1" applyBorder="1" applyAlignment="1">
      <alignment horizontal="left" vertical="center" wrapText="1"/>
    </xf>
    <xf numFmtId="0" fontId="9" fillId="0" borderId="1" xfId="141" applyFont="1" applyFill="1" applyBorder="1" applyAlignment="1" applyProtection="1">
      <alignment horizontal="center" vertical="center" wrapText="1"/>
      <protection locked="0"/>
    </xf>
    <xf numFmtId="177" fontId="9" fillId="0" borderId="1" xfId="27" applyNumberFormat="1" applyFont="1" applyFill="1" applyBorder="1" applyAlignment="1" applyProtection="1">
      <alignment horizontal="center" vertical="center" wrapText="1"/>
      <protection locked="0"/>
    </xf>
    <xf numFmtId="0" fontId="6" fillId="0" borderId="1" xfId="0" applyFont="1" applyFill="1" applyBorder="1" applyAlignment="1">
      <alignment horizontal="center" vertical="center" wrapText="1"/>
    </xf>
    <xf numFmtId="180" fontId="9" fillId="0" borderId="1" xfId="145" applyNumberFormat="1" applyFont="1" applyFill="1" applyBorder="1" applyAlignment="1" applyProtection="1">
      <alignment horizontal="center" vertical="center"/>
      <protection locked="0"/>
    </xf>
    <xf numFmtId="180" fontId="9" fillId="0" borderId="1" xfId="145" applyNumberFormat="1" applyFont="1" applyFill="1" applyBorder="1" applyAlignment="1">
      <alignment horizontal="center" vertical="center" wrapText="1"/>
    </xf>
    <xf numFmtId="38" fontId="9" fillId="0" borderId="1" xfId="18" applyNumberFormat="1" applyFont="1" applyFill="1" applyBorder="1" applyAlignment="1">
      <alignment horizontal="center" vertical="center"/>
    </xf>
    <xf numFmtId="180" fontId="6" fillId="0" borderId="1" xfId="0" applyNumberFormat="1" applyFont="1" applyFill="1" applyBorder="1" applyAlignment="1">
      <alignment horizontal="center" vertical="center"/>
    </xf>
    <xf numFmtId="180" fontId="9" fillId="0" borderId="1" xfId="145" applyNumberFormat="1" applyFont="1" applyFill="1" applyBorder="1" applyAlignment="1" applyProtection="1">
      <alignment horizontal="center" vertical="center" wrapText="1"/>
      <protection locked="0"/>
    </xf>
    <xf numFmtId="0" fontId="9" fillId="0" borderId="1" xfId="145" applyNumberFormat="1" applyFont="1" applyFill="1" applyBorder="1" applyAlignment="1">
      <alignment horizontal="center" vertical="center" wrapText="1"/>
    </xf>
    <xf numFmtId="180" fontId="9" fillId="0" borderId="1" xfId="19" applyNumberFormat="1" applyFont="1" applyFill="1" applyBorder="1" applyAlignment="1" applyProtection="1">
      <alignment horizontal="center" vertical="center" wrapText="1"/>
      <protection locked="0"/>
    </xf>
    <xf numFmtId="0" fontId="9" fillId="0" borderId="1" xfId="27" applyFont="1" applyFill="1" applyBorder="1" applyAlignment="1" applyProtection="1">
      <alignment horizontal="center" vertical="center" wrapText="1"/>
      <protection locked="0"/>
    </xf>
    <xf numFmtId="180" fontId="9" fillId="0" borderId="1" xfId="19" applyNumberFormat="1" applyFont="1" applyFill="1" applyBorder="1" applyAlignment="1">
      <alignment horizontal="center" vertical="center" wrapText="1"/>
    </xf>
    <xf numFmtId="180" fontId="9" fillId="0" borderId="1" xfId="144" applyNumberFormat="1" applyFont="1" applyFill="1" applyBorder="1" applyAlignment="1" applyProtection="1">
      <alignment horizontal="center" vertical="center" wrapText="1"/>
      <protection locked="0"/>
    </xf>
    <xf numFmtId="180" fontId="9" fillId="0" borderId="1" xfId="144" applyNumberFormat="1" applyFont="1" applyFill="1" applyBorder="1" applyAlignment="1">
      <alignment horizontal="center" vertical="center" wrapText="1"/>
    </xf>
    <xf numFmtId="38" fontId="9" fillId="0" borderId="1" xfId="133" applyNumberFormat="1" applyFont="1" applyFill="1" applyBorder="1" applyAlignment="1">
      <alignment horizontal="center" vertical="center" wrapText="1"/>
    </xf>
    <xf numFmtId="0" fontId="9" fillId="0" borderId="1" xfId="147" applyNumberFormat="1" applyFont="1" applyFill="1" applyBorder="1" applyAlignment="1" applyProtection="1">
      <alignment horizontal="center" vertical="center" wrapText="1"/>
      <protection locked="0"/>
    </xf>
    <xf numFmtId="0" fontId="9" fillId="0" borderId="1" xfId="19" applyFont="1" applyFill="1" applyBorder="1" applyAlignment="1">
      <alignment horizontal="center" vertical="center" wrapText="1"/>
    </xf>
    <xf numFmtId="180" fontId="11" fillId="0" borderId="1" xfId="145" applyNumberFormat="1" applyFont="1" applyFill="1" applyBorder="1" applyAlignment="1" applyProtection="1">
      <alignment horizontal="center" vertical="center"/>
      <protection locked="0"/>
    </xf>
    <xf numFmtId="180" fontId="9" fillId="0" borderId="1" xfId="134" applyNumberFormat="1" applyFont="1" applyFill="1" applyBorder="1" applyAlignment="1">
      <alignment horizontal="center" vertical="center"/>
    </xf>
    <xf numFmtId="180" fontId="9" fillId="0" borderId="1" xfId="124" applyNumberFormat="1" applyFont="1" applyFill="1" applyBorder="1" applyAlignment="1">
      <alignment horizontal="center" vertical="center" wrapText="1"/>
    </xf>
    <xf numFmtId="0" fontId="6" fillId="0" borderId="1" xfId="0" applyFont="1" applyFill="1" applyBorder="1">
      <alignment vertical="center"/>
    </xf>
    <xf numFmtId="38" fontId="9" fillId="0" borderId="1" xfId="141" applyNumberFormat="1" applyFont="1" applyFill="1" applyBorder="1" applyAlignment="1">
      <alignment horizontal="center" vertical="center" wrapText="1"/>
    </xf>
    <xf numFmtId="180" fontId="9" fillId="0" borderId="1" xfId="141" applyNumberFormat="1" applyFont="1" applyFill="1" applyBorder="1" applyAlignment="1" applyProtection="1">
      <alignment horizontal="centerContinuous" vertical="center" wrapText="1"/>
      <protection locked="0"/>
    </xf>
    <xf numFmtId="180" fontId="9" fillId="0" borderId="1" xfId="133" applyNumberFormat="1" applyFont="1" applyFill="1" applyBorder="1" applyAlignment="1">
      <alignment horizontal="center" vertical="center" wrapText="1"/>
    </xf>
    <xf numFmtId="180" fontId="9" fillId="0" borderId="1" xfId="19" applyNumberFormat="1" applyFont="1" applyFill="1" applyBorder="1" applyAlignment="1">
      <alignment horizontal="center" vertical="center"/>
    </xf>
    <xf numFmtId="180" fontId="9" fillId="0" borderId="1" xfId="18" applyNumberFormat="1" applyFont="1" applyFill="1" applyBorder="1" applyAlignment="1">
      <alignment horizontal="center" vertical="center"/>
    </xf>
    <xf numFmtId="180" fontId="9" fillId="0" borderId="1" xfId="55" applyNumberFormat="1" applyFont="1" applyFill="1" applyBorder="1" applyAlignment="1">
      <alignment horizontal="center" vertical="center" wrapText="1"/>
    </xf>
    <xf numFmtId="180" fontId="9" fillId="0" borderId="1" xfId="85" applyNumberFormat="1" applyFont="1" applyFill="1" applyBorder="1" applyAlignment="1">
      <alignment horizontal="center" vertical="center" wrapText="1"/>
    </xf>
    <xf numFmtId="180" fontId="9" fillId="0" borderId="1" xfId="18" applyNumberFormat="1" applyFont="1" applyFill="1" applyBorder="1" applyAlignment="1">
      <alignment horizontal="center" vertical="center" wrapText="1"/>
    </xf>
    <xf numFmtId="180" fontId="9" fillId="0" borderId="1" xfId="133" applyNumberFormat="1" applyFont="1" applyFill="1" applyBorder="1" applyAlignment="1">
      <alignment horizontal="center" vertical="center"/>
    </xf>
    <xf numFmtId="180" fontId="9" fillId="0" borderId="1" xfId="129" applyNumberFormat="1" applyFont="1" applyFill="1" applyBorder="1" applyAlignment="1">
      <alignment horizontal="center" vertical="center"/>
    </xf>
    <xf numFmtId="180" fontId="9" fillId="0" borderId="1" xfId="141" applyNumberFormat="1" applyFont="1" applyFill="1" applyBorder="1" applyAlignment="1">
      <alignment horizontal="center" vertical="center" wrapText="1"/>
    </xf>
    <xf numFmtId="180" fontId="9" fillId="0" borderId="1" xfId="8" applyNumberFormat="1" applyFont="1" applyFill="1" applyBorder="1" applyAlignment="1">
      <alignment horizontal="center" vertical="center" wrapText="1"/>
    </xf>
    <xf numFmtId="180" fontId="9" fillId="0" borderId="11" xfId="141" applyNumberFormat="1" applyFont="1" applyFill="1" applyBorder="1" applyAlignment="1" applyProtection="1">
      <alignment horizontal="center" vertical="center" wrapText="1"/>
      <protection locked="0"/>
    </xf>
    <xf numFmtId="180" fontId="9" fillId="0" borderId="1" xfId="18" applyNumberFormat="1" applyFont="1" applyFill="1" applyBorder="1" applyAlignment="1" applyProtection="1">
      <alignment horizontal="center" vertical="center" wrapText="1"/>
      <protection locked="0"/>
    </xf>
    <xf numFmtId="180" fontId="9" fillId="0" borderId="1" xfId="19" applyNumberFormat="1" applyFont="1" applyFill="1" applyBorder="1" applyAlignment="1" applyProtection="1">
      <alignment horizontal="left" vertical="center" wrapText="1"/>
      <protection locked="0"/>
    </xf>
    <xf numFmtId="180" fontId="9" fillId="0" borderId="1" xfId="129" applyNumberFormat="1" applyFont="1" applyFill="1" applyBorder="1" applyAlignment="1" applyProtection="1">
      <alignment horizontal="center" vertical="center"/>
      <protection locked="0"/>
    </xf>
    <xf numFmtId="180" fontId="12" fillId="0" borderId="1" xfId="0" applyNumberFormat="1" applyFont="1" applyBorder="1" applyAlignment="1">
      <alignment horizontal="center" vertical="center" wrapText="1"/>
    </xf>
    <xf numFmtId="180" fontId="9" fillId="0" borderId="1" xfId="133" applyNumberFormat="1" applyFont="1" applyFill="1" applyBorder="1" applyAlignment="1" applyProtection="1">
      <alignment horizontal="left" vertical="center" wrapText="1"/>
      <protection locked="0"/>
    </xf>
    <xf numFmtId="180" fontId="0" fillId="0" borderId="0" xfId="0" applyNumberFormat="1" applyFill="1" applyAlignment="1">
      <alignment vertical="center" wrapText="1"/>
    </xf>
    <xf numFmtId="0" fontId="0" fillId="0" borderId="2" xfId="0" applyFont="1" applyFill="1" applyBorder="1" applyAlignment="1">
      <alignment horizontal="center" vertical="center" wrapText="1"/>
    </xf>
    <xf numFmtId="180" fontId="9" fillId="0" borderId="1" xfId="129" applyNumberFormat="1" applyFont="1" applyFill="1" applyBorder="1" applyAlignment="1">
      <alignment horizontal="center" vertical="center" wrapText="1"/>
    </xf>
    <xf numFmtId="180" fontId="9" fillId="0" borderId="1" xfId="27" applyNumberFormat="1" applyFont="1" applyFill="1" applyBorder="1" applyAlignment="1">
      <alignment horizontal="center" vertical="center" wrapText="1"/>
    </xf>
    <xf numFmtId="180" fontId="9" fillId="0" borderId="1" xfId="128" applyNumberFormat="1" applyFont="1" applyFill="1" applyBorder="1" applyAlignment="1">
      <alignment horizontal="centerContinuous" vertical="center" wrapText="1"/>
    </xf>
    <xf numFmtId="180" fontId="9" fillId="0" borderId="4" xfId="128" applyNumberFormat="1" applyFont="1" applyFill="1" applyBorder="1" applyAlignment="1">
      <alignment horizontal="centerContinuous" vertical="center" wrapText="1"/>
    </xf>
    <xf numFmtId="180" fontId="9" fillId="0" borderId="1" xfId="134" applyNumberFormat="1" applyFont="1" applyFill="1" applyBorder="1" applyAlignment="1" applyProtection="1">
      <alignment horizontal="centerContinuous" vertical="center" wrapText="1"/>
      <protection locked="0"/>
    </xf>
    <xf numFmtId="180" fontId="9" fillId="0" borderId="9" xfId="141" applyNumberFormat="1" applyFont="1" applyFill="1" applyBorder="1" applyAlignment="1">
      <alignment horizontal="centerContinuous" vertical="center" wrapText="1"/>
    </xf>
    <xf numFmtId="180" fontId="9" fillId="0" borderId="11" xfId="141" applyNumberFormat="1" applyFont="1" applyFill="1" applyBorder="1" applyAlignment="1">
      <alignment horizontal="centerContinuous" vertical="center" wrapText="1"/>
    </xf>
    <xf numFmtId="180" fontId="9" fillId="0" borderId="1" xfId="141" applyNumberFormat="1" applyFont="1" applyFill="1" applyBorder="1" applyAlignment="1">
      <alignment horizontal="centerContinuous" vertical="center" wrapText="1"/>
    </xf>
    <xf numFmtId="180" fontId="9" fillId="0" borderId="1" xfId="129" applyNumberFormat="1" applyFont="1" applyFill="1" applyBorder="1"/>
    <xf numFmtId="180" fontId="9" fillId="0" borderId="1" xfId="134" applyNumberFormat="1" applyFont="1" applyFill="1" applyBorder="1"/>
    <xf numFmtId="180" fontId="9" fillId="0" borderId="1" xfId="134" applyNumberFormat="1" applyFont="1" applyFill="1" applyBorder="1" applyAlignment="1">
      <alignment vertical="center"/>
    </xf>
    <xf numFmtId="180" fontId="9" fillId="0" borderId="1" xfId="142" applyNumberFormat="1" applyFont="1" applyFill="1" applyBorder="1" applyAlignment="1">
      <alignment horizontal="center" vertical="center" wrapText="1"/>
    </xf>
    <xf numFmtId="180" fontId="9" fillId="0" borderId="1" xfId="128" applyNumberFormat="1" applyFont="1" applyFill="1" applyBorder="1" applyAlignment="1">
      <alignment horizontal="center" vertical="center" wrapText="1"/>
    </xf>
    <xf numFmtId="180" fontId="9" fillId="0" borderId="1" xfId="134" applyNumberFormat="1" applyFont="1" applyFill="1" applyBorder="1" applyAlignment="1">
      <alignment horizontal="center"/>
    </xf>
    <xf numFmtId="180" fontId="9" fillId="0" borderId="1" xfId="134" applyNumberFormat="1" applyFont="1" applyFill="1" applyBorder="1" applyAlignment="1" applyProtection="1">
      <alignment horizontal="center" vertical="center" wrapText="1"/>
      <protection locked="0"/>
    </xf>
    <xf numFmtId="180" fontId="9" fillId="0" borderId="1" xfId="134" applyNumberFormat="1" applyFont="1" applyFill="1" applyBorder="1" applyAlignment="1">
      <alignment horizontal="center" vertical="center" wrapText="1"/>
    </xf>
    <xf numFmtId="180" fontId="6" fillId="0" borderId="1" xfId="0" applyNumberFormat="1" applyFont="1" applyFill="1" applyBorder="1">
      <alignment vertical="center"/>
    </xf>
    <xf numFmtId="180" fontId="6" fillId="0" borderId="1" xfId="0" applyNumberFormat="1" applyFont="1" applyFill="1" applyBorder="1" applyAlignment="1">
      <alignment horizontal="center" vertical="center" wrapText="1"/>
    </xf>
    <xf numFmtId="180" fontId="9" fillId="0" borderId="1" xfId="134" applyNumberFormat="1" applyFont="1" applyFill="1" applyBorder="1" applyAlignment="1">
      <alignment horizontal="center" vertical="top"/>
    </xf>
    <xf numFmtId="180" fontId="9" fillId="0" borderId="1" xfId="134" applyNumberFormat="1" applyFont="1" applyFill="1" applyBorder="1" applyAlignment="1">
      <alignment horizontal="center" vertical="top" wrapText="1"/>
    </xf>
    <xf numFmtId="178" fontId="0" fillId="0" borderId="0" xfId="0" applyNumberFormat="1" applyFill="1">
      <alignment vertical="center"/>
    </xf>
    <xf numFmtId="0" fontId="9" fillId="0" borderId="1" xfId="0" applyFont="1" applyFill="1" applyBorder="1" applyAlignment="1">
      <alignment horizontal="center" vertical="center" wrapText="1"/>
    </xf>
    <xf numFmtId="178" fontId="6" fillId="0" borderId="1" xfId="0" applyNumberFormat="1" applyFont="1" applyFill="1" applyBorder="1" applyAlignment="1">
      <alignment horizontal="center" vertical="center" wrapText="1"/>
    </xf>
    <xf numFmtId="180" fontId="9" fillId="0" borderId="1" xfId="0" applyNumberFormat="1" applyFont="1" applyFill="1" applyBorder="1" applyAlignment="1">
      <alignment horizontal="center" vertical="center" wrapText="1"/>
    </xf>
    <xf numFmtId="180" fontId="9" fillId="0" borderId="1" xfId="0" applyNumberFormat="1" applyFont="1" applyBorder="1" applyAlignment="1">
      <alignment horizontal="center" vertical="center" wrapText="1"/>
    </xf>
    <xf numFmtId="177" fontId="9" fillId="0" borderId="1" xfId="0" applyNumberFormat="1" applyFont="1" applyBorder="1" applyAlignment="1">
      <alignment horizontal="center" vertical="center" wrapText="1"/>
    </xf>
    <xf numFmtId="180" fontId="6" fillId="2" borderId="1" xfId="0" applyNumberFormat="1" applyFont="1" applyFill="1" applyBorder="1" applyAlignment="1">
      <alignment horizontal="center" vertical="center" wrapText="1"/>
    </xf>
    <xf numFmtId="0" fontId="9" fillId="0" borderId="1" xfId="141" applyFont="1" applyFill="1" applyBorder="1" applyAlignment="1">
      <alignment horizontal="center" vertical="center" wrapText="1"/>
    </xf>
    <xf numFmtId="9" fontId="6" fillId="0" borderId="1" xfId="0" applyNumberFormat="1"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180" fontId="13" fillId="0" borderId="2" xfId="0" applyNumberFormat="1" applyFont="1" applyFill="1" applyBorder="1" applyAlignment="1">
      <alignment vertical="center" wrapText="1"/>
    </xf>
    <xf numFmtId="0" fontId="6" fillId="0" borderId="0" xfId="0" applyFont="1" applyFill="1" applyAlignment="1">
      <alignment horizontal="center" vertical="center"/>
    </xf>
    <xf numFmtId="180" fontId="6" fillId="0" borderId="1" xfId="0" applyNumberFormat="1" applyFont="1" applyFill="1" applyBorder="1" applyAlignment="1">
      <alignment vertical="center" wrapText="1"/>
    </xf>
    <xf numFmtId="0" fontId="0" fillId="2" borderId="0" xfId="0" applyFill="1">
      <alignment vertical="center"/>
    </xf>
    <xf numFmtId="0" fontId="9" fillId="0" borderId="1" xfId="38" applyFont="1" applyFill="1" applyBorder="1" applyAlignment="1" applyProtection="1">
      <alignment horizontal="left" vertical="center" wrapText="1"/>
      <protection locked="0"/>
    </xf>
    <xf numFmtId="180" fontId="9" fillId="0" borderId="1" xfId="75" applyNumberFormat="1" applyFont="1" applyFill="1" applyBorder="1" applyAlignment="1">
      <alignment vertical="center" wrapText="1"/>
    </xf>
    <xf numFmtId="0" fontId="9" fillId="0" borderId="1" xfId="125" applyFont="1" applyFill="1" applyBorder="1" applyAlignment="1">
      <alignment horizontal="left" vertical="center" wrapText="1"/>
    </xf>
    <xf numFmtId="0" fontId="9" fillId="0" borderId="1" xfId="125" applyFont="1" applyFill="1" applyBorder="1" applyAlignment="1">
      <alignment vertical="center" wrapText="1"/>
    </xf>
    <xf numFmtId="177" fontId="9" fillId="0" borderId="1" xfId="27" applyNumberFormat="1" applyFont="1" applyFill="1" applyBorder="1" applyAlignment="1">
      <alignment horizontal="left" vertical="center" wrapText="1"/>
    </xf>
    <xf numFmtId="177" fontId="9" fillId="0" borderId="1" xfId="82" applyNumberFormat="1" applyFont="1" applyFill="1" applyBorder="1" applyAlignment="1">
      <alignment vertical="center" wrapText="1"/>
    </xf>
    <xf numFmtId="0" fontId="9" fillId="0" borderId="1" xfId="38" applyFont="1" applyFill="1" applyBorder="1" applyAlignment="1" applyProtection="1">
      <alignment vertical="center" wrapText="1"/>
      <protection locked="0"/>
    </xf>
    <xf numFmtId="0" fontId="9" fillId="0" borderId="1" xfId="38" applyFont="1" applyFill="1" applyBorder="1" applyAlignment="1" applyProtection="1">
      <alignment horizontal="center" vertical="center" wrapText="1"/>
      <protection locked="0"/>
    </xf>
    <xf numFmtId="180" fontId="15" fillId="0" borderId="1" xfId="104" applyNumberFormat="1" applyFont="1" applyFill="1" applyBorder="1" applyAlignment="1">
      <alignment horizontal="center" vertical="center" wrapText="1"/>
    </xf>
    <xf numFmtId="0" fontId="1" fillId="0" borderId="1" xfId="127" applyFont="1" applyFill="1" applyBorder="1" applyAlignment="1">
      <alignment horizontal="center" vertical="center" wrapText="1"/>
    </xf>
    <xf numFmtId="180" fontId="9" fillId="0" borderId="1" xfId="134" applyNumberFormat="1" applyFont="1" applyFill="1" applyBorder="1" applyAlignment="1" applyProtection="1">
      <alignment horizontal="center" vertical="center"/>
      <protection locked="0"/>
    </xf>
    <xf numFmtId="0" fontId="9" fillId="0" borderId="1" xfId="82" applyFont="1" applyFill="1" applyBorder="1" applyAlignment="1">
      <alignment horizontal="center" vertical="center"/>
    </xf>
    <xf numFmtId="0" fontId="9" fillId="0" borderId="1" xfId="82" applyFont="1" applyFill="1" applyBorder="1" applyAlignment="1">
      <alignment horizontal="left" vertical="center" wrapText="1"/>
    </xf>
    <xf numFmtId="180" fontId="9" fillId="0" borderId="1" xfId="82" applyNumberFormat="1" applyFont="1" applyFill="1" applyBorder="1" applyAlignment="1">
      <alignment horizontal="center" vertical="center"/>
    </xf>
    <xf numFmtId="180" fontId="11" fillId="0" borderId="1" xfId="145" applyNumberFormat="1" applyFont="1" applyFill="1" applyBorder="1" applyAlignment="1" applyProtection="1">
      <alignment horizontal="center" vertical="center" wrapText="1"/>
      <protection locked="0"/>
    </xf>
    <xf numFmtId="177" fontId="9" fillId="0" borderId="1" xfId="140" applyNumberFormat="1" applyFont="1" applyFill="1" applyBorder="1" applyAlignment="1">
      <alignment horizontal="center" vertical="center" wrapText="1"/>
    </xf>
    <xf numFmtId="180" fontId="9" fillId="0" borderId="1" xfId="140" applyNumberFormat="1" applyFont="1" applyFill="1" applyBorder="1" applyAlignment="1">
      <alignment horizontal="center" vertical="center" wrapText="1"/>
    </xf>
    <xf numFmtId="177" fontId="9" fillId="0" borderId="1" xfId="19" applyNumberFormat="1" applyFont="1" applyFill="1" applyBorder="1" applyAlignment="1">
      <alignment horizontal="center" vertical="center" wrapText="1"/>
    </xf>
    <xf numFmtId="177" fontId="9" fillId="0" borderId="1" xfId="19" applyNumberFormat="1" applyFont="1" applyFill="1" applyBorder="1" applyAlignment="1" applyProtection="1">
      <alignment horizontal="center" vertical="center" wrapText="1"/>
      <protection locked="0"/>
    </xf>
    <xf numFmtId="38" fontId="9" fillId="0" borderId="1" xfId="134" applyNumberFormat="1" applyFont="1" applyFill="1" applyBorder="1" applyAlignment="1" applyProtection="1">
      <alignment horizontal="center" vertical="center"/>
      <protection locked="0"/>
    </xf>
    <xf numFmtId="177" fontId="9" fillId="0" borderId="1" xfId="19" applyNumberFormat="1" applyFont="1" applyFill="1" applyBorder="1" applyAlignment="1">
      <alignment vertical="center" wrapText="1"/>
    </xf>
    <xf numFmtId="180" fontId="9" fillId="0" borderId="1" xfId="137" applyNumberFormat="1" applyFont="1" applyFill="1" applyBorder="1" applyAlignment="1" applyProtection="1">
      <alignment horizontal="center" vertical="center"/>
      <protection locked="0"/>
    </xf>
    <xf numFmtId="180" fontId="9" fillId="0" borderId="1" xfId="82" applyNumberFormat="1" applyFont="1" applyFill="1" applyBorder="1" applyAlignment="1">
      <alignment horizontal="center" vertical="center" wrapText="1"/>
    </xf>
    <xf numFmtId="180" fontId="9" fillId="0" borderId="1" xfId="18" applyNumberFormat="1" applyFont="1" applyFill="1" applyBorder="1" applyAlignment="1" applyProtection="1">
      <alignment horizontal="center" vertical="center"/>
      <protection locked="0"/>
    </xf>
    <xf numFmtId="180" fontId="9" fillId="0" borderId="1" xfId="134" applyNumberFormat="1" applyFont="1" applyFill="1" applyBorder="1" applyAlignment="1" applyProtection="1">
      <alignment horizontal="left" vertical="center" wrapText="1"/>
      <protection locked="0"/>
    </xf>
    <xf numFmtId="180" fontId="9" fillId="0" borderId="1" xfId="19" applyNumberFormat="1" applyFont="1" applyFill="1" applyBorder="1" applyAlignment="1">
      <alignment horizontal="left" vertical="center" wrapText="1"/>
    </xf>
    <xf numFmtId="180" fontId="9" fillId="0" borderId="1" xfId="145" applyNumberFormat="1" applyFont="1" applyFill="1" applyBorder="1" applyAlignment="1" applyProtection="1">
      <alignment horizontal="left" vertical="center" wrapText="1"/>
      <protection locked="0"/>
    </xf>
    <xf numFmtId="178" fontId="9" fillId="0" borderId="1" xfId="27" applyNumberFormat="1" applyFont="1" applyFill="1" applyBorder="1" applyAlignment="1">
      <alignment horizontal="center" vertical="center" wrapText="1"/>
    </xf>
    <xf numFmtId="178" fontId="6" fillId="0" borderId="1" xfId="0" applyNumberFormat="1" applyFont="1" applyFill="1" applyBorder="1">
      <alignment vertical="center"/>
    </xf>
    <xf numFmtId="0" fontId="6" fillId="0" borderId="1" xfId="0" applyFont="1" applyFill="1" applyBorder="1" applyAlignment="1">
      <alignment horizontal="center" vertical="center"/>
    </xf>
    <xf numFmtId="180" fontId="9" fillId="0" borderId="0" xfId="128" applyNumberFormat="1" applyFont="1" applyFill="1" applyAlignment="1" applyProtection="1">
      <alignment horizontal="center" vertical="center" wrapText="1"/>
      <protection locked="0"/>
    </xf>
    <xf numFmtId="180" fontId="6" fillId="0" borderId="0" xfId="0" applyNumberFormat="1" applyFont="1" applyFill="1" applyAlignment="1">
      <alignment vertical="center" wrapText="1"/>
    </xf>
    <xf numFmtId="180" fontId="9" fillId="0" borderId="1" xfId="124" applyNumberFormat="1" applyFont="1" applyFill="1" applyBorder="1" applyAlignment="1">
      <alignment vertical="center" wrapText="1"/>
    </xf>
    <xf numFmtId="0" fontId="9" fillId="0" borderId="1" xfId="19" applyFont="1" applyFill="1" applyBorder="1" applyAlignment="1">
      <alignment horizontal="left" vertical="center" wrapText="1"/>
    </xf>
    <xf numFmtId="180" fontId="9" fillId="0" borderId="1" xfId="144" applyNumberFormat="1" applyFont="1" applyFill="1" applyBorder="1" applyAlignment="1" applyProtection="1">
      <alignment horizontal="center" vertical="center"/>
      <protection locked="0"/>
    </xf>
    <xf numFmtId="38" fontId="9" fillId="0" borderId="1" xfId="134" applyNumberFormat="1" applyFont="1" applyFill="1" applyBorder="1" applyAlignment="1">
      <alignment horizontal="center" vertical="center" wrapText="1"/>
    </xf>
    <xf numFmtId="176" fontId="9" fillId="0" borderId="1" xfId="134" applyNumberFormat="1" applyFont="1" applyFill="1" applyBorder="1" applyAlignment="1">
      <alignment horizontal="center" vertical="center" wrapText="1"/>
    </xf>
    <xf numFmtId="38" fontId="9" fillId="0" borderId="1" xfId="18" applyNumberFormat="1" applyFont="1" applyFill="1" applyBorder="1" applyAlignment="1">
      <alignment horizontal="center" vertical="center" wrapText="1"/>
    </xf>
    <xf numFmtId="38" fontId="9" fillId="0" borderId="1" xfId="129" applyNumberFormat="1" applyFont="1" applyFill="1" applyBorder="1" applyAlignment="1">
      <alignment horizontal="center" vertical="center" wrapText="1"/>
    </xf>
    <xf numFmtId="180" fontId="9" fillId="0" borderId="1" xfId="132" applyNumberFormat="1" applyFont="1" applyFill="1" applyBorder="1" applyAlignment="1">
      <alignment horizontal="center" vertical="center"/>
    </xf>
    <xf numFmtId="180" fontId="9" fillId="0" borderId="1" xfId="129" applyNumberFormat="1" applyFont="1" applyFill="1" applyBorder="1" applyAlignment="1" applyProtection="1">
      <alignment horizontal="center" vertical="center" wrapText="1"/>
      <protection locked="0"/>
    </xf>
    <xf numFmtId="180" fontId="9" fillId="0" borderId="1" xfId="136" applyNumberFormat="1" applyFont="1" applyFill="1" applyBorder="1" applyAlignment="1">
      <alignment horizontal="center" vertical="center" wrapText="1"/>
    </xf>
    <xf numFmtId="180" fontId="9" fillId="0" borderId="1" xfId="30" applyNumberFormat="1" applyFont="1" applyFill="1" applyBorder="1" applyAlignment="1">
      <alignment horizontal="center" vertical="center" wrapText="1"/>
    </xf>
    <xf numFmtId="0" fontId="6" fillId="2" borderId="9" xfId="0" applyFont="1" applyFill="1" applyBorder="1" applyAlignment="1">
      <alignment horizontal="center" vertical="center"/>
    </xf>
    <xf numFmtId="0" fontId="9" fillId="2" borderId="1" xfId="38" applyFont="1" applyFill="1" applyBorder="1" applyAlignment="1">
      <alignment vertical="center" wrapText="1"/>
    </xf>
    <xf numFmtId="0" fontId="9" fillId="2" borderId="1" xfId="125" applyFont="1" applyFill="1" applyBorder="1" applyAlignment="1" applyProtection="1">
      <alignment horizontal="left" vertical="center" wrapText="1"/>
      <protection locked="0"/>
    </xf>
    <xf numFmtId="177" fontId="9" fillId="2" borderId="1" xfId="27" applyNumberFormat="1" applyFont="1" applyFill="1" applyBorder="1" applyAlignment="1" applyProtection="1">
      <alignment vertical="center" wrapText="1"/>
      <protection locked="0"/>
    </xf>
    <xf numFmtId="177" fontId="10" fillId="0" borderId="1" xfId="27" applyNumberFormat="1" applyFont="1" applyFill="1" applyBorder="1" applyAlignment="1" applyProtection="1">
      <alignment horizontal="center" vertical="center" wrapText="1"/>
      <protection locked="0"/>
    </xf>
    <xf numFmtId="177" fontId="9" fillId="2" borderId="1" xfId="27" applyNumberFormat="1" applyFont="1" applyFill="1" applyBorder="1" applyAlignment="1" applyProtection="1">
      <alignment horizontal="center" vertical="center" wrapText="1"/>
      <protection locked="0"/>
    </xf>
    <xf numFmtId="0" fontId="6" fillId="2" borderId="1" xfId="0" applyFont="1" applyFill="1" applyBorder="1" applyAlignment="1">
      <alignment horizontal="center" vertical="center" wrapText="1"/>
    </xf>
    <xf numFmtId="180" fontId="9" fillId="2" borderId="1" xfId="145" applyNumberFormat="1" applyFont="1" applyFill="1" applyBorder="1" applyAlignment="1" applyProtection="1">
      <alignment horizontal="center" vertical="center"/>
      <protection locked="0"/>
    </xf>
    <xf numFmtId="180" fontId="9" fillId="2" borderId="1" xfId="145" applyNumberFormat="1" applyFont="1" applyFill="1" applyBorder="1" applyAlignment="1">
      <alignment horizontal="center" vertical="center" wrapText="1"/>
    </xf>
    <xf numFmtId="38" fontId="9" fillId="2" borderId="1" xfId="18" applyNumberFormat="1" applyFont="1" applyFill="1" applyBorder="1" applyAlignment="1">
      <alignment horizontal="center" vertical="center"/>
    </xf>
    <xf numFmtId="180" fontId="6" fillId="2" borderId="1" xfId="0" applyNumberFormat="1" applyFont="1" applyFill="1" applyBorder="1" applyAlignment="1">
      <alignment horizontal="center" vertical="center"/>
    </xf>
    <xf numFmtId="180" fontId="9" fillId="2" borderId="1" xfId="18" applyNumberFormat="1" applyFont="1" applyFill="1" applyBorder="1" applyAlignment="1">
      <alignment horizontal="center" vertical="center"/>
    </xf>
    <xf numFmtId="177" fontId="9" fillId="0" borderId="1" xfId="93" applyNumberFormat="1" applyFont="1" applyFill="1" applyBorder="1" applyAlignment="1">
      <alignment horizontal="center" vertical="center" wrapText="1"/>
    </xf>
    <xf numFmtId="0" fontId="9" fillId="0" borderId="1" xfId="124" applyFont="1" applyFill="1" applyBorder="1" applyAlignment="1">
      <alignment horizontal="center" vertical="center" wrapText="1"/>
    </xf>
    <xf numFmtId="180" fontId="9" fillId="2" borderId="1" xfId="19" applyNumberFormat="1" applyFont="1" applyFill="1" applyBorder="1" applyAlignment="1" applyProtection="1">
      <alignment horizontal="left" vertical="center" wrapText="1"/>
      <protection locked="0"/>
    </xf>
    <xf numFmtId="180" fontId="9" fillId="0" borderId="1" xfId="93" applyNumberFormat="1" applyFont="1" applyFill="1" applyBorder="1" applyAlignment="1">
      <alignment horizontal="center" vertical="center" wrapText="1"/>
    </xf>
    <xf numFmtId="180" fontId="9" fillId="0" borderId="1" xfId="18" applyNumberFormat="1" applyFont="1" applyFill="1" applyBorder="1" applyAlignment="1">
      <alignment vertical="center"/>
    </xf>
    <xf numFmtId="180" fontId="9" fillId="2" borderId="1" xfId="129" applyNumberFormat="1" applyFont="1" applyFill="1" applyBorder="1" applyAlignment="1" applyProtection="1">
      <alignment horizontal="center" vertical="center"/>
      <protection locked="0"/>
    </xf>
    <xf numFmtId="180" fontId="9" fillId="2" borderId="1" xfId="129" applyNumberFormat="1" applyFont="1" applyFill="1" applyBorder="1" applyAlignment="1">
      <alignment horizontal="center" vertical="center"/>
    </xf>
    <xf numFmtId="180" fontId="9" fillId="0" borderId="1" xfId="129" applyNumberFormat="1" applyFont="1" applyFill="1" applyBorder="1" applyAlignment="1">
      <alignment vertical="center"/>
    </xf>
    <xf numFmtId="180" fontId="9" fillId="2" borderId="1" xfId="27" applyNumberFormat="1" applyFont="1" applyFill="1" applyBorder="1" applyAlignment="1">
      <alignment horizontal="center" vertical="center" wrapText="1"/>
    </xf>
    <xf numFmtId="180" fontId="9" fillId="2" borderId="1" xfId="134" applyNumberFormat="1" applyFont="1" applyFill="1" applyBorder="1" applyAlignment="1">
      <alignment horizontal="center" vertical="center"/>
    </xf>
    <xf numFmtId="180" fontId="9" fillId="2" borderId="1" xfId="134" applyNumberFormat="1" applyFont="1" applyFill="1" applyBorder="1" applyAlignment="1">
      <alignment horizontal="center" vertical="center" wrapText="1"/>
    </xf>
    <xf numFmtId="180" fontId="6" fillId="2" borderId="1" xfId="0" applyNumberFormat="1" applyFont="1" applyFill="1" applyBorder="1">
      <alignment vertical="center"/>
    </xf>
    <xf numFmtId="178" fontId="6" fillId="2" borderId="1" xfId="0" applyNumberFormat="1" applyFont="1" applyFill="1" applyBorder="1" applyAlignment="1">
      <alignment horizontal="center" vertical="center" wrapText="1"/>
    </xf>
    <xf numFmtId="180" fontId="9" fillId="0" borderId="1" xfId="0" applyNumberFormat="1" applyFont="1" applyFill="1" applyBorder="1">
      <alignment vertical="center"/>
    </xf>
    <xf numFmtId="178" fontId="9" fillId="0" borderId="1" xfId="0" applyNumberFormat="1" applyFont="1" applyFill="1" applyBorder="1">
      <alignment vertical="center"/>
    </xf>
    <xf numFmtId="9" fontId="6" fillId="2" borderId="1" xfId="0" applyNumberFormat="1" applyFont="1" applyFill="1" applyBorder="1" applyAlignment="1">
      <alignment horizontal="center" vertical="center" wrapText="1"/>
    </xf>
    <xf numFmtId="177" fontId="6" fillId="2" borderId="1" xfId="0" applyNumberFormat="1" applyFont="1" applyFill="1" applyBorder="1" applyAlignment="1">
      <alignment horizontal="center" vertical="center" wrapText="1"/>
    </xf>
    <xf numFmtId="180" fontId="6" fillId="2" borderId="1" xfId="0" applyNumberFormat="1" applyFont="1" applyFill="1" applyBorder="1" applyAlignment="1">
      <alignment vertical="center" wrapText="1"/>
    </xf>
    <xf numFmtId="180" fontId="9" fillId="0" borderId="1" xfId="0" applyNumberFormat="1" applyFont="1" applyFill="1" applyBorder="1" applyAlignment="1">
      <alignment vertical="center" wrapText="1"/>
    </xf>
    <xf numFmtId="0" fontId="6" fillId="0" borderId="0" xfId="0" applyFont="1" applyFill="1" applyBorder="1" applyAlignment="1">
      <alignment horizontal="center" vertical="center"/>
    </xf>
    <xf numFmtId="0" fontId="9" fillId="0" borderId="0" xfId="38" applyFont="1" applyFill="1" applyBorder="1" applyAlignment="1">
      <alignment vertical="center" wrapText="1"/>
    </xf>
    <xf numFmtId="0" fontId="9" fillId="0" borderId="1" xfId="126" applyFont="1" applyFill="1" applyBorder="1" applyAlignment="1">
      <alignment vertical="center" wrapText="1"/>
    </xf>
    <xf numFmtId="38" fontId="9" fillId="0" borderId="1" xfId="143" applyNumberFormat="1" applyFont="1" applyFill="1" applyBorder="1" applyAlignment="1">
      <alignment horizontal="center" vertical="center" wrapText="1"/>
    </xf>
    <xf numFmtId="177" fontId="9" fillId="0" borderId="1" xfId="44" applyNumberFormat="1" applyFont="1" applyFill="1" applyBorder="1" applyAlignment="1">
      <alignment horizontal="center" vertical="center" wrapText="1"/>
    </xf>
    <xf numFmtId="0" fontId="9" fillId="0" borderId="1" xfId="133" applyFont="1" applyFill="1" applyBorder="1" applyAlignment="1">
      <alignment horizontal="center" vertical="center" wrapText="1"/>
    </xf>
    <xf numFmtId="177" fontId="9" fillId="0" borderId="1" xfId="5" applyNumberFormat="1" applyFont="1" applyFill="1" applyBorder="1" applyAlignment="1">
      <alignment horizontal="center" vertical="center" wrapText="1"/>
    </xf>
    <xf numFmtId="180" fontId="9" fillId="0" borderId="1" xfId="133" applyNumberFormat="1" applyFont="1" applyFill="1" applyBorder="1" applyAlignment="1">
      <alignment horizontal="right" vertical="center"/>
    </xf>
    <xf numFmtId="180" fontId="9" fillId="0" borderId="1" xfId="138" applyNumberFormat="1" applyFont="1" applyFill="1" applyBorder="1" applyAlignment="1">
      <alignment horizontal="center" vertical="center"/>
    </xf>
    <xf numFmtId="180" fontId="9" fillId="0" borderId="1" xfId="5" applyNumberFormat="1" applyFont="1" applyFill="1" applyBorder="1" applyAlignment="1">
      <alignment horizontal="center" vertical="center" wrapText="1"/>
    </xf>
    <xf numFmtId="177" fontId="16" fillId="0" borderId="14" xfId="0" applyNumberFormat="1" applyFont="1" applyFill="1" applyBorder="1" applyAlignment="1">
      <alignment horizontal="center" vertical="center" wrapText="1"/>
    </xf>
    <xf numFmtId="180" fontId="9" fillId="0" borderId="1" xfId="133" applyNumberFormat="1" applyFont="1" applyFill="1" applyBorder="1" applyAlignment="1" applyProtection="1">
      <alignment horizontal="left" wrapText="1"/>
      <protection locked="0"/>
    </xf>
    <xf numFmtId="178" fontId="17" fillId="0" borderId="1" xfId="0" applyNumberFormat="1" applyFont="1" applyBorder="1" applyAlignment="1">
      <alignment horizontal="center" vertical="center" wrapText="1"/>
    </xf>
    <xf numFmtId="177" fontId="9" fillId="0" borderId="1" xfId="0" applyNumberFormat="1" applyFont="1" applyFill="1" applyBorder="1" applyAlignment="1">
      <alignment horizontal="center" vertical="center" wrapText="1"/>
    </xf>
    <xf numFmtId="180" fontId="9" fillId="0" borderId="1" xfId="145" applyNumberFormat="1" applyFont="1" applyFill="1" applyBorder="1" applyAlignment="1">
      <alignment vertical="center" wrapText="1"/>
    </xf>
    <xf numFmtId="180" fontId="18" fillId="0" borderId="1" xfId="80" applyNumberFormat="1" applyFont="1" applyFill="1" applyBorder="1" applyAlignment="1">
      <alignment horizontal="left" vertical="center" wrapText="1"/>
    </xf>
    <xf numFmtId="0" fontId="19" fillId="0" borderId="1" xfId="127" applyFont="1" applyFill="1" applyBorder="1" applyAlignment="1">
      <alignment horizontal="center" vertical="center" wrapText="1"/>
    </xf>
    <xf numFmtId="0" fontId="9" fillId="2" borderId="1" xfId="38" applyFont="1" applyFill="1" applyBorder="1" applyAlignment="1">
      <alignment horizontal="left" vertical="center" wrapText="1"/>
    </xf>
    <xf numFmtId="38" fontId="9" fillId="0" borderId="1" xfId="0" applyNumberFormat="1" applyFont="1" applyFill="1" applyBorder="1" applyAlignment="1">
      <alignment vertical="center" wrapText="1"/>
    </xf>
    <xf numFmtId="0" fontId="9" fillId="0" borderId="1" xfId="141" applyFont="1" applyFill="1" applyBorder="1" applyAlignment="1">
      <alignment horizontal="left" vertical="center" wrapText="1"/>
    </xf>
    <xf numFmtId="38" fontId="9" fillId="0" borderId="1" xfId="133" applyNumberFormat="1" applyFont="1" applyFill="1" applyBorder="1" applyAlignment="1">
      <alignment horizontal="center" vertical="center"/>
    </xf>
    <xf numFmtId="180" fontId="9" fillId="2" borderId="1" xfId="144" applyNumberFormat="1" applyFont="1" applyFill="1" applyBorder="1" applyAlignment="1" applyProtection="1">
      <alignment horizontal="center" vertical="center" wrapText="1"/>
      <protection locked="0"/>
    </xf>
    <xf numFmtId="180" fontId="11" fillId="2" borderId="1" xfId="131" applyNumberFormat="1" applyFont="1" applyFill="1" applyBorder="1" applyAlignment="1">
      <alignment horizontal="center" vertical="center" wrapText="1"/>
    </xf>
    <xf numFmtId="38" fontId="11" fillId="2" borderId="1" xfId="129" applyNumberFormat="1" applyFont="1" applyFill="1" applyBorder="1" applyAlignment="1">
      <alignment horizontal="center" vertical="center"/>
    </xf>
    <xf numFmtId="0" fontId="6" fillId="2" borderId="1" xfId="0" applyFont="1" applyFill="1" applyBorder="1">
      <alignment vertical="center"/>
    </xf>
    <xf numFmtId="180" fontId="11" fillId="2" borderId="1" xfId="129" applyNumberFormat="1" applyFont="1" applyFill="1" applyBorder="1" applyAlignment="1">
      <alignment horizontal="center" vertical="center"/>
    </xf>
    <xf numFmtId="180" fontId="9" fillId="0" borderId="1" xfId="26" applyNumberFormat="1" applyFont="1" applyFill="1" applyBorder="1" applyAlignment="1">
      <alignment horizontal="center" vertical="center" wrapText="1"/>
    </xf>
    <xf numFmtId="180" fontId="9" fillId="0" borderId="1" xfId="147" applyNumberFormat="1" applyFont="1" applyFill="1" applyBorder="1" applyAlignment="1" applyProtection="1">
      <alignment horizontal="center" vertical="center" wrapText="1"/>
      <protection locked="0"/>
    </xf>
    <xf numFmtId="0" fontId="9" fillId="0" borderId="1" xfId="129" applyFont="1" applyFill="1" applyBorder="1" applyAlignment="1">
      <alignment horizontal="center" vertical="center" wrapText="1"/>
    </xf>
    <xf numFmtId="176" fontId="9" fillId="0" borderId="1" xfId="129" applyNumberFormat="1" applyFont="1" applyFill="1" applyBorder="1" applyAlignment="1">
      <alignment horizontal="center" vertical="center" wrapText="1"/>
    </xf>
    <xf numFmtId="180" fontId="9" fillId="0" borderId="1" xfId="81" applyNumberFormat="1" applyFont="1" applyFill="1" applyBorder="1" applyAlignment="1">
      <alignment horizontal="center" vertical="center" wrapText="1"/>
    </xf>
    <xf numFmtId="180" fontId="9" fillId="0" borderId="1" xfId="75" applyNumberFormat="1" applyFont="1" applyFill="1" applyBorder="1" applyAlignment="1">
      <alignment horizontal="center" vertical="center"/>
    </xf>
    <xf numFmtId="180" fontId="9" fillId="0" borderId="1" xfId="14" applyNumberFormat="1" applyFont="1" applyFill="1" applyBorder="1" applyAlignment="1" applyProtection="1">
      <alignment horizontal="center" vertical="center" wrapText="1"/>
      <protection locked="0"/>
    </xf>
    <xf numFmtId="180" fontId="9" fillId="0" borderId="1" xfId="134" applyNumberFormat="1" applyFont="1" applyFill="1" applyBorder="1" applyAlignment="1">
      <alignment horizontal="right" vertical="center"/>
    </xf>
    <xf numFmtId="180" fontId="9" fillId="0" borderId="1" xfId="26" applyNumberFormat="1" applyFont="1" applyFill="1" applyBorder="1" applyAlignment="1">
      <alignment horizontal="center" vertical="center"/>
    </xf>
    <xf numFmtId="180" fontId="9" fillId="2" borderId="1" xfId="134" applyNumberFormat="1" applyFont="1" applyFill="1" applyBorder="1" applyAlignment="1" applyProtection="1">
      <alignment horizontal="left" vertical="center" wrapText="1"/>
      <protection locked="0"/>
    </xf>
    <xf numFmtId="180" fontId="9" fillId="0" borderId="1" xfId="134" applyNumberFormat="1" applyFont="1" applyFill="1" applyBorder="1" applyAlignment="1" applyProtection="1">
      <alignment horizontal="left" wrapText="1"/>
      <protection locked="0"/>
    </xf>
    <xf numFmtId="180" fontId="9" fillId="0" borderId="1" xfId="18" applyNumberFormat="1" applyFont="1" applyFill="1" applyBorder="1" applyAlignment="1">
      <alignment horizontal="center"/>
    </xf>
    <xf numFmtId="180" fontId="9" fillId="2" borderId="1" xfId="0" applyNumberFormat="1" applyFont="1" applyFill="1" applyBorder="1" applyAlignment="1">
      <alignment horizontal="center" vertical="center" wrapText="1"/>
    </xf>
    <xf numFmtId="180" fontId="18" fillId="0" borderId="1" xfId="115" applyNumberFormat="1" applyFont="1" applyFill="1" applyBorder="1" applyAlignment="1">
      <alignment horizontal="left" vertical="center" wrapText="1"/>
    </xf>
    <xf numFmtId="180" fontId="18" fillId="0" borderId="1" xfId="115" applyNumberFormat="1" applyFont="1" applyFill="1" applyBorder="1" applyAlignment="1">
      <alignment horizontal="center" vertical="center" wrapText="1"/>
    </xf>
    <xf numFmtId="180" fontId="9" fillId="0" borderId="1" xfId="19" applyNumberFormat="1" applyFont="1" applyFill="1" applyBorder="1">
      <alignment vertical="center"/>
    </xf>
    <xf numFmtId="0" fontId="9" fillId="0" borderId="0" xfId="0" applyFont="1" applyFill="1">
      <alignment vertical="center"/>
    </xf>
    <xf numFmtId="178" fontId="10" fillId="0" borderId="7" xfId="0" applyNumberFormat="1" applyFont="1" applyFill="1" applyBorder="1" applyAlignment="1">
      <alignment horizontal="center" vertical="center" wrapText="1"/>
    </xf>
    <xf numFmtId="178" fontId="10" fillId="0" borderId="7" xfId="0" applyNumberFormat="1" applyFont="1" applyFill="1" applyBorder="1" applyAlignment="1">
      <alignment horizontal="left" vertical="center" wrapText="1"/>
    </xf>
    <xf numFmtId="180" fontId="10" fillId="0" borderId="7" xfId="0" applyNumberFormat="1" applyFont="1" applyFill="1" applyBorder="1" applyAlignment="1">
      <alignment horizontal="center" vertical="center" wrapText="1"/>
    </xf>
    <xf numFmtId="180" fontId="9" fillId="0" borderId="1" xfId="116" applyNumberFormat="1" applyFont="1" applyFill="1" applyBorder="1" applyAlignment="1">
      <alignment horizontal="center" vertical="center"/>
    </xf>
    <xf numFmtId="177" fontId="10" fillId="0" borderId="1" xfId="27" applyNumberFormat="1" applyFont="1" applyFill="1" applyBorder="1" applyAlignment="1" applyProtection="1">
      <alignment vertical="center" wrapText="1"/>
      <protection locked="0"/>
    </xf>
    <xf numFmtId="177" fontId="7" fillId="0" borderId="1" xfId="0" applyNumberFormat="1" applyFont="1" applyFill="1" applyBorder="1" applyAlignment="1">
      <alignment horizontal="center" vertical="center"/>
    </xf>
    <xf numFmtId="0" fontId="10" fillId="0" borderId="1" xfId="38" applyFont="1" applyFill="1" applyBorder="1" applyAlignment="1">
      <alignment horizontal="left" vertical="center" wrapText="1"/>
    </xf>
    <xf numFmtId="177" fontId="9" fillId="0" borderId="1" xfId="99" applyNumberFormat="1" applyFont="1" applyFill="1" applyBorder="1" applyAlignment="1">
      <alignment horizontal="left" vertical="center" wrapText="1"/>
    </xf>
    <xf numFmtId="180" fontId="7" fillId="0" borderId="1" xfId="0" applyNumberFormat="1" applyFont="1" applyFill="1" applyBorder="1" applyAlignment="1">
      <alignment horizontal="center" vertical="center"/>
    </xf>
    <xf numFmtId="180" fontId="9" fillId="0" borderId="1" xfId="133" applyNumberFormat="1" applyFont="1" applyFill="1" applyBorder="1" applyAlignment="1" applyProtection="1">
      <alignment horizontal="center" vertical="center" wrapText="1"/>
      <protection locked="0"/>
    </xf>
    <xf numFmtId="180" fontId="9" fillId="0" borderId="1" xfId="64" applyNumberFormat="1" applyFont="1" applyFill="1" applyBorder="1" applyAlignment="1">
      <alignment horizontal="center" vertical="center"/>
    </xf>
    <xf numFmtId="180" fontId="9" fillId="0" borderId="1" xfId="27" applyNumberFormat="1" applyFont="1" applyFill="1" applyBorder="1" applyAlignment="1" applyProtection="1">
      <alignment horizontal="center" vertical="center" wrapText="1"/>
      <protection locked="0"/>
    </xf>
    <xf numFmtId="177" fontId="9" fillId="0" borderId="1" xfId="27" applyNumberFormat="1" applyFont="1" applyFill="1" applyBorder="1" applyAlignment="1" applyProtection="1">
      <alignment horizontal="left" vertical="center" wrapText="1"/>
      <protection locked="0"/>
    </xf>
    <xf numFmtId="38" fontId="9" fillId="0" borderId="1" xfId="145" applyNumberFormat="1" applyFont="1" applyFill="1" applyBorder="1" applyAlignment="1">
      <alignment horizontal="center" vertical="center" wrapText="1"/>
    </xf>
    <xf numFmtId="180" fontId="11" fillId="0" borderId="1" xfId="144" applyNumberFormat="1" applyFont="1" applyFill="1" applyBorder="1" applyAlignment="1" applyProtection="1">
      <alignment horizontal="center" vertical="center" wrapText="1"/>
      <protection locked="0"/>
    </xf>
    <xf numFmtId="0" fontId="11" fillId="0" borderId="1" xfId="144" applyNumberFormat="1" applyFont="1" applyFill="1" applyBorder="1" applyAlignment="1" applyProtection="1">
      <alignment horizontal="center" vertical="center" wrapText="1"/>
      <protection locked="0"/>
    </xf>
    <xf numFmtId="0" fontId="9" fillId="0" borderId="1" xfId="19" applyFont="1" applyFill="1" applyBorder="1" applyAlignment="1" applyProtection="1">
      <alignment horizontal="center" vertical="center" wrapText="1"/>
      <protection locked="0"/>
    </xf>
    <xf numFmtId="177" fontId="9" fillId="0" borderId="1" xfId="129" applyNumberFormat="1" applyFont="1" applyFill="1" applyBorder="1" applyAlignment="1" applyProtection="1">
      <alignment horizontal="center" vertical="center" wrapText="1"/>
      <protection locked="0"/>
    </xf>
    <xf numFmtId="180" fontId="9" fillId="0" borderId="1" xfId="135" applyNumberFormat="1" applyFont="1" applyFill="1" applyBorder="1" applyAlignment="1" applyProtection="1">
      <alignment horizontal="center" vertical="center"/>
      <protection locked="0"/>
    </xf>
    <xf numFmtId="180" fontId="11" fillId="0" borderId="1" xfId="144" applyNumberFormat="1" applyFont="1" applyFill="1" applyBorder="1" applyAlignment="1">
      <alignment horizontal="center" vertical="center" wrapText="1"/>
    </xf>
    <xf numFmtId="180" fontId="9" fillId="0" borderId="1" xfId="128" applyNumberFormat="1" applyFont="1" applyFill="1" applyBorder="1" applyAlignment="1">
      <alignment horizontal="center" vertical="center"/>
    </xf>
    <xf numFmtId="0" fontId="9" fillId="0" borderId="1" xfId="129" applyFont="1" applyFill="1" applyBorder="1" applyAlignment="1" applyProtection="1">
      <alignment horizontal="center" vertical="center" wrapText="1"/>
      <protection locked="0"/>
    </xf>
    <xf numFmtId="38" fontId="9" fillId="0" borderId="1" xfId="141" applyNumberFormat="1" applyFont="1" applyFill="1" applyBorder="1" applyAlignment="1" applyProtection="1">
      <alignment horizontal="center" vertical="center" wrapText="1"/>
      <protection locked="0"/>
    </xf>
    <xf numFmtId="176" fontId="9" fillId="0" borderId="1" xfId="141" applyNumberFormat="1" applyFont="1" applyFill="1" applyBorder="1" applyAlignment="1">
      <alignment horizontal="center" vertical="center" wrapText="1"/>
    </xf>
    <xf numFmtId="180" fontId="9" fillId="0" borderId="1" xfId="142" applyNumberFormat="1" applyFont="1" applyFill="1" applyBorder="1" applyAlignment="1" applyProtection="1">
      <alignment horizontal="center" vertical="center" wrapText="1"/>
      <protection locked="0"/>
    </xf>
    <xf numFmtId="180" fontId="9" fillId="0" borderId="1" xfId="133" applyNumberFormat="1" applyFont="1" applyFill="1" applyBorder="1" applyAlignment="1" applyProtection="1">
      <alignment horizontal="center" vertical="center"/>
      <protection locked="0"/>
    </xf>
    <xf numFmtId="180" fontId="9" fillId="0" borderId="1" xfId="75" applyNumberFormat="1" applyFont="1" applyFill="1" applyBorder="1" applyAlignment="1">
      <alignment horizontal="center" vertical="center" wrapText="1"/>
    </xf>
    <xf numFmtId="180" fontId="9" fillId="0" borderId="1" xfId="19" applyNumberFormat="1" applyFont="1" applyFill="1" applyBorder="1" applyAlignment="1" applyProtection="1">
      <alignment horizontal="center" vertical="center"/>
      <protection locked="0"/>
    </xf>
    <xf numFmtId="180" fontId="18" fillId="0" borderId="1" xfId="78" applyNumberFormat="1" applyFont="1" applyFill="1" applyBorder="1" applyAlignment="1">
      <alignment horizontal="left" vertical="center" wrapText="1"/>
    </xf>
    <xf numFmtId="180" fontId="9" fillId="0" borderId="1" xfId="55" applyNumberFormat="1" applyFont="1" applyFill="1" applyBorder="1" applyAlignment="1">
      <alignment horizontal="left" vertical="center"/>
    </xf>
    <xf numFmtId="180" fontId="18" fillId="0" borderId="1" xfId="55" applyNumberFormat="1" applyFont="1" applyFill="1" applyBorder="1" applyAlignment="1">
      <alignment horizontal="left" vertical="center"/>
    </xf>
    <xf numFmtId="180" fontId="10" fillId="0" borderId="1" xfId="55" applyNumberFormat="1" applyFont="1" applyFill="1" applyBorder="1" applyAlignment="1">
      <alignment horizontal="left" vertical="center"/>
    </xf>
    <xf numFmtId="180" fontId="18" fillId="0" borderId="1" xfId="110" applyNumberFormat="1" applyFont="1" applyFill="1" applyBorder="1" applyAlignment="1">
      <alignment horizontal="center" vertical="center"/>
    </xf>
    <xf numFmtId="180" fontId="18" fillId="0" borderId="1" xfId="113" applyNumberFormat="1" applyFont="1" applyBorder="1" applyAlignment="1">
      <alignment horizontal="center" vertical="center"/>
    </xf>
    <xf numFmtId="38" fontId="9" fillId="0" borderId="1" xfId="134" applyNumberFormat="1" applyFont="1" applyFill="1" applyBorder="1" applyAlignment="1">
      <alignment horizontal="center" vertical="center"/>
    </xf>
    <xf numFmtId="180" fontId="18" fillId="0" borderId="15" xfId="55" applyNumberFormat="1" applyFont="1" applyFill="1" applyBorder="1" applyAlignment="1">
      <alignment horizontal="center" vertical="center" wrapText="1"/>
    </xf>
    <xf numFmtId="38" fontId="9" fillId="0" borderId="1" xfId="129" applyNumberFormat="1" applyFont="1" applyFill="1" applyBorder="1" applyAlignment="1">
      <alignment horizontal="center" vertical="center"/>
    </xf>
    <xf numFmtId="180" fontId="9" fillId="0" borderId="1" xfId="145" applyNumberFormat="1" applyFont="1" applyFill="1" applyBorder="1" applyAlignment="1">
      <alignment horizontal="center" vertical="center"/>
    </xf>
    <xf numFmtId="38" fontId="9" fillId="0" borderId="1" xfId="18" applyNumberFormat="1" applyFont="1" applyFill="1" applyBorder="1" applyAlignment="1" applyProtection="1">
      <alignment horizontal="center" vertical="center"/>
      <protection locked="0"/>
    </xf>
    <xf numFmtId="180" fontId="9" fillId="0" borderId="1" xfId="133" applyNumberFormat="1" applyFont="1" applyFill="1" applyBorder="1" applyAlignment="1">
      <alignment vertical="center"/>
    </xf>
    <xf numFmtId="180" fontId="9" fillId="0" borderId="1" xfId="117" applyNumberFormat="1" applyFont="1" applyFill="1" applyBorder="1" applyAlignment="1">
      <alignment horizontal="center" vertical="center" wrapText="1"/>
    </xf>
    <xf numFmtId="180" fontId="9" fillId="0" borderId="1" xfId="107" applyNumberFormat="1" applyFont="1" applyFill="1" applyBorder="1" applyAlignment="1" applyProtection="1">
      <alignment horizontal="left" vertical="center" wrapText="1"/>
      <protection locked="0"/>
    </xf>
    <xf numFmtId="180" fontId="9" fillId="0" borderId="11" xfId="0" applyNumberFormat="1" applyFont="1" applyBorder="1" applyAlignment="1">
      <alignment horizontal="center" vertical="center" wrapText="1"/>
    </xf>
    <xf numFmtId="180" fontId="11" fillId="0" borderId="1" xfId="134" applyNumberFormat="1" applyFont="1" applyFill="1" applyBorder="1" applyAlignment="1" applyProtection="1">
      <alignment horizontal="left" vertical="center"/>
      <protection locked="0"/>
    </xf>
    <xf numFmtId="0" fontId="16" fillId="0" borderId="1" xfId="38" applyFont="1" applyFill="1" applyBorder="1" applyAlignment="1">
      <alignment horizontal="left" vertical="center" wrapText="1"/>
    </xf>
    <xf numFmtId="0" fontId="11" fillId="0" borderId="1" xfId="38" applyFont="1" applyFill="1" applyBorder="1" applyAlignment="1" applyProtection="1">
      <alignment horizontal="left" vertical="center" wrapText="1"/>
      <protection locked="0"/>
    </xf>
    <xf numFmtId="180" fontId="9" fillId="0" borderId="1" xfId="82" applyNumberFormat="1" applyFont="1" applyFill="1" applyBorder="1" applyAlignment="1">
      <alignment vertical="center" wrapText="1"/>
    </xf>
    <xf numFmtId="180" fontId="9" fillId="0" borderId="1" xfId="82" applyNumberFormat="1" applyFont="1" applyFill="1" applyBorder="1" applyAlignment="1">
      <alignment horizontal="left" vertical="center" wrapText="1"/>
    </xf>
    <xf numFmtId="0" fontId="9" fillId="0" borderId="1" xfId="82" applyFont="1" applyFill="1" applyBorder="1" applyAlignment="1">
      <alignment horizontal="justify" vertical="center" wrapText="1"/>
    </xf>
    <xf numFmtId="0" fontId="9" fillId="0" borderId="1" xfId="32" applyFont="1" applyFill="1" applyBorder="1" applyAlignment="1">
      <alignment vertical="center" wrapText="1"/>
    </xf>
    <xf numFmtId="180" fontId="9" fillId="0" borderId="1" xfId="121" applyNumberFormat="1" applyFont="1" applyFill="1" applyBorder="1" applyAlignment="1">
      <alignment vertical="center" wrapText="1"/>
    </xf>
    <xf numFmtId="180" fontId="9" fillId="0" borderId="1" xfId="84" applyNumberFormat="1" applyFont="1" applyFill="1" applyBorder="1" applyAlignment="1">
      <alignment horizontal="left" vertical="center" wrapText="1"/>
    </xf>
    <xf numFmtId="177" fontId="9" fillId="0" borderId="1" xfId="82" applyNumberFormat="1" applyFont="1" applyFill="1" applyBorder="1" applyAlignment="1">
      <alignment horizontal="left" vertical="center" wrapText="1"/>
    </xf>
    <xf numFmtId="0" fontId="9" fillId="0" borderId="1" xfId="82" applyFont="1" applyFill="1" applyBorder="1" applyAlignment="1">
      <alignment horizontal="center" vertical="center" wrapText="1"/>
    </xf>
    <xf numFmtId="38" fontId="9" fillId="0" borderId="1" xfId="129" applyNumberFormat="1" applyFont="1" applyFill="1" applyBorder="1" applyAlignment="1" applyProtection="1">
      <alignment horizontal="center" vertical="center"/>
      <protection locked="0"/>
    </xf>
    <xf numFmtId="38" fontId="9" fillId="0" borderId="1" xfId="132" applyNumberFormat="1" applyFont="1" applyFill="1" applyBorder="1" applyAlignment="1" applyProtection="1">
      <alignment horizontal="center" vertical="center"/>
      <protection locked="0"/>
    </xf>
    <xf numFmtId="177" fontId="11" fillId="0" borderId="1" xfId="144" applyNumberFormat="1" applyFont="1" applyFill="1" applyBorder="1" applyAlignment="1" applyProtection="1">
      <alignment horizontal="center" vertical="center" wrapText="1"/>
      <protection locked="0"/>
    </xf>
    <xf numFmtId="177" fontId="9" fillId="0" borderId="1" xfId="141" applyNumberFormat="1" applyFont="1" applyFill="1" applyBorder="1" applyAlignment="1" applyProtection="1">
      <alignment horizontal="center" vertical="center" wrapText="1"/>
      <protection locked="0"/>
    </xf>
    <xf numFmtId="0" fontId="9" fillId="0" borderId="1" xfId="84" applyFont="1" applyFill="1" applyBorder="1" applyAlignment="1">
      <alignment horizontal="center" vertical="center" wrapText="1"/>
    </xf>
    <xf numFmtId="38" fontId="9" fillId="0" borderId="1" xfId="129" applyNumberFormat="1" applyFont="1" applyFill="1" applyBorder="1" applyAlignment="1" applyProtection="1">
      <alignment horizontal="center" vertical="center" wrapText="1"/>
      <protection locked="0"/>
    </xf>
    <xf numFmtId="180" fontId="11" fillId="0" borderId="1" xfId="144" applyNumberFormat="1" applyFont="1" applyFill="1" applyBorder="1" applyAlignment="1" applyProtection="1">
      <alignment horizontal="center" vertical="center"/>
      <protection locked="0"/>
    </xf>
    <xf numFmtId="180" fontId="9" fillId="0" borderId="1" xfId="132" applyNumberFormat="1" applyFont="1" applyFill="1" applyBorder="1" applyAlignment="1" applyProtection="1">
      <alignment horizontal="center" vertical="center"/>
      <protection locked="0"/>
    </xf>
    <xf numFmtId="180" fontId="9" fillId="0" borderId="1" xfId="6" applyNumberFormat="1" applyFont="1" applyFill="1" applyBorder="1" applyAlignment="1">
      <alignment horizontal="center" vertical="center" wrapText="1"/>
    </xf>
    <xf numFmtId="9" fontId="6" fillId="0" borderId="1" xfId="0" applyNumberFormat="1" applyFont="1" applyFill="1" applyBorder="1" applyAlignment="1">
      <alignment horizontal="center" vertical="center"/>
    </xf>
    <xf numFmtId="180" fontId="11" fillId="0" borderId="1" xfId="124" applyNumberFormat="1" applyFont="1" applyFill="1" applyBorder="1" applyAlignment="1">
      <alignment vertical="center" wrapText="1"/>
    </xf>
    <xf numFmtId="180" fontId="9" fillId="0" borderId="1" xfId="75" applyNumberFormat="1" applyFont="1" applyFill="1" applyBorder="1" applyAlignment="1">
      <alignment horizontal="left" vertical="center" wrapText="1"/>
    </xf>
    <xf numFmtId="180" fontId="11" fillId="0" borderId="1" xfId="75" applyNumberFormat="1" applyFont="1" applyFill="1" applyBorder="1" applyAlignment="1">
      <alignment horizontal="left" vertical="center" wrapText="1"/>
    </xf>
    <xf numFmtId="0" fontId="9" fillId="0" borderId="1" xfId="143" applyFont="1" applyFill="1" applyBorder="1" applyAlignment="1">
      <alignment horizontal="center" vertical="center" wrapText="1"/>
    </xf>
    <xf numFmtId="180" fontId="6" fillId="0" borderId="1" xfId="82" applyNumberFormat="1" applyFont="1" applyFill="1" applyBorder="1" applyAlignment="1">
      <alignment horizontal="center" vertical="center"/>
    </xf>
    <xf numFmtId="0" fontId="9" fillId="0" borderId="1" xfId="129" applyFont="1" applyFill="1" applyBorder="1" applyAlignment="1">
      <alignment horizontal="center" vertical="center"/>
    </xf>
    <xf numFmtId="180" fontId="11" fillId="0" borderId="1" xfId="55" applyNumberFormat="1" applyFont="1" applyFill="1" applyBorder="1" applyAlignment="1">
      <alignment horizontal="center" vertical="center" wrapText="1"/>
    </xf>
    <xf numFmtId="38" fontId="11" fillId="0" borderId="1" xfId="129" applyNumberFormat="1" applyFont="1" applyFill="1" applyBorder="1" applyAlignment="1">
      <alignment horizontal="center" vertical="center"/>
    </xf>
    <xf numFmtId="180" fontId="11" fillId="0" borderId="1" xfId="129" applyNumberFormat="1" applyFont="1" applyFill="1" applyBorder="1" applyAlignment="1">
      <alignment horizontal="center" vertical="center"/>
    </xf>
    <xf numFmtId="38" fontId="9" fillId="0" borderId="1" xfId="128" applyNumberFormat="1" applyFont="1" applyFill="1" applyBorder="1" applyAlignment="1">
      <alignment horizontal="center" vertical="center"/>
    </xf>
    <xf numFmtId="180" fontId="11" fillId="0" borderId="1" xfId="141" applyNumberFormat="1" applyFont="1" applyFill="1" applyBorder="1" applyAlignment="1">
      <alignment horizontal="center" vertical="center" wrapText="1"/>
    </xf>
    <xf numFmtId="0" fontId="9" fillId="0" borderId="1" xfId="147" applyNumberFormat="1" applyFont="1" applyFill="1" applyBorder="1" applyAlignment="1">
      <alignment horizontal="center" vertical="center" wrapText="1"/>
    </xf>
    <xf numFmtId="180" fontId="11" fillId="0" borderId="1" xfId="145" applyNumberFormat="1" applyFont="1" applyFill="1" applyBorder="1" applyAlignment="1">
      <alignment horizontal="center" vertical="center"/>
    </xf>
    <xf numFmtId="0" fontId="9" fillId="0" borderId="1" xfId="129" applyFont="1" applyFill="1" applyBorder="1" applyAlignment="1" applyProtection="1">
      <alignment wrapText="1"/>
      <protection locked="0"/>
    </xf>
    <xf numFmtId="180" fontId="9" fillId="0" borderId="1" xfId="131" applyNumberFormat="1" applyFont="1" applyFill="1" applyBorder="1" applyAlignment="1">
      <alignment horizontal="center" vertical="center" wrapText="1"/>
    </xf>
    <xf numFmtId="180" fontId="11" fillId="0" borderId="1" xfId="19" applyNumberFormat="1" applyFont="1" applyFill="1" applyBorder="1" applyAlignment="1" applyProtection="1">
      <alignment horizontal="center" vertical="center" wrapText="1"/>
      <protection locked="0"/>
    </xf>
    <xf numFmtId="180" fontId="11" fillId="0" borderId="1" xfId="124" applyNumberFormat="1" applyFont="1" applyFill="1" applyBorder="1" applyAlignment="1">
      <alignment horizontal="center" vertical="center" wrapText="1"/>
    </xf>
    <xf numFmtId="180" fontId="11" fillId="0" borderId="1" xfId="75" applyNumberFormat="1" applyFont="1" applyFill="1" applyBorder="1" applyAlignment="1">
      <alignment horizontal="center" vertical="center"/>
    </xf>
    <xf numFmtId="1" fontId="6" fillId="0" borderId="1" xfId="0" applyNumberFormat="1" applyFont="1" applyFill="1" applyBorder="1" applyAlignment="1">
      <alignment horizontal="center" vertical="center"/>
    </xf>
    <xf numFmtId="0" fontId="9" fillId="0" borderId="1" xfId="126" applyFont="1" applyFill="1" applyBorder="1" applyAlignment="1" applyProtection="1">
      <alignment horizontal="left" vertical="center" wrapText="1"/>
      <protection locked="0"/>
    </xf>
    <xf numFmtId="180" fontId="9" fillId="0" borderId="1" xfId="144" applyNumberFormat="1" applyFont="1" applyFill="1" applyBorder="1" applyAlignment="1">
      <alignment horizontal="center" vertical="center"/>
    </xf>
    <xf numFmtId="38" fontId="9" fillId="0" borderId="1" xfId="135" applyNumberFormat="1" applyFont="1" applyFill="1" applyBorder="1" applyAlignment="1">
      <alignment horizontal="center" vertical="center" wrapText="1"/>
    </xf>
    <xf numFmtId="0" fontId="6" fillId="0" borderId="0" xfId="0" applyFont="1" applyAlignment="1">
      <alignment horizontal="center" vertical="center"/>
    </xf>
    <xf numFmtId="0" fontId="9" fillId="0" borderId="0" xfId="0" applyFont="1" applyFill="1" applyAlignment="1">
      <alignment horizontal="center" vertical="center"/>
    </xf>
    <xf numFmtId="0" fontId="9" fillId="0" borderId="0" xfId="127" applyFont="1" applyFill="1" applyAlignment="1" applyProtection="1">
      <alignment horizontal="center" vertical="center"/>
    </xf>
    <xf numFmtId="0" fontId="9" fillId="3" borderId="0" xfId="0" applyFont="1" applyFill="1" applyAlignment="1">
      <alignment horizontal="center" vertical="center"/>
    </xf>
    <xf numFmtId="0" fontId="6" fillId="3" borderId="0" xfId="0" applyFont="1" applyFill="1" applyAlignment="1">
      <alignment horizontal="center" vertical="center"/>
    </xf>
    <xf numFmtId="0" fontId="9" fillId="0" borderId="0" xfId="0" applyFont="1" applyFill="1" applyBorder="1" applyAlignment="1">
      <alignment horizontal="center" vertical="center"/>
    </xf>
    <xf numFmtId="0" fontId="9" fillId="4" borderId="0" xfId="0" applyFont="1" applyFill="1" applyAlignment="1">
      <alignment horizontal="center" vertical="center"/>
    </xf>
    <xf numFmtId="0" fontId="11" fillId="0" borderId="0" xfId="127" applyFont="1" applyFill="1" applyAlignment="1" applyProtection="1">
      <alignment horizontal="center" vertical="center"/>
    </xf>
    <xf numFmtId="0" fontId="10" fillId="0" borderId="0" xfId="0" applyFont="1" applyFill="1" applyAlignment="1">
      <alignment horizontal="center" vertical="center"/>
    </xf>
    <xf numFmtId="0" fontId="17" fillId="0" borderId="0" xfId="0" applyFont="1" applyFill="1" applyAlignment="1">
      <alignment horizontal="center" vertical="center"/>
    </xf>
    <xf numFmtId="0" fontId="9" fillId="5" borderId="0" xfId="0" applyFont="1" applyFill="1" applyAlignment="1">
      <alignment horizontal="center" vertical="center"/>
    </xf>
    <xf numFmtId="0" fontId="6" fillId="4" borderId="0" xfId="0" applyFont="1" applyFill="1" applyAlignment="1">
      <alignment horizontal="center" vertical="center"/>
    </xf>
    <xf numFmtId="0" fontId="20" fillId="0" borderId="0" xfId="0" applyFont="1" applyFill="1" applyAlignment="1">
      <alignment horizontal="center" vertical="center"/>
    </xf>
    <xf numFmtId="0" fontId="9" fillId="2" borderId="0" xfId="0" applyFont="1" applyFill="1" applyAlignment="1">
      <alignment horizontal="center" vertical="center"/>
    </xf>
    <xf numFmtId="0" fontId="9" fillId="0" borderId="0" xfId="127" applyFont="1" applyFill="1" applyAlignment="1" applyProtection="1">
      <alignment horizontal="center" vertical="center" wrapText="1"/>
    </xf>
    <xf numFmtId="0" fontId="6" fillId="0" borderId="0" xfId="127" applyFont="1" applyFill="1" applyAlignment="1" applyProtection="1">
      <alignment horizontal="center" vertical="center"/>
    </xf>
    <xf numFmtId="177" fontId="9" fillId="0" borderId="0" xfId="127" applyNumberFormat="1" applyFont="1" applyFill="1" applyAlignment="1" applyProtection="1">
      <alignment horizontal="center" vertical="center" wrapText="1"/>
    </xf>
    <xf numFmtId="180" fontId="9" fillId="0" borderId="0" xfId="127" applyNumberFormat="1" applyFont="1" applyFill="1" applyAlignment="1" applyProtection="1">
      <alignment horizontal="center" vertical="center"/>
    </xf>
    <xf numFmtId="0" fontId="2" fillId="0" borderId="0" xfId="127" applyFont="1" applyFill="1" applyAlignment="1" applyProtection="1">
      <alignment horizontal="center" vertical="center" wrapText="1"/>
    </xf>
    <xf numFmtId="0" fontId="10" fillId="0" borderId="1" xfId="141" applyFont="1" applyFill="1" applyBorder="1" applyAlignment="1" applyProtection="1">
      <alignment horizontal="center" vertical="center" wrapText="1"/>
    </xf>
    <xf numFmtId="177" fontId="10" fillId="0" borderId="1" xfId="141" applyNumberFormat="1" applyFont="1" applyFill="1" applyBorder="1" applyAlignment="1" applyProtection="1">
      <alignment horizontal="center" vertical="center" wrapText="1"/>
    </xf>
    <xf numFmtId="180" fontId="10" fillId="0" borderId="1" xfId="104" applyNumberFormat="1" applyFont="1" applyFill="1" applyBorder="1" applyAlignment="1" applyProtection="1">
      <alignment horizontal="center" vertical="center" wrapText="1"/>
    </xf>
    <xf numFmtId="0" fontId="0" fillId="0" borderId="1" xfId="0" applyBorder="1">
      <alignment vertical="center"/>
    </xf>
    <xf numFmtId="177" fontId="14" fillId="0" borderId="1" xfId="0" applyNumberFormat="1" applyFont="1" applyBorder="1" applyAlignment="1">
      <alignment horizontal="center" vertical="center"/>
    </xf>
    <xf numFmtId="38" fontId="9" fillId="0" borderId="1" xfId="145" applyNumberFormat="1" applyFont="1" applyFill="1" applyBorder="1" applyAlignment="1" applyProtection="1">
      <alignment horizontal="center" vertical="center" wrapText="1"/>
    </xf>
    <xf numFmtId="177" fontId="9" fillId="0" borderId="1" xfId="127" applyNumberFormat="1" applyFont="1" applyFill="1" applyBorder="1" applyAlignment="1" applyProtection="1">
      <alignment horizontal="center" vertical="center"/>
    </xf>
    <xf numFmtId="180" fontId="9" fillId="0" borderId="1" xfId="145" applyNumberFormat="1" applyFont="1" applyFill="1" applyBorder="1" applyAlignment="1" applyProtection="1">
      <alignment horizontal="center" vertical="center" wrapText="1"/>
    </xf>
    <xf numFmtId="177" fontId="17" fillId="0" borderId="1" xfId="127" applyNumberFormat="1" applyFont="1" applyFill="1" applyBorder="1" applyAlignment="1" applyProtection="1">
      <alignment horizontal="center" vertical="center"/>
    </xf>
    <xf numFmtId="38" fontId="6" fillId="0" borderId="1" xfId="145" applyNumberFormat="1" applyFont="1" applyFill="1" applyBorder="1" applyAlignment="1" applyProtection="1">
      <alignment horizontal="center" vertical="center" wrapText="1"/>
    </xf>
    <xf numFmtId="177" fontId="6" fillId="0" borderId="1" xfId="127" applyNumberFormat="1" applyFont="1" applyFill="1" applyBorder="1" applyAlignment="1" applyProtection="1">
      <alignment horizontal="center" vertical="center"/>
    </xf>
    <xf numFmtId="180" fontId="6" fillId="0" borderId="1" xfId="145" applyNumberFormat="1" applyFont="1" applyFill="1" applyBorder="1" applyAlignment="1" applyProtection="1">
      <alignment horizontal="center" vertical="center" wrapText="1"/>
    </xf>
    <xf numFmtId="177" fontId="9" fillId="0" borderId="0" xfId="127" applyNumberFormat="1" applyFont="1" applyFill="1" applyAlignment="1" applyProtection="1">
      <alignment horizontal="center" vertical="center"/>
    </xf>
    <xf numFmtId="3" fontId="9" fillId="0" borderId="0" xfId="127" applyNumberFormat="1" applyFont="1" applyFill="1" applyAlignment="1" applyProtection="1">
      <alignment horizontal="center" vertical="center"/>
    </xf>
    <xf numFmtId="3" fontId="10" fillId="0" borderId="1" xfId="141" applyNumberFormat="1" applyFont="1" applyFill="1" applyBorder="1" applyAlignment="1" applyProtection="1">
      <alignment horizontal="center" vertical="center" wrapText="1"/>
    </xf>
    <xf numFmtId="3" fontId="10" fillId="0" borderId="1" xfId="0" applyNumberFormat="1" applyFont="1" applyFill="1" applyBorder="1" applyAlignment="1" applyProtection="1">
      <alignment horizontal="center" vertical="center" wrapText="1"/>
    </xf>
    <xf numFmtId="177" fontId="10" fillId="0" borderId="1" xfId="104" applyNumberFormat="1" applyFont="1" applyFill="1" applyBorder="1" applyAlignment="1" applyProtection="1">
      <alignment horizontal="center" vertical="center" wrapText="1"/>
    </xf>
    <xf numFmtId="3" fontId="11" fillId="0" borderId="1" xfId="138" applyNumberFormat="1" applyFont="1" applyFill="1" applyBorder="1" applyAlignment="1" applyProtection="1">
      <alignment horizontal="center" vertical="center" wrapText="1"/>
    </xf>
    <xf numFmtId="181" fontId="9" fillId="0" borderId="1" xfId="145" applyNumberFormat="1" applyFont="1" applyFill="1" applyBorder="1" applyAlignment="1" applyProtection="1">
      <alignment horizontal="center" vertical="center" wrapText="1"/>
    </xf>
    <xf numFmtId="3" fontId="6" fillId="0" borderId="1" xfId="138" applyNumberFormat="1" applyFont="1" applyFill="1" applyBorder="1" applyAlignment="1" applyProtection="1">
      <alignment horizontal="center" vertical="center" wrapText="1"/>
    </xf>
    <xf numFmtId="3" fontId="9" fillId="0" borderId="1" xfId="138" applyNumberFormat="1" applyFont="1" applyFill="1" applyBorder="1" applyAlignment="1" applyProtection="1">
      <alignment horizontal="center" vertical="center" wrapText="1"/>
    </xf>
    <xf numFmtId="3" fontId="9" fillId="2" borderId="0" xfId="127" applyNumberFormat="1" applyFont="1" applyFill="1" applyAlignment="1" applyProtection="1">
      <alignment horizontal="center" vertical="center"/>
    </xf>
    <xf numFmtId="3" fontId="10" fillId="2" borderId="1" xfId="141" applyNumberFormat="1" applyFont="1" applyFill="1" applyBorder="1" applyAlignment="1" applyProtection="1">
      <alignment horizontal="center" vertical="center" wrapText="1"/>
    </xf>
    <xf numFmtId="177" fontId="14" fillId="2" borderId="1" xfId="0" applyNumberFormat="1" applyFont="1" applyFill="1" applyBorder="1" applyAlignment="1">
      <alignment horizontal="center" vertical="center"/>
    </xf>
    <xf numFmtId="3" fontId="11" fillId="2" borderId="1" xfId="138" applyNumberFormat="1" applyFont="1" applyFill="1" applyBorder="1" applyAlignment="1" applyProtection="1">
      <alignment horizontal="center" vertical="center" wrapText="1"/>
    </xf>
    <xf numFmtId="3" fontId="11" fillId="2" borderId="1" xfId="0" applyNumberFormat="1" applyFont="1" applyFill="1" applyBorder="1" applyAlignment="1" applyProtection="1">
      <alignment horizontal="center" vertical="center" wrapText="1"/>
    </xf>
    <xf numFmtId="3" fontId="6" fillId="2" borderId="1" xfId="138" applyNumberFormat="1" applyFont="1" applyFill="1" applyBorder="1" applyAlignment="1" applyProtection="1">
      <alignment horizontal="center" vertical="center" wrapText="1"/>
    </xf>
    <xf numFmtId="183" fontId="21" fillId="2" borderId="16" xfId="0" applyNumberFormat="1" applyFont="1" applyFill="1" applyBorder="1" applyAlignment="1" applyProtection="1">
      <alignment horizontal="right" vertical="center"/>
    </xf>
    <xf numFmtId="3" fontId="9" fillId="2" borderId="1" xfId="138" applyNumberFormat="1" applyFont="1" applyFill="1" applyBorder="1" applyAlignment="1" applyProtection="1">
      <alignment horizontal="center" vertical="center" wrapText="1"/>
    </xf>
    <xf numFmtId="9" fontId="9" fillId="0" borderId="0" xfId="127" applyNumberFormat="1" applyFont="1" applyFill="1" applyAlignment="1" applyProtection="1">
      <alignment horizontal="center" vertical="center"/>
    </xf>
    <xf numFmtId="9" fontId="10" fillId="0" borderId="1" xfId="141" applyNumberFormat="1" applyFont="1" applyFill="1" applyBorder="1" applyAlignment="1" applyProtection="1">
      <alignment horizontal="center" vertical="center" wrapText="1"/>
    </xf>
    <xf numFmtId="38" fontId="10" fillId="0" borderId="1" xfId="141" applyNumberFormat="1" applyFont="1" applyFill="1" applyBorder="1" applyAlignment="1" applyProtection="1">
      <alignment horizontal="center" vertical="center" wrapText="1"/>
    </xf>
    <xf numFmtId="9" fontId="11" fillId="0" borderId="1" xfId="138" applyNumberFormat="1" applyFont="1" applyFill="1" applyBorder="1" applyAlignment="1" applyProtection="1">
      <alignment horizontal="center" vertical="center" wrapText="1"/>
    </xf>
    <xf numFmtId="177" fontId="11" fillId="0" borderId="1" xfId="138" applyNumberFormat="1" applyFont="1" applyFill="1" applyBorder="1" applyAlignment="1" applyProtection="1">
      <alignment horizontal="center" vertical="center" wrapText="1"/>
    </xf>
    <xf numFmtId="3" fontId="17" fillId="0" borderId="1" xfId="138" applyNumberFormat="1" applyFont="1" applyFill="1" applyBorder="1" applyAlignment="1" applyProtection="1">
      <alignment horizontal="center" vertical="center" wrapText="1"/>
    </xf>
    <xf numFmtId="3" fontId="16" fillId="0" borderId="1" xfId="138" applyNumberFormat="1" applyFont="1" applyFill="1" applyBorder="1" applyAlignment="1" applyProtection="1">
      <alignment horizontal="center" vertical="center" wrapText="1"/>
    </xf>
    <xf numFmtId="38" fontId="11" fillId="0" borderId="1" xfId="145" applyNumberFormat="1" applyFont="1" applyFill="1" applyBorder="1" applyAlignment="1" applyProtection="1">
      <alignment horizontal="center" vertical="center" wrapText="1"/>
    </xf>
    <xf numFmtId="177" fontId="11" fillId="0" borderId="1" xfId="127" applyNumberFormat="1" applyFont="1" applyFill="1" applyBorder="1" applyAlignment="1" applyProtection="1">
      <alignment horizontal="center" vertical="center"/>
    </xf>
    <xf numFmtId="180" fontId="11" fillId="0" borderId="1" xfId="145" applyNumberFormat="1" applyFont="1" applyFill="1" applyBorder="1" applyAlignment="1" applyProtection="1">
      <alignment horizontal="center" vertical="center" wrapText="1"/>
    </xf>
    <xf numFmtId="38" fontId="9" fillId="0" borderId="1" xfId="146" applyNumberFormat="1" applyFont="1" applyFill="1" applyBorder="1" applyAlignment="1" applyProtection="1">
      <alignment horizontal="center" vertical="center" wrapText="1"/>
    </xf>
    <xf numFmtId="177" fontId="9" fillId="0" borderId="1" xfId="130" applyNumberFormat="1" applyFont="1" applyFill="1" applyBorder="1" applyAlignment="1" applyProtection="1">
      <alignment horizontal="center" vertical="center"/>
    </xf>
    <xf numFmtId="177" fontId="17" fillId="0" borderId="1" xfId="130" applyNumberFormat="1" applyFont="1" applyFill="1" applyBorder="1" applyAlignment="1" applyProtection="1">
      <alignment horizontal="center" vertical="center"/>
    </xf>
    <xf numFmtId="180" fontId="9" fillId="0" borderId="1" xfId="146" applyNumberFormat="1" applyFont="1" applyFill="1" applyBorder="1" applyAlignment="1" applyProtection="1">
      <alignment horizontal="center" vertical="center" wrapText="1"/>
    </xf>
    <xf numFmtId="38" fontId="9" fillId="6" borderId="1" xfId="145" applyNumberFormat="1" applyFont="1" applyFill="1" applyBorder="1" applyAlignment="1" applyProtection="1">
      <alignment horizontal="center" vertical="center" wrapText="1"/>
    </xf>
    <xf numFmtId="38" fontId="17" fillId="0" borderId="1" xfId="145" applyNumberFormat="1" applyFont="1" applyFill="1" applyBorder="1" applyAlignment="1" applyProtection="1">
      <alignment horizontal="center" vertical="center" wrapText="1"/>
    </xf>
    <xf numFmtId="180" fontId="17" fillId="0" borderId="1" xfId="145" applyNumberFormat="1" applyFont="1" applyFill="1" applyBorder="1" applyAlignment="1" applyProtection="1">
      <alignment horizontal="center" vertical="center" wrapText="1"/>
    </xf>
    <xf numFmtId="0" fontId="9" fillId="0" borderId="1" xfId="145" applyNumberFormat="1" applyFont="1" applyFill="1" applyBorder="1" applyAlignment="1" applyProtection="1">
      <alignment horizontal="center" vertical="center" wrapText="1"/>
    </xf>
    <xf numFmtId="0" fontId="17" fillId="0" borderId="1" xfId="127" applyNumberFormat="1" applyFont="1" applyFill="1" applyBorder="1" applyAlignment="1" applyProtection="1">
      <alignment horizontal="center" vertical="center"/>
    </xf>
    <xf numFmtId="3" fontId="20" fillId="0" borderId="1" xfId="138" applyNumberFormat="1" applyFont="1" applyFill="1" applyBorder="1" applyAlignment="1" applyProtection="1">
      <alignment horizontal="center" vertical="center" wrapText="1"/>
    </xf>
    <xf numFmtId="3" fontId="11" fillId="0" borderId="1" xfId="139" applyNumberFormat="1" applyFont="1" applyFill="1" applyBorder="1" applyAlignment="1" applyProtection="1">
      <alignment horizontal="center" vertical="center" wrapText="1"/>
    </xf>
    <xf numFmtId="40" fontId="9" fillId="0" borderId="1" xfId="145" applyNumberFormat="1" applyFont="1" applyFill="1" applyBorder="1" applyAlignment="1" applyProtection="1">
      <alignment horizontal="center" vertical="center" wrapText="1"/>
    </xf>
    <xf numFmtId="181" fontId="17" fillId="0" borderId="1" xfId="145" applyNumberFormat="1" applyFont="1" applyFill="1" applyBorder="1" applyAlignment="1" applyProtection="1">
      <alignment horizontal="center" vertical="center" wrapText="1"/>
    </xf>
    <xf numFmtId="49" fontId="17" fillId="0" borderId="1" xfId="138" applyNumberFormat="1" applyFont="1" applyFill="1" applyBorder="1" applyAlignment="1" applyProtection="1">
      <alignment horizontal="center" vertical="center" wrapText="1"/>
    </xf>
    <xf numFmtId="177" fontId="17" fillId="0" borderId="1" xfId="138" applyNumberFormat="1" applyFont="1" applyFill="1" applyBorder="1" applyAlignment="1" applyProtection="1">
      <alignment horizontal="center" vertical="center" wrapText="1"/>
    </xf>
    <xf numFmtId="0" fontId="11" fillId="0" borderId="1" xfId="138" applyNumberFormat="1" applyFont="1" applyFill="1" applyBorder="1" applyAlignment="1" applyProtection="1">
      <alignment horizontal="center" vertical="center" wrapText="1"/>
    </xf>
    <xf numFmtId="38" fontId="11" fillId="2" borderId="1" xfId="145" applyNumberFormat="1" applyFont="1" applyFill="1" applyBorder="1" applyAlignment="1" applyProtection="1">
      <alignment horizontal="center" vertical="center" wrapText="1"/>
    </xf>
    <xf numFmtId="3" fontId="11" fillId="2" borderId="1" xfId="139" applyNumberFormat="1" applyFont="1" applyFill="1" applyBorder="1" applyAlignment="1" applyProtection="1">
      <alignment horizontal="center" vertical="center" wrapText="1"/>
    </xf>
    <xf numFmtId="3" fontId="11" fillId="7" borderId="1" xfId="138" applyNumberFormat="1" applyFont="1" applyFill="1" applyBorder="1" applyAlignment="1" applyProtection="1">
      <alignment horizontal="center" vertical="center" wrapText="1"/>
    </xf>
    <xf numFmtId="3" fontId="17" fillId="2" borderId="1" xfId="138" applyNumberFormat="1" applyFont="1" applyFill="1" applyBorder="1" applyAlignment="1" applyProtection="1">
      <alignment horizontal="center" vertical="center" wrapText="1"/>
    </xf>
    <xf numFmtId="0" fontId="11" fillId="2" borderId="1" xfId="138" applyNumberFormat="1" applyFont="1" applyFill="1" applyBorder="1" applyAlignment="1" applyProtection="1">
      <alignment horizontal="center" vertical="center" wrapText="1"/>
    </xf>
    <xf numFmtId="49" fontId="9" fillId="0" borderId="1" xfId="0" applyNumberFormat="1" applyFont="1" applyFill="1" applyBorder="1" applyAlignment="1">
      <alignment horizontal="center" vertical="center" wrapText="1"/>
    </xf>
    <xf numFmtId="3" fontId="17" fillId="0" borderId="1" xfId="139" applyNumberFormat="1" applyFont="1" applyFill="1" applyBorder="1" applyAlignment="1" applyProtection="1">
      <alignment horizontal="center" vertical="center" wrapText="1"/>
    </xf>
    <xf numFmtId="3" fontId="22" fillId="0" borderId="1" xfId="0" applyNumberFormat="1" applyFont="1" applyFill="1" applyBorder="1" applyAlignment="1">
      <alignment horizontal="center" vertical="center" wrapText="1"/>
    </xf>
    <xf numFmtId="3" fontId="9" fillId="0" borderId="1" xfId="139" applyNumberFormat="1" applyFont="1" applyFill="1" applyBorder="1" applyAlignment="1" applyProtection="1">
      <alignment horizontal="center" vertical="center" wrapText="1"/>
    </xf>
    <xf numFmtId="3" fontId="7" fillId="0" borderId="1" xfId="138" applyNumberFormat="1" applyFont="1" applyFill="1" applyBorder="1" applyAlignment="1" applyProtection="1">
      <alignment horizontal="center" vertical="center" wrapText="1"/>
    </xf>
    <xf numFmtId="0" fontId="9" fillId="0" borderId="1" xfId="138" applyNumberFormat="1" applyFont="1" applyFill="1" applyBorder="1" applyAlignment="1" applyProtection="1">
      <alignment horizontal="center" vertical="center" wrapText="1"/>
    </xf>
    <xf numFmtId="180" fontId="9" fillId="0" borderId="1" xfId="138" applyNumberFormat="1" applyFont="1" applyFill="1" applyBorder="1" applyAlignment="1" applyProtection="1">
      <alignment horizontal="center" vertical="center" wrapText="1"/>
    </xf>
    <xf numFmtId="0" fontId="17" fillId="0" borderId="1" xfId="138" applyNumberFormat="1" applyFont="1" applyFill="1" applyBorder="1" applyAlignment="1" applyProtection="1">
      <alignment horizontal="center" vertical="center" wrapText="1"/>
    </xf>
    <xf numFmtId="0" fontId="6" fillId="0" borderId="1" xfId="127" applyFont="1" applyFill="1" applyBorder="1" applyAlignment="1" applyProtection="1">
      <alignment horizontal="center" vertical="center" wrapText="1"/>
    </xf>
    <xf numFmtId="3" fontId="9" fillId="0" borderId="1" xfId="0" applyNumberFormat="1" applyFont="1" applyFill="1" applyBorder="1" applyAlignment="1">
      <alignment horizontal="center" vertical="center" wrapText="1"/>
    </xf>
    <xf numFmtId="3" fontId="9" fillId="0" borderId="0" xfId="127" applyNumberFormat="1" applyFont="1" applyFill="1" applyBorder="1" applyAlignment="1" applyProtection="1">
      <alignment horizontal="center" vertical="center"/>
    </xf>
    <xf numFmtId="3" fontId="10" fillId="0" borderId="11" xfId="141" applyNumberFormat="1" applyFont="1" applyFill="1" applyBorder="1" applyAlignment="1" applyProtection="1">
      <alignment horizontal="center" vertical="center" wrapText="1"/>
    </xf>
    <xf numFmtId="3" fontId="10" fillId="0" borderId="8" xfId="141" applyNumberFormat="1" applyFont="1" applyFill="1" applyBorder="1" applyAlignment="1" applyProtection="1">
      <alignment horizontal="center" vertical="center" wrapText="1"/>
    </xf>
    <xf numFmtId="183" fontId="21" fillId="8" borderId="16" xfId="0" applyNumberFormat="1" applyFont="1" applyFill="1" applyBorder="1" applyAlignment="1" applyProtection="1">
      <alignment horizontal="right" vertical="center"/>
    </xf>
    <xf numFmtId="178" fontId="9" fillId="0" borderId="0" xfId="127" applyNumberFormat="1" applyFont="1" applyFill="1" applyAlignment="1" applyProtection="1">
      <alignment horizontal="center" vertical="center"/>
    </xf>
    <xf numFmtId="0" fontId="9" fillId="0" borderId="1" xfId="2" applyFont="1" applyFill="1" applyBorder="1" applyAlignment="1">
      <alignment horizontal="center" vertical="center"/>
    </xf>
    <xf numFmtId="0" fontId="9" fillId="0" borderId="1" xfId="87" applyFont="1" applyFill="1" applyBorder="1" applyAlignment="1">
      <alignment horizontal="center" vertical="center"/>
    </xf>
    <xf numFmtId="3" fontId="23" fillId="0" borderId="1" xfId="0" applyNumberFormat="1" applyFont="1" applyFill="1" applyBorder="1" applyAlignment="1" applyProtection="1">
      <alignment horizontal="center" vertical="center" wrapText="1"/>
    </xf>
    <xf numFmtId="3" fontId="11" fillId="0" borderId="11" xfId="138" applyNumberFormat="1" applyFont="1" applyFill="1" applyBorder="1" applyAlignment="1" applyProtection="1">
      <alignment horizontal="center" vertical="center" wrapText="1"/>
    </xf>
    <xf numFmtId="3" fontId="11" fillId="0" borderId="11" xfId="139" applyNumberFormat="1" applyFont="1" applyFill="1" applyBorder="1" applyAlignment="1" applyProtection="1">
      <alignment horizontal="center" vertical="center" wrapText="1"/>
    </xf>
    <xf numFmtId="183" fontId="21" fillId="0" borderId="16" xfId="0" applyNumberFormat="1" applyFont="1" applyFill="1" applyBorder="1" applyAlignment="1" applyProtection="1">
      <alignment horizontal="right" vertical="center"/>
    </xf>
    <xf numFmtId="183" fontId="21" fillId="6" borderId="16" xfId="0" applyNumberFormat="1" applyFont="1" applyFill="1" applyBorder="1" applyAlignment="1" applyProtection="1">
      <alignment horizontal="right" vertical="center"/>
    </xf>
    <xf numFmtId="3" fontId="11" fillId="6" borderId="1" xfId="0" applyNumberFormat="1" applyFont="1" applyFill="1" applyBorder="1" applyAlignment="1" applyProtection="1">
      <alignment horizontal="center" vertical="center" wrapText="1"/>
    </xf>
    <xf numFmtId="3" fontId="11" fillId="2" borderId="4" xfId="0" applyNumberFormat="1" applyFont="1" applyFill="1" applyBorder="1" applyAlignment="1" applyProtection="1">
      <alignment horizontal="center" vertical="center" wrapText="1"/>
    </xf>
    <xf numFmtId="183" fontId="21" fillId="8" borderId="17" xfId="0" applyNumberFormat="1" applyFont="1" applyFill="1" applyBorder="1" applyAlignment="1" applyProtection="1">
      <alignment horizontal="right" vertical="center"/>
    </xf>
    <xf numFmtId="0" fontId="11" fillId="0" borderId="0"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183" fontId="21" fillId="2" borderId="18" xfId="0" applyNumberFormat="1" applyFont="1" applyFill="1" applyBorder="1" applyAlignment="1" applyProtection="1">
      <alignment horizontal="right" vertical="center"/>
    </xf>
    <xf numFmtId="183" fontId="21" fillId="2" borderId="17" xfId="0" applyNumberFormat="1" applyFont="1" applyFill="1" applyBorder="1" applyAlignment="1" applyProtection="1">
      <alignment horizontal="right" vertical="center"/>
    </xf>
    <xf numFmtId="0" fontId="9" fillId="0" borderId="1" xfId="0" applyNumberFormat="1" applyFont="1" applyFill="1" applyBorder="1" applyAlignment="1" applyProtection="1">
      <alignment horizontal="center" vertical="center"/>
    </xf>
    <xf numFmtId="3" fontId="6" fillId="0" borderId="11" xfId="138" applyNumberFormat="1" applyFont="1" applyFill="1" applyBorder="1" applyAlignment="1" applyProtection="1">
      <alignment horizontal="center" vertical="center" wrapText="1"/>
    </xf>
    <xf numFmtId="0" fontId="6" fillId="0" borderId="1" xfId="127" applyFont="1" applyFill="1" applyBorder="1" applyAlignment="1" applyProtection="1">
      <alignment horizontal="center" vertical="center"/>
    </xf>
    <xf numFmtId="3" fontId="9" fillId="0" borderId="11" xfId="138" applyNumberFormat="1" applyFont="1" applyFill="1" applyBorder="1" applyAlignment="1" applyProtection="1">
      <alignment horizontal="center" vertical="center" wrapText="1"/>
    </xf>
    <xf numFmtId="0" fontId="9" fillId="0" borderId="1" xfId="127" applyNumberFormat="1" applyFont="1" applyFill="1" applyBorder="1" applyAlignment="1" applyProtection="1">
      <alignment horizontal="center" vertical="center"/>
    </xf>
    <xf numFmtId="38" fontId="11" fillId="6" borderId="1" xfId="145" applyNumberFormat="1" applyFont="1" applyFill="1" applyBorder="1" applyAlignment="1" applyProtection="1">
      <alignment horizontal="center" vertical="center" wrapText="1"/>
    </xf>
    <xf numFmtId="177" fontId="9" fillId="0" borderId="1" xfId="145" applyNumberFormat="1" applyFont="1" applyFill="1" applyBorder="1" applyAlignment="1" applyProtection="1">
      <alignment horizontal="center" vertical="center" wrapText="1"/>
    </xf>
    <xf numFmtId="179" fontId="17" fillId="0" borderId="1" xfId="145" applyNumberFormat="1" applyFont="1" applyFill="1" applyBorder="1" applyAlignment="1" applyProtection="1">
      <alignment horizontal="center" vertical="center" wrapText="1"/>
    </xf>
    <xf numFmtId="3" fontId="6" fillId="0" borderId="1" xfId="139" applyNumberFormat="1" applyFont="1" applyFill="1" applyBorder="1" applyAlignment="1" applyProtection="1">
      <alignment horizontal="center" vertical="center" wrapText="1"/>
    </xf>
    <xf numFmtId="3" fontId="11" fillId="2" borderId="8" xfId="0" applyNumberFormat="1" applyFont="1" applyFill="1" applyBorder="1" applyAlignment="1" applyProtection="1">
      <alignment horizontal="center" vertical="center" wrapText="1"/>
    </xf>
    <xf numFmtId="3" fontId="11" fillId="9" borderId="1" xfId="0" applyNumberFormat="1" applyFont="1" applyFill="1" applyBorder="1" applyAlignment="1" applyProtection="1">
      <alignment horizontal="center" vertical="center" wrapText="1"/>
    </xf>
    <xf numFmtId="38" fontId="11" fillId="7" borderId="1" xfId="145" applyNumberFormat="1" applyFont="1" applyFill="1" applyBorder="1" applyAlignment="1" applyProtection="1">
      <alignment horizontal="center" vertical="center" wrapText="1"/>
    </xf>
    <xf numFmtId="0" fontId="9" fillId="0" borderId="1" xfId="119" applyFont="1" applyFill="1" applyBorder="1" applyAlignment="1">
      <alignment horizontal="center" vertical="center"/>
    </xf>
    <xf numFmtId="0" fontId="6" fillId="0" borderId="1" xfId="138" applyNumberFormat="1" applyFont="1" applyFill="1" applyBorder="1" applyAlignment="1" applyProtection="1">
      <alignment horizontal="center" vertical="center" wrapText="1"/>
    </xf>
    <xf numFmtId="38" fontId="11" fillId="0" borderId="11" xfId="145" applyNumberFormat="1" applyFont="1" applyFill="1" applyBorder="1" applyAlignment="1" applyProtection="1">
      <alignment horizontal="center" vertical="center" wrapText="1"/>
    </xf>
    <xf numFmtId="180" fontId="10" fillId="0" borderId="1" xfId="145" applyNumberFormat="1" applyFont="1" applyFill="1" applyBorder="1" applyAlignment="1" applyProtection="1">
      <alignment horizontal="center" vertical="center" wrapText="1"/>
    </xf>
    <xf numFmtId="180" fontId="10" fillId="2" borderId="1" xfId="145" applyNumberFormat="1" applyFont="1" applyFill="1" applyBorder="1" applyAlignment="1" applyProtection="1">
      <alignment horizontal="center" vertical="center" wrapText="1"/>
    </xf>
    <xf numFmtId="3" fontId="6" fillId="0" borderId="1" xfId="127"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38" fontId="17" fillId="6" borderId="1" xfId="145" applyNumberFormat="1" applyFont="1" applyFill="1" applyBorder="1" applyAlignment="1" applyProtection="1">
      <alignment horizontal="center" vertical="center" wrapText="1"/>
    </xf>
    <xf numFmtId="177" fontId="6" fillId="0" borderId="1" xfId="145" applyNumberFormat="1" applyFont="1" applyFill="1" applyBorder="1" applyAlignment="1" applyProtection="1">
      <alignment horizontal="center" vertical="center" wrapText="1"/>
    </xf>
    <xf numFmtId="3" fontId="9" fillId="7" borderId="1" xfId="138" applyNumberFormat="1" applyFont="1" applyFill="1" applyBorder="1" applyAlignment="1" applyProtection="1">
      <alignment horizontal="center" vertical="center" wrapText="1"/>
    </xf>
    <xf numFmtId="0" fontId="9" fillId="0" borderId="1" xfId="51" applyFont="1" applyFill="1" applyBorder="1" applyAlignment="1">
      <alignment horizontal="center" vertical="center" wrapText="1"/>
    </xf>
    <xf numFmtId="0" fontId="9" fillId="0" borderId="1" xfId="112" applyFont="1" applyFill="1" applyBorder="1" applyAlignment="1">
      <alignment horizontal="center" vertical="center"/>
    </xf>
    <xf numFmtId="3" fontId="9" fillId="0" borderId="1" xfId="60" applyNumberFormat="1" applyFont="1" applyFill="1" applyBorder="1" applyAlignment="1">
      <alignment horizontal="center" vertical="center"/>
    </xf>
    <xf numFmtId="177" fontId="9" fillId="0" borderId="0" xfId="0" applyNumberFormat="1" applyFont="1" applyAlignment="1">
      <alignment horizontal="center" vertical="center"/>
    </xf>
    <xf numFmtId="177" fontId="9" fillId="0" borderId="0" xfId="0" applyNumberFormat="1" applyFont="1" applyAlignment="1">
      <alignment horizontal="center"/>
    </xf>
    <xf numFmtId="177" fontId="10" fillId="0" borderId="1" xfId="0" applyNumberFormat="1" applyFont="1" applyBorder="1" applyAlignment="1">
      <alignment horizontal="center" vertical="center" wrapText="1"/>
    </xf>
    <xf numFmtId="177" fontId="10" fillId="0" borderId="8" xfId="0" applyNumberFormat="1" applyFont="1" applyBorder="1" applyAlignment="1">
      <alignment horizontal="center" vertical="center" wrapText="1"/>
    </xf>
    <xf numFmtId="177" fontId="10" fillId="0" borderId="20" xfId="0" applyNumberFormat="1" applyFont="1" applyBorder="1" applyAlignment="1">
      <alignment horizontal="center" vertical="center" wrapText="1"/>
    </xf>
    <xf numFmtId="177" fontId="10" fillId="0" borderId="20" xfId="0" applyNumberFormat="1" applyFont="1" applyBorder="1" applyAlignment="1">
      <alignment horizontal="center" vertical="center"/>
    </xf>
    <xf numFmtId="177" fontId="9" fillId="0" borderId="8" xfId="0" applyNumberFormat="1" applyFont="1" applyBorder="1" applyAlignment="1">
      <alignment horizontal="center" vertical="center" wrapText="1"/>
    </xf>
    <xf numFmtId="177" fontId="9" fillId="0" borderId="20" xfId="0" applyNumberFormat="1" applyFont="1" applyBorder="1" applyAlignment="1">
      <alignment horizontal="center" vertical="center" wrapText="1"/>
    </xf>
    <xf numFmtId="177" fontId="9" fillId="10" borderId="20" xfId="0" applyNumberFormat="1" applyFont="1" applyFill="1" applyBorder="1" applyAlignment="1">
      <alignment horizontal="center" vertical="center" wrapText="1"/>
    </xf>
    <xf numFmtId="177" fontId="9" fillId="0" borderId="20" xfId="0" applyNumberFormat="1" applyFont="1" applyBorder="1" applyAlignment="1">
      <alignment horizontal="center" vertical="center"/>
    </xf>
    <xf numFmtId="38" fontId="9" fillId="0" borderId="20" xfId="0" applyNumberFormat="1" applyFont="1" applyBorder="1" applyAlignment="1">
      <alignment horizontal="center" vertical="center" wrapText="1"/>
    </xf>
    <xf numFmtId="38" fontId="9" fillId="10" borderId="20" xfId="0" applyNumberFormat="1" applyFont="1" applyFill="1" applyBorder="1" applyAlignment="1">
      <alignment horizontal="center" vertical="center" wrapText="1"/>
    </xf>
    <xf numFmtId="177" fontId="10" fillId="0" borderId="8" xfId="0" applyNumberFormat="1" applyFont="1" applyBorder="1" applyAlignment="1">
      <alignment horizontal="center" vertical="center"/>
    </xf>
    <xf numFmtId="180" fontId="9" fillId="0" borderId="0" xfId="0" applyNumberFormat="1" applyFont="1" applyAlignment="1">
      <alignment horizontal="center" vertical="center"/>
    </xf>
    <xf numFmtId="180" fontId="10" fillId="0" borderId="11" xfId="0" applyNumberFormat="1" applyFont="1" applyBorder="1" applyAlignment="1">
      <alignment horizontal="center" vertical="center" wrapText="1"/>
    </xf>
    <xf numFmtId="180" fontId="10" fillId="0" borderId="20" xfId="0" applyNumberFormat="1" applyFont="1" applyBorder="1" applyAlignment="1">
      <alignment horizontal="center" vertical="center" wrapText="1"/>
    </xf>
    <xf numFmtId="180" fontId="9" fillId="0" borderId="20" xfId="0" applyNumberFormat="1" applyFont="1" applyBorder="1" applyAlignment="1">
      <alignment horizontal="center" vertical="center" wrapText="1"/>
    </xf>
    <xf numFmtId="180" fontId="10" fillId="0" borderId="20" xfId="0" applyNumberFormat="1" applyFont="1" applyBorder="1" applyAlignment="1">
      <alignment horizontal="center" vertical="center"/>
    </xf>
    <xf numFmtId="180" fontId="9" fillId="0" borderId="20" xfId="0" applyNumberFormat="1" applyFont="1" applyBorder="1" applyAlignment="1">
      <alignment horizontal="center" vertical="center"/>
    </xf>
    <xf numFmtId="180" fontId="10" fillId="0" borderId="10" xfId="0" applyNumberFormat="1" applyFont="1" applyBorder="1" applyAlignment="1">
      <alignment vertical="center" wrapText="1"/>
    </xf>
    <xf numFmtId="180" fontId="10" fillId="0" borderId="1" xfId="0" applyNumberFormat="1" applyFont="1" applyBorder="1" applyAlignment="1">
      <alignment horizontal="center" vertical="center" wrapText="1"/>
    </xf>
    <xf numFmtId="3" fontId="16" fillId="0" borderId="20" xfId="0" applyNumberFormat="1" applyFont="1" applyBorder="1" applyAlignment="1">
      <alignment horizontal="center" vertical="center" wrapText="1"/>
    </xf>
    <xf numFmtId="180" fontId="9" fillId="0" borderId="20" xfId="0" applyNumberFormat="1" applyFont="1" applyBorder="1" applyAlignment="1" applyProtection="1">
      <alignment horizontal="center" vertical="center"/>
      <protection locked="0"/>
    </xf>
    <xf numFmtId="180" fontId="16" fillId="0" borderId="20" xfId="0" applyNumberFormat="1" applyFont="1" applyBorder="1" applyAlignment="1">
      <alignment horizontal="center" vertical="center"/>
    </xf>
    <xf numFmtId="180" fontId="10" fillId="0" borderId="13" xfId="0" applyNumberFormat="1" applyFont="1" applyBorder="1" applyAlignment="1">
      <alignment horizontal="center" vertical="center" wrapText="1"/>
    </xf>
    <xf numFmtId="180" fontId="10" fillId="0" borderId="24" xfId="0" applyNumberFormat="1" applyFont="1" applyBorder="1" applyAlignment="1">
      <alignment horizontal="center" vertical="center" wrapText="1"/>
    </xf>
    <xf numFmtId="180" fontId="25" fillId="0" borderId="20" xfId="0" applyNumberFormat="1" applyFont="1" applyBorder="1" applyAlignment="1">
      <alignment horizontal="center" vertical="center" wrapText="1"/>
    </xf>
    <xf numFmtId="180" fontId="17" fillId="0" borderId="20" xfId="0" applyNumberFormat="1" applyFont="1" applyBorder="1" applyAlignment="1">
      <alignment horizontal="center" vertical="center" wrapText="1"/>
    </xf>
    <xf numFmtId="180" fontId="9" fillId="0" borderId="0" xfId="0" applyNumberFormat="1" applyFont="1" applyAlignment="1">
      <alignment horizontal="center"/>
    </xf>
    <xf numFmtId="180" fontId="10" fillId="0" borderId="0" xfId="0" applyNumberFormat="1" applyFont="1" applyAlignment="1">
      <alignment horizontal="center" vertical="center" wrapText="1"/>
    </xf>
    <xf numFmtId="180" fontId="9" fillId="10" borderId="20" xfId="0" applyNumberFormat="1" applyFont="1" applyFill="1" applyBorder="1" applyAlignment="1">
      <alignment horizontal="center" vertical="center" wrapText="1"/>
    </xf>
    <xf numFmtId="178" fontId="25" fillId="0" borderId="20" xfId="0" applyNumberFormat="1" applyFont="1" applyBorder="1" applyAlignment="1">
      <alignment horizontal="center" vertical="center" wrapText="1"/>
    </xf>
    <xf numFmtId="178" fontId="17" fillId="0" borderId="20" xfId="0" applyNumberFormat="1" applyFont="1" applyBorder="1" applyAlignment="1">
      <alignment horizontal="center" vertical="center" wrapText="1"/>
    </xf>
    <xf numFmtId="180" fontId="9" fillId="0" borderId="0" xfId="0" applyNumberFormat="1" applyFont="1" applyAlignment="1">
      <alignment horizontal="left" vertical="center"/>
    </xf>
    <xf numFmtId="180" fontId="10" fillId="0" borderId="0" xfId="0" applyNumberFormat="1" applyFont="1" applyAlignment="1">
      <alignment vertical="top"/>
    </xf>
    <xf numFmtId="180" fontId="10" fillId="0" borderId="24" xfId="0" applyNumberFormat="1" applyFont="1" applyBorder="1" applyAlignment="1">
      <alignment horizontal="left" vertical="center" wrapText="1"/>
    </xf>
    <xf numFmtId="180" fontId="10" fillId="0" borderId="20" xfId="0" applyNumberFormat="1" applyFont="1" applyBorder="1" applyAlignment="1">
      <alignment horizontal="left" vertical="center" wrapText="1"/>
    </xf>
    <xf numFmtId="180" fontId="10" fillId="0" borderId="0" xfId="0" applyNumberFormat="1" applyFont="1" applyAlignment="1">
      <alignment horizontal="center"/>
    </xf>
    <xf numFmtId="180" fontId="10" fillId="0" borderId="0" xfId="0" applyNumberFormat="1" applyFont="1" applyAlignment="1">
      <alignment horizontal="center" vertical="top"/>
    </xf>
    <xf numFmtId="180" fontId="10" fillId="0" borderId="8" xfId="0" applyNumberFormat="1" applyFont="1" applyBorder="1" applyAlignment="1">
      <alignment horizontal="center" vertical="center"/>
    </xf>
    <xf numFmtId="180" fontId="10" fillId="0" borderId="11" xfId="0" applyNumberFormat="1" applyFont="1" applyBorder="1" applyAlignment="1">
      <alignment horizontal="center" vertical="center"/>
    </xf>
    <xf numFmtId="180" fontId="10" fillId="0" borderId="11" xfId="0" applyNumberFormat="1" applyFont="1" applyBorder="1" applyAlignment="1">
      <alignment horizontal="left" vertical="center"/>
    </xf>
    <xf numFmtId="180" fontId="10" fillId="0" borderId="20" xfId="0" applyNumberFormat="1" applyFont="1" applyBorder="1" applyAlignment="1">
      <alignment horizontal="left" vertical="center"/>
    </xf>
    <xf numFmtId="180" fontId="26" fillId="0" borderId="20" xfId="0" applyNumberFormat="1" applyFont="1" applyBorder="1" applyAlignment="1">
      <alignment horizontal="center" vertical="center" wrapText="1"/>
    </xf>
    <xf numFmtId="180" fontId="12" fillId="0" borderId="20" xfId="0" applyNumberFormat="1" applyFont="1" applyBorder="1" applyAlignment="1">
      <alignment horizontal="center" vertical="center" wrapText="1"/>
    </xf>
    <xf numFmtId="180" fontId="9" fillId="0" borderId="20" xfId="0" applyNumberFormat="1" applyFont="1" applyBorder="1" applyAlignment="1">
      <alignment horizontal="left" vertical="center" wrapText="1"/>
    </xf>
    <xf numFmtId="177" fontId="12" fillId="0" borderId="20" xfId="0" applyNumberFormat="1" applyFont="1" applyBorder="1" applyAlignment="1">
      <alignment horizontal="center" vertical="center" wrapText="1"/>
    </xf>
    <xf numFmtId="180" fontId="9" fillId="0" borderId="20" xfId="0" applyNumberFormat="1" applyFont="1" applyBorder="1" applyAlignment="1">
      <alignment horizontal="left" vertical="center"/>
    </xf>
    <xf numFmtId="180" fontId="12" fillId="0" borderId="20" xfId="0" applyNumberFormat="1" applyFont="1" applyBorder="1" applyAlignment="1" applyProtection="1">
      <alignment horizontal="center" vertical="center" wrapText="1"/>
      <protection locked="0"/>
    </xf>
    <xf numFmtId="180" fontId="12" fillId="0" borderId="20" xfId="0" applyNumberFormat="1" applyFont="1" applyBorder="1" applyAlignment="1" applyProtection="1">
      <alignment horizontal="left" vertical="center" wrapText="1"/>
      <protection locked="0"/>
    </xf>
    <xf numFmtId="180" fontId="26" fillId="0" borderId="20" xfId="0" applyNumberFormat="1" applyFont="1" applyBorder="1" applyAlignment="1">
      <alignment horizontal="center" vertical="center"/>
    </xf>
    <xf numFmtId="177" fontId="10" fillId="0" borderId="0" xfId="0" applyNumberFormat="1" applyFont="1" applyAlignment="1">
      <alignment horizontal="center" vertical="center"/>
    </xf>
    <xf numFmtId="180" fontId="10" fillId="0" borderId="0" xfId="0" applyNumberFormat="1" applyFont="1" applyAlignment="1">
      <alignment horizontal="center" vertical="center"/>
    </xf>
    <xf numFmtId="180" fontId="9" fillId="0" borderId="0" xfId="0" applyNumberFormat="1" applyFont="1" applyAlignment="1">
      <alignment horizontal="center" vertical="center" wrapText="1"/>
    </xf>
    <xf numFmtId="9" fontId="9" fillId="0" borderId="0" xfId="0" applyNumberFormat="1" applyFont="1" applyAlignment="1">
      <alignment horizontal="center" vertical="center" wrapText="1"/>
    </xf>
    <xf numFmtId="177" fontId="9" fillId="0" borderId="0" xfId="0" applyNumberFormat="1" applyFont="1" applyAlignment="1">
      <alignment horizontal="center" vertical="center" wrapText="1"/>
    </xf>
    <xf numFmtId="177" fontId="10" fillId="0" borderId="0" xfId="0" applyNumberFormat="1" applyFont="1" applyAlignment="1">
      <alignment horizontal="center" vertical="center" wrapText="1"/>
    </xf>
    <xf numFmtId="177" fontId="10" fillId="0" borderId="2" xfId="0" applyNumberFormat="1" applyFont="1" applyBorder="1" applyAlignment="1">
      <alignment horizontal="center" vertical="center" wrapText="1"/>
    </xf>
    <xf numFmtId="177" fontId="10" fillId="0" borderId="11" xfId="0" applyNumberFormat="1" applyFont="1" applyBorder="1" applyAlignment="1">
      <alignment horizontal="center" vertical="center" wrapText="1"/>
    </xf>
    <xf numFmtId="177" fontId="10" fillId="0" borderId="0" xfId="0" applyNumberFormat="1" applyFont="1" applyAlignment="1">
      <alignment horizontal="center"/>
    </xf>
    <xf numFmtId="177" fontId="10" fillId="0" borderId="0" xfId="0" applyNumberFormat="1" applyFont="1" applyAlignment="1">
      <alignment horizontal="center" vertical="top"/>
    </xf>
    <xf numFmtId="177" fontId="9" fillId="0" borderId="8" xfId="0" applyNumberFormat="1" applyFont="1" applyBorder="1" applyAlignment="1">
      <alignment horizontal="center" vertical="center"/>
    </xf>
    <xf numFmtId="0" fontId="9" fillId="0" borderId="20" xfId="0" applyFont="1" applyBorder="1" applyAlignment="1">
      <alignment horizontal="center" vertical="center" wrapText="1"/>
    </xf>
    <xf numFmtId="177" fontId="9" fillId="0" borderId="1" xfId="0" applyNumberFormat="1" applyFont="1" applyBorder="1" applyAlignment="1">
      <alignment horizontal="center" vertical="center"/>
    </xf>
    <xf numFmtId="177" fontId="9" fillId="0" borderId="11" xfId="0" applyNumberFormat="1" applyFont="1" applyBorder="1" applyAlignment="1">
      <alignment horizontal="center" vertical="center"/>
    </xf>
    <xf numFmtId="177" fontId="9" fillId="0" borderId="11" xfId="0" applyNumberFormat="1" applyFont="1" applyBorder="1" applyAlignment="1">
      <alignment horizontal="center" vertical="center" wrapText="1"/>
    </xf>
    <xf numFmtId="177" fontId="9" fillId="0" borderId="0" xfId="0" applyNumberFormat="1" applyFont="1" applyAlignment="1">
      <alignment horizontal="center" wrapText="1"/>
    </xf>
    <xf numFmtId="177" fontId="18" fillId="0" borderId="0" xfId="0" applyNumberFormat="1" applyFont="1" applyAlignment="1">
      <alignment horizontal="center" vertical="center"/>
    </xf>
    <xf numFmtId="177" fontId="27" fillId="0" borderId="0" xfId="0" applyNumberFormat="1" applyFont="1" applyAlignment="1">
      <alignment horizontal="center" vertical="center"/>
    </xf>
    <xf numFmtId="177" fontId="28" fillId="0" borderId="0" xfId="0" applyNumberFormat="1" applyFont="1" applyAlignment="1">
      <alignment horizontal="center" vertical="center"/>
    </xf>
    <xf numFmtId="177" fontId="18" fillId="10" borderId="0" xfId="0" applyNumberFormat="1" applyFont="1" applyFill="1" applyAlignment="1">
      <alignment horizontal="center" vertical="center"/>
    </xf>
    <xf numFmtId="177" fontId="9" fillId="10" borderId="0" xfId="0" applyNumberFormat="1" applyFont="1" applyFill="1" applyAlignment="1">
      <alignment horizontal="center"/>
    </xf>
    <xf numFmtId="0" fontId="9" fillId="10" borderId="20" xfId="0" applyFont="1" applyFill="1" applyBorder="1" applyAlignment="1">
      <alignment vertical="center" wrapText="1"/>
    </xf>
    <xf numFmtId="177" fontId="9" fillId="0" borderId="0" xfId="0" applyNumberFormat="1" applyFont="1" applyAlignment="1">
      <alignment horizontal="center" vertical="top"/>
    </xf>
    <xf numFmtId="0" fontId="9" fillId="10" borderId="20" xfId="0" applyFont="1" applyFill="1" applyBorder="1" applyAlignment="1">
      <alignment horizontal="center" vertical="center" wrapText="1"/>
    </xf>
    <xf numFmtId="38" fontId="9" fillId="0" borderId="20" xfId="0" applyNumberFormat="1" applyFont="1" applyBorder="1" applyAlignment="1">
      <alignment horizontal="center" vertical="center"/>
    </xf>
    <xf numFmtId="178" fontId="10" fillId="0" borderId="20" xfId="0" applyNumberFormat="1" applyFont="1" applyBorder="1" applyAlignment="1">
      <alignment horizontal="center" vertical="center" wrapText="1"/>
    </xf>
    <xf numFmtId="178" fontId="9" fillId="0" borderId="20" xfId="0" applyNumberFormat="1" applyFont="1" applyBorder="1" applyAlignment="1">
      <alignment horizontal="center" vertical="center" wrapText="1"/>
    </xf>
    <xf numFmtId="177" fontId="12" fillId="0" borderId="20" xfId="0" applyNumberFormat="1" applyFont="1" applyBorder="1" applyAlignment="1">
      <alignment horizontal="center" vertical="center"/>
    </xf>
    <xf numFmtId="177" fontId="9" fillId="0" borderId="20" xfId="0" applyNumberFormat="1" applyFont="1" applyBorder="1" applyAlignment="1">
      <alignment horizontal="left" vertical="center"/>
    </xf>
    <xf numFmtId="180" fontId="12" fillId="0" borderId="20" xfId="0" applyNumberFormat="1" applyFont="1" applyBorder="1" applyAlignment="1">
      <alignment horizontal="center" vertical="center"/>
    </xf>
    <xf numFmtId="0" fontId="4" fillId="3" borderId="1" xfId="0" applyFont="1" applyFill="1" applyBorder="1" applyAlignment="1">
      <alignment horizontal="center" vertical="center"/>
    </xf>
    <xf numFmtId="0" fontId="5" fillId="3" borderId="1" xfId="0" applyFont="1" applyFill="1" applyBorder="1" applyAlignment="1">
      <alignment horizontal="center" vertical="center"/>
    </xf>
    <xf numFmtId="0" fontId="1" fillId="3" borderId="1" xfId="0" applyFont="1" applyFill="1" applyBorder="1" applyAlignment="1">
      <alignment horizontal="center" vertical="center"/>
    </xf>
    <xf numFmtId="180" fontId="10" fillId="0" borderId="23" xfId="0" applyNumberFormat="1" applyFont="1" applyBorder="1" applyAlignment="1">
      <alignment horizontal="center" vertical="center" wrapText="1"/>
    </xf>
    <xf numFmtId="180" fontId="10" fillId="0" borderId="8" xfId="0" applyNumberFormat="1" applyFont="1" applyBorder="1" applyAlignment="1">
      <alignment horizontal="center" vertical="center" wrapText="1"/>
    </xf>
    <xf numFmtId="180" fontId="10" fillId="0" borderId="19" xfId="0" applyNumberFormat="1" applyFont="1" applyBorder="1" applyAlignment="1">
      <alignment horizontal="center" vertical="center" wrapText="1"/>
    </xf>
    <xf numFmtId="180" fontId="10" fillId="0" borderId="1" xfId="0" applyNumberFormat="1" applyFont="1" applyBorder="1" applyAlignment="1">
      <alignment horizontal="center" vertical="center"/>
    </xf>
    <xf numFmtId="177" fontId="9" fillId="0" borderId="8" xfId="0" applyNumberFormat="1" applyFont="1" applyBorder="1" applyAlignment="1">
      <alignment horizontal="center" vertical="center" wrapText="1"/>
    </xf>
    <xf numFmtId="180" fontId="10" fillId="0" borderId="1" xfId="0" applyNumberFormat="1" applyFont="1" applyBorder="1" applyAlignment="1">
      <alignment horizontal="center" vertical="center" wrapText="1"/>
    </xf>
    <xf numFmtId="177" fontId="10" fillId="0" borderId="1" xfId="0" applyNumberFormat="1" applyFont="1" applyBorder="1" applyAlignment="1">
      <alignment horizontal="center" vertical="center"/>
    </xf>
    <xf numFmtId="177" fontId="10" fillId="0" borderId="8" xfId="0" applyNumberFormat="1" applyFont="1" applyBorder="1" applyAlignment="1">
      <alignment horizontal="center" vertical="center" wrapText="1"/>
    </xf>
    <xf numFmtId="177" fontId="10" fillId="0" borderId="1" xfId="0" applyNumberFormat="1" applyFont="1" applyBorder="1" applyAlignment="1">
      <alignment horizontal="center" vertical="center" wrapText="1"/>
    </xf>
    <xf numFmtId="177" fontId="10" fillId="0" borderId="21" xfId="0" applyNumberFormat="1" applyFont="1" applyBorder="1" applyAlignment="1">
      <alignment horizontal="center" vertical="center" wrapText="1"/>
    </xf>
    <xf numFmtId="177" fontId="10" fillId="0" borderId="1" xfId="0" applyNumberFormat="1" applyFont="1" applyBorder="1" applyAlignment="1">
      <alignment horizontal="left" vertical="center" wrapText="1" indent="1"/>
    </xf>
    <xf numFmtId="180" fontId="10" fillId="0" borderId="25" xfId="0" applyNumberFormat="1" applyFont="1" applyBorder="1" applyAlignment="1">
      <alignment horizontal="center" vertical="center" wrapText="1"/>
    </xf>
    <xf numFmtId="177" fontId="10" fillId="0" borderId="11" xfId="0" applyNumberFormat="1" applyFont="1" applyBorder="1" applyAlignment="1">
      <alignment horizontal="center" vertical="center" wrapText="1"/>
    </xf>
    <xf numFmtId="177" fontId="10" fillId="0" borderId="19" xfId="0" applyNumberFormat="1" applyFont="1" applyBorder="1" applyAlignment="1">
      <alignment horizontal="center" vertical="center" wrapText="1"/>
    </xf>
    <xf numFmtId="177" fontId="24" fillId="0" borderId="0" xfId="0" applyNumberFormat="1" applyFont="1" applyAlignment="1">
      <alignment horizontal="center" vertical="center"/>
    </xf>
    <xf numFmtId="180" fontId="10" fillId="0" borderId="11" xfId="0" applyNumberFormat="1" applyFont="1" applyBorder="1" applyAlignment="1">
      <alignment horizontal="center" vertical="center" wrapText="1"/>
    </xf>
    <xf numFmtId="180" fontId="10" fillId="0" borderId="22" xfId="0" applyNumberFormat="1" applyFont="1" applyBorder="1" applyAlignment="1">
      <alignment horizontal="center" vertical="center" wrapText="1"/>
    </xf>
    <xf numFmtId="180" fontId="10" fillId="0" borderId="26" xfId="0" applyNumberFormat="1" applyFont="1" applyBorder="1" applyAlignment="1">
      <alignment horizontal="center" vertical="center" wrapText="1"/>
    </xf>
    <xf numFmtId="0" fontId="6" fillId="0" borderId="0" xfId="0" applyFont="1" applyFill="1" applyAlignment="1">
      <alignment horizontal="center" vertical="center" wrapText="1"/>
    </xf>
    <xf numFmtId="38" fontId="10" fillId="0" borderId="1" xfId="141" applyNumberFormat="1" applyFont="1" applyFill="1" applyBorder="1" applyAlignment="1" applyProtection="1">
      <alignment horizontal="center" vertical="center" wrapText="1"/>
    </xf>
    <xf numFmtId="9" fontId="10" fillId="0" borderId="1" xfId="141" applyNumberFormat="1" applyFont="1" applyFill="1" applyBorder="1" applyAlignment="1" applyProtection="1">
      <alignment horizontal="center" vertical="center" wrapText="1"/>
    </xf>
    <xf numFmtId="3" fontId="10" fillId="2" borderId="4" xfId="141" applyNumberFormat="1" applyFont="1" applyFill="1" applyBorder="1" applyAlignment="1" applyProtection="1">
      <alignment horizontal="center" vertical="center" wrapText="1"/>
    </xf>
    <xf numFmtId="3" fontId="10" fillId="2" borderId="8" xfId="141" applyNumberFormat="1" applyFont="1" applyFill="1" applyBorder="1" applyAlignment="1" applyProtection="1">
      <alignment horizontal="center" vertical="center" wrapText="1"/>
    </xf>
    <xf numFmtId="0" fontId="14" fillId="0" borderId="9" xfId="0" applyFont="1" applyBorder="1" applyAlignment="1">
      <alignment horizontal="center" vertical="center" wrapText="1"/>
    </xf>
    <xf numFmtId="0" fontId="14" fillId="0" borderId="11" xfId="0" applyFont="1" applyBorder="1" applyAlignment="1">
      <alignment horizontal="center" vertical="center" wrapText="1"/>
    </xf>
    <xf numFmtId="0" fontId="7" fillId="0" borderId="1" xfId="141" applyFont="1" applyFill="1" applyBorder="1" applyAlignment="1" applyProtection="1">
      <alignment horizontal="center" vertical="center" wrapText="1"/>
    </xf>
    <xf numFmtId="0" fontId="10" fillId="0" borderId="1" xfId="141" applyFont="1" applyFill="1" applyBorder="1" applyAlignment="1" applyProtection="1">
      <alignment horizontal="center" vertical="center" wrapText="1"/>
    </xf>
    <xf numFmtId="177" fontId="10" fillId="0" borderId="1" xfId="141" applyNumberFormat="1" applyFont="1" applyFill="1" applyBorder="1" applyAlignment="1" applyProtection="1">
      <alignment horizontal="center" vertical="center" wrapText="1"/>
    </xf>
    <xf numFmtId="3" fontId="10" fillId="0" borderId="1" xfId="141" applyNumberFormat="1" applyFont="1" applyFill="1" applyBorder="1" applyAlignment="1" applyProtection="1">
      <alignment horizontal="center" vertical="center" wrapText="1"/>
    </xf>
    <xf numFmtId="3" fontId="10" fillId="0" borderId="9" xfId="141" applyNumberFormat="1" applyFont="1" applyFill="1" applyBorder="1" applyAlignment="1" applyProtection="1">
      <alignment horizontal="center" vertical="center" wrapText="1"/>
    </xf>
    <xf numFmtId="3" fontId="10" fillId="0" borderId="11" xfId="141" applyNumberFormat="1" applyFont="1" applyFill="1" applyBorder="1" applyAlignment="1" applyProtection="1">
      <alignment horizontal="center" vertical="center" wrapText="1"/>
    </xf>
    <xf numFmtId="3" fontId="10" fillId="2" borderId="1" xfId="141" applyNumberFormat="1" applyFont="1" applyFill="1" applyBorder="1" applyAlignment="1" applyProtection="1">
      <alignment horizontal="center" vertical="center" wrapText="1"/>
    </xf>
    <xf numFmtId="0" fontId="14" fillId="0" borderId="1" xfId="0" applyFont="1" applyBorder="1" applyAlignment="1">
      <alignment horizontal="center" vertical="center"/>
    </xf>
    <xf numFmtId="0" fontId="14" fillId="0" borderId="1" xfId="0" applyFont="1" applyBorder="1" applyAlignment="1">
      <alignment horizontal="center" vertical="center" wrapText="1"/>
    </xf>
    <xf numFmtId="3" fontId="11" fillId="2" borderId="4" xfId="138" applyNumberFormat="1" applyFont="1" applyFill="1" applyBorder="1" applyAlignment="1" applyProtection="1">
      <alignment horizontal="center" vertical="center" wrapText="1"/>
    </xf>
    <xf numFmtId="3" fontId="11" fillId="2" borderId="8" xfId="138" applyNumberFormat="1" applyFont="1" applyFill="1" applyBorder="1" applyAlignment="1" applyProtection="1">
      <alignment horizontal="center" vertical="center" wrapText="1"/>
    </xf>
    <xf numFmtId="0" fontId="2" fillId="0" borderId="0" xfId="127" applyFont="1" applyFill="1" applyAlignment="1" applyProtection="1">
      <alignment horizontal="center" vertical="center" wrapText="1"/>
    </xf>
    <xf numFmtId="9" fontId="2" fillId="0" borderId="0" xfId="127" applyNumberFormat="1" applyFont="1" applyFill="1" applyAlignment="1" applyProtection="1">
      <alignment horizontal="center" vertical="center" wrapText="1"/>
    </xf>
    <xf numFmtId="177" fontId="2" fillId="0" borderId="0" xfId="127" applyNumberFormat="1" applyFont="1" applyFill="1" applyAlignment="1" applyProtection="1">
      <alignment horizontal="center" vertical="center" wrapText="1"/>
    </xf>
    <xf numFmtId="0" fontId="10" fillId="0" borderId="1" xfId="104" applyFont="1" applyFill="1" applyBorder="1" applyAlignment="1" applyProtection="1">
      <alignment horizontal="center" vertical="center" wrapText="1"/>
    </xf>
    <xf numFmtId="3" fontId="10" fillId="0" borderId="9" xfId="0" applyNumberFormat="1" applyFont="1" applyFill="1" applyBorder="1" applyAlignment="1" applyProtection="1">
      <alignment horizontal="center" vertical="center" wrapText="1"/>
    </xf>
    <xf numFmtId="3" fontId="10" fillId="0" borderId="10" xfId="0" applyNumberFormat="1" applyFont="1" applyFill="1" applyBorder="1" applyAlignment="1" applyProtection="1">
      <alignment horizontal="center" vertical="center" wrapText="1"/>
    </xf>
    <xf numFmtId="3" fontId="10" fillId="0" borderId="11" xfId="0" applyNumberFormat="1" applyFont="1" applyFill="1" applyBorder="1" applyAlignment="1" applyProtection="1">
      <alignment horizontal="center" vertical="center" wrapText="1"/>
    </xf>
    <xf numFmtId="0" fontId="9" fillId="0" borderId="0" xfId="127" applyFont="1" applyFill="1" applyAlignment="1" applyProtection="1">
      <alignment horizontal="center" vertical="center" wrapText="1"/>
    </xf>
    <xf numFmtId="3" fontId="10" fillId="0" borderId="1" xfId="0" applyNumberFormat="1" applyFont="1" applyFill="1" applyBorder="1" applyAlignment="1" applyProtection="1">
      <alignment horizontal="center" vertical="center" wrapText="1"/>
    </xf>
    <xf numFmtId="0" fontId="9" fillId="0" borderId="1" xfId="141" applyFont="1" applyFill="1" applyBorder="1" applyAlignment="1">
      <alignment horizontal="center" vertical="center" wrapText="1"/>
    </xf>
    <xf numFmtId="0" fontId="9" fillId="0" borderId="1" xfId="141" applyFont="1" applyFill="1" applyBorder="1" applyAlignment="1">
      <alignment vertical="center" wrapText="1"/>
    </xf>
    <xf numFmtId="0" fontId="9" fillId="0" borderId="3" xfId="141" applyFont="1" applyFill="1" applyBorder="1" applyAlignment="1">
      <alignment horizontal="center" vertical="center" wrapText="1"/>
    </xf>
    <xf numFmtId="0" fontId="9" fillId="0" borderId="5" xfId="141" applyFont="1" applyFill="1" applyBorder="1" applyAlignment="1">
      <alignment horizontal="center" vertical="center" wrapText="1"/>
    </xf>
    <xf numFmtId="0" fontId="9" fillId="0" borderId="7" xfId="141" applyFont="1" applyFill="1" applyBorder="1" applyAlignment="1">
      <alignment horizontal="center" vertical="center" wrapText="1"/>
    </xf>
    <xf numFmtId="0" fontId="9" fillId="0" borderId="1" xfId="134" applyFont="1" applyFill="1" applyBorder="1" applyAlignment="1" applyProtection="1">
      <alignment horizontal="center" vertical="center" wrapText="1"/>
      <protection locked="0"/>
    </xf>
    <xf numFmtId="0" fontId="6" fillId="0" borderId="4"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9" fillId="0" borderId="4" xfId="141" applyFont="1" applyFill="1" applyBorder="1" applyAlignment="1">
      <alignment horizontal="center" vertical="center" wrapText="1"/>
    </xf>
    <xf numFmtId="0" fontId="9" fillId="0" borderId="6" xfId="141" applyFont="1" applyFill="1" applyBorder="1" applyAlignment="1">
      <alignment horizontal="center" vertical="center" wrapText="1"/>
    </xf>
    <xf numFmtId="0" fontId="9" fillId="0" borderId="8" xfId="141" applyFont="1" applyFill="1" applyBorder="1" applyAlignment="1">
      <alignment horizontal="center" vertical="center" wrapText="1"/>
    </xf>
    <xf numFmtId="178" fontId="9" fillId="0" borderId="3" xfId="0" applyNumberFormat="1" applyFont="1" applyFill="1" applyBorder="1" applyAlignment="1">
      <alignment horizontal="center" vertical="center" wrapText="1"/>
    </xf>
    <xf numFmtId="178" fontId="9" fillId="0" borderId="7"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182" fontId="9" fillId="0" borderId="9" xfId="0" applyNumberFormat="1" applyFont="1" applyFill="1" applyBorder="1" applyAlignment="1">
      <alignment horizontal="center" vertical="center" wrapText="1"/>
    </xf>
    <xf numFmtId="180" fontId="9" fillId="0" borderId="12" xfId="141" applyNumberFormat="1" applyFont="1" applyFill="1" applyBorder="1" applyAlignment="1" applyProtection="1">
      <alignment horizontal="center" vertical="center" wrapText="1"/>
      <protection locked="0"/>
    </xf>
    <xf numFmtId="180" fontId="9" fillId="0" borderId="0" xfId="141" applyNumberFormat="1" applyFont="1" applyFill="1" applyAlignment="1" applyProtection="1">
      <alignment horizontal="center" vertical="center" wrapText="1"/>
      <protection locked="0"/>
    </xf>
    <xf numFmtId="180" fontId="9" fillId="0" borderId="2" xfId="141" applyNumberFormat="1" applyFont="1" applyFill="1" applyBorder="1" applyAlignment="1" applyProtection="1">
      <alignment horizontal="center" vertical="center" wrapText="1"/>
      <protection locked="0"/>
    </xf>
    <xf numFmtId="0" fontId="9" fillId="0" borderId="3" xfId="0" applyFont="1" applyFill="1" applyBorder="1" applyAlignment="1">
      <alignment horizontal="center" vertical="center" wrapText="1"/>
    </xf>
    <xf numFmtId="0" fontId="9" fillId="0" borderId="7" xfId="0" applyFont="1" applyFill="1" applyBorder="1" applyAlignment="1">
      <alignment horizontal="center" vertical="center" wrapText="1"/>
    </xf>
    <xf numFmtId="182" fontId="9" fillId="0" borderId="1" xfId="0" applyNumberFormat="1" applyFont="1" applyFill="1" applyBorder="1" applyAlignment="1">
      <alignment horizontal="center" vertical="center" wrapText="1"/>
    </xf>
    <xf numFmtId="180" fontId="9" fillId="0" borderId="1" xfId="128" applyNumberFormat="1" applyFont="1" applyFill="1" applyBorder="1" applyAlignment="1">
      <alignment horizontal="center" vertical="center" wrapText="1"/>
    </xf>
    <xf numFmtId="180" fontId="9" fillId="0" borderId="1" xfId="18" applyNumberFormat="1" applyFont="1" applyFill="1" applyBorder="1" applyAlignment="1" applyProtection="1">
      <alignment horizontal="center" vertical="center" wrapText="1"/>
      <protection locked="0"/>
    </xf>
    <xf numFmtId="180" fontId="9" fillId="0" borderId="1" xfId="134" applyNumberFormat="1" applyFont="1" applyFill="1" applyBorder="1" applyAlignment="1" applyProtection="1">
      <alignment horizontal="center" vertical="center" wrapText="1"/>
      <protection locked="0"/>
    </xf>
    <xf numFmtId="180" fontId="9" fillId="0" borderId="9" xfId="141" applyNumberFormat="1" applyFont="1" applyFill="1" applyBorder="1" applyAlignment="1" applyProtection="1">
      <alignment horizontal="center" vertical="center" wrapText="1"/>
      <protection locked="0"/>
    </xf>
    <xf numFmtId="180" fontId="9" fillId="0" borderId="1" xfId="141" applyNumberFormat="1" applyFont="1" applyFill="1" applyBorder="1" applyAlignment="1" applyProtection="1">
      <alignment horizontal="center" vertical="center" wrapText="1"/>
      <protection locked="0"/>
    </xf>
    <xf numFmtId="180" fontId="9" fillId="0" borderId="4" xfId="141" applyNumberFormat="1" applyFont="1" applyFill="1" applyBorder="1" applyAlignment="1" applyProtection="1">
      <alignment horizontal="center" vertical="center" wrapText="1"/>
      <protection locked="0"/>
    </xf>
    <xf numFmtId="180" fontId="9" fillId="0" borderId="8" xfId="141" applyNumberFormat="1" applyFont="1" applyFill="1" applyBorder="1" applyAlignment="1" applyProtection="1">
      <alignment horizontal="center" vertical="center" wrapText="1"/>
      <protection locked="0"/>
    </xf>
    <xf numFmtId="180" fontId="9" fillId="0" borderId="6" xfId="141" applyNumberFormat="1" applyFont="1" applyFill="1" applyBorder="1" applyAlignment="1" applyProtection="1">
      <alignment horizontal="center" vertical="center" wrapText="1"/>
      <protection locked="0"/>
    </xf>
    <xf numFmtId="180" fontId="9" fillId="0" borderId="1" xfId="141"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9" fillId="0" borderId="1" xfId="141" applyFont="1" applyBorder="1" applyAlignment="1" applyProtection="1">
      <alignment horizontal="center" vertical="center" wrapText="1"/>
      <protection locked="0"/>
    </xf>
    <xf numFmtId="0" fontId="9" fillId="0" borderId="1" xfId="141" applyFont="1" applyFill="1" applyBorder="1" applyAlignment="1" applyProtection="1">
      <alignment horizontal="center" vertical="center" wrapText="1"/>
      <protection locked="0"/>
    </xf>
    <xf numFmtId="0" fontId="8" fillId="0" borderId="0" xfId="0" applyFont="1" applyFill="1" applyAlignment="1">
      <alignment horizontal="center" vertical="center"/>
    </xf>
    <xf numFmtId="180" fontId="9" fillId="0" borderId="10" xfId="141" applyNumberFormat="1" applyFont="1" applyFill="1" applyBorder="1" applyAlignment="1" applyProtection="1">
      <alignment horizontal="center" vertical="center" wrapText="1"/>
      <protection locked="0"/>
    </xf>
    <xf numFmtId="0" fontId="9" fillId="0" borderId="1" xfId="141" applyFont="1" applyFill="1" applyBorder="1" applyAlignment="1">
      <alignment horizontal="center" vertical="center"/>
    </xf>
    <xf numFmtId="0" fontId="9" fillId="0" borderId="4" xfId="134" applyFont="1" applyFill="1" applyBorder="1" applyAlignment="1" applyProtection="1">
      <alignment horizontal="center" vertical="center" wrapText="1"/>
      <protection locked="0"/>
    </xf>
    <xf numFmtId="0" fontId="9" fillId="0" borderId="6" xfId="134" applyFont="1" applyFill="1" applyBorder="1" applyAlignment="1" applyProtection="1">
      <alignment horizontal="center" vertical="center" wrapText="1"/>
      <protection locked="0"/>
    </xf>
    <xf numFmtId="0" fontId="9" fillId="0" borderId="8" xfId="134" applyFont="1" applyFill="1" applyBorder="1" applyAlignment="1" applyProtection="1">
      <alignment horizontal="center" vertical="center" wrapText="1"/>
      <protection locked="0"/>
    </xf>
    <xf numFmtId="180" fontId="9" fillId="0" borderId="1" xfId="128" applyNumberFormat="1" applyFont="1" applyFill="1" applyBorder="1" applyAlignment="1" applyProtection="1">
      <alignment horizontal="center" vertical="center" wrapText="1"/>
      <protection locked="0"/>
    </xf>
    <xf numFmtId="177" fontId="9" fillId="0" borderId="4" xfId="134" applyNumberFormat="1" applyFont="1" applyFill="1" applyBorder="1" applyAlignment="1" applyProtection="1">
      <alignment horizontal="center" vertical="center" wrapText="1"/>
      <protection locked="0"/>
    </xf>
    <xf numFmtId="177" fontId="9" fillId="0" borderId="6" xfId="134" applyNumberFormat="1" applyFont="1" applyFill="1" applyBorder="1" applyAlignment="1" applyProtection="1">
      <alignment horizontal="center" vertical="center" wrapText="1"/>
      <protection locked="0"/>
    </xf>
    <xf numFmtId="177" fontId="9" fillId="0" borderId="8" xfId="134" applyNumberFormat="1" applyFont="1" applyFill="1" applyBorder="1" applyAlignment="1" applyProtection="1">
      <alignment horizontal="center" vertical="center" wrapText="1"/>
      <protection locked="0"/>
    </xf>
    <xf numFmtId="177" fontId="9" fillId="0" borderId="4" xfId="141" applyNumberFormat="1" applyFont="1" applyFill="1" applyBorder="1" applyAlignment="1" applyProtection="1">
      <alignment horizontal="center" vertical="center" wrapText="1"/>
    </xf>
    <xf numFmtId="177" fontId="9" fillId="0" borderId="8" xfId="141" applyNumberFormat="1" applyFont="1" applyFill="1" applyBorder="1" applyAlignment="1" applyProtection="1">
      <alignment horizontal="center" vertical="center" wrapText="1"/>
    </xf>
    <xf numFmtId="177" fontId="9" fillId="0" borderId="3" xfId="134" applyNumberFormat="1" applyFont="1" applyFill="1" applyBorder="1" applyAlignment="1" applyProtection="1">
      <alignment horizontal="center" vertical="center" wrapText="1"/>
      <protection locked="0"/>
    </xf>
    <xf numFmtId="177" fontId="9" fillId="0" borderId="13" xfId="134" applyNumberFormat="1" applyFont="1" applyFill="1" applyBorder="1" applyAlignment="1" applyProtection="1">
      <alignment horizontal="center" vertical="center" wrapText="1"/>
      <protection locked="0"/>
    </xf>
    <xf numFmtId="0" fontId="5" fillId="0" borderId="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2" fillId="0" borderId="0" xfId="0" applyFont="1" applyFill="1" applyAlignment="1">
      <alignment horizontal="center" vertical="center"/>
    </xf>
    <xf numFmtId="0" fontId="4" fillId="0" borderId="1" xfId="0" applyFont="1" applyFill="1" applyBorder="1" applyAlignment="1">
      <alignment horizontal="center" vertical="center" wrapText="1"/>
    </xf>
  </cellXfs>
  <cellStyles count="149">
    <cellStyle name="e鯪9Y_x000b_" xfId="23"/>
    <cellStyle name="e鯪9Y_x005f_x000b_" xfId="7"/>
    <cellStyle name="百分比 2" xfId="9"/>
    <cellStyle name="常规" xfId="0" builtinId="0"/>
    <cellStyle name="常规 10" xfId="19"/>
    <cellStyle name="常规 11" xfId="24"/>
    <cellStyle name="常规 11 2" xfId="26"/>
    <cellStyle name="常规 11 2 2" xfId="3"/>
    <cellStyle name="常规 11_2014－2015干线提标测算表11.21_2014年干线规模测算(后3年度投资)表1225-2" xfId="16"/>
    <cellStyle name="常规 11_2014－2015干线投资测算表1105" xfId="27"/>
    <cellStyle name="常规 11_2014－2015干线投资测算表1105 10 2" xfId="8"/>
    <cellStyle name="常规 11_2014－2015干线投资测算表1105 11" xfId="14"/>
    <cellStyle name="常规 11_2014－2015干线投资测算表1105_附件2国省干线" xfId="30"/>
    <cellStyle name="常规 13" xfId="25"/>
    <cellStyle name="常规 13 2" xfId="4"/>
    <cellStyle name="常规 14" xfId="22"/>
    <cellStyle name="常规 14 2" xfId="31"/>
    <cellStyle name="常规 14 3" xfId="32"/>
    <cellStyle name="常规 14 4" xfId="33"/>
    <cellStyle name="常规 14 5" xfId="34"/>
    <cellStyle name="常规 15" xfId="35"/>
    <cellStyle name="常规 15 5" xfId="37"/>
    <cellStyle name="常规 15 5 2" xfId="39"/>
    <cellStyle name="常规 16" xfId="40"/>
    <cellStyle name="常规 16 2" xfId="20"/>
    <cellStyle name="常规 16 2 2" xfId="42"/>
    <cellStyle name="常规 16_2017-2019干线公路计划表格（公路局反馈）" xfId="43"/>
    <cellStyle name="常规 17" xfId="28"/>
    <cellStyle name="常规 17 2" xfId="45"/>
    <cellStyle name="常规 18" xfId="47"/>
    <cellStyle name="常规 18 2" xfId="49"/>
    <cellStyle name="常规 19" xfId="51"/>
    <cellStyle name="常规 19 2" xfId="53"/>
    <cellStyle name="常规 2" xfId="55"/>
    <cellStyle name="常规 2 2" xfId="56"/>
    <cellStyle name="常规 2 2 15" xfId="57"/>
    <cellStyle name="常规 2 2 2" xfId="58"/>
    <cellStyle name="常规 2 2 2 2" xfId="61"/>
    <cellStyle name="常规 2 2 2 2 11" xfId="62"/>
    <cellStyle name="常规 2 2 2 2 11 2" xfId="65"/>
    <cellStyle name="常规 2 2 2 2 13 2" xfId="66"/>
    <cellStyle name="常规 2 2 2 2 6" xfId="63"/>
    <cellStyle name="常规 2 2 2 7 2" xfId="67"/>
    <cellStyle name="常规 2 2 3 4 2" xfId="68"/>
    <cellStyle name="常规 2 2 3 6 2" xfId="17"/>
    <cellStyle name="常规 2 2 3 6 2 2" xfId="69"/>
    <cellStyle name="常规 2 2 3 7" xfId="70"/>
    <cellStyle name="常规 2 2 3 7 2" xfId="1"/>
    <cellStyle name="常规 2 2 3 8" xfId="71"/>
    <cellStyle name="常规 2 2 3 8 2" xfId="72"/>
    <cellStyle name="常规 2 23" xfId="73"/>
    <cellStyle name="常规 2 23 2" xfId="74"/>
    <cellStyle name="常规 2 23 2 2" xfId="13"/>
    <cellStyle name="常规 2 24" xfId="75"/>
    <cellStyle name="常规 2 24 2" xfId="76"/>
    <cellStyle name="常规 2 25" xfId="77"/>
    <cellStyle name="常规 2 25 2" xfId="78"/>
    <cellStyle name="常规 2 3" xfId="79"/>
    <cellStyle name="常规 2 4" xfId="80"/>
    <cellStyle name="常规 2 6 3" xfId="82"/>
    <cellStyle name="常规 2_干线" xfId="83"/>
    <cellStyle name="常规 2_干线 2" xfId="84"/>
    <cellStyle name="常规 20" xfId="36"/>
    <cellStyle name="常规 20_2017-2019干线公路计划表格（公路局反馈）" xfId="85"/>
    <cellStyle name="常规 21" xfId="41"/>
    <cellStyle name="常规 21 2" xfId="21"/>
    <cellStyle name="常规 21_2017-2019干线公路计划表格（公路局反馈）" xfId="44"/>
    <cellStyle name="常规 22" xfId="29"/>
    <cellStyle name="常规 22 2" xfId="46"/>
    <cellStyle name="常规 23" xfId="48"/>
    <cellStyle name="常规 23 2" xfId="50"/>
    <cellStyle name="常规 24" xfId="52"/>
    <cellStyle name="常规 24 2" xfId="54"/>
    <cellStyle name="常规 24 3" xfId="86"/>
    <cellStyle name="常规 25" xfId="87"/>
    <cellStyle name="常规 25 2" xfId="89"/>
    <cellStyle name="常规 25 3" xfId="90"/>
    <cellStyle name="常规 26" xfId="12"/>
    <cellStyle name="常规 26 2" xfId="5"/>
    <cellStyle name="常规 26 3" xfId="15"/>
    <cellStyle name="常规 27" xfId="91"/>
    <cellStyle name="常规 27 2" xfId="93"/>
    <cellStyle name="常规 27 3" xfId="94"/>
    <cellStyle name="常规 27 4" xfId="95"/>
    <cellStyle name="常规 28" xfId="96"/>
    <cellStyle name="常规 28 2" xfId="98"/>
    <cellStyle name="常规 28 3" xfId="99"/>
    <cellStyle name="常规 28 4" xfId="100"/>
    <cellStyle name="常规 29" xfId="101"/>
    <cellStyle name="常规 29 2" xfId="103"/>
    <cellStyle name="常规 3" xfId="104"/>
    <cellStyle name="常规 3 2" xfId="105"/>
    <cellStyle name="常规 3 2 2" xfId="106"/>
    <cellStyle name="常规 3 2 3" xfId="107"/>
    <cellStyle name="常规 3 2 4" xfId="108"/>
    <cellStyle name="常规 3 3" xfId="109"/>
    <cellStyle name="常规 30" xfId="88"/>
    <cellStyle name="常规 31" xfId="11"/>
    <cellStyle name="常规 32" xfId="92"/>
    <cellStyle name="常规 33" xfId="97"/>
    <cellStyle name="常规 34" xfId="102"/>
    <cellStyle name="常规 35" xfId="110"/>
    <cellStyle name="常规 36" xfId="111"/>
    <cellStyle name="常规 37" xfId="59"/>
    <cellStyle name="常规 4" xfId="113"/>
    <cellStyle name="常规 4 2 5 2" xfId="114"/>
    <cellStyle name="常规 4 2 5 2 2" xfId="115"/>
    <cellStyle name="常规 4 3 3 2" xfId="116"/>
    <cellStyle name="常规 4 3 3 2_2015年娄底市干线建议计划表" xfId="117"/>
    <cellStyle name="常规 4 6" xfId="118"/>
    <cellStyle name="常规 41" xfId="112"/>
    <cellStyle name="常规 42" xfId="60"/>
    <cellStyle name="常规 43" xfId="119"/>
    <cellStyle name="常规 44" xfId="2"/>
    <cellStyle name="常规 5 2" xfId="10"/>
    <cellStyle name="常规 7" xfId="120"/>
    <cellStyle name="常规 7 7" xfId="121"/>
    <cellStyle name="常规 8" xfId="122"/>
    <cellStyle name="常规 9" xfId="123"/>
    <cellStyle name="常规_Sheet1" xfId="124"/>
    <cellStyle name="常规_Sheet1_2014－2015干线投资测算表1105" xfId="125"/>
    <cellStyle name="常规_Sheet1_2014－2015干线投资测算表1105_附件2国省干线 10" xfId="126"/>
    <cellStyle name="常规_Sheet1_2014－2015干线投资测算表1105_附件2国省干线 2" xfId="38"/>
    <cellStyle name="常规_北京" xfId="127"/>
    <cellStyle name="常规_北京 10 2 2" xfId="128"/>
    <cellStyle name="常规_北京 10 3" xfId="129"/>
    <cellStyle name="常规_北京 2" xfId="130"/>
    <cellStyle name="常规_北京 2 12" xfId="131"/>
    <cellStyle name="常规_北京 2 2 2 14" xfId="132"/>
    <cellStyle name="常规_北京 2 2 2 2" xfId="64"/>
    <cellStyle name="常规_北京 2 2 2 3" xfId="133"/>
    <cellStyle name="常规_北京 2 2_2014－2015干线投资测算表1105" xfId="134"/>
    <cellStyle name="常规_北京 2 2_2014－2015干线投资测算表1105 10 2" xfId="18"/>
    <cellStyle name="常规_北京 2 2_2014－2015干线投资测算表1105 8" xfId="135"/>
    <cellStyle name="常规_北京 2 2_2014－2015干线投资测算表1105_附件2国省干线" xfId="136"/>
    <cellStyle name="常规_北京 2 2_2014－2015干线投资测算表1105_附件2国省干线 10 2" xfId="137"/>
    <cellStyle name="常规_北京 3" xfId="138"/>
    <cellStyle name="常规_北京 3 2" xfId="139"/>
    <cellStyle name="常规_干线 2" xfId="140"/>
    <cellStyle name="常规_干线 2 2" xfId="6"/>
    <cellStyle name="普通_活用表_亿元表" xfId="141"/>
    <cellStyle name="普通_活用表_亿元表 2_2014年湖南申请车购税项目5.16" xfId="142"/>
    <cellStyle name="普通_活用表_亿元表 2_2014年计划表反馈湖南4.28" xfId="143"/>
    <cellStyle name="千位分隔_99年最新计划 13" xfId="144"/>
    <cellStyle name="千位分隔_99年最新计划 2" xfId="145"/>
    <cellStyle name="千位分隔_99年最新计划 2 2" xfId="146"/>
    <cellStyle name="千位分隔_99年最新计划 2 2 2 2" xfId="81"/>
    <cellStyle name="千位分隔_99年最新计划 2 2 3" xfId="147"/>
    <cellStyle name="样式 1" xfId="148"/>
  </cellStyles>
  <dxfs count="84">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sz val="12"/>
        <color rgb="FF9C0006"/>
      </font>
      <fill>
        <patternFill patternType="solid">
          <bgColor rgb="FFFFC7CE"/>
        </patternFill>
      </fill>
    </dxf>
    <dxf>
      <font>
        <sz val="12"/>
        <color rgb="FF9C0006"/>
      </font>
      <fill>
        <patternFill patternType="solid">
          <bgColor rgb="FFFFC7CE"/>
        </patternFill>
      </fill>
    </dxf>
    <dxf>
      <font>
        <color rgb="FF9C0006"/>
      </font>
      <fill>
        <patternFill patternType="solid">
          <bgColor rgb="FFFFC7CE"/>
        </patternFill>
      </fill>
    </dxf>
    <dxf>
      <font>
        <sz val="12"/>
        <color rgb="FF9C0006"/>
      </font>
      <fill>
        <patternFill patternType="solid">
          <bgColor rgb="FFFFC7CE"/>
        </patternFill>
      </fill>
    </dxf>
    <dxf>
      <font>
        <sz val="12"/>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mruColors>
      <color rgb="FF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5745;&#21010;&#22788;\2020&#24180;\23.&#24066;&#24030;&#19978;&#25253;&#36164;&#37329;&#38656;&#27714;\&#20877;&#27425;&#26680;&#23545;&#25968;&#25454;\&#38468;&#20214;1&#65306;&#8220;&#21313;&#19977;&#20116;&#8221;&#35268;&#21010;&#26222;&#36890;&#22269;&#30465;&#36947;&#24314;&#35774;&#39033;&#30446;&#22522;&#26412;&#24773;&#20917;&#27719;&#24635;&#34920;(1)&#20462;&#25913;&#25320;&#20184;&#36164;&#37329;%20-%205.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esktop\zyz\5.13&#24178;&#32447;\&#38468;&#20214;2&#65306;2020&#24178;&#32447;&#20844;&#36335;&#35745;&#21010;&#27979;&#31639;&#34920;-20200217%20-13.6&#20159;&#34917;&#21161;&#36164;&#37329;03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1 (2)"/>
      <sheetName val="2020-2022年干线公路资金需求表"/>
      <sheetName val="干线公路资金需求"/>
      <sheetName val="2020-2022年干线公路资金需求表 (2)"/>
      <sheetName val="Sheet1"/>
      <sheetName val="Sheet4"/>
      <sheetName val="Sheet3"/>
      <sheetName val="部规划"/>
      <sheetName val="省规划"/>
      <sheetName val="Sheet5"/>
      <sheetName val="Sheet6"/>
      <sheetName val="Sheet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0">
          <cell r="J10" t="str">
            <v>S327长沙梅溪湖至宁乡（岳麓区、高新区）</v>
          </cell>
          <cell r="K10" t="e">
            <v>#REF!</v>
          </cell>
          <cell r="L10" t="str">
            <v>长沙梅溪湖-宁乡（岳宁大道）岳麓区段</v>
          </cell>
          <cell r="M10" t="str">
            <v>S105长沙梅溪湖-宁乡（岳宁大道）  岳麓区段</v>
          </cell>
          <cell r="N10" t="e">
            <v>#REF!</v>
          </cell>
          <cell r="O10" t="str">
            <v>S105长沙梅溪湖-宁乡（岳宁大道）岳麓区段、高新区段</v>
          </cell>
          <cell r="P10" t="str">
            <v>S327梅溪湖-宁乡（岳麓区-高新区段）</v>
          </cell>
          <cell r="Q10" t="str">
            <v>S327长沙梅溪湖至宁乡（岳麓区、高新区）</v>
          </cell>
          <cell r="R10" t="str">
            <v>是</v>
          </cell>
          <cell r="S10" t="str">
            <v>正选</v>
          </cell>
          <cell r="T10" t="str">
            <v>正选</v>
          </cell>
          <cell r="U10">
            <v>1</v>
          </cell>
          <cell r="V10" t="str">
            <v>正选</v>
          </cell>
          <cell r="W10" t="str">
            <v>保留</v>
          </cell>
          <cell r="X10" t="str">
            <v>三类</v>
          </cell>
          <cell r="Z10" t="str">
            <v>新建</v>
          </cell>
          <cell r="AA10" t="str">
            <v>省道</v>
          </cell>
          <cell r="AB10" t="str">
            <v>省道</v>
          </cell>
          <cell r="AC10" t="str">
            <v>省道</v>
          </cell>
          <cell r="AD10" t="str">
            <v>省道</v>
          </cell>
          <cell r="AE10">
            <v>21.32</v>
          </cell>
          <cell r="AF10">
            <v>21.358000000000001</v>
          </cell>
          <cell r="AH10">
            <v>21.358000000000001</v>
          </cell>
          <cell r="AI10">
            <v>21.358000000000001</v>
          </cell>
          <cell r="AN10">
            <v>2015</v>
          </cell>
          <cell r="AO10">
            <v>2017</v>
          </cell>
          <cell r="AP10" t="str">
            <v>湘发改基础[2014]802号</v>
          </cell>
          <cell r="AQ10" t="str">
            <v>湘交办函[2015]785号</v>
          </cell>
          <cell r="AR10">
            <v>83718</v>
          </cell>
          <cell r="AS10">
            <v>48871.859799999998</v>
          </cell>
          <cell r="AU10">
            <v>5925</v>
          </cell>
          <cell r="AV10">
            <v>5925</v>
          </cell>
          <cell r="AW10" t="b">
            <v>1</v>
          </cell>
          <cell r="AX10">
            <v>5925</v>
          </cell>
          <cell r="AY10" t="str">
            <v/>
          </cell>
          <cell r="AZ10">
            <v>5925</v>
          </cell>
          <cell r="BA10">
            <v>5925</v>
          </cell>
          <cell r="BB10">
            <v>77793</v>
          </cell>
          <cell r="BE10">
            <v>28489</v>
          </cell>
          <cell r="BF10">
            <v>5925</v>
          </cell>
          <cell r="BG10">
            <v>25115</v>
          </cell>
          <cell r="BH10">
            <v>2551</v>
          </cell>
          <cell r="BI10">
            <v>3374</v>
          </cell>
          <cell r="BJ10">
            <v>3374</v>
          </cell>
          <cell r="BM10" t="str">
            <v>路基</v>
          </cell>
          <cell r="BO10">
            <v>55229</v>
          </cell>
          <cell r="BP10">
            <v>0</v>
          </cell>
          <cell r="BQ10" t="str">
            <v>路面</v>
          </cell>
          <cell r="BR10">
            <v>21.358000000000001</v>
          </cell>
          <cell r="CA10" t="str">
            <v>未列入19年计划</v>
          </cell>
          <cell r="CB10">
            <v>83718</v>
          </cell>
          <cell r="CC10">
            <v>5925</v>
          </cell>
          <cell r="CD10">
            <v>5925</v>
          </cell>
          <cell r="CE10">
            <v>1</v>
          </cell>
          <cell r="CF10">
            <v>83718</v>
          </cell>
          <cell r="CG10" t="str">
            <v>已建成</v>
          </cell>
          <cell r="CH10">
            <v>5925</v>
          </cell>
          <cell r="CI10">
            <v>0</v>
          </cell>
          <cell r="CJ10" t="e">
            <v>#REF!</v>
          </cell>
          <cell r="CM10">
            <v>5925</v>
          </cell>
          <cell r="CP10">
            <v>5925</v>
          </cell>
          <cell r="CQ10">
            <v>0</v>
          </cell>
          <cell r="CS10">
            <v>0</v>
          </cell>
          <cell r="CX10">
            <v>5925</v>
          </cell>
          <cell r="CZ10">
            <v>0</v>
          </cell>
          <cell r="DB10" t="e">
            <v>#REF!</v>
          </cell>
          <cell r="DC10" t="e">
            <v>#REF!</v>
          </cell>
          <cell r="DH10">
            <v>1</v>
          </cell>
          <cell r="DI10">
            <v>0</v>
          </cell>
          <cell r="DJ10">
            <v>1</v>
          </cell>
          <cell r="DK10">
            <v>0</v>
          </cell>
          <cell r="DL10">
            <v>1</v>
          </cell>
          <cell r="DM10">
            <v>0</v>
          </cell>
          <cell r="DN10">
            <v>1</v>
          </cell>
          <cell r="DO10">
            <v>0</v>
          </cell>
          <cell r="DP10">
            <v>83718</v>
          </cell>
          <cell r="DQ10">
            <v>1</v>
          </cell>
          <cell r="DR10" t="str">
            <v>否</v>
          </cell>
          <cell r="DS10">
            <v>0</v>
          </cell>
          <cell r="DT10">
            <v>1</v>
          </cell>
          <cell r="DU10">
            <v>21.32</v>
          </cell>
          <cell r="DV10">
            <v>21.32</v>
          </cell>
          <cell r="DW10">
            <v>21.32</v>
          </cell>
          <cell r="DY10">
            <v>0</v>
          </cell>
          <cell r="DZ10">
            <v>0</v>
          </cell>
          <cell r="EA10">
            <v>0</v>
          </cell>
          <cell r="EC10" t="str">
            <v>已完工</v>
          </cell>
          <cell r="ED10" t="str">
            <v>17年完工</v>
          </cell>
          <cell r="EE10" t="str">
            <v>已建成项目</v>
          </cell>
          <cell r="EF10" t="str">
            <v>已安排</v>
          </cell>
          <cell r="EG10" t="str">
            <v>已完工</v>
          </cell>
          <cell r="EH10" t="str">
            <v>开工项目</v>
          </cell>
          <cell r="EI10" t="str">
            <v>已建成</v>
          </cell>
          <cell r="EJ10" t="str">
            <v>已建成</v>
          </cell>
          <cell r="EK10" t="str">
            <v>系统上报</v>
          </cell>
          <cell r="EL10">
            <v>83718</v>
          </cell>
          <cell r="EM10">
            <v>83718</v>
          </cell>
          <cell r="EN10">
            <v>1</v>
          </cell>
          <cell r="EO10" t="str">
            <v>已完工</v>
          </cell>
          <cell r="EP10" t="str">
            <v>已建成</v>
          </cell>
          <cell r="EQ10" t="str">
            <v>已建成</v>
          </cell>
          <cell r="ER10" t="str">
            <v>已建成</v>
          </cell>
          <cell r="ES10" t="str">
            <v>已建成</v>
          </cell>
        </row>
        <row r="11">
          <cell r="J11" t="str">
            <v>G240望城高岭塘至丁字</v>
          </cell>
          <cell r="K11" t="e">
            <v>#REF!</v>
          </cell>
          <cell r="L11" t="str">
            <v>G240高塘岭-丁字镇（航电大道）</v>
          </cell>
          <cell r="M11" t="str">
            <v>G240高塘岭-丁字镇（航电大道）</v>
          </cell>
          <cell r="N11" t="e">
            <v>#REF!</v>
          </cell>
          <cell r="O11" t="str">
            <v>G240高塘岭-丁字镇（航电大道）</v>
          </cell>
          <cell r="P11" t="str">
            <v>G240望城高岭塘-丁字</v>
          </cell>
          <cell r="Q11" t="str">
            <v>G240望城高岭塘至丁字</v>
          </cell>
          <cell r="R11" t="str">
            <v>是</v>
          </cell>
          <cell r="S11" t="str">
            <v>正选</v>
          </cell>
          <cell r="T11" t="str">
            <v>正选</v>
          </cell>
          <cell r="U11">
            <v>1</v>
          </cell>
          <cell r="V11" t="str">
            <v>正选</v>
          </cell>
          <cell r="W11" t="str">
            <v>保留</v>
          </cell>
          <cell r="X11" t="str">
            <v>三类</v>
          </cell>
          <cell r="Z11" t="str">
            <v>升级改造</v>
          </cell>
          <cell r="AA11" t="str">
            <v>国道</v>
          </cell>
          <cell r="AB11" t="str">
            <v>国道</v>
          </cell>
          <cell r="AC11" t="str">
            <v>国道</v>
          </cell>
          <cell r="AD11" t="str">
            <v>国道</v>
          </cell>
          <cell r="AE11">
            <v>11.67</v>
          </cell>
          <cell r="AF11">
            <v>9.3059999999999992</v>
          </cell>
          <cell r="AH11">
            <v>9.3059999999999992</v>
          </cell>
          <cell r="AI11">
            <v>9.3059999999999992</v>
          </cell>
          <cell r="AN11">
            <v>2015</v>
          </cell>
          <cell r="AO11">
            <v>2017</v>
          </cell>
          <cell r="AP11" t="str">
            <v>湘发改基础[2014]1062号</v>
          </cell>
          <cell r="AQ11" t="str">
            <v>湘交计统[2015]51号</v>
          </cell>
          <cell r="AR11">
            <v>39140</v>
          </cell>
          <cell r="AS11">
            <v>22424.783200000002</v>
          </cell>
          <cell r="AU11">
            <v>5118</v>
          </cell>
          <cell r="AV11">
            <v>5118</v>
          </cell>
          <cell r="AW11" t="b">
            <v>1</v>
          </cell>
          <cell r="AX11">
            <v>5118.3</v>
          </cell>
          <cell r="AZ11">
            <v>5118</v>
          </cell>
          <cell r="BA11">
            <v>5118</v>
          </cell>
          <cell r="BB11">
            <v>34022</v>
          </cell>
          <cell r="BE11">
            <v>39140</v>
          </cell>
          <cell r="BF11">
            <v>5118</v>
          </cell>
          <cell r="BG11">
            <v>39140</v>
          </cell>
          <cell r="BH11">
            <v>3950</v>
          </cell>
          <cell r="BL11">
            <v>1168</v>
          </cell>
          <cell r="BM11" t="str">
            <v>完工</v>
          </cell>
          <cell r="BN11">
            <v>9.3059999999999992</v>
          </cell>
          <cell r="CA11" t="str">
            <v>未列入19年计划</v>
          </cell>
          <cell r="CB11">
            <v>39140</v>
          </cell>
          <cell r="CC11">
            <v>5118</v>
          </cell>
          <cell r="CD11">
            <v>5118</v>
          </cell>
          <cell r="CE11">
            <v>1</v>
          </cell>
          <cell r="CF11">
            <v>39140</v>
          </cell>
          <cell r="CG11" t="str">
            <v>已建成</v>
          </cell>
          <cell r="CH11">
            <v>5118</v>
          </cell>
          <cell r="CI11">
            <v>0</v>
          </cell>
          <cell r="CJ11" t="e">
            <v>#REF!</v>
          </cell>
          <cell r="CM11">
            <v>5118</v>
          </cell>
          <cell r="CP11">
            <v>5118</v>
          </cell>
          <cell r="CQ11">
            <v>0</v>
          </cell>
          <cell r="CS11">
            <v>0</v>
          </cell>
          <cell r="CX11">
            <v>5118</v>
          </cell>
          <cell r="CZ11">
            <v>0</v>
          </cell>
          <cell r="DB11" t="e">
            <v>#REF!</v>
          </cell>
          <cell r="DC11" t="e">
            <v>#REF!</v>
          </cell>
          <cell r="DH11">
            <v>1</v>
          </cell>
          <cell r="DI11">
            <v>0</v>
          </cell>
          <cell r="DJ11">
            <v>1</v>
          </cell>
          <cell r="DK11">
            <v>0</v>
          </cell>
          <cell r="DL11">
            <v>1</v>
          </cell>
          <cell r="DM11">
            <v>0</v>
          </cell>
          <cell r="DN11">
            <v>1</v>
          </cell>
          <cell r="DO11">
            <v>0</v>
          </cell>
          <cell r="DP11">
            <v>39140</v>
          </cell>
          <cell r="DQ11">
            <v>1</v>
          </cell>
          <cell r="DR11" t="str">
            <v>否</v>
          </cell>
          <cell r="DS11">
            <v>0</v>
          </cell>
          <cell r="DT11">
            <v>1</v>
          </cell>
          <cell r="DU11">
            <v>11.67</v>
          </cell>
          <cell r="DV11">
            <v>11.67</v>
          </cell>
          <cell r="DW11">
            <v>11.67</v>
          </cell>
          <cell r="DY11">
            <v>0</v>
          </cell>
          <cell r="DZ11">
            <v>0</v>
          </cell>
          <cell r="EA11">
            <v>0</v>
          </cell>
          <cell r="EC11" t="str">
            <v>已完工</v>
          </cell>
          <cell r="ED11" t="str">
            <v>15年完工</v>
          </cell>
          <cell r="EE11" t="str">
            <v>已建成项目</v>
          </cell>
          <cell r="EF11" t="str">
            <v>已安排</v>
          </cell>
          <cell r="EG11" t="str">
            <v>已完工</v>
          </cell>
          <cell r="EH11" t="str">
            <v>开工项目</v>
          </cell>
          <cell r="EI11" t="str">
            <v>已建成</v>
          </cell>
          <cell r="EJ11" t="str">
            <v>已建成</v>
          </cell>
          <cell r="EK11" t="str">
            <v>系统上报</v>
          </cell>
          <cell r="EL11">
            <v>39140</v>
          </cell>
          <cell r="EM11">
            <v>39140</v>
          </cell>
          <cell r="EN11">
            <v>1</v>
          </cell>
          <cell r="EO11" t="str">
            <v>已完工</v>
          </cell>
          <cell r="EP11" t="str">
            <v>已建成</v>
          </cell>
          <cell r="EQ11" t="str">
            <v>已建成</v>
          </cell>
          <cell r="ER11" t="str">
            <v>已建成</v>
          </cell>
          <cell r="ES11" t="str">
            <v>已建成</v>
          </cell>
        </row>
        <row r="12">
          <cell r="J12" t="str">
            <v>长湘高速乌山互通连接线</v>
          </cell>
          <cell r="K12" t="e">
            <v>#REF!</v>
          </cell>
          <cell r="L12" t="str">
            <v>长湘高速乌山互通连接线</v>
          </cell>
          <cell r="M12" t="str">
            <v>长湘高速乌山互通连接线</v>
          </cell>
          <cell r="N12" t="e">
            <v>#REF!</v>
          </cell>
          <cell r="O12" t="str">
            <v>长湘高速乌山互通连接线</v>
          </cell>
          <cell r="P12" t="str">
            <v>S108长湘高速乌山互通连接线</v>
          </cell>
          <cell r="Q12" t="str">
            <v>长湘高速乌山互通连接线</v>
          </cell>
          <cell r="R12" t="str">
            <v>是</v>
          </cell>
          <cell r="S12" t="str">
            <v>正选</v>
          </cell>
          <cell r="T12" t="str">
            <v>正选</v>
          </cell>
          <cell r="U12">
            <v>1</v>
          </cell>
          <cell r="V12" t="str">
            <v>正选</v>
          </cell>
          <cell r="W12" t="str">
            <v>保留</v>
          </cell>
          <cell r="X12" t="str">
            <v>三类</v>
          </cell>
          <cell r="Z12" t="str">
            <v>新建</v>
          </cell>
          <cell r="AA12" t="str">
            <v>其它</v>
          </cell>
          <cell r="AB12" t="str">
            <v>其它</v>
          </cell>
          <cell r="AC12" t="str">
            <v>省道</v>
          </cell>
          <cell r="AD12" t="str">
            <v>省道</v>
          </cell>
          <cell r="AE12">
            <v>12.43</v>
          </cell>
          <cell r="AF12">
            <v>12.351000000000001</v>
          </cell>
          <cell r="AH12">
            <v>12.351000000000001</v>
          </cell>
          <cell r="AI12">
            <v>12.351000000000001</v>
          </cell>
          <cell r="AN12">
            <v>2016</v>
          </cell>
          <cell r="AO12">
            <v>2018</v>
          </cell>
          <cell r="AP12" t="str">
            <v>湘发改基础[2015]1051号</v>
          </cell>
          <cell r="AQ12" t="str">
            <v>湘交办函[2015]807号</v>
          </cell>
          <cell r="AR12">
            <v>51943</v>
          </cell>
          <cell r="AS12">
            <v>24608.767899999999</v>
          </cell>
          <cell r="AU12">
            <v>2470</v>
          </cell>
          <cell r="AV12">
            <v>2470</v>
          </cell>
          <cell r="AW12" t="b">
            <v>1</v>
          </cell>
          <cell r="AX12">
            <v>2470.1999999999998</v>
          </cell>
          <cell r="AZ12">
            <v>2470</v>
          </cell>
          <cell r="BA12">
            <v>2470</v>
          </cell>
          <cell r="BB12">
            <v>49473</v>
          </cell>
          <cell r="BE12">
            <v>31166</v>
          </cell>
          <cell r="BF12">
            <v>1482</v>
          </cell>
          <cell r="BG12">
            <v>31166</v>
          </cell>
          <cell r="BH12">
            <v>978</v>
          </cell>
          <cell r="BL12">
            <v>504</v>
          </cell>
          <cell r="BM12" t="str">
            <v>路基</v>
          </cell>
          <cell r="BO12">
            <v>20777</v>
          </cell>
          <cell r="BP12">
            <v>988</v>
          </cell>
          <cell r="BQ12" t="str">
            <v>路面</v>
          </cell>
          <cell r="BR12">
            <v>12.351000000000001</v>
          </cell>
          <cell r="CA12" t="str">
            <v>未列入19年计划</v>
          </cell>
          <cell r="CB12">
            <v>51943</v>
          </cell>
          <cell r="CC12">
            <v>2470</v>
          </cell>
          <cell r="CD12">
            <v>2470</v>
          </cell>
          <cell r="CE12">
            <v>1</v>
          </cell>
          <cell r="CF12">
            <v>51943</v>
          </cell>
          <cell r="CG12" t="str">
            <v>已建成</v>
          </cell>
          <cell r="CH12">
            <v>2470</v>
          </cell>
          <cell r="CI12">
            <v>0</v>
          </cell>
          <cell r="CJ12" t="e">
            <v>#REF!</v>
          </cell>
          <cell r="CM12">
            <v>2470</v>
          </cell>
          <cell r="CP12">
            <v>2470</v>
          </cell>
          <cell r="CQ12">
            <v>0</v>
          </cell>
          <cell r="CS12">
            <v>0</v>
          </cell>
          <cell r="CX12">
            <v>2470</v>
          </cell>
          <cell r="CZ12">
            <v>0</v>
          </cell>
          <cell r="DB12" t="e">
            <v>#REF!</v>
          </cell>
          <cell r="DC12" t="e">
            <v>#REF!</v>
          </cell>
          <cell r="DH12">
            <v>1</v>
          </cell>
          <cell r="DI12">
            <v>0</v>
          </cell>
          <cell r="DJ12">
            <v>1</v>
          </cell>
          <cell r="DK12">
            <v>0</v>
          </cell>
          <cell r="DL12">
            <v>1</v>
          </cell>
          <cell r="DM12">
            <v>0</v>
          </cell>
          <cell r="DN12">
            <v>1</v>
          </cell>
          <cell r="DO12">
            <v>0</v>
          </cell>
          <cell r="DP12">
            <v>51943</v>
          </cell>
          <cell r="DQ12">
            <v>1</v>
          </cell>
          <cell r="DR12" t="str">
            <v>否</v>
          </cell>
          <cell r="DS12">
            <v>0</v>
          </cell>
          <cell r="DT12">
            <v>1</v>
          </cell>
          <cell r="DU12">
            <v>12.43</v>
          </cell>
          <cell r="DV12">
            <v>12.43</v>
          </cell>
          <cell r="DW12">
            <v>12.43</v>
          </cell>
          <cell r="DY12">
            <v>0</v>
          </cell>
          <cell r="DZ12">
            <v>0</v>
          </cell>
          <cell r="EA12">
            <v>0</v>
          </cell>
          <cell r="EC12" t="str">
            <v>已完工</v>
          </cell>
          <cell r="ED12" t="str">
            <v>15年完工</v>
          </cell>
          <cell r="EE12" t="str">
            <v>已建成项目</v>
          </cell>
          <cell r="EF12" t="str">
            <v>已安排</v>
          </cell>
          <cell r="EG12" t="str">
            <v>已完工</v>
          </cell>
          <cell r="EH12" t="str">
            <v>开工项目</v>
          </cell>
          <cell r="EI12" t="str">
            <v>已建成</v>
          </cell>
          <cell r="EJ12" t="str">
            <v>已建成</v>
          </cell>
          <cell r="EK12" t="str">
            <v>系统上报</v>
          </cell>
          <cell r="EL12">
            <v>51943</v>
          </cell>
          <cell r="EM12">
            <v>51943</v>
          </cell>
          <cell r="EN12">
            <v>1</v>
          </cell>
          <cell r="EO12" t="str">
            <v>已完工</v>
          </cell>
          <cell r="EP12" t="str">
            <v>已建成</v>
          </cell>
          <cell r="EQ12" t="str">
            <v>已建成</v>
          </cell>
          <cell r="ER12" t="str">
            <v>已建成</v>
          </cell>
          <cell r="ES12" t="str">
            <v>已建成</v>
          </cell>
        </row>
        <row r="13">
          <cell r="J13" t="str">
            <v>京港澳高速开慧互通至飘峰山</v>
          </cell>
          <cell r="K13" t="e">
            <v>#REF!</v>
          </cell>
          <cell r="L13" t="str">
            <v>京港澳高速开慧互通-飘峰山</v>
          </cell>
          <cell r="M13" t="str">
            <v>京港澳高速开慧互通-飘峰山</v>
          </cell>
          <cell r="N13" t="e">
            <v>#REF!</v>
          </cell>
          <cell r="O13" t="str">
            <v>京港澳高速开慧互通-飘峰山</v>
          </cell>
          <cell r="P13" t="str">
            <v>京港澳高速开慧互通-飘峰山</v>
          </cell>
          <cell r="Q13" t="str">
            <v>京港澳高速开慧互通至飘峰山</v>
          </cell>
          <cell r="R13" t="str">
            <v>是</v>
          </cell>
          <cell r="S13" t="str">
            <v>正选</v>
          </cell>
          <cell r="T13" t="str">
            <v>正选</v>
          </cell>
          <cell r="U13">
            <v>1</v>
          </cell>
          <cell r="V13" t="str">
            <v>正选</v>
          </cell>
          <cell r="W13" t="str">
            <v>保留</v>
          </cell>
          <cell r="X13" t="str">
            <v>三类</v>
          </cell>
          <cell r="Z13" t="str">
            <v>新建</v>
          </cell>
          <cell r="AA13" t="str">
            <v>其它</v>
          </cell>
          <cell r="AB13" t="str">
            <v>其它</v>
          </cell>
          <cell r="AC13" t="str">
            <v>省道</v>
          </cell>
          <cell r="AD13" t="str">
            <v>省道</v>
          </cell>
          <cell r="AE13">
            <v>6.3550000000000004</v>
          </cell>
          <cell r="AF13">
            <v>6.3550000000000004</v>
          </cell>
          <cell r="AH13">
            <v>6.3550000000000004</v>
          </cell>
          <cell r="AJ13">
            <v>6.3550000000000004</v>
          </cell>
          <cell r="AN13">
            <v>2015</v>
          </cell>
          <cell r="AO13">
            <v>2017</v>
          </cell>
          <cell r="AP13" t="str">
            <v>湘发改基础[2015]447号</v>
          </cell>
          <cell r="AQ13" t="str">
            <v>湘交办函[2015]585号</v>
          </cell>
          <cell r="AR13">
            <v>7002</v>
          </cell>
          <cell r="AS13">
            <v>4449.8108000000002</v>
          </cell>
          <cell r="AU13">
            <v>1271</v>
          </cell>
          <cell r="AV13">
            <v>1271</v>
          </cell>
          <cell r="AW13" t="b">
            <v>1</v>
          </cell>
          <cell r="AX13">
            <v>1271</v>
          </cell>
          <cell r="AY13" t="str">
            <v/>
          </cell>
          <cell r="AZ13">
            <v>1271</v>
          </cell>
          <cell r="BA13">
            <v>1271</v>
          </cell>
          <cell r="BB13">
            <v>5731</v>
          </cell>
          <cell r="BE13">
            <v>4201</v>
          </cell>
          <cell r="BF13">
            <v>958</v>
          </cell>
          <cell r="BG13">
            <v>4201</v>
          </cell>
          <cell r="BH13">
            <v>958</v>
          </cell>
          <cell r="BM13" t="str">
            <v>路基</v>
          </cell>
          <cell r="BO13">
            <v>2801</v>
          </cell>
          <cell r="BP13">
            <v>313</v>
          </cell>
          <cell r="BQ13" t="str">
            <v>路面</v>
          </cell>
          <cell r="BR13">
            <v>6.3550000000000004</v>
          </cell>
          <cell r="CA13" t="str">
            <v>未列入19年计划</v>
          </cell>
          <cell r="CB13">
            <v>7002</v>
          </cell>
          <cell r="CC13">
            <v>1271</v>
          </cell>
          <cell r="CD13">
            <v>1271</v>
          </cell>
          <cell r="CE13">
            <v>1</v>
          </cell>
          <cell r="CF13">
            <v>7002</v>
          </cell>
          <cell r="CG13" t="str">
            <v>已建成</v>
          </cell>
          <cell r="CH13">
            <v>1271</v>
          </cell>
          <cell r="CI13">
            <v>0</v>
          </cell>
          <cell r="CJ13" t="e">
            <v>#REF!</v>
          </cell>
          <cell r="CM13">
            <v>1271</v>
          </cell>
          <cell r="CP13">
            <v>1271</v>
          </cell>
          <cell r="CQ13">
            <v>0</v>
          </cell>
          <cell r="CS13">
            <v>0</v>
          </cell>
          <cell r="CX13">
            <v>1271</v>
          </cell>
          <cell r="CZ13">
            <v>0</v>
          </cell>
          <cell r="DB13" t="e">
            <v>#REF!</v>
          </cell>
          <cell r="DC13" t="e">
            <v>#REF!</v>
          </cell>
          <cell r="DH13">
            <v>1</v>
          </cell>
          <cell r="DI13">
            <v>0</v>
          </cell>
          <cell r="DJ13">
            <v>1</v>
          </cell>
          <cell r="DK13">
            <v>0</v>
          </cell>
          <cell r="DL13">
            <v>1</v>
          </cell>
          <cell r="DM13">
            <v>0</v>
          </cell>
          <cell r="DN13">
            <v>1</v>
          </cell>
          <cell r="DO13">
            <v>0</v>
          </cell>
          <cell r="DP13">
            <v>7002</v>
          </cell>
          <cell r="DQ13">
            <v>1</v>
          </cell>
          <cell r="DR13" t="str">
            <v>否</v>
          </cell>
          <cell r="DS13">
            <v>0</v>
          </cell>
          <cell r="DT13">
            <v>1</v>
          </cell>
          <cell r="DU13">
            <v>6.3550000000000004</v>
          </cell>
          <cell r="DV13">
            <v>6.3550000000000004</v>
          </cell>
          <cell r="DW13">
            <v>6.3550000000000004</v>
          </cell>
          <cell r="DY13">
            <v>0</v>
          </cell>
          <cell r="DZ13">
            <v>0</v>
          </cell>
          <cell r="EA13">
            <v>0</v>
          </cell>
          <cell r="EC13" t="str">
            <v>已完工</v>
          </cell>
          <cell r="ED13" t="str">
            <v>15年完工</v>
          </cell>
          <cell r="EE13" t="str">
            <v>已建成项目</v>
          </cell>
          <cell r="EF13" t="str">
            <v>已安排</v>
          </cell>
          <cell r="EG13" t="str">
            <v>已完工</v>
          </cell>
          <cell r="EH13" t="str">
            <v>开工项目</v>
          </cell>
          <cell r="EI13" t="str">
            <v>已建成</v>
          </cell>
          <cell r="EJ13" t="str">
            <v>已建成</v>
          </cell>
          <cell r="EK13" t="str">
            <v>系统上报</v>
          </cell>
          <cell r="EL13">
            <v>7002</v>
          </cell>
          <cell r="EM13">
            <v>7002</v>
          </cell>
          <cell r="EN13">
            <v>1</v>
          </cell>
          <cell r="EO13" t="str">
            <v>已完工</v>
          </cell>
          <cell r="EP13" t="str">
            <v>已建成</v>
          </cell>
          <cell r="EQ13" t="str">
            <v>已建成</v>
          </cell>
          <cell r="ER13" t="str">
            <v>已建成</v>
          </cell>
          <cell r="ES13" t="str">
            <v>已建成</v>
          </cell>
        </row>
        <row r="14">
          <cell r="J14" t="str">
            <v>G107青山铺-南粉墙</v>
          </cell>
          <cell r="K14" t="e">
            <v>#REF!</v>
          </cell>
          <cell r="L14" t="str">
            <v>G107青山铺-南粉墙</v>
          </cell>
          <cell r="M14" t="str">
            <v>G107青山铺-南粉墙</v>
          </cell>
          <cell r="N14" t="e">
            <v>#REF!</v>
          </cell>
          <cell r="O14" t="str">
            <v>G107青山铺-南粉墙</v>
          </cell>
          <cell r="Q14" t="str">
            <v>G107青山铺-南粉墙</v>
          </cell>
          <cell r="R14" t="str">
            <v>是</v>
          </cell>
          <cell r="S14" t="str">
            <v>正选</v>
          </cell>
          <cell r="T14" t="str">
            <v>正选</v>
          </cell>
          <cell r="U14">
            <v>1</v>
          </cell>
          <cell r="V14" t="str">
            <v>正选</v>
          </cell>
          <cell r="W14" t="str">
            <v>保留</v>
          </cell>
          <cell r="X14" t="str">
            <v>三类</v>
          </cell>
          <cell r="Z14" t="str">
            <v>改建</v>
          </cell>
          <cell r="AA14" t="str">
            <v>国道</v>
          </cell>
          <cell r="AB14" t="str">
            <v>国道</v>
          </cell>
          <cell r="AC14" t="str">
            <v>国道</v>
          </cell>
          <cell r="AD14" t="str">
            <v>国道</v>
          </cell>
          <cell r="AE14">
            <v>10.199999999999999</v>
          </cell>
          <cell r="AF14">
            <v>10.050000000000001</v>
          </cell>
          <cell r="AH14">
            <v>10.050000000000001</v>
          </cell>
          <cell r="AJ14">
            <v>10.050000000000001</v>
          </cell>
          <cell r="AN14">
            <v>2016</v>
          </cell>
          <cell r="AO14">
            <v>2018</v>
          </cell>
          <cell r="AP14" t="str">
            <v>湘发改基础〔2017〕1015号</v>
          </cell>
          <cell r="AQ14" t="str">
            <v>长交批[2018]13号</v>
          </cell>
          <cell r="AR14">
            <v>36213</v>
          </cell>
          <cell r="AS14">
            <v>14851.73</v>
          </cell>
          <cell r="AU14">
            <v>4520</v>
          </cell>
          <cell r="AV14">
            <v>3500</v>
          </cell>
          <cell r="AW14" t="b">
            <v>0</v>
          </cell>
          <cell r="AZ14">
            <v>5025</v>
          </cell>
          <cell r="BA14">
            <v>0</v>
          </cell>
          <cell r="BB14">
            <v>31693</v>
          </cell>
          <cell r="BE14">
            <v>10500</v>
          </cell>
          <cell r="BF14">
            <v>0</v>
          </cell>
          <cell r="BG14">
            <v>10500</v>
          </cell>
          <cell r="BM14" t="str">
            <v>批复施工许可</v>
          </cell>
          <cell r="BO14">
            <v>3300</v>
          </cell>
          <cell r="BP14">
            <v>3300</v>
          </cell>
          <cell r="BQ14" t="str">
            <v>路基</v>
          </cell>
          <cell r="BS14">
            <v>22413</v>
          </cell>
          <cell r="BT14">
            <v>0</v>
          </cell>
          <cell r="BU14" t="str">
            <v>路面</v>
          </cell>
          <cell r="BV14">
            <v>10</v>
          </cell>
          <cell r="BW14">
            <v>8610.2000000000007</v>
          </cell>
          <cell r="BX14">
            <v>1220</v>
          </cell>
          <cell r="BY14" t="str">
            <v>已完工</v>
          </cell>
          <cell r="CA14" t="str">
            <v>已完工</v>
          </cell>
          <cell r="CB14">
            <v>44823.199999999997</v>
          </cell>
          <cell r="CC14">
            <v>4520</v>
          </cell>
          <cell r="CD14">
            <v>0</v>
          </cell>
          <cell r="CE14">
            <v>0</v>
          </cell>
          <cell r="CF14">
            <v>27602.799999999999</v>
          </cell>
          <cell r="CG14" t="str">
            <v>已建成</v>
          </cell>
          <cell r="CH14">
            <v>826</v>
          </cell>
          <cell r="CI14">
            <v>3694</v>
          </cell>
          <cell r="CJ14" t="e">
            <v>#REF!</v>
          </cell>
          <cell r="CM14">
            <v>826</v>
          </cell>
          <cell r="CN14">
            <v>4500</v>
          </cell>
          <cell r="CP14">
            <v>826</v>
          </cell>
          <cell r="CQ14">
            <v>3694</v>
          </cell>
          <cell r="CS14">
            <v>3694</v>
          </cell>
          <cell r="CU14">
            <v>3694</v>
          </cell>
          <cell r="CX14">
            <v>4520</v>
          </cell>
          <cell r="CZ14">
            <v>3694</v>
          </cell>
          <cell r="DB14" t="e">
            <v>#REF!</v>
          </cell>
          <cell r="DC14" t="e">
            <v>#REF!</v>
          </cell>
          <cell r="DD14">
            <v>1</v>
          </cell>
          <cell r="DE14">
            <v>5025</v>
          </cell>
          <cell r="DG14">
            <v>0</v>
          </cell>
          <cell r="DH14">
            <v>1</v>
          </cell>
          <cell r="DI14">
            <v>0</v>
          </cell>
          <cell r="DJ14">
            <v>1</v>
          </cell>
          <cell r="DK14">
            <v>0</v>
          </cell>
          <cell r="DL14">
            <v>1</v>
          </cell>
          <cell r="DM14">
            <v>0</v>
          </cell>
          <cell r="DN14">
            <v>1</v>
          </cell>
          <cell r="DO14">
            <v>0</v>
          </cell>
          <cell r="DP14">
            <v>27602.799999999999</v>
          </cell>
          <cell r="DQ14">
            <v>0.76223455665092599</v>
          </cell>
          <cell r="DR14" t="str">
            <v>否</v>
          </cell>
          <cell r="DS14">
            <v>0</v>
          </cell>
          <cell r="DT14">
            <v>1</v>
          </cell>
          <cell r="DU14">
            <v>10.199999999999999</v>
          </cell>
          <cell r="DV14">
            <v>10.199999999999999</v>
          </cell>
          <cell r="DW14">
            <v>10.199999999999999</v>
          </cell>
          <cell r="DY14">
            <v>8610.2000000000007</v>
          </cell>
          <cell r="DZ14">
            <v>3694</v>
          </cell>
          <cell r="EA14">
            <v>4916.2</v>
          </cell>
          <cell r="EC14" t="str">
            <v>已完工</v>
          </cell>
          <cell r="ED14" t="str">
            <v>在建，19年完工</v>
          </cell>
          <cell r="EE14" t="str">
            <v>已开工项目</v>
          </cell>
          <cell r="EF14" t="str">
            <v>已安排</v>
          </cell>
          <cell r="EG14" t="str">
            <v>已完工</v>
          </cell>
          <cell r="EH14" t="str">
            <v>开工项目</v>
          </cell>
          <cell r="EI14" t="str">
            <v>已建成</v>
          </cell>
          <cell r="EJ14" t="str">
            <v>已建成</v>
          </cell>
          <cell r="EK14" t="str">
            <v>系统上报</v>
          </cell>
          <cell r="EL14">
            <v>36213</v>
          </cell>
          <cell r="EM14">
            <v>27602.799999999999</v>
          </cell>
          <cell r="EN14">
            <v>0.76223455665092599</v>
          </cell>
          <cell r="EO14" t="str">
            <v>已完工</v>
          </cell>
          <cell r="EP14" t="str">
            <v>已建成</v>
          </cell>
          <cell r="EQ14" t="str">
            <v>已建成</v>
          </cell>
          <cell r="ER14" t="str">
            <v>已建成</v>
          </cell>
          <cell r="ES14" t="str">
            <v>已建成</v>
          </cell>
        </row>
        <row r="15">
          <cell r="J15" t="str">
            <v>浏阳蕉溪岭至黄花机场公路（长沙县段）</v>
          </cell>
          <cell r="K15" t="e">
            <v>#REF!</v>
          </cell>
          <cell r="L15" t="str">
            <v>浏阳蕉溪岭-黄花机场（长沙县段）</v>
          </cell>
          <cell r="M15" t="str">
            <v>S103浏阳蕉溪岭-黄花机场 （长沙县段）</v>
          </cell>
          <cell r="N15" t="e">
            <v>#REF!</v>
          </cell>
          <cell r="O15" t="str">
            <v>S103浏阳蕉溪岭-黄花机场 （长沙县段）</v>
          </cell>
          <cell r="P15" t="str">
            <v>G106-黄花机场连接线（长沙县段）</v>
          </cell>
          <cell r="Q15" t="str">
            <v>浏阳蕉溪岭至黄花机场公路（长沙县段）</v>
          </cell>
          <cell r="R15" t="str">
            <v>是</v>
          </cell>
          <cell r="S15" t="str">
            <v>正选</v>
          </cell>
          <cell r="T15" t="str">
            <v>正选</v>
          </cell>
          <cell r="U15">
            <v>1</v>
          </cell>
          <cell r="V15" t="str">
            <v>正选</v>
          </cell>
          <cell r="W15" t="str">
            <v>保留</v>
          </cell>
          <cell r="X15" t="str">
            <v>三类</v>
          </cell>
          <cell r="Z15" t="str">
            <v>新建</v>
          </cell>
          <cell r="AA15" t="str">
            <v>省道</v>
          </cell>
          <cell r="AB15" t="str">
            <v>省道</v>
          </cell>
          <cell r="AC15" t="str">
            <v>省道</v>
          </cell>
          <cell r="AD15" t="str">
            <v>省道</v>
          </cell>
          <cell r="AE15">
            <v>8</v>
          </cell>
          <cell r="AF15">
            <v>7.8330000000000002</v>
          </cell>
          <cell r="AH15">
            <v>7.8330000000000002</v>
          </cell>
          <cell r="AI15">
            <v>7.8330000000000002</v>
          </cell>
          <cell r="AN15">
            <v>2017</v>
          </cell>
          <cell r="AO15">
            <v>2018</v>
          </cell>
          <cell r="AP15" t="str">
            <v>湘发改基础[2016]498号</v>
          </cell>
          <cell r="AQ15" t="str">
            <v>湘交批[2017]14号</v>
          </cell>
          <cell r="AR15">
            <v>36806</v>
          </cell>
          <cell r="AS15">
            <v>22036.758999999998</v>
          </cell>
          <cell r="AU15">
            <v>4975</v>
          </cell>
          <cell r="AV15">
            <v>4975</v>
          </cell>
          <cell r="AW15" t="b">
            <v>1</v>
          </cell>
          <cell r="AX15">
            <v>4975</v>
          </cell>
          <cell r="AY15" t="str">
            <v/>
          </cell>
          <cell r="AZ15">
            <v>5600</v>
          </cell>
          <cell r="BA15">
            <v>5600</v>
          </cell>
          <cell r="BB15">
            <v>31831</v>
          </cell>
          <cell r="BO15">
            <v>8489</v>
          </cell>
          <cell r="BP15">
            <v>480</v>
          </cell>
          <cell r="BQ15" t="str">
            <v>批复施工许可</v>
          </cell>
          <cell r="BS15">
            <v>28317</v>
          </cell>
          <cell r="BT15">
            <v>4495</v>
          </cell>
          <cell r="BU15" t="str">
            <v>路面</v>
          </cell>
          <cell r="BV15">
            <v>8</v>
          </cell>
          <cell r="CA15" t="str">
            <v>未列入19年计划</v>
          </cell>
          <cell r="CB15">
            <v>36806</v>
          </cell>
          <cell r="CC15">
            <v>4975</v>
          </cell>
          <cell r="CD15">
            <v>5600</v>
          </cell>
          <cell r="CE15">
            <v>1</v>
          </cell>
          <cell r="CF15">
            <v>36806</v>
          </cell>
          <cell r="CG15" t="str">
            <v>已建成</v>
          </cell>
          <cell r="CH15">
            <v>4975</v>
          </cell>
          <cell r="CI15">
            <v>0</v>
          </cell>
          <cell r="CJ15" t="e">
            <v>#REF!</v>
          </cell>
          <cell r="CM15">
            <v>4975</v>
          </cell>
          <cell r="CP15">
            <v>4975</v>
          </cell>
          <cell r="CQ15">
            <v>0</v>
          </cell>
          <cell r="CS15">
            <v>0</v>
          </cell>
          <cell r="CX15">
            <v>4975</v>
          </cell>
          <cell r="CZ15">
            <v>0</v>
          </cell>
          <cell r="DB15" t="e">
            <v>#REF!</v>
          </cell>
          <cell r="DC15" t="e">
            <v>#REF!</v>
          </cell>
          <cell r="DH15">
            <v>1</v>
          </cell>
          <cell r="DI15">
            <v>0</v>
          </cell>
          <cell r="DJ15">
            <v>1</v>
          </cell>
          <cell r="DK15">
            <v>0</v>
          </cell>
          <cell r="DL15">
            <v>1</v>
          </cell>
          <cell r="DM15">
            <v>0</v>
          </cell>
          <cell r="DN15">
            <v>1</v>
          </cell>
          <cell r="DO15">
            <v>0</v>
          </cell>
          <cell r="DP15">
            <v>36806</v>
          </cell>
          <cell r="DQ15">
            <v>1</v>
          </cell>
          <cell r="DR15" t="str">
            <v>否</v>
          </cell>
          <cell r="DS15">
            <v>0</v>
          </cell>
          <cell r="DT15">
            <v>1</v>
          </cell>
          <cell r="DU15">
            <v>8</v>
          </cell>
          <cell r="DV15">
            <v>8</v>
          </cell>
          <cell r="DW15">
            <v>8</v>
          </cell>
          <cell r="DY15">
            <v>0</v>
          </cell>
          <cell r="DZ15">
            <v>0</v>
          </cell>
          <cell r="EA15">
            <v>0</v>
          </cell>
          <cell r="EC15" t="str">
            <v>已完工</v>
          </cell>
          <cell r="ED15" t="str">
            <v>18年完工</v>
          </cell>
          <cell r="EE15" t="str">
            <v>已建成项目</v>
          </cell>
          <cell r="EF15" t="str">
            <v>已安排</v>
          </cell>
          <cell r="EG15" t="str">
            <v>已完工</v>
          </cell>
          <cell r="EH15" t="str">
            <v>开工项目</v>
          </cell>
          <cell r="EI15" t="str">
            <v>已建成</v>
          </cell>
          <cell r="EJ15" t="str">
            <v>已建成</v>
          </cell>
          <cell r="EK15" t="str">
            <v>系统上报</v>
          </cell>
          <cell r="EL15">
            <v>36806</v>
          </cell>
          <cell r="EM15">
            <v>36806</v>
          </cell>
          <cell r="EN15">
            <v>1</v>
          </cell>
          <cell r="EO15" t="str">
            <v>已完工</v>
          </cell>
          <cell r="EP15" t="str">
            <v>已建成</v>
          </cell>
          <cell r="EQ15" t="str">
            <v>已建成</v>
          </cell>
          <cell r="ER15" t="str">
            <v>已建成</v>
          </cell>
          <cell r="ES15" t="str">
            <v>已建成</v>
          </cell>
        </row>
        <row r="16">
          <cell r="J16" t="str">
            <v>S327长沙梅溪湖—宁乡（宁乡段）</v>
          </cell>
          <cell r="K16" t="e">
            <v>#REF!</v>
          </cell>
          <cell r="L16" t="str">
            <v>长沙梅溪湖-宁乡（宁乡段）</v>
          </cell>
          <cell r="M16" t="str">
            <v>S105长沙梅溪湖-宁乡（宁乡段）</v>
          </cell>
          <cell r="N16" t="e">
            <v>#REF!</v>
          </cell>
          <cell r="O16" t="str">
            <v>S105长沙梅溪湖-宁乡（宁乡段）</v>
          </cell>
          <cell r="T16" t="str">
            <v>备选</v>
          </cell>
          <cell r="U16">
            <v>1</v>
          </cell>
          <cell r="V16" t="str">
            <v>正选</v>
          </cell>
          <cell r="W16" t="str">
            <v>保留</v>
          </cell>
          <cell r="X16" t="str">
            <v>三类</v>
          </cell>
          <cell r="Z16" t="str">
            <v>新建</v>
          </cell>
          <cell r="AA16" t="str">
            <v>省道</v>
          </cell>
          <cell r="AB16" t="str">
            <v>省道</v>
          </cell>
          <cell r="AC16" t="str">
            <v>省道</v>
          </cell>
          <cell r="AE16">
            <v>11.52</v>
          </cell>
          <cell r="AF16">
            <v>11.52</v>
          </cell>
          <cell r="AH16">
            <v>11.522</v>
          </cell>
          <cell r="AI16">
            <v>11.522</v>
          </cell>
          <cell r="AN16">
            <v>2015</v>
          </cell>
          <cell r="AO16">
            <v>2017</v>
          </cell>
          <cell r="AP16" t="str">
            <v>湘发改基础[2014]802号</v>
          </cell>
          <cell r="AQ16" t="str">
            <v>湘交计统[2014]394号</v>
          </cell>
          <cell r="AR16">
            <v>60134</v>
          </cell>
          <cell r="AS16">
            <v>44721.465300000003</v>
          </cell>
          <cell r="AT16" t="str">
            <v>批复</v>
          </cell>
          <cell r="AU16">
            <v>4757</v>
          </cell>
          <cell r="AX16">
            <v>4757</v>
          </cell>
          <cell r="AY16" t="str">
            <v/>
          </cell>
          <cell r="BB16">
            <v>55377</v>
          </cell>
          <cell r="BC16">
            <v>48165</v>
          </cell>
          <cell r="BD16">
            <v>2854.2</v>
          </cell>
          <cell r="BE16">
            <v>11969</v>
          </cell>
          <cell r="BF16">
            <v>1902.8</v>
          </cell>
          <cell r="BG16">
            <v>11969</v>
          </cell>
          <cell r="BH16">
            <v>1902.8</v>
          </cell>
          <cell r="BM16" t="str">
            <v>路面</v>
          </cell>
          <cell r="BN16">
            <v>11.522</v>
          </cell>
          <cell r="CA16" t="str">
            <v>未列入19年计划</v>
          </cell>
          <cell r="CB16">
            <v>60134</v>
          </cell>
          <cell r="CC16">
            <v>4757</v>
          </cell>
          <cell r="CF16">
            <v>60134</v>
          </cell>
          <cell r="CG16" t="str">
            <v>已建成</v>
          </cell>
          <cell r="CH16">
            <v>4757</v>
          </cell>
          <cell r="CI16">
            <v>0</v>
          </cell>
          <cell r="CJ16" t="e">
            <v>#REF!</v>
          </cell>
          <cell r="CM16">
            <v>4757</v>
          </cell>
          <cell r="CP16">
            <v>1902.8</v>
          </cell>
          <cell r="CQ16">
            <v>0</v>
          </cell>
          <cell r="CS16">
            <v>0</v>
          </cell>
          <cell r="CX16">
            <v>4757</v>
          </cell>
          <cell r="CZ16">
            <v>0</v>
          </cell>
          <cell r="DB16" t="e">
            <v>#REF!</v>
          </cell>
          <cell r="DC16" t="e">
            <v>#REF!</v>
          </cell>
          <cell r="DH16">
            <v>1</v>
          </cell>
          <cell r="DI16">
            <v>0</v>
          </cell>
          <cell r="DJ16">
            <v>1</v>
          </cell>
          <cell r="DK16">
            <v>0</v>
          </cell>
          <cell r="DL16">
            <v>1</v>
          </cell>
          <cell r="DM16">
            <v>0</v>
          </cell>
          <cell r="DN16">
            <v>1</v>
          </cell>
          <cell r="DO16">
            <v>0</v>
          </cell>
          <cell r="DP16">
            <v>60134</v>
          </cell>
          <cell r="DQ16">
            <v>1</v>
          </cell>
          <cell r="DR16" t="str">
            <v>否</v>
          </cell>
          <cell r="DS16">
            <v>0</v>
          </cell>
          <cell r="DT16">
            <v>1</v>
          </cell>
          <cell r="DU16">
            <v>11.52</v>
          </cell>
          <cell r="DV16">
            <v>11.52</v>
          </cell>
          <cell r="DW16">
            <v>11.52</v>
          </cell>
          <cell r="DY16">
            <v>0</v>
          </cell>
          <cell r="DZ16">
            <v>0</v>
          </cell>
          <cell r="EA16">
            <v>0</v>
          </cell>
          <cell r="EC16" t="str">
            <v>已完工</v>
          </cell>
          <cell r="ED16" t="str">
            <v>16年完工</v>
          </cell>
          <cell r="EE16" t="str">
            <v>已建成项目</v>
          </cell>
          <cell r="EF16" t="str">
            <v>已安排</v>
          </cell>
          <cell r="EG16" t="str">
            <v>已完工</v>
          </cell>
          <cell r="EH16" t="str">
            <v>开工项目</v>
          </cell>
          <cell r="EI16" t="str">
            <v>已建成</v>
          </cell>
          <cell r="EJ16" t="str">
            <v>已建成</v>
          </cell>
          <cell r="EK16" t="str">
            <v>系统上报</v>
          </cell>
          <cell r="EL16">
            <v>60134</v>
          </cell>
          <cell r="EM16">
            <v>60134</v>
          </cell>
          <cell r="EN16">
            <v>1</v>
          </cell>
          <cell r="EQ16" t="str">
            <v>已建成</v>
          </cell>
          <cell r="ER16" t="str">
            <v>已建成</v>
          </cell>
          <cell r="ES16" t="str">
            <v>已建成</v>
          </cell>
        </row>
        <row r="17">
          <cell r="J17" t="str">
            <v>S224、S228宁乡县煤炭坝至双凫铺</v>
          </cell>
          <cell r="K17" t="e">
            <v>#REF!</v>
          </cell>
          <cell r="L17" t="str">
            <v>宁乡煤炭坝-双凫铺</v>
          </cell>
          <cell r="M17" t="str">
            <v>宁乡煤炭坝-双凫铺</v>
          </cell>
          <cell r="N17" t="e">
            <v>#REF!</v>
          </cell>
          <cell r="O17" t="str">
            <v>宁乡煤炭坝-双凫铺</v>
          </cell>
          <cell r="P17" t="str">
            <v>S224、S228宁乡县煤炭坝-双凫铺</v>
          </cell>
          <cell r="Q17" t="str">
            <v>S224、S228宁乡县煤炭坝至双凫铺</v>
          </cell>
          <cell r="R17" t="str">
            <v>是</v>
          </cell>
          <cell r="S17" t="str">
            <v>正选</v>
          </cell>
          <cell r="T17" t="str">
            <v>正选</v>
          </cell>
          <cell r="U17">
            <v>1</v>
          </cell>
          <cell r="V17" t="str">
            <v>正选</v>
          </cell>
          <cell r="W17" t="str">
            <v>保留</v>
          </cell>
          <cell r="X17" t="str">
            <v>三类</v>
          </cell>
          <cell r="Z17" t="str">
            <v>改建</v>
          </cell>
          <cell r="AA17" t="str">
            <v>其它</v>
          </cell>
          <cell r="AB17" t="str">
            <v>其它</v>
          </cell>
          <cell r="AC17" t="str">
            <v>省道</v>
          </cell>
          <cell r="AD17" t="str">
            <v>省道</v>
          </cell>
          <cell r="AE17">
            <v>20</v>
          </cell>
          <cell r="AF17">
            <v>20</v>
          </cell>
          <cell r="AH17">
            <v>20.001000000000001</v>
          </cell>
          <cell r="AJ17">
            <v>20.001000000000001</v>
          </cell>
          <cell r="AN17">
            <v>2015</v>
          </cell>
          <cell r="AO17">
            <v>2016</v>
          </cell>
          <cell r="AP17" t="str">
            <v>湘发改基础[2014]1034号</v>
          </cell>
          <cell r="AQ17" t="str">
            <v>湘交计统[2015]55号</v>
          </cell>
          <cell r="AR17">
            <v>10552</v>
          </cell>
          <cell r="AS17">
            <v>8203</v>
          </cell>
          <cell r="AU17">
            <v>4000</v>
          </cell>
          <cell r="AV17">
            <v>4000</v>
          </cell>
          <cell r="AW17" t="b">
            <v>1</v>
          </cell>
          <cell r="AX17">
            <v>4000.2</v>
          </cell>
          <cell r="AZ17">
            <v>4000</v>
          </cell>
          <cell r="BA17">
            <v>4000</v>
          </cell>
          <cell r="BB17">
            <v>6552</v>
          </cell>
          <cell r="BE17">
            <v>10552</v>
          </cell>
          <cell r="BF17">
            <v>4000</v>
          </cell>
          <cell r="BG17">
            <v>10552</v>
          </cell>
          <cell r="BH17">
            <v>3015</v>
          </cell>
          <cell r="BL17">
            <v>985</v>
          </cell>
          <cell r="BM17" t="str">
            <v>完工</v>
          </cell>
          <cell r="BN17">
            <v>20.001000000000001</v>
          </cell>
          <cell r="CA17" t="str">
            <v>未列入19年计划</v>
          </cell>
          <cell r="CB17">
            <v>10552</v>
          </cell>
          <cell r="CC17">
            <v>4000</v>
          </cell>
          <cell r="CD17">
            <v>4000</v>
          </cell>
          <cell r="CE17">
            <v>1</v>
          </cell>
          <cell r="CF17">
            <v>10552</v>
          </cell>
          <cell r="CG17" t="str">
            <v>已建成</v>
          </cell>
          <cell r="CH17">
            <v>4000</v>
          </cell>
          <cell r="CI17">
            <v>0</v>
          </cell>
          <cell r="CJ17" t="e">
            <v>#REF!</v>
          </cell>
          <cell r="CM17">
            <v>4000</v>
          </cell>
          <cell r="CP17">
            <v>4000</v>
          </cell>
          <cell r="CQ17">
            <v>0</v>
          </cell>
          <cell r="CS17">
            <v>0</v>
          </cell>
          <cell r="CX17">
            <v>4000</v>
          </cell>
          <cell r="CZ17">
            <v>0</v>
          </cell>
          <cell r="DB17" t="e">
            <v>#REF!</v>
          </cell>
          <cell r="DC17" t="e">
            <v>#REF!</v>
          </cell>
          <cell r="DH17">
            <v>1</v>
          </cell>
          <cell r="DI17">
            <v>0</v>
          </cell>
          <cell r="DJ17">
            <v>1</v>
          </cell>
          <cell r="DK17">
            <v>0</v>
          </cell>
          <cell r="DL17">
            <v>1</v>
          </cell>
          <cell r="DM17">
            <v>0</v>
          </cell>
          <cell r="DN17">
            <v>1</v>
          </cell>
          <cell r="DO17">
            <v>0</v>
          </cell>
          <cell r="DP17">
            <v>10552</v>
          </cell>
          <cell r="DQ17">
            <v>1</v>
          </cell>
          <cell r="DR17" t="str">
            <v>否</v>
          </cell>
          <cell r="DS17">
            <v>0</v>
          </cell>
          <cell r="DT17">
            <v>1</v>
          </cell>
          <cell r="DU17">
            <v>20</v>
          </cell>
          <cell r="DV17">
            <v>20</v>
          </cell>
          <cell r="DW17">
            <v>20</v>
          </cell>
          <cell r="DY17">
            <v>0</v>
          </cell>
          <cell r="DZ17">
            <v>0</v>
          </cell>
          <cell r="EA17">
            <v>0</v>
          </cell>
          <cell r="EC17" t="str">
            <v>已完工</v>
          </cell>
          <cell r="ED17" t="str">
            <v>15年完工</v>
          </cell>
          <cell r="EE17" t="str">
            <v>已建成项目</v>
          </cell>
          <cell r="EF17" t="str">
            <v>已安排</v>
          </cell>
          <cell r="EG17" t="str">
            <v>已完工</v>
          </cell>
          <cell r="EH17" t="str">
            <v>开工项目</v>
          </cell>
          <cell r="EI17" t="str">
            <v>已建成</v>
          </cell>
          <cell r="EJ17" t="str">
            <v>已建成</v>
          </cell>
          <cell r="EK17" t="str">
            <v>系统上报</v>
          </cell>
          <cell r="EL17">
            <v>10552</v>
          </cell>
          <cell r="EM17">
            <v>10552</v>
          </cell>
          <cell r="EN17">
            <v>1</v>
          </cell>
          <cell r="EO17" t="str">
            <v>已完工</v>
          </cell>
          <cell r="EP17" t="str">
            <v>已建成</v>
          </cell>
          <cell r="EQ17" t="str">
            <v>已建成</v>
          </cell>
          <cell r="ER17" t="str">
            <v>已建成</v>
          </cell>
          <cell r="ES17" t="str">
            <v>已建成</v>
          </cell>
        </row>
        <row r="18">
          <cell r="J18" t="str">
            <v>S328、S218线宁乡林塘至东湖塘</v>
          </cell>
          <cell r="K18" t="e">
            <v>#REF!</v>
          </cell>
          <cell r="L18" t="str">
            <v>宁乡林塘-东湖塘</v>
          </cell>
          <cell r="M18" t="str">
            <v>宁乡林塘-东湖塘</v>
          </cell>
          <cell r="N18" t="e">
            <v>#REF!</v>
          </cell>
          <cell r="O18" t="str">
            <v>宁乡林塘-东湖塘</v>
          </cell>
          <cell r="P18" t="str">
            <v>S328、S218宁乡林塘-东湖塘</v>
          </cell>
          <cell r="Q18" t="str">
            <v>S328、S218线宁乡林塘至东湖塘</v>
          </cell>
          <cell r="R18" t="str">
            <v>是</v>
          </cell>
          <cell r="S18" t="str">
            <v>正选</v>
          </cell>
          <cell r="T18" t="str">
            <v>正选</v>
          </cell>
          <cell r="U18">
            <v>1</v>
          </cell>
          <cell r="V18" t="str">
            <v>正选</v>
          </cell>
          <cell r="W18" t="str">
            <v>保留</v>
          </cell>
          <cell r="X18" t="str">
            <v>三类</v>
          </cell>
          <cell r="Z18" t="str">
            <v>改建</v>
          </cell>
          <cell r="AA18" t="str">
            <v>其它</v>
          </cell>
          <cell r="AB18" t="str">
            <v>其它</v>
          </cell>
          <cell r="AC18" t="str">
            <v>省道</v>
          </cell>
          <cell r="AD18" t="str">
            <v>省道</v>
          </cell>
          <cell r="AE18">
            <v>22.76</v>
          </cell>
          <cell r="AF18">
            <v>22.619</v>
          </cell>
          <cell r="AH18">
            <v>22.619</v>
          </cell>
          <cell r="AJ18">
            <v>22.619</v>
          </cell>
          <cell r="AN18">
            <v>2015</v>
          </cell>
          <cell r="AO18">
            <v>2016</v>
          </cell>
          <cell r="AP18" t="str">
            <v>湘发改基础[2015]724号</v>
          </cell>
          <cell r="AQ18" t="str">
            <v>湘交批[2016]200号</v>
          </cell>
          <cell r="AR18">
            <v>16579</v>
          </cell>
          <cell r="AS18">
            <v>10992.972900000001</v>
          </cell>
          <cell r="AU18">
            <v>4524</v>
          </cell>
          <cell r="AV18">
            <v>4523.8</v>
          </cell>
          <cell r="AW18" t="b">
            <v>0</v>
          </cell>
          <cell r="AX18">
            <v>4523.8</v>
          </cell>
          <cell r="AY18" t="str">
            <v>数据异常</v>
          </cell>
          <cell r="AZ18">
            <v>7917</v>
          </cell>
          <cell r="BA18">
            <v>7917</v>
          </cell>
          <cell r="BB18">
            <v>12055</v>
          </cell>
          <cell r="BE18">
            <v>16579</v>
          </cell>
          <cell r="BF18">
            <v>4524</v>
          </cell>
          <cell r="BG18">
            <v>16579</v>
          </cell>
          <cell r="BL18">
            <v>4524</v>
          </cell>
          <cell r="BM18" t="str">
            <v>完工</v>
          </cell>
          <cell r="BN18">
            <v>22.619</v>
          </cell>
          <cell r="CA18" t="str">
            <v>未列入19年计划</v>
          </cell>
          <cell r="CB18">
            <v>16579</v>
          </cell>
          <cell r="CC18">
            <v>4524</v>
          </cell>
          <cell r="CD18">
            <v>7917</v>
          </cell>
          <cell r="CE18">
            <v>1</v>
          </cell>
          <cell r="CF18">
            <v>16579</v>
          </cell>
          <cell r="CG18" t="str">
            <v>已建成</v>
          </cell>
          <cell r="CH18">
            <v>4524</v>
          </cell>
          <cell r="CI18">
            <v>0</v>
          </cell>
          <cell r="CJ18" t="e">
            <v>#REF!</v>
          </cell>
          <cell r="CM18">
            <v>4524</v>
          </cell>
          <cell r="CP18">
            <v>4524</v>
          </cell>
          <cell r="CQ18">
            <v>0</v>
          </cell>
          <cell r="CS18">
            <v>0</v>
          </cell>
          <cell r="CX18">
            <v>4524</v>
          </cell>
          <cell r="CZ18">
            <v>0</v>
          </cell>
          <cell r="DB18" t="e">
            <v>#REF!</v>
          </cell>
          <cell r="DC18" t="e">
            <v>#REF!</v>
          </cell>
          <cell r="DH18">
            <v>1</v>
          </cell>
          <cell r="DI18">
            <v>0</v>
          </cell>
          <cell r="DJ18">
            <v>1</v>
          </cell>
          <cell r="DK18">
            <v>0</v>
          </cell>
          <cell r="DL18">
            <v>1</v>
          </cell>
          <cell r="DM18">
            <v>0</v>
          </cell>
          <cell r="DN18">
            <v>1</v>
          </cell>
          <cell r="DO18">
            <v>0</v>
          </cell>
          <cell r="DP18">
            <v>16579</v>
          </cell>
          <cell r="DQ18">
            <v>1</v>
          </cell>
          <cell r="DR18" t="str">
            <v>否</v>
          </cell>
          <cell r="DS18">
            <v>0</v>
          </cell>
          <cell r="DT18">
            <v>1</v>
          </cell>
          <cell r="DU18">
            <v>22.76</v>
          </cell>
          <cell r="DV18">
            <v>22.76</v>
          </cell>
          <cell r="DW18">
            <v>22.76</v>
          </cell>
          <cell r="DY18">
            <v>0</v>
          </cell>
          <cell r="DZ18">
            <v>0</v>
          </cell>
          <cell r="EA18">
            <v>0</v>
          </cell>
          <cell r="EC18" t="str">
            <v>已完工</v>
          </cell>
          <cell r="ED18" t="str">
            <v>已完工未交工</v>
          </cell>
          <cell r="EE18" t="str">
            <v>已建成项目</v>
          </cell>
          <cell r="EF18" t="str">
            <v>已安排</v>
          </cell>
          <cell r="EG18" t="str">
            <v>已完工</v>
          </cell>
          <cell r="EH18" t="str">
            <v>开工项目</v>
          </cell>
          <cell r="EI18" t="str">
            <v>已建成</v>
          </cell>
          <cell r="EJ18" t="str">
            <v>已建成</v>
          </cell>
          <cell r="EK18" t="str">
            <v>系统上报</v>
          </cell>
          <cell r="EL18">
            <v>16579</v>
          </cell>
          <cell r="EM18">
            <v>16579</v>
          </cell>
          <cell r="EN18">
            <v>1</v>
          </cell>
          <cell r="EO18" t="str">
            <v>已完工</v>
          </cell>
          <cell r="EP18" t="str">
            <v>已建成</v>
          </cell>
          <cell r="EQ18" t="str">
            <v>已建成</v>
          </cell>
          <cell r="ER18" t="str">
            <v>已建成</v>
          </cell>
          <cell r="ES18" t="str">
            <v>已建成</v>
          </cell>
        </row>
        <row r="19">
          <cell r="J19" t="str">
            <v>益娄高速田心铺互通至流沙河</v>
          </cell>
          <cell r="K19" t="e">
            <v>#REF!</v>
          </cell>
          <cell r="L19" t="str">
            <v>益娄高速心田互通-流沙河</v>
          </cell>
          <cell r="M19" t="str">
            <v>益娄高速心田互通-流沙河</v>
          </cell>
          <cell r="N19" t="e">
            <v>#REF!</v>
          </cell>
          <cell r="O19" t="str">
            <v>益娄高速心田互通-流沙河</v>
          </cell>
          <cell r="P19" t="str">
            <v>益娄高速田心铺互通-流沙河</v>
          </cell>
          <cell r="Q19" t="str">
            <v>益娄高速田心铺互通至流沙河</v>
          </cell>
          <cell r="R19" t="str">
            <v>是</v>
          </cell>
          <cell r="S19" t="str">
            <v>正选</v>
          </cell>
          <cell r="T19" t="str">
            <v>正选</v>
          </cell>
          <cell r="U19">
            <v>1</v>
          </cell>
          <cell r="V19" t="str">
            <v>正选</v>
          </cell>
          <cell r="W19" t="str">
            <v>保留</v>
          </cell>
          <cell r="X19" t="str">
            <v>三类</v>
          </cell>
          <cell r="Z19" t="str">
            <v>新建</v>
          </cell>
          <cell r="AA19" t="str">
            <v>其它</v>
          </cell>
          <cell r="AB19" t="str">
            <v>其它</v>
          </cell>
          <cell r="AC19" t="str">
            <v>省道</v>
          </cell>
          <cell r="AD19" t="str">
            <v>省道</v>
          </cell>
          <cell r="AE19">
            <v>8.5299999999999994</v>
          </cell>
          <cell r="AF19">
            <v>8.234</v>
          </cell>
          <cell r="AH19">
            <v>8.234</v>
          </cell>
          <cell r="AJ19">
            <v>8.1289999999999996</v>
          </cell>
          <cell r="AL19">
            <v>105</v>
          </cell>
          <cell r="AN19">
            <v>2015</v>
          </cell>
          <cell r="AO19">
            <v>2016</v>
          </cell>
          <cell r="AP19" t="str">
            <v>长发改工业[2016]537号</v>
          </cell>
          <cell r="AQ19" t="str">
            <v>长交基建[2016]207号</v>
          </cell>
          <cell r="AR19">
            <v>8533.82</v>
          </cell>
          <cell r="AS19">
            <v>5408.3006999999998</v>
          </cell>
          <cell r="AU19">
            <v>1646.8</v>
          </cell>
          <cell r="AV19">
            <v>1646.8</v>
          </cell>
          <cell r="AW19" t="b">
            <v>1</v>
          </cell>
          <cell r="AX19">
            <v>1706</v>
          </cell>
          <cell r="AY19" t="str">
            <v>数据异常</v>
          </cell>
          <cell r="AZ19">
            <v>2800</v>
          </cell>
          <cell r="BA19">
            <v>2800</v>
          </cell>
          <cell r="BB19">
            <v>6887.02</v>
          </cell>
          <cell r="BE19">
            <v>10800</v>
          </cell>
          <cell r="BF19">
            <v>0</v>
          </cell>
          <cell r="BG19">
            <v>10800</v>
          </cell>
          <cell r="BM19" t="str">
            <v>完工</v>
          </cell>
          <cell r="BN19">
            <v>8</v>
          </cell>
          <cell r="BS19">
            <v>0</v>
          </cell>
          <cell r="BT19">
            <v>1647</v>
          </cell>
          <cell r="BU19" t="str">
            <v>已完工</v>
          </cell>
          <cell r="CA19" t="str">
            <v>未列入19年计划</v>
          </cell>
          <cell r="CB19">
            <v>10800</v>
          </cell>
          <cell r="CC19">
            <v>1647</v>
          </cell>
          <cell r="CD19">
            <v>2800</v>
          </cell>
          <cell r="CE19">
            <v>1</v>
          </cell>
          <cell r="CF19">
            <v>8533.7999999999993</v>
          </cell>
          <cell r="CG19" t="str">
            <v>已建成</v>
          </cell>
          <cell r="CH19">
            <v>1647</v>
          </cell>
          <cell r="CI19">
            <v>0</v>
          </cell>
          <cell r="CJ19" t="e">
            <v>#REF!</v>
          </cell>
          <cell r="CM19">
            <v>1647</v>
          </cell>
          <cell r="CP19">
            <v>1400</v>
          </cell>
          <cell r="CQ19">
            <v>0</v>
          </cell>
          <cell r="CS19">
            <v>0</v>
          </cell>
          <cell r="CX19">
            <v>1647</v>
          </cell>
          <cell r="CZ19">
            <v>-0.200000000000045</v>
          </cell>
          <cell r="DB19" t="e">
            <v>#REF!</v>
          </cell>
          <cell r="DC19" t="e">
            <v>#REF!</v>
          </cell>
          <cell r="DH19">
            <v>1</v>
          </cell>
          <cell r="DI19">
            <v>-0.200000000000045</v>
          </cell>
          <cell r="DJ19">
            <v>1</v>
          </cell>
          <cell r="DK19">
            <v>-0.200000000000045</v>
          </cell>
          <cell r="DL19">
            <v>1</v>
          </cell>
          <cell r="DM19">
            <v>-0.200000000000045</v>
          </cell>
          <cell r="DN19">
            <v>1</v>
          </cell>
          <cell r="DO19">
            <v>-0.200000000000045</v>
          </cell>
          <cell r="DP19">
            <v>8533.7999999999993</v>
          </cell>
          <cell r="DQ19">
            <v>0.99999765638365901</v>
          </cell>
          <cell r="DR19" t="str">
            <v>否</v>
          </cell>
          <cell r="DS19">
            <v>0</v>
          </cell>
          <cell r="DT19">
            <v>1</v>
          </cell>
          <cell r="DU19">
            <v>8.5299999999999994</v>
          </cell>
          <cell r="DV19">
            <v>8.5299999999999994</v>
          </cell>
          <cell r="DW19">
            <v>8.5299999999999994</v>
          </cell>
          <cell r="DY19">
            <v>2.0000000000436599E-2</v>
          </cell>
          <cell r="DZ19">
            <v>-0.200000000000045</v>
          </cell>
          <cell r="EA19">
            <v>0.220000000000482</v>
          </cell>
          <cell r="EC19" t="str">
            <v>已完工</v>
          </cell>
          <cell r="ED19" t="str">
            <v>17年完工</v>
          </cell>
          <cell r="EE19" t="str">
            <v>已建成项目</v>
          </cell>
          <cell r="EF19" t="str">
            <v>已安排</v>
          </cell>
          <cell r="EG19" t="str">
            <v>已完工</v>
          </cell>
          <cell r="EH19" t="str">
            <v>开工项目</v>
          </cell>
          <cell r="EI19" t="str">
            <v>已建成</v>
          </cell>
          <cell r="EJ19" t="str">
            <v>已建成</v>
          </cell>
          <cell r="EK19" t="str">
            <v>系统上报</v>
          </cell>
          <cell r="EL19">
            <v>8533.82</v>
          </cell>
          <cell r="EM19">
            <v>8533.7999999999993</v>
          </cell>
          <cell r="EN19">
            <v>0.99999765638365901</v>
          </cell>
          <cell r="EO19" t="str">
            <v>已完工</v>
          </cell>
          <cell r="EP19" t="str">
            <v>已建成</v>
          </cell>
          <cell r="EQ19" t="str">
            <v>已建成</v>
          </cell>
          <cell r="ER19" t="str">
            <v>已建成</v>
          </cell>
          <cell r="ES19" t="str">
            <v>已建成</v>
          </cell>
        </row>
        <row r="20">
          <cell r="J20" t="str">
            <v>金岳公路（长常高速金州互通-岳宁大道凤凰山互通连接线）</v>
          </cell>
          <cell r="K20" t="e">
            <v>#REF!</v>
          </cell>
          <cell r="L20" t="str">
            <v>金岳公路（长常高速金州互通-岳宁大道凤凰山互通连接线）</v>
          </cell>
          <cell r="M20" t="str">
            <v>金岳公路（长常高速金洲互通-岳宁大道凤凰山互通连接线）</v>
          </cell>
          <cell r="N20" t="e">
            <v>#REF!</v>
          </cell>
          <cell r="O20" t="str">
            <v>金岳公路（长常高速金洲互通-岳宁大道凤凰山互通连接线）</v>
          </cell>
          <cell r="T20" t="str">
            <v>备选</v>
          </cell>
          <cell r="U20">
            <v>1</v>
          </cell>
          <cell r="V20" t="str">
            <v>正选</v>
          </cell>
          <cell r="W20" t="str">
            <v>保留</v>
          </cell>
          <cell r="X20" t="str">
            <v>三类</v>
          </cell>
          <cell r="Z20" t="str">
            <v>新建</v>
          </cell>
          <cell r="AA20" t="str">
            <v>其它</v>
          </cell>
          <cell r="AB20" t="str">
            <v>其它</v>
          </cell>
          <cell r="AC20" t="str">
            <v>其它</v>
          </cell>
          <cell r="AE20">
            <v>9.4</v>
          </cell>
          <cell r="AF20">
            <v>9.4</v>
          </cell>
          <cell r="AH20">
            <v>9.391</v>
          </cell>
          <cell r="AI20">
            <v>9.391</v>
          </cell>
          <cell r="AN20">
            <v>2017</v>
          </cell>
          <cell r="AO20">
            <v>2018</v>
          </cell>
          <cell r="AP20" t="str">
            <v>长发改审[2017]55号</v>
          </cell>
          <cell r="AQ20" t="str">
            <v>长交路[2017]67号</v>
          </cell>
          <cell r="AR20">
            <v>28048.6</v>
          </cell>
          <cell r="AS20">
            <v>17883.428500000002</v>
          </cell>
          <cell r="AT20" t="str">
            <v>批复</v>
          </cell>
          <cell r="AU20">
            <v>1878</v>
          </cell>
          <cell r="AX20">
            <v>1878.2</v>
          </cell>
          <cell r="BB20">
            <v>26170.6</v>
          </cell>
          <cell r="BS20">
            <v>28048.6</v>
          </cell>
          <cell r="BT20">
            <v>1878</v>
          </cell>
          <cell r="BU20" t="str">
            <v>路面</v>
          </cell>
          <cell r="BV20">
            <v>9.391</v>
          </cell>
          <cell r="CA20" t="str">
            <v>未列入19年计划</v>
          </cell>
          <cell r="CB20">
            <v>28048.6</v>
          </cell>
          <cell r="CC20">
            <v>1878</v>
          </cell>
          <cell r="CF20">
            <v>28048.6</v>
          </cell>
          <cell r="CG20" t="str">
            <v>已建成</v>
          </cell>
          <cell r="CH20">
            <v>1878</v>
          </cell>
          <cell r="CI20">
            <v>0</v>
          </cell>
          <cell r="CJ20" t="e">
            <v>#REF!</v>
          </cell>
          <cell r="CM20">
            <v>1878</v>
          </cell>
          <cell r="CP20">
            <v>1878</v>
          </cell>
          <cell r="CQ20">
            <v>0</v>
          </cell>
          <cell r="CS20">
            <v>0</v>
          </cell>
          <cell r="CX20">
            <v>1878</v>
          </cell>
          <cell r="CZ20">
            <v>0</v>
          </cell>
          <cell r="DB20" t="e">
            <v>#REF!</v>
          </cell>
          <cell r="DC20" t="e">
            <v>#REF!</v>
          </cell>
          <cell r="DH20">
            <v>1</v>
          </cell>
          <cell r="DI20">
            <v>0</v>
          </cell>
          <cell r="DJ20">
            <v>1</v>
          </cell>
          <cell r="DK20">
            <v>0</v>
          </cell>
          <cell r="DL20">
            <v>1</v>
          </cell>
          <cell r="DM20">
            <v>0</v>
          </cell>
          <cell r="DN20">
            <v>1</v>
          </cell>
          <cell r="DO20">
            <v>0</v>
          </cell>
          <cell r="DP20">
            <v>28048.6</v>
          </cell>
          <cell r="DQ20">
            <v>1</v>
          </cell>
          <cell r="DR20" t="str">
            <v>否</v>
          </cell>
          <cell r="DS20">
            <v>0</v>
          </cell>
          <cell r="DT20">
            <v>1</v>
          </cell>
          <cell r="DU20">
            <v>9.4</v>
          </cell>
          <cell r="DV20">
            <v>9.4</v>
          </cell>
          <cell r="DW20">
            <v>9.4</v>
          </cell>
          <cell r="DY20">
            <v>0</v>
          </cell>
          <cell r="DZ20">
            <v>0</v>
          </cell>
          <cell r="EA20">
            <v>0</v>
          </cell>
          <cell r="EC20" t="str">
            <v>已完工</v>
          </cell>
          <cell r="ED20" t="str">
            <v>18年完工</v>
          </cell>
          <cell r="EE20" t="str">
            <v>已建成项目</v>
          </cell>
          <cell r="EF20" t="str">
            <v>已安排</v>
          </cell>
          <cell r="EG20" t="str">
            <v>已完工</v>
          </cell>
          <cell r="EH20" t="str">
            <v>开工项目</v>
          </cell>
          <cell r="EI20" t="str">
            <v>已建成</v>
          </cell>
          <cell r="EJ20" t="str">
            <v>已建成</v>
          </cell>
          <cell r="EK20" t="str">
            <v>系统上报</v>
          </cell>
          <cell r="EL20">
            <v>28048.6</v>
          </cell>
          <cell r="EM20">
            <v>28048.6</v>
          </cell>
          <cell r="EN20">
            <v>1</v>
          </cell>
          <cell r="EQ20" t="str">
            <v>已建成</v>
          </cell>
          <cell r="ER20" t="str">
            <v>已建成</v>
          </cell>
          <cell r="ES20" t="str">
            <v>已建成</v>
          </cell>
        </row>
        <row r="21">
          <cell r="J21" t="str">
            <v>S202、S319大浏高速茶林互通-白沙(一期）</v>
          </cell>
          <cell r="K21" t="e">
            <v>#REF!</v>
          </cell>
          <cell r="L21" t="str">
            <v>大浏高速茶林互通-白沙（一期）</v>
          </cell>
          <cell r="M21" t="str">
            <v>S201大浏高速茶林互通-白沙（一期）</v>
          </cell>
          <cell r="N21" t="e">
            <v>#REF!</v>
          </cell>
          <cell r="O21" t="str">
            <v>S201大浏高速茶林互通-白沙（一期）</v>
          </cell>
          <cell r="T21" t="str">
            <v>备选</v>
          </cell>
          <cell r="U21">
            <v>1</v>
          </cell>
          <cell r="V21" t="str">
            <v>正选</v>
          </cell>
          <cell r="W21" t="str">
            <v>保留</v>
          </cell>
          <cell r="X21" t="str">
            <v>三类</v>
          </cell>
          <cell r="Z21" t="str">
            <v>新建</v>
          </cell>
          <cell r="AA21" t="str">
            <v>省道</v>
          </cell>
          <cell r="AB21" t="str">
            <v>省道</v>
          </cell>
          <cell r="AC21" t="str">
            <v>省道</v>
          </cell>
          <cell r="AE21">
            <v>19.600000000000001</v>
          </cell>
          <cell r="AF21">
            <v>19.600000000000001</v>
          </cell>
          <cell r="AH21">
            <v>19.599</v>
          </cell>
          <cell r="AJ21">
            <v>19.599</v>
          </cell>
          <cell r="AN21">
            <v>2012</v>
          </cell>
          <cell r="AO21">
            <v>2016</v>
          </cell>
          <cell r="AP21" t="str">
            <v>湘发改基础[2012]661号</v>
          </cell>
          <cell r="AQ21" t="str">
            <v>湘交计统[2013]191号</v>
          </cell>
          <cell r="AR21">
            <v>30992</v>
          </cell>
          <cell r="AS21">
            <v>8854</v>
          </cell>
          <cell r="AT21" t="str">
            <v>批复</v>
          </cell>
          <cell r="AU21">
            <v>8854</v>
          </cell>
          <cell r="AX21">
            <v>8854</v>
          </cell>
          <cell r="AY21" t="str">
            <v/>
          </cell>
          <cell r="BB21">
            <v>22138</v>
          </cell>
          <cell r="BC21">
            <v>25386</v>
          </cell>
          <cell r="BD21">
            <v>8742</v>
          </cell>
          <cell r="BE21">
            <v>5606</v>
          </cell>
          <cell r="BF21">
            <v>112</v>
          </cell>
          <cell r="BG21">
            <v>5606</v>
          </cell>
          <cell r="BH21">
            <v>112</v>
          </cell>
          <cell r="BM21" t="str">
            <v>完工</v>
          </cell>
          <cell r="BN21">
            <v>19.599</v>
          </cell>
          <cell r="CA21" t="str">
            <v>未列入19年计划</v>
          </cell>
          <cell r="CB21">
            <v>30992</v>
          </cell>
          <cell r="CC21">
            <v>8854</v>
          </cell>
          <cell r="CF21">
            <v>30992</v>
          </cell>
          <cell r="CG21" t="str">
            <v>已建成</v>
          </cell>
          <cell r="CH21">
            <v>8854</v>
          </cell>
          <cell r="CI21">
            <v>0</v>
          </cell>
          <cell r="CJ21" t="e">
            <v>#REF!</v>
          </cell>
          <cell r="CM21">
            <v>8854</v>
          </cell>
          <cell r="CP21">
            <v>112</v>
          </cell>
          <cell r="CQ21">
            <v>0</v>
          </cell>
          <cell r="CS21">
            <v>0</v>
          </cell>
          <cell r="CX21">
            <v>8854</v>
          </cell>
          <cell r="CZ21">
            <v>0</v>
          </cell>
          <cell r="DB21" t="e">
            <v>#REF!</v>
          </cell>
          <cell r="DC21" t="e">
            <v>#REF!</v>
          </cell>
          <cell r="DH21">
            <v>1</v>
          </cell>
          <cell r="DI21">
            <v>0</v>
          </cell>
          <cell r="DJ21">
            <v>1</v>
          </cell>
          <cell r="DK21">
            <v>0</v>
          </cell>
          <cell r="DL21">
            <v>1</v>
          </cell>
          <cell r="DM21">
            <v>0</v>
          </cell>
          <cell r="DN21">
            <v>1</v>
          </cell>
          <cell r="DO21">
            <v>0</v>
          </cell>
          <cell r="DP21">
            <v>30992</v>
          </cell>
          <cell r="DQ21">
            <v>1</v>
          </cell>
          <cell r="DR21" t="str">
            <v>否</v>
          </cell>
          <cell r="DS21">
            <v>0</v>
          </cell>
          <cell r="DT21">
            <v>1</v>
          </cell>
          <cell r="DU21">
            <v>19.600000000000001</v>
          </cell>
          <cell r="DV21">
            <v>19.600000000000001</v>
          </cell>
          <cell r="DW21">
            <v>19.600000000000001</v>
          </cell>
          <cell r="DY21">
            <v>0</v>
          </cell>
          <cell r="DZ21">
            <v>0</v>
          </cell>
          <cell r="EA21">
            <v>0</v>
          </cell>
          <cell r="EC21" t="str">
            <v>已完工</v>
          </cell>
          <cell r="ED21" t="str">
            <v>16年完工</v>
          </cell>
          <cell r="EE21" t="str">
            <v>已建成项目</v>
          </cell>
          <cell r="EF21" t="str">
            <v>已安排</v>
          </cell>
          <cell r="EG21" t="str">
            <v>已完工</v>
          </cell>
          <cell r="EH21" t="str">
            <v>开工项目</v>
          </cell>
          <cell r="EI21" t="str">
            <v>已建成</v>
          </cell>
          <cell r="EJ21" t="str">
            <v>已建成</v>
          </cell>
          <cell r="EK21" t="str">
            <v>系统上报</v>
          </cell>
          <cell r="EL21">
            <v>30992</v>
          </cell>
          <cell r="EM21">
            <v>30992</v>
          </cell>
          <cell r="EN21">
            <v>1</v>
          </cell>
          <cell r="EQ21" t="str">
            <v>已建成</v>
          </cell>
          <cell r="ER21" t="str">
            <v>已建成</v>
          </cell>
          <cell r="ES21" t="str">
            <v>已建成</v>
          </cell>
        </row>
        <row r="22">
          <cell r="J22" t="str">
            <v>浏阳蕉溪岭至黄花机场（浏阳段）</v>
          </cell>
          <cell r="K22" t="e">
            <v>#REF!</v>
          </cell>
          <cell r="L22" t="str">
            <v>G106浏阳蕉溪岭-黄花机场（金阳大道）浏阳段一期</v>
          </cell>
          <cell r="M22" t="str">
            <v>S103浏阳蕉溪岭-黄花机场(金阳大道）浏阳段一期</v>
          </cell>
          <cell r="N22" t="e">
            <v>#REF!</v>
          </cell>
          <cell r="O22" t="str">
            <v>S103浏阳蕉溪岭-黄花机场(金阳大道）浏阳段一期</v>
          </cell>
          <cell r="T22" t="str">
            <v>备选</v>
          </cell>
          <cell r="U22">
            <v>1</v>
          </cell>
          <cell r="V22" t="str">
            <v>正选</v>
          </cell>
          <cell r="W22" t="str">
            <v>保留</v>
          </cell>
          <cell r="X22" t="str">
            <v>三类</v>
          </cell>
          <cell r="Z22" t="str">
            <v>新建</v>
          </cell>
          <cell r="AA22" t="str">
            <v>其它</v>
          </cell>
          <cell r="AB22" t="str">
            <v>省道</v>
          </cell>
          <cell r="AC22" t="str">
            <v>省道</v>
          </cell>
          <cell r="AE22">
            <v>19.260000000000002</v>
          </cell>
          <cell r="AF22">
            <v>19.260000000000002</v>
          </cell>
          <cell r="AH22">
            <v>19.260000000000002</v>
          </cell>
          <cell r="AJ22">
            <v>19.260000000000002</v>
          </cell>
          <cell r="AN22">
            <v>2014</v>
          </cell>
          <cell r="AO22">
            <v>2016</v>
          </cell>
          <cell r="AP22" t="str">
            <v>湘发改基础[2014]651号</v>
          </cell>
          <cell r="AQ22" t="str">
            <v>湘交计统[2014]287号</v>
          </cell>
          <cell r="AR22">
            <v>83152</v>
          </cell>
          <cell r="AS22">
            <v>48228.160000000003</v>
          </cell>
          <cell r="AT22" t="str">
            <v>测算</v>
          </cell>
          <cell r="AU22">
            <v>5807</v>
          </cell>
          <cell r="AX22">
            <v>5806.5</v>
          </cell>
          <cell r="BB22">
            <v>77345</v>
          </cell>
          <cell r="BC22">
            <v>54283</v>
          </cell>
          <cell r="BD22">
            <v>3484.2</v>
          </cell>
          <cell r="BE22">
            <v>28869</v>
          </cell>
          <cell r="BF22">
            <v>2322.8000000000002</v>
          </cell>
          <cell r="BG22">
            <v>16630</v>
          </cell>
          <cell r="BH22">
            <v>1651.0452751817199</v>
          </cell>
          <cell r="BI22">
            <v>12239</v>
          </cell>
          <cell r="BJ22">
            <v>671.75472481827603</v>
          </cell>
          <cell r="BM22" t="str">
            <v>路基、路面</v>
          </cell>
          <cell r="BN22">
            <v>13.69</v>
          </cell>
          <cell r="BQ22" t="str">
            <v>路面</v>
          </cell>
          <cell r="BR22">
            <v>5</v>
          </cell>
          <cell r="CA22" t="str">
            <v>未列入19年计划</v>
          </cell>
          <cell r="CB22">
            <v>83152</v>
          </cell>
          <cell r="CC22">
            <v>5807</v>
          </cell>
          <cell r="CF22">
            <v>83152</v>
          </cell>
          <cell r="CG22" t="str">
            <v>已建成</v>
          </cell>
          <cell r="CH22">
            <v>5807</v>
          </cell>
          <cell r="CI22">
            <v>0</v>
          </cell>
          <cell r="CJ22" t="e">
            <v>#REF!</v>
          </cell>
          <cell r="CM22">
            <v>5807</v>
          </cell>
          <cell r="CP22">
            <v>2322.8000000000002</v>
          </cell>
          <cell r="CQ22">
            <v>0</v>
          </cell>
          <cell r="CS22">
            <v>0</v>
          </cell>
          <cell r="CX22">
            <v>5807</v>
          </cell>
          <cell r="CZ22">
            <v>0</v>
          </cell>
          <cell r="DB22" t="e">
            <v>#REF!</v>
          </cell>
          <cell r="DC22" t="e">
            <v>#REF!</v>
          </cell>
          <cell r="DH22">
            <v>1</v>
          </cell>
          <cell r="DI22">
            <v>0</v>
          </cell>
          <cell r="DJ22">
            <v>1</v>
          </cell>
          <cell r="DK22">
            <v>0</v>
          </cell>
          <cell r="DL22">
            <v>1</v>
          </cell>
          <cell r="DM22">
            <v>0</v>
          </cell>
          <cell r="DN22">
            <v>1</v>
          </cell>
          <cell r="DO22">
            <v>0</v>
          </cell>
          <cell r="DP22">
            <v>83152</v>
          </cell>
          <cell r="DQ22">
            <v>1</v>
          </cell>
          <cell r="DR22" t="str">
            <v>否</v>
          </cell>
          <cell r="DS22">
            <v>0</v>
          </cell>
          <cell r="DT22">
            <v>1</v>
          </cell>
          <cell r="DU22">
            <v>19.260000000000002</v>
          </cell>
          <cell r="DV22">
            <v>19.260000000000002</v>
          </cell>
          <cell r="DW22">
            <v>19.260000000000002</v>
          </cell>
          <cell r="DY22">
            <v>0</v>
          </cell>
          <cell r="DZ22">
            <v>0</v>
          </cell>
          <cell r="EA22">
            <v>0</v>
          </cell>
          <cell r="EC22" t="str">
            <v>已完工</v>
          </cell>
          <cell r="ED22" t="str">
            <v>16年完工</v>
          </cell>
          <cell r="EE22" t="str">
            <v>已建成项目</v>
          </cell>
          <cell r="EF22" t="str">
            <v>已安排</v>
          </cell>
          <cell r="EG22" t="str">
            <v>已完工</v>
          </cell>
          <cell r="EH22" t="str">
            <v>开工项目</v>
          </cell>
          <cell r="EI22" t="str">
            <v>已建成</v>
          </cell>
          <cell r="EJ22" t="str">
            <v>已建成</v>
          </cell>
          <cell r="EK22" t="str">
            <v>系统上报</v>
          </cell>
          <cell r="EL22">
            <v>83152</v>
          </cell>
          <cell r="EM22">
            <v>83152</v>
          </cell>
          <cell r="EN22">
            <v>1</v>
          </cell>
          <cell r="EQ22" t="str">
            <v>已建成</v>
          </cell>
          <cell r="ER22" t="str">
            <v>已建成</v>
          </cell>
          <cell r="ES22" t="str">
            <v>已建成</v>
          </cell>
        </row>
        <row r="23">
          <cell r="J23" t="str">
            <v>G106大瑶绕镇线</v>
          </cell>
          <cell r="K23" t="e">
            <v>#REF!</v>
          </cell>
          <cell r="L23" t="str">
            <v>G106大瑶绕镇线</v>
          </cell>
          <cell r="M23" t="str">
            <v>G106大瑶绕镇线</v>
          </cell>
          <cell r="N23" t="e">
            <v>#REF!</v>
          </cell>
          <cell r="O23" t="str">
            <v>G106大瑶绕镇线</v>
          </cell>
          <cell r="P23" t="str">
            <v>G106大瑶绕镇线</v>
          </cell>
          <cell r="Q23" t="str">
            <v>G106大瑶绕镇线</v>
          </cell>
          <cell r="R23" t="str">
            <v>是</v>
          </cell>
          <cell r="S23" t="str">
            <v>正选</v>
          </cell>
          <cell r="T23" t="str">
            <v>正选</v>
          </cell>
          <cell r="U23">
            <v>1</v>
          </cell>
          <cell r="V23" t="str">
            <v>正选</v>
          </cell>
          <cell r="W23" t="str">
            <v>保留</v>
          </cell>
          <cell r="X23" t="str">
            <v>三类</v>
          </cell>
          <cell r="Z23" t="str">
            <v>新建</v>
          </cell>
          <cell r="AA23" t="str">
            <v>国道</v>
          </cell>
          <cell r="AB23" t="str">
            <v>国道</v>
          </cell>
          <cell r="AC23" t="str">
            <v>国道</v>
          </cell>
          <cell r="AD23" t="str">
            <v>国道</v>
          </cell>
          <cell r="AE23">
            <v>4.0599999999999996</v>
          </cell>
          <cell r="AF23">
            <v>4.0599999999999996</v>
          </cell>
          <cell r="AH23">
            <v>4.0599999999999996</v>
          </cell>
          <cell r="AJ23">
            <v>4.0599999999999996</v>
          </cell>
          <cell r="AN23">
            <v>2015</v>
          </cell>
          <cell r="AO23">
            <v>2016</v>
          </cell>
          <cell r="AP23" t="str">
            <v>湘发改基础[2014]928号</v>
          </cell>
          <cell r="AQ23" t="str">
            <v>湘交计统[2015]43号</v>
          </cell>
          <cell r="AR23">
            <v>3550</v>
          </cell>
          <cell r="AS23">
            <v>2038.0628999999999</v>
          </cell>
          <cell r="AU23">
            <v>1827</v>
          </cell>
          <cell r="AV23">
            <v>1827</v>
          </cell>
          <cell r="AW23" t="b">
            <v>1</v>
          </cell>
          <cell r="AX23">
            <v>1827</v>
          </cell>
          <cell r="AY23" t="str">
            <v/>
          </cell>
          <cell r="AZ23">
            <v>1827</v>
          </cell>
          <cell r="BA23">
            <v>1827</v>
          </cell>
          <cell r="BB23">
            <v>1723</v>
          </cell>
          <cell r="BE23">
            <v>3550</v>
          </cell>
          <cell r="BF23">
            <v>1827</v>
          </cell>
          <cell r="BG23">
            <v>3550</v>
          </cell>
          <cell r="BH23">
            <v>1224</v>
          </cell>
          <cell r="BL23">
            <v>603</v>
          </cell>
          <cell r="BM23" t="str">
            <v>完工</v>
          </cell>
          <cell r="BN23">
            <v>4.0599999999999996</v>
          </cell>
          <cell r="CA23" t="str">
            <v>未列入19年计划</v>
          </cell>
          <cell r="CB23">
            <v>3550</v>
          </cell>
          <cell r="CC23">
            <v>1827</v>
          </cell>
          <cell r="CD23">
            <v>1827</v>
          </cell>
          <cell r="CE23">
            <v>1</v>
          </cell>
          <cell r="CF23">
            <v>3550</v>
          </cell>
          <cell r="CG23" t="str">
            <v>已建成</v>
          </cell>
          <cell r="CH23">
            <v>1827</v>
          </cell>
          <cell r="CI23">
            <v>0</v>
          </cell>
          <cell r="CJ23" t="e">
            <v>#REF!</v>
          </cell>
          <cell r="CM23">
            <v>1827</v>
          </cell>
          <cell r="CP23">
            <v>1827</v>
          </cell>
          <cell r="CQ23">
            <v>0</v>
          </cell>
          <cell r="CS23">
            <v>0</v>
          </cell>
          <cell r="CX23">
            <v>1827</v>
          </cell>
          <cell r="CZ23">
            <v>0</v>
          </cell>
          <cell r="DB23" t="e">
            <v>#REF!</v>
          </cell>
          <cell r="DC23" t="e">
            <v>#REF!</v>
          </cell>
          <cell r="DH23">
            <v>1</v>
          </cell>
          <cell r="DI23">
            <v>0</v>
          </cell>
          <cell r="DJ23">
            <v>1</v>
          </cell>
          <cell r="DK23">
            <v>0</v>
          </cell>
          <cell r="DL23">
            <v>1</v>
          </cell>
          <cell r="DM23">
            <v>0</v>
          </cell>
          <cell r="DN23">
            <v>1</v>
          </cell>
          <cell r="DO23">
            <v>0</v>
          </cell>
          <cell r="DP23">
            <v>3550</v>
          </cell>
          <cell r="DQ23">
            <v>1</v>
          </cell>
          <cell r="DR23" t="str">
            <v>否</v>
          </cell>
          <cell r="DS23">
            <v>0</v>
          </cell>
          <cell r="DT23">
            <v>1</v>
          </cell>
          <cell r="DU23">
            <v>4.0599999999999996</v>
          </cell>
          <cell r="DV23">
            <v>4.0599999999999996</v>
          </cell>
          <cell r="DW23">
            <v>4.0599999999999996</v>
          </cell>
          <cell r="DY23">
            <v>0</v>
          </cell>
          <cell r="DZ23">
            <v>0</v>
          </cell>
          <cell r="EA23">
            <v>0</v>
          </cell>
          <cell r="EC23" t="str">
            <v>已完工</v>
          </cell>
          <cell r="ED23" t="str">
            <v>16年完工</v>
          </cell>
          <cell r="EE23" t="str">
            <v>已建成项目</v>
          </cell>
          <cell r="EF23" t="str">
            <v>已安排</v>
          </cell>
          <cell r="EG23" t="str">
            <v>已完工</v>
          </cell>
          <cell r="EH23" t="str">
            <v>开工项目</v>
          </cell>
          <cell r="EI23" t="str">
            <v>已建成</v>
          </cell>
          <cell r="EJ23" t="str">
            <v>已建成</v>
          </cell>
          <cell r="EK23" t="str">
            <v>系统上报</v>
          </cell>
          <cell r="EL23">
            <v>3550</v>
          </cell>
          <cell r="EM23">
            <v>3550</v>
          </cell>
          <cell r="EN23">
            <v>1</v>
          </cell>
          <cell r="EO23" t="str">
            <v>已完工</v>
          </cell>
          <cell r="EP23" t="str">
            <v>已建成</v>
          </cell>
          <cell r="EQ23" t="str">
            <v>已建成</v>
          </cell>
          <cell r="ER23" t="str">
            <v>已建成</v>
          </cell>
          <cell r="ES23" t="str">
            <v>已建成</v>
          </cell>
        </row>
        <row r="24">
          <cell r="J24" t="str">
            <v>大浏高速焦溪互通至G319连接线</v>
          </cell>
          <cell r="K24" t="e">
            <v>#REF!</v>
          </cell>
          <cell r="L24" t="str">
            <v>大浏高速蕉溪互通-G319连接线</v>
          </cell>
          <cell r="M24" t="str">
            <v>大浏高速蕉溪互通-G319连接线</v>
          </cell>
          <cell r="N24" t="e">
            <v>#REF!</v>
          </cell>
          <cell r="O24" t="str">
            <v>大浏高速蕉溪互通-G319连接线</v>
          </cell>
          <cell r="P24" t="str">
            <v>大浏高速焦溪互通-G319连接线</v>
          </cell>
          <cell r="Q24" t="str">
            <v>大浏高速焦溪互通至G319连接线</v>
          </cell>
          <cell r="R24" t="str">
            <v>是</v>
          </cell>
          <cell r="S24" t="str">
            <v>正选</v>
          </cell>
          <cell r="T24" t="str">
            <v>正选</v>
          </cell>
          <cell r="U24">
            <v>1</v>
          </cell>
          <cell r="V24" t="str">
            <v>正选</v>
          </cell>
          <cell r="W24" t="str">
            <v>保留</v>
          </cell>
          <cell r="X24" t="str">
            <v>三类</v>
          </cell>
          <cell r="Z24" t="str">
            <v>升级改造</v>
          </cell>
          <cell r="AA24" t="str">
            <v>其它</v>
          </cell>
          <cell r="AB24" t="str">
            <v>其它</v>
          </cell>
          <cell r="AC24" t="str">
            <v>省道</v>
          </cell>
          <cell r="AD24" t="str">
            <v>省道</v>
          </cell>
          <cell r="AE24">
            <v>5</v>
          </cell>
          <cell r="AF24">
            <v>4.1319999999999997</v>
          </cell>
          <cell r="AH24">
            <v>4.1319999999999997</v>
          </cell>
          <cell r="AJ24">
            <v>4.1319999999999997</v>
          </cell>
          <cell r="AN24">
            <v>2015</v>
          </cell>
          <cell r="AO24">
            <v>2016</v>
          </cell>
          <cell r="AP24" t="str">
            <v>湘发改基础[2014]1056号</v>
          </cell>
          <cell r="AQ24" t="str">
            <v>湘交计统[2015]113号</v>
          </cell>
          <cell r="AR24">
            <v>3593</v>
          </cell>
          <cell r="AS24">
            <v>2379.0763000000002</v>
          </cell>
          <cell r="AU24">
            <v>826</v>
          </cell>
          <cell r="AV24">
            <v>826</v>
          </cell>
          <cell r="AW24" t="b">
            <v>1</v>
          </cell>
          <cell r="AX24">
            <v>826.4</v>
          </cell>
          <cell r="AZ24">
            <v>826</v>
          </cell>
          <cell r="BA24">
            <v>826</v>
          </cell>
          <cell r="BB24">
            <v>2767</v>
          </cell>
          <cell r="BE24">
            <v>3593</v>
          </cell>
          <cell r="BF24">
            <v>826</v>
          </cell>
          <cell r="BG24">
            <v>3593</v>
          </cell>
          <cell r="BH24">
            <v>600</v>
          </cell>
          <cell r="BL24">
            <v>226</v>
          </cell>
          <cell r="BM24" t="str">
            <v>完工</v>
          </cell>
          <cell r="BN24">
            <v>4.1319999999999997</v>
          </cell>
          <cell r="CA24" t="str">
            <v>未列入19年计划</v>
          </cell>
          <cell r="CB24">
            <v>3593</v>
          </cell>
          <cell r="CC24">
            <v>826</v>
          </cell>
          <cell r="CD24">
            <v>826</v>
          </cell>
          <cell r="CE24">
            <v>1</v>
          </cell>
          <cell r="CF24">
            <v>3593</v>
          </cell>
          <cell r="CG24" t="str">
            <v>已建成</v>
          </cell>
          <cell r="CH24">
            <v>826</v>
          </cell>
          <cell r="CI24">
            <v>0</v>
          </cell>
          <cell r="CJ24" t="e">
            <v>#REF!</v>
          </cell>
          <cell r="CM24">
            <v>826</v>
          </cell>
          <cell r="CP24">
            <v>826</v>
          </cell>
          <cell r="CQ24">
            <v>0</v>
          </cell>
          <cell r="CS24">
            <v>0</v>
          </cell>
          <cell r="CX24">
            <v>826</v>
          </cell>
          <cell r="CZ24">
            <v>0</v>
          </cell>
          <cell r="DB24" t="e">
            <v>#REF!</v>
          </cell>
          <cell r="DC24" t="e">
            <v>#REF!</v>
          </cell>
          <cell r="DH24">
            <v>1</v>
          </cell>
          <cell r="DI24">
            <v>0</v>
          </cell>
          <cell r="DJ24">
            <v>1</v>
          </cell>
          <cell r="DK24">
            <v>0</v>
          </cell>
          <cell r="DL24">
            <v>1</v>
          </cell>
          <cell r="DM24">
            <v>0</v>
          </cell>
          <cell r="DN24">
            <v>1</v>
          </cell>
          <cell r="DO24">
            <v>0</v>
          </cell>
          <cell r="DP24">
            <v>3593</v>
          </cell>
          <cell r="DQ24">
            <v>1</v>
          </cell>
          <cell r="DR24" t="str">
            <v>否</v>
          </cell>
          <cell r="DS24">
            <v>0</v>
          </cell>
          <cell r="DT24">
            <v>1</v>
          </cell>
          <cell r="DU24">
            <v>5</v>
          </cell>
          <cell r="DV24">
            <v>5</v>
          </cell>
          <cell r="DW24">
            <v>5</v>
          </cell>
          <cell r="DY24">
            <v>0</v>
          </cell>
          <cell r="DZ24">
            <v>0</v>
          </cell>
          <cell r="EA24">
            <v>0</v>
          </cell>
          <cell r="EC24" t="str">
            <v>已完工</v>
          </cell>
          <cell r="ED24" t="str">
            <v>16年完工</v>
          </cell>
          <cell r="EE24" t="str">
            <v>已建成项目</v>
          </cell>
          <cell r="EF24" t="str">
            <v>已安排</v>
          </cell>
          <cell r="EG24" t="str">
            <v>已完工</v>
          </cell>
          <cell r="EH24" t="str">
            <v>开工项目</v>
          </cell>
          <cell r="EI24" t="str">
            <v>已建成</v>
          </cell>
          <cell r="EJ24" t="str">
            <v>已建成</v>
          </cell>
          <cell r="EK24" t="str">
            <v>系统上报</v>
          </cell>
          <cell r="EL24">
            <v>3593</v>
          </cell>
          <cell r="EM24">
            <v>3593</v>
          </cell>
          <cell r="EN24">
            <v>1</v>
          </cell>
          <cell r="EO24" t="str">
            <v>已完工</v>
          </cell>
          <cell r="EP24" t="str">
            <v>已建成</v>
          </cell>
          <cell r="EQ24" t="str">
            <v>已建成</v>
          </cell>
          <cell r="ER24" t="str">
            <v>已建成</v>
          </cell>
          <cell r="ES24" t="str">
            <v>已建成</v>
          </cell>
        </row>
        <row r="25">
          <cell r="J25" t="str">
            <v>攸县酒埠江至网岭公路（酒埠江至柘桑段）</v>
          </cell>
          <cell r="K25" t="e">
            <v>#REF!</v>
          </cell>
          <cell r="L25" t="str">
            <v>酒埠江-网岭</v>
          </cell>
          <cell r="M25" t="str">
            <v>S333酒埠江-柘桑</v>
          </cell>
          <cell r="N25" t="e">
            <v>#REF!</v>
          </cell>
          <cell r="O25" t="str">
            <v>S333酒埠江-柘桑</v>
          </cell>
          <cell r="T25" t="str">
            <v>备选</v>
          </cell>
          <cell r="U25">
            <v>1</v>
          </cell>
          <cell r="V25" t="str">
            <v>正选</v>
          </cell>
          <cell r="W25" t="str">
            <v>保留</v>
          </cell>
          <cell r="X25" t="str">
            <v>三类</v>
          </cell>
          <cell r="Z25" t="str">
            <v>改建</v>
          </cell>
          <cell r="AA25" t="str">
            <v>省道</v>
          </cell>
          <cell r="AB25" t="str">
            <v>省道</v>
          </cell>
          <cell r="AC25" t="str">
            <v>省道</v>
          </cell>
          <cell r="AE25">
            <v>4</v>
          </cell>
          <cell r="AF25">
            <v>4</v>
          </cell>
          <cell r="AH25">
            <v>4</v>
          </cell>
          <cell r="AI25">
            <v>4</v>
          </cell>
          <cell r="AN25">
            <v>2017</v>
          </cell>
          <cell r="AO25">
            <v>2018</v>
          </cell>
          <cell r="AP25" t="str">
            <v>湘发改基础[2017]487号</v>
          </cell>
          <cell r="AQ25" t="str">
            <v>株交函[2017]141号</v>
          </cell>
          <cell r="AR25">
            <v>13781.44</v>
          </cell>
          <cell r="AS25">
            <v>10071.463900000001</v>
          </cell>
          <cell r="AT25" t="str">
            <v>批复</v>
          </cell>
          <cell r="AU25">
            <v>1600</v>
          </cell>
          <cell r="AX25">
            <v>1600</v>
          </cell>
          <cell r="AY25" t="str">
            <v/>
          </cell>
          <cell r="BB25">
            <v>12181.44</v>
          </cell>
          <cell r="BS25">
            <v>13781.44</v>
          </cell>
          <cell r="BT25">
            <v>1600</v>
          </cell>
          <cell r="BU25" t="str">
            <v>路面</v>
          </cell>
          <cell r="BV25">
            <v>4</v>
          </cell>
          <cell r="CA25" t="str">
            <v>未列入19年计划</v>
          </cell>
          <cell r="CB25">
            <v>13781.44</v>
          </cell>
          <cell r="CC25">
            <v>1600</v>
          </cell>
          <cell r="CF25">
            <v>13781.44</v>
          </cell>
          <cell r="CG25" t="str">
            <v>已建成</v>
          </cell>
          <cell r="CH25">
            <v>0</v>
          </cell>
          <cell r="CI25">
            <v>1600</v>
          </cell>
          <cell r="CJ25" t="e">
            <v>#REF!</v>
          </cell>
          <cell r="CM25">
            <v>0</v>
          </cell>
          <cell r="CQ25">
            <v>1600</v>
          </cell>
          <cell r="CS25">
            <v>0</v>
          </cell>
          <cell r="CW25">
            <v>1600</v>
          </cell>
          <cell r="CX25">
            <v>1600</v>
          </cell>
          <cell r="CZ25">
            <v>1600</v>
          </cell>
          <cell r="DB25" t="e">
            <v>#REF!</v>
          </cell>
          <cell r="DC25" t="e">
            <v>#REF!</v>
          </cell>
          <cell r="DH25">
            <v>1</v>
          </cell>
          <cell r="DI25">
            <v>0</v>
          </cell>
          <cell r="DJ25">
            <v>1</v>
          </cell>
          <cell r="DK25">
            <v>0</v>
          </cell>
          <cell r="DL25">
            <v>1</v>
          </cell>
          <cell r="DM25">
            <v>0</v>
          </cell>
          <cell r="DN25">
            <v>1</v>
          </cell>
          <cell r="DO25">
            <v>0</v>
          </cell>
          <cell r="DP25">
            <v>13781.44</v>
          </cell>
          <cell r="DQ25">
            <v>1</v>
          </cell>
          <cell r="DR25" t="str">
            <v>否</v>
          </cell>
          <cell r="DS25">
            <v>0</v>
          </cell>
          <cell r="DT25">
            <v>1</v>
          </cell>
          <cell r="DU25">
            <v>4</v>
          </cell>
          <cell r="DV25">
            <v>4</v>
          </cell>
          <cell r="DW25">
            <v>4</v>
          </cell>
          <cell r="DY25">
            <v>-31218.560000000001</v>
          </cell>
          <cell r="DZ25">
            <v>1600</v>
          </cell>
          <cell r="EA25">
            <v>-32818.559999999998</v>
          </cell>
          <cell r="EC25" t="str">
            <v>已完工</v>
          </cell>
          <cell r="ED25" t="str">
            <v>已完工</v>
          </cell>
          <cell r="EE25" t="str">
            <v>已开工项目</v>
          </cell>
          <cell r="EF25" t="str">
            <v>已安排</v>
          </cell>
          <cell r="EG25" t="str">
            <v>已完工</v>
          </cell>
          <cell r="EH25" t="str">
            <v>开工项目</v>
          </cell>
          <cell r="EI25" t="str">
            <v>已建成</v>
          </cell>
          <cell r="EJ25" t="str">
            <v>已建成</v>
          </cell>
          <cell r="EK25" t="str">
            <v>系统上报</v>
          </cell>
          <cell r="EL25">
            <v>13781.44</v>
          </cell>
          <cell r="EM25">
            <v>45000</v>
          </cell>
          <cell r="EN25">
            <v>3.26526110479021</v>
          </cell>
          <cell r="EQ25" t="str">
            <v>已建成</v>
          </cell>
          <cell r="ER25" t="str">
            <v>已建成</v>
          </cell>
          <cell r="ES25" t="str">
            <v>已建成</v>
          </cell>
        </row>
        <row r="26">
          <cell r="J26" t="str">
            <v>攸县酒埠江至网岭公路（柘桑至网岭段）</v>
          </cell>
          <cell r="K26" t="e">
            <v>#REF!</v>
          </cell>
          <cell r="L26" t="str">
            <v>酒埠江-网岭</v>
          </cell>
          <cell r="M26" t="str">
            <v>S333柘桑-网岭</v>
          </cell>
          <cell r="N26" t="e">
            <v>#REF!</v>
          </cell>
          <cell r="O26" t="str">
            <v>S333柘桑-网岭</v>
          </cell>
          <cell r="T26" t="str">
            <v>备选</v>
          </cell>
          <cell r="U26">
            <v>1</v>
          </cell>
          <cell r="V26" t="str">
            <v>正选</v>
          </cell>
          <cell r="W26" t="str">
            <v>保留</v>
          </cell>
          <cell r="X26" t="str">
            <v>三类</v>
          </cell>
          <cell r="Z26" t="str">
            <v>改建</v>
          </cell>
          <cell r="AA26" t="str">
            <v>省道</v>
          </cell>
          <cell r="AB26" t="str">
            <v>省道</v>
          </cell>
          <cell r="AC26" t="str">
            <v>省道</v>
          </cell>
          <cell r="AE26">
            <v>9.89</v>
          </cell>
          <cell r="AF26">
            <v>9.89</v>
          </cell>
          <cell r="AH26">
            <v>9.89</v>
          </cell>
          <cell r="AI26">
            <v>9.89</v>
          </cell>
          <cell r="AN26">
            <v>2017</v>
          </cell>
          <cell r="AO26">
            <v>2018</v>
          </cell>
          <cell r="AP26" t="str">
            <v>湘发改基础[2016]940号</v>
          </cell>
          <cell r="AQ26" t="str">
            <v>湘交批[2017]74号</v>
          </cell>
          <cell r="AR26">
            <v>12898</v>
          </cell>
          <cell r="AS26">
            <v>9396.5131999999994</v>
          </cell>
          <cell r="AT26" t="str">
            <v>批复</v>
          </cell>
          <cell r="AU26">
            <v>3570</v>
          </cell>
          <cell r="AX26">
            <v>3570</v>
          </cell>
          <cell r="AY26" t="str">
            <v/>
          </cell>
          <cell r="BB26">
            <v>9328</v>
          </cell>
          <cell r="BO26">
            <v>45000</v>
          </cell>
          <cell r="BP26">
            <v>3600</v>
          </cell>
          <cell r="BQ26" t="str">
            <v>路面</v>
          </cell>
          <cell r="BR26">
            <v>15</v>
          </cell>
          <cell r="BS26">
            <v>0</v>
          </cell>
          <cell r="BT26">
            <v>-30</v>
          </cell>
          <cell r="BU26" t="str">
            <v>路面</v>
          </cell>
          <cell r="BV26">
            <v>9.89</v>
          </cell>
          <cell r="CA26" t="str">
            <v>未列入19年计划</v>
          </cell>
          <cell r="CB26">
            <v>45000</v>
          </cell>
          <cell r="CC26">
            <v>3570</v>
          </cell>
          <cell r="CF26">
            <v>12898</v>
          </cell>
          <cell r="CG26" t="str">
            <v>已建成</v>
          </cell>
          <cell r="CH26">
            <v>3570</v>
          </cell>
          <cell r="CI26">
            <v>0</v>
          </cell>
          <cell r="CJ26" t="e">
            <v>#REF!</v>
          </cell>
          <cell r="CM26">
            <v>3570</v>
          </cell>
          <cell r="CP26">
            <v>3570</v>
          </cell>
          <cell r="CQ26">
            <v>0</v>
          </cell>
          <cell r="CS26">
            <v>0</v>
          </cell>
          <cell r="CX26">
            <v>3570</v>
          </cell>
          <cell r="CZ26">
            <v>0</v>
          </cell>
          <cell r="DB26" t="e">
            <v>#REF!</v>
          </cell>
          <cell r="DC26" t="e">
            <v>#REF!</v>
          </cell>
          <cell r="DH26">
            <v>1</v>
          </cell>
          <cell r="DI26">
            <v>0</v>
          </cell>
          <cell r="DJ26">
            <v>1</v>
          </cell>
          <cell r="DK26">
            <v>0</v>
          </cell>
          <cell r="DL26">
            <v>1</v>
          </cell>
          <cell r="DM26">
            <v>0</v>
          </cell>
          <cell r="DN26">
            <v>1</v>
          </cell>
          <cell r="DO26">
            <v>0</v>
          </cell>
          <cell r="DP26">
            <v>12898</v>
          </cell>
          <cell r="DQ26">
            <v>1</v>
          </cell>
          <cell r="DR26" t="str">
            <v>否</v>
          </cell>
          <cell r="DS26">
            <v>0</v>
          </cell>
          <cell r="DT26">
            <v>1</v>
          </cell>
          <cell r="DU26">
            <v>9.89</v>
          </cell>
          <cell r="DV26">
            <v>9.89</v>
          </cell>
          <cell r="DW26">
            <v>9.89</v>
          </cell>
          <cell r="DY26">
            <v>0</v>
          </cell>
          <cell r="DZ26">
            <v>0</v>
          </cell>
          <cell r="EA26">
            <v>0</v>
          </cell>
          <cell r="EC26" t="str">
            <v>已完工</v>
          </cell>
          <cell r="ED26" t="str">
            <v>已完工未交工</v>
          </cell>
          <cell r="EE26" t="str">
            <v>已开工项目</v>
          </cell>
          <cell r="EF26" t="str">
            <v>已安排</v>
          </cell>
          <cell r="EG26" t="str">
            <v>已完工</v>
          </cell>
          <cell r="EH26" t="str">
            <v>开工项目</v>
          </cell>
          <cell r="EI26" t="str">
            <v>已建成</v>
          </cell>
          <cell r="EJ26" t="str">
            <v>已建成</v>
          </cell>
          <cell r="EK26" t="str">
            <v>系统上报</v>
          </cell>
          <cell r="EL26">
            <v>12898</v>
          </cell>
          <cell r="EM26">
            <v>12898</v>
          </cell>
          <cell r="EN26">
            <v>1</v>
          </cell>
          <cell r="EQ26" t="str">
            <v>已建成</v>
          </cell>
          <cell r="ER26" t="str">
            <v>已建成</v>
          </cell>
          <cell r="ES26" t="str">
            <v>已建成</v>
          </cell>
        </row>
        <row r="27">
          <cell r="J27" t="str">
            <v>S207炎陵荆竹山至船形一期</v>
          </cell>
          <cell r="K27" t="e">
            <v>#REF!</v>
          </cell>
          <cell r="L27" t="str">
            <v>炎陵荆竹山-船形</v>
          </cell>
          <cell r="M27" t="str">
            <v>S205炎陵鹿原-船形</v>
          </cell>
          <cell r="N27" t="e">
            <v>#REF!</v>
          </cell>
          <cell r="O27" t="str">
            <v>S559炎陵大院至草坪</v>
          </cell>
          <cell r="T27" t="str">
            <v>备选</v>
          </cell>
          <cell r="U27">
            <v>1</v>
          </cell>
          <cell r="V27" t="str">
            <v>正选</v>
          </cell>
          <cell r="W27" t="str">
            <v>保留</v>
          </cell>
          <cell r="X27" t="str">
            <v>一类</v>
          </cell>
          <cell r="Y27" t="str">
            <v>国贫</v>
          </cell>
          <cell r="Z27" t="str">
            <v>改建</v>
          </cell>
          <cell r="AA27" t="str">
            <v>省道</v>
          </cell>
          <cell r="AB27" t="str">
            <v>省道</v>
          </cell>
          <cell r="AC27" t="str">
            <v>省道</v>
          </cell>
          <cell r="AE27">
            <v>22.812999999999999</v>
          </cell>
          <cell r="AF27">
            <v>22.812999999999999</v>
          </cell>
          <cell r="AH27">
            <v>22.812999999999999</v>
          </cell>
          <cell r="AJ27">
            <v>22.812999999999999</v>
          </cell>
          <cell r="AN27">
            <v>2016</v>
          </cell>
          <cell r="AO27">
            <v>2018</v>
          </cell>
          <cell r="AP27" t="str">
            <v>湘发改基础[2016]347号</v>
          </cell>
          <cell r="AQ27" t="str">
            <v>湘交批[2016]229号</v>
          </cell>
          <cell r="AR27">
            <v>16023</v>
          </cell>
          <cell r="AS27">
            <v>11765.311600000001</v>
          </cell>
          <cell r="AT27" t="str">
            <v>批复</v>
          </cell>
          <cell r="AU27">
            <v>9125</v>
          </cell>
          <cell r="AX27">
            <v>9125</v>
          </cell>
          <cell r="AY27" t="str">
            <v/>
          </cell>
          <cell r="BB27">
            <v>6898</v>
          </cell>
          <cell r="BE27">
            <v>7020</v>
          </cell>
          <cell r="BF27">
            <v>0</v>
          </cell>
          <cell r="BG27">
            <v>7020</v>
          </cell>
          <cell r="BM27" t="str">
            <v>批复施工许可</v>
          </cell>
          <cell r="BO27">
            <v>2593.8000000000002</v>
          </cell>
          <cell r="BP27">
            <v>5475</v>
          </cell>
          <cell r="BQ27" t="str">
            <v>路基</v>
          </cell>
          <cell r="BS27">
            <v>6409.2</v>
          </cell>
          <cell r="BT27">
            <v>3650</v>
          </cell>
          <cell r="BU27" t="str">
            <v>路面</v>
          </cell>
          <cell r="BV27">
            <v>22.812999999999999</v>
          </cell>
          <cell r="CA27" t="str">
            <v>未列入19年计划</v>
          </cell>
          <cell r="CB27">
            <v>16023</v>
          </cell>
          <cell r="CC27">
            <v>9125</v>
          </cell>
          <cell r="CF27">
            <v>16023</v>
          </cell>
          <cell r="CG27" t="str">
            <v>已建成</v>
          </cell>
          <cell r="CH27">
            <v>9125</v>
          </cell>
          <cell r="CI27">
            <v>0</v>
          </cell>
          <cell r="CJ27" t="e">
            <v>#REF!</v>
          </cell>
          <cell r="CM27">
            <v>9125</v>
          </cell>
          <cell r="CP27">
            <v>9125</v>
          </cell>
          <cell r="CQ27">
            <v>0</v>
          </cell>
          <cell r="CS27">
            <v>0</v>
          </cell>
          <cell r="CX27">
            <v>9125</v>
          </cell>
          <cell r="CZ27">
            <v>0</v>
          </cell>
          <cell r="DB27" t="e">
            <v>#REF!</v>
          </cell>
          <cell r="DC27" t="e">
            <v>#REF!</v>
          </cell>
          <cell r="DH27">
            <v>1</v>
          </cell>
          <cell r="DI27">
            <v>0</v>
          </cell>
          <cell r="DJ27">
            <v>1</v>
          </cell>
          <cell r="DK27">
            <v>0</v>
          </cell>
          <cell r="DL27">
            <v>1</v>
          </cell>
          <cell r="DM27">
            <v>0</v>
          </cell>
          <cell r="DN27">
            <v>1</v>
          </cell>
          <cell r="DO27">
            <v>0</v>
          </cell>
          <cell r="DP27">
            <v>16023</v>
          </cell>
          <cell r="DQ27">
            <v>1</v>
          </cell>
          <cell r="DR27" t="str">
            <v>否</v>
          </cell>
          <cell r="DS27">
            <v>0</v>
          </cell>
          <cell r="DT27">
            <v>1</v>
          </cell>
          <cell r="DU27">
            <v>22.812999999999999</v>
          </cell>
          <cell r="DV27">
            <v>22.812999999999999</v>
          </cell>
          <cell r="DW27">
            <v>22.812999999999999</v>
          </cell>
          <cell r="DY27">
            <v>0</v>
          </cell>
          <cell r="DZ27">
            <v>0</v>
          </cell>
          <cell r="EA27">
            <v>0</v>
          </cell>
          <cell r="EC27" t="str">
            <v>已完工</v>
          </cell>
          <cell r="ED27" t="str">
            <v>已完工未交工</v>
          </cell>
          <cell r="EF27" t="str">
            <v>已安排</v>
          </cell>
          <cell r="EG27" t="str">
            <v>已完工</v>
          </cell>
          <cell r="EH27" t="str">
            <v>开工项目</v>
          </cell>
          <cell r="EI27" t="str">
            <v>已建成</v>
          </cell>
          <cell r="EJ27" t="str">
            <v>已建成</v>
          </cell>
          <cell r="EK27" t="str">
            <v>系统上报</v>
          </cell>
          <cell r="EL27">
            <v>16023</v>
          </cell>
          <cell r="EM27">
            <v>16023</v>
          </cell>
          <cell r="EN27">
            <v>1</v>
          </cell>
          <cell r="EQ27" t="str">
            <v>已建成</v>
          </cell>
          <cell r="ER27" t="str">
            <v>已建成</v>
          </cell>
          <cell r="ES27" t="str">
            <v>已建成</v>
          </cell>
        </row>
        <row r="28">
          <cell r="J28" t="str">
            <v>炎陵大和塘-沔渡</v>
          </cell>
          <cell r="K28" t="e">
            <v>#REF!</v>
          </cell>
          <cell r="L28" t="str">
            <v>炎陵大和塘-沔渡</v>
          </cell>
          <cell r="M28" t="str">
            <v>S204炎陵大和塘-沔渡</v>
          </cell>
          <cell r="N28" t="e">
            <v>#REF!</v>
          </cell>
          <cell r="O28" t="str">
            <v>S204炎陵大和塘-沔渡</v>
          </cell>
          <cell r="Q28" t="str">
            <v>炎陵大和塘-沔渡</v>
          </cell>
          <cell r="R28" t="str">
            <v>是</v>
          </cell>
          <cell r="S28" t="str">
            <v>正选</v>
          </cell>
          <cell r="T28" t="str">
            <v>正选</v>
          </cell>
          <cell r="U28">
            <v>1</v>
          </cell>
          <cell r="V28" t="str">
            <v>正选</v>
          </cell>
          <cell r="W28" t="str">
            <v>保留</v>
          </cell>
          <cell r="X28" t="str">
            <v>一类</v>
          </cell>
          <cell r="Y28" t="str">
            <v>国贫</v>
          </cell>
          <cell r="Z28" t="str">
            <v>改建</v>
          </cell>
          <cell r="AA28" t="str">
            <v>省道</v>
          </cell>
          <cell r="AB28" t="str">
            <v>省道</v>
          </cell>
          <cell r="AC28" t="str">
            <v>省道</v>
          </cell>
          <cell r="AD28" t="str">
            <v>省道</v>
          </cell>
          <cell r="AE28">
            <v>8.8049999999999997</v>
          </cell>
          <cell r="AF28">
            <v>8.8049999999999997</v>
          </cell>
          <cell r="AH28">
            <v>8.8049999999999997</v>
          </cell>
          <cell r="AJ28">
            <v>8.8049999999999997</v>
          </cell>
          <cell r="AN28">
            <v>2016</v>
          </cell>
          <cell r="AO28">
            <v>2018</v>
          </cell>
          <cell r="AP28" t="str">
            <v>湘发改基础[2016]201号</v>
          </cell>
          <cell r="AQ28" t="str">
            <v>湘交批[2016]233号</v>
          </cell>
          <cell r="AR28">
            <v>6376</v>
          </cell>
          <cell r="AS28">
            <v>5309.5191000000004</v>
          </cell>
          <cell r="AU28">
            <v>3904</v>
          </cell>
          <cell r="AV28">
            <v>3904</v>
          </cell>
          <cell r="AW28" t="b">
            <v>1</v>
          </cell>
          <cell r="AX28">
            <v>3904</v>
          </cell>
          <cell r="AY28" t="str">
            <v/>
          </cell>
          <cell r="AZ28">
            <v>3081.75</v>
          </cell>
          <cell r="BA28">
            <v>3082</v>
          </cell>
          <cell r="BB28">
            <v>2472</v>
          </cell>
          <cell r="BE28">
            <v>2700</v>
          </cell>
          <cell r="BF28">
            <v>0</v>
          </cell>
          <cell r="BG28">
            <v>2700</v>
          </cell>
          <cell r="BM28" t="str">
            <v>批复施工许可</v>
          </cell>
          <cell r="BO28">
            <v>1125.5999999999999</v>
          </cell>
          <cell r="BP28">
            <v>2342</v>
          </cell>
          <cell r="BQ28" t="str">
            <v>路基</v>
          </cell>
          <cell r="BS28">
            <v>2550.4</v>
          </cell>
          <cell r="BT28">
            <v>1562</v>
          </cell>
          <cell r="BU28" t="str">
            <v>路面</v>
          </cell>
          <cell r="BV28">
            <v>8.8049999999999997</v>
          </cell>
          <cell r="CA28" t="str">
            <v>未列入19年计划</v>
          </cell>
          <cell r="CB28">
            <v>6376</v>
          </cell>
          <cell r="CC28">
            <v>3904</v>
          </cell>
          <cell r="CD28">
            <v>1000</v>
          </cell>
          <cell r="CE28">
            <v>0.32449095481463502</v>
          </cell>
          <cell r="CF28">
            <v>6376</v>
          </cell>
          <cell r="CG28" t="str">
            <v>已建成</v>
          </cell>
          <cell r="CH28">
            <v>3904</v>
          </cell>
          <cell r="CI28">
            <v>0</v>
          </cell>
          <cell r="CJ28" t="e">
            <v>#REF!</v>
          </cell>
          <cell r="CL28">
            <v>2082</v>
          </cell>
          <cell r="CM28">
            <v>5986</v>
          </cell>
          <cell r="CP28">
            <v>2989</v>
          </cell>
          <cell r="CQ28">
            <v>-2082</v>
          </cell>
          <cell r="CS28">
            <v>0</v>
          </cell>
          <cell r="CW28">
            <v>-2082</v>
          </cell>
          <cell r="CX28">
            <v>3904</v>
          </cell>
          <cell r="CZ28">
            <v>0</v>
          </cell>
          <cell r="DB28" t="e">
            <v>#REF!</v>
          </cell>
          <cell r="DC28" t="e">
            <v>#REF!</v>
          </cell>
          <cell r="DD28">
            <v>1.0000811227387001</v>
          </cell>
          <cell r="DE28">
            <v>2082</v>
          </cell>
          <cell r="DG28">
            <v>0</v>
          </cell>
          <cell r="DH28">
            <v>1</v>
          </cell>
          <cell r="DI28">
            <v>0</v>
          </cell>
          <cell r="DJ28">
            <v>1</v>
          </cell>
          <cell r="DK28">
            <v>0</v>
          </cell>
          <cell r="DL28">
            <v>1</v>
          </cell>
          <cell r="DM28">
            <v>0</v>
          </cell>
          <cell r="DN28">
            <v>1</v>
          </cell>
          <cell r="DO28">
            <v>0</v>
          </cell>
          <cell r="DP28">
            <v>6376</v>
          </cell>
          <cell r="DQ28">
            <v>1</v>
          </cell>
          <cell r="DR28" t="str">
            <v>否</v>
          </cell>
          <cell r="DS28">
            <v>0</v>
          </cell>
          <cell r="DT28">
            <v>1</v>
          </cell>
          <cell r="DU28">
            <v>8.8049999999999997</v>
          </cell>
          <cell r="DV28">
            <v>8.8049999999999997</v>
          </cell>
          <cell r="DW28">
            <v>8.8049999999999997</v>
          </cell>
          <cell r="DY28">
            <v>0</v>
          </cell>
          <cell r="DZ28">
            <v>0</v>
          </cell>
          <cell r="EA28">
            <v>0</v>
          </cell>
          <cell r="EC28" t="str">
            <v>在建，19年完工</v>
          </cell>
          <cell r="ED28" t="str">
            <v>在建，19年完工</v>
          </cell>
          <cell r="EE28" t="str">
            <v>已开工项目</v>
          </cell>
          <cell r="EF28" t="str">
            <v>已安排</v>
          </cell>
          <cell r="EG28" t="str">
            <v>已完工</v>
          </cell>
          <cell r="EH28" t="str">
            <v>开工项目</v>
          </cell>
          <cell r="EI28" t="str">
            <v>已建成</v>
          </cell>
          <cell r="EJ28" t="str">
            <v>已建成</v>
          </cell>
          <cell r="EK28" t="str">
            <v>系统上报</v>
          </cell>
          <cell r="EL28">
            <v>6376</v>
          </cell>
          <cell r="EM28">
            <v>6376</v>
          </cell>
          <cell r="EN28">
            <v>1</v>
          </cell>
          <cell r="EO28" t="str">
            <v>已完工</v>
          </cell>
          <cell r="EP28" t="str">
            <v>已建成</v>
          </cell>
          <cell r="EQ28" t="str">
            <v>已建成</v>
          </cell>
          <cell r="ER28" t="str">
            <v>已建成</v>
          </cell>
          <cell r="ES28" t="str">
            <v>已建成</v>
          </cell>
        </row>
        <row r="29">
          <cell r="J29" t="str">
            <v>S331醴陵市黄沙至周家冲</v>
          </cell>
          <cell r="K29" t="e">
            <v>#REF!</v>
          </cell>
          <cell r="L29" t="str">
            <v>醴陵屏山-芦淞区栗塘村</v>
          </cell>
          <cell r="M29" t="str">
            <v>S327醴陵黄沙-周家冲</v>
          </cell>
          <cell r="N29" t="e">
            <v>#REF!</v>
          </cell>
          <cell r="O29" t="str">
            <v>S327醴陵黄沙-周家冲</v>
          </cell>
          <cell r="T29" t="str">
            <v>备选</v>
          </cell>
          <cell r="U29">
            <v>1</v>
          </cell>
          <cell r="V29" t="str">
            <v>正选</v>
          </cell>
          <cell r="W29" t="str">
            <v>保留</v>
          </cell>
          <cell r="X29" t="str">
            <v>三类</v>
          </cell>
          <cell r="Z29" t="str">
            <v>改建</v>
          </cell>
          <cell r="AA29" t="str">
            <v>省道</v>
          </cell>
          <cell r="AB29" t="str">
            <v>省道</v>
          </cell>
          <cell r="AC29" t="str">
            <v>省道</v>
          </cell>
          <cell r="AE29">
            <v>18.84</v>
          </cell>
          <cell r="AF29">
            <v>18.84</v>
          </cell>
          <cell r="AH29">
            <v>18.84</v>
          </cell>
          <cell r="AI29">
            <v>17.620999999999999</v>
          </cell>
          <cell r="AL29">
            <v>1219</v>
          </cell>
          <cell r="AN29">
            <v>2016</v>
          </cell>
          <cell r="AO29">
            <v>2018</v>
          </cell>
          <cell r="AP29" t="str">
            <v>湘发改基础[2016]138号</v>
          </cell>
          <cell r="AQ29" t="str">
            <v>湘交批[2016]99号</v>
          </cell>
          <cell r="AR29">
            <v>96425</v>
          </cell>
          <cell r="AS29">
            <v>66979.581600000005</v>
          </cell>
          <cell r="AT29" t="str">
            <v>批复</v>
          </cell>
          <cell r="AU29">
            <v>18751</v>
          </cell>
          <cell r="AX29">
            <v>18750.8</v>
          </cell>
          <cell r="BB29">
            <v>77674</v>
          </cell>
          <cell r="BE29">
            <v>30000</v>
          </cell>
          <cell r="BF29">
            <v>1875</v>
          </cell>
          <cell r="BG29">
            <v>30000</v>
          </cell>
          <cell r="BL29">
            <v>1875</v>
          </cell>
          <cell r="BM29" t="str">
            <v>路基</v>
          </cell>
          <cell r="BO29">
            <v>18212.5</v>
          </cell>
          <cell r="BP29">
            <v>7501</v>
          </cell>
          <cell r="BQ29" t="str">
            <v>路基</v>
          </cell>
          <cell r="BS29">
            <v>48212.5</v>
          </cell>
          <cell r="BT29">
            <v>9375</v>
          </cell>
          <cell r="BU29" t="str">
            <v>路面</v>
          </cell>
          <cell r="BV29">
            <v>18.84</v>
          </cell>
          <cell r="CA29" t="str">
            <v>未列入19年计划</v>
          </cell>
          <cell r="CB29">
            <v>96425</v>
          </cell>
          <cell r="CC29">
            <v>18751</v>
          </cell>
          <cell r="CF29">
            <v>60040</v>
          </cell>
          <cell r="CG29" t="str">
            <v>已建成</v>
          </cell>
          <cell r="CH29">
            <v>11561</v>
          </cell>
          <cell r="CI29">
            <v>7190</v>
          </cell>
          <cell r="CJ29" t="e">
            <v>#REF!</v>
          </cell>
          <cell r="CM29">
            <v>11561</v>
          </cell>
          <cell r="CP29">
            <v>11561</v>
          </cell>
          <cell r="CQ29">
            <v>7190</v>
          </cell>
          <cell r="CS29">
            <v>1500</v>
          </cell>
          <cell r="CU29">
            <v>1500</v>
          </cell>
          <cell r="CV29">
            <v>690</v>
          </cell>
          <cell r="CW29">
            <v>5000</v>
          </cell>
          <cell r="CX29">
            <v>18751</v>
          </cell>
          <cell r="CZ29">
            <v>7190</v>
          </cell>
          <cell r="DB29" t="e">
            <v>#REF!</v>
          </cell>
          <cell r="DC29" t="e">
            <v>#REF!</v>
          </cell>
          <cell r="DH29">
            <v>1</v>
          </cell>
          <cell r="DI29">
            <v>0</v>
          </cell>
          <cell r="DJ29">
            <v>1</v>
          </cell>
          <cell r="DK29">
            <v>0</v>
          </cell>
          <cell r="DL29">
            <v>1</v>
          </cell>
          <cell r="DM29">
            <v>0</v>
          </cell>
          <cell r="DN29">
            <v>1</v>
          </cell>
          <cell r="DO29">
            <v>0</v>
          </cell>
          <cell r="DP29">
            <v>60040</v>
          </cell>
          <cell r="DQ29">
            <v>0.62266009852216797</v>
          </cell>
          <cell r="DR29" t="str">
            <v>否</v>
          </cell>
          <cell r="DS29">
            <v>0</v>
          </cell>
          <cell r="DT29">
            <v>1</v>
          </cell>
          <cell r="DU29">
            <v>18.84</v>
          </cell>
          <cell r="DV29">
            <v>18.84</v>
          </cell>
          <cell r="DW29">
            <v>18.84</v>
          </cell>
          <cell r="DY29">
            <v>36385</v>
          </cell>
          <cell r="DZ29">
            <v>7190</v>
          </cell>
          <cell r="EA29">
            <v>29195</v>
          </cell>
          <cell r="EC29" t="str">
            <v>在建，19年完工</v>
          </cell>
          <cell r="ED29" t="str">
            <v>在建，19年完工</v>
          </cell>
          <cell r="EE29" t="str">
            <v>已开工项目</v>
          </cell>
          <cell r="EF29" t="str">
            <v>已安排</v>
          </cell>
          <cell r="EG29" t="str">
            <v>在建（年内完工）</v>
          </cell>
          <cell r="EH29" t="str">
            <v>开工项目</v>
          </cell>
          <cell r="EI29" t="str">
            <v>已建成</v>
          </cell>
          <cell r="EJ29" t="str">
            <v>在建</v>
          </cell>
          <cell r="EK29" t="str">
            <v>沿用3月数据</v>
          </cell>
          <cell r="EM29">
            <v>60040</v>
          </cell>
          <cell r="EN29">
            <v>0.62266009852216797</v>
          </cell>
          <cell r="EQ29" t="str">
            <v>已建成</v>
          </cell>
          <cell r="ER29" t="str">
            <v>已建成</v>
          </cell>
          <cell r="ES29" t="str">
            <v>已建成</v>
          </cell>
        </row>
        <row r="30">
          <cell r="J30" t="str">
            <v>岳汝高速官庄互通-耿飚故居</v>
          </cell>
          <cell r="K30" t="e">
            <v>#REF!</v>
          </cell>
          <cell r="L30" t="str">
            <v>岳汝高速官庄互通-耿飚故居</v>
          </cell>
          <cell r="M30" t="str">
            <v>S204岳汝高速官庄互通-耿飚故居</v>
          </cell>
          <cell r="N30" t="e">
            <v>#REF!</v>
          </cell>
          <cell r="O30" t="str">
            <v>S204岳汝高速官庄互通-耿飚故居</v>
          </cell>
          <cell r="Q30" t="str">
            <v>岳汝高速官庄互通-耿飚故居</v>
          </cell>
          <cell r="R30" t="str">
            <v>是</v>
          </cell>
          <cell r="S30" t="str">
            <v>正选</v>
          </cell>
          <cell r="T30" t="str">
            <v>正选</v>
          </cell>
          <cell r="U30">
            <v>1</v>
          </cell>
          <cell r="V30" t="str">
            <v>正选</v>
          </cell>
          <cell r="W30" t="str">
            <v>保留</v>
          </cell>
          <cell r="X30" t="str">
            <v>三类</v>
          </cell>
          <cell r="Z30" t="str">
            <v>升级 改造</v>
          </cell>
          <cell r="AA30" t="str">
            <v>其它</v>
          </cell>
          <cell r="AB30" t="str">
            <v>省道</v>
          </cell>
          <cell r="AC30" t="str">
            <v>省道</v>
          </cell>
          <cell r="AD30" t="str">
            <v>省道</v>
          </cell>
          <cell r="AE30">
            <v>13.191000000000001</v>
          </cell>
          <cell r="AF30">
            <v>13.191000000000001</v>
          </cell>
          <cell r="AH30">
            <v>13.191000000000001</v>
          </cell>
          <cell r="AJ30">
            <v>13.191000000000001</v>
          </cell>
          <cell r="AN30">
            <v>2015</v>
          </cell>
          <cell r="AO30">
            <v>2016</v>
          </cell>
          <cell r="AP30" t="str">
            <v>湘发改基础[2015]131号</v>
          </cell>
          <cell r="AQ30" t="str">
            <v>湘交办函[2015]530号</v>
          </cell>
          <cell r="AR30">
            <v>7640</v>
          </cell>
          <cell r="AS30">
            <v>5565.3573999999999</v>
          </cell>
          <cell r="AU30">
            <v>3957</v>
          </cell>
          <cell r="AV30">
            <v>3957</v>
          </cell>
          <cell r="AW30" t="b">
            <v>1</v>
          </cell>
          <cell r="AX30">
            <v>3957.3</v>
          </cell>
          <cell r="AZ30">
            <v>4550</v>
          </cell>
          <cell r="BA30">
            <v>4550</v>
          </cell>
          <cell r="BB30">
            <v>3683</v>
          </cell>
          <cell r="BE30">
            <v>7640</v>
          </cell>
          <cell r="BF30">
            <v>3957</v>
          </cell>
          <cell r="BG30">
            <v>7640</v>
          </cell>
          <cell r="BJ30">
            <v>2600</v>
          </cell>
          <cell r="BL30">
            <v>1357</v>
          </cell>
          <cell r="BM30" t="str">
            <v>路面</v>
          </cell>
          <cell r="BN30">
            <v>13</v>
          </cell>
          <cell r="CA30" t="str">
            <v>未列入19年计划</v>
          </cell>
          <cell r="CB30">
            <v>7640</v>
          </cell>
          <cell r="CC30">
            <v>3957</v>
          </cell>
          <cell r="CD30">
            <v>1500</v>
          </cell>
          <cell r="CE30">
            <v>0.32967032967033</v>
          </cell>
          <cell r="CF30">
            <v>7640</v>
          </cell>
          <cell r="CG30" t="str">
            <v>已建成</v>
          </cell>
          <cell r="CH30">
            <v>3957</v>
          </cell>
          <cell r="CI30">
            <v>0</v>
          </cell>
          <cell r="CJ30" t="e">
            <v>#REF!</v>
          </cell>
          <cell r="CL30">
            <v>3050</v>
          </cell>
          <cell r="CM30">
            <v>7007</v>
          </cell>
          <cell r="CP30">
            <v>3957</v>
          </cell>
          <cell r="CQ30">
            <v>-3050</v>
          </cell>
          <cell r="CS30">
            <v>0</v>
          </cell>
          <cell r="CW30">
            <v>-3050</v>
          </cell>
          <cell r="CX30">
            <v>3957</v>
          </cell>
          <cell r="CZ30">
            <v>0</v>
          </cell>
          <cell r="DB30" t="e">
            <v>#REF!</v>
          </cell>
          <cell r="DC30" t="e">
            <v>#REF!</v>
          </cell>
          <cell r="DD30">
            <v>1</v>
          </cell>
          <cell r="DE30">
            <v>3050</v>
          </cell>
          <cell r="DG30">
            <v>0</v>
          </cell>
          <cell r="DH30">
            <v>1</v>
          </cell>
          <cell r="DI30">
            <v>0</v>
          </cell>
          <cell r="DJ30">
            <v>1</v>
          </cell>
          <cell r="DK30">
            <v>0</v>
          </cell>
          <cell r="DL30">
            <v>1</v>
          </cell>
          <cell r="DM30">
            <v>0</v>
          </cell>
          <cell r="DN30">
            <v>1</v>
          </cell>
          <cell r="DO30">
            <v>0</v>
          </cell>
          <cell r="DP30">
            <v>7640</v>
          </cell>
          <cell r="DQ30">
            <v>1</v>
          </cell>
          <cell r="DR30" t="str">
            <v>否</v>
          </cell>
          <cell r="DS30">
            <v>0</v>
          </cell>
          <cell r="DT30">
            <v>1</v>
          </cell>
          <cell r="DU30">
            <v>13.191000000000001</v>
          </cell>
          <cell r="DV30">
            <v>13.191000000000001</v>
          </cell>
          <cell r="DW30">
            <v>13.191000000000001</v>
          </cell>
          <cell r="DY30">
            <v>0</v>
          </cell>
          <cell r="DZ30">
            <v>0</v>
          </cell>
          <cell r="EA30">
            <v>0</v>
          </cell>
          <cell r="EC30" t="str">
            <v>已完工</v>
          </cell>
          <cell r="ED30" t="str">
            <v>13年完工</v>
          </cell>
          <cell r="EE30" t="str">
            <v>已建成项目</v>
          </cell>
          <cell r="EF30" t="str">
            <v>已安排</v>
          </cell>
          <cell r="EG30" t="str">
            <v>已完工</v>
          </cell>
          <cell r="EH30" t="str">
            <v>开工项目</v>
          </cell>
          <cell r="EI30" t="str">
            <v>已建成</v>
          </cell>
          <cell r="EJ30" t="str">
            <v>已建成</v>
          </cell>
          <cell r="EK30" t="str">
            <v>未填报</v>
          </cell>
          <cell r="EL30">
            <v>7640</v>
          </cell>
          <cell r="EM30">
            <v>7640</v>
          </cell>
          <cell r="EN30">
            <v>1</v>
          </cell>
          <cell r="EO30" t="str">
            <v>已完工</v>
          </cell>
          <cell r="EP30" t="str">
            <v>已建成</v>
          </cell>
          <cell r="EQ30" t="str">
            <v>已建成</v>
          </cell>
          <cell r="ER30" t="str">
            <v>已建成</v>
          </cell>
          <cell r="ES30" t="str">
            <v>已建成</v>
          </cell>
        </row>
        <row r="31">
          <cell r="J31" t="str">
            <v>S107锰矿-湘潭</v>
          </cell>
          <cell r="K31" t="e">
            <v>#REF!</v>
          </cell>
          <cell r="L31" t="str">
            <v>锰矿-湘潭</v>
          </cell>
          <cell r="M31" t="str">
            <v>S216锰矿-湘潭</v>
          </cell>
          <cell r="N31" t="e">
            <v>#REF!</v>
          </cell>
          <cell r="O31" t="str">
            <v>S216锰矿-湘潭</v>
          </cell>
          <cell r="T31" t="str">
            <v>备选</v>
          </cell>
          <cell r="U31">
            <v>1</v>
          </cell>
          <cell r="V31" t="str">
            <v>正选</v>
          </cell>
          <cell r="W31" t="str">
            <v>保留</v>
          </cell>
          <cell r="X31" t="str">
            <v>三类</v>
          </cell>
          <cell r="Z31" t="str">
            <v>升级改造</v>
          </cell>
          <cell r="AA31" t="str">
            <v>省道</v>
          </cell>
          <cell r="AB31" t="str">
            <v>省道</v>
          </cell>
          <cell r="AC31" t="str">
            <v>省道</v>
          </cell>
          <cell r="AE31">
            <v>13.388999999999999</v>
          </cell>
          <cell r="AF31">
            <v>13.388999999999999</v>
          </cell>
          <cell r="AH31">
            <v>13.388999999999999</v>
          </cell>
          <cell r="AJ31">
            <v>13.388999999999999</v>
          </cell>
          <cell r="AN31">
            <v>2015</v>
          </cell>
          <cell r="AO31">
            <v>2016</v>
          </cell>
          <cell r="AP31" t="str">
            <v>湘发改基础[2014]1206号</v>
          </cell>
          <cell r="AQ31" t="str">
            <v>湘交计统[2015]209号</v>
          </cell>
          <cell r="AR31">
            <v>20503</v>
          </cell>
          <cell r="AS31">
            <v>8341.9580000000005</v>
          </cell>
          <cell r="AT31" t="str">
            <v>批复</v>
          </cell>
          <cell r="AU31">
            <v>4017</v>
          </cell>
          <cell r="AX31">
            <v>4016.7</v>
          </cell>
          <cell r="BB31">
            <v>16486</v>
          </cell>
          <cell r="BE31">
            <v>20503</v>
          </cell>
          <cell r="BF31">
            <v>4017</v>
          </cell>
          <cell r="BG31">
            <v>20503</v>
          </cell>
          <cell r="BJ31">
            <v>3000</v>
          </cell>
          <cell r="BL31">
            <v>1017</v>
          </cell>
          <cell r="BM31" t="str">
            <v>路面</v>
          </cell>
          <cell r="BN31">
            <v>13.388999999999999</v>
          </cell>
          <cell r="CA31" t="str">
            <v>未列入19年计划</v>
          </cell>
          <cell r="CB31">
            <v>20503</v>
          </cell>
          <cell r="CC31">
            <v>4017</v>
          </cell>
          <cell r="CF31">
            <v>20503</v>
          </cell>
          <cell r="CG31" t="str">
            <v>已建成</v>
          </cell>
          <cell r="CH31">
            <v>4017</v>
          </cell>
          <cell r="CI31">
            <v>0</v>
          </cell>
          <cell r="CJ31" t="e">
            <v>#REF!</v>
          </cell>
          <cell r="CM31">
            <v>4017</v>
          </cell>
          <cell r="CP31">
            <v>4017</v>
          </cell>
          <cell r="CQ31">
            <v>0</v>
          </cell>
          <cell r="CS31">
            <v>0</v>
          </cell>
          <cell r="CX31">
            <v>4017</v>
          </cell>
          <cell r="CZ31">
            <v>0</v>
          </cell>
          <cell r="DB31" t="e">
            <v>#REF!</v>
          </cell>
          <cell r="DC31" t="e">
            <v>#REF!</v>
          </cell>
          <cell r="DH31">
            <v>1</v>
          </cell>
          <cell r="DI31">
            <v>0</v>
          </cell>
          <cell r="DJ31">
            <v>1</v>
          </cell>
          <cell r="DK31">
            <v>0</v>
          </cell>
          <cell r="DL31">
            <v>1</v>
          </cell>
          <cell r="DM31">
            <v>0</v>
          </cell>
          <cell r="DN31">
            <v>1</v>
          </cell>
          <cell r="DO31">
            <v>0</v>
          </cell>
          <cell r="DP31">
            <v>20503</v>
          </cell>
          <cell r="DQ31">
            <v>1</v>
          </cell>
          <cell r="DR31" t="str">
            <v>否</v>
          </cell>
          <cell r="DS31">
            <v>0</v>
          </cell>
          <cell r="DT31">
            <v>1</v>
          </cell>
          <cell r="DU31">
            <v>13.388999999999999</v>
          </cell>
          <cell r="DV31">
            <v>13.388999999999999</v>
          </cell>
          <cell r="DW31">
            <v>13.388999999999999</v>
          </cell>
          <cell r="DY31">
            <v>0</v>
          </cell>
          <cell r="DZ31">
            <v>0</v>
          </cell>
          <cell r="EA31">
            <v>0</v>
          </cell>
          <cell r="EC31" t="str">
            <v>已完工</v>
          </cell>
          <cell r="ED31" t="str">
            <v>15年完工</v>
          </cell>
          <cell r="EE31" t="str">
            <v>已建成项目</v>
          </cell>
          <cell r="EF31" t="str">
            <v>已安排</v>
          </cell>
          <cell r="EG31" t="str">
            <v>已完工</v>
          </cell>
          <cell r="EH31" t="str">
            <v>开工项目</v>
          </cell>
          <cell r="EI31" t="str">
            <v>已建成</v>
          </cell>
          <cell r="EJ31" t="str">
            <v>已建成</v>
          </cell>
          <cell r="EK31" t="str">
            <v>系统上报</v>
          </cell>
          <cell r="EL31">
            <v>20503</v>
          </cell>
          <cell r="EM31">
            <v>20503</v>
          </cell>
          <cell r="EN31">
            <v>1</v>
          </cell>
          <cell r="EQ31" t="str">
            <v>已建成</v>
          </cell>
          <cell r="ER31" t="str">
            <v>已建成</v>
          </cell>
          <cell r="ES31" t="str">
            <v>已建成</v>
          </cell>
        </row>
        <row r="32">
          <cell r="J32" t="str">
            <v>S328湘潭鹤岭至南谷</v>
          </cell>
          <cell r="K32" t="e">
            <v>#REF!</v>
          </cell>
          <cell r="L32" t="str">
            <v>湘潭鹤岭-南谷</v>
          </cell>
          <cell r="M32" t="str">
            <v>湘潭鹤岭-南谷</v>
          </cell>
          <cell r="N32" t="e">
            <v>#REF!</v>
          </cell>
          <cell r="O32" t="str">
            <v>湘潭鹤岭-南谷</v>
          </cell>
          <cell r="P32" t="str">
            <v>S328湘潭鹤岭-南谷</v>
          </cell>
          <cell r="Q32" t="str">
            <v>S328湘潭鹤岭至南谷</v>
          </cell>
          <cell r="R32" t="str">
            <v>是</v>
          </cell>
          <cell r="S32" t="str">
            <v>正选</v>
          </cell>
          <cell r="T32" t="str">
            <v>正选</v>
          </cell>
          <cell r="U32">
            <v>1</v>
          </cell>
          <cell r="V32" t="str">
            <v>正选</v>
          </cell>
          <cell r="W32" t="str">
            <v>保留</v>
          </cell>
          <cell r="X32" t="str">
            <v>三类</v>
          </cell>
          <cell r="Z32" t="str">
            <v>新建</v>
          </cell>
          <cell r="AA32" t="str">
            <v>省道</v>
          </cell>
          <cell r="AB32" t="str">
            <v>其它</v>
          </cell>
          <cell r="AC32" t="str">
            <v>省道</v>
          </cell>
          <cell r="AD32" t="str">
            <v>省道</v>
          </cell>
          <cell r="AE32">
            <v>12.816000000000001</v>
          </cell>
          <cell r="AF32">
            <v>12.839</v>
          </cell>
          <cell r="AH32">
            <v>12.839</v>
          </cell>
          <cell r="AI32">
            <v>12.839</v>
          </cell>
          <cell r="AN32">
            <v>2016</v>
          </cell>
          <cell r="AO32">
            <v>2018</v>
          </cell>
          <cell r="AP32" t="str">
            <v>湘发改基础[2014]485号</v>
          </cell>
          <cell r="AQ32" t="str">
            <v>湘交计统[2015]112号</v>
          </cell>
          <cell r="AR32">
            <v>30946</v>
          </cell>
          <cell r="AS32">
            <v>18374</v>
          </cell>
          <cell r="AU32">
            <v>2568</v>
          </cell>
          <cell r="AV32">
            <v>2568</v>
          </cell>
          <cell r="AW32" t="b">
            <v>1</v>
          </cell>
          <cell r="AX32">
            <v>2567.8000000000002</v>
          </cell>
          <cell r="AZ32">
            <v>2604</v>
          </cell>
          <cell r="BA32">
            <v>2604</v>
          </cell>
          <cell r="BB32">
            <v>28378</v>
          </cell>
          <cell r="BE32">
            <v>18568</v>
          </cell>
          <cell r="BF32">
            <v>1560</v>
          </cell>
          <cell r="BG32">
            <v>18568</v>
          </cell>
          <cell r="BH32">
            <v>1560</v>
          </cell>
          <cell r="BM32" t="str">
            <v>路基</v>
          </cell>
          <cell r="BO32">
            <v>6188.8</v>
          </cell>
          <cell r="BP32">
            <v>1008</v>
          </cell>
          <cell r="BQ32" t="str">
            <v>路基</v>
          </cell>
          <cell r="BS32">
            <v>6189.2</v>
          </cell>
          <cell r="BT32">
            <v>0</v>
          </cell>
          <cell r="BU32" t="str">
            <v>路面</v>
          </cell>
          <cell r="BV32">
            <v>12.839</v>
          </cell>
          <cell r="CA32" t="str">
            <v>未列入19年计划</v>
          </cell>
          <cell r="CB32">
            <v>30946</v>
          </cell>
          <cell r="CC32">
            <v>2568</v>
          </cell>
          <cell r="CD32">
            <v>2604</v>
          </cell>
          <cell r="CE32">
            <v>1</v>
          </cell>
          <cell r="CF32">
            <v>58540</v>
          </cell>
          <cell r="CG32" t="str">
            <v>已建成</v>
          </cell>
          <cell r="CH32">
            <v>2568</v>
          </cell>
          <cell r="CI32">
            <v>0</v>
          </cell>
          <cell r="CJ32" t="e">
            <v>#REF!</v>
          </cell>
          <cell r="CM32">
            <v>2568</v>
          </cell>
          <cell r="CP32">
            <v>2568</v>
          </cell>
          <cell r="CQ32">
            <v>0</v>
          </cell>
          <cell r="CS32">
            <v>0</v>
          </cell>
          <cell r="CX32">
            <v>2568</v>
          </cell>
          <cell r="CZ32">
            <v>0</v>
          </cell>
          <cell r="DB32" t="e">
            <v>#REF!</v>
          </cell>
          <cell r="DC32" t="e">
            <v>#REF!</v>
          </cell>
          <cell r="DH32">
            <v>1</v>
          </cell>
          <cell r="DI32">
            <v>0</v>
          </cell>
          <cell r="DJ32">
            <v>1</v>
          </cell>
          <cell r="DK32">
            <v>0</v>
          </cell>
          <cell r="DL32">
            <v>1</v>
          </cell>
          <cell r="DM32">
            <v>0</v>
          </cell>
          <cell r="DN32">
            <v>1</v>
          </cell>
          <cell r="DO32">
            <v>0</v>
          </cell>
          <cell r="DP32">
            <v>58540</v>
          </cell>
          <cell r="DQ32">
            <v>1.8916822852711199</v>
          </cell>
          <cell r="DR32" t="str">
            <v>否</v>
          </cell>
          <cell r="DS32">
            <v>0</v>
          </cell>
          <cell r="DT32">
            <v>1</v>
          </cell>
          <cell r="DU32">
            <v>12.816000000000001</v>
          </cell>
          <cell r="DV32">
            <v>12.816000000000001</v>
          </cell>
          <cell r="DW32">
            <v>12.816000000000001</v>
          </cell>
          <cell r="DY32">
            <v>-27491</v>
          </cell>
          <cell r="DZ32">
            <v>0</v>
          </cell>
          <cell r="EA32">
            <v>-27491</v>
          </cell>
          <cell r="EC32" t="str">
            <v>已完工</v>
          </cell>
          <cell r="ED32" t="str">
            <v>18年完工</v>
          </cell>
          <cell r="EE32" t="str">
            <v>已开工项目</v>
          </cell>
          <cell r="EF32" t="str">
            <v>已安排</v>
          </cell>
          <cell r="EG32" t="str">
            <v>已完工</v>
          </cell>
          <cell r="EH32" t="str">
            <v>开工项目</v>
          </cell>
          <cell r="EI32" t="str">
            <v>已建成</v>
          </cell>
          <cell r="EJ32" t="str">
            <v>已建成</v>
          </cell>
          <cell r="EK32" t="str">
            <v>系统上报</v>
          </cell>
          <cell r="EL32">
            <v>30946</v>
          </cell>
          <cell r="EM32">
            <v>58437</v>
          </cell>
          <cell r="EN32">
            <v>1.8883539068054001</v>
          </cell>
          <cell r="EO32" t="str">
            <v>已完工</v>
          </cell>
          <cell r="EP32" t="str">
            <v>已建成</v>
          </cell>
          <cell r="EQ32" t="str">
            <v>已建成</v>
          </cell>
          <cell r="ER32" t="str">
            <v>已建成</v>
          </cell>
          <cell r="ES32" t="str">
            <v>已建成</v>
          </cell>
        </row>
        <row r="33">
          <cell r="J33" t="str">
            <v>G320湘潭绕城公路一期</v>
          </cell>
          <cell r="K33" t="e">
            <v>#REF!</v>
          </cell>
          <cell r="L33" t="str">
            <v>G320湘潭绕城公路一期</v>
          </cell>
          <cell r="M33" t="str">
            <v>G320湘潭绕城公路一期</v>
          </cell>
          <cell r="N33" t="e">
            <v>#REF!</v>
          </cell>
          <cell r="O33" t="str">
            <v>G320湘潭绕城公路一期（昭华大桥及引线）</v>
          </cell>
          <cell r="T33" t="str">
            <v>备选</v>
          </cell>
          <cell r="U33">
            <v>1</v>
          </cell>
          <cell r="V33" t="str">
            <v>正选</v>
          </cell>
          <cell r="W33" t="str">
            <v>保留</v>
          </cell>
          <cell r="X33" t="str">
            <v>三类</v>
          </cell>
          <cell r="Z33" t="str">
            <v>新建</v>
          </cell>
          <cell r="AA33" t="str">
            <v>国道</v>
          </cell>
          <cell r="AB33" t="str">
            <v>国道</v>
          </cell>
          <cell r="AC33" t="str">
            <v>国道</v>
          </cell>
          <cell r="AE33">
            <v>5.0999999999999996</v>
          </cell>
          <cell r="AF33">
            <v>5.0999999999999996</v>
          </cell>
          <cell r="AH33">
            <v>5.0999999999999996</v>
          </cell>
          <cell r="AI33">
            <v>5.0999999999999996</v>
          </cell>
          <cell r="AN33">
            <v>2014</v>
          </cell>
          <cell r="AO33">
            <v>2016</v>
          </cell>
          <cell r="AP33" t="str">
            <v>湘发改基础[2011]2216日</v>
          </cell>
          <cell r="AQ33" t="str">
            <v>湘交计统[2014]44号</v>
          </cell>
          <cell r="AR33">
            <v>112812.35</v>
          </cell>
          <cell r="AS33">
            <v>81077.538700000005</v>
          </cell>
          <cell r="AT33" t="str">
            <v>批复</v>
          </cell>
          <cell r="AU33">
            <v>3364</v>
          </cell>
          <cell r="AX33">
            <v>3364</v>
          </cell>
          <cell r="AY33" t="str">
            <v/>
          </cell>
          <cell r="BB33">
            <v>109448.35</v>
          </cell>
          <cell r="BC33">
            <v>73328</v>
          </cell>
          <cell r="BD33">
            <v>2018.4</v>
          </cell>
          <cell r="BE33">
            <v>39484.35</v>
          </cell>
          <cell r="BF33">
            <v>1345.6</v>
          </cell>
          <cell r="BG33">
            <v>22562</v>
          </cell>
          <cell r="BH33">
            <v>659.60784313725503</v>
          </cell>
          <cell r="BI33">
            <v>16922.349999999999</v>
          </cell>
          <cell r="BJ33">
            <v>685.99215686274499</v>
          </cell>
          <cell r="BM33" t="str">
            <v>路基、路面</v>
          </cell>
          <cell r="BN33">
            <v>2.5</v>
          </cell>
          <cell r="CA33" t="str">
            <v>未列入19年计划</v>
          </cell>
          <cell r="CB33">
            <v>112812.35</v>
          </cell>
          <cell r="CC33">
            <v>3364</v>
          </cell>
          <cell r="CF33">
            <v>84460</v>
          </cell>
          <cell r="CG33" t="str">
            <v>已建成</v>
          </cell>
          <cell r="CH33">
            <v>3364</v>
          </cell>
          <cell r="CI33">
            <v>0</v>
          </cell>
          <cell r="CJ33" t="e">
            <v>#REF!</v>
          </cell>
          <cell r="CM33">
            <v>3364</v>
          </cell>
          <cell r="CP33">
            <v>1345.6</v>
          </cell>
          <cell r="CQ33">
            <v>0</v>
          </cell>
          <cell r="CS33">
            <v>0</v>
          </cell>
          <cell r="CX33">
            <v>3364</v>
          </cell>
          <cell r="CZ33">
            <v>0</v>
          </cell>
          <cell r="DB33" t="e">
            <v>#REF!</v>
          </cell>
          <cell r="DC33" t="e">
            <v>#REF!</v>
          </cell>
          <cell r="DH33">
            <v>1</v>
          </cell>
          <cell r="DI33">
            <v>0</v>
          </cell>
          <cell r="DJ33">
            <v>1</v>
          </cell>
          <cell r="DK33">
            <v>0</v>
          </cell>
          <cell r="DL33">
            <v>1</v>
          </cell>
          <cell r="DM33">
            <v>0</v>
          </cell>
          <cell r="DN33">
            <v>1</v>
          </cell>
          <cell r="DO33">
            <v>0</v>
          </cell>
          <cell r="DP33">
            <v>84460</v>
          </cell>
          <cell r="DQ33">
            <v>0.74867689574767304</v>
          </cell>
          <cell r="DR33" t="str">
            <v>否</v>
          </cell>
          <cell r="DS33">
            <v>0</v>
          </cell>
          <cell r="DT33">
            <v>1</v>
          </cell>
          <cell r="DU33">
            <v>5.0999999999999996</v>
          </cell>
          <cell r="DV33">
            <v>5.0999999999999996</v>
          </cell>
          <cell r="DW33">
            <v>5.0999999999999996</v>
          </cell>
          <cell r="DY33">
            <v>29352.35</v>
          </cell>
          <cell r="DZ33">
            <v>0</v>
          </cell>
          <cell r="EA33">
            <v>29352.35</v>
          </cell>
          <cell r="EC33" t="str">
            <v>已完工</v>
          </cell>
          <cell r="ED33" t="str">
            <v>已完工未交工</v>
          </cell>
          <cell r="EE33" t="str">
            <v>已开工项目</v>
          </cell>
          <cell r="EF33" t="str">
            <v>已安排</v>
          </cell>
          <cell r="EG33" t="str">
            <v>已完工</v>
          </cell>
          <cell r="EH33" t="str">
            <v>开工项目</v>
          </cell>
          <cell r="EI33" t="str">
            <v>已建成</v>
          </cell>
          <cell r="EJ33" t="str">
            <v>已建成</v>
          </cell>
          <cell r="EK33" t="str">
            <v>系统上报</v>
          </cell>
          <cell r="EL33">
            <v>112812.35</v>
          </cell>
          <cell r="EM33">
            <v>83460</v>
          </cell>
          <cell r="EN33">
            <v>0.73981261803339804</v>
          </cell>
          <cell r="EQ33" t="str">
            <v>已建成</v>
          </cell>
          <cell r="ER33" t="str">
            <v>已建成</v>
          </cell>
          <cell r="ES33" t="str">
            <v>已建成</v>
          </cell>
        </row>
        <row r="34">
          <cell r="J34" t="str">
            <v>白石-马家堰</v>
          </cell>
          <cell r="K34" t="e">
            <v>#REF!</v>
          </cell>
          <cell r="L34" t="str">
            <v>白石-马家堰</v>
          </cell>
          <cell r="M34" t="str">
            <v>S331湘潭县白石-马家堰</v>
          </cell>
          <cell r="N34" t="e">
            <v>#REF!</v>
          </cell>
          <cell r="O34" t="str">
            <v>S331湘潭县白石-马家堰</v>
          </cell>
          <cell r="T34" t="str">
            <v>备选</v>
          </cell>
          <cell r="U34">
            <v>1</v>
          </cell>
          <cell r="V34" t="str">
            <v>正选</v>
          </cell>
          <cell r="W34" t="str">
            <v>保留</v>
          </cell>
          <cell r="X34" t="str">
            <v>三类</v>
          </cell>
          <cell r="Z34" t="str">
            <v>升级改造</v>
          </cell>
          <cell r="AA34" t="str">
            <v>省道</v>
          </cell>
          <cell r="AB34" t="str">
            <v>省道</v>
          </cell>
          <cell r="AC34" t="str">
            <v>省道</v>
          </cell>
          <cell r="AE34">
            <v>5.7050000000000001</v>
          </cell>
          <cell r="AF34">
            <v>5.7050000000000001</v>
          </cell>
          <cell r="AH34">
            <v>5.6829999999999998</v>
          </cell>
          <cell r="AJ34">
            <v>5.6829999999999998</v>
          </cell>
          <cell r="AN34">
            <v>2018</v>
          </cell>
          <cell r="AO34">
            <v>2019</v>
          </cell>
          <cell r="AP34" t="str">
            <v>潭发改审[2017]103号</v>
          </cell>
          <cell r="AQ34" t="str">
            <v>潭交函[2017]115号</v>
          </cell>
          <cell r="AR34">
            <v>7414</v>
          </cell>
          <cell r="AS34">
            <v>5056.1499999999996</v>
          </cell>
          <cell r="AT34" t="str">
            <v>批复</v>
          </cell>
          <cell r="AU34">
            <v>1991</v>
          </cell>
          <cell r="AX34">
            <v>1989.6</v>
          </cell>
          <cell r="AY34" t="str">
            <v>数据异常</v>
          </cell>
          <cell r="BB34">
            <v>5423</v>
          </cell>
          <cell r="BS34">
            <v>2224.1999999999998</v>
          </cell>
          <cell r="BT34">
            <v>540</v>
          </cell>
          <cell r="BU34" t="str">
            <v>批复施工许可</v>
          </cell>
          <cell r="BW34">
            <v>4752</v>
          </cell>
          <cell r="BX34">
            <v>1451</v>
          </cell>
          <cell r="BY34" t="str">
            <v>路面</v>
          </cell>
          <cell r="BZ34">
            <v>5.7</v>
          </cell>
          <cell r="CA34" t="str">
            <v>路面</v>
          </cell>
          <cell r="CB34">
            <v>6976.2</v>
          </cell>
          <cell r="CC34">
            <v>1991</v>
          </cell>
          <cell r="CF34">
            <v>3752</v>
          </cell>
          <cell r="CG34" t="str">
            <v>已建成</v>
          </cell>
          <cell r="CH34">
            <v>916</v>
          </cell>
          <cell r="CI34">
            <v>1075</v>
          </cell>
          <cell r="CJ34" t="e">
            <v>#REF!</v>
          </cell>
          <cell r="CM34">
            <v>916</v>
          </cell>
          <cell r="CP34">
            <v>916</v>
          </cell>
          <cell r="CQ34">
            <v>1075</v>
          </cell>
          <cell r="CS34">
            <v>441</v>
          </cell>
          <cell r="CU34">
            <v>441</v>
          </cell>
          <cell r="CV34">
            <v>634</v>
          </cell>
          <cell r="CX34">
            <v>1991</v>
          </cell>
          <cell r="CZ34">
            <v>1075</v>
          </cell>
          <cell r="DB34" t="e">
            <v>#REF!</v>
          </cell>
          <cell r="DC34" t="e">
            <v>#REF!</v>
          </cell>
          <cell r="DH34">
            <v>1</v>
          </cell>
          <cell r="DI34">
            <v>0</v>
          </cell>
          <cell r="DJ34">
            <v>1</v>
          </cell>
          <cell r="DK34">
            <v>0</v>
          </cell>
          <cell r="DL34">
            <v>1</v>
          </cell>
          <cell r="DM34">
            <v>0</v>
          </cell>
          <cell r="DN34">
            <v>1</v>
          </cell>
          <cell r="DO34">
            <v>0</v>
          </cell>
          <cell r="DP34">
            <v>3752</v>
          </cell>
          <cell r="DQ34">
            <v>0.506069598057729</v>
          </cell>
          <cell r="DR34" t="str">
            <v>否</v>
          </cell>
          <cell r="DS34">
            <v>0</v>
          </cell>
          <cell r="DT34">
            <v>1</v>
          </cell>
          <cell r="DU34">
            <v>5.7050000000000001</v>
          </cell>
          <cell r="DV34">
            <v>5.7050000000000001</v>
          </cell>
          <cell r="DW34">
            <v>5.7050000000000001</v>
          </cell>
          <cell r="DY34">
            <v>3744</v>
          </cell>
          <cell r="DZ34">
            <v>1075</v>
          </cell>
          <cell r="EA34">
            <v>2669</v>
          </cell>
          <cell r="EC34" t="str">
            <v>路面</v>
          </cell>
          <cell r="EE34" t="str">
            <v>已开工项目</v>
          </cell>
          <cell r="EF34" t="str">
            <v>已安排</v>
          </cell>
          <cell r="EG34" t="str">
            <v>在建（年内完工）</v>
          </cell>
          <cell r="EH34" t="str">
            <v>开工项目</v>
          </cell>
          <cell r="EI34" t="str">
            <v>已建成</v>
          </cell>
          <cell r="EJ34" t="str">
            <v>在建</v>
          </cell>
          <cell r="EK34" t="str">
            <v>系统上报</v>
          </cell>
          <cell r="EL34">
            <v>3226</v>
          </cell>
          <cell r="EM34">
            <v>3670</v>
          </cell>
          <cell r="EN34">
            <v>0.49500944159697902</v>
          </cell>
          <cell r="EQ34" t="str">
            <v>已建成</v>
          </cell>
          <cell r="ER34" t="str">
            <v>已建成</v>
          </cell>
          <cell r="ES34" t="str">
            <v>已建成</v>
          </cell>
        </row>
        <row r="35">
          <cell r="J35" t="str">
            <v>衡阳-西渡</v>
          </cell>
          <cell r="K35" t="e">
            <v>#REF!</v>
          </cell>
          <cell r="L35" t="str">
            <v>衡阳-西渡</v>
          </cell>
          <cell r="M35" t="str">
            <v>衡阳-西渡</v>
          </cell>
          <cell r="N35" t="e">
            <v>#REF!</v>
          </cell>
          <cell r="O35" t="str">
            <v>衡阳-西渡</v>
          </cell>
          <cell r="T35" t="str">
            <v>备选</v>
          </cell>
          <cell r="U35">
            <v>1</v>
          </cell>
          <cell r="V35" t="str">
            <v>正选</v>
          </cell>
          <cell r="W35" t="str">
            <v>保留</v>
          </cell>
          <cell r="X35" t="str">
            <v>三类</v>
          </cell>
          <cell r="Z35" t="str">
            <v>新建</v>
          </cell>
          <cell r="AA35" t="str">
            <v>其它</v>
          </cell>
          <cell r="AB35" t="str">
            <v>其它</v>
          </cell>
          <cell r="AC35" t="str">
            <v>其它</v>
          </cell>
          <cell r="AE35">
            <v>17.143000000000001</v>
          </cell>
          <cell r="AF35">
            <v>17.143000000000001</v>
          </cell>
          <cell r="AH35">
            <v>17.143000000000001</v>
          </cell>
          <cell r="AJ35">
            <v>17.143000000000001</v>
          </cell>
          <cell r="AN35">
            <v>2014</v>
          </cell>
          <cell r="AO35">
            <v>2016</v>
          </cell>
          <cell r="AP35" t="str">
            <v>湘发改基础[2013]1172号</v>
          </cell>
          <cell r="AQ35" t="str">
            <v>湘交计统[2013]507号</v>
          </cell>
          <cell r="AR35">
            <v>92182.34</v>
          </cell>
          <cell r="AS35">
            <v>63367.731500000002</v>
          </cell>
          <cell r="AT35" t="str">
            <v>批复</v>
          </cell>
          <cell r="AU35">
            <v>5720</v>
          </cell>
          <cell r="AX35">
            <v>5720</v>
          </cell>
          <cell r="AY35" t="str">
            <v/>
          </cell>
          <cell r="BB35">
            <v>86462.34</v>
          </cell>
          <cell r="BC35">
            <v>90074.971578947399</v>
          </cell>
          <cell r="BD35">
            <v>3613</v>
          </cell>
          <cell r="BE35">
            <v>2107</v>
          </cell>
          <cell r="BF35">
            <v>2107</v>
          </cell>
          <cell r="BG35">
            <v>2107</v>
          </cell>
          <cell r="BH35">
            <v>2107</v>
          </cell>
          <cell r="BM35" t="str">
            <v>路面</v>
          </cell>
          <cell r="BN35">
            <v>12</v>
          </cell>
          <cell r="CA35" t="str">
            <v>未列入19年计划</v>
          </cell>
          <cell r="CB35">
            <v>92181.971578947399</v>
          </cell>
          <cell r="CC35">
            <v>5720</v>
          </cell>
          <cell r="CF35">
            <v>92182.34</v>
          </cell>
          <cell r="CG35" t="str">
            <v>已建成</v>
          </cell>
          <cell r="CH35">
            <v>5720</v>
          </cell>
          <cell r="CI35">
            <v>0</v>
          </cell>
          <cell r="CJ35" t="e">
            <v>#REF!</v>
          </cell>
          <cell r="CM35">
            <v>5720</v>
          </cell>
          <cell r="CP35">
            <v>2107</v>
          </cell>
          <cell r="CQ35">
            <v>0</v>
          </cell>
          <cell r="CS35">
            <v>0</v>
          </cell>
          <cell r="CX35">
            <v>5720</v>
          </cell>
          <cell r="CZ35">
            <v>0</v>
          </cell>
          <cell r="DB35" t="e">
            <v>#REF!</v>
          </cell>
          <cell r="DC35" t="e">
            <v>#REF!</v>
          </cell>
          <cell r="DH35">
            <v>1</v>
          </cell>
          <cell r="DI35">
            <v>0</v>
          </cell>
          <cell r="DJ35">
            <v>1</v>
          </cell>
          <cell r="DK35">
            <v>0</v>
          </cell>
          <cell r="DL35">
            <v>1</v>
          </cell>
          <cell r="DM35">
            <v>0</v>
          </cell>
          <cell r="DN35">
            <v>1</v>
          </cell>
          <cell r="DO35">
            <v>0</v>
          </cell>
          <cell r="DP35">
            <v>92182.34</v>
          </cell>
          <cell r="DQ35">
            <v>1</v>
          </cell>
          <cell r="DR35" t="str">
            <v>否</v>
          </cell>
          <cell r="DS35">
            <v>0</v>
          </cell>
          <cell r="DT35">
            <v>1</v>
          </cell>
          <cell r="DU35">
            <v>17.143000000000001</v>
          </cell>
          <cell r="DV35">
            <v>17.143000000000001</v>
          </cell>
          <cell r="DW35">
            <v>17.143000000000001</v>
          </cell>
          <cell r="DY35">
            <v>0</v>
          </cell>
          <cell r="DZ35">
            <v>0</v>
          </cell>
          <cell r="EA35">
            <v>0</v>
          </cell>
          <cell r="EC35" t="str">
            <v>已完工</v>
          </cell>
          <cell r="ED35" t="str">
            <v>16年完工</v>
          </cell>
          <cell r="EE35" t="str">
            <v>已建成项目</v>
          </cell>
          <cell r="EF35" t="str">
            <v>已安排</v>
          </cell>
          <cell r="EG35" t="str">
            <v>已完工</v>
          </cell>
          <cell r="EH35" t="str">
            <v>开工项目</v>
          </cell>
          <cell r="EI35" t="str">
            <v>已建成</v>
          </cell>
          <cell r="EJ35" t="str">
            <v>已建成</v>
          </cell>
          <cell r="EK35" t="str">
            <v>系统上报</v>
          </cell>
          <cell r="EL35">
            <v>92182.34</v>
          </cell>
          <cell r="EM35">
            <v>92182.34</v>
          </cell>
          <cell r="EN35">
            <v>1</v>
          </cell>
          <cell r="EQ35" t="str">
            <v>已建成</v>
          </cell>
          <cell r="ER35" t="str">
            <v>已建成</v>
          </cell>
          <cell r="ES35" t="str">
            <v>已建成</v>
          </cell>
        </row>
        <row r="36">
          <cell r="J36" t="str">
            <v>衡阳县王船山夏明翰故居</v>
          </cell>
          <cell r="K36" t="e">
            <v>#REF!</v>
          </cell>
          <cell r="L36" t="str">
            <v>衡阳县王船山夏明翰故居</v>
          </cell>
          <cell r="M36" t="str">
            <v>衡阳县王船山夏明翰故居公路</v>
          </cell>
          <cell r="N36" t="e">
            <v>#REF!</v>
          </cell>
          <cell r="O36" t="str">
            <v>衡阳县王船山夏明翰故居公路</v>
          </cell>
          <cell r="Q36" t="str">
            <v>衡阳县王船山夏明翰故居</v>
          </cell>
          <cell r="R36" t="str">
            <v>是</v>
          </cell>
          <cell r="S36" t="str">
            <v>正选</v>
          </cell>
          <cell r="T36" t="str">
            <v>正选</v>
          </cell>
          <cell r="U36">
            <v>1</v>
          </cell>
          <cell r="V36" t="str">
            <v>正选</v>
          </cell>
          <cell r="W36" t="str">
            <v>保留</v>
          </cell>
          <cell r="X36" t="str">
            <v>三类</v>
          </cell>
          <cell r="Z36" t="str">
            <v>改建</v>
          </cell>
          <cell r="AA36" t="str">
            <v>其它</v>
          </cell>
          <cell r="AB36" t="str">
            <v>其它</v>
          </cell>
          <cell r="AC36" t="str">
            <v>省道</v>
          </cell>
          <cell r="AD36" t="str">
            <v>省道</v>
          </cell>
          <cell r="AE36">
            <v>5</v>
          </cell>
          <cell r="AF36">
            <v>5</v>
          </cell>
          <cell r="AH36">
            <v>5</v>
          </cell>
          <cell r="AJ36">
            <v>5</v>
          </cell>
          <cell r="AN36">
            <v>2016</v>
          </cell>
          <cell r="AO36">
            <v>2018</v>
          </cell>
          <cell r="AP36" t="str">
            <v>衡发改审[2017]1号</v>
          </cell>
          <cell r="AQ36" t="str">
            <v>衡市交规字[2017]13号</v>
          </cell>
          <cell r="AR36">
            <v>4299</v>
          </cell>
          <cell r="AS36">
            <v>704</v>
          </cell>
          <cell r="AU36">
            <v>1000</v>
          </cell>
          <cell r="AV36">
            <v>1000</v>
          </cell>
          <cell r="AW36" t="b">
            <v>1</v>
          </cell>
          <cell r="AX36">
            <v>1000</v>
          </cell>
          <cell r="AY36" t="str">
            <v/>
          </cell>
          <cell r="AZ36">
            <v>1750</v>
          </cell>
          <cell r="BA36">
            <v>0</v>
          </cell>
          <cell r="BB36">
            <v>3299</v>
          </cell>
          <cell r="BE36">
            <v>3500</v>
          </cell>
          <cell r="BF36">
            <v>0</v>
          </cell>
          <cell r="BG36">
            <v>3500</v>
          </cell>
          <cell r="BM36" t="str">
            <v>路面</v>
          </cell>
          <cell r="BN36">
            <v>5</v>
          </cell>
          <cell r="BS36">
            <v>0</v>
          </cell>
          <cell r="BT36">
            <v>1000</v>
          </cell>
          <cell r="BU36" t="str">
            <v>已完工</v>
          </cell>
          <cell r="CA36" t="str">
            <v>未列入19年计划</v>
          </cell>
          <cell r="CB36">
            <v>3500</v>
          </cell>
          <cell r="CC36">
            <v>1000</v>
          </cell>
          <cell r="CD36">
            <v>0</v>
          </cell>
          <cell r="CE36">
            <v>0</v>
          </cell>
          <cell r="CF36">
            <v>4299</v>
          </cell>
          <cell r="CG36" t="str">
            <v>已建成</v>
          </cell>
          <cell r="CH36">
            <v>233</v>
          </cell>
          <cell r="CI36">
            <v>767</v>
          </cell>
          <cell r="CJ36" t="e">
            <v>#REF!</v>
          </cell>
          <cell r="CM36">
            <v>233</v>
          </cell>
          <cell r="CP36">
            <v>233</v>
          </cell>
          <cell r="CQ36">
            <v>767</v>
          </cell>
          <cell r="CS36">
            <v>767</v>
          </cell>
          <cell r="CU36">
            <v>767</v>
          </cell>
          <cell r="CX36">
            <v>1000</v>
          </cell>
          <cell r="CZ36">
            <v>767</v>
          </cell>
          <cell r="DB36" t="e">
            <v>#REF!</v>
          </cell>
          <cell r="DC36" t="e">
            <v>#REF!</v>
          </cell>
          <cell r="DD36">
            <v>1</v>
          </cell>
          <cell r="DE36">
            <v>1750</v>
          </cell>
          <cell r="DG36">
            <v>0</v>
          </cell>
          <cell r="DH36">
            <v>1</v>
          </cell>
          <cell r="DI36">
            <v>0</v>
          </cell>
          <cell r="DJ36">
            <v>1</v>
          </cell>
          <cell r="DK36">
            <v>0</v>
          </cell>
          <cell r="DL36">
            <v>1</v>
          </cell>
          <cell r="DM36">
            <v>0</v>
          </cell>
          <cell r="DN36">
            <v>1</v>
          </cell>
          <cell r="DO36">
            <v>0</v>
          </cell>
          <cell r="DP36">
            <v>4299</v>
          </cell>
          <cell r="DQ36">
            <v>1</v>
          </cell>
          <cell r="DR36" t="str">
            <v>否</v>
          </cell>
          <cell r="DS36">
            <v>0</v>
          </cell>
          <cell r="DT36">
            <v>1</v>
          </cell>
          <cell r="DU36">
            <v>5</v>
          </cell>
          <cell r="DV36">
            <v>5</v>
          </cell>
          <cell r="DW36">
            <v>5</v>
          </cell>
          <cell r="DY36">
            <v>0</v>
          </cell>
          <cell r="DZ36">
            <v>767</v>
          </cell>
          <cell r="EA36">
            <v>-767</v>
          </cell>
          <cell r="EC36" t="str">
            <v>已完工</v>
          </cell>
          <cell r="ED36" t="str">
            <v>16年完工</v>
          </cell>
          <cell r="EE36" t="str">
            <v>已建成项目</v>
          </cell>
          <cell r="EF36" t="str">
            <v>已安排</v>
          </cell>
          <cell r="EG36" t="str">
            <v>已完工</v>
          </cell>
          <cell r="EH36" t="str">
            <v>开工项目</v>
          </cell>
          <cell r="EI36" t="str">
            <v>已建成</v>
          </cell>
          <cell r="EJ36" t="str">
            <v>已建成</v>
          </cell>
          <cell r="EK36" t="str">
            <v>系统上报</v>
          </cell>
          <cell r="EL36">
            <v>4299</v>
          </cell>
          <cell r="EM36">
            <v>4299</v>
          </cell>
          <cell r="EN36">
            <v>1</v>
          </cell>
          <cell r="EO36" t="str">
            <v>已完工</v>
          </cell>
          <cell r="EP36" t="str">
            <v>已建成</v>
          </cell>
          <cell r="EQ36" t="str">
            <v>已建成</v>
          </cell>
          <cell r="ER36" t="str">
            <v>已建成</v>
          </cell>
          <cell r="ES36" t="str">
            <v>已建成</v>
          </cell>
        </row>
        <row r="37">
          <cell r="J37" t="str">
            <v>衡南瓦子塘(木子塘)-岐山</v>
          </cell>
          <cell r="K37" t="e">
            <v>#REF!</v>
          </cell>
          <cell r="L37" t="str">
            <v>衡南瓦子塘(木子塘)-岐山</v>
          </cell>
          <cell r="M37" t="str">
            <v>衡南瓦子塘(木子塘)-岐山</v>
          </cell>
          <cell r="N37" t="e">
            <v>#REF!</v>
          </cell>
          <cell r="O37" t="str">
            <v>衡南瓦子塘(木子塘)-岐山</v>
          </cell>
          <cell r="Q37" t="str">
            <v>衡南瓦子塘(木子塘)-岐山</v>
          </cell>
          <cell r="R37" t="str">
            <v>是</v>
          </cell>
          <cell r="S37" t="str">
            <v>正选</v>
          </cell>
          <cell r="T37" t="str">
            <v>正选</v>
          </cell>
          <cell r="U37">
            <v>1</v>
          </cell>
          <cell r="V37" t="str">
            <v>正选</v>
          </cell>
          <cell r="W37" t="str">
            <v>保留</v>
          </cell>
          <cell r="X37" t="str">
            <v>三类</v>
          </cell>
          <cell r="Z37" t="str">
            <v>新建</v>
          </cell>
          <cell r="AA37" t="str">
            <v>其它</v>
          </cell>
          <cell r="AB37" t="str">
            <v>其它</v>
          </cell>
          <cell r="AC37" t="str">
            <v>省道</v>
          </cell>
          <cell r="AD37" t="str">
            <v>省道</v>
          </cell>
          <cell r="AE37">
            <v>13.615</v>
          </cell>
          <cell r="AF37">
            <v>13.615</v>
          </cell>
          <cell r="AH37">
            <v>13.615</v>
          </cell>
          <cell r="AK37">
            <v>13.615</v>
          </cell>
          <cell r="AN37">
            <v>2016</v>
          </cell>
          <cell r="AO37">
            <v>2018</v>
          </cell>
          <cell r="AP37" t="str">
            <v>湘发改交能[2010]151号</v>
          </cell>
          <cell r="AQ37" t="str">
            <v>衡市交计基字[2014]216号</v>
          </cell>
          <cell r="AR37">
            <v>8989.7000000000007</v>
          </cell>
          <cell r="AS37">
            <v>2230.1370000000002</v>
          </cell>
          <cell r="AU37">
            <v>2723</v>
          </cell>
          <cell r="AV37">
            <v>2723</v>
          </cell>
          <cell r="AW37" t="b">
            <v>1</v>
          </cell>
          <cell r="AX37">
            <v>2723</v>
          </cell>
          <cell r="AY37" t="str">
            <v/>
          </cell>
          <cell r="AZ37">
            <v>2859.15</v>
          </cell>
          <cell r="BA37">
            <v>0</v>
          </cell>
          <cell r="BB37">
            <v>6266.7</v>
          </cell>
          <cell r="BE37">
            <v>5394</v>
          </cell>
          <cell r="BF37">
            <v>1633.8</v>
          </cell>
          <cell r="BG37">
            <v>5394</v>
          </cell>
          <cell r="BJ37">
            <v>1633.8</v>
          </cell>
          <cell r="BM37" t="str">
            <v>路基</v>
          </cell>
          <cell r="BO37">
            <v>3596</v>
          </cell>
          <cell r="BP37">
            <v>0</v>
          </cell>
          <cell r="BQ37" t="str">
            <v>路面</v>
          </cell>
          <cell r="BR37">
            <v>13.615</v>
          </cell>
          <cell r="BS37">
            <v>0</v>
          </cell>
          <cell r="BT37">
            <v>1089.2</v>
          </cell>
          <cell r="BU37" t="str">
            <v>已完工</v>
          </cell>
          <cell r="CA37" t="str">
            <v>未列入19年计划</v>
          </cell>
          <cell r="CB37">
            <v>8990</v>
          </cell>
          <cell r="CC37">
            <v>2723</v>
          </cell>
          <cell r="CD37">
            <v>0</v>
          </cell>
          <cell r="CE37">
            <v>0</v>
          </cell>
          <cell r="CF37">
            <v>8989.7000000000007</v>
          </cell>
          <cell r="CG37" t="str">
            <v>已建成</v>
          </cell>
          <cell r="CH37">
            <v>1887.8</v>
          </cell>
          <cell r="CI37">
            <v>835.2</v>
          </cell>
          <cell r="CJ37" t="e">
            <v>#REF!</v>
          </cell>
          <cell r="CM37">
            <v>1887.8</v>
          </cell>
          <cell r="CP37">
            <v>1887.8</v>
          </cell>
          <cell r="CQ37">
            <v>835.2</v>
          </cell>
          <cell r="CS37">
            <v>835</v>
          </cell>
          <cell r="CU37">
            <v>835</v>
          </cell>
          <cell r="CX37">
            <v>2722.8</v>
          </cell>
          <cell r="CZ37">
            <v>835.2</v>
          </cell>
          <cell r="DB37" t="e">
            <v>#REF!</v>
          </cell>
          <cell r="DC37" t="e">
            <v>#REF!</v>
          </cell>
          <cell r="DD37">
            <v>1</v>
          </cell>
          <cell r="DE37">
            <v>2859.15</v>
          </cell>
          <cell r="DG37">
            <v>0</v>
          </cell>
          <cell r="DH37">
            <v>1</v>
          </cell>
          <cell r="DI37">
            <v>0</v>
          </cell>
          <cell r="DJ37">
            <v>1</v>
          </cell>
          <cell r="DK37">
            <v>0</v>
          </cell>
          <cell r="DL37">
            <v>1</v>
          </cell>
          <cell r="DM37">
            <v>0</v>
          </cell>
          <cell r="DN37">
            <v>1</v>
          </cell>
          <cell r="DO37">
            <v>0</v>
          </cell>
          <cell r="DP37">
            <v>8989.7000000000007</v>
          </cell>
          <cell r="DQ37">
            <v>1</v>
          </cell>
          <cell r="DR37" t="str">
            <v>否</v>
          </cell>
          <cell r="DS37">
            <v>0</v>
          </cell>
          <cell r="DT37">
            <v>1</v>
          </cell>
          <cell r="DU37">
            <v>13.615</v>
          </cell>
          <cell r="DV37">
            <v>13.615</v>
          </cell>
          <cell r="DW37">
            <v>13.615</v>
          </cell>
          <cell r="DY37">
            <v>0</v>
          </cell>
          <cell r="DZ37">
            <v>835.2</v>
          </cell>
          <cell r="EA37">
            <v>-835.2</v>
          </cell>
          <cell r="EC37" t="str">
            <v>已完工</v>
          </cell>
          <cell r="ED37" t="str">
            <v>17年完工</v>
          </cell>
          <cell r="EE37" t="str">
            <v>已建成项目</v>
          </cell>
          <cell r="EF37" t="str">
            <v>已安排</v>
          </cell>
          <cell r="EG37" t="str">
            <v>已完工</v>
          </cell>
          <cell r="EH37" t="str">
            <v>开工项目</v>
          </cell>
          <cell r="EI37" t="str">
            <v>已建成</v>
          </cell>
          <cell r="EJ37" t="str">
            <v>已建成</v>
          </cell>
          <cell r="EK37" t="str">
            <v>系统上报</v>
          </cell>
          <cell r="EL37">
            <v>8989.7000000000007</v>
          </cell>
          <cell r="EM37">
            <v>8989.7000000000007</v>
          </cell>
          <cell r="EN37">
            <v>1</v>
          </cell>
          <cell r="EO37" t="str">
            <v>已完工</v>
          </cell>
          <cell r="EP37" t="str">
            <v>已建成</v>
          </cell>
          <cell r="EQ37" t="str">
            <v>已建成</v>
          </cell>
          <cell r="ER37" t="str">
            <v>已建成</v>
          </cell>
          <cell r="ES37" t="str">
            <v>已建成</v>
          </cell>
        </row>
        <row r="38">
          <cell r="J38" t="str">
            <v>凤岐坪-城连墟</v>
          </cell>
          <cell r="K38" t="e">
            <v>#REF!</v>
          </cell>
          <cell r="L38" t="str">
            <v>祁东凤岐坪-城连墟</v>
          </cell>
          <cell r="M38" t="str">
            <v>S549祁东凤岐坪-城连墟</v>
          </cell>
          <cell r="N38" t="e">
            <v>#REF!</v>
          </cell>
          <cell r="O38" t="str">
            <v>S549祁东凤岐坪-城连墟</v>
          </cell>
          <cell r="T38" t="str">
            <v>备选</v>
          </cell>
          <cell r="U38">
            <v>1</v>
          </cell>
          <cell r="V38" t="str">
            <v>正选</v>
          </cell>
          <cell r="W38" t="str">
            <v>保留</v>
          </cell>
          <cell r="X38" t="str">
            <v>二类</v>
          </cell>
          <cell r="Y38" t="str">
            <v>省贫</v>
          </cell>
          <cell r="Z38" t="str">
            <v>改建</v>
          </cell>
          <cell r="AA38" t="str">
            <v>省道</v>
          </cell>
          <cell r="AB38" t="str">
            <v>省道</v>
          </cell>
          <cell r="AC38" t="str">
            <v>省道</v>
          </cell>
          <cell r="AE38">
            <v>25.7</v>
          </cell>
          <cell r="AF38">
            <v>25.7</v>
          </cell>
          <cell r="AH38">
            <v>25.7</v>
          </cell>
          <cell r="AJ38">
            <v>25.7</v>
          </cell>
          <cell r="AN38">
            <v>2016</v>
          </cell>
          <cell r="AO38">
            <v>2018</v>
          </cell>
          <cell r="AP38" t="str">
            <v>湘发改基础[2015]622号</v>
          </cell>
          <cell r="AQ38" t="str">
            <v>湘交办函[2015]725号</v>
          </cell>
          <cell r="AR38">
            <v>19985</v>
          </cell>
          <cell r="AS38">
            <v>14268.2853</v>
          </cell>
          <cell r="AT38" t="str">
            <v>批复</v>
          </cell>
          <cell r="AU38">
            <v>8995</v>
          </cell>
          <cell r="AX38">
            <v>8995</v>
          </cell>
          <cell r="AY38" t="str">
            <v/>
          </cell>
          <cell r="BB38">
            <v>10990</v>
          </cell>
          <cell r="BE38">
            <v>11991</v>
          </cell>
          <cell r="BF38">
            <v>5397</v>
          </cell>
          <cell r="BG38">
            <v>11991</v>
          </cell>
          <cell r="BJ38">
            <v>3855</v>
          </cell>
          <cell r="BL38">
            <v>1542</v>
          </cell>
          <cell r="BM38" t="str">
            <v>路基</v>
          </cell>
          <cell r="BO38">
            <v>7994</v>
          </cell>
          <cell r="BP38">
            <v>3598</v>
          </cell>
          <cell r="BQ38" t="str">
            <v>路面</v>
          </cell>
          <cell r="BR38">
            <v>25.7</v>
          </cell>
          <cell r="CA38" t="str">
            <v>未列入19年计划</v>
          </cell>
          <cell r="CB38">
            <v>19985</v>
          </cell>
          <cell r="CC38">
            <v>8995</v>
          </cell>
          <cell r="CF38">
            <v>19985</v>
          </cell>
          <cell r="CG38" t="str">
            <v>已建成</v>
          </cell>
          <cell r="CH38">
            <v>8995</v>
          </cell>
          <cell r="CI38">
            <v>0</v>
          </cell>
          <cell r="CJ38" t="e">
            <v>#REF!</v>
          </cell>
          <cell r="CM38">
            <v>8995</v>
          </cell>
          <cell r="CP38">
            <v>8995</v>
          </cell>
          <cell r="CQ38">
            <v>0</v>
          </cell>
          <cell r="CS38">
            <v>0</v>
          </cell>
          <cell r="CX38">
            <v>8995</v>
          </cell>
          <cell r="CZ38">
            <v>0</v>
          </cell>
          <cell r="DB38" t="e">
            <v>#REF!</v>
          </cell>
          <cell r="DC38" t="e">
            <v>#REF!</v>
          </cell>
          <cell r="DH38">
            <v>1</v>
          </cell>
          <cell r="DI38">
            <v>0</v>
          </cell>
          <cell r="DJ38">
            <v>1</v>
          </cell>
          <cell r="DK38">
            <v>0</v>
          </cell>
          <cell r="DL38">
            <v>1</v>
          </cell>
          <cell r="DM38">
            <v>0</v>
          </cell>
          <cell r="DN38">
            <v>1</v>
          </cell>
          <cell r="DO38">
            <v>0</v>
          </cell>
          <cell r="DP38">
            <v>19985</v>
          </cell>
          <cell r="DQ38">
            <v>1</v>
          </cell>
          <cell r="DR38" t="str">
            <v>否</v>
          </cell>
          <cell r="DS38">
            <v>0</v>
          </cell>
          <cell r="DT38">
            <v>1</v>
          </cell>
          <cell r="DU38">
            <v>25.7</v>
          </cell>
          <cell r="DV38">
            <v>25.7</v>
          </cell>
          <cell r="DW38">
            <v>25.7</v>
          </cell>
          <cell r="DY38">
            <v>0</v>
          </cell>
          <cell r="DZ38">
            <v>0</v>
          </cell>
          <cell r="EA38">
            <v>0</v>
          </cell>
          <cell r="EC38" t="str">
            <v>已完工</v>
          </cell>
          <cell r="ED38" t="str">
            <v>17年完工</v>
          </cell>
          <cell r="EE38" t="str">
            <v>已建成项目</v>
          </cell>
          <cell r="EF38" t="str">
            <v>已安排</v>
          </cell>
          <cell r="EG38" t="str">
            <v>已完工</v>
          </cell>
          <cell r="EH38" t="str">
            <v>开工项目</v>
          </cell>
          <cell r="EI38" t="str">
            <v>已建成</v>
          </cell>
          <cell r="EJ38" t="str">
            <v>已建成</v>
          </cell>
          <cell r="EK38" t="str">
            <v>系统上报</v>
          </cell>
          <cell r="EL38">
            <v>19985</v>
          </cell>
          <cell r="EM38">
            <v>19985</v>
          </cell>
          <cell r="EN38">
            <v>1</v>
          </cell>
          <cell r="EQ38" t="str">
            <v>已建成</v>
          </cell>
          <cell r="ER38" t="str">
            <v>已建成</v>
          </cell>
          <cell r="ES38" t="str">
            <v>已建成</v>
          </cell>
        </row>
        <row r="39">
          <cell r="J39" t="str">
            <v>S237祁东蒸园-太平桥</v>
          </cell>
          <cell r="K39" t="e">
            <v>#REF!</v>
          </cell>
          <cell r="L39" t="str">
            <v>祁东蒸园-太平桥</v>
          </cell>
          <cell r="M39" t="str">
            <v>S227祁东蒸园-太平桥</v>
          </cell>
          <cell r="N39" t="e">
            <v>#REF!</v>
          </cell>
          <cell r="O39" t="str">
            <v>S227祁东蒸园-太平桥</v>
          </cell>
          <cell r="T39" t="str">
            <v>备选</v>
          </cell>
          <cell r="U39">
            <v>1</v>
          </cell>
          <cell r="V39" t="str">
            <v>正选</v>
          </cell>
          <cell r="W39" t="str">
            <v>保留</v>
          </cell>
          <cell r="X39" t="str">
            <v>二类</v>
          </cell>
          <cell r="Y39" t="str">
            <v>省贫</v>
          </cell>
          <cell r="Z39" t="str">
            <v>改建</v>
          </cell>
          <cell r="AA39" t="str">
            <v>省道</v>
          </cell>
          <cell r="AB39" t="str">
            <v>省道</v>
          </cell>
          <cell r="AC39" t="str">
            <v>省道</v>
          </cell>
          <cell r="AE39">
            <v>31</v>
          </cell>
          <cell r="AF39">
            <v>31</v>
          </cell>
          <cell r="AH39">
            <v>31</v>
          </cell>
          <cell r="AJ39">
            <v>31</v>
          </cell>
          <cell r="AN39">
            <v>2016</v>
          </cell>
          <cell r="AO39">
            <v>2018</v>
          </cell>
          <cell r="AP39" t="str">
            <v>湘发改基础[2015]128号</v>
          </cell>
          <cell r="AQ39" t="str">
            <v>湘交办函[2015]313号</v>
          </cell>
          <cell r="AR39">
            <v>25708</v>
          </cell>
          <cell r="AS39">
            <v>17750.148099999999</v>
          </cell>
          <cell r="AT39" t="str">
            <v>批复</v>
          </cell>
          <cell r="AU39">
            <v>11671</v>
          </cell>
          <cell r="AX39">
            <v>11670.929599999999</v>
          </cell>
          <cell r="BB39">
            <v>14037</v>
          </cell>
          <cell r="BE39">
            <v>15425</v>
          </cell>
          <cell r="BF39">
            <v>7003</v>
          </cell>
          <cell r="BG39">
            <v>15425</v>
          </cell>
          <cell r="BJ39">
            <v>5580</v>
          </cell>
          <cell r="BL39">
            <v>1423</v>
          </cell>
          <cell r="BM39" t="str">
            <v>路基</v>
          </cell>
          <cell r="BO39">
            <v>10283</v>
          </cell>
          <cell r="BP39">
            <v>4668</v>
          </cell>
          <cell r="BQ39" t="str">
            <v>路面</v>
          </cell>
          <cell r="BR39">
            <v>31</v>
          </cell>
          <cell r="CA39" t="str">
            <v>未列入19年计划</v>
          </cell>
          <cell r="CB39">
            <v>25708</v>
          </cell>
          <cell r="CC39">
            <v>11671</v>
          </cell>
          <cell r="CF39">
            <v>25708</v>
          </cell>
          <cell r="CG39" t="str">
            <v>已建成</v>
          </cell>
          <cell r="CH39">
            <v>11671</v>
          </cell>
          <cell r="CI39">
            <v>0</v>
          </cell>
          <cell r="CJ39" t="e">
            <v>#REF!</v>
          </cell>
          <cell r="CM39">
            <v>11671</v>
          </cell>
          <cell r="CP39">
            <v>11671</v>
          </cell>
          <cell r="CQ39">
            <v>0</v>
          </cell>
          <cell r="CS39">
            <v>0</v>
          </cell>
          <cell r="CX39">
            <v>11671</v>
          </cell>
          <cell r="CZ39">
            <v>0</v>
          </cell>
          <cell r="DB39" t="e">
            <v>#REF!</v>
          </cell>
          <cell r="DC39" t="e">
            <v>#REF!</v>
          </cell>
          <cell r="DH39">
            <v>1</v>
          </cell>
          <cell r="DI39">
            <v>0</v>
          </cell>
          <cell r="DJ39">
            <v>1</v>
          </cell>
          <cell r="DK39">
            <v>0</v>
          </cell>
          <cell r="DL39">
            <v>1</v>
          </cell>
          <cell r="DM39">
            <v>0</v>
          </cell>
          <cell r="DN39">
            <v>1</v>
          </cell>
          <cell r="DO39">
            <v>0</v>
          </cell>
          <cell r="DP39">
            <v>25708</v>
          </cell>
          <cell r="DQ39">
            <v>1</v>
          </cell>
          <cell r="DR39" t="str">
            <v>否</v>
          </cell>
          <cell r="DS39">
            <v>0</v>
          </cell>
          <cell r="DT39">
            <v>1</v>
          </cell>
          <cell r="DU39">
            <v>31</v>
          </cell>
          <cell r="DV39">
            <v>31</v>
          </cell>
          <cell r="DW39">
            <v>31</v>
          </cell>
          <cell r="DY39">
            <v>0</v>
          </cell>
          <cell r="DZ39">
            <v>0</v>
          </cell>
          <cell r="EA39">
            <v>0</v>
          </cell>
          <cell r="EC39" t="str">
            <v>已完工</v>
          </cell>
          <cell r="ED39" t="str">
            <v>17年完工</v>
          </cell>
          <cell r="EE39" t="str">
            <v>已建成项目</v>
          </cell>
          <cell r="EF39" t="str">
            <v>已安排</v>
          </cell>
          <cell r="EG39" t="str">
            <v>已完工</v>
          </cell>
          <cell r="EH39" t="str">
            <v>开工项目</v>
          </cell>
          <cell r="EI39" t="str">
            <v>已建成</v>
          </cell>
          <cell r="EJ39" t="str">
            <v>已建成</v>
          </cell>
          <cell r="EK39" t="str">
            <v>系统上报</v>
          </cell>
          <cell r="EL39">
            <v>25708</v>
          </cell>
          <cell r="EM39">
            <v>25708</v>
          </cell>
          <cell r="EN39">
            <v>1</v>
          </cell>
          <cell r="EQ39" t="str">
            <v>已建成</v>
          </cell>
          <cell r="ER39" t="str">
            <v>已建成</v>
          </cell>
          <cell r="ES39" t="str">
            <v>已建成</v>
          </cell>
        </row>
        <row r="40">
          <cell r="J40" t="str">
            <v>S344祁东大桥-湘祁电站</v>
          </cell>
          <cell r="K40" t="e">
            <v>#REF!</v>
          </cell>
          <cell r="L40" t="str">
            <v>祁东大桥-湘祁电站</v>
          </cell>
          <cell r="M40" t="str">
            <v>S339祁东大桥-湘祁电站</v>
          </cell>
          <cell r="N40" t="e">
            <v>#REF!</v>
          </cell>
          <cell r="O40" t="str">
            <v>S339祁东大桥-湘祁电站</v>
          </cell>
          <cell r="T40" t="str">
            <v>备选</v>
          </cell>
          <cell r="U40">
            <v>1</v>
          </cell>
          <cell r="V40" t="str">
            <v>正选</v>
          </cell>
          <cell r="W40" t="str">
            <v>保留</v>
          </cell>
          <cell r="X40" t="str">
            <v>二类</v>
          </cell>
          <cell r="Y40" t="str">
            <v>省贫</v>
          </cell>
          <cell r="Z40" t="str">
            <v>改建</v>
          </cell>
          <cell r="AA40" t="str">
            <v>省道</v>
          </cell>
          <cell r="AB40" t="str">
            <v>省道</v>
          </cell>
          <cell r="AC40" t="str">
            <v>省道</v>
          </cell>
          <cell r="AE40">
            <v>24</v>
          </cell>
          <cell r="AF40">
            <v>24</v>
          </cell>
          <cell r="AH40">
            <v>22</v>
          </cell>
          <cell r="AJ40">
            <v>22</v>
          </cell>
          <cell r="AN40">
            <v>2016</v>
          </cell>
          <cell r="AO40">
            <v>2018</v>
          </cell>
          <cell r="AP40" t="str">
            <v>湘发改基础[2015]127号</v>
          </cell>
          <cell r="AQ40" t="str">
            <v>湘交办函[2015]312号</v>
          </cell>
          <cell r="AR40">
            <v>18100</v>
          </cell>
          <cell r="AS40">
            <v>12684.004199999999</v>
          </cell>
          <cell r="AT40" t="str">
            <v>批复</v>
          </cell>
          <cell r="AU40">
            <v>8374</v>
          </cell>
          <cell r="AX40" t="str">
            <v>十二五项目</v>
          </cell>
          <cell r="AY40" t="str">
            <v>数据异常</v>
          </cell>
          <cell r="BB40">
            <v>9726</v>
          </cell>
          <cell r="BE40">
            <v>10860</v>
          </cell>
          <cell r="BF40">
            <v>5024</v>
          </cell>
          <cell r="BG40">
            <v>10860</v>
          </cell>
          <cell r="BJ40">
            <v>3960</v>
          </cell>
          <cell r="BL40">
            <v>1064</v>
          </cell>
          <cell r="BM40" t="str">
            <v>路基</v>
          </cell>
          <cell r="BO40">
            <v>7240</v>
          </cell>
          <cell r="BP40">
            <v>3350</v>
          </cell>
          <cell r="BQ40" t="str">
            <v>路面</v>
          </cell>
          <cell r="BR40">
            <v>22</v>
          </cell>
          <cell r="CA40" t="str">
            <v>未列入19年计划</v>
          </cell>
          <cell r="CB40">
            <v>18100</v>
          </cell>
          <cell r="CC40">
            <v>8374</v>
          </cell>
          <cell r="CF40">
            <v>18100</v>
          </cell>
          <cell r="CG40" t="str">
            <v>已建成</v>
          </cell>
          <cell r="CH40">
            <v>8374</v>
          </cell>
          <cell r="CI40">
            <v>0</v>
          </cell>
          <cell r="CJ40" t="e">
            <v>#REF!</v>
          </cell>
          <cell r="CM40">
            <v>8374</v>
          </cell>
          <cell r="CP40">
            <v>8374</v>
          </cell>
          <cell r="CQ40">
            <v>0</v>
          </cell>
          <cell r="CS40">
            <v>0</v>
          </cell>
          <cell r="CX40">
            <v>8374</v>
          </cell>
          <cell r="CZ40">
            <v>0</v>
          </cell>
          <cell r="DB40" t="e">
            <v>#REF!</v>
          </cell>
          <cell r="DC40" t="e">
            <v>#REF!</v>
          </cell>
          <cell r="DH40">
            <v>1</v>
          </cell>
          <cell r="DI40">
            <v>0</v>
          </cell>
          <cell r="DJ40">
            <v>1</v>
          </cell>
          <cell r="DK40">
            <v>0</v>
          </cell>
          <cell r="DL40">
            <v>1</v>
          </cell>
          <cell r="DM40">
            <v>0</v>
          </cell>
          <cell r="DN40">
            <v>1</v>
          </cell>
          <cell r="DO40">
            <v>0</v>
          </cell>
          <cell r="DP40">
            <v>18100</v>
          </cell>
          <cell r="DQ40">
            <v>1</v>
          </cell>
          <cell r="DR40" t="str">
            <v>否</v>
          </cell>
          <cell r="DS40">
            <v>0</v>
          </cell>
          <cell r="DT40">
            <v>1</v>
          </cell>
          <cell r="DU40">
            <v>24</v>
          </cell>
          <cell r="DV40">
            <v>24</v>
          </cell>
          <cell r="DW40">
            <v>24</v>
          </cell>
          <cell r="DY40">
            <v>0</v>
          </cell>
          <cell r="DZ40">
            <v>0</v>
          </cell>
          <cell r="EA40">
            <v>0</v>
          </cell>
          <cell r="EC40" t="str">
            <v>已完工</v>
          </cell>
          <cell r="ED40" t="str">
            <v>17年完工</v>
          </cell>
          <cell r="EE40" t="str">
            <v>已建成项目</v>
          </cell>
          <cell r="EF40" t="str">
            <v>已安排</v>
          </cell>
          <cell r="EG40" t="str">
            <v>已完工</v>
          </cell>
          <cell r="EH40" t="str">
            <v>开工项目</v>
          </cell>
          <cell r="EI40" t="str">
            <v>已建成</v>
          </cell>
          <cell r="EJ40" t="str">
            <v>已建成</v>
          </cell>
          <cell r="EK40" t="str">
            <v>系统上报</v>
          </cell>
          <cell r="EL40">
            <v>18100</v>
          </cell>
          <cell r="EM40">
            <v>18100</v>
          </cell>
          <cell r="EN40">
            <v>1</v>
          </cell>
          <cell r="EQ40" t="str">
            <v>已建成</v>
          </cell>
          <cell r="ER40" t="str">
            <v>已建成</v>
          </cell>
          <cell r="ES40" t="str">
            <v>已建成</v>
          </cell>
        </row>
        <row r="41">
          <cell r="J41" t="str">
            <v>娄衡高速祁东连接线（祁东互通-白云）</v>
          </cell>
          <cell r="K41" t="e">
            <v>#REF!</v>
          </cell>
          <cell r="L41" t="str">
            <v>娄衡高速祁东连接线（祁东互通-白云）</v>
          </cell>
          <cell r="M41" t="str">
            <v>娄衡高速祁东连接线</v>
          </cell>
          <cell r="N41" t="e">
            <v>#REF!</v>
          </cell>
          <cell r="O41" t="str">
            <v>娄衡高速祁东连接线</v>
          </cell>
          <cell r="T41" t="str">
            <v>备选</v>
          </cell>
          <cell r="U41">
            <v>1</v>
          </cell>
          <cell r="V41" t="str">
            <v>正选</v>
          </cell>
          <cell r="W41" t="str">
            <v>保留</v>
          </cell>
          <cell r="X41" t="str">
            <v>二类</v>
          </cell>
          <cell r="Y41" t="str">
            <v>省贫</v>
          </cell>
          <cell r="Z41" t="str">
            <v>新建</v>
          </cell>
          <cell r="AA41" t="str">
            <v>其它</v>
          </cell>
          <cell r="AB41" t="str">
            <v>其它</v>
          </cell>
          <cell r="AC41" t="str">
            <v>其它</v>
          </cell>
          <cell r="AE41">
            <v>0</v>
          </cell>
          <cell r="AF41">
            <v>0</v>
          </cell>
          <cell r="AH41">
            <v>8</v>
          </cell>
          <cell r="AI41">
            <v>8</v>
          </cell>
          <cell r="AN41">
            <v>2016</v>
          </cell>
          <cell r="AO41">
            <v>2018</v>
          </cell>
          <cell r="AP41" t="str">
            <v>湘交基建〔2013〕371号</v>
          </cell>
          <cell r="AQ41" t="str">
            <v>湘交基建[2013]371号</v>
          </cell>
          <cell r="AR41">
            <v>20800</v>
          </cell>
          <cell r="AS41">
            <v>429812.11</v>
          </cell>
          <cell r="AT41" t="str">
            <v>批复</v>
          </cell>
          <cell r="AU41">
            <v>2000</v>
          </cell>
          <cell r="CB41">
            <v>0</v>
          </cell>
          <cell r="CC41">
            <v>0</v>
          </cell>
          <cell r="CG41" t="str">
            <v>已建成</v>
          </cell>
          <cell r="CH41">
            <v>0</v>
          </cell>
          <cell r="CI41">
            <v>0</v>
          </cell>
          <cell r="CJ41" t="e">
            <v>#REF!</v>
          </cell>
          <cell r="CM41">
            <v>0</v>
          </cell>
          <cell r="CP41">
            <v>0</v>
          </cell>
          <cell r="CQ41">
            <v>0</v>
          </cell>
          <cell r="CS41">
            <v>0</v>
          </cell>
          <cell r="CX41">
            <v>0</v>
          </cell>
          <cell r="CZ41">
            <v>2000</v>
          </cell>
          <cell r="DB41" t="e">
            <v>#REF!</v>
          </cell>
          <cell r="DC41" t="e">
            <v>#REF!</v>
          </cell>
          <cell r="DH41">
            <v>0</v>
          </cell>
          <cell r="DI41">
            <v>0</v>
          </cell>
          <cell r="DJ41">
            <v>0</v>
          </cell>
          <cell r="DK41">
            <v>0</v>
          </cell>
          <cell r="DL41">
            <v>0</v>
          </cell>
          <cell r="DM41">
            <v>0</v>
          </cell>
          <cell r="DN41">
            <v>0</v>
          </cell>
          <cell r="DO41">
            <v>0</v>
          </cell>
          <cell r="DQ41">
            <v>0</v>
          </cell>
          <cell r="DR41" t="str">
            <v>否</v>
          </cell>
          <cell r="DS41">
            <v>0</v>
          </cell>
          <cell r="DT41">
            <v>1</v>
          </cell>
          <cell r="DU41">
            <v>0</v>
          </cell>
          <cell r="DV41">
            <v>0</v>
          </cell>
          <cell r="DW41">
            <v>0</v>
          </cell>
          <cell r="DY41">
            <v>20800</v>
          </cell>
          <cell r="DZ41">
            <v>2000</v>
          </cell>
          <cell r="EA41">
            <v>18800</v>
          </cell>
          <cell r="EE41" t="str">
            <v>已建成项目</v>
          </cell>
          <cell r="EF41" t="str">
            <v>未安排</v>
          </cell>
          <cell r="EG41" t="str">
            <v>已完工</v>
          </cell>
          <cell r="EJ41" t="str">
            <v>已完工</v>
          </cell>
          <cell r="EK41" t="str">
            <v>系统上报</v>
          </cell>
          <cell r="EL41">
            <v>0</v>
          </cell>
          <cell r="EM41">
            <v>0</v>
          </cell>
          <cell r="EN41">
            <v>0</v>
          </cell>
          <cell r="EQ41" t="str">
            <v>已建成</v>
          </cell>
          <cell r="ER41" t="str">
            <v>已建成</v>
          </cell>
          <cell r="ES41" t="str">
            <v>已建成</v>
          </cell>
          <cell r="EU41" t="str">
            <v>地方已自筹建成</v>
          </cell>
        </row>
        <row r="42">
          <cell r="J42" t="str">
            <v>S909（原S320）耒阳市耒水大桥（重建）工程</v>
          </cell>
          <cell r="K42" t="e">
            <v>#REF!</v>
          </cell>
          <cell r="L42" t="str">
            <v>耒阳市耒水大桥（重建）工程</v>
          </cell>
          <cell r="M42" t="str">
            <v>G356（原S320）耒阳市耒水大桥（重建）工程</v>
          </cell>
          <cell r="N42" t="e">
            <v>#REF!</v>
          </cell>
          <cell r="O42" t="str">
            <v>G356（原S320）耒阳市耒水大桥（重建）工程</v>
          </cell>
          <cell r="T42" t="str">
            <v>备选</v>
          </cell>
          <cell r="U42">
            <v>1</v>
          </cell>
          <cell r="V42" t="str">
            <v>正选</v>
          </cell>
          <cell r="W42" t="str">
            <v>保留</v>
          </cell>
          <cell r="X42" t="str">
            <v>三类</v>
          </cell>
          <cell r="Z42" t="str">
            <v>新建</v>
          </cell>
          <cell r="AA42" t="str">
            <v>国道</v>
          </cell>
          <cell r="AB42" t="str">
            <v>国道</v>
          </cell>
          <cell r="AC42" t="str">
            <v>国道</v>
          </cell>
          <cell r="AE42">
            <v>0.87</v>
          </cell>
          <cell r="AF42">
            <v>0.87</v>
          </cell>
          <cell r="AH42">
            <v>0.87</v>
          </cell>
          <cell r="AL42">
            <v>870</v>
          </cell>
          <cell r="AN42">
            <v>2014</v>
          </cell>
          <cell r="AO42">
            <v>2016</v>
          </cell>
          <cell r="AP42" t="str">
            <v>湘发改基础[2012]1416号</v>
          </cell>
          <cell r="AQ42" t="str">
            <v>湘交办函[2013]307号</v>
          </cell>
          <cell r="AR42">
            <v>7538</v>
          </cell>
          <cell r="AS42">
            <v>6354.54</v>
          </cell>
          <cell r="AT42" t="str">
            <v>批复</v>
          </cell>
          <cell r="AU42">
            <v>674</v>
          </cell>
          <cell r="AX42">
            <v>674</v>
          </cell>
          <cell r="AY42" t="str">
            <v/>
          </cell>
          <cell r="BB42">
            <v>6864</v>
          </cell>
          <cell r="BC42">
            <v>4900</v>
          </cell>
          <cell r="BD42">
            <v>404</v>
          </cell>
          <cell r="BE42">
            <v>2638</v>
          </cell>
          <cell r="BF42">
            <v>270</v>
          </cell>
          <cell r="BG42">
            <v>2638</v>
          </cell>
          <cell r="BH42">
            <v>270</v>
          </cell>
          <cell r="BM42" t="str">
            <v>路面</v>
          </cell>
          <cell r="BN42">
            <v>0.87</v>
          </cell>
          <cell r="CA42" t="str">
            <v>未列入19年计划</v>
          </cell>
          <cell r="CB42">
            <v>7538</v>
          </cell>
          <cell r="CC42">
            <v>674</v>
          </cell>
          <cell r="CF42">
            <v>7538</v>
          </cell>
          <cell r="CG42" t="str">
            <v>已建成</v>
          </cell>
          <cell r="CH42">
            <v>674</v>
          </cell>
          <cell r="CI42">
            <v>0</v>
          </cell>
          <cell r="CJ42" t="e">
            <v>#REF!</v>
          </cell>
          <cell r="CM42">
            <v>674</v>
          </cell>
          <cell r="CP42">
            <v>270</v>
          </cell>
          <cell r="CQ42">
            <v>0</v>
          </cell>
          <cell r="CS42">
            <v>0</v>
          </cell>
          <cell r="CX42">
            <v>674</v>
          </cell>
          <cell r="CZ42">
            <v>0</v>
          </cell>
          <cell r="DB42" t="e">
            <v>#REF!</v>
          </cell>
          <cell r="DC42" t="e">
            <v>#REF!</v>
          </cell>
          <cell r="DH42">
            <v>1</v>
          </cell>
          <cell r="DI42">
            <v>0</v>
          </cell>
          <cell r="DJ42">
            <v>1</v>
          </cell>
          <cell r="DK42">
            <v>0</v>
          </cell>
          <cell r="DL42">
            <v>1</v>
          </cell>
          <cell r="DM42">
            <v>0</v>
          </cell>
          <cell r="DN42">
            <v>1</v>
          </cell>
          <cell r="DO42">
            <v>0</v>
          </cell>
          <cell r="DP42">
            <v>7538</v>
          </cell>
          <cell r="DQ42">
            <v>1</v>
          </cell>
          <cell r="DR42" t="str">
            <v>否</v>
          </cell>
          <cell r="DS42">
            <v>0</v>
          </cell>
          <cell r="DT42">
            <v>1</v>
          </cell>
          <cell r="DU42">
            <v>0.87</v>
          </cell>
          <cell r="DV42">
            <v>0.87</v>
          </cell>
          <cell r="DW42">
            <v>0.87</v>
          </cell>
          <cell r="DY42">
            <v>0</v>
          </cell>
          <cell r="DZ42">
            <v>0</v>
          </cell>
          <cell r="EA42">
            <v>0</v>
          </cell>
          <cell r="EC42" t="str">
            <v>已完工</v>
          </cell>
          <cell r="ED42" t="str">
            <v>16年完工</v>
          </cell>
          <cell r="EE42" t="str">
            <v>已建成项目</v>
          </cell>
          <cell r="EF42" t="str">
            <v>已安排</v>
          </cell>
          <cell r="EG42" t="str">
            <v>已完工</v>
          </cell>
          <cell r="EH42" t="str">
            <v>开工项目</v>
          </cell>
          <cell r="EI42" t="str">
            <v>已建成</v>
          </cell>
          <cell r="EJ42" t="str">
            <v>已建成</v>
          </cell>
          <cell r="EK42" t="str">
            <v>系统上报</v>
          </cell>
          <cell r="EL42">
            <v>7538</v>
          </cell>
          <cell r="EM42">
            <v>7538</v>
          </cell>
          <cell r="EN42">
            <v>1</v>
          </cell>
          <cell r="EQ42" t="str">
            <v>已建成</v>
          </cell>
          <cell r="ER42" t="str">
            <v>已建成</v>
          </cell>
          <cell r="ES42" t="str">
            <v>已建成</v>
          </cell>
        </row>
        <row r="43">
          <cell r="J43" t="str">
            <v>S218邵东八十亭-老屋塘</v>
          </cell>
          <cell r="K43" t="e">
            <v>#REF!</v>
          </cell>
          <cell r="L43" t="str">
            <v>邵东八十亭-老屋塘</v>
          </cell>
          <cell r="M43" t="str">
            <v>S226邵东八十亭-老屋塘</v>
          </cell>
          <cell r="N43" t="e">
            <v>#REF!</v>
          </cell>
          <cell r="O43" t="str">
            <v>S226邵东八十亭-老屋塘</v>
          </cell>
          <cell r="T43" t="str">
            <v>备选</v>
          </cell>
          <cell r="U43">
            <v>1</v>
          </cell>
          <cell r="V43" t="str">
            <v>正选</v>
          </cell>
          <cell r="W43" t="str">
            <v>保留</v>
          </cell>
          <cell r="X43" t="str">
            <v>二类</v>
          </cell>
          <cell r="Z43" t="str">
            <v>升级改造</v>
          </cell>
          <cell r="AA43" t="str">
            <v>省道</v>
          </cell>
          <cell r="AB43" t="str">
            <v>省道</v>
          </cell>
          <cell r="AC43" t="str">
            <v>省道</v>
          </cell>
          <cell r="AE43">
            <v>68</v>
          </cell>
          <cell r="AF43">
            <v>68.245000000000005</v>
          </cell>
          <cell r="AH43">
            <v>68.245000000000005</v>
          </cell>
          <cell r="AJ43">
            <v>68.245000000000005</v>
          </cell>
          <cell r="AN43">
            <v>2013</v>
          </cell>
          <cell r="AO43">
            <v>2016</v>
          </cell>
          <cell r="AP43" t="str">
            <v>湘发改基础[2011]1838号</v>
          </cell>
          <cell r="AQ43" t="str">
            <v>湘交计统[2012]681号</v>
          </cell>
          <cell r="AR43">
            <v>42941.2</v>
          </cell>
          <cell r="AS43">
            <v>32038.680400000001</v>
          </cell>
          <cell r="AT43" t="str">
            <v>批复</v>
          </cell>
          <cell r="AU43">
            <v>20714</v>
          </cell>
          <cell r="AX43">
            <v>20714</v>
          </cell>
          <cell r="AY43" t="str">
            <v/>
          </cell>
          <cell r="BB43">
            <v>22227.200000000001</v>
          </cell>
          <cell r="BC43">
            <v>34655.199999999997</v>
          </cell>
          <cell r="BD43">
            <v>12428.2</v>
          </cell>
          <cell r="BE43">
            <v>8286</v>
          </cell>
          <cell r="BF43">
            <v>8285.7999999999993</v>
          </cell>
          <cell r="BG43">
            <v>8286</v>
          </cell>
          <cell r="BH43">
            <v>8285.7999999999993</v>
          </cell>
          <cell r="BM43" t="str">
            <v>路面</v>
          </cell>
          <cell r="BN43">
            <v>68.245000000000005</v>
          </cell>
          <cell r="CA43" t="str">
            <v>未列入19年计划</v>
          </cell>
          <cell r="CB43">
            <v>42941.2</v>
          </cell>
          <cell r="CC43">
            <v>20714</v>
          </cell>
          <cell r="CF43">
            <v>42941.2</v>
          </cell>
          <cell r="CG43" t="str">
            <v>已建成</v>
          </cell>
          <cell r="CH43">
            <v>20714</v>
          </cell>
          <cell r="CI43">
            <v>0</v>
          </cell>
          <cell r="CJ43" t="e">
            <v>#REF!</v>
          </cell>
          <cell r="CM43">
            <v>20714</v>
          </cell>
          <cell r="CP43">
            <v>8285.7999999999993</v>
          </cell>
          <cell r="CQ43">
            <v>0</v>
          </cell>
          <cell r="CS43">
            <v>0</v>
          </cell>
          <cell r="CX43">
            <v>20714</v>
          </cell>
          <cell r="CZ43">
            <v>0</v>
          </cell>
          <cell r="DB43" t="e">
            <v>#REF!</v>
          </cell>
          <cell r="DC43" t="e">
            <v>#REF!</v>
          </cell>
          <cell r="DH43">
            <v>1</v>
          </cell>
          <cell r="DI43">
            <v>0</v>
          </cell>
          <cell r="DJ43">
            <v>1</v>
          </cell>
          <cell r="DK43">
            <v>0</v>
          </cell>
          <cell r="DL43">
            <v>1</v>
          </cell>
          <cell r="DM43">
            <v>0</v>
          </cell>
          <cell r="DN43">
            <v>1</v>
          </cell>
          <cell r="DO43">
            <v>0</v>
          </cell>
          <cell r="DP43">
            <v>42941.2</v>
          </cell>
          <cell r="DQ43">
            <v>1</v>
          </cell>
          <cell r="DR43" t="str">
            <v>否</v>
          </cell>
          <cell r="DS43">
            <v>0</v>
          </cell>
          <cell r="DT43">
            <v>1</v>
          </cell>
          <cell r="DU43">
            <v>68</v>
          </cell>
          <cell r="DV43">
            <v>68</v>
          </cell>
          <cell r="DW43">
            <v>68</v>
          </cell>
          <cell r="DY43">
            <v>0</v>
          </cell>
          <cell r="DZ43">
            <v>0</v>
          </cell>
          <cell r="EA43">
            <v>0</v>
          </cell>
          <cell r="EC43" t="str">
            <v>已完工</v>
          </cell>
          <cell r="ED43" t="str">
            <v>16年完工</v>
          </cell>
          <cell r="EE43" t="str">
            <v>已建成项目</v>
          </cell>
          <cell r="EF43" t="str">
            <v>已安排</v>
          </cell>
          <cell r="EG43" t="str">
            <v>已完工</v>
          </cell>
          <cell r="EH43" t="str">
            <v>开工项目</v>
          </cell>
          <cell r="EI43" t="str">
            <v>已建成</v>
          </cell>
          <cell r="EJ43" t="str">
            <v>已建成</v>
          </cell>
          <cell r="EK43" t="str">
            <v>系统上报</v>
          </cell>
          <cell r="EL43">
            <v>42941.2</v>
          </cell>
          <cell r="EM43">
            <v>42941.2</v>
          </cell>
          <cell r="EN43">
            <v>1</v>
          </cell>
          <cell r="EQ43" t="str">
            <v>已建成</v>
          </cell>
          <cell r="ER43" t="str">
            <v>已建成</v>
          </cell>
          <cell r="ES43" t="str">
            <v>已建成</v>
          </cell>
        </row>
        <row r="44">
          <cell r="J44" t="str">
            <v>S238邵阳县塘渡口-霞塘云</v>
          </cell>
          <cell r="K44" t="e">
            <v>#REF!</v>
          </cell>
          <cell r="L44" t="str">
            <v>G356邵阳县塘渡口-霞塘云</v>
          </cell>
          <cell r="M44" t="str">
            <v>G356邵阳县塘渡口-霞塘云</v>
          </cell>
          <cell r="N44" t="e">
            <v>#REF!</v>
          </cell>
          <cell r="O44" t="str">
            <v>G356邵阳县塘渡口-霞塘云</v>
          </cell>
          <cell r="T44" t="str">
            <v>备选</v>
          </cell>
          <cell r="U44">
            <v>1</v>
          </cell>
          <cell r="V44" t="str">
            <v>正选</v>
          </cell>
          <cell r="W44" t="str">
            <v>保留</v>
          </cell>
          <cell r="X44" t="str">
            <v>一类</v>
          </cell>
          <cell r="Y44" t="str">
            <v>国贫</v>
          </cell>
          <cell r="Z44" t="str">
            <v>升级改造</v>
          </cell>
          <cell r="AA44" t="str">
            <v>国道</v>
          </cell>
          <cell r="AB44" t="str">
            <v>国道</v>
          </cell>
          <cell r="AC44" t="str">
            <v>国道</v>
          </cell>
          <cell r="AE44">
            <v>12.573</v>
          </cell>
          <cell r="AF44">
            <v>12.573</v>
          </cell>
          <cell r="AH44">
            <v>12.573</v>
          </cell>
          <cell r="AJ44">
            <v>12.573</v>
          </cell>
          <cell r="AN44">
            <v>2015</v>
          </cell>
          <cell r="AO44">
            <v>2017</v>
          </cell>
          <cell r="AP44" t="str">
            <v>湘发改基础[2013]1461号</v>
          </cell>
          <cell r="AQ44" t="str">
            <v>湘交计统[2013]513号</v>
          </cell>
          <cell r="AR44">
            <v>6772</v>
          </cell>
          <cell r="AS44">
            <v>5172.9183000000003</v>
          </cell>
          <cell r="AT44" t="str">
            <v>批复</v>
          </cell>
          <cell r="AU44">
            <v>3772</v>
          </cell>
          <cell r="AX44">
            <v>3772</v>
          </cell>
          <cell r="AY44" t="str">
            <v/>
          </cell>
          <cell r="BB44">
            <v>3000</v>
          </cell>
          <cell r="BC44">
            <v>5263.73</v>
          </cell>
          <cell r="BD44">
            <v>2263</v>
          </cell>
          <cell r="BE44">
            <v>1509</v>
          </cell>
          <cell r="BF44">
            <v>1509</v>
          </cell>
          <cell r="BG44">
            <v>1509</v>
          </cell>
          <cell r="BH44">
            <v>1509</v>
          </cell>
          <cell r="BM44" t="str">
            <v>路面</v>
          </cell>
          <cell r="BN44">
            <v>12.573</v>
          </cell>
          <cell r="CA44" t="str">
            <v>未列入19年计划</v>
          </cell>
          <cell r="CB44">
            <v>6772.73</v>
          </cell>
          <cell r="CC44">
            <v>3772</v>
          </cell>
          <cell r="CF44">
            <v>6772</v>
          </cell>
          <cell r="CG44" t="str">
            <v>已建成</v>
          </cell>
          <cell r="CH44">
            <v>3772</v>
          </cell>
          <cell r="CI44">
            <v>0</v>
          </cell>
          <cell r="CJ44" t="e">
            <v>#REF!</v>
          </cell>
          <cell r="CM44">
            <v>3772</v>
          </cell>
          <cell r="CO44">
            <v>2263</v>
          </cell>
          <cell r="CP44">
            <v>1509</v>
          </cell>
          <cell r="CQ44">
            <v>0</v>
          </cell>
          <cell r="CS44">
            <v>0</v>
          </cell>
          <cell r="CX44">
            <v>3772</v>
          </cell>
          <cell r="CZ44">
            <v>0</v>
          </cell>
          <cell r="DB44" t="e">
            <v>#REF!</v>
          </cell>
          <cell r="DC44" t="e">
            <v>#REF!</v>
          </cell>
          <cell r="DH44">
            <v>1</v>
          </cell>
          <cell r="DI44">
            <v>0</v>
          </cell>
          <cell r="DJ44">
            <v>1</v>
          </cell>
          <cell r="DK44">
            <v>0</v>
          </cell>
          <cell r="DL44">
            <v>1</v>
          </cell>
          <cell r="DM44">
            <v>0</v>
          </cell>
          <cell r="DN44">
            <v>1</v>
          </cell>
          <cell r="DO44">
            <v>0</v>
          </cell>
          <cell r="DP44">
            <v>6772</v>
          </cell>
          <cell r="DQ44">
            <v>1</v>
          </cell>
          <cell r="DR44" t="str">
            <v>否</v>
          </cell>
          <cell r="DS44">
            <v>0</v>
          </cell>
          <cell r="DT44">
            <v>1</v>
          </cell>
          <cell r="DU44">
            <v>12.573</v>
          </cell>
          <cell r="DV44">
            <v>12.573</v>
          </cell>
          <cell r="DW44">
            <v>12.573</v>
          </cell>
          <cell r="DY44">
            <v>0</v>
          </cell>
          <cell r="DZ44">
            <v>0</v>
          </cell>
          <cell r="EA44">
            <v>0</v>
          </cell>
          <cell r="EC44" t="str">
            <v>已完工</v>
          </cell>
          <cell r="ED44" t="str">
            <v>16年完工</v>
          </cell>
          <cell r="EE44" t="str">
            <v>已开工项目</v>
          </cell>
          <cell r="EF44" t="str">
            <v>已安排</v>
          </cell>
          <cell r="EG44" t="str">
            <v>在建（年内完工）</v>
          </cell>
          <cell r="EH44" t="str">
            <v>开工项目</v>
          </cell>
          <cell r="EI44" t="str">
            <v>已建成</v>
          </cell>
          <cell r="EJ44" t="str">
            <v>在建</v>
          </cell>
          <cell r="EK44" t="str">
            <v>系统上报</v>
          </cell>
          <cell r="EL44">
            <v>6772</v>
          </cell>
          <cell r="EM44">
            <v>6772</v>
          </cell>
          <cell r="EN44">
            <v>1</v>
          </cell>
          <cell r="EQ44" t="str">
            <v>已建成</v>
          </cell>
          <cell r="ER44" t="str">
            <v>已建成</v>
          </cell>
          <cell r="ES44" t="str">
            <v>已建成</v>
          </cell>
        </row>
        <row r="45">
          <cell r="J45" t="str">
            <v>G320隆回过境段</v>
          </cell>
          <cell r="K45" t="e">
            <v>#REF!</v>
          </cell>
          <cell r="L45" t="str">
            <v>G320隆回过境段</v>
          </cell>
          <cell r="M45" t="str">
            <v>G320隆回过境段</v>
          </cell>
          <cell r="N45" t="e">
            <v>#REF!</v>
          </cell>
          <cell r="O45" t="str">
            <v>G320隆回过境段</v>
          </cell>
          <cell r="T45" t="str">
            <v>备选</v>
          </cell>
          <cell r="U45">
            <v>1</v>
          </cell>
          <cell r="V45" t="str">
            <v>正选</v>
          </cell>
          <cell r="W45" t="str">
            <v>保留</v>
          </cell>
          <cell r="X45" t="str">
            <v>一类</v>
          </cell>
          <cell r="Y45" t="str">
            <v>国贫</v>
          </cell>
          <cell r="Z45" t="str">
            <v>新建</v>
          </cell>
          <cell r="AA45" t="str">
            <v>国道</v>
          </cell>
          <cell r="AB45" t="str">
            <v>国道</v>
          </cell>
          <cell r="AC45" t="str">
            <v>国道</v>
          </cell>
          <cell r="AE45">
            <v>17</v>
          </cell>
          <cell r="AF45">
            <v>17.213000000000001</v>
          </cell>
          <cell r="AH45">
            <v>17.213000000000001</v>
          </cell>
          <cell r="AI45">
            <v>17.213000000000001</v>
          </cell>
          <cell r="AN45">
            <v>2015</v>
          </cell>
          <cell r="AO45">
            <v>2017</v>
          </cell>
          <cell r="AP45" t="str">
            <v>湘发改基础[2013]1454号</v>
          </cell>
          <cell r="AQ45" t="str">
            <v>湘交计统[2014]76号</v>
          </cell>
          <cell r="AR45">
            <v>19126.16</v>
          </cell>
          <cell r="AS45">
            <v>14086.422699999999</v>
          </cell>
          <cell r="AT45" t="str">
            <v>批复</v>
          </cell>
          <cell r="AU45">
            <v>7630</v>
          </cell>
          <cell r="AX45">
            <v>7630</v>
          </cell>
          <cell r="AY45" t="str">
            <v/>
          </cell>
          <cell r="BB45">
            <v>11496.16</v>
          </cell>
          <cell r="BC45">
            <v>12432</v>
          </cell>
          <cell r="BD45">
            <v>4578</v>
          </cell>
          <cell r="BE45">
            <v>6694</v>
          </cell>
          <cell r="BF45">
            <v>3052</v>
          </cell>
          <cell r="BG45">
            <v>6694</v>
          </cell>
          <cell r="BH45">
            <v>3052</v>
          </cell>
          <cell r="BM45" t="str">
            <v>路面</v>
          </cell>
          <cell r="BN45">
            <v>17.213000000000001</v>
          </cell>
          <cell r="CA45" t="str">
            <v>未列入19年计划</v>
          </cell>
          <cell r="CB45">
            <v>19126</v>
          </cell>
          <cell r="CC45">
            <v>7630</v>
          </cell>
          <cell r="CF45">
            <v>19126.16</v>
          </cell>
          <cell r="CG45" t="str">
            <v>已建成</v>
          </cell>
          <cell r="CH45">
            <v>7630</v>
          </cell>
          <cell r="CI45">
            <v>0</v>
          </cell>
          <cell r="CJ45" t="e">
            <v>#REF!</v>
          </cell>
          <cell r="CM45">
            <v>7630</v>
          </cell>
          <cell r="CP45">
            <v>3052</v>
          </cell>
          <cell r="CQ45">
            <v>0</v>
          </cell>
          <cell r="CS45">
            <v>0</v>
          </cell>
          <cell r="CX45">
            <v>7630</v>
          </cell>
          <cell r="CZ45">
            <v>0</v>
          </cell>
          <cell r="DB45" t="e">
            <v>#REF!</v>
          </cell>
          <cell r="DC45" t="e">
            <v>#REF!</v>
          </cell>
          <cell r="DH45">
            <v>1</v>
          </cell>
          <cell r="DI45">
            <v>0</v>
          </cell>
          <cell r="DJ45">
            <v>1</v>
          </cell>
          <cell r="DK45">
            <v>0</v>
          </cell>
          <cell r="DL45">
            <v>1</v>
          </cell>
          <cell r="DM45">
            <v>0</v>
          </cell>
          <cell r="DN45">
            <v>1</v>
          </cell>
          <cell r="DO45">
            <v>0</v>
          </cell>
          <cell r="DP45">
            <v>19126.16</v>
          </cell>
          <cell r="DQ45">
            <v>1</v>
          </cell>
          <cell r="DR45" t="str">
            <v>否</v>
          </cell>
          <cell r="DS45">
            <v>0</v>
          </cell>
          <cell r="DT45">
            <v>1</v>
          </cell>
          <cell r="DU45">
            <v>17</v>
          </cell>
          <cell r="DV45">
            <v>17</v>
          </cell>
          <cell r="DW45">
            <v>17</v>
          </cell>
          <cell r="DY45">
            <v>0</v>
          </cell>
          <cell r="DZ45">
            <v>0</v>
          </cell>
          <cell r="EA45">
            <v>0</v>
          </cell>
          <cell r="EC45" t="str">
            <v>已完工</v>
          </cell>
          <cell r="ED45" t="str">
            <v>已完工未交工</v>
          </cell>
          <cell r="EE45" t="str">
            <v>已开工项目</v>
          </cell>
          <cell r="EF45" t="str">
            <v>已安排</v>
          </cell>
          <cell r="EG45" t="str">
            <v>已完工</v>
          </cell>
          <cell r="EH45" t="str">
            <v>开工项目</v>
          </cell>
          <cell r="EI45" t="str">
            <v>已建成</v>
          </cell>
          <cell r="EJ45" t="str">
            <v>已建成</v>
          </cell>
          <cell r="EK45" t="str">
            <v>系统上报</v>
          </cell>
          <cell r="EL45">
            <v>19126.16</v>
          </cell>
          <cell r="EM45">
            <v>19126.16</v>
          </cell>
          <cell r="EN45">
            <v>1</v>
          </cell>
          <cell r="EQ45" t="str">
            <v>已建成</v>
          </cell>
          <cell r="ER45" t="str">
            <v>已建成</v>
          </cell>
          <cell r="ES45" t="str">
            <v>已建成</v>
          </cell>
        </row>
        <row r="46">
          <cell r="J46" t="str">
            <v>G320洞口县城－江口</v>
          </cell>
          <cell r="K46" t="e">
            <v>#REF!</v>
          </cell>
          <cell r="L46" t="str">
            <v>G320洞口县城－江口</v>
          </cell>
          <cell r="M46" t="str">
            <v>G320洞口县城－江口</v>
          </cell>
          <cell r="N46" t="e">
            <v>#REF!</v>
          </cell>
          <cell r="O46" t="str">
            <v>G320洞口县城－江口</v>
          </cell>
          <cell r="T46" t="str">
            <v>备选</v>
          </cell>
          <cell r="U46">
            <v>1</v>
          </cell>
          <cell r="V46" t="str">
            <v>正选</v>
          </cell>
          <cell r="W46" t="str">
            <v>保留</v>
          </cell>
          <cell r="X46" t="str">
            <v>一类</v>
          </cell>
          <cell r="Y46" t="str">
            <v>国贫</v>
          </cell>
          <cell r="Z46" t="str">
            <v>升级改造</v>
          </cell>
          <cell r="AA46" t="str">
            <v>国道</v>
          </cell>
          <cell r="AB46" t="str">
            <v>国道</v>
          </cell>
          <cell r="AC46" t="str">
            <v>国道</v>
          </cell>
          <cell r="AE46">
            <v>27</v>
          </cell>
          <cell r="AF46">
            <v>27</v>
          </cell>
          <cell r="AH46">
            <v>26.706</v>
          </cell>
          <cell r="AJ46">
            <v>26.706</v>
          </cell>
          <cell r="AN46">
            <v>2015</v>
          </cell>
          <cell r="AO46">
            <v>2017</v>
          </cell>
          <cell r="AP46" t="str">
            <v>湘发改基础[2013]1471号</v>
          </cell>
          <cell r="AQ46" t="str">
            <v>湘交计统[2013]499号</v>
          </cell>
          <cell r="AR46">
            <v>15945.36</v>
          </cell>
          <cell r="AS46">
            <v>12868.8562</v>
          </cell>
          <cell r="AT46" t="str">
            <v>批复</v>
          </cell>
          <cell r="AU46">
            <v>10803</v>
          </cell>
          <cell r="AX46">
            <v>10803</v>
          </cell>
          <cell r="AY46" t="str">
            <v/>
          </cell>
          <cell r="BB46">
            <v>5142.3599999999997</v>
          </cell>
          <cell r="BC46">
            <v>12277</v>
          </cell>
          <cell r="BD46">
            <v>8103</v>
          </cell>
          <cell r="BE46">
            <v>2700</v>
          </cell>
          <cell r="BF46">
            <v>2700</v>
          </cell>
          <cell r="BG46">
            <v>0</v>
          </cell>
          <cell r="BI46">
            <v>2700</v>
          </cell>
          <cell r="BJ46">
            <v>2700</v>
          </cell>
          <cell r="BM46" t="str">
            <v>路基</v>
          </cell>
          <cell r="BO46">
            <v>968.36000000000104</v>
          </cell>
          <cell r="BQ46" t="str">
            <v>路面</v>
          </cell>
          <cell r="BR46">
            <v>26.706</v>
          </cell>
          <cell r="CA46" t="str">
            <v>未列入19年计划</v>
          </cell>
          <cell r="CB46">
            <v>15945.36</v>
          </cell>
          <cell r="CC46">
            <v>10803</v>
          </cell>
          <cell r="CF46">
            <v>15945.36</v>
          </cell>
          <cell r="CG46" t="str">
            <v>已建成</v>
          </cell>
          <cell r="CH46">
            <v>10803</v>
          </cell>
          <cell r="CI46">
            <v>0</v>
          </cell>
          <cell r="CJ46" t="e">
            <v>#REF!</v>
          </cell>
          <cell r="CM46">
            <v>10803</v>
          </cell>
          <cell r="CP46">
            <v>2700</v>
          </cell>
          <cell r="CQ46">
            <v>0</v>
          </cell>
          <cell r="CS46">
            <v>0</v>
          </cell>
          <cell r="CX46">
            <v>10803</v>
          </cell>
          <cell r="CZ46">
            <v>0</v>
          </cell>
          <cell r="DB46" t="e">
            <v>#REF!</v>
          </cell>
          <cell r="DC46" t="e">
            <v>#REF!</v>
          </cell>
          <cell r="DH46">
            <v>1</v>
          </cell>
          <cell r="DI46">
            <v>0</v>
          </cell>
          <cell r="DJ46">
            <v>1</v>
          </cell>
          <cell r="DK46">
            <v>0</v>
          </cell>
          <cell r="DL46">
            <v>1</v>
          </cell>
          <cell r="DM46">
            <v>0</v>
          </cell>
          <cell r="DN46">
            <v>1</v>
          </cell>
          <cell r="DO46">
            <v>0</v>
          </cell>
          <cell r="DP46">
            <v>15945.36</v>
          </cell>
          <cell r="DQ46">
            <v>1</v>
          </cell>
          <cell r="DR46" t="str">
            <v>否</v>
          </cell>
          <cell r="DS46">
            <v>0</v>
          </cell>
          <cell r="DT46">
            <v>1</v>
          </cell>
          <cell r="DU46">
            <v>27</v>
          </cell>
          <cell r="DV46">
            <v>27</v>
          </cell>
          <cell r="DW46">
            <v>27</v>
          </cell>
          <cell r="DY46">
            <v>0</v>
          </cell>
          <cell r="DZ46">
            <v>0</v>
          </cell>
          <cell r="EA46">
            <v>0</v>
          </cell>
          <cell r="EC46" t="str">
            <v>已完工</v>
          </cell>
          <cell r="ED46" t="str">
            <v>17年完工</v>
          </cell>
          <cell r="EE46" t="str">
            <v>已建成项目</v>
          </cell>
          <cell r="EF46" t="str">
            <v>已安排</v>
          </cell>
          <cell r="EG46" t="str">
            <v>已完工</v>
          </cell>
          <cell r="EH46" t="str">
            <v>开工项目</v>
          </cell>
          <cell r="EI46" t="str">
            <v>已建成</v>
          </cell>
          <cell r="EJ46" t="str">
            <v>已建成</v>
          </cell>
          <cell r="EK46" t="str">
            <v>系统上报</v>
          </cell>
          <cell r="EL46">
            <v>15945.36</v>
          </cell>
          <cell r="EM46">
            <v>15945.36</v>
          </cell>
          <cell r="EN46">
            <v>1</v>
          </cell>
          <cell r="EQ46" t="str">
            <v>已建成</v>
          </cell>
          <cell r="ER46" t="str">
            <v>已建成</v>
          </cell>
          <cell r="ES46" t="str">
            <v>已建成</v>
          </cell>
        </row>
        <row r="47">
          <cell r="J47" t="str">
            <v>G320洞口县城过境公路</v>
          </cell>
          <cell r="K47" t="e">
            <v>#REF!</v>
          </cell>
          <cell r="L47" t="str">
            <v>G320洞口县城过境</v>
          </cell>
          <cell r="M47" t="str">
            <v>G320洞口县城过境</v>
          </cell>
          <cell r="N47" t="e">
            <v>#REF!</v>
          </cell>
          <cell r="O47" t="str">
            <v>G320洞口县城过境</v>
          </cell>
          <cell r="T47" t="str">
            <v>备选</v>
          </cell>
          <cell r="U47">
            <v>1</v>
          </cell>
          <cell r="V47" t="str">
            <v>正选</v>
          </cell>
          <cell r="W47" t="str">
            <v>保留</v>
          </cell>
          <cell r="X47" t="str">
            <v>一类</v>
          </cell>
          <cell r="Y47" t="str">
            <v>国贫</v>
          </cell>
          <cell r="Z47" t="str">
            <v>新建</v>
          </cell>
          <cell r="AA47" t="str">
            <v>国道</v>
          </cell>
          <cell r="AB47" t="str">
            <v>国道</v>
          </cell>
          <cell r="AC47" t="str">
            <v>国道</v>
          </cell>
          <cell r="AE47">
            <v>9</v>
          </cell>
          <cell r="AF47">
            <v>9.327</v>
          </cell>
          <cell r="AH47">
            <v>9.327</v>
          </cell>
          <cell r="AI47">
            <v>9.327</v>
          </cell>
          <cell r="AN47">
            <v>2015</v>
          </cell>
          <cell r="AO47">
            <v>2017</v>
          </cell>
          <cell r="AP47" t="str">
            <v>湘发改基础[2012]422号</v>
          </cell>
          <cell r="AQ47" t="str">
            <v>湘交计统[2013]212号</v>
          </cell>
          <cell r="AR47">
            <v>22497.67</v>
          </cell>
          <cell r="AS47">
            <v>16390.4372</v>
          </cell>
          <cell r="AT47" t="str">
            <v>批复</v>
          </cell>
          <cell r="AU47">
            <v>7164</v>
          </cell>
          <cell r="AX47">
            <v>2985</v>
          </cell>
          <cell r="AY47" t="str">
            <v>初设批复补助2985万元</v>
          </cell>
          <cell r="BB47">
            <v>15333.67</v>
          </cell>
          <cell r="BC47">
            <v>6454</v>
          </cell>
          <cell r="BD47">
            <v>2149.1999999999998</v>
          </cell>
          <cell r="BE47">
            <v>7366</v>
          </cell>
          <cell r="BF47">
            <v>5014.8</v>
          </cell>
          <cell r="BG47">
            <v>4500</v>
          </cell>
          <cell r="BH47">
            <v>2149.1999999999998</v>
          </cell>
          <cell r="BI47">
            <v>2866</v>
          </cell>
          <cell r="BJ47">
            <v>2865.6</v>
          </cell>
          <cell r="BM47" t="str">
            <v>路基</v>
          </cell>
          <cell r="BO47">
            <v>8677.67</v>
          </cell>
          <cell r="BQ47" t="str">
            <v>路面</v>
          </cell>
          <cell r="BR47">
            <v>9.327</v>
          </cell>
          <cell r="CA47" t="str">
            <v>未列入19年计划</v>
          </cell>
          <cell r="CB47">
            <v>22497.67</v>
          </cell>
          <cell r="CC47">
            <v>7164</v>
          </cell>
          <cell r="CF47">
            <v>22497.67</v>
          </cell>
          <cell r="CG47" t="str">
            <v>已建成</v>
          </cell>
          <cell r="CH47">
            <v>7164</v>
          </cell>
          <cell r="CI47">
            <v>0</v>
          </cell>
          <cell r="CJ47" t="e">
            <v>#REF!</v>
          </cell>
          <cell r="CM47">
            <v>7164</v>
          </cell>
          <cell r="CP47">
            <v>5014.8</v>
          </cell>
          <cell r="CQ47">
            <v>0</v>
          </cell>
          <cell r="CS47">
            <v>0</v>
          </cell>
          <cell r="CX47">
            <v>7164</v>
          </cell>
          <cell r="CZ47">
            <v>0</v>
          </cell>
          <cell r="DB47" t="e">
            <v>#REF!</v>
          </cell>
          <cell r="DC47" t="e">
            <v>#REF!</v>
          </cell>
          <cell r="DH47">
            <v>1</v>
          </cell>
          <cell r="DI47">
            <v>0</v>
          </cell>
          <cell r="DJ47">
            <v>1</v>
          </cell>
          <cell r="DK47">
            <v>0</v>
          </cell>
          <cell r="DL47">
            <v>1</v>
          </cell>
          <cell r="DM47">
            <v>0</v>
          </cell>
          <cell r="DN47">
            <v>1</v>
          </cell>
          <cell r="DO47">
            <v>0</v>
          </cell>
          <cell r="DP47">
            <v>22497.67</v>
          </cell>
          <cell r="DQ47">
            <v>1</v>
          </cell>
          <cell r="DR47" t="str">
            <v>否</v>
          </cell>
          <cell r="DS47">
            <v>0</v>
          </cell>
          <cell r="DT47">
            <v>1</v>
          </cell>
          <cell r="DU47">
            <v>9</v>
          </cell>
          <cell r="DV47">
            <v>9</v>
          </cell>
          <cell r="DW47">
            <v>9</v>
          </cell>
          <cell r="DY47">
            <v>0</v>
          </cell>
          <cell r="DZ47">
            <v>0</v>
          </cell>
          <cell r="EA47">
            <v>0</v>
          </cell>
          <cell r="EC47" t="str">
            <v>已完工</v>
          </cell>
          <cell r="ED47" t="str">
            <v>17年完工</v>
          </cell>
          <cell r="EE47" t="str">
            <v>已建成项目</v>
          </cell>
          <cell r="EF47" t="str">
            <v>已安排</v>
          </cell>
          <cell r="EG47" t="str">
            <v>已完工</v>
          </cell>
          <cell r="EH47" t="str">
            <v>开工项目</v>
          </cell>
          <cell r="EI47" t="str">
            <v>已建成</v>
          </cell>
          <cell r="EJ47" t="str">
            <v>已建成</v>
          </cell>
          <cell r="EK47" t="str">
            <v>系统上报</v>
          </cell>
          <cell r="EL47">
            <v>22497.67</v>
          </cell>
          <cell r="EM47">
            <v>22497.67</v>
          </cell>
          <cell r="EN47">
            <v>1</v>
          </cell>
          <cell r="EQ47" t="str">
            <v>已建成</v>
          </cell>
          <cell r="ER47" t="str">
            <v>已建成</v>
          </cell>
          <cell r="ES47" t="str">
            <v>已建成</v>
          </cell>
        </row>
        <row r="48">
          <cell r="J48" t="str">
            <v>S258绥宁黄桑-坪溪（一期）</v>
          </cell>
          <cell r="K48" t="e">
            <v>#REF!</v>
          </cell>
          <cell r="L48" t="str">
            <v>绥宁黄桑-坪溪（一期）</v>
          </cell>
          <cell r="M48" t="str">
            <v>S251绥宁黄桑-坪溪（一期）</v>
          </cell>
          <cell r="N48" t="e">
            <v>#REF!</v>
          </cell>
          <cell r="O48" t="str">
            <v>S251绥宁黄桑-坪溪（一期）</v>
          </cell>
          <cell r="T48" t="str">
            <v>备选</v>
          </cell>
          <cell r="U48">
            <v>1</v>
          </cell>
          <cell r="V48" t="str">
            <v>正选</v>
          </cell>
          <cell r="W48" t="str">
            <v>保留</v>
          </cell>
          <cell r="X48" t="str">
            <v>一类</v>
          </cell>
          <cell r="Y48" t="str">
            <v>国贫</v>
          </cell>
          <cell r="Z48" t="str">
            <v>升级改造</v>
          </cell>
          <cell r="AA48" t="str">
            <v>其它</v>
          </cell>
          <cell r="AB48" t="str">
            <v>省道</v>
          </cell>
          <cell r="AC48" t="str">
            <v>省道</v>
          </cell>
          <cell r="AE48">
            <v>16</v>
          </cell>
          <cell r="AF48">
            <v>16.28</v>
          </cell>
          <cell r="AH48">
            <v>16.28</v>
          </cell>
          <cell r="AJ48">
            <v>16.28</v>
          </cell>
          <cell r="AN48">
            <v>2015</v>
          </cell>
          <cell r="AO48">
            <v>2017</v>
          </cell>
          <cell r="AP48" t="str">
            <v>湘发改基础[2014]1030号</v>
          </cell>
          <cell r="AQ48" t="str">
            <v>湘交计统[2014]507号</v>
          </cell>
          <cell r="AR48">
            <v>9860.0400000000009</v>
          </cell>
          <cell r="AS48">
            <v>7534.1706999999997</v>
          </cell>
          <cell r="AT48" t="str">
            <v>批复</v>
          </cell>
          <cell r="AU48">
            <v>6508</v>
          </cell>
          <cell r="AX48">
            <v>6508</v>
          </cell>
          <cell r="AY48" t="str">
            <v/>
          </cell>
          <cell r="BB48">
            <v>3352.04</v>
          </cell>
          <cell r="BC48">
            <v>1972</v>
          </cell>
          <cell r="BD48">
            <v>1952.4</v>
          </cell>
          <cell r="BE48">
            <v>4575</v>
          </cell>
          <cell r="BF48">
            <v>4555.6000000000004</v>
          </cell>
          <cell r="BG48">
            <v>1972</v>
          </cell>
          <cell r="BH48">
            <v>1952.4</v>
          </cell>
          <cell r="BI48">
            <v>2603</v>
          </cell>
          <cell r="BJ48">
            <v>2603.1999999999998</v>
          </cell>
          <cell r="BM48" t="str">
            <v>路基</v>
          </cell>
          <cell r="BO48">
            <v>3313.04</v>
          </cell>
          <cell r="BQ48" t="str">
            <v>路面</v>
          </cell>
          <cell r="BR48">
            <v>16.28</v>
          </cell>
          <cell r="CA48" t="str">
            <v>未列入19年计划</v>
          </cell>
          <cell r="CB48">
            <v>9860.0400000000009</v>
          </cell>
          <cell r="CC48">
            <v>6508</v>
          </cell>
          <cell r="CF48">
            <v>9860.0400000000009</v>
          </cell>
          <cell r="CG48" t="str">
            <v>已建成</v>
          </cell>
          <cell r="CH48">
            <v>6508</v>
          </cell>
          <cell r="CI48">
            <v>0</v>
          </cell>
          <cell r="CJ48" t="e">
            <v>#REF!</v>
          </cell>
          <cell r="CM48">
            <v>6508</v>
          </cell>
          <cell r="CP48">
            <v>4555.6000000000004</v>
          </cell>
          <cell r="CQ48">
            <v>0</v>
          </cell>
          <cell r="CS48">
            <v>0</v>
          </cell>
          <cell r="CX48">
            <v>6508</v>
          </cell>
          <cell r="CZ48">
            <v>0</v>
          </cell>
          <cell r="DB48" t="e">
            <v>#REF!</v>
          </cell>
          <cell r="DC48" t="e">
            <v>#REF!</v>
          </cell>
          <cell r="DH48">
            <v>1</v>
          </cell>
          <cell r="DI48">
            <v>0</v>
          </cell>
          <cell r="DJ48">
            <v>1</v>
          </cell>
          <cell r="DK48">
            <v>0</v>
          </cell>
          <cell r="DL48">
            <v>1</v>
          </cell>
          <cell r="DM48">
            <v>0</v>
          </cell>
          <cell r="DN48">
            <v>1</v>
          </cell>
          <cell r="DO48">
            <v>0</v>
          </cell>
          <cell r="DP48">
            <v>9860.0400000000009</v>
          </cell>
          <cell r="DQ48">
            <v>1</v>
          </cell>
          <cell r="DR48" t="str">
            <v>否</v>
          </cell>
          <cell r="DS48">
            <v>0</v>
          </cell>
          <cell r="DT48">
            <v>1</v>
          </cell>
          <cell r="DU48">
            <v>16</v>
          </cell>
          <cell r="DV48">
            <v>16</v>
          </cell>
          <cell r="DW48">
            <v>16</v>
          </cell>
          <cell r="DY48">
            <v>0</v>
          </cell>
          <cell r="DZ48">
            <v>0</v>
          </cell>
          <cell r="EA48">
            <v>0</v>
          </cell>
          <cell r="EC48" t="str">
            <v>已完工</v>
          </cell>
          <cell r="ED48" t="str">
            <v>17年完工</v>
          </cell>
          <cell r="EE48" t="str">
            <v>已开工项目</v>
          </cell>
          <cell r="EF48" t="str">
            <v>已安排</v>
          </cell>
          <cell r="EG48" t="str">
            <v>已完工</v>
          </cell>
          <cell r="EH48" t="str">
            <v>开工项目</v>
          </cell>
          <cell r="EI48" t="str">
            <v>已建成</v>
          </cell>
          <cell r="EJ48" t="str">
            <v>已建成</v>
          </cell>
          <cell r="EK48" t="str">
            <v>系统上报</v>
          </cell>
          <cell r="EL48">
            <v>9860.0400000000009</v>
          </cell>
          <cell r="EM48">
            <v>9860.0400000000009</v>
          </cell>
          <cell r="EN48">
            <v>1</v>
          </cell>
          <cell r="EQ48" t="str">
            <v>已建成</v>
          </cell>
          <cell r="ER48" t="str">
            <v>已建成</v>
          </cell>
          <cell r="ES48" t="str">
            <v>已建成</v>
          </cell>
        </row>
        <row r="49">
          <cell r="J49" t="str">
            <v>绥宁大门洞-荣岩电站</v>
          </cell>
          <cell r="K49" t="e">
            <v>#REF!</v>
          </cell>
          <cell r="L49" t="str">
            <v>绥宁荣岩电站-大门洞</v>
          </cell>
          <cell r="M49" t="str">
            <v>绥宁荣岩电站-大门洞</v>
          </cell>
          <cell r="N49" t="e">
            <v>#REF!</v>
          </cell>
          <cell r="O49" t="str">
            <v>绥宁荣岩电站-大门洞</v>
          </cell>
          <cell r="T49" t="str">
            <v>备选</v>
          </cell>
          <cell r="U49">
            <v>1</v>
          </cell>
          <cell r="V49" t="str">
            <v>正选</v>
          </cell>
          <cell r="W49" t="str">
            <v>保留</v>
          </cell>
          <cell r="X49" t="str">
            <v>一类</v>
          </cell>
          <cell r="Y49" t="str">
            <v>国贫</v>
          </cell>
          <cell r="Z49" t="str">
            <v>升级改造</v>
          </cell>
          <cell r="AA49" t="str">
            <v>其它</v>
          </cell>
          <cell r="AB49" t="str">
            <v>其它</v>
          </cell>
          <cell r="AC49" t="str">
            <v>其它</v>
          </cell>
          <cell r="AE49">
            <v>6</v>
          </cell>
          <cell r="AF49">
            <v>6.2270000000000003</v>
          </cell>
          <cell r="AH49">
            <v>6.2270000000000003</v>
          </cell>
          <cell r="AJ49">
            <v>6.2270000000000003</v>
          </cell>
          <cell r="AN49">
            <v>2016</v>
          </cell>
          <cell r="AO49">
            <v>2018</v>
          </cell>
          <cell r="AP49" t="str">
            <v>湘发改基础[2012]1912号</v>
          </cell>
          <cell r="AQ49" t="str">
            <v>湘交批[2016]126号</v>
          </cell>
          <cell r="AR49">
            <v>8219</v>
          </cell>
          <cell r="AS49">
            <v>5241.4112999999998</v>
          </cell>
          <cell r="AT49" t="str">
            <v>批复</v>
          </cell>
          <cell r="AU49">
            <v>1868</v>
          </cell>
          <cell r="AX49">
            <v>1868.1</v>
          </cell>
          <cell r="BB49">
            <v>6351</v>
          </cell>
          <cell r="BE49">
            <v>5070</v>
          </cell>
          <cell r="BF49">
            <v>560</v>
          </cell>
          <cell r="BG49">
            <v>5070</v>
          </cell>
          <cell r="BL49">
            <v>560</v>
          </cell>
          <cell r="BM49" t="str">
            <v>批复施工许可</v>
          </cell>
          <cell r="BO49">
            <v>3149</v>
          </cell>
          <cell r="BP49">
            <v>1308</v>
          </cell>
          <cell r="BQ49" t="str">
            <v>路面</v>
          </cell>
          <cell r="BR49">
            <v>6.2270000000000003</v>
          </cell>
          <cell r="CA49" t="str">
            <v>未列入19年计划</v>
          </cell>
          <cell r="CB49">
            <v>8219</v>
          </cell>
          <cell r="CC49">
            <v>1868</v>
          </cell>
          <cell r="CF49">
            <v>8219</v>
          </cell>
          <cell r="CG49" t="str">
            <v>已建成</v>
          </cell>
          <cell r="CH49">
            <v>1868</v>
          </cell>
          <cell r="CI49">
            <v>0</v>
          </cell>
          <cell r="CJ49" t="e">
            <v>#REF!</v>
          </cell>
          <cell r="CM49">
            <v>1868</v>
          </cell>
          <cell r="CP49">
            <v>1868</v>
          </cell>
          <cell r="CQ49">
            <v>0</v>
          </cell>
          <cell r="CS49">
            <v>0</v>
          </cell>
          <cell r="CX49">
            <v>1868</v>
          </cell>
          <cell r="CZ49">
            <v>0</v>
          </cell>
          <cell r="DB49" t="e">
            <v>#REF!</v>
          </cell>
          <cell r="DC49" t="e">
            <v>#REF!</v>
          </cell>
          <cell r="DH49">
            <v>1</v>
          </cell>
          <cell r="DI49">
            <v>0</v>
          </cell>
          <cell r="DJ49">
            <v>1</v>
          </cell>
          <cell r="DK49">
            <v>0</v>
          </cell>
          <cell r="DL49">
            <v>1</v>
          </cell>
          <cell r="DM49">
            <v>0</v>
          </cell>
          <cell r="DN49">
            <v>1</v>
          </cell>
          <cell r="DO49">
            <v>0</v>
          </cell>
          <cell r="DP49">
            <v>8219</v>
          </cell>
          <cell r="DQ49">
            <v>1</v>
          </cell>
          <cell r="DR49" t="str">
            <v>否</v>
          </cell>
          <cell r="DS49">
            <v>0</v>
          </cell>
          <cell r="DT49">
            <v>1</v>
          </cell>
          <cell r="DU49">
            <v>6</v>
          </cell>
          <cell r="DV49">
            <v>6</v>
          </cell>
          <cell r="DW49">
            <v>6</v>
          </cell>
          <cell r="DY49">
            <v>0</v>
          </cell>
          <cell r="DZ49">
            <v>0</v>
          </cell>
          <cell r="EA49">
            <v>0</v>
          </cell>
          <cell r="EC49" t="str">
            <v>已完工</v>
          </cell>
          <cell r="ED49" t="str">
            <v>17年完工</v>
          </cell>
          <cell r="EE49" t="str">
            <v>已开工项目</v>
          </cell>
          <cell r="EF49" t="str">
            <v>已安排</v>
          </cell>
          <cell r="EG49" t="str">
            <v>已完工</v>
          </cell>
          <cell r="EH49" t="str">
            <v>开工项目</v>
          </cell>
          <cell r="EI49" t="str">
            <v>已建成</v>
          </cell>
          <cell r="EJ49" t="str">
            <v>已建成</v>
          </cell>
          <cell r="EK49" t="str">
            <v>系统上报</v>
          </cell>
          <cell r="EL49">
            <v>8219</v>
          </cell>
          <cell r="EM49">
            <v>8219</v>
          </cell>
          <cell r="EN49">
            <v>1</v>
          </cell>
          <cell r="EQ49" t="str">
            <v>已建成</v>
          </cell>
          <cell r="ER49" t="str">
            <v>已建成</v>
          </cell>
          <cell r="ES49" t="str">
            <v>已建成</v>
          </cell>
        </row>
        <row r="50">
          <cell r="J50" t="str">
            <v>G107与巴陵东路立交跨线桥</v>
          </cell>
          <cell r="K50" t="e">
            <v>#REF!</v>
          </cell>
          <cell r="L50" t="str">
            <v>G107与巴陵东路立交跨线桥</v>
          </cell>
          <cell r="M50" t="str">
            <v>G107与巴陵东路立交跨线桥</v>
          </cell>
          <cell r="N50" t="e">
            <v>#REF!</v>
          </cell>
          <cell r="O50" t="str">
            <v>G107与巴陵东路立交跨线桥</v>
          </cell>
          <cell r="T50" t="str">
            <v>备选</v>
          </cell>
          <cell r="U50">
            <v>1</v>
          </cell>
          <cell r="V50" t="str">
            <v>正选</v>
          </cell>
          <cell r="W50" t="str">
            <v>保留</v>
          </cell>
          <cell r="X50" t="str">
            <v>三类</v>
          </cell>
          <cell r="Z50" t="str">
            <v>改建</v>
          </cell>
          <cell r="AA50" t="str">
            <v>国道</v>
          </cell>
          <cell r="AB50" t="str">
            <v>国道</v>
          </cell>
          <cell r="AC50" t="str">
            <v>国道</v>
          </cell>
          <cell r="AE50">
            <v>2</v>
          </cell>
          <cell r="AF50">
            <v>2</v>
          </cell>
          <cell r="AH50">
            <v>1.8020799999999999</v>
          </cell>
          <cell r="AJ50">
            <v>1.8020799999999999</v>
          </cell>
          <cell r="AN50">
            <v>2014</v>
          </cell>
          <cell r="AO50">
            <v>2017</v>
          </cell>
          <cell r="AP50" t="str">
            <v>湘发改基础[2013]379号</v>
          </cell>
          <cell r="AQ50" t="str">
            <v>湘交计统[2013]255号</v>
          </cell>
          <cell r="AR50">
            <v>47271.13</v>
          </cell>
          <cell r="AS50">
            <v>19910.3992</v>
          </cell>
          <cell r="AT50" t="str">
            <v>批复</v>
          </cell>
          <cell r="AU50">
            <v>609</v>
          </cell>
          <cell r="AX50">
            <v>609</v>
          </cell>
          <cell r="AY50" t="str">
            <v/>
          </cell>
          <cell r="BB50">
            <v>46662.13</v>
          </cell>
          <cell r="BC50">
            <v>9845</v>
          </cell>
          <cell r="BD50">
            <v>182.7</v>
          </cell>
          <cell r="BE50">
            <v>426</v>
          </cell>
          <cell r="BF50">
            <v>426.3</v>
          </cell>
          <cell r="BG50">
            <v>0</v>
          </cell>
          <cell r="BI50">
            <v>426</v>
          </cell>
          <cell r="BJ50">
            <v>426.3</v>
          </cell>
          <cell r="BM50" t="str">
            <v>路基</v>
          </cell>
          <cell r="BO50">
            <v>37000.129999999997</v>
          </cell>
          <cell r="BQ50" t="str">
            <v>路面</v>
          </cell>
          <cell r="BR50">
            <v>1.8020799999999999</v>
          </cell>
          <cell r="CA50" t="str">
            <v>未列入19年计划</v>
          </cell>
          <cell r="CB50">
            <v>47271.13</v>
          </cell>
          <cell r="CC50">
            <v>609</v>
          </cell>
          <cell r="CF50">
            <v>47271.13</v>
          </cell>
          <cell r="CG50" t="str">
            <v>已建成</v>
          </cell>
          <cell r="CH50">
            <v>609</v>
          </cell>
          <cell r="CI50">
            <v>0</v>
          </cell>
          <cell r="CJ50" t="e">
            <v>#REF!</v>
          </cell>
          <cell r="CM50">
            <v>609</v>
          </cell>
          <cell r="CP50">
            <v>426.3</v>
          </cell>
          <cell r="CQ50">
            <v>0</v>
          </cell>
          <cell r="CS50">
            <v>0</v>
          </cell>
          <cell r="CX50">
            <v>609</v>
          </cell>
          <cell r="CZ50">
            <v>0</v>
          </cell>
          <cell r="DB50" t="e">
            <v>#REF!</v>
          </cell>
          <cell r="DC50" t="e">
            <v>#REF!</v>
          </cell>
          <cell r="DH50">
            <v>1</v>
          </cell>
          <cell r="DI50">
            <v>0</v>
          </cell>
          <cell r="DJ50">
            <v>1</v>
          </cell>
          <cell r="DK50">
            <v>0</v>
          </cell>
          <cell r="DL50">
            <v>1</v>
          </cell>
          <cell r="DM50">
            <v>0</v>
          </cell>
          <cell r="DN50">
            <v>1</v>
          </cell>
          <cell r="DO50">
            <v>0</v>
          </cell>
          <cell r="DP50">
            <v>47271.13</v>
          </cell>
          <cell r="DQ50">
            <v>1</v>
          </cell>
          <cell r="DR50" t="str">
            <v>否</v>
          </cell>
          <cell r="DS50">
            <v>0</v>
          </cell>
          <cell r="DT50">
            <v>1</v>
          </cell>
          <cell r="DU50">
            <v>2</v>
          </cell>
          <cell r="DV50">
            <v>2</v>
          </cell>
          <cell r="DW50">
            <v>2</v>
          </cell>
          <cell r="DY50">
            <v>0</v>
          </cell>
          <cell r="DZ50">
            <v>0</v>
          </cell>
          <cell r="EA50">
            <v>0</v>
          </cell>
          <cell r="EC50" t="str">
            <v>已完工</v>
          </cell>
          <cell r="ED50" t="str">
            <v>17年完工</v>
          </cell>
          <cell r="EE50" t="str">
            <v>已建成项目</v>
          </cell>
          <cell r="EF50" t="str">
            <v>已安排</v>
          </cell>
          <cell r="EG50" t="str">
            <v>已完工</v>
          </cell>
          <cell r="EH50" t="str">
            <v>开工项目</v>
          </cell>
          <cell r="EI50" t="str">
            <v>已建成</v>
          </cell>
          <cell r="EJ50" t="str">
            <v>已建成</v>
          </cell>
          <cell r="EK50" t="str">
            <v>系统上报</v>
          </cell>
          <cell r="EL50">
            <v>47271.13</v>
          </cell>
          <cell r="EM50">
            <v>47271.13</v>
          </cell>
          <cell r="EN50">
            <v>1</v>
          </cell>
          <cell r="EQ50" t="str">
            <v>已建成</v>
          </cell>
          <cell r="ER50" t="str">
            <v>已建成</v>
          </cell>
          <cell r="ES50" t="str">
            <v>已建成</v>
          </cell>
        </row>
        <row r="51">
          <cell r="J51" t="str">
            <v>云溪区擂鼓台-荷花</v>
          </cell>
          <cell r="K51" t="e">
            <v>#REF!</v>
          </cell>
          <cell r="L51" t="str">
            <v>云溪区擂鼓台-荷花</v>
          </cell>
          <cell r="M51" t="str">
            <v>云溪区擂鼓台-荷花</v>
          </cell>
          <cell r="N51" t="e">
            <v>#REF!</v>
          </cell>
          <cell r="O51" t="str">
            <v>云溪区擂鼓台-荷花</v>
          </cell>
          <cell r="T51" t="str">
            <v>备选</v>
          </cell>
          <cell r="U51">
            <v>1</v>
          </cell>
          <cell r="V51" t="str">
            <v>正选</v>
          </cell>
          <cell r="W51" t="str">
            <v>保留</v>
          </cell>
          <cell r="X51" t="str">
            <v>三类</v>
          </cell>
          <cell r="Z51" t="str">
            <v>新建</v>
          </cell>
          <cell r="AA51" t="str">
            <v>其它</v>
          </cell>
          <cell r="AB51" t="str">
            <v>其它</v>
          </cell>
          <cell r="AC51" t="str">
            <v>其它</v>
          </cell>
          <cell r="AE51">
            <v>8.4</v>
          </cell>
          <cell r="AF51">
            <v>8.4</v>
          </cell>
          <cell r="AH51">
            <v>8</v>
          </cell>
          <cell r="AI51">
            <v>7.8650000000000002</v>
          </cell>
          <cell r="AN51">
            <v>2017</v>
          </cell>
          <cell r="AO51">
            <v>2019</v>
          </cell>
          <cell r="AP51" t="str">
            <v>岳发改审[2017]29号</v>
          </cell>
          <cell r="AQ51" t="str">
            <v>岳交规划[2017]329号</v>
          </cell>
          <cell r="AR51">
            <v>31991.5</v>
          </cell>
          <cell r="AS51">
            <v>22773.515200000002</v>
          </cell>
          <cell r="AT51" t="str">
            <v>批复</v>
          </cell>
          <cell r="AU51">
            <v>1573</v>
          </cell>
          <cell r="AX51">
            <v>1573</v>
          </cell>
          <cell r="AY51" t="str">
            <v/>
          </cell>
          <cell r="BB51">
            <v>30418.5</v>
          </cell>
          <cell r="BO51">
            <v>4800</v>
          </cell>
          <cell r="BP51">
            <v>240</v>
          </cell>
          <cell r="BQ51" t="str">
            <v>批复施工许可</v>
          </cell>
          <cell r="BS51">
            <v>11195.75</v>
          </cell>
          <cell r="BT51">
            <v>231.9</v>
          </cell>
          <cell r="BU51" t="str">
            <v>路基</v>
          </cell>
          <cell r="BW51">
            <v>6691.6</v>
          </cell>
          <cell r="BX51">
            <v>1101.0999999999999</v>
          </cell>
          <cell r="BY51" t="str">
            <v>路面</v>
          </cell>
          <cell r="BZ51">
            <v>7.9</v>
          </cell>
          <cell r="CA51" t="str">
            <v>路面</v>
          </cell>
          <cell r="CB51">
            <v>22687.35</v>
          </cell>
          <cell r="CC51">
            <v>1573</v>
          </cell>
          <cell r="CF51">
            <v>30800</v>
          </cell>
          <cell r="CG51" t="str">
            <v>已建成</v>
          </cell>
          <cell r="CH51">
            <v>724</v>
          </cell>
          <cell r="CI51">
            <v>849</v>
          </cell>
          <cell r="CJ51" t="e">
            <v>#REF!</v>
          </cell>
          <cell r="CM51">
            <v>724</v>
          </cell>
          <cell r="CP51">
            <v>724</v>
          </cell>
          <cell r="CQ51">
            <v>849</v>
          </cell>
          <cell r="CS51">
            <v>0</v>
          </cell>
          <cell r="CW51">
            <v>849</v>
          </cell>
          <cell r="CX51">
            <v>1573</v>
          </cell>
          <cell r="CZ51">
            <v>849</v>
          </cell>
          <cell r="DB51" t="e">
            <v>#REF!</v>
          </cell>
          <cell r="DC51" t="e">
            <v>#REF!</v>
          </cell>
          <cell r="DH51">
            <v>1</v>
          </cell>
          <cell r="DI51">
            <v>0</v>
          </cell>
          <cell r="DJ51">
            <v>1</v>
          </cell>
          <cell r="DK51">
            <v>0</v>
          </cell>
          <cell r="DL51">
            <v>1</v>
          </cell>
          <cell r="DM51">
            <v>0</v>
          </cell>
          <cell r="DN51">
            <v>1</v>
          </cell>
          <cell r="DO51">
            <v>0</v>
          </cell>
          <cell r="DP51">
            <v>30800</v>
          </cell>
          <cell r="DQ51">
            <v>0.96275573199131004</v>
          </cell>
          <cell r="DR51" t="str">
            <v>否</v>
          </cell>
          <cell r="DS51">
            <v>0</v>
          </cell>
          <cell r="DT51">
            <v>1</v>
          </cell>
          <cell r="DU51">
            <v>8.4</v>
          </cell>
          <cell r="DV51">
            <v>8.4</v>
          </cell>
          <cell r="DW51">
            <v>8.4</v>
          </cell>
          <cell r="DY51">
            <v>2591.5</v>
          </cell>
          <cell r="DZ51">
            <v>849</v>
          </cell>
          <cell r="EA51">
            <v>1742.5</v>
          </cell>
          <cell r="EC51" t="str">
            <v>路面</v>
          </cell>
          <cell r="EE51" t="str">
            <v>已开工项目</v>
          </cell>
          <cell r="EF51" t="str">
            <v>已安排</v>
          </cell>
          <cell r="EG51" t="str">
            <v>在建（年内完工）</v>
          </cell>
          <cell r="EH51" t="str">
            <v>开工项目</v>
          </cell>
          <cell r="EI51" t="str">
            <v>已建成</v>
          </cell>
          <cell r="EJ51" t="str">
            <v>在建</v>
          </cell>
          <cell r="EK51" t="str">
            <v>系统上报</v>
          </cell>
          <cell r="EL51">
            <v>27900</v>
          </cell>
          <cell r="EM51">
            <v>29400</v>
          </cell>
          <cell r="EN51">
            <v>0.918994107809887</v>
          </cell>
          <cell r="EQ51" t="str">
            <v>已建成</v>
          </cell>
          <cell r="ER51" t="str">
            <v>已建成</v>
          </cell>
          <cell r="ES51" t="str">
            <v>已建成</v>
          </cell>
        </row>
        <row r="52">
          <cell r="J52" t="str">
            <v>S304线君山区建新口至南堤拐</v>
          </cell>
          <cell r="K52" t="e">
            <v>#REF!</v>
          </cell>
          <cell r="L52" t="str">
            <v>君山区建新口-南堤拐</v>
          </cell>
          <cell r="M52" t="str">
            <v>S217君山区建新口-南堤拐</v>
          </cell>
          <cell r="N52" t="e">
            <v>#REF!</v>
          </cell>
          <cell r="O52" t="str">
            <v>S217君山区建新口-南堤拐</v>
          </cell>
          <cell r="P52" t="str">
            <v>S304君山区建新口-南堤拐</v>
          </cell>
          <cell r="Q52" t="str">
            <v>S304线君山区建新口至南堤拐</v>
          </cell>
          <cell r="R52" t="str">
            <v>是</v>
          </cell>
          <cell r="S52" t="str">
            <v>正选</v>
          </cell>
          <cell r="T52" t="str">
            <v>正选</v>
          </cell>
          <cell r="U52">
            <v>1</v>
          </cell>
          <cell r="V52" t="str">
            <v>正选</v>
          </cell>
          <cell r="W52" t="str">
            <v>保留</v>
          </cell>
          <cell r="X52" t="str">
            <v>三类</v>
          </cell>
          <cell r="Z52" t="str">
            <v>升级改造</v>
          </cell>
          <cell r="AA52" t="str">
            <v>省道</v>
          </cell>
          <cell r="AB52" t="str">
            <v>省道</v>
          </cell>
          <cell r="AC52" t="str">
            <v>省道</v>
          </cell>
          <cell r="AD52" t="str">
            <v>省道</v>
          </cell>
          <cell r="AE52">
            <v>24</v>
          </cell>
          <cell r="AF52">
            <v>22.791</v>
          </cell>
          <cell r="AH52">
            <v>22.791</v>
          </cell>
          <cell r="AJ52">
            <v>22.791</v>
          </cell>
          <cell r="AN52">
            <v>2016</v>
          </cell>
          <cell r="AO52">
            <v>2018</v>
          </cell>
          <cell r="AP52" t="str">
            <v>湘发改基础[2015]1094号</v>
          </cell>
          <cell r="AQ52" t="str">
            <v>湘交批[2016]185号</v>
          </cell>
          <cell r="AR52">
            <v>14637</v>
          </cell>
          <cell r="AS52">
            <v>11407.8837</v>
          </cell>
          <cell r="AU52">
            <v>6555</v>
          </cell>
          <cell r="AV52">
            <v>6555</v>
          </cell>
          <cell r="AW52" t="b">
            <v>1</v>
          </cell>
          <cell r="AX52">
            <v>6555</v>
          </cell>
          <cell r="AY52" t="str">
            <v/>
          </cell>
          <cell r="AZ52">
            <v>7980</v>
          </cell>
          <cell r="BA52">
            <v>7980</v>
          </cell>
          <cell r="BB52">
            <v>8082</v>
          </cell>
          <cell r="BE52">
            <v>6480</v>
          </cell>
          <cell r="BF52">
            <v>656</v>
          </cell>
          <cell r="BG52">
            <v>6480</v>
          </cell>
          <cell r="BL52">
            <v>656</v>
          </cell>
          <cell r="BM52" t="str">
            <v>批复施工许可</v>
          </cell>
          <cell r="BO52">
            <v>7980</v>
          </cell>
          <cell r="BP52">
            <v>5899</v>
          </cell>
          <cell r="BQ52" t="str">
            <v>路基</v>
          </cell>
          <cell r="BS52">
            <v>177</v>
          </cell>
          <cell r="BT52">
            <v>0</v>
          </cell>
          <cell r="BU52" t="str">
            <v>路面</v>
          </cell>
          <cell r="BV52">
            <v>22.791</v>
          </cell>
          <cell r="CA52" t="str">
            <v>未列入19年计划</v>
          </cell>
          <cell r="CB52">
            <v>14637</v>
          </cell>
          <cell r="CC52">
            <v>6555</v>
          </cell>
          <cell r="CD52">
            <v>7408</v>
          </cell>
          <cell r="CE52">
            <v>0.92832080200501299</v>
          </cell>
          <cell r="CF52">
            <v>14637</v>
          </cell>
          <cell r="CG52" t="str">
            <v>已建成</v>
          </cell>
          <cell r="CH52">
            <v>6555</v>
          </cell>
          <cell r="CI52">
            <v>0</v>
          </cell>
          <cell r="CJ52" t="e">
            <v>#REF!</v>
          </cell>
          <cell r="CM52">
            <v>6555</v>
          </cell>
          <cell r="CP52">
            <v>6555</v>
          </cell>
          <cell r="CQ52">
            <v>0</v>
          </cell>
          <cell r="CS52">
            <v>0</v>
          </cell>
          <cell r="CX52">
            <v>6555</v>
          </cell>
          <cell r="CZ52">
            <v>0</v>
          </cell>
          <cell r="DB52" t="e">
            <v>#REF!</v>
          </cell>
          <cell r="DC52" t="e">
            <v>#REF!</v>
          </cell>
          <cell r="DH52">
            <v>1</v>
          </cell>
          <cell r="DI52">
            <v>0</v>
          </cell>
          <cell r="DJ52">
            <v>1</v>
          </cell>
          <cell r="DK52">
            <v>0</v>
          </cell>
          <cell r="DL52">
            <v>1</v>
          </cell>
          <cell r="DM52">
            <v>0</v>
          </cell>
          <cell r="DN52">
            <v>1</v>
          </cell>
          <cell r="DO52">
            <v>0</v>
          </cell>
          <cell r="DP52">
            <v>14637</v>
          </cell>
          <cell r="DQ52">
            <v>1</v>
          </cell>
          <cell r="DR52" t="str">
            <v>否</v>
          </cell>
          <cell r="DS52">
            <v>0</v>
          </cell>
          <cell r="DT52">
            <v>1</v>
          </cell>
          <cell r="DU52">
            <v>24</v>
          </cell>
          <cell r="DV52">
            <v>24</v>
          </cell>
          <cell r="DW52">
            <v>24</v>
          </cell>
          <cell r="DY52">
            <v>0</v>
          </cell>
          <cell r="DZ52">
            <v>0</v>
          </cell>
          <cell r="EA52">
            <v>0</v>
          </cell>
          <cell r="EC52" t="str">
            <v>已完工</v>
          </cell>
          <cell r="ED52" t="str">
            <v>主体已完工</v>
          </cell>
          <cell r="EE52" t="str">
            <v>已开工项目</v>
          </cell>
          <cell r="EF52" t="str">
            <v>已安排</v>
          </cell>
          <cell r="EG52" t="str">
            <v>已完工</v>
          </cell>
          <cell r="EH52" t="str">
            <v>开工项目</v>
          </cell>
          <cell r="EI52" t="str">
            <v>已建成</v>
          </cell>
          <cell r="EJ52" t="str">
            <v>已建成</v>
          </cell>
          <cell r="EK52" t="str">
            <v>系统上报</v>
          </cell>
          <cell r="EL52">
            <v>14637</v>
          </cell>
          <cell r="EM52">
            <v>14637</v>
          </cell>
          <cell r="EN52">
            <v>1</v>
          </cell>
          <cell r="EO52" t="str">
            <v>已完工</v>
          </cell>
          <cell r="EP52" t="str">
            <v>已建成</v>
          </cell>
          <cell r="EQ52" t="str">
            <v>已建成</v>
          </cell>
          <cell r="ER52" t="str">
            <v>已建成</v>
          </cell>
          <cell r="ES52" t="str">
            <v>已建成</v>
          </cell>
        </row>
        <row r="53">
          <cell r="J53" t="str">
            <v>省道岳阳县筻口至新开公路（岳望高速岳阳南互通至新开段）</v>
          </cell>
          <cell r="K53" t="e">
            <v>#REF!</v>
          </cell>
          <cell r="L53" t="str">
            <v>岳阳县筻口-新开</v>
          </cell>
          <cell r="M53" t="str">
            <v>S308岳阳县筻口-新开（岳望高速岳阳南互通至新开段）</v>
          </cell>
          <cell r="N53" t="e">
            <v>#REF!</v>
          </cell>
          <cell r="O53" t="str">
            <v>S308岳阳县筻口-新开（岳望高速岳阳南互通至新开段）</v>
          </cell>
          <cell r="P53" t="str">
            <v>S318岳阳县新开-筻口</v>
          </cell>
          <cell r="Q53" t="str">
            <v>省道岳阳县筻口至新开公路（岳望高速岳阳南互通至新开段）</v>
          </cell>
          <cell r="R53" t="str">
            <v>是</v>
          </cell>
          <cell r="S53" t="str">
            <v>正选</v>
          </cell>
          <cell r="T53" t="str">
            <v>正选</v>
          </cell>
          <cell r="U53">
            <v>1</v>
          </cell>
          <cell r="V53" t="str">
            <v>正选</v>
          </cell>
          <cell r="W53" t="str">
            <v>保留</v>
          </cell>
          <cell r="X53" t="str">
            <v>三类</v>
          </cell>
          <cell r="Z53" t="str">
            <v>改建</v>
          </cell>
          <cell r="AA53" t="str">
            <v>省道</v>
          </cell>
          <cell r="AB53" t="str">
            <v>省道</v>
          </cell>
          <cell r="AC53" t="str">
            <v>省道</v>
          </cell>
          <cell r="AD53" t="str">
            <v>省道</v>
          </cell>
          <cell r="AE53">
            <v>6</v>
          </cell>
          <cell r="AF53">
            <v>6.2290000000000001</v>
          </cell>
          <cell r="AH53">
            <v>6.2290000000000001</v>
          </cell>
          <cell r="AI53">
            <v>6.2290000000000001</v>
          </cell>
          <cell r="AN53">
            <v>2017</v>
          </cell>
          <cell r="AO53">
            <v>2017</v>
          </cell>
          <cell r="AP53" t="str">
            <v>湘发改基础[2017]43号</v>
          </cell>
          <cell r="AQ53" t="str">
            <v>湘交批[2017]78号</v>
          </cell>
          <cell r="AR53">
            <v>20779</v>
          </cell>
          <cell r="AS53">
            <v>14679.745999999999</v>
          </cell>
          <cell r="AU53">
            <v>2492</v>
          </cell>
          <cell r="AV53">
            <v>2492</v>
          </cell>
          <cell r="AW53" t="b">
            <v>1</v>
          </cell>
          <cell r="AX53">
            <v>2492</v>
          </cell>
          <cell r="AY53" t="str">
            <v/>
          </cell>
          <cell r="AZ53">
            <v>4360.3</v>
          </cell>
          <cell r="BA53">
            <v>4360.3</v>
          </cell>
          <cell r="BB53">
            <v>18287</v>
          </cell>
          <cell r="BO53">
            <v>20961</v>
          </cell>
          <cell r="BP53">
            <v>1440</v>
          </cell>
          <cell r="BQ53" t="str">
            <v>路面</v>
          </cell>
          <cell r="BR53">
            <v>6</v>
          </cell>
          <cell r="BS53">
            <v>0</v>
          </cell>
          <cell r="BT53">
            <v>1052</v>
          </cell>
          <cell r="BU53" t="str">
            <v>已完工</v>
          </cell>
          <cell r="CA53" t="str">
            <v>未列入19年计划</v>
          </cell>
          <cell r="CB53">
            <v>20961</v>
          </cell>
          <cell r="CC53">
            <v>2492</v>
          </cell>
          <cell r="CD53">
            <v>4360.3</v>
          </cell>
          <cell r="CE53">
            <v>1</v>
          </cell>
          <cell r="CF53">
            <v>20779</v>
          </cell>
          <cell r="CG53" t="str">
            <v>已建成</v>
          </cell>
          <cell r="CH53">
            <v>2492</v>
          </cell>
          <cell r="CI53">
            <v>0</v>
          </cell>
          <cell r="CJ53" t="e">
            <v>#REF!</v>
          </cell>
          <cell r="CM53">
            <v>2492</v>
          </cell>
          <cell r="CP53">
            <v>2492</v>
          </cell>
          <cell r="CQ53">
            <v>0</v>
          </cell>
          <cell r="CS53">
            <v>0</v>
          </cell>
          <cell r="CX53">
            <v>2492</v>
          </cell>
          <cell r="CZ53">
            <v>0</v>
          </cell>
          <cell r="DB53" t="e">
            <v>#REF!</v>
          </cell>
          <cell r="DC53" t="e">
            <v>#REF!</v>
          </cell>
          <cell r="DH53">
            <v>1</v>
          </cell>
          <cell r="DI53">
            <v>0</v>
          </cell>
          <cell r="DJ53">
            <v>1</v>
          </cell>
          <cell r="DK53">
            <v>0</v>
          </cell>
          <cell r="DL53">
            <v>1</v>
          </cell>
          <cell r="DM53">
            <v>0</v>
          </cell>
          <cell r="DN53">
            <v>1</v>
          </cell>
          <cell r="DO53">
            <v>0</v>
          </cell>
          <cell r="DP53">
            <v>20779</v>
          </cell>
          <cell r="DQ53">
            <v>1</v>
          </cell>
          <cell r="DR53" t="str">
            <v>否</v>
          </cell>
          <cell r="DS53">
            <v>0</v>
          </cell>
          <cell r="DT53">
            <v>1</v>
          </cell>
          <cell r="DU53">
            <v>6</v>
          </cell>
          <cell r="DV53">
            <v>6</v>
          </cell>
          <cell r="DW53">
            <v>6</v>
          </cell>
          <cell r="DY53">
            <v>0</v>
          </cell>
          <cell r="DZ53">
            <v>0</v>
          </cell>
          <cell r="EA53">
            <v>0</v>
          </cell>
          <cell r="EC53" t="str">
            <v>已完工</v>
          </cell>
          <cell r="ED53" t="str">
            <v>17年完工</v>
          </cell>
          <cell r="EE53" t="str">
            <v>已建成项目</v>
          </cell>
          <cell r="EF53" t="str">
            <v>已安排</v>
          </cell>
          <cell r="EG53" t="str">
            <v>已完工</v>
          </cell>
          <cell r="EH53" t="str">
            <v>开工项目</v>
          </cell>
          <cell r="EI53" t="str">
            <v>已建成</v>
          </cell>
          <cell r="EJ53" t="str">
            <v>已建成</v>
          </cell>
          <cell r="EK53" t="str">
            <v>系统上报</v>
          </cell>
          <cell r="EL53">
            <v>20779</v>
          </cell>
          <cell r="EM53">
            <v>20779</v>
          </cell>
          <cell r="EN53">
            <v>1</v>
          </cell>
          <cell r="EO53" t="str">
            <v>已完工</v>
          </cell>
          <cell r="EP53" t="str">
            <v>已建成</v>
          </cell>
          <cell r="EQ53" t="str">
            <v>已建成</v>
          </cell>
          <cell r="ER53" t="str">
            <v>已建成</v>
          </cell>
          <cell r="ES53" t="str">
            <v>已建成</v>
          </cell>
        </row>
        <row r="54">
          <cell r="J54" t="str">
            <v>S216华容白果-君山芦苇场（华容段）</v>
          </cell>
          <cell r="K54" t="e">
            <v>#REF!</v>
          </cell>
          <cell r="L54" t="str">
            <v>华容白果-君山芦苇场（华容段）</v>
          </cell>
          <cell r="M54" t="str">
            <v>S502华容白果-君山芦苇场        （华容段）</v>
          </cell>
          <cell r="N54" t="e">
            <v>#REF!</v>
          </cell>
          <cell r="O54" t="str">
            <v>S502华容白果-君山芦苇场        （华容段）</v>
          </cell>
          <cell r="T54" t="str">
            <v>备选</v>
          </cell>
          <cell r="U54">
            <v>1</v>
          </cell>
          <cell r="V54" t="str">
            <v>正选</v>
          </cell>
          <cell r="W54" t="str">
            <v>保留</v>
          </cell>
          <cell r="X54" t="str">
            <v>三类</v>
          </cell>
          <cell r="Z54" t="str">
            <v>改建</v>
          </cell>
          <cell r="AA54" t="str">
            <v>省道</v>
          </cell>
          <cell r="AB54" t="str">
            <v>省道</v>
          </cell>
          <cell r="AC54" t="str">
            <v>省道</v>
          </cell>
          <cell r="AE54">
            <v>19</v>
          </cell>
          <cell r="AF54">
            <v>19</v>
          </cell>
          <cell r="AH54">
            <v>18.751999999999999</v>
          </cell>
          <cell r="AJ54">
            <v>18.751999999999999</v>
          </cell>
          <cell r="AN54">
            <v>2014</v>
          </cell>
          <cell r="AO54">
            <v>2016</v>
          </cell>
          <cell r="AP54" t="str">
            <v>湘发改基础[2013]1339号</v>
          </cell>
          <cell r="AQ54" t="str">
            <v>湘交计统[2013]461号</v>
          </cell>
          <cell r="AR54">
            <v>13215.43</v>
          </cell>
          <cell r="AS54">
            <v>9789.1000999999997</v>
          </cell>
          <cell r="AT54" t="str">
            <v>批复</v>
          </cell>
          <cell r="AU54">
            <v>4882</v>
          </cell>
          <cell r="AX54">
            <v>4882</v>
          </cell>
          <cell r="AY54" t="str">
            <v/>
          </cell>
          <cell r="BB54">
            <v>8333.43</v>
          </cell>
          <cell r="BC54">
            <v>8590</v>
          </cell>
          <cell r="BD54">
            <v>2929.2</v>
          </cell>
          <cell r="BE54">
            <v>4625</v>
          </cell>
          <cell r="BF54">
            <v>1952.8</v>
          </cell>
          <cell r="BG54">
            <v>4625</v>
          </cell>
          <cell r="BH54">
            <v>1952.8</v>
          </cell>
          <cell r="BM54" t="str">
            <v>路面</v>
          </cell>
          <cell r="BN54">
            <v>18.751999999999999</v>
          </cell>
          <cell r="CA54" t="str">
            <v>未列入19年计划</v>
          </cell>
          <cell r="CB54">
            <v>13215</v>
          </cell>
          <cell r="CC54">
            <v>4882</v>
          </cell>
          <cell r="CF54">
            <v>13215.43</v>
          </cell>
          <cell r="CG54" t="str">
            <v>已建成</v>
          </cell>
          <cell r="CH54">
            <v>4882</v>
          </cell>
          <cell r="CI54">
            <v>0</v>
          </cell>
          <cell r="CJ54" t="e">
            <v>#REF!</v>
          </cell>
          <cell r="CM54">
            <v>4882</v>
          </cell>
          <cell r="CP54">
            <v>1952.8</v>
          </cell>
          <cell r="CQ54">
            <v>0</v>
          </cell>
          <cell r="CS54">
            <v>0</v>
          </cell>
          <cell r="CX54">
            <v>4882</v>
          </cell>
          <cell r="CZ54">
            <v>0</v>
          </cell>
          <cell r="DB54" t="e">
            <v>#REF!</v>
          </cell>
          <cell r="DC54" t="e">
            <v>#REF!</v>
          </cell>
          <cell r="DH54">
            <v>1</v>
          </cell>
          <cell r="DI54">
            <v>0</v>
          </cell>
          <cell r="DJ54">
            <v>1</v>
          </cell>
          <cell r="DK54">
            <v>0</v>
          </cell>
          <cell r="DL54">
            <v>1</v>
          </cell>
          <cell r="DM54">
            <v>0</v>
          </cell>
          <cell r="DN54">
            <v>1</v>
          </cell>
          <cell r="DO54">
            <v>0</v>
          </cell>
          <cell r="DP54">
            <v>13215.43</v>
          </cell>
          <cell r="DQ54">
            <v>1</v>
          </cell>
          <cell r="DR54" t="str">
            <v>否</v>
          </cell>
          <cell r="DS54">
            <v>0</v>
          </cell>
          <cell r="DT54">
            <v>1</v>
          </cell>
          <cell r="DU54">
            <v>19</v>
          </cell>
          <cell r="DV54">
            <v>19</v>
          </cell>
          <cell r="DW54">
            <v>19</v>
          </cell>
          <cell r="DY54">
            <v>0</v>
          </cell>
          <cell r="DZ54">
            <v>0</v>
          </cell>
          <cell r="EA54">
            <v>0</v>
          </cell>
          <cell r="EC54" t="str">
            <v>已完工</v>
          </cell>
          <cell r="ED54" t="str">
            <v>15年完工</v>
          </cell>
          <cell r="EE54" t="str">
            <v>已建成项目</v>
          </cell>
          <cell r="EF54" t="str">
            <v>已安排</v>
          </cell>
          <cell r="EG54" t="str">
            <v>已完工</v>
          </cell>
          <cell r="EH54" t="str">
            <v>开工项目</v>
          </cell>
          <cell r="EI54" t="str">
            <v>已建成</v>
          </cell>
          <cell r="EJ54" t="str">
            <v>已建成</v>
          </cell>
          <cell r="EK54" t="str">
            <v>系统上报</v>
          </cell>
          <cell r="EL54">
            <v>13215.43</v>
          </cell>
          <cell r="EM54">
            <v>13215.43</v>
          </cell>
          <cell r="EN54">
            <v>1</v>
          </cell>
          <cell r="EQ54" t="str">
            <v>已建成</v>
          </cell>
          <cell r="ER54" t="str">
            <v>已建成</v>
          </cell>
          <cell r="ES54" t="str">
            <v>已建成</v>
          </cell>
        </row>
        <row r="55">
          <cell r="J55" t="str">
            <v>珠头山-花子坟绕城公路</v>
          </cell>
          <cell r="K55" t="e">
            <v>#REF!</v>
          </cell>
          <cell r="L55" t="str">
            <v>珠头山-花子坟绕城公路</v>
          </cell>
          <cell r="M55" t="str">
            <v>S218珠头山-花子坟</v>
          </cell>
          <cell r="N55" t="e">
            <v>#REF!</v>
          </cell>
          <cell r="O55" t="str">
            <v>S218珠头山-花子坟</v>
          </cell>
          <cell r="T55" t="str">
            <v>备选</v>
          </cell>
          <cell r="U55">
            <v>1</v>
          </cell>
          <cell r="V55" t="str">
            <v>正选</v>
          </cell>
          <cell r="W55" t="str">
            <v>保留</v>
          </cell>
          <cell r="X55" t="str">
            <v>三类</v>
          </cell>
          <cell r="Z55" t="str">
            <v>新建</v>
          </cell>
          <cell r="AA55" t="str">
            <v>省道</v>
          </cell>
          <cell r="AB55" t="str">
            <v>省道</v>
          </cell>
          <cell r="AC55" t="str">
            <v>省道</v>
          </cell>
          <cell r="AE55">
            <v>12</v>
          </cell>
          <cell r="AF55">
            <v>12</v>
          </cell>
          <cell r="AH55">
            <v>11.685</v>
          </cell>
          <cell r="AJ55">
            <v>11.685</v>
          </cell>
          <cell r="AN55">
            <v>2017</v>
          </cell>
          <cell r="AO55">
            <v>2019</v>
          </cell>
          <cell r="AP55" t="str">
            <v>湘发改基础[2016]30号</v>
          </cell>
          <cell r="AQ55" t="str">
            <v>湘交批[2017]79号</v>
          </cell>
          <cell r="AR55">
            <v>17825</v>
          </cell>
          <cell r="AS55">
            <v>15341.9</v>
          </cell>
          <cell r="AT55" t="str">
            <v>批复</v>
          </cell>
          <cell r="AU55">
            <v>7228</v>
          </cell>
          <cell r="AX55">
            <v>7228</v>
          </cell>
          <cell r="AY55" t="str">
            <v/>
          </cell>
          <cell r="BB55">
            <v>10597</v>
          </cell>
          <cell r="BO55">
            <v>3565</v>
          </cell>
          <cell r="BP55">
            <v>554.85</v>
          </cell>
          <cell r="BQ55" t="str">
            <v>批复施工许可</v>
          </cell>
          <cell r="BS55">
            <v>14260</v>
          </cell>
          <cell r="BT55">
            <v>6673.15</v>
          </cell>
          <cell r="BU55" t="str">
            <v>路面</v>
          </cell>
          <cell r="BV55">
            <v>11.685</v>
          </cell>
          <cell r="CA55" t="str">
            <v>未列入19年计划</v>
          </cell>
          <cell r="CB55">
            <v>17825</v>
          </cell>
          <cell r="CC55">
            <v>7228</v>
          </cell>
          <cell r="CF55">
            <v>18215</v>
          </cell>
          <cell r="CG55" t="str">
            <v>已建成</v>
          </cell>
          <cell r="CH55">
            <v>555</v>
          </cell>
          <cell r="CI55">
            <v>6673</v>
          </cell>
          <cell r="CJ55" t="e">
            <v>#REF!</v>
          </cell>
          <cell r="CM55">
            <v>555</v>
          </cell>
          <cell r="CP55">
            <v>555</v>
          </cell>
          <cell r="CQ55">
            <v>6673</v>
          </cell>
          <cell r="CS55">
            <v>0</v>
          </cell>
          <cell r="CW55">
            <v>6673</v>
          </cell>
          <cell r="CX55">
            <v>7228</v>
          </cell>
          <cell r="CZ55">
            <v>6673</v>
          </cell>
          <cell r="DB55" t="e">
            <v>#REF!</v>
          </cell>
          <cell r="DC55" t="e">
            <v>#REF!</v>
          </cell>
          <cell r="DH55">
            <v>1</v>
          </cell>
          <cell r="DI55">
            <v>0</v>
          </cell>
          <cell r="DJ55">
            <v>1</v>
          </cell>
          <cell r="DK55">
            <v>0</v>
          </cell>
          <cell r="DL55">
            <v>1</v>
          </cell>
          <cell r="DM55">
            <v>0</v>
          </cell>
          <cell r="DN55">
            <v>1</v>
          </cell>
          <cell r="DO55">
            <v>0</v>
          </cell>
          <cell r="DP55">
            <v>18215</v>
          </cell>
          <cell r="DQ55">
            <v>1.0218793828892001</v>
          </cell>
          <cell r="DR55" t="str">
            <v>否</v>
          </cell>
          <cell r="DS55">
            <v>0</v>
          </cell>
          <cell r="DT55">
            <v>1</v>
          </cell>
          <cell r="DU55">
            <v>12</v>
          </cell>
          <cell r="DV55">
            <v>12</v>
          </cell>
          <cell r="DW55">
            <v>12</v>
          </cell>
          <cell r="DY55">
            <v>-310</v>
          </cell>
          <cell r="DZ55">
            <v>6673</v>
          </cell>
          <cell r="EA55">
            <v>-6983</v>
          </cell>
          <cell r="EC55" t="str">
            <v>在建，19年完工</v>
          </cell>
          <cell r="ED55" t="str">
            <v>在建，19年完工</v>
          </cell>
          <cell r="EE55" t="str">
            <v>已开工项目</v>
          </cell>
          <cell r="EF55" t="str">
            <v>已安排</v>
          </cell>
          <cell r="EG55" t="str">
            <v>在建（年内完工）</v>
          </cell>
          <cell r="EH55" t="str">
            <v>开工项目</v>
          </cell>
          <cell r="EI55" t="str">
            <v>已建成</v>
          </cell>
          <cell r="EJ55" t="str">
            <v>在建</v>
          </cell>
          <cell r="EK55" t="str">
            <v>系统上报</v>
          </cell>
          <cell r="EL55">
            <v>18095</v>
          </cell>
          <cell r="EM55">
            <v>18135</v>
          </cell>
          <cell r="EN55">
            <v>1.01739130434783</v>
          </cell>
          <cell r="EQ55" t="str">
            <v>已建成</v>
          </cell>
          <cell r="ER55" t="str">
            <v>已建成</v>
          </cell>
          <cell r="ES55" t="str">
            <v>已建成</v>
          </cell>
        </row>
        <row r="56">
          <cell r="J56" t="str">
            <v>华容小墨山核电站专用公路一期（许市至东山公路）</v>
          </cell>
          <cell r="K56" t="e">
            <v>#REF!</v>
          </cell>
          <cell r="L56" t="str">
            <v>华容小墨山核电站专用一期（许市-东山）</v>
          </cell>
          <cell r="M56" t="str">
            <v>华容小墨山核电站专用一期       （许市-东山）</v>
          </cell>
          <cell r="N56" t="e">
            <v>#REF!</v>
          </cell>
          <cell r="O56" t="str">
            <v>华容小墨山核电站专用一期       （许市-东山）</v>
          </cell>
          <cell r="T56" t="str">
            <v>备选</v>
          </cell>
          <cell r="U56">
            <v>1</v>
          </cell>
          <cell r="V56" t="str">
            <v>正选</v>
          </cell>
          <cell r="W56" t="str">
            <v>保留</v>
          </cell>
          <cell r="X56" t="str">
            <v>三类</v>
          </cell>
          <cell r="Z56" t="str">
            <v>新建</v>
          </cell>
          <cell r="AA56" t="str">
            <v>其它</v>
          </cell>
          <cell r="AB56" t="str">
            <v>其它</v>
          </cell>
          <cell r="AC56" t="str">
            <v>其它</v>
          </cell>
          <cell r="AE56">
            <v>8</v>
          </cell>
          <cell r="AF56">
            <v>8</v>
          </cell>
          <cell r="AH56">
            <v>7.819</v>
          </cell>
          <cell r="AJ56">
            <v>7.819</v>
          </cell>
          <cell r="AN56">
            <v>2015</v>
          </cell>
          <cell r="AO56">
            <v>2016</v>
          </cell>
          <cell r="AP56" t="str">
            <v>湘发改基础[2015]344</v>
          </cell>
          <cell r="AQ56" t="str">
            <v>湘交批（2016）3号</v>
          </cell>
          <cell r="AR56">
            <v>6272</v>
          </cell>
          <cell r="AS56">
            <v>3813.7267000000002</v>
          </cell>
          <cell r="AT56" t="str">
            <v>批复</v>
          </cell>
          <cell r="AU56">
            <v>1564</v>
          </cell>
          <cell r="AX56">
            <v>1563.8</v>
          </cell>
          <cell r="BB56">
            <v>4708</v>
          </cell>
          <cell r="BE56">
            <v>6272</v>
          </cell>
          <cell r="BF56">
            <v>1564</v>
          </cell>
          <cell r="BG56">
            <v>6272</v>
          </cell>
          <cell r="BJ56">
            <v>1564</v>
          </cell>
          <cell r="BM56" t="str">
            <v>路面</v>
          </cell>
          <cell r="BN56">
            <v>7.819</v>
          </cell>
          <cell r="CA56" t="str">
            <v>未列入19年计划</v>
          </cell>
          <cell r="CB56">
            <v>6272</v>
          </cell>
          <cell r="CC56">
            <v>1564</v>
          </cell>
          <cell r="CF56">
            <v>6272</v>
          </cell>
          <cell r="CG56" t="str">
            <v>已建成</v>
          </cell>
          <cell r="CH56">
            <v>1564</v>
          </cell>
          <cell r="CI56">
            <v>0</v>
          </cell>
          <cell r="CJ56" t="e">
            <v>#REF!</v>
          </cell>
          <cell r="CM56">
            <v>1564</v>
          </cell>
          <cell r="CP56">
            <v>1564</v>
          </cell>
          <cell r="CQ56">
            <v>0</v>
          </cell>
          <cell r="CS56">
            <v>0</v>
          </cell>
          <cell r="CX56">
            <v>1564</v>
          </cell>
          <cell r="CZ56">
            <v>0</v>
          </cell>
          <cell r="DB56" t="e">
            <v>#REF!</v>
          </cell>
          <cell r="DC56" t="e">
            <v>#REF!</v>
          </cell>
          <cell r="DH56">
            <v>1</v>
          </cell>
          <cell r="DI56">
            <v>0</v>
          </cell>
          <cell r="DJ56">
            <v>1</v>
          </cell>
          <cell r="DK56">
            <v>0</v>
          </cell>
          <cell r="DL56">
            <v>1</v>
          </cell>
          <cell r="DM56">
            <v>0</v>
          </cell>
          <cell r="DN56">
            <v>1</v>
          </cell>
          <cell r="DO56">
            <v>0</v>
          </cell>
          <cell r="DP56">
            <v>6272</v>
          </cell>
          <cell r="DQ56">
            <v>1</v>
          </cell>
          <cell r="DR56" t="str">
            <v>否</v>
          </cell>
          <cell r="DS56">
            <v>0</v>
          </cell>
          <cell r="DT56">
            <v>1</v>
          </cell>
          <cell r="DU56">
            <v>8</v>
          </cell>
          <cell r="DV56">
            <v>8</v>
          </cell>
          <cell r="DW56">
            <v>8</v>
          </cell>
          <cell r="DY56">
            <v>0</v>
          </cell>
          <cell r="DZ56">
            <v>0</v>
          </cell>
          <cell r="EA56">
            <v>0</v>
          </cell>
          <cell r="EC56" t="str">
            <v>已完工</v>
          </cell>
          <cell r="ED56" t="str">
            <v>15年完工</v>
          </cell>
          <cell r="EE56" t="str">
            <v>已建成项目</v>
          </cell>
          <cell r="EF56" t="str">
            <v>已安排</v>
          </cell>
          <cell r="EG56" t="str">
            <v>已完工</v>
          </cell>
          <cell r="EH56" t="str">
            <v>开工项目</v>
          </cell>
          <cell r="EI56" t="str">
            <v>已建成</v>
          </cell>
          <cell r="EJ56" t="str">
            <v>已建成</v>
          </cell>
          <cell r="EK56" t="str">
            <v>系统上报</v>
          </cell>
          <cell r="EL56">
            <v>6272</v>
          </cell>
          <cell r="EM56">
            <v>6272</v>
          </cell>
          <cell r="EN56">
            <v>1</v>
          </cell>
          <cell r="EQ56" t="str">
            <v>已建成</v>
          </cell>
          <cell r="ER56" t="str">
            <v>已建成</v>
          </cell>
          <cell r="ES56" t="str">
            <v>已建成</v>
          </cell>
        </row>
        <row r="57">
          <cell r="J57" t="str">
            <v>S101、S217湘阴新泉寺-望城乔口（岳阳段）</v>
          </cell>
          <cell r="K57" t="e">
            <v>#REF!</v>
          </cell>
          <cell r="L57" t="str">
            <v>湘阴新泉寺-望城乔口（岳阳段）</v>
          </cell>
          <cell r="M57" t="str">
            <v>S101湘阴新泉至望城乔口公路     （岳阳段）</v>
          </cell>
          <cell r="N57" t="e">
            <v>#REF!</v>
          </cell>
          <cell r="O57" t="str">
            <v>S101湘阴新泉至望城乔口公路     （岳阳段）</v>
          </cell>
          <cell r="T57" t="str">
            <v>备选</v>
          </cell>
          <cell r="U57">
            <v>1</v>
          </cell>
          <cell r="V57" t="str">
            <v>正选</v>
          </cell>
          <cell r="W57" t="str">
            <v>保留</v>
          </cell>
          <cell r="X57" t="str">
            <v>三类</v>
          </cell>
          <cell r="Z57" t="str">
            <v>改建</v>
          </cell>
          <cell r="AA57" t="str">
            <v>省道</v>
          </cell>
          <cell r="AB57" t="str">
            <v>省道</v>
          </cell>
          <cell r="AC57" t="str">
            <v>省道</v>
          </cell>
          <cell r="AE57">
            <v>11</v>
          </cell>
          <cell r="AF57">
            <v>11.284000000000001</v>
          </cell>
          <cell r="AH57">
            <v>11.284000000000001</v>
          </cell>
          <cell r="AJ57">
            <v>11.284000000000001</v>
          </cell>
          <cell r="AN57">
            <v>2015</v>
          </cell>
          <cell r="AO57">
            <v>2017</v>
          </cell>
          <cell r="AP57" t="str">
            <v>湘发改基础2013]1171号</v>
          </cell>
          <cell r="AQ57" t="str">
            <v>湘交计统[2013]428号</v>
          </cell>
          <cell r="AR57">
            <v>11529.72</v>
          </cell>
          <cell r="AS57">
            <v>3275.3701999999998</v>
          </cell>
          <cell r="AT57" t="str">
            <v>批复</v>
          </cell>
          <cell r="AU57">
            <v>3458</v>
          </cell>
          <cell r="AX57">
            <v>3458</v>
          </cell>
          <cell r="AY57" t="str">
            <v/>
          </cell>
          <cell r="BB57">
            <v>8071.72</v>
          </cell>
          <cell r="BC57">
            <v>7494</v>
          </cell>
          <cell r="BD57">
            <v>1729</v>
          </cell>
          <cell r="BE57">
            <v>4035.72</v>
          </cell>
          <cell r="BF57">
            <v>1729</v>
          </cell>
          <cell r="BG57">
            <v>0</v>
          </cell>
          <cell r="BI57">
            <v>4035.72</v>
          </cell>
          <cell r="BJ57">
            <v>1729</v>
          </cell>
          <cell r="BM57" t="str">
            <v>路基</v>
          </cell>
          <cell r="BQ57" t="str">
            <v>路面</v>
          </cell>
          <cell r="BR57">
            <v>11.284000000000001</v>
          </cell>
          <cell r="CA57" t="str">
            <v>未列入19年计划</v>
          </cell>
          <cell r="CB57">
            <v>11529.72</v>
          </cell>
          <cell r="CC57">
            <v>3458</v>
          </cell>
          <cell r="CF57">
            <v>13927</v>
          </cell>
          <cell r="CG57" t="str">
            <v>已建成</v>
          </cell>
          <cell r="CH57">
            <v>3458</v>
          </cell>
          <cell r="CI57">
            <v>0</v>
          </cell>
          <cell r="CJ57" t="e">
            <v>#REF!</v>
          </cell>
          <cell r="CM57">
            <v>3458</v>
          </cell>
          <cell r="CO57">
            <v>1729</v>
          </cell>
          <cell r="CP57">
            <v>1729</v>
          </cell>
          <cell r="CQ57">
            <v>0</v>
          </cell>
          <cell r="CS57">
            <v>0</v>
          </cell>
          <cell r="CX57">
            <v>3458</v>
          </cell>
          <cell r="CZ57">
            <v>0</v>
          </cell>
          <cell r="DB57" t="e">
            <v>#REF!</v>
          </cell>
          <cell r="DC57" t="e">
            <v>#REF!</v>
          </cell>
          <cell r="DH57">
            <v>1</v>
          </cell>
          <cell r="DI57">
            <v>0</v>
          </cell>
          <cell r="DJ57">
            <v>1</v>
          </cell>
          <cell r="DK57">
            <v>0</v>
          </cell>
          <cell r="DL57">
            <v>1</v>
          </cell>
          <cell r="DM57">
            <v>0</v>
          </cell>
          <cell r="DN57">
            <v>1</v>
          </cell>
          <cell r="DO57">
            <v>0</v>
          </cell>
          <cell r="DP57">
            <v>13927</v>
          </cell>
          <cell r="DQ57">
            <v>1.2079217882134199</v>
          </cell>
          <cell r="DR57" t="str">
            <v>否</v>
          </cell>
          <cell r="DS57">
            <v>0</v>
          </cell>
          <cell r="DT57">
            <v>1</v>
          </cell>
          <cell r="DU57">
            <v>11</v>
          </cell>
          <cell r="DV57">
            <v>11</v>
          </cell>
          <cell r="DW57">
            <v>11</v>
          </cell>
          <cell r="DY57">
            <v>-2397.2800000000002</v>
          </cell>
          <cell r="DZ57">
            <v>0</v>
          </cell>
          <cell r="EA57">
            <v>-2397.2800000000002</v>
          </cell>
          <cell r="EC57" t="str">
            <v>已完工</v>
          </cell>
          <cell r="ED57" t="str">
            <v>16年完工</v>
          </cell>
          <cell r="EE57" t="str">
            <v>已开工项目</v>
          </cell>
          <cell r="EF57" t="str">
            <v>已安排</v>
          </cell>
          <cell r="EG57" t="str">
            <v>在建（年内完工）</v>
          </cell>
          <cell r="EH57" t="str">
            <v>开工项目</v>
          </cell>
          <cell r="EI57" t="str">
            <v>已建成</v>
          </cell>
          <cell r="EJ57" t="str">
            <v>在建</v>
          </cell>
          <cell r="EK57" t="str">
            <v>系统上报</v>
          </cell>
          <cell r="EL57">
            <v>13927</v>
          </cell>
          <cell r="EM57">
            <v>13927</v>
          </cell>
          <cell r="EN57">
            <v>1.2079217882134199</v>
          </cell>
          <cell r="EQ57" t="str">
            <v>已建成</v>
          </cell>
          <cell r="ER57" t="str">
            <v>已建成</v>
          </cell>
          <cell r="ES57" t="str">
            <v>已建成</v>
          </cell>
        </row>
        <row r="58">
          <cell r="J58" t="str">
            <v>湘阴县武警长沙机场进场公路</v>
          </cell>
          <cell r="K58" t="e">
            <v>#REF!</v>
          </cell>
          <cell r="L58" t="str">
            <v>湘阴县武警长沙机场进场</v>
          </cell>
          <cell r="M58" t="str">
            <v>S508武警长沙直升机场进场公路</v>
          </cell>
          <cell r="N58" t="e">
            <v>#REF!</v>
          </cell>
          <cell r="O58" t="str">
            <v>S508武警长沙直升机场进场公路</v>
          </cell>
          <cell r="T58" t="str">
            <v>备选</v>
          </cell>
          <cell r="U58">
            <v>1</v>
          </cell>
          <cell r="V58" t="str">
            <v>正选</v>
          </cell>
          <cell r="W58" t="str">
            <v>保留</v>
          </cell>
          <cell r="X58" t="str">
            <v>三类</v>
          </cell>
          <cell r="Z58" t="str">
            <v>新建</v>
          </cell>
          <cell r="AA58" t="str">
            <v>其它</v>
          </cell>
          <cell r="AB58" t="str">
            <v>省道</v>
          </cell>
          <cell r="AC58" t="str">
            <v>省道</v>
          </cell>
          <cell r="AE58">
            <v>18</v>
          </cell>
          <cell r="AF58">
            <v>18</v>
          </cell>
          <cell r="AH58">
            <v>17.646999999999998</v>
          </cell>
          <cell r="AJ58">
            <v>17.646999999999998</v>
          </cell>
          <cell r="AN58">
            <v>2015</v>
          </cell>
          <cell r="AO58">
            <v>2017</v>
          </cell>
          <cell r="AP58" t="str">
            <v>湘发改基础[2014]760号</v>
          </cell>
          <cell r="AQ58" t="str">
            <v>湘交计统[2014]374号</v>
          </cell>
          <cell r="AR58">
            <v>19327</v>
          </cell>
          <cell r="AS58">
            <v>11499.642599999999</v>
          </cell>
          <cell r="AT58" t="str">
            <v>批复</v>
          </cell>
          <cell r="AU58">
            <v>19327</v>
          </cell>
          <cell r="AX58">
            <v>19327</v>
          </cell>
          <cell r="AY58" t="str">
            <v/>
          </cell>
          <cell r="BB58">
            <v>0</v>
          </cell>
          <cell r="BC58">
            <v>11596</v>
          </cell>
          <cell r="BD58">
            <v>11596.2</v>
          </cell>
          <cell r="BE58">
            <v>7731</v>
          </cell>
          <cell r="BF58">
            <v>7730.8</v>
          </cell>
          <cell r="BG58">
            <v>0</v>
          </cell>
          <cell r="BI58">
            <v>7731</v>
          </cell>
          <cell r="BJ58">
            <v>7730.8</v>
          </cell>
          <cell r="BM58" t="str">
            <v>路基</v>
          </cell>
          <cell r="BQ58" t="str">
            <v>路面</v>
          </cell>
          <cell r="BR58">
            <v>17.646999999999998</v>
          </cell>
          <cell r="CA58" t="str">
            <v>未列入19年计划</v>
          </cell>
          <cell r="CB58">
            <v>19327</v>
          </cell>
          <cell r="CC58">
            <v>19327</v>
          </cell>
          <cell r="CF58">
            <v>19327</v>
          </cell>
          <cell r="CG58" t="str">
            <v>已建成</v>
          </cell>
          <cell r="CH58">
            <v>19327</v>
          </cell>
          <cell r="CI58">
            <v>0</v>
          </cell>
          <cell r="CJ58" t="e">
            <v>#REF!</v>
          </cell>
          <cell r="CM58">
            <v>19327</v>
          </cell>
          <cell r="CO58">
            <v>11596.2</v>
          </cell>
          <cell r="CP58">
            <v>7730.8</v>
          </cell>
          <cell r="CQ58">
            <v>0</v>
          </cell>
          <cell r="CS58">
            <v>0</v>
          </cell>
          <cell r="CX58">
            <v>19327</v>
          </cell>
          <cell r="CZ58">
            <v>0</v>
          </cell>
          <cell r="DB58" t="e">
            <v>#REF!</v>
          </cell>
          <cell r="DC58" t="e">
            <v>#REF!</v>
          </cell>
          <cell r="DH58">
            <v>1</v>
          </cell>
          <cell r="DI58">
            <v>0</v>
          </cell>
          <cell r="DJ58">
            <v>1</v>
          </cell>
          <cell r="DK58">
            <v>0</v>
          </cell>
          <cell r="DL58">
            <v>1</v>
          </cell>
          <cell r="DM58">
            <v>0</v>
          </cell>
          <cell r="DN58">
            <v>1</v>
          </cell>
          <cell r="DO58">
            <v>0</v>
          </cell>
          <cell r="DP58">
            <v>19327</v>
          </cell>
          <cell r="DQ58">
            <v>1</v>
          </cell>
          <cell r="DR58" t="str">
            <v>否</v>
          </cell>
          <cell r="DS58">
            <v>0</v>
          </cell>
          <cell r="DT58">
            <v>1</v>
          </cell>
          <cell r="DU58">
            <v>18</v>
          </cell>
          <cell r="DV58">
            <v>18</v>
          </cell>
          <cell r="DW58">
            <v>18</v>
          </cell>
          <cell r="DY58">
            <v>0</v>
          </cell>
          <cell r="DZ58">
            <v>0</v>
          </cell>
          <cell r="EA58">
            <v>0</v>
          </cell>
          <cell r="EC58" t="str">
            <v>已完工</v>
          </cell>
          <cell r="ED58" t="str">
            <v>17年完工</v>
          </cell>
          <cell r="EE58" t="str">
            <v>已开工项目</v>
          </cell>
          <cell r="EF58" t="str">
            <v>已安排</v>
          </cell>
          <cell r="EG58" t="str">
            <v>在建（年内完工）</v>
          </cell>
          <cell r="EH58" t="str">
            <v>开工项目</v>
          </cell>
          <cell r="EI58" t="str">
            <v>已建成</v>
          </cell>
          <cell r="EJ58" t="str">
            <v>在建</v>
          </cell>
          <cell r="EK58" t="str">
            <v>系统上报</v>
          </cell>
          <cell r="EL58">
            <v>19327</v>
          </cell>
          <cell r="EM58">
            <v>19327</v>
          </cell>
          <cell r="EN58">
            <v>1</v>
          </cell>
          <cell r="EQ58" t="str">
            <v>已建成</v>
          </cell>
          <cell r="ER58" t="str">
            <v>已建成</v>
          </cell>
          <cell r="ES58" t="str">
            <v>已建成</v>
          </cell>
        </row>
        <row r="59">
          <cell r="J59" t="str">
            <v>S317平江龙门至石牛寨</v>
          </cell>
          <cell r="K59" t="e">
            <v>#REF!</v>
          </cell>
          <cell r="L59" t="str">
            <v>平江龙门-石牛寨</v>
          </cell>
          <cell r="M59" t="str">
            <v>S316平江龙门-石牛寨</v>
          </cell>
          <cell r="N59" t="e">
            <v>#REF!</v>
          </cell>
          <cell r="O59" t="str">
            <v>S316平江龙门-石牛寨</v>
          </cell>
          <cell r="P59" t="str">
            <v>S317平江龙门-石牛寨</v>
          </cell>
          <cell r="Q59" t="str">
            <v>S317平江龙门至石牛寨</v>
          </cell>
          <cell r="R59" t="str">
            <v>是</v>
          </cell>
          <cell r="S59" t="str">
            <v>正选</v>
          </cell>
          <cell r="T59" t="str">
            <v>正选</v>
          </cell>
          <cell r="U59">
            <v>1</v>
          </cell>
          <cell r="V59" t="str">
            <v>正选</v>
          </cell>
          <cell r="W59" t="str">
            <v>保留</v>
          </cell>
          <cell r="X59" t="str">
            <v>一类</v>
          </cell>
          <cell r="Y59" t="str">
            <v>国贫</v>
          </cell>
          <cell r="Z59" t="str">
            <v>升级改造</v>
          </cell>
          <cell r="AA59" t="str">
            <v>省道</v>
          </cell>
          <cell r="AB59" t="str">
            <v>省道</v>
          </cell>
          <cell r="AC59" t="str">
            <v>省道</v>
          </cell>
          <cell r="AD59" t="str">
            <v>省道</v>
          </cell>
          <cell r="AE59">
            <v>10</v>
          </cell>
          <cell r="AF59">
            <v>9.5129999999999999</v>
          </cell>
          <cell r="AH59">
            <v>9.5129999999999999</v>
          </cell>
          <cell r="AJ59">
            <v>9.5129999999999999</v>
          </cell>
          <cell r="AN59">
            <v>2015</v>
          </cell>
          <cell r="AO59">
            <v>2017</v>
          </cell>
          <cell r="AP59" t="str">
            <v>湘发改基础[2015]173号</v>
          </cell>
          <cell r="AQ59" t="str">
            <v>湘交办函[2015]358号</v>
          </cell>
          <cell r="AR59">
            <v>9000</v>
          </cell>
          <cell r="AS59">
            <v>7037.3606</v>
          </cell>
          <cell r="AU59">
            <v>4870</v>
          </cell>
          <cell r="AV59">
            <v>4870</v>
          </cell>
          <cell r="AW59" t="b">
            <v>1</v>
          </cell>
          <cell r="AX59">
            <v>4870</v>
          </cell>
          <cell r="AY59" t="str">
            <v/>
          </cell>
          <cell r="AZ59">
            <v>3330</v>
          </cell>
          <cell r="BA59">
            <v>3330</v>
          </cell>
          <cell r="BB59">
            <v>4130</v>
          </cell>
          <cell r="BE59">
            <v>5400</v>
          </cell>
          <cell r="BF59">
            <v>2922</v>
          </cell>
          <cell r="BG59">
            <v>5400</v>
          </cell>
          <cell r="BH59">
            <v>2589</v>
          </cell>
          <cell r="BL59">
            <v>333</v>
          </cell>
          <cell r="BM59" t="str">
            <v>路基</v>
          </cell>
          <cell r="BO59">
            <v>3600</v>
          </cell>
          <cell r="BP59">
            <v>1948</v>
          </cell>
          <cell r="BQ59" t="str">
            <v>路面</v>
          </cell>
          <cell r="BR59">
            <v>9.5129999999999999</v>
          </cell>
          <cell r="CA59" t="str">
            <v>未列入19年计划</v>
          </cell>
          <cell r="CB59">
            <v>9000</v>
          </cell>
          <cell r="CC59">
            <v>4870</v>
          </cell>
          <cell r="CD59">
            <v>3330</v>
          </cell>
          <cell r="CE59">
            <v>1</v>
          </cell>
          <cell r="CF59">
            <v>9000</v>
          </cell>
          <cell r="CG59" t="str">
            <v>已建成</v>
          </cell>
          <cell r="CH59">
            <v>4870</v>
          </cell>
          <cell r="CI59">
            <v>0</v>
          </cell>
          <cell r="CJ59" t="e">
            <v>#REF!</v>
          </cell>
          <cell r="CM59">
            <v>4870</v>
          </cell>
          <cell r="CP59">
            <v>4870</v>
          </cell>
          <cell r="CQ59">
            <v>0</v>
          </cell>
          <cell r="CS59">
            <v>0</v>
          </cell>
          <cell r="CX59">
            <v>4870</v>
          </cell>
          <cell r="CZ59">
            <v>0</v>
          </cell>
          <cell r="DB59" t="e">
            <v>#REF!</v>
          </cell>
          <cell r="DC59" t="e">
            <v>#REF!</v>
          </cell>
          <cell r="DH59">
            <v>1</v>
          </cell>
          <cell r="DI59">
            <v>0</v>
          </cell>
          <cell r="DJ59">
            <v>1</v>
          </cell>
          <cell r="DK59">
            <v>0</v>
          </cell>
          <cell r="DL59">
            <v>1</v>
          </cell>
          <cell r="DM59">
            <v>0</v>
          </cell>
          <cell r="DN59">
            <v>1</v>
          </cell>
          <cell r="DO59">
            <v>0</v>
          </cell>
          <cell r="DP59">
            <v>9000</v>
          </cell>
          <cell r="DQ59">
            <v>1</v>
          </cell>
          <cell r="DR59" t="str">
            <v>否</v>
          </cell>
          <cell r="DS59">
            <v>0</v>
          </cell>
          <cell r="DT59">
            <v>1</v>
          </cell>
          <cell r="DU59">
            <v>10</v>
          </cell>
          <cell r="DV59">
            <v>10</v>
          </cell>
          <cell r="DW59">
            <v>10</v>
          </cell>
          <cell r="DY59">
            <v>0</v>
          </cell>
          <cell r="DZ59">
            <v>0</v>
          </cell>
          <cell r="EA59">
            <v>0</v>
          </cell>
          <cell r="EC59" t="str">
            <v>已完工</v>
          </cell>
          <cell r="ED59" t="str">
            <v>16年完工</v>
          </cell>
          <cell r="EE59" t="str">
            <v>已建成项目</v>
          </cell>
          <cell r="EF59" t="str">
            <v>已安排</v>
          </cell>
          <cell r="EG59" t="str">
            <v>已完工</v>
          </cell>
          <cell r="EH59" t="str">
            <v>开工项目</v>
          </cell>
          <cell r="EI59" t="str">
            <v>已建成</v>
          </cell>
          <cell r="EJ59" t="str">
            <v>已建成</v>
          </cell>
          <cell r="EK59" t="str">
            <v>系统上报</v>
          </cell>
          <cell r="EL59">
            <v>9000</v>
          </cell>
          <cell r="EM59">
            <v>9000</v>
          </cell>
          <cell r="EN59">
            <v>1</v>
          </cell>
          <cell r="EO59" t="str">
            <v>已完工</v>
          </cell>
          <cell r="EP59" t="str">
            <v>已建成</v>
          </cell>
          <cell r="EQ59" t="str">
            <v>已建成</v>
          </cell>
          <cell r="ER59" t="str">
            <v>已建成</v>
          </cell>
          <cell r="ES59" t="str">
            <v>已建成</v>
          </cell>
        </row>
        <row r="60">
          <cell r="J60" t="str">
            <v>S208平江县余坪至市里</v>
          </cell>
          <cell r="K60" t="e">
            <v>#REF!</v>
          </cell>
          <cell r="L60" t="str">
            <v>平江县余坪-市里</v>
          </cell>
          <cell r="M60" t="str">
            <v>S206平江县余坪-市里</v>
          </cell>
          <cell r="N60" t="e">
            <v>#REF!</v>
          </cell>
          <cell r="O60" t="str">
            <v>S206平江县余坪-市里</v>
          </cell>
          <cell r="T60" t="str">
            <v>备选</v>
          </cell>
          <cell r="U60">
            <v>1</v>
          </cell>
          <cell r="V60" t="str">
            <v>正选</v>
          </cell>
          <cell r="W60" t="str">
            <v>保留</v>
          </cell>
          <cell r="X60" t="str">
            <v>一类</v>
          </cell>
          <cell r="Y60" t="str">
            <v>国贫</v>
          </cell>
          <cell r="Z60" t="str">
            <v>改建</v>
          </cell>
          <cell r="AA60" t="str">
            <v>省道</v>
          </cell>
          <cell r="AB60" t="str">
            <v>省道</v>
          </cell>
          <cell r="AC60" t="str">
            <v>省道</v>
          </cell>
          <cell r="AE60">
            <v>17.399999999999999</v>
          </cell>
          <cell r="AF60">
            <v>17.399999999999999</v>
          </cell>
          <cell r="AH60">
            <v>16.516999999999999</v>
          </cell>
          <cell r="AJ60">
            <v>16.516999999999999</v>
          </cell>
          <cell r="AN60">
            <v>2017</v>
          </cell>
          <cell r="AO60">
            <v>2017</v>
          </cell>
          <cell r="AP60" t="str">
            <v>湘发改基础[2016]655号</v>
          </cell>
          <cell r="AQ60" t="str">
            <v>湘交批[2016]213号</v>
          </cell>
          <cell r="AR60">
            <v>16678</v>
          </cell>
          <cell r="AS60">
            <v>11293.3989</v>
          </cell>
          <cell r="AT60" t="str">
            <v>批复</v>
          </cell>
          <cell r="AU60">
            <v>7432.65</v>
          </cell>
          <cell r="AX60">
            <v>7432.65</v>
          </cell>
          <cell r="AY60" t="str">
            <v/>
          </cell>
          <cell r="BB60">
            <v>9245.35</v>
          </cell>
          <cell r="BO60">
            <v>16678</v>
          </cell>
          <cell r="BP60">
            <v>7433</v>
          </cell>
          <cell r="BQ60" t="str">
            <v>路面</v>
          </cell>
          <cell r="BR60">
            <v>16.516999999999999</v>
          </cell>
          <cell r="CA60" t="str">
            <v>未列入19年计划</v>
          </cell>
          <cell r="CB60">
            <v>16678</v>
          </cell>
          <cell r="CC60">
            <v>7433</v>
          </cell>
          <cell r="CF60">
            <v>16678</v>
          </cell>
          <cell r="CG60" t="str">
            <v>已建成</v>
          </cell>
          <cell r="CH60">
            <v>7433</v>
          </cell>
          <cell r="CI60">
            <v>0</v>
          </cell>
          <cell r="CJ60" t="e">
            <v>#REF!</v>
          </cell>
          <cell r="CM60">
            <v>7433</v>
          </cell>
          <cell r="CP60">
            <v>7433</v>
          </cell>
          <cell r="CQ60">
            <v>0</v>
          </cell>
          <cell r="CS60">
            <v>0</v>
          </cell>
          <cell r="CX60">
            <v>7433</v>
          </cell>
          <cell r="CZ60">
            <v>-0.35000000000036402</v>
          </cell>
          <cell r="DB60" t="e">
            <v>#REF!</v>
          </cell>
          <cell r="DC60" t="e">
            <v>#REF!</v>
          </cell>
          <cell r="DH60">
            <v>1</v>
          </cell>
          <cell r="DI60">
            <v>-0.35000000000036402</v>
          </cell>
          <cell r="DJ60">
            <v>1</v>
          </cell>
          <cell r="DK60">
            <v>-0.35000000000036402</v>
          </cell>
          <cell r="DL60">
            <v>1</v>
          </cell>
          <cell r="DM60">
            <v>-0.35000000000036402</v>
          </cell>
          <cell r="DN60">
            <v>1</v>
          </cell>
          <cell r="DO60">
            <v>-0.35000000000036402</v>
          </cell>
          <cell r="DP60">
            <v>16678</v>
          </cell>
          <cell r="DQ60">
            <v>1</v>
          </cell>
          <cell r="DR60" t="str">
            <v>否</v>
          </cell>
          <cell r="DS60">
            <v>0</v>
          </cell>
          <cell r="DT60">
            <v>1</v>
          </cell>
          <cell r="DU60">
            <v>17.399999999999999</v>
          </cell>
          <cell r="DV60">
            <v>17.399999999999999</v>
          </cell>
          <cell r="DW60">
            <v>17.399999999999999</v>
          </cell>
          <cell r="DY60">
            <v>0</v>
          </cell>
          <cell r="DZ60">
            <v>-0.35000000000036402</v>
          </cell>
          <cell r="EA60">
            <v>0.35000000000036402</v>
          </cell>
          <cell r="EC60" t="str">
            <v>已完工</v>
          </cell>
          <cell r="ED60" t="str">
            <v>17年完工</v>
          </cell>
          <cell r="EE60" t="str">
            <v>已开工项目</v>
          </cell>
          <cell r="EF60" t="str">
            <v>已安排</v>
          </cell>
          <cell r="EG60" t="str">
            <v>已完工</v>
          </cell>
          <cell r="EH60" t="str">
            <v>开工项目</v>
          </cell>
          <cell r="EI60" t="str">
            <v>已建成</v>
          </cell>
          <cell r="EJ60" t="str">
            <v>已建成</v>
          </cell>
          <cell r="EK60" t="str">
            <v>系统上报</v>
          </cell>
          <cell r="EL60">
            <v>16678</v>
          </cell>
          <cell r="EM60">
            <v>16678</v>
          </cell>
          <cell r="EN60">
            <v>1</v>
          </cell>
          <cell r="EQ60" t="str">
            <v>已建成</v>
          </cell>
          <cell r="ER60" t="str">
            <v>已建成</v>
          </cell>
          <cell r="ES60" t="str">
            <v>已建成</v>
          </cell>
        </row>
        <row r="61">
          <cell r="J61" t="str">
            <v>S322平江县梅仙-范固</v>
          </cell>
          <cell r="K61" t="e">
            <v>#REF!</v>
          </cell>
          <cell r="L61" t="str">
            <v>平江县梅仙-范固</v>
          </cell>
          <cell r="M61" t="str">
            <v>S313平江县梅仙-范固</v>
          </cell>
          <cell r="N61" t="e">
            <v>#REF!</v>
          </cell>
          <cell r="O61" t="str">
            <v>S313平江县梅仙-范固</v>
          </cell>
          <cell r="T61" t="str">
            <v>备选</v>
          </cell>
          <cell r="U61">
            <v>1</v>
          </cell>
          <cell r="V61" t="str">
            <v>正选</v>
          </cell>
          <cell r="W61" t="str">
            <v>保留</v>
          </cell>
          <cell r="X61" t="str">
            <v>一类</v>
          </cell>
          <cell r="Y61" t="str">
            <v>国贫</v>
          </cell>
          <cell r="Z61" t="str">
            <v>改建</v>
          </cell>
          <cell r="AA61" t="str">
            <v>省道</v>
          </cell>
          <cell r="AB61" t="str">
            <v>省道</v>
          </cell>
          <cell r="AC61" t="str">
            <v>省道</v>
          </cell>
          <cell r="AE61">
            <v>7</v>
          </cell>
          <cell r="AF61">
            <v>7</v>
          </cell>
          <cell r="AH61">
            <v>6.9960000000000004</v>
          </cell>
          <cell r="AJ61">
            <v>6.8390000000000004</v>
          </cell>
          <cell r="AL61">
            <v>157</v>
          </cell>
          <cell r="AN61">
            <v>2017</v>
          </cell>
          <cell r="AO61">
            <v>2017</v>
          </cell>
          <cell r="AP61" t="str">
            <v>湘发改基础[2016]656号</v>
          </cell>
          <cell r="AQ61" t="str">
            <v>湘交批[2016]225号</v>
          </cell>
          <cell r="AR61">
            <v>11344</v>
          </cell>
          <cell r="AS61">
            <v>7869.1912000000002</v>
          </cell>
          <cell r="AT61" t="str">
            <v>批复</v>
          </cell>
          <cell r="AU61">
            <v>3736.95</v>
          </cell>
          <cell r="AX61">
            <v>3736.95</v>
          </cell>
          <cell r="AY61" t="str">
            <v/>
          </cell>
          <cell r="BB61">
            <v>7607.05</v>
          </cell>
          <cell r="BO61">
            <v>11344</v>
          </cell>
          <cell r="BP61">
            <v>3737</v>
          </cell>
          <cell r="BQ61" t="str">
            <v>路面</v>
          </cell>
          <cell r="BR61">
            <v>6.9960000000000004</v>
          </cell>
          <cell r="CA61" t="str">
            <v>未列入19年计划</v>
          </cell>
          <cell r="CB61">
            <v>11344</v>
          </cell>
          <cell r="CC61">
            <v>3737</v>
          </cell>
          <cell r="CF61">
            <v>11344</v>
          </cell>
          <cell r="CG61" t="str">
            <v>已建成</v>
          </cell>
          <cell r="CH61">
            <v>3737</v>
          </cell>
          <cell r="CI61">
            <v>0</v>
          </cell>
          <cell r="CJ61" t="e">
            <v>#REF!</v>
          </cell>
          <cell r="CM61">
            <v>3737</v>
          </cell>
          <cell r="CP61">
            <v>3737</v>
          </cell>
          <cell r="CQ61">
            <v>0</v>
          </cell>
          <cell r="CS61">
            <v>0</v>
          </cell>
          <cell r="CX61">
            <v>3737</v>
          </cell>
          <cell r="CZ61">
            <v>-5.0000000000181899E-2</v>
          </cell>
          <cell r="DB61" t="e">
            <v>#REF!</v>
          </cell>
          <cell r="DC61" t="e">
            <v>#REF!</v>
          </cell>
          <cell r="DH61">
            <v>1</v>
          </cell>
          <cell r="DI61">
            <v>-5.0000000000181899E-2</v>
          </cell>
          <cell r="DJ61">
            <v>1</v>
          </cell>
          <cell r="DK61">
            <v>-5.0000000000181899E-2</v>
          </cell>
          <cell r="DL61">
            <v>1</v>
          </cell>
          <cell r="DM61">
            <v>-5.0000000000181899E-2</v>
          </cell>
          <cell r="DN61">
            <v>1</v>
          </cell>
          <cell r="DO61">
            <v>-5.0000000000181899E-2</v>
          </cell>
          <cell r="DP61">
            <v>11344</v>
          </cell>
          <cell r="DQ61">
            <v>1</v>
          </cell>
          <cell r="DR61" t="str">
            <v>否</v>
          </cell>
          <cell r="DS61">
            <v>0</v>
          </cell>
          <cell r="DT61">
            <v>1</v>
          </cell>
          <cell r="DU61">
            <v>7</v>
          </cell>
          <cell r="DV61">
            <v>7</v>
          </cell>
          <cell r="DW61">
            <v>7</v>
          </cell>
          <cell r="DY61">
            <v>0</v>
          </cell>
          <cell r="DZ61">
            <v>-5.0000000000181899E-2</v>
          </cell>
          <cell r="EA61">
            <v>5.0000000000181899E-2</v>
          </cell>
          <cell r="EC61" t="str">
            <v>已完工</v>
          </cell>
          <cell r="ED61" t="str">
            <v>17年完工</v>
          </cell>
          <cell r="EE61" t="str">
            <v>已开工项目</v>
          </cell>
          <cell r="EF61" t="str">
            <v>已安排</v>
          </cell>
          <cell r="EG61" t="str">
            <v>已完工</v>
          </cell>
          <cell r="EH61" t="str">
            <v>开工项目</v>
          </cell>
          <cell r="EI61" t="str">
            <v>已建成</v>
          </cell>
          <cell r="EJ61" t="str">
            <v>已建成</v>
          </cell>
          <cell r="EK61" t="str">
            <v>系统上报</v>
          </cell>
          <cell r="EL61">
            <v>11344</v>
          </cell>
          <cell r="EM61">
            <v>11344</v>
          </cell>
          <cell r="EN61">
            <v>1</v>
          </cell>
          <cell r="EQ61" t="str">
            <v>已建成</v>
          </cell>
          <cell r="ER61" t="str">
            <v>已建成</v>
          </cell>
          <cell r="ES61" t="str">
            <v>已建成</v>
          </cell>
        </row>
        <row r="62">
          <cell r="J62" t="str">
            <v>平江县大桥村李家背至小田</v>
          </cell>
          <cell r="K62" t="e">
            <v>#REF!</v>
          </cell>
          <cell r="L62" t="str">
            <v>平江县安定李家背-小田</v>
          </cell>
          <cell r="M62" t="str">
            <v>平江县安定李家背-小田</v>
          </cell>
          <cell r="N62" t="e">
            <v>#REF!</v>
          </cell>
          <cell r="O62" t="str">
            <v>平江县安定李家背-小田</v>
          </cell>
          <cell r="T62" t="str">
            <v>备选</v>
          </cell>
          <cell r="U62">
            <v>1</v>
          </cell>
          <cell r="V62" t="str">
            <v>正选</v>
          </cell>
          <cell r="W62" t="str">
            <v>保留</v>
          </cell>
          <cell r="X62" t="str">
            <v>一类</v>
          </cell>
          <cell r="Y62" t="str">
            <v>国贫</v>
          </cell>
          <cell r="Z62" t="str">
            <v>新建</v>
          </cell>
          <cell r="AA62" t="str">
            <v>其它</v>
          </cell>
          <cell r="AB62" t="str">
            <v>其它</v>
          </cell>
          <cell r="AC62" t="str">
            <v>其它</v>
          </cell>
          <cell r="AE62">
            <v>5</v>
          </cell>
          <cell r="AF62">
            <v>5</v>
          </cell>
          <cell r="AH62">
            <v>4.6340000000000003</v>
          </cell>
          <cell r="AJ62">
            <v>4.6340000000000003</v>
          </cell>
          <cell r="AN62">
            <v>2017</v>
          </cell>
          <cell r="AO62">
            <v>2017</v>
          </cell>
          <cell r="AP62" t="str">
            <v>平发改审[2016]91号</v>
          </cell>
          <cell r="AQ62" t="str">
            <v>平交计[2017]14号</v>
          </cell>
          <cell r="AR62">
            <v>6981.67</v>
          </cell>
          <cell r="AS62">
            <v>4549.9745000000003</v>
          </cell>
          <cell r="AT62" t="str">
            <v>批复</v>
          </cell>
          <cell r="AU62">
            <v>1390.2</v>
          </cell>
          <cell r="AX62">
            <v>1393.8</v>
          </cell>
          <cell r="AY62" t="str">
            <v>数据异常</v>
          </cell>
          <cell r="BB62">
            <v>5591.47</v>
          </cell>
          <cell r="BO62">
            <v>5906</v>
          </cell>
          <cell r="BP62">
            <v>900</v>
          </cell>
          <cell r="BQ62" t="str">
            <v>路面</v>
          </cell>
          <cell r="BR62">
            <v>5</v>
          </cell>
          <cell r="BS62">
            <v>0</v>
          </cell>
          <cell r="BT62">
            <v>490.2</v>
          </cell>
          <cell r="BU62" t="str">
            <v>已完工</v>
          </cell>
          <cell r="CA62" t="str">
            <v>未列入19年计划</v>
          </cell>
          <cell r="CB62">
            <v>5906</v>
          </cell>
          <cell r="CC62">
            <v>1390.2</v>
          </cell>
          <cell r="CF62">
            <v>6981.7</v>
          </cell>
          <cell r="CG62" t="str">
            <v>已建成</v>
          </cell>
          <cell r="CH62">
            <v>900</v>
          </cell>
          <cell r="CI62">
            <v>490.2</v>
          </cell>
          <cell r="CJ62" t="e">
            <v>#REF!</v>
          </cell>
          <cell r="CM62">
            <v>900</v>
          </cell>
          <cell r="CP62">
            <v>900</v>
          </cell>
          <cell r="CQ62">
            <v>490.2</v>
          </cell>
          <cell r="CS62">
            <v>490</v>
          </cell>
          <cell r="CU62">
            <v>490</v>
          </cell>
          <cell r="CX62">
            <v>1390</v>
          </cell>
          <cell r="CZ62">
            <v>490.2</v>
          </cell>
          <cell r="DB62" t="e">
            <v>#REF!</v>
          </cell>
          <cell r="DC62" t="e">
            <v>#REF!</v>
          </cell>
          <cell r="DH62">
            <v>1</v>
          </cell>
          <cell r="DI62">
            <v>0</v>
          </cell>
          <cell r="DJ62">
            <v>1</v>
          </cell>
          <cell r="DK62">
            <v>0</v>
          </cell>
          <cell r="DL62">
            <v>1</v>
          </cell>
          <cell r="DM62">
            <v>0</v>
          </cell>
          <cell r="DN62">
            <v>1</v>
          </cell>
          <cell r="DO62">
            <v>0</v>
          </cell>
          <cell r="DP62">
            <v>6981.7</v>
          </cell>
          <cell r="DQ62">
            <v>1.0000042969662</v>
          </cell>
          <cell r="DR62" t="str">
            <v>否</v>
          </cell>
          <cell r="DS62">
            <v>0</v>
          </cell>
          <cell r="DT62">
            <v>1</v>
          </cell>
          <cell r="DU62">
            <v>5</v>
          </cell>
          <cell r="DV62">
            <v>5</v>
          </cell>
          <cell r="DW62">
            <v>5</v>
          </cell>
          <cell r="DY62">
            <v>-2.99999999997453E-2</v>
          </cell>
          <cell r="DZ62">
            <v>490.2</v>
          </cell>
          <cell r="EA62">
            <v>-490.23</v>
          </cell>
          <cell r="EC62" t="str">
            <v>在建，19年完工</v>
          </cell>
          <cell r="ED62" t="str">
            <v>在建，19年完工</v>
          </cell>
          <cell r="EE62" t="str">
            <v>已开工项目</v>
          </cell>
          <cell r="EF62" t="str">
            <v>已安排</v>
          </cell>
          <cell r="EG62" t="str">
            <v>已完工</v>
          </cell>
          <cell r="EH62" t="str">
            <v>开工项目</v>
          </cell>
          <cell r="EI62" t="str">
            <v>已建成</v>
          </cell>
          <cell r="EJ62" t="str">
            <v>已建成</v>
          </cell>
          <cell r="EK62" t="str">
            <v>系统上报</v>
          </cell>
          <cell r="EL62">
            <v>6981.7</v>
          </cell>
          <cell r="EM62">
            <v>6981.7</v>
          </cell>
          <cell r="EN62">
            <v>1.0000042969662</v>
          </cell>
          <cell r="EQ62" t="str">
            <v>已建成</v>
          </cell>
          <cell r="ER62" t="str">
            <v>已建成</v>
          </cell>
          <cell r="ES62" t="str">
            <v>已建成</v>
          </cell>
        </row>
        <row r="63">
          <cell r="J63" t="str">
            <v>平江县平汝南江互通至天岳幕阜山游客中心</v>
          </cell>
          <cell r="K63" t="e">
            <v>#REF!</v>
          </cell>
          <cell r="L63" t="str">
            <v>平汝高速南江互通-天岳幕阜山游客服务中心</v>
          </cell>
          <cell r="M63" t="str">
            <v>平汝高速南江互通-天岳幕阜山游客   服务中心</v>
          </cell>
          <cell r="N63" t="e">
            <v>#REF!</v>
          </cell>
          <cell r="O63" t="str">
            <v>平汝高速南江互通-天岳幕阜山游客   服务中心</v>
          </cell>
          <cell r="T63" t="str">
            <v>备选</v>
          </cell>
          <cell r="U63">
            <v>1</v>
          </cell>
          <cell r="V63" t="str">
            <v>正选</v>
          </cell>
          <cell r="W63" t="str">
            <v>保留</v>
          </cell>
          <cell r="X63" t="str">
            <v>一类</v>
          </cell>
          <cell r="Y63" t="str">
            <v>国贫</v>
          </cell>
          <cell r="Z63" t="str">
            <v>改建</v>
          </cell>
          <cell r="AA63" t="str">
            <v>其它</v>
          </cell>
          <cell r="AB63" t="str">
            <v>其它</v>
          </cell>
          <cell r="AC63" t="str">
            <v>其它</v>
          </cell>
          <cell r="AE63">
            <v>6.4</v>
          </cell>
          <cell r="AF63">
            <v>6.4</v>
          </cell>
          <cell r="AH63">
            <v>5.19</v>
          </cell>
          <cell r="AI63">
            <v>5.19</v>
          </cell>
          <cell r="AN63">
            <v>2017</v>
          </cell>
          <cell r="AO63">
            <v>2017</v>
          </cell>
          <cell r="AP63" t="str">
            <v>平发改审[2016]34号</v>
          </cell>
          <cell r="AQ63" t="str">
            <v>平交计[2016]184号</v>
          </cell>
          <cell r="AR63">
            <v>26831</v>
          </cell>
          <cell r="AS63">
            <v>21014.3194</v>
          </cell>
          <cell r="AT63" t="str">
            <v>批复</v>
          </cell>
          <cell r="AU63">
            <v>1557</v>
          </cell>
          <cell r="AX63">
            <v>1557</v>
          </cell>
          <cell r="AY63" t="str">
            <v/>
          </cell>
          <cell r="BB63">
            <v>25274</v>
          </cell>
          <cell r="BO63">
            <v>25988</v>
          </cell>
          <cell r="BP63">
            <v>900</v>
          </cell>
          <cell r="BQ63" t="str">
            <v>路面</v>
          </cell>
          <cell r="BR63">
            <v>5</v>
          </cell>
          <cell r="BS63">
            <v>0</v>
          </cell>
          <cell r="BT63">
            <v>657</v>
          </cell>
          <cell r="BU63" t="str">
            <v>已完工</v>
          </cell>
          <cell r="CA63" t="str">
            <v>未列入19年计划</v>
          </cell>
          <cell r="CB63">
            <v>25988</v>
          </cell>
          <cell r="CC63">
            <v>1557</v>
          </cell>
          <cell r="CF63">
            <v>26831</v>
          </cell>
          <cell r="CG63" t="str">
            <v>已建成</v>
          </cell>
          <cell r="CH63">
            <v>900</v>
          </cell>
          <cell r="CI63">
            <v>657</v>
          </cell>
          <cell r="CJ63" t="e">
            <v>#REF!</v>
          </cell>
          <cell r="CM63">
            <v>900</v>
          </cell>
          <cell r="CP63">
            <v>900</v>
          </cell>
          <cell r="CQ63">
            <v>657</v>
          </cell>
          <cell r="CS63">
            <v>657</v>
          </cell>
          <cell r="CU63">
            <v>657</v>
          </cell>
          <cell r="CX63">
            <v>1557</v>
          </cell>
          <cell r="CZ63">
            <v>657</v>
          </cell>
          <cell r="DB63" t="e">
            <v>#REF!</v>
          </cell>
          <cell r="DC63" t="e">
            <v>#REF!</v>
          </cell>
          <cell r="DH63">
            <v>1</v>
          </cell>
          <cell r="DI63">
            <v>0</v>
          </cell>
          <cell r="DJ63">
            <v>1</v>
          </cell>
          <cell r="DK63">
            <v>0</v>
          </cell>
          <cell r="DL63">
            <v>1</v>
          </cell>
          <cell r="DM63">
            <v>0</v>
          </cell>
          <cell r="DN63">
            <v>1</v>
          </cell>
          <cell r="DO63">
            <v>0</v>
          </cell>
          <cell r="DP63">
            <v>26831</v>
          </cell>
          <cell r="DQ63">
            <v>1</v>
          </cell>
          <cell r="DR63" t="str">
            <v>否</v>
          </cell>
          <cell r="DS63">
            <v>0</v>
          </cell>
          <cell r="DT63">
            <v>1</v>
          </cell>
          <cell r="DU63">
            <v>6.4</v>
          </cell>
          <cell r="DV63">
            <v>6.4</v>
          </cell>
          <cell r="DW63">
            <v>6.4</v>
          </cell>
          <cell r="DY63">
            <v>0</v>
          </cell>
          <cell r="DZ63">
            <v>657</v>
          </cell>
          <cell r="EA63">
            <v>-657</v>
          </cell>
          <cell r="EC63" t="str">
            <v>在建，19年完工</v>
          </cell>
          <cell r="ED63" t="str">
            <v>在建，19年完工</v>
          </cell>
          <cell r="EE63" t="str">
            <v>已开工项目</v>
          </cell>
          <cell r="EF63" t="str">
            <v>已安排</v>
          </cell>
          <cell r="EG63" t="str">
            <v>已完工</v>
          </cell>
          <cell r="EH63" t="str">
            <v>开工项目</v>
          </cell>
          <cell r="EI63" t="str">
            <v>已建成</v>
          </cell>
          <cell r="EJ63" t="str">
            <v>已建成</v>
          </cell>
          <cell r="EK63" t="str">
            <v>系统上报</v>
          </cell>
          <cell r="EL63">
            <v>26831</v>
          </cell>
          <cell r="EM63">
            <v>26831</v>
          </cell>
          <cell r="EN63">
            <v>1</v>
          </cell>
          <cell r="EQ63" t="str">
            <v>已建成</v>
          </cell>
          <cell r="ER63" t="str">
            <v>已建成</v>
          </cell>
          <cell r="ES63" t="str">
            <v>已建成</v>
          </cell>
        </row>
        <row r="64">
          <cell r="J64" t="str">
            <v>S208临湘长安-忠防</v>
          </cell>
          <cell r="K64" t="e">
            <v>#REF!</v>
          </cell>
          <cell r="L64" t="str">
            <v>临湘长安-忠防</v>
          </cell>
          <cell r="M64" t="str">
            <v>临湘长安-忠防</v>
          </cell>
          <cell r="N64" t="e">
            <v>#REF!</v>
          </cell>
          <cell r="O64" t="str">
            <v>临湘长安-忠防</v>
          </cell>
          <cell r="T64" t="str">
            <v>备选</v>
          </cell>
          <cell r="U64">
            <v>1</v>
          </cell>
          <cell r="V64" t="str">
            <v>正选</v>
          </cell>
          <cell r="W64" t="str">
            <v>保留</v>
          </cell>
          <cell r="X64" t="str">
            <v>三类</v>
          </cell>
          <cell r="Z64" t="str">
            <v>改建</v>
          </cell>
          <cell r="AA64" t="str">
            <v>省道</v>
          </cell>
          <cell r="AB64" t="str">
            <v>其它</v>
          </cell>
          <cell r="AC64" t="str">
            <v>其它</v>
          </cell>
          <cell r="AE64">
            <v>24</v>
          </cell>
          <cell r="AF64">
            <v>24.35</v>
          </cell>
          <cell r="AH64">
            <v>24.35</v>
          </cell>
          <cell r="AJ64">
            <v>24.35</v>
          </cell>
          <cell r="AN64">
            <v>2015</v>
          </cell>
          <cell r="AO64">
            <v>2017</v>
          </cell>
          <cell r="AP64" t="str">
            <v>湘发改基础[2013]1472号</v>
          </cell>
          <cell r="AQ64" t="str">
            <v>湘交计统[2014]55号</v>
          </cell>
          <cell r="AR64">
            <v>20693.740000000002</v>
          </cell>
          <cell r="AS64">
            <v>13607.895</v>
          </cell>
          <cell r="AT64" t="str">
            <v>批复</v>
          </cell>
          <cell r="AU64">
            <v>6220</v>
          </cell>
          <cell r="AX64">
            <v>6220</v>
          </cell>
          <cell r="AY64" t="str">
            <v/>
          </cell>
          <cell r="BB64">
            <v>14473.74</v>
          </cell>
          <cell r="BC64">
            <v>13451</v>
          </cell>
          <cell r="BD64">
            <v>3110</v>
          </cell>
          <cell r="BE64">
            <v>7242.74</v>
          </cell>
          <cell r="BF64">
            <v>3110</v>
          </cell>
          <cell r="BG64">
            <v>0</v>
          </cell>
          <cell r="BI64">
            <v>7242.74</v>
          </cell>
          <cell r="BJ64">
            <v>3110</v>
          </cell>
          <cell r="BM64" t="str">
            <v>路基</v>
          </cell>
          <cell r="BQ64" t="str">
            <v>路面</v>
          </cell>
          <cell r="BR64">
            <v>24.35</v>
          </cell>
          <cell r="CA64" t="str">
            <v>未列入19年计划</v>
          </cell>
          <cell r="CB64">
            <v>20693.740000000002</v>
          </cell>
          <cell r="CC64">
            <v>6220</v>
          </cell>
          <cell r="CF64">
            <v>20693.7</v>
          </cell>
          <cell r="CG64" t="str">
            <v>已建成</v>
          </cell>
          <cell r="CH64">
            <v>6220</v>
          </cell>
          <cell r="CI64">
            <v>0</v>
          </cell>
          <cell r="CJ64" t="e">
            <v>#REF!</v>
          </cell>
          <cell r="CM64">
            <v>6220</v>
          </cell>
          <cell r="CO64">
            <v>3110</v>
          </cell>
          <cell r="CP64">
            <v>3110</v>
          </cell>
          <cell r="CQ64">
            <v>0</v>
          </cell>
          <cell r="CS64">
            <v>0</v>
          </cell>
          <cell r="CX64">
            <v>6220</v>
          </cell>
          <cell r="CZ64">
            <v>0</v>
          </cell>
          <cell r="DB64" t="e">
            <v>#REF!</v>
          </cell>
          <cell r="DC64" t="e">
            <v>#REF!</v>
          </cell>
          <cell r="DH64">
            <v>1</v>
          </cell>
          <cell r="DI64">
            <v>0</v>
          </cell>
          <cell r="DJ64">
            <v>1</v>
          </cell>
          <cell r="DK64">
            <v>0</v>
          </cell>
          <cell r="DL64">
            <v>1</v>
          </cell>
          <cell r="DM64">
            <v>0</v>
          </cell>
          <cell r="DN64">
            <v>1</v>
          </cell>
          <cell r="DO64">
            <v>0</v>
          </cell>
          <cell r="DP64">
            <v>20693.7</v>
          </cell>
          <cell r="DQ64">
            <v>0.99999806704829597</v>
          </cell>
          <cell r="DR64" t="str">
            <v>否</v>
          </cell>
          <cell r="DS64">
            <v>0</v>
          </cell>
          <cell r="DT64">
            <v>1</v>
          </cell>
          <cell r="DU64">
            <v>24</v>
          </cell>
          <cell r="DV64">
            <v>24</v>
          </cell>
          <cell r="DW64">
            <v>24</v>
          </cell>
          <cell r="DY64">
            <v>4.0000000000873101E-2</v>
          </cell>
          <cell r="DZ64">
            <v>0</v>
          </cell>
          <cell r="EA64">
            <v>4.0000000000873101E-2</v>
          </cell>
          <cell r="EC64" t="str">
            <v>已完工</v>
          </cell>
          <cell r="ED64" t="str">
            <v>17年完工</v>
          </cell>
          <cell r="EE64" t="str">
            <v>已开工项目</v>
          </cell>
          <cell r="EF64" t="str">
            <v>已安排</v>
          </cell>
          <cell r="EG64" t="str">
            <v>在建（年内完工）</v>
          </cell>
          <cell r="EH64" t="str">
            <v>开工项目</v>
          </cell>
          <cell r="EI64" t="str">
            <v>已建成</v>
          </cell>
          <cell r="EJ64" t="str">
            <v>在建</v>
          </cell>
          <cell r="EK64" t="str">
            <v>系统上报</v>
          </cell>
          <cell r="EL64">
            <v>20693.7</v>
          </cell>
          <cell r="EM64">
            <v>20693.7</v>
          </cell>
          <cell r="EN64">
            <v>0.99999806704829597</v>
          </cell>
          <cell r="EQ64" t="str">
            <v>已建成</v>
          </cell>
          <cell r="ER64" t="str">
            <v>已建成</v>
          </cell>
          <cell r="ES64" t="str">
            <v>已建成</v>
          </cell>
        </row>
        <row r="65">
          <cell r="J65" t="str">
            <v>G107线临湘最兰坡至巴咀坳</v>
          </cell>
          <cell r="K65" t="e">
            <v>#REF!</v>
          </cell>
          <cell r="L65" t="str">
            <v>G107临湘最兰坡-巴咀坳</v>
          </cell>
          <cell r="M65" t="str">
            <v>G107临湘最兰坡-巴咀坳</v>
          </cell>
          <cell r="N65" t="e">
            <v>#REF!</v>
          </cell>
          <cell r="O65" t="str">
            <v>G107临湘最兰坡-巴咀坳</v>
          </cell>
          <cell r="P65" t="str">
            <v>G107临湘最兰坡-巴咀坳</v>
          </cell>
          <cell r="Q65" t="str">
            <v>G107线临湘最兰坡至巴咀坳</v>
          </cell>
          <cell r="R65" t="str">
            <v>是</v>
          </cell>
          <cell r="S65" t="str">
            <v>正选</v>
          </cell>
          <cell r="T65" t="str">
            <v>正选</v>
          </cell>
          <cell r="U65">
            <v>1</v>
          </cell>
          <cell r="V65" t="str">
            <v>正选</v>
          </cell>
          <cell r="W65" t="str">
            <v>保留</v>
          </cell>
          <cell r="X65" t="str">
            <v>三类</v>
          </cell>
          <cell r="Z65" t="str">
            <v>升级改造</v>
          </cell>
          <cell r="AA65" t="str">
            <v>国道</v>
          </cell>
          <cell r="AB65" t="str">
            <v>国道</v>
          </cell>
          <cell r="AC65" t="str">
            <v>国道</v>
          </cell>
          <cell r="AD65" t="str">
            <v>国道</v>
          </cell>
          <cell r="AE65">
            <v>6</v>
          </cell>
          <cell r="AF65">
            <v>5.6840000000000002</v>
          </cell>
          <cell r="AH65">
            <v>5.6840000000000002</v>
          </cell>
          <cell r="AI65">
            <v>5.6840000000000002</v>
          </cell>
          <cell r="AN65">
            <v>2015</v>
          </cell>
          <cell r="AO65">
            <v>2016</v>
          </cell>
          <cell r="AP65" t="str">
            <v>湘发改基础[2016]578号</v>
          </cell>
          <cell r="AQ65" t="str">
            <v>湘交批[2017]118号</v>
          </cell>
          <cell r="AR65">
            <v>9731</v>
          </cell>
          <cell r="AS65">
            <v>7971.2448000000004</v>
          </cell>
          <cell r="AU65">
            <v>3439</v>
          </cell>
          <cell r="AV65">
            <v>3439</v>
          </cell>
          <cell r="AW65" t="b">
            <v>1</v>
          </cell>
          <cell r="AX65">
            <v>3439</v>
          </cell>
          <cell r="AY65" t="str">
            <v/>
          </cell>
          <cell r="AZ65">
            <v>5684</v>
          </cell>
          <cell r="BA65">
            <v>5684</v>
          </cell>
          <cell r="BB65">
            <v>6292</v>
          </cell>
          <cell r="BE65">
            <v>21000</v>
          </cell>
          <cell r="BF65">
            <v>0</v>
          </cell>
          <cell r="BG65">
            <v>21000</v>
          </cell>
          <cell r="BM65" t="str">
            <v>路面</v>
          </cell>
          <cell r="BN65">
            <v>5.6840000000000002</v>
          </cell>
          <cell r="BS65">
            <v>0</v>
          </cell>
          <cell r="BT65">
            <v>3439</v>
          </cell>
          <cell r="BU65" t="str">
            <v>已完工</v>
          </cell>
          <cell r="CA65" t="str">
            <v>未列入19年计划</v>
          </cell>
          <cell r="CB65">
            <v>21000</v>
          </cell>
          <cell r="CC65">
            <v>3439</v>
          </cell>
          <cell r="CD65">
            <v>5684</v>
          </cell>
          <cell r="CE65">
            <v>1</v>
          </cell>
          <cell r="CF65">
            <v>9731</v>
          </cell>
          <cell r="CG65" t="str">
            <v>已建成</v>
          </cell>
          <cell r="CH65">
            <v>3439</v>
          </cell>
          <cell r="CI65">
            <v>0</v>
          </cell>
          <cell r="CJ65" t="e">
            <v>#REF!</v>
          </cell>
          <cell r="CM65">
            <v>3439</v>
          </cell>
          <cell r="CP65">
            <v>2184</v>
          </cell>
          <cell r="CQ65">
            <v>0</v>
          </cell>
          <cell r="CS65">
            <v>0</v>
          </cell>
          <cell r="CX65">
            <v>3439</v>
          </cell>
          <cell r="CZ65">
            <v>0</v>
          </cell>
          <cell r="DB65" t="e">
            <v>#REF!</v>
          </cell>
          <cell r="DC65" t="e">
            <v>#REF!</v>
          </cell>
          <cell r="DH65">
            <v>1</v>
          </cell>
          <cell r="DI65">
            <v>0</v>
          </cell>
          <cell r="DJ65">
            <v>1</v>
          </cell>
          <cell r="DK65">
            <v>0</v>
          </cell>
          <cell r="DL65">
            <v>1</v>
          </cell>
          <cell r="DM65">
            <v>0</v>
          </cell>
          <cell r="DN65">
            <v>1</v>
          </cell>
          <cell r="DO65">
            <v>0</v>
          </cell>
          <cell r="DP65">
            <v>9731</v>
          </cell>
          <cell r="DQ65">
            <v>1</v>
          </cell>
          <cell r="DR65" t="str">
            <v>否</v>
          </cell>
          <cell r="DS65">
            <v>0</v>
          </cell>
          <cell r="DT65">
            <v>1</v>
          </cell>
          <cell r="DU65">
            <v>6</v>
          </cell>
          <cell r="DV65">
            <v>6</v>
          </cell>
          <cell r="DW65">
            <v>6</v>
          </cell>
          <cell r="DY65">
            <v>0</v>
          </cell>
          <cell r="DZ65">
            <v>0</v>
          </cell>
          <cell r="EA65">
            <v>0</v>
          </cell>
          <cell r="EC65" t="str">
            <v>已完工</v>
          </cell>
          <cell r="ED65" t="str">
            <v>16年完工</v>
          </cell>
          <cell r="EE65" t="str">
            <v>已建成项目</v>
          </cell>
          <cell r="EF65" t="str">
            <v>已安排</v>
          </cell>
          <cell r="EG65" t="str">
            <v>已完工</v>
          </cell>
          <cell r="EH65" t="str">
            <v>开工项目</v>
          </cell>
          <cell r="EI65" t="str">
            <v>已建成</v>
          </cell>
          <cell r="EJ65" t="str">
            <v>已建成</v>
          </cell>
          <cell r="EK65" t="str">
            <v>系统上报</v>
          </cell>
          <cell r="EL65">
            <v>9731</v>
          </cell>
          <cell r="EM65">
            <v>9731</v>
          </cell>
          <cell r="EN65">
            <v>1</v>
          </cell>
          <cell r="EO65" t="str">
            <v>已完工</v>
          </cell>
          <cell r="EP65" t="str">
            <v>已建成</v>
          </cell>
          <cell r="EQ65" t="str">
            <v>已建成</v>
          </cell>
          <cell r="ER65" t="str">
            <v>已建成</v>
          </cell>
          <cell r="ES65" t="str">
            <v>已建成</v>
          </cell>
        </row>
        <row r="66">
          <cell r="J66" t="str">
            <v>临湘大岭土墩-桃林</v>
          </cell>
          <cell r="K66" t="e">
            <v>#REF!</v>
          </cell>
          <cell r="L66" t="str">
            <v>临湘大岭土墩-桃林</v>
          </cell>
          <cell r="M66" t="str">
            <v>临湘大岭土墩-桃林</v>
          </cell>
          <cell r="N66" t="e">
            <v>#REF!</v>
          </cell>
          <cell r="O66" t="str">
            <v>临湘大岭土墩-桃林</v>
          </cell>
          <cell r="T66" t="str">
            <v>备选</v>
          </cell>
          <cell r="U66">
            <v>1</v>
          </cell>
          <cell r="V66" t="str">
            <v>正选</v>
          </cell>
          <cell r="W66" t="str">
            <v>保留</v>
          </cell>
          <cell r="X66" t="str">
            <v>三类</v>
          </cell>
          <cell r="Z66" t="str">
            <v>改建</v>
          </cell>
          <cell r="AA66" t="str">
            <v>省道</v>
          </cell>
          <cell r="AB66" t="str">
            <v>其它</v>
          </cell>
          <cell r="AC66" t="str">
            <v>其它</v>
          </cell>
          <cell r="AE66">
            <v>10</v>
          </cell>
          <cell r="AF66">
            <v>10</v>
          </cell>
          <cell r="AH66">
            <v>9.51</v>
          </cell>
          <cell r="AJ66">
            <v>9.51</v>
          </cell>
          <cell r="AN66">
            <v>2017</v>
          </cell>
          <cell r="AO66">
            <v>2018</v>
          </cell>
          <cell r="AP66" t="str">
            <v>湘发改基础[2016]1023号</v>
          </cell>
          <cell r="AQ66" t="str">
            <v>湘交批[2017]77号</v>
          </cell>
          <cell r="AR66">
            <v>8909</v>
          </cell>
          <cell r="AS66">
            <v>6174.1315000000004</v>
          </cell>
          <cell r="AT66" t="str">
            <v>批复</v>
          </cell>
          <cell r="AU66">
            <v>3807</v>
          </cell>
          <cell r="AX66">
            <v>3807</v>
          </cell>
          <cell r="AY66" t="str">
            <v/>
          </cell>
          <cell r="BB66">
            <v>5102</v>
          </cell>
          <cell r="BO66">
            <v>5929.8</v>
          </cell>
          <cell r="BP66">
            <v>900</v>
          </cell>
          <cell r="BQ66" t="str">
            <v>路基</v>
          </cell>
          <cell r="BS66">
            <v>2979.2</v>
          </cell>
          <cell r="BT66">
            <v>2907</v>
          </cell>
          <cell r="BU66" t="str">
            <v>路面</v>
          </cell>
          <cell r="BV66">
            <v>9.51</v>
          </cell>
          <cell r="CA66" t="str">
            <v>未列入19年计划</v>
          </cell>
          <cell r="CB66">
            <v>8909</v>
          </cell>
          <cell r="CC66">
            <v>3807</v>
          </cell>
          <cell r="CF66">
            <v>8909</v>
          </cell>
          <cell r="CG66" t="str">
            <v>已建成</v>
          </cell>
          <cell r="CH66">
            <v>3807</v>
          </cell>
          <cell r="CI66">
            <v>0</v>
          </cell>
          <cell r="CJ66" t="e">
            <v>#REF!</v>
          </cell>
          <cell r="CM66">
            <v>3807</v>
          </cell>
          <cell r="CP66">
            <v>3807</v>
          </cell>
          <cell r="CQ66">
            <v>0</v>
          </cell>
          <cell r="CS66">
            <v>0</v>
          </cell>
          <cell r="CX66">
            <v>3807</v>
          </cell>
          <cell r="CZ66">
            <v>0</v>
          </cell>
          <cell r="DB66" t="e">
            <v>#REF!</v>
          </cell>
          <cell r="DC66" t="e">
            <v>#REF!</v>
          </cell>
          <cell r="DH66">
            <v>1</v>
          </cell>
          <cell r="DI66">
            <v>0</v>
          </cell>
          <cell r="DJ66">
            <v>1</v>
          </cell>
          <cell r="DK66">
            <v>0</v>
          </cell>
          <cell r="DL66">
            <v>1</v>
          </cell>
          <cell r="DM66">
            <v>0</v>
          </cell>
          <cell r="DN66">
            <v>1</v>
          </cell>
          <cell r="DO66">
            <v>0</v>
          </cell>
          <cell r="DP66">
            <v>8909</v>
          </cell>
          <cell r="DQ66">
            <v>1</v>
          </cell>
          <cell r="DR66" t="str">
            <v>否</v>
          </cell>
          <cell r="DS66">
            <v>0</v>
          </cell>
          <cell r="DT66">
            <v>1</v>
          </cell>
          <cell r="DU66">
            <v>10</v>
          </cell>
          <cell r="DV66">
            <v>10</v>
          </cell>
          <cell r="DW66">
            <v>10</v>
          </cell>
          <cell r="DY66">
            <v>0</v>
          </cell>
          <cell r="DZ66">
            <v>0</v>
          </cell>
          <cell r="EA66">
            <v>0</v>
          </cell>
          <cell r="EC66" t="str">
            <v>已完工</v>
          </cell>
          <cell r="ED66" t="str">
            <v>17年完工</v>
          </cell>
          <cell r="EE66" t="str">
            <v>已建成项目</v>
          </cell>
          <cell r="EF66" t="str">
            <v>已安排</v>
          </cell>
          <cell r="EG66" t="str">
            <v>已完工</v>
          </cell>
          <cell r="EH66" t="str">
            <v>开工项目</v>
          </cell>
          <cell r="EI66" t="str">
            <v>已建成</v>
          </cell>
          <cell r="EJ66" t="str">
            <v>已建成</v>
          </cell>
          <cell r="EK66" t="str">
            <v>系统上报</v>
          </cell>
          <cell r="EL66">
            <v>8909</v>
          </cell>
          <cell r="EM66">
            <v>8909</v>
          </cell>
          <cell r="EN66">
            <v>1</v>
          </cell>
          <cell r="EQ66" t="str">
            <v>已建成</v>
          </cell>
          <cell r="ER66" t="str">
            <v>已建成</v>
          </cell>
          <cell r="ES66" t="str">
            <v>已建成</v>
          </cell>
        </row>
        <row r="67">
          <cell r="J67" t="str">
            <v>G240岳阳县城区至湘阴公路</v>
          </cell>
          <cell r="K67" t="e">
            <v>#REF!</v>
          </cell>
          <cell r="L67" t="str">
            <v>G240岳阳县城区-湘阴</v>
          </cell>
          <cell r="M67" t="str">
            <v>G240岳阳县城区-湘阴</v>
          </cell>
          <cell r="N67" t="e">
            <v>#REF!</v>
          </cell>
          <cell r="O67" t="str">
            <v>G240岳阳县城区-湘阴</v>
          </cell>
          <cell r="P67" t="str">
            <v>G240岳阳县城区-湘阴</v>
          </cell>
          <cell r="Q67" t="str">
            <v>G240岳阳县城区至湘阴公路</v>
          </cell>
          <cell r="R67" t="str">
            <v>是</v>
          </cell>
          <cell r="S67" t="str">
            <v>正选</v>
          </cell>
          <cell r="T67" t="str">
            <v>正选</v>
          </cell>
          <cell r="U67">
            <v>1</v>
          </cell>
          <cell r="V67" t="str">
            <v>正选</v>
          </cell>
          <cell r="W67" t="str">
            <v>保留</v>
          </cell>
          <cell r="X67" t="str">
            <v>三类</v>
          </cell>
          <cell r="Z67" t="str">
            <v>升级改造</v>
          </cell>
          <cell r="AA67" t="str">
            <v>国道</v>
          </cell>
          <cell r="AB67" t="str">
            <v>国道</v>
          </cell>
          <cell r="AC67" t="str">
            <v>国道</v>
          </cell>
          <cell r="AD67" t="str">
            <v>国道</v>
          </cell>
          <cell r="AE67">
            <v>62</v>
          </cell>
          <cell r="AF67">
            <v>64.302000000000007</v>
          </cell>
          <cell r="AH67">
            <v>64.302000000000007</v>
          </cell>
          <cell r="AI67">
            <v>64.302000000000007</v>
          </cell>
          <cell r="AN67">
            <v>2016</v>
          </cell>
          <cell r="AO67">
            <v>2018</v>
          </cell>
          <cell r="AP67" t="str">
            <v>湘发改基础[2016]338号</v>
          </cell>
          <cell r="AQ67" t="str">
            <v>湘交批[2016]91号</v>
          </cell>
          <cell r="AR67">
            <v>179198</v>
          </cell>
          <cell r="AS67">
            <v>114526.99830000001</v>
          </cell>
          <cell r="AU67">
            <v>39029</v>
          </cell>
          <cell r="AV67">
            <v>39029</v>
          </cell>
          <cell r="AW67" t="b">
            <v>1</v>
          </cell>
          <cell r="AX67">
            <v>39029</v>
          </cell>
          <cell r="AY67" t="str">
            <v/>
          </cell>
          <cell r="AZ67">
            <v>59555</v>
          </cell>
          <cell r="BA67">
            <v>59555</v>
          </cell>
          <cell r="BB67">
            <v>140169</v>
          </cell>
          <cell r="BE67">
            <v>54300</v>
          </cell>
          <cell r="BF67">
            <v>9940.41</v>
          </cell>
          <cell r="BG67">
            <v>54300</v>
          </cell>
          <cell r="BJ67">
            <v>4823</v>
          </cell>
          <cell r="BL67">
            <v>5117.41</v>
          </cell>
          <cell r="BM67" t="str">
            <v>批复施工许可</v>
          </cell>
          <cell r="BO67">
            <v>124898</v>
          </cell>
          <cell r="BP67">
            <v>29088.59</v>
          </cell>
          <cell r="BQ67" t="str">
            <v>路面</v>
          </cell>
          <cell r="BR67">
            <v>64.302000000000007</v>
          </cell>
          <cell r="CA67" t="str">
            <v>未列入19年计划</v>
          </cell>
          <cell r="CB67">
            <v>179198</v>
          </cell>
          <cell r="CC67">
            <v>39029</v>
          </cell>
          <cell r="CD67">
            <v>59555</v>
          </cell>
          <cell r="CE67">
            <v>1</v>
          </cell>
          <cell r="CF67">
            <v>179198</v>
          </cell>
          <cell r="CG67" t="str">
            <v>已建成</v>
          </cell>
          <cell r="CH67">
            <v>39029</v>
          </cell>
          <cell r="CI67">
            <v>0</v>
          </cell>
          <cell r="CJ67" t="e">
            <v>#REF!</v>
          </cell>
          <cell r="CM67">
            <v>39029</v>
          </cell>
          <cell r="CP67">
            <v>39029</v>
          </cell>
          <cell r="CQ67">
            <v>0</v>
          </cell>
          <cell r="CS67">
            <v>0</v>
          </cell>
          <cell r="CX67">
            <v>39029</v>
          </cell>
          <cell r="CZ67">
            <v>0</v>
          </cell>
          <cell r="DB67" t="e">
            <v>#REF!</v>
          </cell>
          <cell r="DC67" t="e">
            <v>#REF!</v>
          </cell>
          <cell r="DH67">
            <v>1</v>
          </cell>
          <cell r="DI67">
            <v>0</v>
          </cell>
          <cell r="DJ67">
            <v>1</v>
          </cell>
          <cell r="DK67">
            <v>0</v>
          </cell>
          <cell r="DL67">
            <v>1</v>
          </cell>
          <cell r="DM67">
            <v>0</v>
          </cell>
          <cell r="DN67">
            <v>1</v>
          </cell>
          <cell r="DO67">
            <v>0</v>
          </cell>
          <cell r="DP67">
            <v>179198</v>
          </cell>
          <cell r="DQ67">
            <v>1</v>
          </cell>
          <cell r="DR67" t="str">
            <v>否</v>
          </cell>
          <cell r="DS67">
            <v>0</v>
          </cell>
          <cell r="DT67">
            <v>1</v>
          </cell>
          <cell r="DU67">
            <v>62</v>
          </cell>
          <cell r="DV67">
            <v>62</v>
          </cell>
          <cell r="DW67">
            <v>62</v>
          </cell>
          <cell r="DY67">
            <v>0</v>
          </cell>
          <cell r="DZ67">
            <v>0</v>
          </cell>
          <cell r="EA67">
            <v>0</v>
          </cell>
          <cell r="EC67" t="str">
            <v>已完工</v>
          </cell>
          <cell r="ED67" t="str">
            <v>17年完工</v>
          </cell>
          <cell r="EE67" t="str">
            <v>已建成项目</v>
          </cell>
          <cell r="EF67" t="str">
            <v>已安排</v>
          </cell>
          <cell r="EG67" t="str">
            <v>已完工</v>
          </cell>
          <cell r="EH67" t="str">
            <v>开工项目</v>
          </cell>
          <cell r="EI67" t="str">
            <v>已建成</v>
          </cell>
          <cell r="EJ67" t="str">
            <v>已建成</v>
          </cell>
          <cell r="EK67" t="str">
            <v>系统上报</v>
          </cell>
          <cell r="EL67">
            <v>179198</v>
          </cell>
          <cell r="EM67">
            <v>179198</v>
          </cell>
          <cell r="EN67">
            <v>1</v>
          </cell>
          <cell r="EO67" t="str">
            <v>已完工</v>
          </cell>
          <cell r="EP67" t="str">
            <v>已建成</v>
          </cell>
          <cell r="EQ67" t="str">
            <v>已建成</v>
          </cell>
          <cell r="ER67" t="str">
            <v>已建成</v>
          </cell>
          <cell r="ES67" t="str">
            <v>已建成</v>
          </cell>
        </row>
        <row r="68">
          <cell r="J68" t="str">
            <v>G319、G207常德市城区改线</v>
          </cell>
          <cell r="K68" t="e">
            <v>#REF!</v>
          </cell>
          <cell r="L68" t="str">
            <v>G319、G207常德城区改线</v>
          </cell>
          <cell r="M68" t="str">
            <v>G319、G207常德城区改线</v>
          </cell>
          <cell r="N68" t="e">
            <v>#REF!</v>
          </cell>
          <cell r="O68" t="str">
            <v>G319、G207常德城区改线</v>
          </cell>
          <cell r="T68" t="str">
            <v>备选</v>
          </cell>
          <cell r="U68">
            <v>1</v>
          </cell>
          <cell r="V68" t="str">
            <v>正选</v>
          </cell>
          <cell r="W68" t="str">
            <v>保留</v>
          </cell>
          <cell r="X68" t="str">
            <v>三类</v>
          </cell>
          <cell r="Z68" t="str">
            <v>改建</v>
          </cell>
          <cell r="AA68" t="str">
            <v>国道</v>
          </cell>
          <cell r="AB68" t="str">
            <v>国道</v>
          </cell>
          <cell r="AC68" t="str">
            <v>国道</v>
          </cell>
          <cell r="AE68">
            <v>35.299999999999997</v>
          </cell>
          <cell r="AF68">
            <v>35.299999999999997</v>
          </cell>
          <cell r="AH68">
            <v>34.68</v>
          </cell>
          <cell r="AI68">
            <v>34.68</v>
          </cell>
          <cell r="AN68">
            <v>2013</v>
          </cell>
          <cell r="AO68">
            <v>2016</v>
          </cell>
          <cell r="AP68" t="str">
            <v>湘发改基础[2011]1552号</v>
          </cell>
          <cell r="AQ68" t="str">
            <v>湘交计统[2013]160号</v>
          </cell>
          <cell r="AR68">
            <v>162553</v>
          </cell>
          <cell r="AS68">
            <v>103096.06690000001</v>
          </cell>
          <cell r="AT68" t="str">
            <v>批复</v>
          </cell>
          <cell r="AU68">
            <v>12807</v>
          </cell>
          <cell r="AX68">
            <v>12807</v>
          </cell>
          <cell r="AY68" t="str">
            <v/>
          </cell>
          <cell r="BB68">
            <v>149746</v>
          </cell>
          <cell r="BC68">
            <v>46873</v>
          </cell>
          <cell r="BD68">
            <v>12512</v>
          </cell>
          <cell r="BE68">
            <v>2000</v>
          </cell>
          <cell r="BF68">
            <v>295</v>
          </cell>
          <cell r="BG68">
            <v>2000</v>
          </cell>
          <cell r="BH68">
            <v>295</v>
          </cell>
          <cell r="BM68" t="str">
            <v>路基、路面</v>
          </cell>
          <cell r="BN68">
            <v>5</v>
          </cell>
          <cell r="CA68" t="str">
            <v>未列入19年计划</v>
          </cell>
          <cell r="CB68">
            <v>48873</v>
          </cell>
          <cell r="CC68">
            <v>12807</v>
          </cell>
          <cell r="CF68">
            <v>162553</v>
          </cell>
          <cell r="CG68" t="str">
            <v>已建成</v>
          </cell>
          <cell r="CH68">
            <v>12807</v>
          </cell>
          <cell r="CI68">
            <v>0</v>
          </cell>
          <cell r="CJ68" t="e">
            <v>#REF!</v>
          </cell>
          <cell r="CM68">
            <v>12807</v>
          </cell>
          <cell r="CP68">
            <v>295</v>
          </cell>
          <cell r="CQ68">
            <v>0</v>
          </cell>
          <cell r="CS68">
            <v>0</v>
          </cell>
          <cell r="CX68">
            <v>12807</v>
          </cell>
          <cell r="CZ68">
            <v>0</v>
          </cell>
          <cell r="DB68" t="e">
            <v>#REF!</v>
          </cell>
          <cell r="DC68" t="e">
            <v>#REF!</v>
          </cell>
          <cell r="DH68">
            <v>1</v>
          </cell>
          <cell r="DI68">
            <v>0</v>
          </cell>
          <cell r="DJ68">
            <v>1</v>
          </cell>
          <cell r="DK68">
            <v>0</v>
          </cell>
          <cell r="DL68">
            <v>1</v>
          </cell>
          <cell r="DM68">
            <v>0</v>
          </cell>
          <cell r="DN68">
            <v>1</v>
          </cell>
          <cell r="DO68">
            <v>0</v>
          </cell>
          <cell r="DP68">
            <v>162553</v>
          </cell>
          <cell r="DQ68">
            <v>1</v>
          </cell>
          <cell r="DR68" t="str">
            <v>否</v>
          </cell>
          <cell r="DS68">
            <v>0</v>
          </cell>
          <cell r="DT68">
            <v>1</v>
          </cell>
          <cell r="DU68">
            <v>35.299999999999997</v>
          </cell>
          <cell r="DV68">
            <v>35.299999999999997</v>
          </cell>
          <cell r="DW68">
            <v>35.299999999999997</v>
          </cell>
          <cell r="DY68">
            <v>0</v>
          </cell>
          <cell r="DZ68">
            <v>0</v>
          </cell>
          <cell r="EA68">
            <v>0</v>
          </cell>
          <cell r="EC68" t="str">
            <v>已完工</v>
          </cell>
          <cell r="ED68" t="str">
            <v>16年完工</v>
          </cell>
          <cell r="EE68" t="str">
            <v>已开工项目</v>
          </cell>
          <cell r="EF68" t="str">
            <v>已安排</v>
          </cell>
          <cell r="EG68" t="str">
            <v>已完工</v>
          </cell>
          <cell r="EH68" t="str">
            <v>开工项目</v>
          </cell>
          <cell r="EI68" t="str">
            <v>已建成</v>
          </cell>
          <cell r="EJ68" t="str">
            <v>已建成</v>
          </cell>
          <cell r="EK68" t="str">
            <v>沿用3月数据</v>
          </cell>
          <cell r="EL68">
            <v>162553</v>
          </cell>
          <cell r="EM68">
            <v>162553</v>
          </cell>
          <cell r="EN68">
            <v>1</v>
          </cell>
          <cell r="EQ68" t="str">
            <v>已建成</v>
          </cell>
          <cell r="ER68" t="str">
            <v>已建成</v>
          </cell>
          <cell r="ES68" t="str">
            <v>已建成</v>
          </cell>
        </row>
        <row r="69">
          <cell r="J69" t="str">
            <v>G207、G353、S233常德沅澧城镇快速干线G207鼎城区雷公庙至岗市公路</v>
          </cell>
          <cell r="K69" t="e">
            <v>#REF!</v>
          </cell>
          <cell r="L69" t="str">
            <v>G207、G353常德沅澧快速干线</v>
          </cell>
          <cell r="M69" t="str">
            <v>G207、G353常德沅澧快速干线</v>
          </cell>
          <cell r="N69" t="e">
            <v>#REF!</v>
          </cell>
          <cell r="O69" t="str">
            <v>G207、G353常德沅澧快速干线</v>
          </cell>
          <cell r="P69" t="str">
            <v>G207、G353常德沅澧快速干线</v>
          </cell>
          <cell r="Q69" t="str">
            <v>G207、G353、S233常德沅澧城镇快速干线G207鼎城区雷公庙至岗市公路</v>
          </cell>
          <cell r="R69" t="str">
            <v>是</v>
          </cell>
          <cell r="S69" t="str">
            <v>正选</v>
          </cell>
          <cell r="T69" t="str">
            <v>正选</v>
          </cell>
          <cell r="U69">
            <v>1</v>
          </cell>
          <cell r="V69" t="str">
            <v>正选</v>
          </cell>
          <cell r="W69" t="str">
            <v>保留</v>
          </cell>
          <cell r="X69" t="str">
            <v>三类</v>
          </cell>
          <cell r="Z69" t="str">
            <v>升级改造</v>
          </cell>
          <cell r="AA69" t="str">
            <v>国道</v>
          </cell>
          <cell r="AB69" t="str">
            <v>国道</v>
          </cell>
          <cell r="AC69" t="str">
            <v>国道</v>
          </cell>
          <cell r="AD69" t="str">
            <v>国道</v>
          </cell>
          <cell r="AE69">
            <v>22.1</v>
          </cell>
          <cell r="AF69">
            <v>22.1</v>
          </cell>
          <cell r="AH69">
            <v>22.1</v>
          </cell>
          <cell r="AI69">
            <v>22.1</v>
          </cell>
          <cell r="AN69">
            <v>2015</v>
          </cell>
          <cell r="AO69">
            <v>2017</v>
          </cell>
          <cell r="AP69" t="str">
            <v>湘发改基础[2015]114号</v>
          </cell>
          <cell r="AQ69" t="str">
            <v>湘交计统[2015]83号</v>
          </cell>
          <cell r="AR69">
            <v>60397</v>
          </cell>
          <cell r="AS69">
            <v>41876.400000000001</v>
          </cell>
          <cell r="AU69">
            <v>12155</v>
          </cell>
          <cell r="AV69">
            <v>12155</v>
          </cell>
          <cell r="AW69" t="b">
            <v>1</v>
          </cell>
          <cell r="AX69">
            <v>12155</v>
          </cell>
          <cell r="AY69" t="str">
            <v/>
          </cell>
          <cell r="AZ69">
            <v>12155</v>
          </cell>
          <cell r="BA69">
            <v>12155</v>
          </cell>
          <cell r="BB69">
            <v>48242</v>
          </cell>
          <cell r="BE69">
            <v>39920</v>
          </cell>
          <cell r="BF69">
            <v>11618</v>
          </cell>
          <cell r="BG69">
            <v>39920</v>
          </cell>
          <cell r="BH69">
            <v>11618</v>
          </cell>
          <cell r="BM69" t="str">
            <v>路基</v>
          </cell>
          <cell r="BO69">
            <v>20477</v>
          </cell>
          <cell r="BP69">
            <v>537</v>
          </cell>
          <cell r="BQ69" t="str">
            <v>路面</v>
          </cell>
          <cell r="BR69">
            <v>22.1</v>
          </cell>
          <cell r="CA69" t="str">
            <v>未列入19年计划</v>
          </cell>
          <cell r="CB69">
            <v>60397</v>
          </cell>
          <cell r="CC69">
            <v>12155</v>
          </cell>
          <cell r="CD69">
            <v>12155</v>
          </cell>
          <cell r="CE69">
            <v>1</v>
          </cell>
          <cell r="CF69">
            <v>60397</v>
          </cell>
          <cell r="CG69" t="str">
            <v>已建成</v>
          </cell>
          <cell r="CH69">
            <v>12155</v>
          </cell>
          <cell r="CI69">
            <v>0</v>
          </cell>
          <cell r="CJ69" t="e">
            <v>#REF!</v>
          </cell>
          <cell r="CM69">
            <v>12155</v>
          </cell>
          <cell r="CP69">
            <v>12155</v>
          </cell>
          <cell r="CQ69">
            <v>0</v>
          </cell>
          <cell r="CS69">
            <v>0</v>
          </cell>
          <cell r="CX69">
            <v>12155</v>
          </cell>
          <cell r="CZ69">
            <v>0</v>
          </cell>
          <cell r="DB69" t="e">
            <v>#REF!</v>
          </cell>
          <cell r="DC69" t="e">
            <v>#REF!</v>
          </cell>
          <cell r="DH69">
            <v>1</v>
          </cell>
          <cell r="DI69">
            <v>0</v>
          </cell>
          <cell r="DJ69">
            <v>1</v>
          </cell>
          <cell r="DK69">
            <v>0</v>
          </cell>
          <cell r="DL69">
            <v>1</v>
          </cell>
          <cell r="DM69">
            <v>0</v>
          </cell>
          <cell r="DN69">
            <v>1</v>
          </cell>
          <cell r="DO69">
            <v>0</v>
          </cell>
          <cell r="DP69">
            <v>60397</v>
          </cell>
          <cell r="DQ69">
            <v>1</v>
          </cell>
          <cell r="DR69" t="str">
            <v>否</v>
          </cell>
          <cell r="DS69">
            <v>0</v>
          </cell>
          <cell r="DT69">
            <v>1</v>
          </cell>
          <cell r="DU69">
            <v>22.1</v>
          </cell>
          <cell r="DV69">
            <v>22.1</v>
          </cell>
          <cell r="DW69">
            <v>22.1</v>
          </cell>
          <cell r="DY69">
            <v>0</v>
          </cell>
          <cell r="DZ69">
            <v>0</v>
          </cell>
          <cell r="EA69">
            <v>0</v>
          </cell>
          <cell r="EC69" t="str">
            <v>已完工</v>
          </cell>
          <cell r="ED69" t="str">
            <v>17年完工</v>
          </cell>
          <cell r="EE69" t="str">
            <v>已开工项目</v>
          </cell>
          <cell r="EF69" t="str">
            <v>已安排</v>
          </cell>
          <cell r="EG69" t="str">
            <v>已完工</v>
          </cell>
          <cell r="EH69" t="str">
            <v>开工项目</v>
          </cell>
          <cell r="EI69" t="str">
            <v>已建成</v>
          </cell>
          <cell r="EJ69" t="str">
            <v>已建成</v>
          </cell>
          <cell r="EK69" t="str">
            <v>沿用3月数据</v>
          </cell>
          <cell r="EL69">
            <v>60397</v>
          </cell>
          <cell r="EM69">
            <v>60397</v>
          </cell>
          <cell r="EN69">
            <v>1</v>
          </cell>
          <cell r="EO69" t="str">
            <v>已建成</v>
          </cell>
          <cell r="EP69" t="str">
            <v>已建成</v>
          </cell>
          <cell r="EQ69" t="str">
            <v>已建成</v>
          </cell>
          <cell r="ER69" t="str">
            <v>已建成</v>
          </cell>
          <cell r="ES69" t="str">
            <v>已建成</v>
          </cell>
        </row>
        <row r="70">
          <cell r="J70" t="str">
            <v>刘家桥至镇德桥</v>
          </cell>
          <cell r="K70" t="e">
            <v>#REF!</v>
          </cell>
          <cell r="L70" t="str">
            <v>鼎城刘家桥-镇德桥</v>
          </cell>
          <cell r="M70" t="str">
            <v>鼎城刘家桥-镇德桥</v>
          </cell>
          <cell r="N70" t="e">
            <v>#REF!</v>
          </cell>
          <cell r="O70" t="str">
            <v>鼎城刘家桥-镇德桥</v>
          </cell>
          <cell r="T70" t="str">
            <v>备选</v>
          </cell>
          <cell r="U70">
            <v>1</v>
          </cell>
          <cell r="V70" t="str">
            <v>正选</v>
          </cell>
          <cell r="W70" t="str">
            <v>保留</v>
          </cell>
          <cell r="X70" t="str">
            <v>三类</v>
          </cell>
          <cell r="Z70" t="str">
            <v>改建</v>
          </cell>
          <cell r="AA70" t="str">
            <v>其它</v>
          </cell>
          <cell r="AB70" t="str">
            <v>其它</v>
          </cell>
          <cell r="AC70" t="str">
            <v>其它</v>
          </cell>
          <cell r="AE70">
            <v>5</v>
          </cell>
          <cell r="AF70">
            <v>5.4</v>
          </cell>
          <cell r="AH70">
            <v>5.4</v>
          </cell>
          <cell r="AK70">
            <v>5.4</v>
          </cell>
          <cell r="AN70">
            <v>2017</v>
          </cell>
          <cell r="AO70">
            <v>2017</v>
          </cell>
          <cell r="AP70" t="str">
            <v>常发改基础[2016]637号</v>
          </cell>
          <cell r="AQ70" t="str">
            <v>常交发[2017]5号</v>
          </cell>
          <cell r="AR70">
            <v>2185.29</v>
          </cell>
          <cell r="AS70">
            <v>1506.1424</v>
          </cell>
          <cell r="AT70" t="str">
            <v>批复</v>
          </cell>
          <cell r="AU70">
            <v>1080</v>
          </cell>
          <cell r="AX70">
            <v>917</v>
          </cell>
          <cell r="AY70" t="str">
            <v>数据异常</v>
          </cell>
          <cell r="BB70">
            <v>1105.29</v>
          </cell>
          <cell r="BO70">
            <v>3000</v>
          </cell>
          <cell r="BP70">
            <v>648</v>
          </cell>
          <cell r="BQ70" t="str">
            <v>路面</v>
          </cell>
          <cell r="BR70">
            <v>5.4</v>
          </cell>
          <cell r="BS70">
            <v>0</v>
          </cell>
          <cell r="BT70">
            <v>432</v>
          </cell>
          <cell r="BU70" t="str">
            <v>已完工</v>
          </cell>
          <cell r="CA70" t="str">
            <v>未列入19年计划</v>
          </cell>
          <cell r="CB70">
            <v>3000</v>
          </cell>
          <cell r="CC70">
            <v>1080</v>
          </cell>
          <cell r="CF70">
            <v>2185.29</v>
          </cell>
          <cell r="CG70" t="str">
            <v>已建成</v>
          </cell>
          <cell r="CH70">
            <v>648</v>
          </cell>
          <cell r="CI70">
            <v>432</v>
          </cell>
          <cell r="CJ70" t="e">
            <v>#REF!</v>
          </cell>
          <cell r="CM70">
            <v>648</v>
          </cell>
          <cell r="CP70">
            <v>648</v>
          </cell>
          <cell r="CQ70">
            <v>432</v>
          </cell>
          <cell r="CS70">
            <v>432</v>
          </cell>
          <cell r="CU70">
            <v>432</v>
          </cell>
          <cell r="CX70">
            <v>1080</v>
          </cell>
          <cell r="CZ70">
            <v>432</v>
          </cell>
          <cell r="DB70" t="e">
            <v>#REF!</v>
          </cell>
          <cell r="DC70" t="e">
            <v>#REF!</v>
          </cell>
          <cell r="DH70">
            <v>1</v>
          </cell>
          <cell r="DI70">
            <v>0</v>
          </cell>
          <cell r="DJ70">
            <v>1</v>
          </cell>
          <cell r="DK70">
            <v>0</v>
          </cell>
          <cell r="DL70">
            <v>1</v>
          </cell>
          <cell r="DM70">
            <v>0</v>
          </cell>
          <cell r="DN70">
            <v>1</v>
          </cell>
          <cell r="DO70">
            <v>0</v>
          </cell>
          <cell r="DP70">
            <v>2185.29</v>
          </cell>
          <cell r="DQ70">
            <v>1</v>
          </cell>
          <cell r="DR70" t="str">
            <v>否</v>
          </cell>
          <cell r="DS70">
            <v>0</v>
          </cell>
          <cell r="DT70">
            <v>1</v>
          </cell>
          <cell r="DU70">
            <v>5</v>
          </cell>
          <cell r="DV70">
            <v>5</v>
          </cell>
          <cell r="DW70">
            <v>5</v>
          </cell>
          <cell r="DY70">
            <v>0</v>
          </cell>
          <cell r="DZ70">
            <v>432</v>
          </cell>
          <cell r="EA70">
            <v>-432</v>
          </cell>
          <cell r="EC70" t="str">
            <v>已完工</v>
          </cell>
          <cell r="ED70" t="str">
            <v>已完工未交工</v>
          </cell>
          <cell r="EE70" t="str">
            <v>已建成项目</v>
          </cell>
          <cell r="EF70" t="str">
            <v>已安排</v>
          </cell>
          <cell r="EG70" t="str">
            <v>已完工</v>
          </cell>
          <cell r="EH70" t="str">
            <v>开工项目</v>
          </cell>
          <cell r="EI70" t="str">
            <v>已建成</v>
          </cell>
          <cell r="EJ70" t="str">
            <v>已建成</v>
          </cell>
          <cell r="EK70" t="str">
            <v>沿用3月数据</v>
          </cell>
          <cell r="EL70">
            <v>2185.29</v>
          </cell>
          <cell r="EM70">
            <v>2185.29</v>
          </cell>
          <cell r="EN70">
            <v>1</v>
          </cell>
          <cell r="EQ70" t="str">
            <v>已建成</v>
          </cell>
          <cell r="ER70" t="str">
            <v>已建成</v>
          </cell>
          <cell r="ES70" t="str">
            <v>已建成</v>
          </cell>
        </row>
        <row r="71">
          <cell r="J71" t="str">
            <v>S313鼎城双桥坪-蔡家岗</v>
          </cell>
          <cell r="K71" t="e">
            <v>#REF!</v>
          </cell>
          <cell r="L71" t="str">
            <v>鼎城双桥坪-蔡家岗</v>
          </cell>
          <cell r="M71" t="str">
            <v>S307鼎城双桥坪-蔡家岗</v>
          </cell>
          <cell r="N71" t="e">
            <v>#REF!</v>
          </cell>
          <cell r="O71" t="str">
            <v>S307鼎城双桥坪-蔡家岗</v>
          </cell>
          <cell r="T71" t="str">
            <v>备选</v>
          </cell>
          <cell r="U71">
            <v>1</v>
          </cell>
          <cell r="V71" t="str">
            <v>正选</v>
          </cell>
          <cell r="W71" t="str">
            <v>保留</v>
          </cell>
          <cell r="X71" t="str">
            <v>三类</v>
          </cell>
          <cell r="Z71" t="str">
            <v>改建</v>
          </cell>
          <cell r="AA71" t="str">
            <v>省道</v>
          </cell>
          <cell r="AB71" t="str">
            <v>省道</v>
          </cell>
          <cell r="AC71" t="str">
            <v>省道</v>
          </cell>
          <cell r="AE71">
            <v>24</v>
          </cell>
          <cell r="AF71">
            <v>25.771000000000001</v>
          </cell>
          <cell r="AH71">
            <v>25.771000000000001</v>
          </cell>
          <cell r="AJ71">
            <v>25.771000000000001</v>
          </cell>
          <cell r="AN71">
            <v>2016</v>
          </cell>
          <cell r="AO71">
            <v>2018</v>
          </cell>
          <cell r="AP71" t="str">
            <v>湘发改基础[2016]348号</v>
          </cell>
          <cell r="AQ71" t="str">
            <v>湘交批[2016]158号</v>
          </cell>
          <cell r="AR71">
            <v>16018</v>
          </cell>
          <cell r="AS71">
            <v>11276.693600000001</v>
          </cell>
          <cell r="AT71" t="str">
            <v>批复</v>
          </cell>
          <cell r="AU71">
            <v>7731</v>
          </cell>
          <cell r="AX71">
            <v>7731.3</v>
          </cell>
          <cell r="BB71">
            <v>8287</v>
          </cell>
          <cell r="BE71">
            <v>5100</v>
          </cell>
          <cell r="BF71">
            <v>773</v>
          </cell>
          <cell r="BG71">
            <v>5100</v>
          </cell>
          <cell r="BL71">
            <v>773</v>
          </cell>
          <cell r="BM71" t="str">
            <v>批复施工许可</v>
          </cell>
          <cell r="BO71">
            <v>6000</v>
          </cell>
          <cell r="BP71">
            <v>3865.6</v>
          </cell>
          <cell r="BQ71" t="str">
            <v>路基</v>
          </cell>
          <cell r="BS71">
            <v>112.599999999999</v>
          </cell>
          <cell r="BT71">
            <v>772.7</v>
          </cell>
          <cell r="BU71" t="str">
            <v>路基</v>
          </cell>
          <cell r="BW71">
            <v>2521.8000000000002</v>
          </cell>
          <cell r="BX71">
            <v>2319</v>
          </cell>
          <cell r="BY71" t="str">
            <v>路面</v>
          </cell>
          <cell r="BZ71">
            <v>26</v>
          </cell>
          <cell r="CA71" t="str">
            <v>路面</v>
          </cell>
          <cell r="CB71">
            <v>13734.4</v>
          </cell>
          <cell r="CC71">
            <v>7730.3</v>
          </cell>
          <cell r="CF71">
            <v>15118</v>
          </cell>
          <cell r="CG71" t="str">
            <v>已建成</v>
          </cell>
          <cell r="CH71">
            <v>6061</v>
          </cell>
          <cell r="CI71">
            <v>1669.3</v>
          </cell>
          <cell r="CJ71" t="e">
            <v>#REF!</v>
          </cell>
          <cell r="CM71">
            <v>6061</v>
          </cell>
          <cell r="CP71">
            <v>6061</v>
          </cell>
          <cell r="CQ71">
            <v>1669.3</v>
          </cell>
          <cell r="CS71">
            <v>684</v>
          </cell>
          <cell r="CU71">
            <v>684</v>
          </cell>
          <cell r="CV71">
            <v>985</v>
          </cell>
          <cell r="CX71">
            <v>7730</v>
          </cell>
          <cell r="CZ71">
            <v>1670</v>
          </cell>
          <cell r="DB71" t="e">
            <v>#REF!</v>
          </cell>
          <cell r="DC71" t="e">
            <v>#REF!</v>
          </cell>
          <cell r="DH71">
            <v>1</v>
          </cell>
          <cell r="DI71">
            <v>0.69999999999981799</v>
          </cell>
          <cell r="DJ71">
            <v>1</v>
          </cell>
          <cell r="DK71">
            <v>0.69999999999981799</v>
          </cell>
          <cell r="DL71">
            <v>1</v>
          </cell>
          <cell r="DM71">
            <v>0.69999999999981799</v>
          </cell>
          <cell r="DN71">
            <v>1</v>
          </cell>
          <cell r="DO71">
            <v>0.69999999999981799</v>
          </cell>
          <cell r="DP71">
            <v>15118</v>
          </cell>
          <cell r="DQ71">
            <v>0.94381321013859398</v>
          </cell>
          <cell r="DR71" t="str">
            <v>否</v>
          </cell>
          <cell r="DS71">
            <v>0</v>
          </cell>
          <cell r="DT71">
            <v>1</v>
          </cell>
          <cell r="DU71">
            <v>24</v>
          </cell>
          <cell r="DV71">
            <v>24</v>
          </cell>
          <cell r="DW71">
            <v>24</v>
          </cell>
          <cell r="DY71">
            <v>1571.6</v>
          </cell>
          <cell r="DZ71">
            <v>1670</v>
          </cell>
          <cell r="EA71">
            <v>-98.399999999999594</v>
          </cell>
          <cell r="EC71" t="str">
            <v>路面</v>
          </cell>
          <cell r="EE71" t="str">
            <v>已开工项目</v>
          </cell>
          <cell r="EF71" t="str">
            <v>已安排</v>
          </cell>
          <cell r="EG71" t="str">
            <v>在建（年内完工）</v>
          </cell>
          <cell r="EH71" t="str">
            <v>开工项目</v>
          </cell>
          <cell r="EI71" t="str">
            <v>已建成</v>
          </cell>
          <cell r="EJ71" t="str">
            <v>在建</v>
          </cell>
          <cell r="EK71" t="str">
            <v>系统上报</v>
          </cell>
          <cell r="EL71">
            <v>14120.1</v>
          </cell>
          <cell r="EM71">
            <v>14446.4</v>
          </cell>
          <cell r="EN71">
            <v>0.90188537894868304</v>
          </cell>
          <cell r="EQ71" t="str">
            <v>已建成</v>
          </cell>
          <cell r="ER71" t="str">
            <v>已建成</v>
          </cell>
          <cell r="ES71" t="str">
            <v>已建成</v>
          </cell>
        </row>
        <row r="72">
          <cell r="J72" t="str">
            <v>汉寿新兴-常德经开区</v>
          </cell>
          <cell r="K72" t="e">
            <v>#REF!</v>
          </cell>
          <cell r="L72" t="str">
            <v>汉寿新兴-常德经开区何家坪</v>
          </cell>
          <cell r="M72" t="str">
            <v>S315汉寿新兴-常德经开区何家坪</v>
          </cell>
          <cell r="N72" t="e">
            <v>#REF!</v>
          </cell>
          <cell r="O72" t="str">
            <v>S315汉寿新兴-常德经开区何家坪</v>
          </cell>
          <cell r="T72" t="str">
            <v>备选</v>
          </cell>
          <cell r="U72">
            <v>1</v>
          </cell>
          <cell r="V72" t="str">
            <v>正选</v>
          </cell>
          <cell r="W72" t="str">
            <v>保留</v>
          </cell>
          <cell r="X72" t="str">
            <v>三类</v>
          </cell>
          <cell r="Z72" t="str">
            <v>新建</v>
          </cell>
          <cell r="AA72" t="str">
            <v>省道</v>
          </cell>
          <cell r="AB72" t="str">
            <v>省道</v>
          </cell>
          <cell r="AC72" t="str">
            <v>省道</v>
          </cell>
          <cell r="AE72">
            <v>11</v>
          </cell>
          <cell r="AF72">
            <v>11.54</v>
          </cell>
          <cell r="AH72">
            <v>11.54</v>
          </cell>
          <cell r="AI72">
            <v>11.54</v>
          </cell>
          <cell r="AN72">
            <v>2016</v>
          </cell>
          <cell r="AO72">
            <v>2018</v>
          </cell>
          <cell r="AP72" t="str">
            <v>湘发改基础[2016]349号</v>
          </cell>
          <cell r="AQ72" t="str">
            <v>湘交批[2016]238号</v>
          </cell>
          <cell r="AR72">
            <v>70259</v>
          </cell>
          <cell r="AS72">
            <v>42657.6584</v>
          </cell>
          <cell r="AT72" t="str">
            <v>批复</v>
          </cell>
          <cell r="AU72">
            <v>5005</v>
          </cell>
          <cell r="AX72">
            <v>5005</v>
          </cell>
          <cell r="AY72" t="str">
            <v/>
          </cell>
          <cell r="BB72">
            <v>65254</v>
          </cell>
          <cell r="BE72">
            <v>30000</v>
          </cell>
          <cell r="BF72">
            <v>0</v>
          </cell>
          <cell r="BG72">
            <v>30000</v>
          </cell>
          <cell r="BM72" t="str">
            <v>批复施工许可</v>
          </cell>
          <cell r="BO72">
            <v>12155.4</v>
          </cell>
          <cell r="BP72">
            <v>3003</v>
          </cell>
          <cell r="BQ72" t="str">
            <v>路基</v>
          </cell>
          <cell r="BS72">
            <v>28103.599999999999</v>
          </cell>
          <cell r="BT72">
            <v>2002</v>
          </cell>
          <cell r="BU72" t="str">
            <v>路面</v>
          </cell>
          <cell r="BV72">
            <v>11.54</v>
          </cell>
          <cell r="CA72" t="str">
            <v>未列入19年计划</v>
          </cell>
          <cell r="CB72">
            <v>70259</v>
          </cell>
          <cell r="CC72">
            <v>5005</v>
          </cell>
          <cell r="CF72">
            <v>70259</v>
          </cell>
          <cell r="CG72" t="str">
            <v>已建成</v>
          </cell>
          <cell r="CH72">
            <v>5005</v>
          </cell>
          <cell r="CI72">
            <v>0</v>
          </cell>
          <cell r="CJ72" t="e">
            <v>#REF!</v>
          </cell>
          <cell r="CM72">
            <v>5005</v>
          </cell>
          <cell r="CP72">
            <v>5005</v>
          </cell>
          <cell r="CQ72">
            <v>0</v>
          </cell>
          <cell r="CS72">
            <v>0</v>
          </cell>
          <cell r="CX72">
            <v>5005</v>
          </cell>
          <cell r="CZ72">
            <v>0</v>
          </cell>
          <cell r="DB72" t="e">
            <v>#REF!</v>
          </cell>
          <cell r="DC72" t="e">
            <v>#REF!</v>
          </cell>
          <cell r="DH72">
            <v>1</v>
          </cell>
          <cell r="DI72">
            <v>0</v>
          </cell>
          <cell r="DJ72">
            <v>1</v>
          </cell>
          <cell r="DK72">
            <v>0</v>
          </cell>
          <cell r="DL72">
            <v>1</v>
          </cell>
          <cell r="DM72">
            <v>0</v>
          </cell>
          <cell r="DN72">
            <v>1</v>
          </cell>
          <cell r="DO72">
            <v>0</v>
          </cell>
          <cell r="DP72">
            <v>70259</v>
          </cell>
          <cell r="DQ72">
            <v>1</v>
          </cell>
          <cell r="DR72" t="str">
            <v>否</v>
          </cell>
          <cell r="DS72">
            <v>0</v>
          </cell>
          <cell r="DT72">
            <v>1</v>
          </cell>
          <cell r="DU72">
            <v>11</v>
          </cell>
          <cell r="DV72">
            <v>11</v>
          </cell>
          <cell r="DW72">
            <v>11</v>
          </cell>
          <cell r="DY72">
            <v>0</v>
          </cell>
          <cell r="DZ72">
            <v>0</v>
          </cell>
          <cell r="EA72">
            <v>0</v>
          </cell>
          <cell r="EC72" t="str">
            <v>已完工</v>
          </cell>
          <cell r="ED72" t="str">
            <v>18年完工</v>
          </cell>
          <cell r="EE72" t="str">
            <v>已开工项目</v>
          </cell>
          <cell r="EF72" t="str">
            <v>已安排</v>
          </cell>
          <cell r="EG72" t="str">
            <v>已完工</v>
          </cell>
          <cell r="EH72" t="str">
            <v>开工项目</v>
          </cell>
          <cell r="EI72" t="str">
            <v>已建成</v>
          </cell>
          <cell r="EJ72" t="str">
            <v>已建成</v>
          </cell>
          <cell r="EK72" t="str">
            <v>沿用3月数据</v>
          </cell>
          <cell r="EL72">
            <v>70259</v>
          </cell>
          <cell r="EM72">
            <v>70259</v>
          </cell>
          <cell r="EN72">
            <v>1</v>
          </cell>
          <cell r="EQ72" t="str">
            <v>已建成</v>
          </cell>
          <cell r="ER72" t="str">
            <v>已建成</v>
          </cell>
          <cell r="ES72" t="str">
            <v>已建成</v>
          </cell>
        </row>
        <row r="73">
          <cell r="J73" t="str">
            <v>G353安乡三岔河-安乡县城</v>
          </cell>
          <cell r="K73" t="e">
            <v>#REF!</v>
          </cell>
          <cell r="L73" t="str">
            <v>G353安乡三岔河-安乡县城</v>
          </cell>
          <cell r="M73" t="str">
            <v>G353安乡三岔河-安乡县城</v>
          </cell>
          <cell r="N73" t="e">
            <v>#REF!</v>
          </cell>
          <cell r="O73" t="str">
            <v>G353安乡三岔河-安乡县城</v>
          </cell>
          <cell r="T73" t="str">
            <v>备选</v>
          </cell>
          <cell r="U73">
            <v>1</v>
          </cell>
          <cell r="V73" t="str">
            <v>正选</v>
          </cell>
          <cell r="W73" t="str">
            <v>保留</v>
          </cell>
          <cell r="X73" t="str">
            <v>三类</v>
          </cell>
          <cell r="Z73" t="str">
            <v>新建</v>
          </cell>
          <cell r="AA73" t="str">
            <v>国道</v>
          </cell>
          <cell r="AB73" t="str">
            <v>国道</v>
          </cell>
          <cell r="AC73" t="str">
            <v>国道</v>
          </cell>
          <cell r="AE73">
            <v>10</v>
          </cell>
          <cell r="AF73">
            <v>10</v>
          </cell>
          <cell r="AH73">
            <v>9.6869999999999994</v>
          </cell>
          <cell r="AJ73">
            <v>9.6869999999999994</v>
          </cell>
          <cell r="AN73">
            <v>2014</v>
          </cell>
          <cell r="AO73">
            <v>2016</v>
          </cell>
          <cell r="AP73" t="str">
            <v>湘发改基础[2011]933号</v>
          </cell>
          <cell r="AQ73" t="str">
            <v>湘交计统[2014]438号</v>
          </cell>
          <cell r="AR73">
            <v>8414</v>
          </cell>
          <cell r="AS73">
            <v>5993.9987000000001</v>
          </cell>
          <cell r="AT73" t="str">
            <v>批复</v>
          </cell>
          <cell r="AU73">
            <v>2422</v>
          </cell>
          <cell r="AX73">
            <v>2422</v>
          </cell>
          <cell r="AY73" t="str">
            <v/>
          </cell>
          <cell r="BB73">
            <v>5992</v>
          </cell>
          <cell r="BC73">
            <v>7689</v>
          </cell>
          <cell r="BD73">
            <v>1697</v>
          </cell>
          <cell r="BE73">
            <v>725</v>
          </cell>
          <cell r="BF73">
            <v>725</v>
          </cell>
          <cell r="BG73">
            <v>0</v>
          </cell>
          <cell r="BI73">
            <v>725</v>
          </cell>
          <cell r="BJ73">
            <v>725</v>
          </cell>
          <cell r="BM73" t="str">
            <v>路基、路面</v>
          </cell>
          <cell r="BN73">
            <v>5</v>
          </cell>
          <cell r="BQ73" t="str">
            <v>路面</v>
          </cell>
          <cell r="BR73">
            <v>5</v>
          </cell>
          <cell r="CA73" t="str">
            <v>未列入19年计划</v>
          </cell>
          <cell r="CB73">
            <v>8414</v>
          </cell>
          <cell r="CC73">
            <v>2422</v>
          </cell>
          <cell r="CF73">
            <v>8414</v>
          </cell>
          <cell r="CG73" t="str">
            <v>已建成</v>
          </cell>
          <cell r="CH73">
            <v>2422</v>
          </cell>
          <cell r="CI73">
            <v>0</v>
          </cell>
          <cell r="CJ73" t="e">
            <v>#REF!</v>
          </cell>
          <cell r="CM73">
            <v>2422</v>
          </cell>
          <cell r="CP73">
            <v>725</v>
          </cell>
          <cell r="CQ73">
            <v>0</v>
          </cell>
          <cell r="CS73">
            <v>0</v>
          </cell>
          <cell r="CX73">
            <v>2422</v>
          </cell>
          <cell r="CZ73">
            <v>0</v>
          </cell>
          <cell r="DB73" t="e">
            <v>#REF!</v>
          </cell>
          <cell r="DC73" t="e">
            <v>#REF!</v>
          </cell>
          <cell r="DH73">
            <v>1</v>
          </cell>
          <cell r="DI73">
            <v>0</v>
          </cell>
          <cell r="DJ73">
            <v>1</v>
          </cell>
          <cell r="DK73">
            <v>0</v>
          </cell>
          <cell r="DL73">
            <v>1</v>
          </cell>
          <cell r="DM73">
            <v>0</v>
          </cell>
          <cell r="DN73">
            <v>1</v>
          </cell>
          <cell r="DO73">
            <v>0</v>
          </cell>
          <cell r="DP73">
            <v>8414</v>
          </cell>
          <cell r="DQ73">
            <v>1</v>
          </cell>
          <cell r="DR73" t="str">
            <v>否</v>
          </cell>
          <cell r="DS73">
            <v>0</v>
          </cell>
          <cell r="DT73">
            <v>1</v>
          </cell>
          <cell r="DU73">
            <v>10</v>
          </cell>
          <cell r="DV73">
            <v>10</v>
          </cell>
          <cell r="DW73">
            <v>10</v>
          </cell>
          <cell r="DY73">
            <v>0</v>
          </cell>
          <cell r="DZ73">
            <v>0</v>
          </cell>
          <cell r="EA73">
            <v>0</v>
          </cell>
          <cell r="EC73" t="str">
            <v>已完工</v>
          </cell>
          <cell r="ED73" t="str">
            <v>16年完工</v>
          </cell>
          <cell r="EE73" t="str">
            <v>已建成项目</v>
          </cell>
          <cell r="EF73" t="str">
            <v>已安排</v>
          </cell>
          <cell r="EG73" t="str">
            <v>已完工</v>
          </cell>
          <cell r="EH73" t="str">
            <v>开工项目</v>
          </cell>
          <cell r="EI73" t="str">
            <v>已建成</v>
          </cell>
          <cell r="EJ73" t="str">
            <v>已建成</v>
          </cell>
          <cell r="EK73" t="str">
            <v>系统上报</v>
          </cell>
          <cell r="EL73">
            <v>8414</v>
          </cell>
          <cell r="EM73">
            <v>8414</v>
          </cell>
          <cell r="EN73">
            <v>1</v>
          </cell>
          <cell r="EQ73" t="str">
            <v>已建成</v>
          </cell>
          <cell r="ER73" t="str">
            <v>已建成</v>
          </cell>
          <cell r="ES73" t="str">
            <v>已建成</v>
          </cell>
        </row>
        <row r="74">
          <cell r="J74" t="str">
            <v>安乡长岭大桥</v>
          </cell>
          <cell r="K74" t="e">
            <v>#REF!</v>
          </cell>
          <cell r="L74" t="str">
            <v>安乡长岭大桥</v>
          </cell>
          <cell r="M74" t="str">
            <v>S223安乡长岭大桥</v>
          </cell>
          <cell r="N74" t="e">
            <v>#REF!</v>
          </cell>
          <cell r="O74" t="str">
            <v>S223安乡长岭大桥</v>
          </cell>
          <cell r="T74" t="str">
            <v>备选</v>
          </cell>
          <cell r="U74">
            <v>1</v>
          </cell>
          <cell r="V74" t="str">
            <v>正选</v>
          </cell>
          <cell r="W74" t="str">
            <v>保留</v>
          </cell>
          <cell r="X74" t="str">
            <v>三类</v>
          </cell>
          <cell r="Z74" t="str">
            <v>新建</v>
          </cell>
          <cell r="AA74" t="str">
            <v>省道</v>
          </cell>
          <cell r="AB74" t="str">
            <v>省道</v>
          </cell>
          <cell r="AC74" t="str">
            <v>省道</v>
          </cell>
          <cell r="AE74">
            <v>3.31</v>
          </cell>
          <cell r="AF74">
            <v>3.31</v>
          </cell>
          <cell r="AH74">
            <v>3.0949</v>
          </cell>
          <cell r="AI74">
            <v>1.3169999999999999</v>
          </cell>
          <cell r="AL74">
            <v>1777.9</v>
          </cell>
          <cell r="AN74">
            <v>2015</v>
          </cell>
          <cell r="AO74">
            <v>2018</v>
          </cell>
          <cell r="AP74" t="str">
            <v>湘发改基础[2014]793号</v>
          </cell>
          <cell r="AQ74" t="str">
            <v>湘交计统[2014]370号</v>
          </cell>
          <cell r="AR74">
            <v>46720.84</v>
          </cell>
          <cell r="AS74">
            <v>36215.486700000001</v>
          </cell>
          <cell r="AT74" t="str">
            <v>批复</v>
          </cell>
          <cell r="AU74">
            <v>13594</v>
          </cell>
          <cell r="AX74">
            <v>13594.266</v>
          </cell>
          <cell r="BB74">
            <v>33126.839999999997</v>
          </cell>
          <cell r="BE74">
            <v>26190</v>
          </cell>
          <cell r="BF74">
            <v>1359.89</v>
          </cell>
          <cell r="BG74">
            <v>26190</v>
          </cell>
          <cell r="BJ74">
            <v>316.89</v>
          </cell>
          <cell r="BL74">
            <v>1043</v>
          </cell>
          <cell r="BM74" t="str">
            <v>路基</v>
          </cell>
          <cell r="BO74">
            <v>8730</v>
          </cell>
          <cell r="BP74">
            <v>6796</v>
          </cell>
          <cell r="BQ74" t="str">
            <v>路基</v>
          </cell>
          <cell r="BS74">
            <v>11800.84</v>
          </cell>
          <cell r="BT74">
            <v>5438</v>
          </cell>
          <cell r="BU74" t="str">
            <v>路面</v>
          </cell>
          <cell r="BV74">
            <v>3.0949</v>
          </cell>
          <cell r="CA74" t="str">
            <v>未列入19年计划</v>
          </cell>
          <cell r="CB74">
            <v>46720.84</v>
          </cell>
          <cell r="CC74">
            <v>13593.89</v>
          </cell>
          <cell r="CF74">
            <v>46720.84</v>
          </cell>
          <cell r="CG74" t="str">
            <v>已建成</v>
          </cell>
          <cell r="CH74">
            <v>13593.89</v>
          </cell>
          <cell r="CI74">
            <v>0</v>
          </cell>
          <cell r="CJ74" t="e">
            <v>#REF!</v>
          </cell>
          <cell r="CM74">
            <v>13593.89</v>
          </cell>
          <cell r="CP74">
            <v>13593.89</v>
          </cell>
          <cell r="CQ74">
            <v>0</v>
          </cell>
          <cell r="CS74">
            <v>0</v>
          </cell>
          <cell r="CX74">
            <v>13593.89</v>
          </cell>
          <cell r="CZ74">
            <v>0.11000000000058199</v>
          </cell>
          <cell r="DB74" t="e">
            <v>#REF!</v>
          </cell>
          <cell r="DC74" t="e">
            <v>#REF!</v>
          </cell>
          <cell r="DH74">
            <v>1</v>
          </cell>
          <cell r="DI74">
            <v>0</v>
          </cell>
          <cell r="DJ74">
            <v>1</v>
          </cell>
          <cell r="DK74">
            <v>0</v>
          </cell>
          <cell r="DL74">
            <v>1</v>
          </cell>
          <cell r="DM74">
            <v>0</v>
          </cell>
          <cell r="DN74">
            <v>1</v>
          </cell>
          <cell r="DO74">
            <v>0</v>
          </cell>
          <cell r="DP74">
            <v>46720.84</v>
          </cell>
          <cell r="DQ74">
            <v>1</v>
          </cell>
          <cell r="DR74" t="str">
            <v>否</v>
          </cell>
          <cell r="DS74">
            <v>0</v>
          </cell>
          <cell r="DT74">
            <v>1</v>
          </cell>
          <cell r="DU74">
            <v>3.31</v>
          </cell>
          <cell r="DV74">
            <v>3.31</v>
          </cell>
          <cell r="DW74">
            <v>3.31</v>
          </cell>
          <cell r="DY74">
            <v>0</v>
          </cell>
          <cell r="DZ74">
            <v>0.11000000000058199</v>
          </cell>
          <cell r="EA74">
            <v>-0.11000000000058199</v>
          </cell>
          <cell r="EC74" t="str">
            <v>在建，19年完工</v>
          </cell>
          <cell r="ED74" t="str">
            <v>在建，19年完工</v>
          </cell>
          <cell r="EE74" t="str">
            <v>已开工项目</v>
          </cell>
          <cell r="EF74" t="str">
            <v>已安排</v>
          </cell>
          <cell r="EG74" t="str">
            <v>已完工</v>
          </cell>
          <cell r="EH74" t="str">
            <v>开工项目</v>
          </cell>
          <cell r="EI74" t="str">
            <v>已建成</v>
          </cell>
          <cell r="EJ74" t="str">
            <v>已建成</v>
          </cell>
          <cell r="EK74" t="str">
            <v>系统上报</v>
          </cell>
          <cell r="EL74">
            <v>46720.84</v>
          </cell>
          <cell r="EM74">
            <v>46720.84</v>
          </cell>
          <cell r="EN74">
            <v>1</v>
          </cell>
          <cell r="EQ74" t="str">
            <v>已建成</v>
          </cell>
          <cell r="ER74" t="str">
            <v>已建成</v>
          </cell>
          <cell r="ES74" t="str">
            <v>已建成</v>
          </cell>
        </row>
        <row r="75">
          <cell r="J75" t="str">
            <v>S320汉寿县城至新兴公路</v>
          </cell>
          <cell r="K75" t="e">
            <v>#REF!</v>
          </cell>
          <cell r="L75" t="str">
            <v>汉寿县城-新兴</v>
          </cell>
          <cell r="M75" t="str">
            <v>S315汉寿县城-新兴</v>
          </cell>
          <cell r="N75" t="e">
            <v>#REF!</v>
          </cell>
          <cell r="O75" t="str">
            <v>S315汉寿县城-新兴</v>
          </cell>
          <cell r="T75" t="str">
            <v>备选</v>
          </cell>
          <cell r="U75">
            <v>1</v>
          </cell>
          <cell r="V75" t="str">
            <v>正选</v>
          </cell>
          <cell r="W75" t="str">
            <v>保留</v>
          </cell>
          <cell r="X75" t="str">
            <v>三类</v>
          </cell>
          <cell r="Z75" t="str">
            <v>新建</v>
          </cell>
          <cell r="AA75" t="str">
            <v>省道</v>
          </cell>
          <cell r="AB75" t="str">
            <v>省道</v>
          </cell>
          <cell r="AC75" t="str">
            <v>省道</v>
          </cell>
          <cell r="AE75">
            <v>15</v>
          </cell>
          <cell r="AF75">
            <v>14.24</v>
          </cell>
          <cell r="AH75">
            <v>14.24</v>
          </cell>
          <cell r="AI75">
            <v>14.24</v>
          </cell>
          <cell r="AN75">
            <v>2015</v>
          </cell>
          <cell r="AO75">
            <v>2017</v>
          </cell>
          <cell r="AP75" t="str">
            <v>湘发改基础[2015]936号</v>
          </cell>
          <cell r="AQ75" t="str">
            <v>湘交办函[2015]786号</v>
          </cell>
          <cell r="AR75">
            <v>71898.31</v>
          </cell>
          <cell r="AS75">
            <v>44919.160499999998</v>
          </cell>
          <cell r="AT75" t="str">
            <v>批复</v>
          </cell>
          <cell r="AU75">
            <v>5696</v>
          </cell>
          <cell r="AX75">
            <v>5696</v>
          </cell>
          <cell r="AY75" t="str">
            <v/>
          </cell>
          <cell r="BB75">
            <v>66202.31</v>
          </cell>
          <cell r="BE75">
            <v>43138.493000000002</v>
          </cell>
          <cell r="BF75">
            <v>3418</v>
          </cell>
          <cell r="BG75">
            <v>21569</v>
          </cell>
          <cell r="BI75">
            <v>21569.492999999999</v>
          </cell>
          <cell r="BJ75">
            <v>2136</v>
          </cell>
          <cell r="BL75">
            <v>1282</v>
          </cell>
          <cell r="BM75" t="str">
            <v>路基</v>
          </cell>
          <cell r="BO75">
            <v>28759.816999999999</v>
          </cell>
          <cell r="BP75">
            <v>2278</v>
          </cell>
          <cell r="BQ75" t="str">
            <v>路面</v>
          </cell>
          <cell r="BR75">
            <v>14.24</v>
          </cell>
          <cell r="CA75" t="str">
            <v>未列入19年计划</v>
          </cell>
          <cell r="CB75">
            <v>71898.31</v>
          </cell>
          <cell r="CC75">
            <v>5696</v>
          </cell>
          <cell r="CF75">
            <v>71898.31</v>
          </cell>
          <cell r="CG75" t="str">
            <v>已建成</v>
          </cell>
          <cell r="CH75">
            <v>5696</v>
          </cell>
          <cell r="CI75">
            <v>0</v>
          </cell>
          <cell r="CJ75" t="e">
            <v>#REF!</v>
          </cell>
          <cell r="CM75">
            <v>5696</v>
          </cell>
          <cell r="CP75">
            <v>5696</v>
          </cell>
          <cell r="CQ75">
            <v>0</v>
          </cell>
          <cell r="CS75">
            <v>0</v>
          </cell>
          <cell r="CX75">
            <v>5696</v>
          </cell>
          <cell r="CZ75">
            <v>0</v>
          </cell>
          <cell r="DB75" t="e">
            <v>#REF!</v>
          </cell>
          <cell r="DC75" t="e">
            <v>#REF!</v>
          </cell>
          <cell r="DH75">
            <v>1</v>
          </cell>
          <cell r="DI75">
            <v>0</v>
          </cell>
          <cell r="DJ75">
            <v>1</v>
          </cell>
          <cell r="DK75">
            <v>0</v>
          </cell>
          <cell r="DL75">
            <v>1</v>
          </cell>
          <cell r="DM75">
            <v>0</v>
          </cell>
          <cell r="DN75">
            <v>1</v>
          </cell>
          <cell r="DO75">
            <v>0</v>
          </cell>
          <cell r="DP75">
            <v>71898.31</v>
          </cell>
          <cell r="DQ75">
            <v>1</v>
          </cell>
          <cell r="DR75" t="str">
            <v>否</v>
          </cell>
          <cell r="DS75">
            <v>0</v>
          </cell>
          <cell r="DT75">
            <v>1</v>
          </cell>
          <cell r="DU75">
            <v>15</v>
          </cell>
          <cell r="DV75">
            <v>15</v>
          </cell>
          <cell r="DW75">
            <v>15</v>
          </cell>
          <cell r="DY75">
            <v>0</v>
          </cell>
          <cell r="DZ75">
            <v>0</v>
          </cell>
          <cell r="EA75">
            <v>0</v>
          </cell>
          <cell r="EC75" t="str">
            <v>已完工</v>
          </cell>
          <cell r="ED75" t="str">
            <v>17年完工</v>
          </cell>
          <cell r="EE75" t="str">
            <v>已建成项目</v>
          </cell>
          <cell r="EF75" t="str">
            <v>已安排</v>
          </cell>
          <cell r="EG75" t="str">
            <v>已完工</v>
          </cell>
          <cell r="EH75" t="str">
            <v>开工项目</v>
          </cell>
          <cell r="EI75" t="str">
            <v>已建成</v>
          </cell>
          <cell r="EJ75" t="str">
            <v>已建成</v>
          </cell>
          <cell r="EK75" t="str">
            <v>沿用3月数据</v>
          </cell>
          <cell r="EL75">
            <v>71898.31</v>
          </cell>
          <cell r="EM75">
            <v>71898.31</v>
          </cell>
          <cell r="EN75">
            <v>1</v>
          </cell>
          <cell r="EQ75" t="str">
            <v>已建成</v>
          </cell>
          <cell r="ER75" t="str">
            <v>已建成</v>
          </cell>
          <cell r="ES75" t="str">
            <v>已建成</v>
          </cell>
        </row>
        <row r="76">
          <cell r="J76" t="str">
            <v>西湖镇至柳林嘴</v>
          </cell>
          <cell r="K76" t="e">
            <v>#REF!</v>
          </cell>
          <cell r="L76" t="str">
            <v>西湖柳林嘴-西湖镇</v>
          </cell>
          <cell r="M76" t="str">
            <v>S223西湖柳林嘴-西湖镇</v>
          </cell>
          <cell r="N76" t="e">
            <v>#REF!</v>
          </cell>
          <cell r="O76" t="str">
            <v>S223西湖柳林嘴-西湖镇</v>
          </cell>
          <cell r="T76" t="str">
            <v>备选</v>
          </cell>
          <cell r="U76">
            <v>1</v>
          </cell>
          <cell r="V76" t="str">
            <v>正选</v>
          </cell>
          <cell r="W76" t="str">
            <v>保留</v>
          </cell>
          <cell r="X76" t="str">
            <v>三类</v>
          </cell>
          <cell r="Z76" t="str">
            <v>升级改造</v>
          </cell>
          <cell r="AA76" t="str">
            <v>省道</v>
          </cell>
          <cell r="AB76" t="str">
            <v>省道</v>
          </cell>
          <cell r="AC76" t="str">
            <v>省道</v>
          </cell>
          <cell r="AE76">
            <v>10</v>
          </cell>
          <cell r="AF76">
            <v>8.7170000000000005</v>
          </cell>
          <cell r="AH76">
            <v>8.7170000000000005</v>
          </cell>
          <cell r="AJ76">
            <v>8.7170000000000005</v>
          </cell>
          <cell r="AN76">
            <v>2016</v>
          </cell>
          <cell r="AO76">
            <v>2018</v>
          </cell>
          <cell r="AP76" t="str">
            <v>湘发改基础[2016]904号</v>
          </cell>
          <cell r="AQ76" t="str">
            <v>湘交批[2017]70号</v>
          </cell>
          <cell r="AR76">
            <v>9443</v>
          </cell>
          <cell r="AS76">
            <v>6421.24</v>
          </cell>
          <cell r="AT76" t="str">
            <v>按总投资的68%测算</v>
          </cell>
          <cell r="AU76">
            <v>3051</v>
          </cell>
          <cell r="AX76">
            <v>3051</v>
          </cell>
          <cell r="AY76" t="str">
            <v/>
          </cell>
          <cell r="BB76">
            <v>6392</v>
          </cell>
          <cell r="BE76">
            <v>2833</v>
          </cell>
          <cell r="BF76">
            <v>0</v>
          </cell>
          <cell r="BG76">
            <v>2833</v>
          </cell>
          <cell r="BM76" t="str">
            <v>批复施工许可</v>
          </cell>
          <cell r="BO76">
            <v>2832.8</v>
          </cell>
          <cell r="BP76">
            <v>1578.6</v>
          </cell>
          <cell r="BQ76" t="str">
            <v>路基</v>
          </cell>
          <cell r="BS76">
            <v>944.29999999999905</v>
          </cell>
          <cell r="BT76">
            <v>556.70000000000005</v>
          </cell>
          <cell r="BU76" t="str">
            <v>路基</v>
          </cell>
          <cell r="BW76">
            <v>3443</v>
          </cell>
          <cell r="BX76">
            <v>915</v>
          </cell>
          <cell r="BY76" t="str">
            <v>路面</v>
          </cell>
          <cell r="BZ76">
            <v>8.6999999999999993</v>
          </cell>
          <cell r="CA76" t="str">
            <v>路面</v>
          </cell>
          <cell r="CB76">
            <v>10053.1</v>
          </cell>
          <cell r="CC76">
            <v>3050.3</v>
          </cell>
          <cell r="CF76">
            <v>6500</v>
          </cell>
          <cell r="CG76" t="str">
            <v>已建成</v>
          </cell>
          <cell r="CH76">
            <v>2256</v>
          </cell>
          <cell r="CI76">
            <v>794.3</v>
          </cell>
          <cell r="CJ76" t="e">
            <v>#REF!</v>
          </cell>
          <cell r="CM76">
            <v>2256</v>
          </cell>
          <cell r="CP76">
            <v>2256</v>
          </cell>
          <cell r="CQ76">
            <v>794.3</v>
          </cell>
          <cell r="CS76">
            <v>794</v>
          </cell>
          <cell r="CU76">
            <v>794</v>
          </cell>
          <cell r="CX76">
            <v>3050</v>
          </cell>
          <cell r="CZ76">
            <v>795</v>
          </cell>
          <cell r="DB76" t="e">
            <v>#REF!</v>
          </cell>
          <cell r="DC76" t="e">
            <v>#REF!</v>
          </cell>
          <cell r="DH76">
            <v>1</v>
          </cell>
          <cell r="DI76">
            <v>0.69999999999981799</v>
          </cell>
          <cell r="DJ76">
            <v>1</v>
          </cell>
          <cell r="DK76">
            <v>0.69999999999981799</v>
          </cell>
          <cell r="DL76">
            <v>1</v>
          </cell>
          <cell r="DM76">
            <v>0.69999999999981799</v>
          </cell>
          <cell r="DN76">
            <v>1</v>
          </cell>
          <cell r="DO76">
            <v>0.69999999999981799</v>
          </cell>
          <cell r="DP76">
            <v>6500</v>
          </cell>
          <cell r="DQ76">
            <v>0.688340569734195</v>
          </cell>
          <cell r="DR76" t="str">
            <v>否</v>
          </cell>
          <cell r="DS76">
            <v>0</v>
          </cell>
          <cell r="DT76">
            <v>1</v>
          </cell>
          <cell r="DU76">
            <v>10</v>
          </cell>
          <cell r="DV76">
            <v>10</v>
          </cell>
          <cell r="DW76">
            <v>10</v>
          </cell>
          <cell r="DY76">
            <v>3243</v>
          </cell>
          <cell r="DZ76">
            <v>795</v>
          </cell>
          <cell r="EA76">
            <v>2448</v>
          </cell>
          <cell r="EC76" t="str">
            <v>路面</v>
          </cell>
          <cell r="EE76" t="str">
            <v>已开工项目</v>
          </cell>
          <cell r="EF76" t="str">
            <v>已安排</v>
          </cell>
          <cell r="EG76" t="str">
            <v>在建（年内完工）</v>
          </cell>
          <cell r="EH76" t="str">
            <v>开工项目</v>
          </cell>
          <cell r="EI76" t="str">
            <v>已建成</v>
          </cell>
          <cell r="EJ76" t="str">
            <v>在建</v>
          </cell>
          <cell r="EK76" t="str">
            <v>系统上报</v>
          </cell>
          <cell r="EL76">
            <v>6200</v>
          </cell>
          <cell r="EM76">
            <v>6200</v>
          </cell>
          <cell r="EN76">
            <v>0.65657100497723198</v>
          </cell>
          <cell r="EQ76" t="str">
            <v>已建成</v>
          </cell>
          <cell r="ER76" t="str">
            <v>已建成</v>
          </cell>
          <cell r="ES76" t="str">
            <v>已建成</v>
          </cell>
        </row>
        <row r="77">
          <cell r="J77" t="str">
            <v>S304澧县复兴厂-宜万</v>
          </cell>
          <cell r="K77" t="e">
            <v>#REF!</v>
          </cell>
          <cell r="L77" t="str">
            <v>澧县复兴厂-宜万</v>
          </cell>
          <cell r="M77" t="str">
            <v>S303澧县复兴厂-宜万</v>
          </cell>
          <cell r="N77" t="e">
            <v>#REF!</v>
          </cell>
          <cell r="O77" t="str">
            <v>S303澧县复兴厂-宜万</v>
          </cell>
          <cell r="T77" t="str">
            <v>备选</v>
          </cell>
          <cell r="U77">
            <v>1</v>
          </cell>
          <cell r="V77" t="str">
            <v>正选</v>
          </cell>
          <cell r="W77" t="str">
            <v>保留</v>
          </cell>
          <cell r="X77" t="str">
            <v>三类</v>
          </cell>
          <cell r="Z77" t="str">
            <v>改建</v>
          </cell>
          <cell r="AA77" t="str">
            <v>省道</v>
          </cell>
          <cell r="AB77" t="str">
            <v>省道</v>
          </cell>
          <cell r="AC77" t="str">
            <v>省道</v>
          </cell>
          <cell r="AE77">
            <v>18</v>
          </cell>
          <cell r="AF77">
            <v>18</v>
          </cell>
          <cell r="AH77">
            <v>17.629000000000001</v>
          </cell>
          <cell r="AJ77">
            <v>17.629000000000001</v>
          </cell>
          <cell r="AN77">
            <v>2014</v>
          </cell>
          <cell r="AO77">
            <v>2016</v>
          </cell>
          <cell r="AP77" t="str">
            <v>湘发改基础[2013]1462号</v>
          </cell>
          <cell r="AQ77" t="str">
            <v>湘交计统[2013]485号</v>
          </cell>
          <cell r="AR77">
            <v>12523</v>
          </cell>
          <cell r="AS77">
            <v>8779.2777000000006</v>
          </cell>
          <cell r="AT77" t="str">
            <v>批复</v>
          </cell>
          <cell r="AU77">
            <v>4407</v>
          </cell>
          <cell r="AX77">
            <v>4407</v>
          </cell>
          <cell r="AY77" t="str">
            <v/>
          </cell>
          <cell r="BB77">
            <v>8116</v>
          </cell>
          <cell r="BC77">
            <v>8140</v>
          </cell>
          <cell r="BD77">
            <v>2203.625</v>
          </cell>
          <cell r="BE77">
            <v>4382.8500000000004</v>
          </cell>
          <cell r="BF77">
            <v>2203.375</v>
          </cell>
          <cell r="BG77">
            <v>1829</v>
          </cell>
          <cell r="BH77">
            <v>1440.5182752850401</v>
          </cell>
          <cell r="BI77">
            <v>2553.85</v>
          </cell>
          <cell r="BJ77">
            <v>762.856724714959</v>
          </cell>
          <cell r="BM77" t="str">
            <v>路基、路面</v>
          </cell>
          <cell r="BN77">
            <v>10</v>
          </cell>
          <cell r="BQ77" t="str">
            <v>路面</v>
          </cell>
          <cell r="BR77">
            <v>8</v>
          </cell>
          <cell r="CA77" t="str">
            <v>未列入19年计划</v>
          </cell>
          <cell r="CB77">
            <v>12522.85</v>
          </cell>
          <cell r="CC77">
            <v>4407</v>
          </cell>
          <cell r="CF77">
            <v>12523</v>
          </cell>
          <cell r="CG77" t="str">
            <v>已建成</v>
          </cell>
          <cell r="CH77">
            <v>4407</v>
          </cell>
          <cell r="CI77">
            <v>0</v>
          </cell>
          <cell r="CJ77" t="e">
            <v>#REF!</v>
          </cell>
          <cell r="CM77">
            <v>4407</v>
          </cell>
          <cell r="CP77">
            <v>2203.375</v>
          </cell>
          <cell r="CQ77">
            <v>0</v>
          </cell>
          <cell r="CS77">
            <v>0</v>
          </cell>
          <cell r="CX77">
            <v>4407</v>
          </cell>
          <cell r="CZ77">
            <v>0</v>
          </cell>
          <cell r="DB77" t="e">
            <v>#REF!</v>
          </cell>
          <cell r="DC77" t="e">
            <v>#REF!</v>
          </cell>
          <cell r="DH77">
            <v>1</v>
          </cell>
          <cell r="DI77">
            <v>0</v>
          </cell>
          <cell r="DJ77">
            <v>1</v>
          </cell>
          <cell r="DK77">
            <v>0</v>
          </cell>
          <cell r="DL77">
            <v>1</v>
          </cell>
          <cell r="DM77">
            <v>0</v>
          </cell>
          <cell r="DN77">
            <v>1</v>
          </cell>
          <cell r="DO77">
            <v>0</v>
          </cell>
          <cell r="DP77">
            <v>12523</v>
          </cell>
          <cell r="DQ77">
            <v>1</v>
          </cell>
          <cell r="DR77" t="str">
            <v>否</v>
          </cell>
          <cell r="DS77">
            <v>0</v>
          </cell>
          <cell r="DT77">
            <v>1</v>
          </cell>
          <cell r="DU77">
            <v>18</v>
          </cell>
          <cell r="DV77">
            <v>18</v>
          </cell>
          <cell r="DW77">
            <v>18</v>
          </cell>
          <cell r="DY77">
            <v>0</v>
          </cell>
          <cell r="DZ77">
            <v>0</v>
          </cell>
          <cell r="EA77">
            <v>0</v>
          </cell>
          <cell r="EC77" t="str">
            <v>已完工</v>
          </cell>
          <cell r="ED77" t="str">
            <v>17年完工</v>
          </cell>
          <cell r="EE77" t="str">
            <v>已建成项目</v>
          </cell>
          <cell r="EF77" t="str">
            <v>已安排</v>
          </cell>
          <cell r="EG77" t="str">
            <v>已完工</v>
          </cell>
          <cell r="EH77" t="str">
            <v>开工项目</v>
          </cell>
          <cell r="EI77" t="str">
            <v>已建成</v>
          </cell>
          <cell r="EJ77" t="str">
            <v>已建成</v>
          </cell>
          <cell r="EK77" t="str">
            <v>沿用3月数据</v>
          </cell>
          <cell r="EL77">
            <v>12523</v>
          </cell>
          <cell r="EM77">
            <v>12523</v>
          </cell>
          <cell r="EN77">
            <v>1</v>
          </cell>
          <cell r="EQ77" t="str">
            <v>已建成</v>
          </cell>
          <cell r="ER77" t="str">
            <v>已建成</v>
          </cell>
          <cell r="ES77" t="str">
            <v>已建成</v>
          </cell>
        </row>
        <row r="78">
          <cell r="J78" t="str">
            <v>S233澧县黄桥-樟柳段改线工程</v>
          </cell>
          <cell r="K78" t="e">
            <v>#REF!</v>
          </cell>
          <cell r="L78" t="str">
            <v>澧县黄桥-樟柳段改线工程</v>
          </cell>
          <cell r="M78" t="str">
            <v>澧县黄桥-樟柳段改线工程</v>
          </cell>
          <cell r="N78" t="e">
            <v>#REF!</v>
          </cell>
          <cell r="O78" t="str">
            <v>澧县黄桥-樟柳段改线工程</v>
          </cell>
          <cell r="T78" t="str">
            <v>备选</v>
          </cell>
          <cell r="U78">
            <v>1</v>
          </cell>
          <cell r="V78" t="str">
            <v>正选</v>
          </cell>
          <cell r="W78" t="str">
            <v>保留</v>
          </cell>
          <cell r="X78" t="str">
            <v>三类</v>
          </cell>
          <cell r="Z78" t="str">
            <v>改建</v>
          </cell>
          <cell r="AA78" t="str">
            <v>省道</v>
          </cell>
          <cell r="AB78" t="str">
            <v>其它</v>
          </cell>
          <cell r="AC78" t="str">
            <v>其它</v>
          </cell>
          <cell r="AE78">
            <v>4</v>
          </cell>
          <cell r="AF78">
            <v>4.0259999999999998</v>
          </cell>
          <cell r="AH78">
            <v>4.0259999999999998</v>
          </cell>
          <cell r="AI78">
            <v>4.0259999999999998</v>
          </cell>
          <cell r="AN78">
            <v>2014</v>
          </cell>
          <cell r="AO78">
            <v>2015</v>
          </cell>
          <cell r="AP78" t="str">
            <v>湘发改基础[2013]328号</v>
          </cell>
          <cell r="AQ78" t="str">
            <v>湘交计统[2014]352号</v>
          </cell>
          <cell r="AR78">
            <v>13526</v>
          </cell>
          <cell r="AS78">
            <v>9295.3801999999996</v>
          </cell>
          <cell r="AT78" t="str">
            <v>批复</v>
          </cell>
          <cell r="AU78">
            <v>1575</v>
          </cell>
          <cell r="AX78">
            <v>1575</v>
          </cell>
          <cell r="AY78" t="str">
            <v/>
          </cell>
          <cell r="BB78">
            <v>11951</v>
          </cell>
          <cell r="BC78">
            <v>8792</v>
          </cell>
          <cell r="BD78">
            <v>787.5</v>
          </cell>
          <cell r="BE78">
            <v>4734</v>
          </cell>
          <cell r="BF78">
            <v>787.5</v>
          </cell>
          <cell r="BG78">
            <v>4734</v>
          </cell>
          <cell r="BH78">
            <v>787.5</v>
          </cell>
          <cell r="BM78" t="str">
            <v>路面</v>
          </cell>
          <cell r="BN78">
            <v>4.0259999999999998</v>
          </cell>
          <cell r="CA78" t="str">
            <v>未列入19年计划</v>
          </cell>
          <cell r="CB78">
            <v>13526</v>
          </cell>
          <cell r="CC78">
            <v>1575</v>
          </cell>
          <cell r="CF78">
            <v>13526</v>
          </cell>
          <cell r="CG78" t="str">
            <v>已建成</v>
          </cell>
          <cell r="CH78">
            <v>1575</v>
          </cell>
          <cell r="CI78">
            <v>0</v>
          </cell>
          <cell r="CJ78" t="e">
            <v>#REF!</v>
          </cell>
          <cell r="CM78">
            <v>1575</v>
          </cell>
          <cell r="CP78">
            <v>787.5</v>
          </cell>
          <cell r="CQ78">
            <v>0</v>
          </cell>
          <cell r="CS78">
            <v>0</v>
          </cell>
          <cell r="CX78">
            <v>1575</v>
          </cell>
          <cell r="CZ78">
            <v>0</v>
          </cell>
          <cell r="DB78" t="e">
            <v>#REF!</v>
          </cell>
          <cell r="DC78" t="e">
            <v>#REF!</v>
          </cell>
          <cell r="DH78">
            <v>1</v>
          </cell>
          <cell r="DI78">
            <v>0</v>
          </cell>
          <cell r="DJ78">
            <v>1</v>
          </cell>
          <cell r="DK78">
            <v>0</v>
          </cell>
          <cell r="DL78">
            <v>1</v>
          </cell>
          <cell r="DM78">
            <v>0</v>
          </cell>
          <cell r="DN78">
            <v>1</v>
          </cell>
          <cell r="DO78">
            <v>0</v>
          </cell>
          <cell r="DP78">
            <v>13526</v>
          </cell>
          <cell r="DQ78">
            <v>1</v>
          </cell>
          <cell r="DR78" t="str">
            <v>否</v>
          </cell>
          <cell r="DS78">
            <v>0</v>
          </cell>
          <cell r="DT78">
            <v>1</v>
          </cell>
          <cell r="DU78">
            <v>4</v>
          </cell>
          <cell r="DV78">
            <v>4</v>
          </cell>
          <cell r="DW78">
            <v>4</v>
          </cell>
          <cell r="DY78">
            <v>0</v>
          </cell>
          <cell r="DZ78">
            <v>0</v>
          </cell>
          <cell r="EA78">
            <v>0</v>
          </cell>
          <cell r="EC78" t="str">
            <v>已完工</v>
          </cell>
          <cell r="ED78" t="str">
            <v>13年完工</v>
          </cell>
          <cell r="EE78" t="str">
            <v>已建成项目</v>
          </cell>
          <cell r="EF78" t="str">
            <v>已安排</v>
          </cell>
          <cell r="EG78" t="str">
            <v>已完工</v>
          </cell>
          <cell r="EH78" t="str">
            <v>开工项目</v>
          </cell>
          <cell r="EI78" t="str">
            <v>已建成</v>
          </cell>
          <cell r="EJ78" t="str">
            <v>已建成</v>
          </cell>
          <cell r="EK78" t="str">
            <v>沿用3月数据</v>
          </cell>
          <cell r="EL78">
            <v>13526</v>
          </cell>
          <cell r="EM78">
            <v>13526</v>
          </cell>
          <cell r="EN78">
            <v>1</v>
          </cell>
          <cell r="EQ78" t="str">
            <v>已建成</v>
          </cell>
          <cell r="ER78" t="str">
            <v>已建成</v>
          </cell>
          <cell r="ES78" t="str">
            <v>已建成</v>
          </cell>
        </row>
        <row r="79">
          <cell r="J79" t="str">
            <v>S304澧县宜万-孙家坡</v>
          </cell>
          <cell r="K79" t="e">
            <v>#REF!</v>
          </cell>
          <cell r="L79" t="str">
            <v>澧县宜万-孙家坡</v>
          </cell>
          <cell r="M79" t="str">
            <v>澧县宜万-孙家坡</v>
          </cell>
          <cell r="N79" t="e">
            <v>#REF!</v>
          </cell>
          <cell r="O79" t="str">
            <v>澧县宜万-孙家坡</v>
          </cell>
          <cell r="T79" t="str">
            <v>备选</v>
          </cell>
          <cell r="U79">
            <v>1</v>
          </cell>
          <cell r="V79" t="str">
            <v>正选</v>
          </cell>
          <cell r="W79" t="str">
            <v>保留</v>
          </cell>
          <cell r="X79" t="str">
            <v>三类</v>
          </cell>
          <cell r="Z79" t="str">
            <v>改建</v>
          </cell>
          <cell r="AA79" t="str">
            <v>省道</v>
          </cell>
          <cell r="AB79" t="str">
            <v>其它</v>
          </cell>
          <cell r="AC79" t="str">
            <v>其它</v>
          </cell>
          <cell r="AE79">
            <v>22</v>
          </cell>
          <cell r="AF79">
            <v>22</v>
          </cell>
          <cell r="AH79">
            <v>21.797000000000001</v>
          </cell>
          <cell r="AJ79">
            <v>21.797000000000001</v>
          </cell>
          <cell r="AN79">
            <v>2014</v>
          </cell>
          <cell r="AO79">
            <v>2016</v>
          </cell>
          <cell r="AP79" t="str">
            <v>湘发改基础[2013]1466号</v>
          </cell>
          <cell r="AQ79" t="str">
            <v>湘交计统[2013]498号</v>
          </cell>
          <cell r="AR79">
            <v>16988</v>
          </cell>
          <cell r="AS79">
            <v>11305.1041</v>
          </cell>
          <cell r="AT79" t="str">
            <v>批复</v>
          </cell>
          <cell r="AU79">
            <v>5449</v>
          </cell>
          <cell r="AX79">
            <v>5449</v>
          </cell>
          <cell r="AY79" t="str">
            <v/>
          </cell>
          <cell r="BB79">
            <v>11539</v>
          </cell>
          <cell r="BC79">
            <v>13590</v>
          </cell>
          <cell r="BD79">
            <v>2724.5</v>
          </cell>
          <cell r="BE79">
            <v>3398</v>
          </cell>
          <cell r="BF79">
            <v>2724.5</v>
          </cell>
          <cell r="BG79">
            <v>3398</v>
          </cell>
          <cell r="BH79">
            <v>1544.8541221268999</v>
          </cell>
          <cell r="BJ79">
            <v>1179.6458778731001</v>
          </cell>
          <cell r="BM79" t="str">
            <v>路基、路面</v>
          </cell>
          <cell r="BN79">
            <v>10</v>
          </cell>
          <cell r="BQ79" t="str">
            <v>路面</v>
          </cell>
          <cell r="BR79">
            <v>12</v>
          </cell>
          <cell r="CA79" t="str">
            <v>未列入19年计划</v>
          </cell>
          <cell r="CB79">
            <v>16988</v>
          </cell>
          <cell r="CC79">
            <v>5449</v>
          </cell>
          <cell r="CF79">
            <v>16988</v>
          </cell>
          <cell r="CG79" t="str">
            <v>已建成</v>
          </cell>
          <cell r="CH79">
            <v>5449</v>
          </cell>
          <cell r="CI79">
            <v>0</v>
          </cell>
          <cell r="CJ79" t="e">
            <v>#REF!</v>
          </cell>
          <cell r="CM79">
            <v>5449</v>
          </cell>
          <cell r="CP79">
            <v>2724.5</v>
          </cell>
          <cell r="CQ79">
            <v>0</v>
          </cell>
          <cell r="CS79">
            <v>0</v>
          </cell>
          <cell r="CX79">
            <v>5449</v>
          </cell>
          <cell r="CZ79">
            <v>0</v>
          </cell>
          <cell r="DB79" t="e">
            <v>#REF!</v>
          </cell>
          <cell r="DC79" t="e">
            <v>#REF!</v>
          </cell>
          <cell r="DH79">
            <v>1</v>
          </cell>
          <cell r="DI79">
            <v>0</v>
          </cell>
          <cell r="DJ79">
            <v>1</v>
          </cell>
          <cell r="DK79">
            <v>0</v>
          </cell>
          <cell r="DL79">
            <v>1</v>
          </cell>
          <cell r="DM79">
            <v>0</v>
          </cell>
          <cell r="DN79">
            <v>1</v>
          </cell>
          <cell r="DO79">
            <v>0</v>
          </cell>
          <cell r="DP79">
            <v>16988</v>
          </cell>
          <cell r="DQ79">
            <v>1</v>
          </cell>
          <cell r="DR79" t="str">
            <v>否</v>
          </cell>
          <cell r="DS79">
            <v>0</v>
          </cell>
          <cell r="DT79">
            <v>1</v>
          </cell>
          <cell r="DU79">
            <v>22</v>
          </cell>
          <cell r="DV79">
            <v>22</v>
          </cell>
          <cell r="DW79">
            <v>22</v>
          </cell>
          <cell r="DY79">
            <v>0</v>
          </cell>
          <cell r="DZ79">
            <v>0</v>
          </cell>
          <cell r="EA79">
            <v>0</v>
          </cell>
          <cell r="EC79" t="str">
            <v>已完工</v>
          </cell>
          <cell r="ED79" t="str">
            <v>17年完工</v>
          </cell>
          <cell r="EE79" t="str">
            <v>已开工项目</v>
          </cell>
          <cell r="EF79" t="str">
            <v>已安排</v>
          </cell>
          <cell r="EG79" t="str">
            <v>已完工</v>
          </cell>
          <cell r="EH79" t="str">
            <v>开工项目</v>
          </cell>
          <cell r="EI79" t="str">
            <v>已建成</v>
          </cell>
          <cell r="EJ79" t="str">
            <v>已建成</v>
          </cell>
          <cell r="EK79" t="str">
            <v>沿用3月数据</v>
          </cell>
          <cell r="EL79">
            <v>16988</v>
          </cell>
          <cell r="EM79">
            <v>16988</v>
          </cell>
          <cell r="EN79">
            <v>1</v>
          </cell>
          <cell r="EQ79" t="str">
            <v>已建成</v>
          </cell>
          <cell r="ER79" t="str">
            <v>已建成</v>
          </cell>
          <cell r="ES79" t="str">
            <v>已建成</v>
          </cell>
        </row>
        <row r="80">
          <cell r="J80" t="str">
            <v>G207公安县章庄铺至澧县卷桥段改建工程</v>
          </cell>
          <cell r="K80" t="e">
            <v>#REF!</v>
          </cell>
          <cell r="M80" t="str">
            <v>G207澧县卷桥-湖北省公安县章庄铺</v>
          </cell>
          <cell r="N80" t="e">
            <v>#REF!</v>
          </cell>
          <cell r="O80" t="str">
            <v>G207澧县卷桥-湖北省公安县章庄铺</v>
          </cell>
          <cell r="T80" t="str">
            <v>备选</v>
          </cell>
          <cell r="U80">
            <v>1</v>
          </cell>
          <cell r="V80" t="str">
            <v>正选</v>
          </cell>
          <cell r="W80" t="str">
            <v>保留</v>
          </cell>
          <cell r="X80" t="str">
            <v>三类</v>
          </cell>
          <cell r="Z80" t="str">
            <v>改建</v>
          </cell>
          <cell r="AA80" t="str">
            <v>国道</v>
          </cell>
          <cell r="AB80" t="str">
            <v>国道</v>
          </cell>
          <cell r="AC80" t="str">
            <v>国道</v>
          </cell>
          <cell r="AE80">
            <v>1</v>
          </cell>
          <cell r="AF80">
            <v>1</v>
          </cell>
          <cell r="AH80">
            <v>0.96</v>
          </cell>
          <cell r="AJ80">
            <v>0.96</v>
          </cell>
          <cell r="AN80">
            <v>2018</v>
          </cell>
          <cell r="AO80">
            <v>2018</v>
          </cell>
          <cell r="AR80">
            <v>432</v>
          </cell>
          <cell r="AS80">
            <v>293.76</v>
          </cell>
          <cell r="AT80" t="str">
            <v>按总投资的68%测算</v>
          </cell>
          <cell r="AU80">
            <v>432</v>
          </cell>
          <cell r="BB80">
            <v>0</v>
          </cell>
          <cell r="BS80">
            <v>432</v>
          </cell>
          <cell r="BT80">
            <v>432</v>
          </cell>
          <cell r="BU80" t="str">
            <v>路面</v>
          </cell>
          <cell r="BV80">
            <v>0.96</v>
          </cell>
          <cell r="CA80" t="str">
            <v>未列入19年计划</v>
          </cell>
          <cell r="CB80">
            <v>432</v>
          </cell>
          <cell r="CC80">
            <v>432</v>
          </cell>
          <cell r="CF80">
            <v>432</v>
          </cell>
          <cell r="CG80" t="str">
            <v>已建成</v>
          </cell>
          <cell r="CH80">
            <v>432</v>
          </cell>
          <cell r="CI80">
            <v>0</v>
          </cell>
          <cell r="CJ80" t="e">
            <v>#REF!</v>
          </cell>
          <cell r="CM80">
            <v>432</v>
          </cell>
          <cell r="CP80">
            <v>432</v>
          </cell>
          <cell r="CQ80">
            <v>0</v>
          </cell>
          <cell r="CS80">
            <v>0</v>
          </cell>
          <cell r="CX80">
            <v>432</v>
          </cell>
          <cell r="CZ80">
            <v>0</v>
          </cell>
          <cell r="DB80" t="e">
            <v>#REF!</v>
          </cell>
          <cell r="DC80" t="e">
            <v>#REF!</v>
          </cell>
          <cell r="DH80">
            <v>1</v>
          </cell>
          <cell r="DI80">
            <v>0</v>
          </cell>
          <cell r="DJ80">
            <v>1</v>
          </cell>
          <cell r="DK80">
            <v>0</v>
          </cell>
          <cell r="DL80">
            <v>1</v>
          </cell>
          <cell r="DM80">
            <v>0</v>
          </cell>
          <cell r="DN80">
            <v>1</v>
          </cell>
          <cell r="DO80">
            <v>0</v>
          </cell>
          <cell r="DP80">
            <v>432</v>
          </cell>
          <cell r="DQ80">
            <v>1</v>
          </cell>
          <cell r="DR80" t="str">
            <v>否</v>
          </cell>
          <cell r="DS80">
            <v>0</v>
          </cell>
          <cell r="DT80">
            <v>1</v>
          </cell>
          <cell r="DU80">
            <v>1</v>
          </cell>
          <cell r="DV80">
            <v>1</v>
          </cell>
          <cell r="DW80">
            <v>1</v>
          </cell>
          <cell r="DY80">
            <v>0</v>
          </cell>
          <cell r="DZ80">
            <v>0</v>
          </cell>
          <cell r="EA80">
            <v>0</v>
          </cell>
          <cell r="EC80" t="str">
            <v>已完工</v>
          </cell>
          <cell r="ED80" t="str">
            <v>14年完工</v>
          </cell>
          <cell r="EE80" t="str">
            <v>已开工项目</v>
          </cell>
          <cell r="EF80" t="str">
            <v>已安排</v>
          </cell>
          <cell r="EG80" t="str">
            <v>已完工</v>
          </cell>
          <cell r="EH80" t="str">
            <v>开工项目</v>
          </cell>
          <cell r="EI80" t="str">
            <v>已建成</v>
          </cell>
          <cell r="EJ80" t="str">
            <v>已建成</v>
          </cell>
          <cell r="EK80" t="str">
            <v>沿用3月数据</v>
          </cell>
          <cell r="EL80">
            <v>432</v>
          </cell>
          <cell r="EM80">
            <v>432</v>
          </cell>
          <cell r="EN80">
            <v>1</v>
          </cell>
          <cell r="EQ80" t="str">
            <v>已建成</v>
          </cell>
          <cell r="ER80" t="str">
            <v>已建成</v>
          </cell>
          <cell r="ES80" t="str">
            <v>已建成</v>
          </cell>
          <cell r="EU80" t="str">
            <v>中期调增</v>
          </cell>
        </row>
        <row r="81">
          <cell r="J81" t="str">
            <v>G207、G353、S233常德沅澧城镇快速干线G207临澧县太山至鼎城区雷公庙公路</v>
          </cell>
          <cell r="K81" t="e">
            <v>#REF!</v>
          </cell>
          <cell r="L81" t="str">
            <v>G207、G353常德沅澧快速干线</v>
          </cell>
          <cell r="M81" t="str">
            <v>G207、G353常德沅澧快速干线</v>
          </cell>
          <cell r="N81" t="e">
            <v>#REF!</v>
          </cell>
          <cell r="O81" t="str">
            <v>G207、G353常德沅澧快速干线</v>
          </cell>
          <cell r="P81" t="str">
            <v>G207、G353常德沅澧快速干线</v>
          </cell>
          <cell r="Q81" t="str">
            <v>G207、G353、S233常德沅澧城镇快速干线G207临澧县太山至鼎城区雷公庙公路</v>
          </cell>
          <cell r="R81" t="str">
            <v>是</v>
          </cell>
          <cell r="S81" t="str">
            <v>正选</v>
          </cell>
          <cell r="T81" t="str">
            <v>正选</v>
          </cell>
          <cell r="U81">
            <v>1</v>
          </cell>
          <cell r="V81" t="str">
            <v>正选</v>
          </cell>
          <cell r="W81" t="str">
            <v>保留</v>
          </cell>
          <cell r="X81" t="str">
            <v>三类</v>
          </cell>
          <cell r="Z81" t="str">
            <v>升级改造</v>
          </cell>
          <cell r="AA81" t="str">
            <v>国道</v>
          </cell>
          <cell r="AB81" t="str">
            <v>国道</v>
          </cell>
          <cell r="AC81" t="str">
            <v>国道</v>
          </cell>
          <cell r="AD81" t="str">
            <v>国道</v>
          </cell>
          <cell r="AE81">
            <v>20.9</v>
          </cell>
          <cell r="AF81">
            <v>20.9</v>
          </cell>
          <cell r="AH81">
            <v>20.9</v>
          </cell>
          <cell r="AI81">
            <v>20.9</v>
          </cell>
          <cell r="AN81">
            <v>2015</v>
          </cell>
          <cell r="AO81">
            <v>2017</v>
          </cell>
          <cell r="AP81" t="str">
            <v>湘发改基础[2015]126号</v>
          </cell>
          <cell r="AQ81" t="str">
            <v>湘交计统[2015]84号</v>
          </cell>
          <cell r="AR81">
            <v>72339</v>
          </cell>
          <cell r="AS81">
            <v>51471.9352</v>
          </cell>
          <cell r="AU81">
            <v>14825</v>
          </cell>
          <cell r="AV81">
            <v>14825</v>
          </cell>
          <cell r="AW81" t="b">
            <v>1</v>
          </cell>
          <cell r="AX81">
            <v>14825.4</v>
          </cell>
          <cell r="AZ81">
            <v>14200</v>
          </cell>
          <cell r="BA81">
            <v>14200</v>
          </cell>
          <cell r="BB81">
            <v>57514</v>
          </cell>
          <cell r="BE81">
            <v>35000</v>
          </cell>
          <cell r="BF81">
            <v>11041</v>
          </cell>
          <cell r="BG81">
            <v>35000</v>
          </cell>
          <cell r="BH81">
            <v>11041</v>
          </cell>
          <cell r="BM81" t="str">
            <v>路基</v>
          </cell>
          <cell r="BO81">
            <v>37339</v>
          </cell>
          <cell r="BP81">
            <v>3784</v>
          </cell>
          <cell r="BQ81" t="str">
            <v>路面</v>
          </cell>
          <cell r="BR81">
            <v>20.9</v>
          </cell>
          <cell r="CA81" t="str">
            <v>未列入19年计划</v>
          </cell>
          <cell r="CB81">
            <v>72339</v>
          </cell>
          <cell r="CC81">
            <v>14825</v>
          </cell>
          <cell r="CD81">
            <v>14200</v>
          </cell>
          <cell r="CE81">
            <v>1</v>
          </cell>
          <cell r="CF81">
            <v>72339</v>
          </cell>
          <cell r="CG81" t="str">
            <v>已建成</v>
          </cell>
          <cell r="CH81">
            <v>14825</v>
          </cell>
          <cell r="CI81">
            <v>0</v>
          </cell>
          <cell r="CJ81" t="e">
            <v>#REF!</v>
          </cell>
          <cell r="CM81">
            <v>14825</v>
          </cell>
          <cell r="CP81">
            <v>14825</v>
          </cell>
          <cell r="CQ81">
            <v>0</v>
          </cell>
          <cell r="CS81">
            <v>0</v>
          </cell>
          <cell r="CX81">
            <v>14825</v>
          </cell>
          <cell r="CZ81">
            <v>0</v>
          </cell>
          <cell r="DB81" t="e">
            <v>#REF!</v>
          </cell>
          <cell r="DC81" t="e">
            <v>#REF!</v>
          </cell>
          <cell r="DH81">
            <v>1</v>
          </cell>
          <cell r="DI81">
            <v>0</v>
          </cell>
          <cell r="DJ81">
            <v>1</v>
          </cell>
          <cell r="DK81">
            <v>0</v>
          </cell>
          <cell r="DL81">
            <v>1</v>
          </cell>
          <cell r="DM81">
            <v>0</v>
          </cell>
          <cell r="DN81">
            <v>1</v>
          </cell>
          <cell r="DO81">
            <v>0</v>
          </cell>
          <cell r="DP81">
            <v>72339</v>
          </cell>
          <cell r="DQ81">
            <v>1</v>
          </cell>
          <cell r="DR81" t="str">
            <v>否</v>
          </cell>
          <cell r="DS81">
            <v>0</v>
          </cell>
          <cell r="DT81">
            <v>1</v>
          </cell>
          <cell r="DU81">
            <v>20.9</v>
          </cell>
          <cell r="DV81">
            <v>20.9</v>
          </cell>
          <cell r="DW81">
            <v>20.9</v>
          </cell>
          <cell r="DY81">
            <v>0</v>
          </cell>
          <cell r="DZ81">
            <v>0</v>
          </cell>
          <cell r="EA81">
            <v>0</v>
          </cell>
          <cell r="EC81" t="str">
            <v>已完工</v>
          </cell>
          <cell r="ED81" t="str">
            <v>17年完工</v>
          </cell>
          <cell r="EE81" t="str">
            <v>已开工项目</v>
          </cell>
          <cell r="EF81" t="str">
            <v>已安排</v>
          </cell>
          <cell r="EG81" t="str">
            <v>已完工</v>
          </cell>
          <cell r="EH81" t="str">
            <v>开工项目</v>
          </cell>
          <cell r="EI81" t="str">
            <v>已建成</v>
          </cell>
          <cell r="EJ81" t="str">
            <v>已建成</v>
          </cell>
          <cell r="EK81" t="str">
            <v>沿用3月数据</v>
          </cell>
          <cell r="EL81">
            <v>72339</v>
          </cell>
          <cell r="EM81">
            <v>72339</v>
          </cell>
          <cell r="EN81">
            <v>1</v>
          </cell>
          <cell r="EO81" t="str">
            <v>已建成</v>
          </cell>
          <cell r="EP81" t="str">
            <v>已建成</v>
          </cell>
          <cell r="EQ81" t="str">
            <v>已建成</v>
          </cell>
          <cell r="ER81" t="str">
            <v>已建成</v>
          </cell>
          <cell r="ES81" t="str">
            <v>已建成</v>
          </cell>
        </row>
        <row r="82">
          <cell r="J82" t="str">
            <v>G207、G353、S233常德沅澧城镇快速干线G207临澧县太平至太山公路</v>
          </cell>
          <cell r="K82" t="e">
            <v>#REF!</v>
          </cell>
          <cell r="L82" t="str">
            <v>G207、G353常德沅澧快速干线</v>
          </cell>
          <cell r="M82" t="str">
            <v>G207、G353常德沅澧快速干线</v>
          </cell>
          <cell r="N82" t="e">
            <v>#REF!</v>
          </cell>
          <cell r="O82" t="str">
            <v>G207、G353常德沅澧快速干线</v>
          </cell>
          <cell r="P82" t="str">
            <v>G207、G353常德沅澧快速干线</v>
          </cell>
          <cell r="Q82" t="str">
            <v>G207、G353、S233常德沅澧城镇快速干线G207临澧县太平至太山公路</v>
          </cell>
          <cell r="R82" t="str">
            <v>是</v>
          </cell>
          <cell r="S82" t="str">
            <v>正选</v>
          </cell>
          <cell r="T82" t="str">
            <v>正选</v>
          </cell>
          <cell r="U82">
            <v>1</v>
          </cell>
          <cell r="V82" t="str">
            <v>正选</v>
          </cell>
          <cell r="W82" t="str">
            <v>保留</v>
          </cell>
          <cell r="X82" t="str">
            <v>三类</v>
          </cell>
          <cell r="Z82" t="str">
            <v>升级改造</v>
          </cell>
          <cell r="AA82" t="str">
            <v>国道</v>
          </cell>
          <cell r="AB82" t="str">
            <v>国道</v>
          </cell>
          <cell r="AC82" t="str">
            <v>国道</v>
          </cell>
          <cell r="AD82" t="str">
            <v>国道</v>
          </cell>
          <cell r="AE82">
            <v>6.75</v>
          </cell>
          <cell r="AF82">
            <v>6.75</v>
          </cell>
          <cell r="AH82">
            <v>6.75</v>
          </cell>
          <cell r="AI82">
            <v>6.75</v>
          </cell>
          <cell r="AN82">
            <v>2015</v>
          </cell>
          <cell r="AO82">
            <v>2017</v>
          </cell>
          <cell r="AP82" t="str">
            <v>湘发改基础[2015]264号</v>
          </cell>
          <cell r="AQ82" t="str">
            <v>湘交计统[2015]231号</v>
          </cell>
          <cell r="AR82">
            <v>26102</v>
          </cell>
          <cell r="AS82">
            <v>16197</v>
          </cell>
          <cell r="AU82">
            <v>3713</v>
          </cell>
          <cell r="AV82">
            <v>3713</v>
          </cell>
          <cell r="AW82" t="b">
            <v>1</v>
          </cell>
          <cell r="AX82">
            <v>3712.5</v>
          </cell>
          <cell r="AZ82">
            <v>3713</v>
          </cell>
          <cell r="BA82">
            <v>3713</v>
          </cell>
          <cell r="BB82">
            <v>22389</v>
          </cell>
          <cell r="BE82">
            <v>15000</v>
          </cell>
          <cell r="BF82">
            <v>3243</v>
          </cell>
          <cell r="BG82">
            <v>15000</v>
          </cell>
          <cell r="BH82">
            <v>3243</v>
          </cell>
          <cell r="BM82" t="str">
            <v>路基</v>
          </cell>
          <cell r="BO82">
            <v>11102</v>
          </cell>
          <cell r="BP82">
            <v>470</v>
          </cell>
          <cell r="BQ82" t="str">
            <v>路面</v>
          </cell>
          <cell r="BR82">
            <v>6.75</v>
          </cell>
          <cell r="CA82" t="str">
            <v>未列入19年计划</v>
          </cell>
          <cell r="CB82">
            <v>26102</v>
          </cell>
          <cell r="CC82">
            <v>3713</v>
          </cell>
          <cell r="CD82">
            <v>3713</v>
          </cell>
          <cell r="CE82">
            <v>1</v>
          </cell>
          <cell r="CF82">
            <v>26102</v>
          </cell>
          <cell r="CG82" t="str">
            <v>已建成</v>
          </cell>
          <cell r="CH82">
            <v>3713</v>
          </cell>
          <cell r="CI82">
            <v>0</v>
          </cell>
          <cell r="CJ82" t="e">
            <v>#REF!</v>
          </cell>
          <cell r="CM82">
            <v>3713</v>
          </cell>
          <cell r="CP82">
            <v>3713</v>
          </cell>
          <cell r="CQ82">
            <v>0</v>
          </cell>
          <cell r="CS82">
            <v>0</v>
          </cell>
          <cell r="CX82">
            <v>3713</v>
          </cell>
          <cell r="CZ82">
            <v>0</v>
          </cell>
          <cell r="DB82" t="e">
            <v>#REF!</v>
          </cell>
          <cell r="DC82" t="e">
            <v>#REF!</v>
          </cell>
          <cell r="DH82">
            <v>1</v>
          </cell>
          <cell r="DI82">
            <v>0</v>
          </cell>
          <cell r="DJ82">
            <v>1</v>
          </cell>
          <cell r="DK82">
            <v>0</v>
          </cell>
          <cell r="DL82">
            <v>1</v>
          </cell>
          <cell r="DM82">
            <v>0</v>
          </cell>
          <cell r="DN82">
            <v>1</v>
          </cell>
          <cell r="DO82">
            <v>0</v>
          </cell>
          <cell r="DP82">
            <v>26102</v>
          </cell>
          <cell r="DQ82">
            <v>1</v>
          </cell>
          <cell r="DR82" t="str">
            <v>否</v>
          </cell>
          <cell r="DS82">
            <v>0</v>
          </cell>
          <cell r="DT82">
            <v>1</v>
          </cell>
          <cell r="DU82">
            <v>6.75</v>
          </cell>
          <cell r="DV82">
            <v>6.75</v>
          </cell>
          <cell r="DW82">
            <v>6.75</v>
          </cell>
          <cell r="DY82">
            <v>0</v>
          </cell>
          <cell r="DZ82">
            <v>0</v>
          </cell>
          <cell r="EA82">
            <v>0</v>
          </cell>
          <cell r="EC82" t="str">
            <v>已完工</v>
          </cell>
          <cell r="ED82" t="str">
            <v>17年完工</v>
          </cell>
          <cell r="EE82" t="str">
            <v>已开工项目</v>
          </cell>
          <cell r="EF82" t="str">
            <v>已安排</v>
          </cell>
          <cell r="EG82" t="str">
            <v>已完工</v>
          </cell>
          <cell r="EH82" t="str">
            <v>开工项目</v>
          </cell>
          <cell r="EI82" t="str">
            <v>已建成</v>
          </cell>
          <cell r="EJ82" t="str">
            <v>已建成</v>
          </cell>
          <cell r="EK82" t="str">
            <v>沿用3月数据</v>
          </cell>
          <cell r="EL82">
            <v>26102</v>
          </cell>
          <cell r="EM82">
            <v>26102</v>
          </cell>
          <cell r="EN82">
            <v>1</v>
          </cell>
          <cell r="EO82" t="str">
            <v>已建成</v>
          </cell>
          <cell r="EP82" t="str">
            <v>已建成</v>
          </cell>
          <cell r="EQ82" t="str">
            <v>已建成</v>
          </cell>
          <cell r="ER82" t="str">
            <v>已建成</v>
          </cell>
          <cell r="ES82" t="str">
            <v>已建成</v>
          </cell>
        </row>
        <row r="83">
          <cell r="J83" t="str">
            <v>临澧雷水村-太浮山森林公园</v>
          </cell>
          <cell r="K83" t="e">
            <v>#REF!</v>
          </cell>
          <cell r="L83" t="str">
            <v>临澧雷水村-太浮山森林公园</v>
          </cell>
          <cell r="M83" t="str">
            <v>临澧雷水村-太浮山森林公园</v>
          </cell>
          <cell r="N83" t="e">
            <v>#REF!</v>
          </cell>
          <cell r="O83" t="str">
            <v>临澧雷水村-太浮山森林公园</v>
          </cell>
          <cell r="T83" t="str">
            <v>备选</v>
          </cell>
          <cell r="U83">
            <v>1</v>
          </cell>
          <cell r="V83" t="str">
            <v>正选</v>
          </cell>
          <cell r="W83" t="str">
            <v>保留</v>
          </cell>
          <cell r="X83" t="str">
            <v>三类</v>
          </cell>
          <cell r="Z83" t="str">
            <v>新建</v>
          </cell>
          <cell r="AA83" t="str">
            <v>其它</v>
          </cell>
          <cell r="AB83" t="str">
            <v>其它</v>
          </cell>
          <cell r="AC83" t="str">
            <v>其它</v>
          </cell>
          <cell r="AE83">
            <v>8</v>
          </cell>
          <cell r="AF83">
            <v>8</v>
          </cell>
          <cell r="AH83">
            <v>7.899</v>
          </cell>
          <cell r="AJ83">
            <v>7.899</v>
          </cell>
          <cell r="AN83">
            <v>2017</v>
          </cell>
          <cell r="AO83">
            <v>2018</v>
          </cell>
          <cell r="AP83" t="str">
            <v>临发改[2016]158号</v>
          </cell>
          <cell r="AQ83" t="str">
            <v>常交发[2017]1号</v>
          </cell>
          <cell r="AR83">
            <v>4407.4582</v>
          </cell>
          <cell r="AS83">
            <v>3601.8319000000001</v>
          </cell>
          <cell r="AT83" t="str">
            <v>批复</v>
          </cell>
          <cell r="AU83">
            <v>1579.8</v>
          </cell>
          <cell r="AX83">
            <v>1579.8</v>
          </cell>
          <cell r="AY83" t="str">
            <v/>
          </cell>
          <cell r="BB83">
            <v>2827.6581999999999</v>
          </cell>
          <cell r="BO83">
            <v>3020.4</v>
          </cell>
          <cell r="BP83">
            <v>240</v>
          </cell>
          <cell r="BQ83" t="str">
            <v>路基</v>
          </cell>
          <cell r="BS83">
            <v>1387.0581999999999</v>
          </cell>
          <cell r="BT83">
            <v>1340</v>
          </cell>
          <cell r="BU83" t="str">
            <v>路面</v>
          </cell>
          <cell r="BV83">
            <v>7.899</v>
          </cell>
          <cell r="CA83" t="str">
            <v>未列入19年计划</v>
          </cell>
          <cell r="CB83">
            <v>4407.4582</v>
          </cell>
          <cell r="CC83">
            <v>1580</v>
          </cell>
          <cell r="CF83">
            <v>4407.4582</v>
          </cell>
          <cell r="CG83" t="str">
            <v>已建成</v>
          </cell>
          <cell r="CH83">
            <v>1580</v>
          </cell>
          <cell r="CI83">
            <v>0</v>
          </cell>
          <cell r="CJ83" t="e">
            <v>#REF!</v>
          </cell>
          <cell r="CM83">
            <v>1580</v>
          </cell>
          <cell r="CP83">
            <v>1580</v>
          </cell>
          <cell r="CQ83">
            <v>0</v>
          </cell>
          <cell r="CS83">
            <v>0</v>
          </cell>
          <cell r="CX83">
            <v>1580</v>
          </cell>
          <cell r="CZ83">
            <v>-0.200000000000045</v>
          </cell>
          <cell r="DB83" t="e">
            <v>#REF!</v>
          </cell>
          <cell r="DC83" t="e">
            <v>#REF!</v>
          </cell>
          <cell r="DH83">
            <v>1</v>
          </cell>
          <cell r="DI83">
            <v>-0.200000000000045</v>
          </cell>
          <cell r="DJ83">
            <v>1</v>
          </cell>
          <cell r="DK83">
            <v>-0.200000000000045</v>
          </cell>
          <cell r="DL83">
            <v>1</v>
          </cell>
          <cell r="DM83">
            <v>-0.200000000000045</v>
          </cell>
          <cell r="DN83">
            <v>1</v>
          </cell>
          <cell r="DO83">
            <v>-0.200000000000045</v>
          </cell>
          <cell r="DP83">
            <v>4407.4582</v>
          </cell>
          <cell r="DQ83">
            <v>1</v>
          </cell>
          <cell r="DR83" t="str">
            <v>否</v>
          </cell>
          <cell r="DS83">
            <v>0</v>
          </cell>
          <cell r="DT83">
            <v>1</v>
          </cell>
          <cell r="DU83">
            <v>8</v>
          </cell>
          <cell r="DV83">
            <v>8</v>
          </cell>
          <cell r="DW83">
            <v>8</v>
          </cell>
          <cell r="DY83">
            <v>0</v>
          </cell>
          <cell r="DZ83">
            <v>-0.200000000000045</v>
          </cell>
          <cell r="EA83">
            <v>0.200000000000045</v>
          </cell>
          <cell r="EC83" t="str">
            <v>已完工</v>
          </cell>
          <cell r="ED83" t="str">
            <v>已完工未交工</v>
          </cell>
          <cell r="EE83" t="str">
            <v>已开工项目</v>
          </cell>
          <cell r="EF83" t="str">
            <v>已安排</v>
          </cell>
          <cell r="EG83" t="str">
            <v>已完工</v>
          </cell>
          <cell r="EH83" t="str">
            <v>开工项目</v>
          </cell>
          <cell r="EI83" t="str">
            <v>已建成</v>
          </cell>
          <cell r="EJ83" t="str">
            <v>已建成</v>
          </cell>
          <cell r="EK83" t="str">
            <v>系统上报</v>
          </cell>
          <cell r="EL83">
            <v>4407.4582</v>
          </cell>
          <cell r="EM83">
            <v>4407.4582</v>
          </cell>
          <cell r="EN83">
            <v>1</v>
          </cell>
          <cell r="EQ83" t="str">
            <v>已建成</v>
          </cell>
          <cell r="ER83" t="str">
            <v>已建成</v>
          </cell>
          <cell r="ES83" t="str">
            <v>已建成</v>
          </cell>
        </row>
        <row r="84">
          <cell r="J84" t="str">
            <v>桃源剪市-凌津滩</v>
          </cell>
          <cell r="K84" t="e">
            <v>#REF!</v>
          </cell>
          <cell r="L84" t="str">
            <v>桃源剪市-凌津滩</v>
          </cell>
          <cell r="M84" t="str">
            <v>桃源剪市-凌津滩</v>
          </cell>
          <cell r="N84" t="e">
            <v>#REF!</v>
          </cell>
          <cell r="O84" t="str">
            <v>桃源剪市-凌津滩</v>
          </cell>
          <cell r="T84" t="str">
            <v>备选</v>
          </cell>
          <cell r="U84">
            <v>1</v>
          </cell>
          <cell r="V84" t="str">
            <v>正选</v>
          </cell>
          <cell r="W84" t="str">
            <v>保留</v>
          </cell>
          <cell r="X84" t="str">
            <v>二类</v>
          </cell>
          <cell r="Z84" t="str">
            <v>改建</v>
          </cell>
          <cell r="AA84" t="str">
            <v>其它</v>
          </cell>
          <cell r="AB84" t="str">
            <v>其它</v>
          </cell>
          <cell r="AC84" t="str">
            <v>其它</v>
          </cell>
          <cell r="AE84">
            <v>19</v>
          </cell>
          <cell r="AF84">
            <v>19</v>
          </cell>
          <cell r="AH84">
            <v>18.905999999999999</v>
          </cell>
          <cell r="AJ84">
            <v>18.905999999999999</v>
          </cell>
          <cell r="AN84">
            <v>2014</v>
          </cell>
          <cell r="AO84">
            <v>2016</v>
          </cell>
          <cell r="AP84" t="str">
            <v>湘发改基础[2014]716号</v>
          </cell>
          <cell r="AQ84" t="str">
            <v>湘交计统[2014]392号</v>
          </cell>
          <cell r="AR84">
            <v>10687</v>
          </cell>
          <cell r="AS84">
            <v>8038.7591000000002</v>
          </cell>
          <cell r="AT84" t="str">
            <v>批复</v>
          </cell>
          <cell r="AU84">
            <v>4727</v>
          </cell>
          <cell r="AY84" t="str">
            <v>数据异常</v>
          </cell>
          <cell r="BB84">
            <v>5960</v>
          </cell>
          <cell r="BC84">
            <v>8796.42</v>
          </cell>
          <cell r="BD84">
            <v>2836</v>
          </cell>
          <cell r="BE84">
            <v>1891</v>
          </cell>
          <cell r="BF84">
            <v>1891</v>
          </cell>
          <cell r="BG84">
            <v>1891</v>
          </cell>
          <cell r="BH84">
            <v>1891</v>
          </cell>
          <cell r="BM84" t="str">
            <v>路面</v>
          </cell>
          <cell r="BN84">
            <v>18.905999999999999</v>
          </cell>
          <cell r="CA84" t="str">
            <v>未列入19年计划</v>
          </cell>
          <cell r="CB84">
            <v>10687.42</v>
          </cell>
          <cell r="CC84">
            <v>4727</v>
          </cell>
          <cell r="CF84">
            <v>10687</v>
          </cell>
          <cell r="CG84" t="str">
            <v>已建成</v>
          </cell>
          <cell r="CH84">
            <v>4727</v>
          </cell>
          <cell r="CI84">
            <v>0</v>
          </cell>
          <cell r="CJ84" t="e">
            <v>#REF!</v>
          </cell>
          <cell r="CM84">
            <v>4727</v>
          </cell>
          <cell r="CP84">
            <v>1891</v>
          </cell>
          <cell r="CQ84">
            <v>0</v>
          </cell>
          <cell r="CS84">
            <v>0</v>
          </cell>
          <cell r="CX84">
            <v>4727</v>
          </cell>
          <cell r="CZ84">
            <v>0</v>
          </cell>
          <cell r="DB84" t="e">
            <v>#REF!</v>
          </cell>
          <cell r="DC84" t="e">
            <v>#REF!</v>
          </cell>
          <cell r="DH84">
            <v>1</v>
          </cell>
          <cell r="DI84">
            <v>0</v>
          </cell>
          <cell r="DJ84">
            <v>1</v>
          </cell>
          <cell r="DK84">
            <v>0</v>
          </cell>
          <cell r="DL84">
            <v>1</v>
          </cell>
          <cell r="DM84">
            <v>0</v>
          </cell>
          <cell r="DN84">
            <v>1</v>
          </cell>
          <cell r="DO84">
            <v>0</v>
          </cell>
          <cell r="DP84">
            <v>10687</v>
          </cell>
          <cell r="DQ84">
            <v>1</v>
          </cell>
          <cell r="DR84" t="str">
            <v>否</v>
          </cell>
          <cell r="DS84">
            <v>0</v>
          </cell>
          <cell r="DT84">
            <v>1</v>
          </cell>
          <cell r="DU84">
            <v>19</v>
          </cell>
          <cell r="DV84">
            <v>19</v>
          </cell>
          <cell r="DW84">
            <v>19</v>
          </cell>
          <cell r="DY84">
            <v>0</v>
          </cell>
          <cell r="DZ84">
            <v>0</v>
          </cell>
          <cell r="EA84">
            <v>0</v>
          </cell>
          <cell r="EC84" t="str">
            <v>已完工</v>
          </cell>
          <cell r="ED84" t="str">
            <v>16年完工</v>
          </cell>
          <cell r="EE84" t="str">
            <v>已建成项目</v>
          </cell>
          <cell r="EF84" t="str">
            <v>已安排</v>
          </cell>
          <cell r="EG84" t="str">
            <v>已完工</v>
          </cell>
          <cell r="EH84" t="str">
            <v>开工项目</v>
          </cell>
          <cell r="EI84" t="str">
            <v>已建成</v>
          </cell>
          <cell r="EJ84" t="str">
            <v>已建成</v>
          </cell>
          <cell r="EK84" t="str">
            <v>系统上报</v>
          </cell>
          <cell r="EL84">
            <v>10687</v>
          </cell>
          <cell r="EM84">
            <v>10687</v>
          </cell>
          <cell r="EN84">
            <v>1</v>
          </cell>
          <cell r="EQ84" t="str">
            <v>已建成</v>
          </cell>
          <cell r="ER84" t="str">
            <v>已建成</v>
          </cell>
          <cell r="ES84" t="str">
            <v>已建成</v>
          </cell>
        </row>
        <row r="85">
          <cell r="J85" t="str">
            <v>S106桃源县杨家台-火车站</v>
          </cell>
          <cell r="K85" t="e">
            <v>#REF!</v>
          </cell>
          <cell r="L85" t="str">
            <v>桃源县杨家台-火车站</v>
          </cell>
          <cell r="M85" t="str">
            <v>桃源县杨家台-火车站</v>
          </cell>
          <cell r="N85" t="e">
            <v>#REF!</v>
          </cell>
          <cell r="O85" t="str">
            <v>桃源县杨家台-火车站</v>
          </cell>
          <cell r="T85" t="str">
            <v>备选</v>
          </cell>
          <cell r="U85">
            <v>1</v>
          </cell>
          <cell r="V85" t="str">
            <v>正选</v>
          </cell>
          <cell r="W85" t="str">
            <v>保留</v>
          </cell>
          <cell r="X85" t="str">
            <v>二类</v>
          </cell>
          <cell r="Z85" t="str">
            <v>新建</v>
          </cell>
          <cell r="AA85" t="str">
            <v>省道</v>
          </cell>
          <cell r="AB85" t="str">
            <v>其它</v>
          </cell>
          <cell r="AC85" t="str">
            <v>其它</v>
          </cell>
          <cell r="AE85">
            <v>7.4</v>
          </cell>
          <cell r="AF85">
            <v>7.4</v>
          </cell>
          <cell r="AH85">
            <v>7.3079999999999998</v>
          </cell>
          <cell r="AI85">
            <v>7.3079999999999998</v>
          </cell>
          <cell r="AN85">
            <v>2015</v>
          </cell>
          <cell r="AO85">
            <v>2017</v>
          </cell>
          <cell r="AP85" t="str">
            <v>湘发改基础[2013]1635号</v>
          </cell>
          <cell r="AQ85" t="str">
            <v>湘交办函[2015]386号</v>
          </cell>
          <cell r="AR85">
            <v>21453</v>
          </cell>
          <cell r="AS85">
            <v>13474.6095</v>
          </cell>
          <cell r="AT85" t="str">
            <v>批复</v>
          </cell>
          <cell r="AU85">
            <v>2024</v>
          </cell>
          <cell r="AX85">
            <v>2024</v>
          </cell>
          <cell r="AY85" t="str">
            <v/>
          </cell>
          <cell r="BB85">
            <v>19429</v>
          </cell>
          <cell r="BC85">
            <v>1680</v>
          </cell>
          <cell r="BD85">
            <v>607.20000000000005</v>
          </cell>
          <cell r="BE85">
            <v>3000</v>
          </cell>
          <cell r="BF85">
            <v>1416.8</v>
          </cell>
          <cell r="BG85">
            <v>3000</v>
          </cell>
          <cell r="BH85">
            <v>828.765407772304</v>
          </cell>
          <cell r="BJ85">
            <v>588.03459222769595</v>
          </cell>
          <cell r="BM85" t="str">
            <v>路基、路面</v>
          </cell>
          <cell r="BN85">
            <v>2</v>
          </cell>
          <cell r="BO85">
            <v>16773</v>
          </cell>
          <cell r="BP85">
            <v>0</v>
          </cell>
          <cell r="BQ85" t="str">
            <v>路面</v>
          </cell>
          <cell r="BR85">
            <v>7.3079999999999998</v>
          </cell>
          <cell r="CA85" t="str">
            <v>未列入19年计划</v>
          </cell>
          <cell r="CB85">
            <v>21453</v>
          </cell>
          <cell r="CC85">
            <v>2024</v>
          </cell>
          <cell r="CF85">
            <v>20398</v>
          </cell>
          <cell r="CG85" t="str">
            <v>已建成</v>
          </cell>
          <cell r="CH85">
            <v>2024</v>
          </cell>
          <cell r="CI85">
            <v>0</v>
          </cell>
          <cell r="CJ85" t="e">
            <v>#REF!</v>
          </cell>
          <cell r="CM85">
            <v>2024</v>
          </cell>
          <cell r="CO85">
            <v>607.20000000000005</v>
          </cell>
          <cell r="CP85">
            <v>1416.8</v>
          </cell>
          <cell r="CQ85">
            <v>0</v>
          </cell>
          <cell r="CS85">
            <v>0</v>
          </cell>
          <cell r="CX85">
            <v>2024</v>
          </cell>
          <cell r="CZ85">
            <v>0</v>
          </cell>
          <cell r="DB85" t="e">
            <v>#REF!</v>
          </cell>
          <cell r="DC85" t="e">
            <v>#REF!</v>
          </cell>
          <cell r="DH85">
            <v>1</v>
          </cell>
          <cell r="DI85">
            <v>0</v>
          </cell>
          <cell r="DJ85">
            <v>1</v>
          </cell>
          <cell r="DK85">
            <v>0</v>
          </cell>
          <cell r="DL85">
            <v>1</v>
          </cell>
          <cell r="DM85">
            <v>0</v>
          </cell>
          <cell r="DN85">
            <v>1</v>
          </cell>
          <cell r="DO85">
            <v>0</v>
          </cell>
          <cell r="DP85">
            <v>20398</v>
          </cell>
          <cell r="DQ85">
            <v>0.95082272875588503</v>
          </cell>
          <cell r="DR85" t="str">
            <v>否</v>
          </cell>
          <cell r="DS85">
            <v>0</v>
          </cell>
          <cell r="DT85">
            <v>1</v>
          </cell>
          <cell r="DU85">
            <v>7.4</v>
          </cell>
          <cell r="DV85">
            <v>7.4</v>
          </cell>
          <cell r="DW85">
            <v>7.4</v>
          </cell>
          <cell r="DY85">
            <v>1125</v>
          </cell>
          <cell r="DZ85">
            <v>0</v>
          </cell>
          <cell r="EA85">
            <v>1125</v>
          </cell>
          <cell r="EC85" t="str">
            <v>已完工</v>
          </cell>
          <cell r="ED85" t="str">
            <v>已完工未交工</v>
          </cell>
          <cell r="EE85" t="str">
            <v>已开工项目</v>
          </cell>
          <cell r="EF85" t="str">
            <v>已安排</v>
          </cell>
          <cell r="EG85" t="str">
            <v>在建（年内完工）</v>
          </cell>
          <cell r="EH85" t="str">
            <v>开工项目</v>
          </cell>
          <cell r="EI85" t="str">
            <v>已建成</v>
          </cell>
          <cell r="EJ85" t="str">
            <v>在建</v>
          </cell>
          <cell r="EK85" t="str">
            <v>系统上报</v>
          </cell>
          <cell r="EL85">
            <v>20248</v>
          </cell>
          <cell r="EM85">
            <v>20328</v>
          </cell>
          <cell r="EN85">
            <v>0.94755978184869205</v>
          </cell>
          <cell r="EQ85" t="str">
            <v>已建成</v>
          </cell>
          <cell r="ER85" t="str">
            <v>已建成</v>
          </cell>
          <cell r="ES85" t="str">
            <v>已建成</v>
          </cell>
        </row>
        <row r="86">
          <cell r="J86" t="str">
            <v>S240常张高速河洑互通至桃源火车站公路改线</v>
          </cell>
          <cell r="K86" t="e">
            <v>#REF!</v>
          </cell>
          <cell r="L86" t="str">
            <v>常张高速河伏互通-桃源火车站</v>
          </cell>
          <cell r="M86" t="str">
            <v>S311常张高速河伏互通-桃源火车站</v>
          </cell>
          <cell r="N86" t="e">
            <v>#REF!</v>
          </cell>
          <cell r="O86" t="str">
            <v>S311常张高速河伏互通-桃源火车站</v>
          </cell>
          <cell r="T86" t="str">
            <v>备选</v>
          </cell>
          <cell r="U86">
            <v>1</v>
          </cell>
          <cell r="V86" t="str">
            <v>正选</v>
          </cell>
          <cell r="W86" t="str">
            <v>保留</v>
          </cell>
          <cell r="X86" t="str">
            <v>二类</v>
          </cell>
          <cell r="Z86" t="str">
            <v>新建</v>
          </cell>
          <cell r="AA86" t="str">
            <v>省道</v>
          </cell>
          <cell r="AB86" t="str">
            <v>省道</v>
          </cell>
          <cell r="AC86" t="str">
            <v>省道</v>
          </cell>
          <cell r="AE86">
            <v>28</v>
          </cell>
          <cell r="AF86">
            <v>28.082000000000001</v>
          </cell>
          <cell r="AH86">
            <v>28.082000000000001</v>
          </cell>
          <cell r="AI86">
            <v>28.082000000000001</v>
          </cell>
          <cell r="AN86">
            <v>2016</v>
          </cell>
          <cell r="AO86">
            <v>2018</v>
          </cell>
          <cell r="AP86" t="str">
            <v>湘发改基础[2016]31号</v>
          </cell>
          <cell r="AQ86" t="str">
            <v>湘交批[2016]36号</v>
          </cell>
          <cell r="AR86">
            <v>108677</v>
          </cell>
          <cell r="AS86">
            <v>72588.344400000002</v>
          </cell>
          <cell r="AT86" t="str">
            <v>批复</v>
          </cell>
          <cell r="AU86">
            <v>20953</v>
          </cell>
          <cell r="AX86">
            <v>20952.526000000002</v>
          </cell>
          <cell r="BB86">
            <v>87724</v>
          </cell>
          <cell r="BE86">
            <v>32670</v>
          </cell>
          <cell r="BF86">
            <v>2106.15</v>
          </cell>
          <cell r="BG86">
            <v>32670</v>
          </cell>
          <cell r="BJ86">
            <v>2106.15</v>
          </cell>
          <cell r="BM86" t="str">
            <v>批复施工许可</v>
          </cell>
          <cell r="BO86">
            <v>32536.2</v>
          </cell>
          <cell r="BP86">
            <v>10465.65</v>
          </cell>
          <cell r="BQ86" t="str">
            <v>路基</v>
          </cell>
          <cell r="BS86">
            <v>43470.8</v>
          </cell>
          <cell r="BT86">
            <v>8380.85</v>
          </cell>
          <cell r="BU86" t="str">
            <v>路面</v>
          </cell>
          <cell r="BV86">
            <v>28.082000000000001</v>
          </cell>
          <cell r="CA86" t="str">
            <v>未列入19年计划</v>
          </cell>
          <cell r="CB86">
            <v>108677</v>
          </cell>
          <cell r="CC86">
            <v>20952.650000000001</v>
          </cell>
          <cell r="CF86">
            <v>100306</v>
          </cell>
          <cell r="CG86" t="str">
            <v>已建成</v>
          </cell>
          <cell r="CH86">
            <v>14526.15</v>
          </cell>
          <cell r="CI86">
            <v>6426.5</v>
          </cell>
          <cell r="CJ86" t="e">
            <v>#REF!</v>
          </cell>
          <cell r="CM86">
            <v>14526.15</v>
          </cell>
          <cell r="CP86">
            <v>14526.15</v>
          </cell>
          <cell r="CQ86">
            <v>6426.5</v>
          </cell>
          <cell r="CS86">
            <v>2544</v>
          </cell>
          <cell r="CU86">
            <v>2544</v>
          </cell>
          <cell r="CV86">
            <v>3883</v>
          </cell>
          <cell r="CX86">
            <v>20953.150000000001</v>
          </cell>
          <cell r="CZ86">
            <v>6426.85</v>
          </cell>
          <cell r="DB86" t="e">
            <v>#REF!</v>
          </cell>
          <cell r="DC86" t="e">
            <v>#REF!</v>
          </cell>
          <cell r="DH86">
            <v>1</v>
          </cell>
          <cell r="DI86">
            <v>0.34999999999854498</v>
          </cell>
          <cell r="DJ86">
            <v>1</v>
          </cell>
          <cell r="DK86">
            <v>0.34999999999854498</v>
          </cell>
          <cell r="DL86">
            <v>1</v>
          </cell>
          <cell r="DM86">
            <v>0.34999999999854498</v>
          </cell>
          <cell r="DN86">
            <v>1</v>
          </cell>
          <cell r="DO86">
            <v>0.34999999999854498</v>
          </cell>
          <cell r="DP86">
            <v>100306</v>
          </cell>
          <cell r="DQ86">
            <v>0.922973582266717</v>
          </cell>
          <cell r="DR86" t="str">
            <v>否</v>
          </cell>
          <cell r="DS86">
            <v>0</v>
          </cell>
          <cell r="DT86">
            <v>1</v>
          </cell>
          <cell r="DU86">
            <v>28</v>
          </cell>
          <cell r="DV86">
            <v>28</v>
          </cell>
          <cell r="DW86">
            <v>28</v>
          </cell>
          <cell r="DY86">
            <v>8871</v>
          </cell>
          <cell r="DZ86">
            <v>6426.85</v>
          </cell>
          <cell r="EA86">
            <v>2444.15</v>
          </cell>
          <cell r="EC86" t="str">
            <v>部分完工</v>
          </cell>
          <cell r="ED86" t="str">
            <v>在建，其中5km作为市政段已完成</v>
          </cell>
          <cell r="EE86" t="str">
            <v>已开工项目</v>
          </cell>
          <cell r="EF86" t="str">
            <v>已安排</v>
          </cell>
          <cell r="EG86" t="str">
            <v>在建（年内完工）</v>
          </cell>
          <cell r="EH86" t="str">
            <v>开工项目</v>
          </cell>
          <cell r="EI86" t="str">
            <v>已建成</v>
          </cell>
          <cell r="EJ86" t="str">
            <v>在建</v>
          </cell>
          <cell r="EK86" t="str">
            <v>系统上报</v>
          </cell>
          <cell r="EL86">
            <v>98706</v>
          </cell>
          <cell r="EM86">
            <v>99806</v>
          </cell>
          <cell r="EN86">
            <v>0.91837279277123995</v>
          </cell>
          <cell r="EQ86" t="str">
            <v>已建成</v>
          </cell>
          <cell r="ER86" t="str">
            <v>已建成</v>
          </cell>
          <cell r="ES86" t="str">
            <v>已建成</v>
          </cell>
        </row>
        <row r="87">
          <cell r="J87" t="str">
            <v>S301、S304石门太平-柳家垭</v>
          </cell>
          <cell r="K87" t="e">
            <v>#REF!</v>
          </cell>
          <cell r="L87" t="str">
            <v>石门太平-柳家垭</v>
          </cell>
          <cell r="M87" t="str">
            <v>S302石门太平-柳家垭</v>
          </cell>
          <cell r="N87" t="e">
            <v>#REF!</v>
          </cell>
          <cell r="O87" t="str">
            <v>S302石门太平-柳家垭</v>
          </cell>
          <cell r="T87" t="str">
            <v>备选</v>
          </cell>
          <cell r="U87">
            <v>1</v>
          </cell>
          <cell r="V87" t="str">
            <v>正选</v>
          </cell>
          <cell r="W87" t="str">
            <v>保留</v>
          </cell>
          <cell r="X87" t="str">
            <v>一类</v>
          </cell>
          <cell r="Y87" t="str">
            <v>国贫</v>
          </cell>
          <cell r="Z87" t="str">
            <v>改建</v>
          </cell>
          <cell r="AA87" t="str">
            <v>省道</v>
          </cell>
          <cell r="AB87" t="str">
            <v>省道</v>
          </cell>
          <cell r="AC87" t="str">
            <v>省道</v>
          </cell>
          <cell r="AE87">
            <v>57</v>
          </cell>
          <cell r="AF87">
            <v>57</v>
          </cell>
          <cell r="AH87">
            <v>56.481000000000002</v>
          </cell>
          <cell r="AJ87">
            <v>56.481000000000002</v>
          </cell>
          <cell r="AN87">
            <v>2014</v>
          </cell>
          <cell r="AO87">
            <v>2016</v>
          </cell>
          <cell r="AP87" t="str">
            <v>湘发改基础[2014]933号</v>
          </cell>
          <cell r="AQ87" t="str">
            <v>湘交计统[2014]392号</v>
          </cell>
          <cell r="AR87">
            <v>41756</v>
          </cell>
          <cell r="AS87">
            <v>31873.317299999999</v>
          </cell>
          <cell r="AT87" t="str">
            <v>批复</v>
          </cell>
          <cell r="AU87">
            <v>17462</v>
          </cell>
          <cell r="AX87">
            <v>17462</v>
          </cell>
          <cell r="AY87" t="str">
            <v/>
          </cell>
          <cell r="BB87">
            <v>24294</v>
          </cell>
          <cell r="BC87">
            <v>27142</v>
          </cell>
          <cell r="BD87">
            <v>10477.200000000001</v>
          </cell>
          <cell r="BE87">
            <v>14614</v>
          </cell>
          <cell r="BF87">
            <v>6984.8</v>
          </cell>
          <cell r="BG87">
            <v>14614</v>
          </cell>
          <cell r="BH87">
            <v>6984.8</v>
          </cell>
          <cell r="BM87" t="str">
            <v>路面</v>
          </cell>
          <cell r="BN87">
            <v>56.481000000000002</v>
          </cell>
          <cell r="CA87" t="str">
            <v>未列入19年计划</v>
          </cell>
          <cell r="CB87">
            <v>41756</v>
          </cell>
          <cell r="CC87">
            <v>17462</v>
          </cell>
          <cell r="CF87">
            <v>41756</v>
          </cell>
          <cell r="CG87" t="str">
            <v>已建成</v>
          </cell>
          <cell r="CH87">
            <v>17462</v>
          </cell>
          <cell r="CI87">
            <v>0</v>
          </cell>
          <cell r="CJ87" t="e">
            <v>#REF!</v>
          </cell>
          <cell r="CM87">
            <v>17462</v>
          </cell>
          <cell r="CP87">
            <v>6984.8</v>
          </cell>
          <cell r="CQ87">
            <v>0</v>
          </cell>
          <cell r="CS87">
            <v>0</v>
          </cell>
          <cell r="CX87">
            <v>17462</v>
          </cell>
          <cell r="CZ87">
            <v>0</v>
          </cell>
          <cell r="DB87" t="e">
            <v>#REF!</v>
          </cell>
          <cell r="DC87" t="e">
            <v>#REF!</v>
          </cell>
          <cell r="DH87">
            <v>1</v>
          </cell>
          <cell r="DI87">
            <v>0</v>
          </cell>
          <cell r="DJ87">
            <v>1</v>
          </cell>
          <cell r="DK87">
            <v>0</v>
          </cell>
          <cell r="DL87">
            <v>1</v>
          </cell>
          <cell r="DM87">
            <v>0</v>
          </cell>
          <cell r="DN87">
            <v>1</v>
          </cell>
          <cell r="DO87">
            <v>0</v>
          </cell>
          <cell r="DP87">
            <v>41756</v>
          </cell>
          <cell r="DQ87">
            <v>1</v>
          </cell>
          <cell r="DR87" t="str">
            <v>否</v>
          </cell>
          <cell r="DS87">
            <v>0</v>
          </cell>
          <cell r="DT87">
            <v>1</v>
          </cell>
          <cell r="DU87">
            <v>57</v>
          </cell>
          <cell r="DV87">
            <v>57</v>
          </cell>
          <cell r="DW87">
            <v>57</v>
          </cell>
          <cell r="DY87">
            <v>0</v>
          </cell>
          <cell r="DZ87">
            <v>0</v>
          </cell>
          <cell r="EA87">
            <v>0</v>
          </cell>
          <cell r="EC87" t="str">
            <v>已完工</v>
          </cell>
          <cell r="ED87" t="str">
            <v>16年完工</v>
          </cell>
          <cell r="EE87" t="str">
            <v>已建成项目</v>
          </cell>
          <cell r="EF87" t="str">
            <v>已安排</v>
          </cell>
          <cell r="EG87" t="str">
            <v>已完工</v>
          </cell>
          <cell r="EH87" t="str">
            <v>开工项目</v>
          </cell>
          <cell r="EI87" t="str">
            <v>已建成</v>
          </cell>
          <cell r="EJ87" t="str">
            <v>已建成</v>
          </cell>
          <cell r="EK87" t="str">
            <v>沿用3月数据</v>
          </cell>
          <cell r="EL87">
            <v>41756</v>
          </cell>
          <cell r="EM87">
            <v>41756</v>
          </cell>
          <cell r="EN87">
            <v>1</v>
          </cell>
          <cell r="EQ87" t="str">
            <v>已建成</v>
          </cell>
          <cell r="ER87" t="str">
            <v>已建成</v>
          </cell>
          <cell r="ES87" t="str">
            <v>已建成</v>
          </cell>
        </row>
        <row r="88">
          <cell r="J88" t="str">
            <v>壶瓶山-大金竹</v>
          </cell>
          <cell r="K88" t="e">
            <v>#REF!</v>
          </cell>
          <cell r="L88" t="str">
            <v>壶瓶山-大金竹</v>
          </cell>
          <cell r="M88" t="str">
            <v>壶瓶山-大金竹</v>
          </cell>
          <cell r="N88" t="e">
            <v>#REF!</v>
          </cell>
          <cell r="O88" t="str">
            <v>壶瓶山-大金竹</v>
          </cell>
          <cell r="T88" t="str">
            <v>备选</v>
          </cell>
          <cell r="U88">
            <v>1</v>
          </cell>
          <cell r="V88" t="str">
            <v>正选</v>
          </cell>
          <cell r="W88" t="str">
            <v>保留</v>
          </cell>
          <cell r="X88" t="str">
            <v>一类</v>
          </cell>
          <cell r="Y88" t="str">
            <v>国贫</v>
          </cell>
          <cell r="Z88" t="str">
            <v>改建</v>
          </cell>
          <cell r="AA88" t="str">
            <v>省道</v>
          </cell>
          <cell r="AB88" t="str">
            <v>其它</v>
          </cell>
          <cell r="AC88" t="str">
            <v>其它</v>
          </cell>
          <cell r="AE88">
            <v>35</v>
          </cell>
          <cell r="AF88">
            <v>35.408999999999999</v>
          </cell>
          <cell r="AH88">
            <v>35.408999999999999</v>
          </cell>
          <cell r="AI88">
            <v>35.408999999999999</v>
          </cell>
          <cell r="AN88">
            <v>2014</v>
          </cell>
          <cell r="AO88">
            <v>2016</v>
          </cell>
          <cell r="AP88" t="str">
            <v>湘发改基础[2010]192号</v>
          </cell>
          <cell r="AQ88" t="str">
            <v>湘交计统[2013]193号</v>
          </cell>
          <cell r="AR88">
            <v>18286</v>
          </cell>
          <cell r="AS88">
            <v>13073.2353</v>
          </cell>
          <cell r="AT88" t="str">
            <v>批复</v>
          </cell>
          <cell r="AU88">
            <v>7800</v>
          </cell>
          <cell r="AX88">
            <v>7800</v>
          </cell>
          <cell r="AY88" t="str">
            <v/>
          </cell>
          <cell r="BB88">
            <v>10486</v>
          </cell>
          <cell r="BC88">
            <v>11886</v>
          </cell>
          <cell r="BD88">
            <v>4680</v>
          </cell>
          <cell r="BE88">
            <v>6400</v>
          </cell>
          <cell r="BF88">
            <v>3120.00000000001</v>
          </cell>
          <cell r="BG88">
            <v>1069</v>
          </cell>
          <cell r="BH88">
            <v>881.13191561467499</v>
          </cell>
          <cell r="BI88">
            <v>5331</v>
          </cell>
          <cell r="BJ88">
            <v>2238.8680843853299</v>
          </cell>
          <cell r="BM88" t="str">
            <v>路基、路面</v>
          </cell>
          <cell r="BN88">
            <v>10</v>
          </cell>
          <cell r="BQ88" t="str">
            <v>路面</v>
          </cell>
          <cell r="BR88">
            <v>25</v>
          </cell>
          <cell r="CA88" t="str">
            <v>未列入19年计划</v>
          </cell>
          <cell r="CB88">
            <v>18286</v>
          </cell>
          <cell r="CC88">
            <v>7800.00000000001</v>
          </cell>
          <cell r="CF88">
            <v>19650</v>
          </cell>
          <cell r="CG88" t="str">
            <v>已建成</v>
          </cell>
          <cell r="CH88">
            <v>7800</v>
          </cell>
          <cell r="CI88">
            <v>0</v>
          </cell>
          <cell r="CJ88" t="e">
            <v>#REF!</v>
          </cell>
          <cell r="CM88">
            <v>7800</v>
          </cell>
          <cell r="CO88">
            <v>4680</v>
          </cell>
          <cell r="CP88">
            <v>3120</v>
          </cell>
          <cell r="CQ88">
            <v>0</v>
          </cell>
          <cell r="CS88">
            <v>0</v>
          </cell>
          <cell r="CX88">
            <v>7800</v>
          </cell>
          <cell r="CZ88">
            <v>0</v>
          </cell>
          <cell r="DB88" t="e">
            <v>#REF!</v>
          </cell>
          <cell r="DC88" t="e">
            <v>#REF!</v>
          </cell>
          <cell r="DH88">
            <v>1</v>
          </cell>
          <cell r="DI88">
            <v>0</v>
          </cell>
          <cell r="DJ88">
            <v>1</v>
          </cell>
          <cell r="DK88">
            <v>0</v>
          </cell>
          <cell r="DL88">
            <v>1</v>
          </cell>
          <cell r="DM88">
            <v>0</v>
          </cell>
          <cell r="DN88">
            <v>1</v>
          </cell>
          <cell r="DO88">
            <v>0</v>
          </cell>
          <cell r="DP88">
            <v>19650</v>
          </cell>
          <cell r="DQ88">
            <v>1.0745925844908699</v>
          </cell>
          <cell r="DR88" t="str">
            <v>否</v>
          </cell>
          <cell r="DS88">
            <v>0</v>
          </cell>
          <cell r="DT88">
            <v>1</v>
          </cell>
          <cell r="DU88">
            <v>35</v>
          </cell>
          <cell r="DV88">
            <v>35</v>
          </cell>
          <cell r="DW88">
            <v>35</v>
          </cell>
          <cell r="DY88">
            <v>-419</v>
          </cell>
          <cell r="DZ88">
            <v>0</v>
          </cell>
          <cell r="EA88">
            <v>-419</v>
          </cell>
          <cell r="EC88" t="str">
            <v>已完工</v>
          </cell>
          <cell r="ED88" t="str">
            <v>17年完工</v>
          </cell>
          <cell r="EE88" t="str">
            <v>已建成项目</v>
          </cell>
          <cell r="EF88" t="str">
            <v>已安排</v>
          </cell>
          <cell r="EG88" t="str">
            <v>在建（年内完工）</v>
          </cell>
          <cell r="EH88" t="str">
            <v>开工项目</v>
          </cell>
          <cell r="EI88" t="str">
            <v>已建成</v>
          </cell>
          <cell r="EJ88" t="str">
            <v>在建</v>
          </cell>
          <cell r="EK88" t="str">
            <v>系统上报</v>
          </cell>
          <cell r="EL88">
            <v>18030</v>
          </cell>
          <cell r="EM88">
            <v>18705</v>
          </cell>
          <cell r="EN88">
            <v>1.02291370447337</v>
          </cell>
          <cell r="EQ88" t="str">
            <v>已建成</v>
          </cell>
          <cell r="ER88" t="str">
            <v>已建成</v>
          </cell>
          <cell r="ES88" t="str">
            <v>已建成</v>
          </cell>
        </row>
        <row r="89">
          <cell r="J89" t="str">
            <v>S242线杨岭岗澧水大桥</v>
          </cell>
          <cell r="K89" t="e">
            <v>#REF!</v>
          </cell>
          <cell r="L89" t="str">
            <v>杨岭岗澧水大桥</v>
          </cell>
          <cell r="M89" t="str">
            <v>S237杨岭岗澧水大桥</v>
          </cell>
          <cell r="N89" t="e">
            <v>#REF!</v>
          </cell>
          <cell r="O89" t="str">
            <v>S237杨岭岗澧水大桥</v>
          </cell>
          <cell r="T89" t="str">
            <v>备选</v>
          </cell>
          <cell r="U89">
            <v>1</v>
          </cell>
          <cell r="V89" t="str">
            <v>正选</v>
          </cell>
          <cell r="W89" t="str">
            <v>保留</v>
          </cell>
          <cell r="X89" t="str">
            <v>一类</v>
          </cell>
          <cell r="Y89" t="str">
            <v>国贫</v>
          </cell>
          <cell r="Z89" t="str">
            <v>新建</v>
          </cell>
          <cell r="AA89" t="str">
            <v>省道</v>
          </cell>
          <cell r="AB89" t="str">
            <v>省道</v>
          </cell>
          <cell r="AC89" t="str">
            <v>省道</v>
          </cell>
          <cell r="AE89">
            <v>2</v>
          </cell>
          <cell r="AF89">
            <v>2</v>
          </cell>
          <cell r="AH89">
            <v>0.70735999999999999</v>
          </cell>
          <cell r="AL89">
            <v>707.36</v>
          </cell>
          <cell r="AN89">
            <v>2016</v>
          </cell>
          <cell r="AO89">
            <v>2018</v>
          </cell>
          <cell r="AP89" t="str">
            <v>湘发改基础[2015]938号</v>
          </cell>
          <cell r="AQ89" t="str">
            <v>湘交批[2016]16号</v>
          </cell>
          <cell r="AR89">
            <v>11433</v>
          </cell>
          <cell r="AS89">
            <v>8687.0565000000006</v>
          </cell>
          <cell r="AT89" t="str">
            <v>批复</v>
          </cell>
          <cell r="AU89">
            <v>3932</v>
          </cell>
          <cell r="AX89">
            <v>3931.7280000000001</v>
          </cell>
          <cell r="BB89">
            <v>7501</v>
          </cell>
          <cell r="BE89">
            <v>2700</v>
          </cell>
          <cell r="BF89">
            <v>393.26499999999999</v>
          </cell>
          <cell r="BG89">
            <v>2700</v>
          </cell>
          <cell r="BJ89">
            <v>32.265000000000001</v>
          </cell>
          <cell r="BL89">
            <v>361</v>
          </cell>
          <cell r="BM89" t="str">
            <v>批复施工许可</v>
          </cell>
          <cell r="BO89">
            <v>4159.8</v>
          </cell>
          <cell r="BP89">
            <v>1965.9349999999999</v>
          </cell>
          <cell r="BQ89" t="str">
            <v>路基</v>
          </cell>
          <cell r="BS89">
            <v>4573.2</v>
          </cell>
          <cell r="BT89">
            <v>1572.7349999999999</v>
          </cell>
          <cell r="BU89" t="str">
            <v>路面</v>
          </cell>
          <cell r="BV89">
            <v>0.70735999999999999</v>
          </cell>
          <cell r="CA89" t="str">
            <v>未列入19年计划</v>
          </cell>
          <cell r="CB89">
            <v>11433</v>
          </cell>
          <cell r="CC89">
            <v>3931.9349999999999</v>
          </cell>
          <cell r="CF89">
            <v>11060</v>
          </cell>
          <cell r="CG89" t="str">
            <v>已建成</v>
          </cell>
          <cell r="CH89">
            <v>3777.2649999999999</v>
          </cell>
          <cell r="CI89">
            <v>154.66999999999999</v>
          </cell>
          <cell r="CJ89" t="e">
            <v>#REF!</v>
          </cell>
          <cell r="CM89">
            <v>3777.2649999999999</v>
          </cell>
          <cell r="CP89">
            <v>3777.2649999999999</v>
          </cell>
          <cell r="CQ89">
            <v>154.66999999999999</v>
          </cell>
          <cell r="CS89">
            <v>0</v>
          </cell>
          <cell r="CX89">
            <v>3777.2649999999999</v>
          </cell>
          <cell r="CZ89">
            <v>154.73500000000001</v>
          </cell>
          <cell r="DB89" t="e">
            <v>#REF!</v>
          </cell>
          <cell r="DC89" t="e">
            <v>#REF!</v>
          </cell>
          <cell r="DH89">
            <v>1</v>
          </cell>
          <cell r="DI89">
            <v>6.5000000000509303E-2</v>
          </cell>
          <cell r="DJ89">
            <v>1</v>
          </cell>
          <cell r="DK89">
            <v>6.5000000000509303E-2</v>
          </cell>
          <cell r="DL89">
            <v>1</v>
          </cell>
          <cell r="DM89">
            <v>6.5000000000509303E-2</v>
          </cell>
          <cell r="DN89">
            <v>1</v>
          </cell>
          <cell r="DO89">
            <v>6.5000000000509303E-2</v>
          </cell>
          <cell r="DP89">
            <v>11060</v>
          </cell>
          <cell r="DQ89">
            <v>0.96737514213242404</v>
          </cell>
          <cell r="DR89" t="str">
            <v>否</v>
          </cell>
          <cell r="DS89">
            <v>0</v>
          </cell>
          <cell r="DT89">
            <v>1</v>
          </cell>
          <cell r="DU89">
            <v>2</v>
          </cell>
          <cell r="DV89">
            <v>2</v>
          </cell>
          <cell r="DW89">
            <v>2</v>
          </cell>
          <cell r="DY89">
            <v>613</v>
          </cell>
          <cell r="DZ89">
            <v>154.73500000000001</v>
          </cell>
          <cell r="EA89">
            <v>458.26499999999999</v>
          </cell>
          <cell r="EC89" t="str">
            <v>在建，19年完工</v>
          </cell>
          <cell r="ED89" t="str">
            <v>在建，19年完工</v>
          </cell>
          <cell r="EE89" t="str">
            <v>已开工项目</v>
          </cell>
          <cell r="EF89" t="str">
            <v>已安排</v>
          </cell>
          <cell r="EG89" t="str">
            <v>在建（年内完工）</v>
          </cell>
          <cell r="EH89" t="str">
            <v>开工项目</v>
          </cell>
          <cell r="EI89" t="str">
            <v>已建成</v>
          </cell>
          <cell r="EJ89" t="str">
            <v>在建</v>
          </cell>
          <cell r="EK89" t="str">
            <v>系统上报</v>
          </cell>
          <cell r="EL89">
            <v>10620</v>
          </cell>
          <cell r="EM89">
            <v>10820</v>
          </cell>
          <cell r="EN89">
            <v>0.94638327648036402</v>
          </cell>
          <cell r="EQ89" t="str">
            <v>已建成</v>
          </cell>
          <cell r="ER89" t="str">
            <v>已建成</v>
          </cell>
          <cell r="ES89" t="str">
            <v>已建成</v>
          </cell>
        </row>
        <row r="90">
          <cell r="J90" t="str">
            <v>津市澧水二桥</v>
          </cell>
          <cell r="K90" t="e">
            <v>#REF!</v>
          </cell>
          <cell r="L90" t="str">
            <v>津市澧水二桥</v>
          </cell>
          <cell r="M90" t="str">
            <v>S224津市澧水二桥</v>
          </cell>
          <cell r="N90" t="e">
            <v>#REF!</v>
          </cell>
          <cell r="O90" t="str">
            <v>S224津市澧水二桥</v>
          </cell>
          <cell r="T90" t="str">
            <v>备选</v>
          </cell>
          <cell r="U90">
            <v>1</v>
          </cell>
          <cell r="V90" t="str">
            <v>正选</v>
          </cell>
          <cell r="W90" t="str">
            <v>保留</v>
          </cell>
          <cell r="X90" t="str">
            <v>三类</v>
          </cell>
          <cell r="Z90" t="str">
            <v>新建</v>
          </cell>
          <cell r="AA90" t="str">
            <v>省道</v>
          </cell>
          <cell r="AB90" t="str">
            <v>省道</v>
          </cell>
          <cell r="AC90" t="str">
            <v>省道</v>
          </cell>
          <cell r="AE90">
            <v>6.3</v>
          </cell>
          <cell r="AF90">
            <v>6.3</v>
          </cell>
          <cell r="AH90">
            <v>6.1394000000000002</v>
          </cell>
          <cell r="AJ90">
            <v>4.5990000000000002</v>
          </cell>
          <cell r="AL90">
            <v>1540.4</v>
          </cell>
          <cell r="AN90">
            <v>2015</v>
          </cell>
          <cell r="AO90">
            <v>2018</v>
          </cell>
          <cell r="AP90" t="str">
            <v>湘发改基础[2014]746号</v>
          </cell>
          <cell r="AQ90" t="str">
            <v>湘交计统[2014]488号</v>
          </cell>
          <cell r="AR90">
            <v>32918.53</v>
          </cell>
          <cell r="AS90">
            <v>23252.226500000001</v>
          </cell>
          <cell r="AT90" t="str">
            <v>批复</v>
          </cell>
          <cell r="AU90">
            <v>11557</v>
          </cell>
          <cell r="AX90">
            <v>11557.22</v>
          </cell>
          <cell r="BB90">
            <v>21361.53</v>
          </cell>
          <cell r="BE90">
            <v>19234</v>
          </cell>
          <cell r="BF90">
            <v>622.83000000000004</v>
          </cell>
          <cell r="BG90">
            <v>19234</v>
          </cell>
          <cell r="BJ90">
            <v>622.83000000000004</v>
          </cell>
          <cell r="BM90" t="str">
            <v>路基</v>
          </cell>
          <cell r="BO90">
            <v>6410.8</v>
          </cell>
          <cell r="BP90">
            <v>0</v>
          </cell>
          <cell r="BQ90" t="str">
            <v>路基</v>
          </cell>
          <cell r="BS90">
            <v>7273.73</v>
          </cell>
          <cell r="BT90">
            <v>10934.17</v>
          </cell>
          <cell r="BU90" t="str">
            <v>路面</v>
          </cell>
          <cell r="BV90">
            <v>6.1394000000000002</v>
          </cell>
          <cell r="CA90" t="str">
            <v>未列入19年计划</v>
          </cell>
          <cell r="CB90">
            <v>32918.53</v>
          </cell>
          <cell r="CC90">
            <v>11557</v>
          </cell>
          <cell r="CF90">
            <v>32918.5</v>
          </cell>
          <cell r="CG90" t="str">
            <v>已建成</v>
          </cell>
          <cell r="CH90">
            <v>11556.83</v>
          </cell>
          <cell r="CI90">
            <v>0.17000000000007301</v>
          </cell>
          <cell r="CJ90" t="e">
            <v>#REF!</v>
          </cell>
          <cell r="CM90">
            <v>11556.83</v>
          </cell>
          <cell r="CP90">
            <v>11556.83</v>
          </cell>
          <cell r="CQ90">
            <v>0.17000000000007301</v>
          </cell>
          <cell r="CS90">
            <v>0</v>
          </cell>
          <cell r="CX90">
            <v>11556.83</v>
          </cell>
          <cell r="CZ90">
            <v>0.17000000000007301</v>
          </cell>
          <cell r="DB90" t="e">
            <v>#REF!</v>
          </cell>
          <cell r="DC90" t="e">
            <v>#REF!</v>
          </cell>
          <cell r="DH90">
            <v>1</v>
          </cell>
          <cell r="DI90">
            <v>0</v>
          </cell>
          <cell r="DJ90">
            <v>1</v>
          </cell>
          <cell r="DK90">
            <v>0</v>
          </cell>
          <cell r="DL90">
            <v>1</v>
          </cell>
          <cell r="DM90">
            <v>0</v>
          </cell>
          <cell r="DN90">
            <v>1</v>
          </cell>
          <cell r="DO90">
            <v>0</v>
          </cell>
          <cell r="DP90">
            <v>32918.5</v>
          </cell>
          <cell r="DQ90">
            <v>0.99999908865918397</v>
          </cell>
          <cell r="DR90" t="str">
            <v>否</v>
          </cell>
          <cell r="DS90">
            <v>0</v>
          </cell>
          <cell r="DT90">
            <v>1</v>
          </cell>
          <cell r="DU90">
            <v>6.3</v>
          </cell>
          <cell r="DV90">
            <v>6.3</v>
          </cell>
          <cell r="DW90">
            <v>6.3</v>
          </cell>
          <cell r="DY90">
            <v>2.9999999998835802E-2</v>
          </cell>
          <cell r="DZ90">
            <v>0.17000000000007301</v>
          </cell>
          <cell r="EA90">
            <v>-0.140000000001237</v>
          </cell>
          <cell r="EC90" t="str">
            <v>在建</v>
          </cell>
          <cell r="ED90" t="str">
            <v>在建</v>
          </cell>
          <cell r="EE90" t="str">
            <v>已开工项目</v>
          </cell>
          <cell r="EF90" t="str">
            <v>已安排</v>
          </cell>
          <cell r="EG90" t="str">
            <v>在建（年内完工）</v>
          </cell>
          <cell r="EH90" t="str">
            <v>开工项目</v>
          </cell>
          <cell r="EI90" t="str">
            <v>已建成</v>
          </cell>
          <cell r="EJ90" t="str">
            <v>在建</v>
          </cell>
          <cell r="EK90" t="str">
            <v>系统上报</v>
          </cell>
          <cell r="EL90">
            <v>32918.5</v>
          </cell>
          <cell r="EM90">
            <v>32918.5</v>
          </cell>
          <cell r="EN90">
            <v>0.99999908865918397</v>
          </cell>
          <cell r="EQ90" t="str">
            <v>已建成</v>
          </cell>
          <cell r="ER90" t="str">
            <v>已建成</v>
          </cell>
          <cell r="ES90" t="str">
            <v>已建成</v>
          </cell>
        </row>
        <row r="91">
          <cell r="J91" t="str">
            <v>G207、G353、S233沅澧城镇快速干线津市至石门</v>
          </cell>
          <cell r="K91" t="e">
            <v>#REF!</v>
          </cell>
          <cell r="L91" t="str">
            <v>G207、G353常德沅澧快速干线</v>
          </cell>
          <cell r="M91" t="str">
            <v>G207、G353常德沅澧快速干线</v>
          </cell>
          <cell r="N91" t="e">
            <v>#REF!</v>
          </cell>
          <cell r="O91" t="str">
            <v>G207、G353常德沅澧快速干线</v>
          </cell>
          <cell r="P91" t="str">
            <v>G207、G353常德沅澧快速干线</v>
          </cell>
          <cell r="Q91" t="str">
            <v>G207、G353、S233沅澧城镇快速干线津市至石门</v>
          </cell>
          <cell r="R91" t="str">
            <v>是</v>
          </cell>
          <cell r="S91" t="str">
            <v>正选</v>
          </cell>
          <cell r="T91" t="str">
            <v>正选</v>
          </cell>
          <cell r="U91">
            <v>1</v>
          </cell>
          <cell r="V91" t="str">
            <v>正选</v>
          </cell>
          <cell r="W91" t="str">
            <v>保留</v>
          </cell>
          <cell r="X91" t="str">
            <v>三类</v>
          </cell>
          <cell r="Z91" t="str">
            <v>升级 改造</v>
          </cell>
          <cell r="AA91" t="str">
            <v>国道</v>
          </cell>
          <cell r="AB91" t="str">
            <v>国道</v>
          </cell>
          <cell r="AC91" t="str">
            <v>国道</v>
          </cell>
          <cell r="AD91" t="str">
            <v>国道</v>
          </cell>
          <cell r="AE91">
            <v>53.610999999999997</v>
          </cell>
          <cell r="AF91">
            <v>53.610999999999997</v>
          </cell>
          <cell r="AH91">
            <v>53.610999999999997</v>
          </cell>
          <cell r="AI91">
            <v>53.610999999999997</v>
          </cell>
          <cell r="AN91">
            <v>2015</v>
          </cell>
          <cell r="AO91">
            <v>2019</v>
          </cell>
          <cell r="AP91" t="str">
            <v>湘发改基础[2015]517号</v>
          </cell>
          <cell r="AQ91" t="str">
            <v>湘交计统[2015]442号</v>
          </cell>
          <cell r="AR91">
            <v>183009</v>
          </cell>
          <cell r="AS91">
            <v>124736</v>
          </cell>
          <cell r="AU91">
            <v>39488</v>
          </cell>
          <cell r="AV91">
            <v>39488</v>
          </cell>
          <cell r="AW91" t="b">
            <v>1</v>
          </cell>
          <cell r="AX91">
            <v>39488</v>
          </cell>
          <cell r="AY91" t="str">
            <v/>
          </cell>
          <cell r="AZ91">
            <v>37001</v>
          </cell>
          <cell r="BA91">
            <v>37001</v>
          </cell>
          <cell r="BB91">
            <v>143521</v>
          </cell>
          <cell r="BE91">
            <v>50000</v>
          </cell>
          <cell r="BF91">
            <v>25751</v>
          </cell>
          <cell r="BG91">
            <v>50000</v>
          </cell>
          <cell r="BH91">
            <v>25751</v>
          </cell>
          <cell r="BM91" t="str">
            <v>路基</v>
          </cell>
          <cell r="BO91">
            <v>100000</v>
          </cell>
          <cell r="BP91">
            <v>11250</v>
          </cell>
          <cell r="BQ91" t="str">
            <v>路基</v>
          </cell>
          <cell r="BS91">
            <v>33009</v>
          </cell>
          <cell r="BT91">
            <v>2487</v>
          </cell>
          <cell r="BU91" t="str">
            <v>路面</v>
          </cell>
          <cell r="BV91">
            <v>53.610999999999997</v>
          </cell>
          <cell r="CA91" t="str">
            <v>未列入19年计划</v>
          </cell>
          <cell r="CB91">
            <v>183009</v>
          </cell>
          <cell r="CC91">
            <v>39488</v>
          </cell>
          <cell r="CD91">
            <v>37001</v>
          </cell>
          <cell r="CE91">
            <v>1</v>
          </cell>
          <cell r="CF91">
            <v>183009</v>
          </cell>
          <cell r="CG91" t="str">
            <v>已建成</v>
          </cell>
          <cell r="CH91">
            <v>37581</v>
          </cell>
          <cell r="CI91">
            <v>1907</v>
          </cell>
          <cell r="CJ91" t="e">
            <v>#REF!</v>
          </cell>
          <cell r="CM91">
            <v>37581</v>
          </cell>
          <cell r="CP91">
            <v>37581</v>
          </cell>
          <cell r="CQ91">
            <v>1907</v>
          </cell>
          <cell r="CS91">
            <v>1907</v>
          </cell>
          <cell r="CU91">
            <v>1907</v>
          </cell>
          <cell r="CX91">
            <v>39488</v>
          </cell>
          <cell r="CZ91">
            <v>1907</v>
          </cell>
          <cell r="DB91" t="e">
            <v>#REF!</v>
          </cell>
          <cell r="DC91" t="e">
            <v>#REF!</v>
          </cell>
          <cell r="DH91">
            <v>1</v>
          </cell>
          <cell r="DI91">
            <v>0</v>
          </cell>
          <cell r="DJ91">
            <v>1</v>
          </cell>
          <cell r="DK91">
            <v>0</v>
          </cell>
          <cell r="DL91">
            <v>1</v>
          </cell>
          <cell r="DM91">
            <v>0</v>
          </cell>
          <cell r="DN91">
            <v>1</v>
          </cell>
          <cell r="DO91">
            <v>0</v>
          </cell>
          <cell r="DP91">
            <v>183009</v>
          </cell>
          <cell r="DQ91">
            <v>1</v>
          </cell>
          <cell r="DR91" t="str">
            <v>否</v>
          </cell>
          <cell r="DS91">
            <v>0</v>
          </cell>
          <cell r="DT91">
            <v>1</v>
          </cell>
          <cell r="DU91">
            <v>53.610999999999997</v>
          </cell>
          <cell r="DV91">
            <v>53.610999999999997</v>
          </cell>
          <cell r="DW91">
            <v>53.610999999999997</v>
          </cell>
          <cell r="DY91">
            <v>0</v>
          </cell>
          <cell r="DZ91">
            <v>1907</v>
          </cell>
          <cell r="EA91">
            <v>-1907</v>
          </cell>
          <cell r="EC91" t="str">
            <v>已完工</v>
          </cell>
          <cell r="ED91" t="str">
            <v>17年完工</v>
          </cell>
          <cell r="EE91" t="str">
            <v>已开工项目</v>
          </cell>
          <cell r="EF91" t="str">
            <v>已安排</v>
          </cell>
          <cell r="EG91" t="str">
            <v>已完工</v>
          </cell>
          <cell r="EH91" t="str">
            <v>开工项目</v>
          </cell>
          <cell r="EI91" t="str">
            <v>已建成</v>
          </cell>
          <cell r="EJ91" t="str">
            <v>已建成</v>
          </cell>
          <cell r="EK91" t="str">
            <v>沿用3月数据</v>
          </cell>
          <cell r="EL91">
            <v>183009</v>
          </cell>
          <cell r="EM91">
            <v>183009</v>
          </cell>
          <cell r="EN91">
            <v>1</v>
          </cell>
          <cell r="EO91" t="str">
            <v>已建成</v>
          </cell>
          <cell r="EP91" t="str">
            <v>已建成</v>
          </cell>
          <cell r="EQ91" t="str">
            <v>已建成</v>
          </cell>
          <cell r="ER91" t="str">
            <v>已建成</v>
          </cell>
          <cell r="ES91" t="str">
            <v>已建成</v>
          </cell>
        </row>
        <row r="92">
          <cell r="J92" t="str">
            <v>S249永定区刑家巷-大坪</v>
          </cell>
          <cell r="K92" t="e">
            <v>#REF!</v>
          </cell>
          <cell r="L92" t="str">
            <v>永定区刑家巷-大坪</v>
          </cell>
          <cell r="M92" t="str">
            <v>永定区刑家巷-大坪</v>
          </cell>
          <cell r="N92" t="e">
            <v>#REF!</v>
          </cell>
          <cell r="O92" t="str">
            <v>永定区刑家巷-大坪</v>
          </cell>
          <cell r="T92" t="str">
            <v>备选</v>
          </cell>
          <cell r="U92">
            <v>1</v>
          </cell>
          <cell r="V92" t="str">
            <v>正选</v>
          </cell>
          <cell r="W92" t="str">
            <v>保留</v>
          </cell>
          <cell r="X92" t="str">
            <v>一类</v>
          </cell>
          <cell r="Y92" t="str">
            <v>省贫</v>
          </cell>
          <cell r="Z92" t="str">
            <v>新建</v>
          </cell>
          <cell r="AA92" t="str">
            <v>其它</v>
          </cell>
          <cell r="AB92" t="str">
            <v>其它</v>
          </cell>
          <cell r="AC92" t="str">
            <v>其它</v>
          </cell>
          <cell r="AE92">
            <v>11.3</v>
          </cell>
          <cell r="AF92">
            <v>11.3</v>
          </cell>
          <cell r="AH92">
            <v>11.496</v>
          </cell>
          <cell r="AJ92">
            <v>11.496</v>
          </cell>
          <cell r="AN92">
            <v>2014</v>
          </cell>
          <cell r="AO92">
            <v>2017</v>
          </cell>
          <cell r="AP92" t="str">
            <v>湘发改基础[2013]385号</v>
          </cell>
          <cell r="AQ92" t="str">
            <v>湘交计统[2013]195号</v>
          </cell>
          <cell r="AR92">
            <v>46272</v>
          </cell>
          <cell r="AS92">
            <v>39048.125599999999</v>
          </cell>
          <cell r="AT92" t="str">
            <v>批复</v>
          </cell>
          <cell r="AU92">
            <v>15965</v>
          </cell>
          <cell r="AY92" t="str">
            <v>数据异常</v>
          </cell>
          <cell r="BB92">
            <v>30307</v>
          </cell>
          <cell r="BC92">
            <v>39886</v>
          </cell>
          <cell r="BD92">
            <v>9579</v>
          </cell>
          <cell r="BE92">
            <v>6386</v>
          </cell>
          <cell r="BF92">
            <v>6386</v>
          </cell>
          <cell r="BG92">
            <v>6386</v>
          </cell>
          <cell r="BH92">
            <v>6386</v>
          </cell>
          <cell r="BM92" t="str">
            <v>路面</v>
          </cell>
          <cell r="BN92">
            <v>11.496</v>
          </cell>
          <cell r="CA92" t="str">
            <v>未列入19年计划</v>
          </cell>
          <cell r="CB92">
            <v>46272</v>
          </cell>
          <cell r="CC92">
            <v>15965</v>
          </cell>
          <cell r="CF92">
            <v>46272</v>
          </cell>
          <cell r="CG92" t="str">
            <v>已建成</v>
          </cell>
          <cell r="CH92">
            <v>15965</v>
          </cell>
          <cell r="CI92">
            <v>0</v>
          </cell>
          <cell r="CJ92" t="e">
            <v>#REF!</v>
          </cell>
          <cell r="CM92">
            <v>15965</v>
          </cell>
          <cell r="CP92">
            <v>6386</v>
          </cell>
          <cell r="CQ92">
            <v>0</v>
          </cell>
          <cell r="CS92">
            <v>0</v>
          </cell>
          <cell r="CX92">
            <v>15965</v>
          </cell>
          <cell r="CZ92">
            <v>0</v>
          </cell>
          <cell r="DB92" t="e">
            <v>#REF!</v>
          </cell>
          <cell r="DC92" t="e">
            <v>#REF!</v>
          </cell>
          <cell r="DH92">
            <v>1</v>
          </cell>
          <cell r="DI92">
            <v>0</v>
          </cell>
          <cell r="DJ92">
            <v>1</v>
          </cell>
          <cell r="DK92">
            <v>0</v>
          </cell>
          <cell r="DL92">
            <v>1</v>
          </cell>
          <cell r="DM92">
            <v>0</v>
          </cell>
          <cell r="DN92">
            <v>1</v>
          </cell>
          <cell r="DO92">
            <v>0</v>
          </cell>
          <cell r="DP92">
            <v>46272</v>
          </cell>
          <cell r="DQ92">
            <v>1</v>
          </cell>
          <cell r="DR92" t="str">
            <v>否</v>
          </cell>
          <cell r="DS92">
            <v>0</v>
          </cell>
          <cell r="DT92">
            <v>1</v>
          </cell>
          <cell r="DU92">
            <v>11.3</v>
          </cell>
          <cell r="DV92">
            <v>11.3</v>
          </cell>
          <cell r="DW92">
            <v>11.3</v>
          </cell>
          <cell r="DY92">
            <v>0</v>
          </cell>
          <cell r="DZ92">
            <v>0</v>
          </cell>
          <cell r="EA92">
            <v>0</v>
          </cell>
          <cell r="EC92" t="str">
            <v>已完工</v>
          </cell>
          <cell r="ED92" t="str">
            <v>17年完工</v>
          </cell>
          <cell r="EE92" t="str">
            <v>已建成项目</v>
          </cell>
          <cell r="EF92" t="str">
            <v>已安排</v>
          </cell>
          <cell r="EG92" t="str">
            <v>已完工</v>
          </cell>
          <cell r="EH92" t="str">
            <v>开工项目</v>
          </cell>
          <cell r="EI92" t="str">
            <v>已建成</v>
          </cell>
          <cell r="EJ92" t="str">
            <v>已建成</v>
          </cell>
          <cell r="EK92" t="str">
            <v>系统上报</v>
          </cell>
          <cell r="EL92">
            <v>46272</v>
          </cell>
          <cell r="EM92">
            <v>46272</v>
          </cell>
          <cell r="EN92">
            <v>1</v>
          </cell>
          <cell r="EQ92" t="str">
            <v>已建成</v>
          </cell>
          <cell r="ER92" t="str">
            <v>已建成</v>
          </cell>
          <cell r="ES92" t="str">
            <v>已建成</v>
          </cell>
        </row>
        <row r="93">
          <cell r="J93" t="str">
            <v>S305永定教子垭-温塘</v>
          </cell>
          <cell r="K93" t="e">
            <v>#REF!</v>
          </cell>
          <cell r="L93" t="str">
            <v>永定教子垭-温塘</v>
          </cell>
          <cell r="M93" t="str">
            <v>S303永定教子垭-温塘</v>
          </cell>
          <cell r="N93" t="e">
            <v>#REF!</v>
          </cell>
          <cell r="O93" t="str">
            <v>S303永定教子垭-温塘</v>
          </cell>
          <cell r="T93" t="str">
            <v>备选</v>
          </cell>
          <cell r="U93">
            <v>1</v>
          </cell>
          <cell r="V93" t="str">
            <v>正选</v>
          </cell>
          <cell r="W93" t="str">
            <v>保留</v>
          </cell>
          <cell r="X93" t="str">
            <v>一类</v>
          </cell>
          <cell r="Y93" t="str">
            <v>省贫</v>
          </cell>
          <cell r="Z93" t="str">
            <v>改建</v>
          </cell>
          <cell r="AA93" t="str">
            <v>省道</v>
          </cell>
          <cell r="AB93" t="str">
            <v>省道</v>
          </cell>
          <cell r="AC93" t="str">
            <v>省道</v>
          </cell>
          <cell r="AE93">
            <v>21</v>
          </cell>
          <cell r="AF93">
            <v>21</v>
          </cell>
          <cell r="AH93">
            <v>21</v>
          </cell>
          <cell r="AJ93">
            <v>21</v>
          </cell>
          <cell r="AN93">
            <v>2015</v>
          </cell>
          <cell r="AO93">
            <v>2017</v>
          </cell>
          <cell r="AP93" t="str">
            <v>湘发改基础[2012]1872号</v>
          </cell>
          <cell r="AQ93" t="str">
            <v>湘交计统[2013]128号</v>
          </cell>
          <cell r="AR93">
            <v>23000</v>
          </cell>
          <cell r="AS93">
            <v>13328.906499999999</v>
          </cell>
          <cell r="AT93" t="str">
            <v>批复</v>
          </cell>
          <cell r="AU93">
            <v>8400</v>
          </cell>
          <cell r="AX93" t="str">
            <v>无初设批复</v>
          </cell>
          <cell r="AY93" t="str">
            <v>数据异常</v>
          </cell>
          <cell r="BB93">
            <v>14600</v>
          </cell>
          <cell r="BC93">
            <v>4600</v>
          </cell>
          <cell r="BD93">
            <v>2520</v>
          </cell>
          <cell r="BE93">
            <v>18400</v>
          </cell>
          <cell r="BF93">
            <v>5880</v>
          </cell>
          <cell r="BG93">
            <v>6900</v>
          </cell>
          <cell r="BH93">
            <v>2520</v>
          </cell>
          <cell r="BI93">
            <v>11500</v>
          </cell>
          <cell r="BJ93">
            <v>3360</v>
          </cell>
          <cell r="BM93" t="str">
            <v>路基</v>
          </cell>
          <cell r="BQ93" t="str">
            <v>路面</v>
          </cell>
          <cell r="BR93">
            <v>21</v>
          </cell>
          <cell r="CA93" t="str">
            <v>未列入19年计划</v>
          </cell>
          <cell r="CB93">
            <v>23000</v>
          </cell>
          <cell r="CC93">
            <v>8400</v>
          </cell>
          <cell r="CF93">
            <v>23000</v>
          </cell>
          <cell r="CG93" t="str">
            <v>已建成</v>
          </cell>
          <cell r="CH93">
            <v>8400</v>
          </cell>
          <cell r="CI93">
            <v>0</v>
          </cell>
          <cell r="CJ93" t="e">
            <v>#REF!</v>
          </cell>
          <cell r="CM93">
            <v>8400</v>
          </cell>
          <cell r="CP93">
            <v>5880</v>
          </cell>
          <cell r="CQ93">
            <v>0</v>
          </cell>
          <cell r="CS93">
            <v>0</v>
          </cell>
          <cell r="CX93">
            <v>8400</v>
          </cell>
          <cell r="CZ93">
            <v>0</v>
          </cell>
          <cell r="DB93" t="e">
            <v>#REF!</v>
          </cell>
          <cell r="DC93" t="e">
            <v>#REF!</v>
          </cell>
          <cell r="DH93">
            <v>1</v>
          </cell>
          <cell r="DI93">
            <v>0</v>
          </cell>
          <cell r="DJ93">
            <v>1</v>
          </cell>
          <cell r="DK93">
            <v>0</v>
          </cell>
          <cell r="DL93">
            <v>1</v>
          </cell>
          <cell r="DM93">
            <v>0</v>
          </cell>
          <cell r="DN93">
            <v>1</v>
          </cell>
          <cell r="DO93">
            <v>0</v>
          </cell>
          <cell r="DP93">
            <v>23000</v>
          </cell>
          <cell r="DQ93">
            <v>1</v>
          </cell>
          <cell r="DR93" t="str">
            <v>否</v>
          </cell>
          <cell r="DS93">
            <v>0</v>
          </cell>
          <cell r="DT93">
            <v>1</v>
          </cell>
          <cell r="DU93">
            <v>21</v>
          </cell>
          <cell r="DV93">
            <v>21</v>
          </cell>
          <cell r="DW93">
            <v>21</v>
          </cell>
          <cell r="DY93">
            <v>0</v>
          </cell>
          <cell r="DZ93">
            <v>0</v>
          </cell>
          <cell r="EA93">
            <v>0</v>
          </cell>
          <cell r="EC93" t="str">
            <v>已完工</v>
          </cell>
          <cell r="ED93" t="str">
            <v>17年完工</v>
          </cell>
          <cell r="EE93" t="str">
            <v>已建成项目</v>
          </cell>
          <cell r="EF93" t="str">
            <v>已安排</v>
          </cell>
          <cell r="EG93" t="str">
            <v>已完工</v>
          </cell>
          <cell r="EH93" t="str">
            <v>开工项目</v>
          </cell>
          <cell r="EI93" t="str">
            <v>已建成</v>
          </cell>
          <cell r="EJ93" t="str">
            <v>已建成</v>
          </cell>
          <cell r="EK93" t="str">
            <v>系统上报</v>
          </cell>
          <cell r="EL93">
            <v>23000</v>
          </cell>
          <cell r="EM93">
            <v>23000</v>
          </cell>
          <cell r="EN93">
            <v>1</v>
          </cell>
          <cell r="EQ93" t="str">
            <v>已建成</v>
          </cell>
          <cell r="ER93" t="str">
            <v>已建成</v>
          </cell>
          <cell r="ES93" t="str">
            <v>已建成</v>
          </cell>
        </row>
        <row r="94">
          <cell r="J94" t="str">
            <v>龚张线张清公路-洞弯</v>
          </cell>
          <cell r="K94" t="e">
            <v>#REF!</v>
          </cell>
          <cell r="L94" t="str">
            <v>龚张线张清-洞弯</v>
          </cell>
          <cell r="M94" t="str">
            <v>龚张线张清-洞弯</v>
          </cell>
          <cell r="N94" t="e">
            <v>#REF!</v>
          </cell>
          <cell r="O94" t="str">
            <v>龚张线张清-洞弯</v>
          </cell>
          <cell r="T94" t="str">
            <v>备选</v>
          </cell>
          <cell r="U94">
            <v>1</v>
          </cell>
          <cell r="V94" t="str">
            <v>正选</v>
          </cell>
          <cell r="W94" t="str">
            <v>保留</v>
          </cell>
          <cell r="X94" t="str">
            <v>一类</v>
          </cell>
          <cell r="Y94" t="str">
            <v>省贫</v>
          </cell>
          <cell r="Z94" t="str">
            <v>升级改造</v>
          </cell>
          <cell r="AA94" t="str">
            <v>省道</v>
          </cell>
          <cell r="AB94" t="str">
            <v>其它</v>
          </cell>
          <cell r="AC94" t="str">
            <v>其它</v>
          </cell>
          <cell r="AE94">
            <v>8</v>
          </cell>
          <cell r="AF94">
            <v>8</v>
          </cell>
          <cell r="AH94">
            <v>7.6150000000000002</v>
          </cell>
          <cell r="AI94">
            <v>7.6150000000000002</v>
          </cell>
          <cell r="AN94">
            <v>2016</v>
          </cell>
          <cell r="AO94">
            <v>2018</v>
          </cell>
          <cell r="AP94" t="str">
            <v>张发改投资[2017]1号</v>
          </cell>
          <cell r="AQ94" t="str">
            <v>张交字[2017]66号</v>
          </cell>
          <cell r="AR94">
            <v>24617.57</v>
          </cell>
          <cell r="AS94">
            <v>12999.2343</v>
          </cell>
          <cell r="AT94" t="str">
            <v>批复</v>
          </cell>
          <cell r="AU94">
            <v>2285</v>
          </cell>
          <cell r="AX94">
            <v>2285</v>
          </cell>
          <cell r="AY94" t="str">
            <v/>
          </cell>
          <cell r="BB94">
            <v>22332.57</v>
          </cell>
          <cell r="BE94">
            <v>12000</v>
          </cell>
          <cell r="BF94">
            <v>0</v>
          </cell>
          <cell r="BG94">
            <v>12000</v>
          </cell>
          <cell r="BM94" t="str">
            <v>批复施工许可</v>
          </cell>
          <cell r="BO94">
            <v>12000</v>
          </cell>
          <cell r="BP94">
            <v>1440</v>
          </cell>
          <cell r="BQ94" t="str">
            <v>路基</v>
          </cell>
          <cell r="BS94">
            <v>617.57000000000005</v>
          </cell>
          <cell r="BT94">
            <v>845</v>
          </cell>
          <cell r="BU94" t="str">
            <v>路面</v>
          </cell>
          <cell r="BV94">
            <v>7.6150000000000002</v>
          </cell>
          <cell r="CA94" t="str">
            <v>未列入19年计划</v>
          </cell>
          <cell r="CB94">
            <v>24617.57</v>
          </cell>
          <cell r="CC94">
            <v>2285</v>
          </cell>
          <cell r="CF94">
            <v>24617.57</v>
          </cell>
          <cell r="CG94" t="str">
            <v>已建成</v>
          </cell>
          <cell r="CH94">
            <v>2285</v>
          </cell>
          <cell r="CI94">
            <v>0</v>
          </cell>
          <cell r="CJ94" t="e">
            <v>#REF!</v>
          </cell>
          <cell r="CM94">
            <v>2285</v>
          </cell>
          <cell r="CP94">
            <v>2285</v>
          </cell>
          <cell r="CQ94">
            <v>0</v>
          </cell>
          <cell r="CS94">
            <v>0</v>
          </cell>
          <cell r="CX94">
            <v>2285</v>
          </cell>
          <cell r="CZ94">
            <v>0</v>
          </cell>
          <cell r="DB94" t="e">
            <v>#REF!</v>
          </cell>
          <cell r="DC94" t="e">
            <v>#REF!</v>
          </cell>
          <cell r="DH94">
            <v>1</v>
          </cell>
          <cell r="DI94">
            <v>0</v>
          </cell>
          <cell r="DJ94">
            <v>1</v>
          </cell>
          <cell r="DK94">
            <v>0</v>
          </cell>
          <cell r="DL94">
            <v>1</v>
          </cell>
          <cell r="DM94">
            <v>0</v>
          </cell>
          <cell r="DN94">
            <v>1</v>
          </cell>
          <cell r="DO94">
            <v>0</v>
          </cell>
          <cell r="DP94">
            <v>24617.57</v>
          </cell>
          <cell r="DQ94">
            <v>1</v>
          </cell>
          <cell r="DR94" t="str">
            <v>否</v>
          </cell>
          <cell r="DS94">
            <v>0</v>
          </cell>
          <cell r="DT94">
            <v>1</v>
          </cell>
          <cell r="DU94">
            <v>8</v>
          </cell>
          <cell r="DV94">
            <v>8</v>
          </cell>
          <cell r="DW94">
            <v>8</v>
          </cell>
          <cell r="DY94">
            <v>0</v>
          </cell>
          <cell r="DZ94">
            <v>0</v>
          </cell>
          <cell r="EA94">
            <v>0</v>
          </cell>
          <cell r="EC94" t="str">
            <v>已完工</v>
          </cell>
          <cell r="ED94" t="str">
            <v>已完工未交工</v>
          </cell>
          <cell r="EE94" t="str">
            <v>已开工项目</v>
          </cell>
          <cell r="EF94" t="str">
            <v>已安排</v>
          </cell>
          <cell r="EG94" t="str">
            <v>已完工</v>
          </cell>
          <cell r="EH94" t="str">
            <v>开工项目</v>
          </cell>
          <cell r="EI94" t="str">
            <v>已建成</v>
          </cell>
          <cell r="EJ94" t="str">
            <v>已建成</v>
          </cell>
          <cell r="EK94" t="str">
            <v>系统上报</v>
          </cell>
          <cell r="EL94">
            <v>24617.57</v>
          </cell>
          <cell r="EM94">
            <v>24617.57</v>
          </cell>
          <cell r="EN94">
            <v>1</v>
          </cell>
          <cell r="EQ94" t="str">
            <v>已建成</v>
          </cell>
          <cell r="ER94" t="str">
            <v>已建成</v>
          </cell>
          <cell r="ES94" t="str">
            <v>已建成</v>
          </cell>
        </row>
        <row r="95">
          <cell r="J95" t="str">
            <v>武陵源中湖-永定教子垭</v>
          </cell>
          <cell r="K95" t="e">
            <v>#REF!</v>
          </cell>
          <cell r="L95" t="str">
            <v>武陵源中湖-永定教子垭</v>
          </cell>
          <cell r="M95" t="str">
            <v>S303武陵源中湖-永定教子垭</v>
          </cell>
          <cell r="N95" t="e">
            <v>#REF!</v>
          </cell>
          <cell r="O95" t="str">
            <v>S303武陵源中湖-永定教子垭</v>
          </cell>
          <cell r="T95" t="str">
            <v>备选</v>
          </cell>
          <cell r="U95">
            <v>1</v>
          </cell>
          <cell r="V95" t="str">
            <v>正选</v>
          </cell>
          <cell r="W95" t="str">
            <v>保留</v>
          </cell>
          <cell r="X95" t="str">
            <v>一类</v>
          </cell>
          <cell r="Y95" t="str">
            <v>省贫</v>
          </cell>
          <cell r="Z95" t="str">
            <v>改建</v>
          </cell>
          <cell r="AA95" t="str">
            <v>省道</v>
          </cell>
          <cell r="AB95" t="str">
            <v>省道</v>
          </cell>
          <cell r="AC95" t="str">
            <v>省道</v>
          </cell>
          <cell r="AE95">
            <v>11</v>
          </cell>
          <cell r="AF95">
            <v>11</v>
          </cell>
          <cell r="AH95">
            <v>11</v>
          </cell>
          <cell r="AI95">
            <v>11</v>
          </cell>
          <cell r="AN95">
            <v>2015</v>
          </cell>
          <cell r="AO95">
            <v>2018</v>
          </cell>
          <cell r="AP95" t="str">
            <v>张发改审批[2017]39号</v>
          </cell>
          <cell r="AQ95" t="str">
            <v>张交字[2017]239号</v>
          </cell>
          <cell r="AR95">
            <v>68398</v>
          </cell>
          <cell r="AS95">
            <v>47012.166100000002</v>
          </cell>
          <cell r="AT95" t="str">
            <v>批复</v>
          </cell>
          <cell r="AU95">
            <v>4400</v>
          </cell>
          <cell r="AX95" t="str">
            <v>无初设批复</v>
          </cell>
          <cell r="AY95" t="str">
            <v>数据异常</v>
          </cell>
          <cell r="BB95">
            <v>63998</v>
          </cell>
          <cell r="BC95">
            <v>2180</v>
          </cell>
          <cell r="BD95">
            <v>1320</v>
          </cell>
          <cell r="BE95">
            <v>8720</v>
          </cell>
          <cell r="BF95">
            <v>3080</v>
          </cell>
          <cell r="BG95">
            <v>3270</v>
          </cell>
          <cell r="BH95">
            <v>1320</v>
          </cell>
          <cell r="BI95">
            <v>5450</v>
          </cell>
          <cell r="BJ95">
            <v>1760</v>
          </cell>
          <cell r="BM95" t="str">
            <v>路基</v>
          </cell>
          <cell r="BO95">
            <v>10259.700000000001</v>
          </cell>
          <cell r="BQ95" t="str">
            <v>批复施工许可</v>
          </cell>
          <cell r="BS95">
            <v>13039.3</v>
          </cell>
          <cell r="BT95">
            <v>0</v>
          </cell>
          <cell r="BU95" t="str">
            <v>路基</v>
          </cell>
          <cell r="BW95">
            <v>398</v>
          </cell>
          <cell r="BY95" t="str">
            <v>路面</v>
          </cell>
          <cell r="BZ95">
            <v>11.978</v>
          </cell>
          <cell r="CA95" t="str">
            <v>路面</v>
          </cell>
          <cell r="CB95">
            <v>34597</v>
          </cell>
          <cell r="CC95">
            <v>4400</v>
          </cell>
          <cell r="CF95">
            <v>68398</v>
          </cell>
          <cell r="CG95" t="str">
            <v>已建成</v>
          </cell>
          <cell r="CH95">
            <v>3232</v>
          </cell>
          <cell r="CI95">
            <v>1168</v>
          </cell>
          <cell r="CJ95" t="e">
            <v>#REF!</v>
          </cell>
          <cell r="CM95">
            <v>3232</v>
          </cell>
          <cell r="CP95">
            <v>3232</v>
          </cell>
          <cell r="CQ95">
            <v>1168</v>
          </cell>
          <cell r="CS95">
            <v>0</v>
          </cell>
          <cell r="CX95">
            <v>3232</v>
          </cell>
          <cell r="CZ95">
            <v>1168</v>
          </cell>
          <cell r="DB95" t="e">
            <v>#REF!</v>
          </cell>
          <cell r="DC95" t="e">
            <v>#REF!</v>
          </cell>
          <cell r="DH95">
            <v>1</v>
          </cell>
          <cell r="DI95">
            <v>0</v>
          </cell>
          <cell r="DJ95">
            <v>1</v>
          </cell>
          <cell r="DK95">
            <v>0</v>
          </cell>
          <cell r="DL95">
            <v>1</v>
          </cell>
          <cell r="DM95">
            <v>0</v>
          </cell>
          <cell r="DN95">
            <v>1</v>
          </cell>
          <cell r="DO95">
            <v>0</v>
          </cell>
          <cell r="DP95">
            <v>68398</v>
          </cell>
          <cell r="DQ95">
            <v>1</v>
          </cell>
          <cell r="DR95" t="str">
            <v>否</v>
          </cell>
          <cell r="DS95">
            <v>0</v>
          </cell>
          <cell r="DT95">
            <v>1</v>
          </cell>
          <cell r="DU95">
            <v>11</v>
          </cell>
          <cell r="DV95">
            <v>11</v>
          </cell>
          <cell r="DW95">
            <v>11</v>
          </cell>
          <cell r="DY95">
            <v>398</v>
          </cell>
          <cell r="DZ95">
            <v>1168</v>
          </cell>
          <cell r="EA95">
            <v>-770</v>
          </cell>
          <cell r="EC95" t="str">
            <v>路面</v>
          </cell>
          <cell r="EE95" t="str">
            <v>已开工项目</v>
          </cell>
          <cell r="EF95" t="str">
            <v>已安排</v>
          </cell>
          <cell r="EG95" t="str">
            <v>在建（年内完工）</v>
          </cell>
          <cell r="EH95" t="str">
            <v>开工项目</v>
          </cell>
          <cell r="EI95" t="str">
            <v>已建成</v>
          </cell>
          <cell r="EJ95" t="str">
            <v>在建</v>
          </cell>
          <cell r="EK95" t="str">
            <v>系统上报</v>
          </cell>
          <cell r="EL95">
            <v>68000</v>
          </cell>
          <cell r="EM95">
            <v>68000</v>
          </cell>
          <cell r="EN95">
            <v>0.99418111640691298</v>
          </cell>
          <cell r="EQ95" t="str">
            <v>已建成</v>
          </cell>
          <cell r="ER95" t="str">
            <v>已建成</v>
          </cell>
          <cell r="ES95" t="str">
            <v>已建成</v>
          </cell>
        </row>
        <row r="96">
          <cell r="J96" t="str">
            <v>S310慈利零溪-龙潭河</v>
          </cell>
          <cell r="K96" t="e">
            <v>#REF!</v>
          </cell>
          <cell r="L96" t="str">
            <v>慈利零溪-龙潭河</v>
          </cell>
          <cell r="M96" t="str">
            <v>S519慈利零溪-龙潭河</v>
          </cell>
          <cell r="N96" t="e">
            <v>#REF!</v>
          </cell>
          <cell r="O96" t="str">
            <v>S519慈利零溪-龙潭河</v>
          </cell>
          <cell r="T96" t="str">
            <v>备选</v>
          </cell>
          <cell r="U96">
            <v>1</v>
          </cell>
          <cell r="V96" t="str">
            <v>正选</v>
          </cell>
          <cell r="W96" t="str">
            <v>保留</v>
          </cell>
          <cell r="X96" t="str">
            <v>一类</v>
          </cell>
          <cell r="Y96" t="str">
            <v>国贫</v>
          </cell>
          <cell r="Z96" t="str">
            <v>改建</v>
          </cell>
          <cell r="AA96" t="str">
            <v>省道</v>
          </cell>
          <cell r="AB96" t="str">
            <v>省道</v>
          </cell>
          <cell r="AC96" t="str">
            <v>省道</v>
          </cell>
          <cell r="AE96">
            <v>23.3</v>
          </cell>
          <cell r="AF96">
            <v>23.3</v>
          </cell>
          <cell r="AH96">
            <v>22.943999999999999</v>
          </cell>
          <cell r="AJ96">
            <v>22.943999999999999</v>
          </cell>
          <cell r="AN96">
            <v>2014</v>
          </cell>
          <cell r="AO96">
            <v>2016</v>
          </cell>
          <cell r="AP96" t="str">
            <v>湘发改基础[2013]347号</v>
          </cell>
          <cell r="AQ96" t="str">
            <v>湘交计统[2013]268号</v>
          </cell>
          <cell r="AR96">
            <v>14526.02</v>
          </cell>
          <cell r="AS96">
            <v>11137.4239</v>
          </cell>
          <cell r="AU96">
            <v>7464</v>
          </cell>
          <cell r="AX96">
            <v>7553</v>
          </cell>
          <cell r="AY96" t="str">
            <v>数据异常</v>
          </cell>
          <cell r="BB96">
            <v>7062.02</v>
          </cell>
          <cell r="BC96">
            <v>9442</v>
          </cell>
          <cell r="BD96">
            <v>4478.25</v>
          </cell>
          <cell r="BE96">
            <v>5084</v>
          </cell>
          <cell r="BF96">
            <v>2985.75</v>
          </cell>
          <cell r="BG96">
            <v>5084</v>
          </cell>
          <cell r="BH96">
            <v>2985.75</v>
          </cell>
          <cell r="BM96" t="str">
            <v>路面</v>
          </cell>
          <cell r="BN96">
            <v>22.943999999999999</v>
          </cell>
          <cell r="CA96" t="str">
            <v>未列入19年计划</v>
          </cell>
          <cell r="CB96">
            <v>14526</v>
          </cell>
          <cell r="CC96">
            <v>7464</v>
          </cell>
          <cell r="CF96">
            <v>14526.02</v>
          </cell>
          <cell r="CG96" t="str">
            <v>已建成</v>
          </cell>
          <cell r="CH96">
            <v>7464</v>
          </cell>
          <cell r="CI96">
            <v>0</v>
          </cell>
          <cell r="CJ96" t="e">
            <v>#REF!</v>
          </cell>
          <cell r="CM96">
            <v>7464</v>
          </cell>
          <cell r="CP96">
            <v>2985.75</v>
          </cell>
          <cell r="CQ96">
            <v>0</v>
          </cell>
          <cell r="CS96">
            <v>0</v>
          </cell>
          <cell r="CX96">
            <v>7464</v>
          </cell>
          <cell r="CZ96">
            <v>0</v>
          </cell>
          <cell r="DB96" t="e">
            <v>#REF!</v>
          </cell>
          <cell r="DC96" t="e">
            <v>#REF!</v>
          </cell>
          <cell r="DH96">
            <v>1</v>
          </cell>
          <cell r="DI96">
            <v>0</v>
          </cell>
          <cell r="DJ96">
            <v>1</v>
          </cell>
          <cell r="DK96">
            <v>0</v>
          </cell>
          <cell r="DL96">
            <v>1</v>
          </cell>
          <cell r="DM96">
            <v>0</v>
          </cell>
          <cell r="DN96">
            <v>1</v>
          </cell>
          <cell r="DO96">
            <v>0</v>
          </cell>
          <cell r="DP96">
            <v>14526.02</v>
          </cell>
          <cell r="DQ96">
            <v>1</v>
          </cell>
          <cell r="DR96" t="str">
            <v>否</v>
          </cell>
          <cell r="DS96">
            <v>0</v>
          </cell>
          <cell r="DT96">
            <v>1</v>
          </cell>
          <cell r="DU96">
            <v>23.3</v>
          </cell>
          <cell r="DV96">
            <v>23.3</v>
          </cell>
          <cell r="DW96">
            <v>23.3</v>
          </cell>
          <cell r="DY96">
            <v>0</v>
          </cell>
          <cell r="DZ96">
            <v>0</v>
          </cell>
          <cell r="EA96">
            <v>0</v>
          </cell>
          <cell r="EC96" t="str">
            <v>已完工</v>
          </cell>
          <cell r="ED96" t="str">
            <v>16年完工</v>
          </cell>
          <cell r="EE96" t="str">
            <v>已建成项目</v>
          </cell>
          <cell r="EF96" t="str">
            <v>已安排</v>
          </cell>
          <cell r="EG96" t="str">
            <v>已完工</v>
          </cell>
          <cell r="EH96" t="str">
            <v>开工项目</v>
          </cell>
          <cell r="EI96" t="str">
            <v>已建成</v>
          </cell>
          <cell r="EJ96" t="str">
            <v>已建成</v>
          </cell>
          <cell r="EK96" t="str">
            <v>系统上报</v>
          </cell>
          <cell r="EL96">
            <v>14526.02</v>
          </cell>
          <cell r="EM96">
            <v>14526.02</v>
          </cell>
          <cell r="EN96">
            <v>1</v>
          </cell>
          <cell r="EQ96" t="str">
            <v>已建成</v>
          </cell>
          <cell r="ER96" t="str">
            <v>已建成</v>
          </cell>
          <cell r="ES96" t="str">
            <v>已建成</v>
          </cell>
        </row>
        <row r="97">
          <cell r="J97" t="str">
            <v>S248慈利江垭-清水洞</v>
          </cell>
          <cell r="K97" t="e">
            <v>#REF!</v>
          </cell>
          <cell r="L97" t="str">
            <v>G241慈利江垭-清水洞</v>
          </cell>
          <cell r="M97" t="str">
            <v>G241慈利江垭-清水洞</v>
          </cell>
          <cell r="N97" t="e">
            <v>#REF!</v>
          </cell>
          <cell r="O97" t="str">
            <v>G241慈利江垭-清水洞</v>
          </cell>
          <cell r="T97" t="str">
            <v>备选</v>
          </cell>
          <cell r="U97">
            <v>1</v>
          </cell>
          <cell r="V97" t="str">
            <v>正选</v>
          </cell>
          <cell r="W97" t="str">
            <v>保留</v>
          </cell>
          <cell r="X97" t="str">
            <v>一类</v>
          </cell>
          <cell r="Y97" t="str">
            <v>国贫</v>
          </cell>
          <cell r="Z97" t="str">
            <v>改建</v>
          </cell>
          <cell r="AA97" t="str">
            <v>省道</v>
          </cell>
          <cell r="AB97" t="str">
            <v>国道</v>
          </cell>
          <cell r="AC97" t="str">
            <v>国道</v>
          </cell>
          <cell r="AE97">
            <v>14</v>
          </cell>
          <cell r="AF97">
            <v>14.268000000000001</v>
          </cell>
          <cell r="AH97">
            <v>14.268000000000001</v>
          </cell>
          <cell r="AJ97">
            <v>14.268000000000001</v>
          </cell>
          <cell r="AN97">
            <v>2015</v>
          </cell>
          <cell r="AO97">
            <v>2017</v>
          </cell>
          <cell r="AP97" t="str">
            <v>湘发改基础[2013]1502号</v>
          </cell>
          <cell r="AQ97" t="str">
            <v>湘交计统[2014]332号</v>
          </cell>
          <cell r="AR97">
            <v>8468</v>
          </cell>
          <cell r="AS97">
            <v>6378.2017999999998</v>
          </cell>
          <cell r="AT97" t="str">
            <v>批复</v>
          </cell>
          <cell r="AU97">
            <v>5707</v>
          </cell>
          <cell r="AX97" t="str">
            <v>无批复</v>
          </cell>
          <cell r="AY97" t="str">
            <v>数据异常</v>
          </cell>
          <cell r="BB97">
            <v>2761</v>
          </cell>
          <cell r="BC97">
            <v>5504</v>
          </cell>
          <cell r="BD97">
            <v>3424.32</v>
          </cell>
          <cell r="BE97">
            <v>2964</v>
          </cell>
          <cell r="BF97">
            <v>2282.6799999999998</v>
          </cell>
          <cell r="BG97">
            <v>2964</v>
          </cell>
          <cell r="BH97">
            <v>2282.6799999999998</v>
          </cell>
          <cell r="BM97" t="str">
            <v>路面</v>
          </cell>
          <cell r="BN97">
            <v>14.268000000000001</v>
          </cell>
          <cell r="CA97" t="str">
            <v>未列入19年计划</v>
          </cell>
          <cell r="CB97">
            <v>8468</v>
          </cell>
          <cell r="CC97">
            <v>5707</v>
          </cell>
          <cell r="CF97">
            <v>8468</v>
          </cell>
          <cell r="CG97" t="str">
            <v>已建成</v>
          </cell>
          <cell r="CH97">
            <v>5707</v>
          </cell>
          <cell r="CI97">
            <v>0</v>
          </cell>
          <cell r="CJ97" t="e">
            <v>#REF!</v>
          </cell>
          <cell r="CM97">
            <v>5707</v>
          </cell>
          <cell r="CP97">
            <v>2282.6799999999998</v>
          </cell>
          <cell r="CQ97">
            <v>0</v>
          </cell>
          <cell r="CS97">
            <v>0</v>
          </cell>
          <cell r="CX97">
            <v>5707</v>
          </cell>
          <cell r="CZ97">
            <v>0</v>
          </cell>
          <cell r="DB97" t="e">
            <v>#REF!</v>
          </cell>
          <cell r="DC97" t="e">
            <v>#REF!</v>
          </cell>
          <cell r="DH97">
            <v>1</v>
          </cell>
          <cell r="DI97">
            <v>0</v>
          </cell>
          <cell r="DJ97">
            <v>1</v>
          </cell>
          <cell r="DK97">
            <v>0</v>
          </cell>
          <cell r="DL97">
            <v>1</v>
          </cell>
          <cell r="DM97">
            <v>0</v>
          </cell>
          <cell r="DN97">
            <v>1</v>
          </cell>
          <cell r="DO97">
            <v>0</v>
          </cell>
          <cell r="DP97">
            <v>8468</v>
          </cell>
          <cell r="DQ97">
            <v>1</v>
          </cell>
          <cell r="DR97" t="str">
            <v>否</v>
          </cell>
          <cell r="DS97">
            <v>0</v>
          </cell>
          <cell r="DT97">
            <v>1</v>
          </cell>
          <cell r="DU97">
            <v>14</v>
          </cell>
          <cell r="DV97">
            <v>14</v>
          </cell>
          <cell r="DW97">
            <v>14</v>
          </cell>
          <cell r="DY97">
            <v>0</v>
          </cell>
          <cell r="DZ97">
            <v>0</v>
          </cell>
          <cell r="EA97">
            <v>0</v>
          </cell>
          <cell r="EC97" t="str">
            <v>已完工</v>
          </cell>
          <cell r="ED97" t="str">
            <v>17年完工</v>
          </cell>
          <cell r="EE97" t="str">
            <v>已建成项目</v>
          </cell>
          <cell r="EF97" t="str">
            <v>已安排</v>
          </cell>
          <cell r="EG97" t="str">
            <v>已完工</v>
          </cell>
          <cell r="EH97" t="str">
            <v>开工项目</v>
          </cell>
          <cell r="EI97" t="str">
            <v>已建成</v>
          </cell>
          <cell r="EJ97" t="str">
            <v>已建成</v>
          </cell>
          <cell r="EK97" t="str">
            <v>系统上报</v>
          </cell>
          <cell r="EL97">
            <v>8468</v>
          </cell>
          <cell r="EM97">
            <v>8468</v>
          </cell>
          <cell r="EN97">
            <v>1</v>
          </cell>
          <cell r="EQ97" t="str">
            <v>已建成</v>
          </cell>
          <cell r="ER97" t="str">
            <v>已建成</v>
          </cell>
          <cell r="ES97" t="str">
            <v>已建成</v>
          </cell>
        </row>
        <row r="98">
          <cell r="J98" t="str">
            <v>S309慈利杨家溪-通津铺</v>
          </cell>
          <cell r="K98" t="e">
            <v>#REF!</v>
          </cell>
          <cell r="L98" t="str">
            <v>慈利杨家溪-通津铺</v>
          </cell>
          <cell r="M98" t="str">
            <v>S306慈利杨家溪-通津铺</v>
          </cell>
          <cell r="N98" t="e">
            <v>#REF!</v>
          </cell>
          <cell r="O98" t="str">
            <v>S306慈利杨家溪-通津铺</v>
          </cell>
          <cell r="T98" t="str">
            <v>备选</v>
          </cell>
          <cell r="U98">
            <v>1</v>
          </cell>
          <cell r="V98" t="str">
            <v>正选</v>
          </cell>
          <cell r="W98" t="str">
            <v>保留</v>
          </cell>
          <cell r="X98" t="str">
            <v>一类</v>
          </cell>
          <cell r="Y98" t="str">
            <v>国贫</v>
          </cell>
          <cell r="Z98" t="str">
            <v>改建</v>
          </cell>
          <cell r="AA98" t="str">
            <v>省道</v>
          </cell>
          <cell r="AB98" t="str">
            <v>省道</v>
          </cell>
          <cell r="AC98" t="str">
            <v>省道</v>
          </cell>
          <cell r="AE98">
            <v>28.3</v>
          </cell>
          <cell r="AF98">
            <v>28.3</v>
          </cell>
          <cell r="AH98">
            <v>28.009</v>
          </cell>
          <cell r="AJ98">
            <v>28.009</v>
          </cell>
          <cell r="AN98">
            <v>2014</v>
          </cell>
          <cell r="AO98">
            <v>2016</v>
          </cell>
          <cell r="AP98" t="str">
            <v>湘发改基础[2013]348号</v>
          </cell>
          <cell r="AQ98" t="str">
            <v>湘交计统[2013]269号</v>
          </cell>
          <cell r="AR98">
            <v>14995.32</v>
          </cell>
          <cell r="AS98">
            <v>10773.698399999999</v>
          </cell>
          <cell r="AT98" t="str">
            <v>批复</v>
          </cell>
          <cell r="AU98">
            <v>8403</v>
          </cell>
          <cell r="AX98">
            <v>8403</v>
          </cell>
          <cell r="AY98" t="str">
            <v/>
          </cell>
          <cell r="BB98">
            <v>6592.32</v>
          </cell>
          <cell r="BC98">
            <v>9747</v>
          </cell>
          <cell r="BD98">
            <v>5041.8</v>
          </cell>
          <cell r="BE98">
            <v>5248</v>
          </cell>
          <cell r="BF98">
            <v>3361.2</v>
          </cell>
          <cell r="BG98">
            <v>5248</v>
          </cell>
          <cell r="BH98">
            <v>3361.2</v>
          </cell>
          <cell r="BM98" t="str">
            <v>路面</v>
          </cell>
          <cell r="BN98">
            <v>28.009</v>
          </cell>
          <cell r="CA98" t="str">
            <v>未列入19年计划</v>
          </cell>
          <cell r="CB98">
            <v>14995</v>
          </cell>
          <cell r="CC98">
            <v>8403</v>
          </cell>
          <cell r="CF98">
            <v>14995.32</v>
          </cell>
          <cell r="CG98" t="str">
            <v>已建成</v>
          </cell>
          <cell r="CH98">
            <v>8403</v>
          </cell>
          <cell r="CI98">
            <v>0</v>
          </cell>
          <cell r="CJ98" t="e">
            <v>#REF!</v>
          </cell>
          <cell r="CM98">
            <v>8403</v>
          </cell>
          <cell r="CP98">
            <v>3361.2</v>
          </cell>
          <cell r="CQ98">
            <v>0</v>
          </cell>
          <cell r="CS98">
            <v>0</v>
          </cell>
          <cell r="CX98">
            <v>8403</v>
          </cell>
          <cell r="CZ98">
            <v>0</v>
          </cell>
          <cell r="DB98" t="e">
            <v>#REF!</v>
          </cell>
          <cell r="DC98" t="e">
            <v>#REF!</v>
          </cell>
          <cell r="DH98">
            <v>1</v>
          </cell>
          <cell r="DI98">
            <v>0</v>
          </cell>
          <cell r="DJ98">
            <v>1</v>
          </cell>
          <cell r="DK98">
            <v>0</v>
          </cell>
          <cell r="DL98">
            <v>1</v>
          </cell>
          <cell r="DM98">
            <v>0</v>
          </cell>
          <cell r="DN98">
            <v>1</v>
          </cell>
          <cell r="DO98">
            <v>0</v>
          </cell>
          <cell r="DP98">
            <v>14995.32</v>
          </cell>
          <cell r="DQ98">
            <v>1</v>
          </cell>
          <cell r="DR98" t="str">
            <v>否</v>
          </cell>
          <cell r="DS98">
            <v>0</v>
          </cell>
          <cell r="DT98">
            <v>1</v>
          </cell>
          <cell r="DU98">
            <v>28.3</v>
          </cell>
          <cell r="DV98">
            <v>28.3</v>
          </cell>
          <cell r="DW98">
            <v>28.3</v>
          </cell>
          <cell r="DY98">
            <v>0</v>
          </cell>
          <cell r="DZ98">
            <v>0</v>
          </cell>
          <cell r="EA98">
            <v>0</v>
          </cell>
          <cell r="EC98" t="str">
            <v>已完工</v>
          </cell>
          <cell r="ED98" t="str">
            <v>17年完工</v>
          </cell>
          <cell r="EE98" t="str">
            <v>已开工项目</v>
          </cell>
          <cell r="EF98" t="str">
            <v>已安排</v>
          </cell>
          <cell r="EG98" t="str">
            <v>已完工</v>
          </cell>
          <cell r="EH98" t="str">
            <v>开工项目</v>
          </cell>
          <cell r="EI98" t="str">
            <v>已建成</v>
          </cell>
          <cell r="EJ98" t="str">
            <v>已建成</v>
          </cell>
          <cell r="EK98" t="str">
            <v>系统上报</v>
          </cell>
          <cell r="EL98">
            <v>14995.32</v>
          </cell>
          <cell r="EM98">
            <v>14995.32</v>
          </cell>
          <cell r="EN98">
            <v>1</v>
          </cell>
          <cell r="EQ98" t="str">
            <v>已建成</v>
          </cell>
          <cell r="ER98" t="str">
            <v>已建成</v>
          </cell>
          <cell r="ES98" t="str">
            <v>已建成</v>
          </cell>
        </row>
        <row r="99">
          <cell r="J99" t="str">
            <v>S304、S309桑植官地坪-瑞塔铺（一期）</v>
          </cell>
          <cell r="K99" t="e">
            <v>#REF!</v>
          </cell>
          <cell r="L99" t="str">
            <v>桑植官地坪-瑞塔铺（一期）</v>
          </cell>
          <cell r="M99" t="str">
            <v>S524桑植官地坪-瑞塔铺（一期）</v>
          </cell>
          <cell r="N99" t="e">
            <v>#REF!</v>
          </cell>
          <cell r="O99" t="str">
            <v>S524桑植官地坪-瑞塔铺（一期）</v>
          </cell>
          <cell r="T99" t="str">
            <v>备选</v>
          </cell>
          <cell r="U99">
            <v>1</v>
          </cell>
          <cell r="V99" t="str">
            <v>正选</v>
          </cell>
          <cell r="W99" t="str">
            <v>保留</v>
          </cell>
          <cell r="X99" t="str">
            <v>一类</v>
          </cell>
          <cell r="Y99" t="str">
            <v>国贫</v>
          </cell>
          <cell r="Z99" t="str">
            <v>改建</v>
          </cell>
          <cell r="AA99" t="str">
            <v>省道</v>
          </cell>
          <cell r="AB99" t="str">
            <v>省道</v>
          </cell>
          <cell r="AC99" t="str">
            <v>省道</v>
          </cell>
          <cell r="AE99">
            <v>47</v>
          </cell>
          <cell r="AF99">
            <v>47</v>
          </cell>
          <cell r="AH99">
            <v>47.018999999999998</v>
          </cell>
          <cell r="AJ99">
            <v>47.018999999999998</v>
          </cell>
          <cell r="AN99">
            <v>2014</v>
          </cell>
          <cell r="AO99">
            <v>2016</v>
          </cell>
          <cell r="AP99" t="str">
            <v>湘发改基础[2013]1522号</v>
          </cell>
          <cell r="AQ99" t="str">
            <v>湘交计统[2013]561号</v>
          </cell>
          <cell r="AR99">
            <v>31630.25</v>
          </cell>
          <cell r="AS99">
            <v>21918.4961</v>
          </cell>
          <cell r="AT99" t="str">
            <v>批复</v>
          </cell>
          <cell r="AU99">
            <v>19455</v>
          </cell>
          <cell r="AX99">
            <v>19455</v>
          </cell>
          <cell r="AY99" t="str">
            <v/>
          </cell>
          <cell r="BB99">
            <v>12175.25</v>
          </cell>
          <cell r="BC99">
            <v>20560</v>
          </cell>
          <cell r="BD99">
            <v>11673</v>
          </cell>
          <cell r="BE99">
            <v>11070</v>
          </cell>
          <cell r="BF99">
            <v>7782</v>
          </cell>
          <cell r="BG99">
            <v>11070</v>
          </cell>
          <cell r="BH99">
            <v>7782</v>
          </cell>
          <cell r="BM99" t="str">
            <v>路面</v>
          </cell>
          <cell r="BN99">
            <v>47.018999999999998</v>
          </cell>
          <cell r="CA99" t="str">
            <v>未列入19年计划</v>
          </cell>
          <cell r="CB99">
            <v>31630</v>
          </cell>
          <cell r="CC99">
            <v>19455</v>
          </cell>
          <cell r="CF99">
            <v>31630.25</v>
          </cell>
          <cell r="CG99" t="str">
            <v>已建成</v>
          </cell>
          <cell r="CH99">
            <v>19455</v>
          </cell>
          <cell r="CI99">
            <v>0</v>
          </cell>
          <cell r="CJ99" t="e">
            <v>#REF!</v>
          </cell>
          <cell r="CM99">
            <v>19455</v>
          </cell>
          <cell r="CP99">
            <v>7782</v>
          </cell>
          <cell r="CQ99">
            <v>0</v>
          </cell>
          <cell r="CS99">
            <v>0</v>
          </cell>
          <cell r="CX99">
            <v>19455</v>
          </cell>
          <cell r="CZ99">
            <v>0</v>
          </cell>
          <cell r="DB99" t="e">
            <v>#REF!</v>
          </cell>
          <cell r="DC99" t="e">
            <v>#REF!</v>
          </cell>
          <cell r="DH99">
            <v>1</v>
          </cell>
          <cell r="DI99">
            <v>0</v>
          </cell>
          <cell r="DJ99">
            <v>1</v>
          </cell>
          <cell r="DK99">
            <v>0</v>
          </cell>
          <cell r="DL99">
            <v>1</v>
          </cell>
          <cell r="DM99">
            <v>0</v>
          </cell>
          <cell r="DN99">
            <v>1</v>
          </cell>
          <cell r="DO99">
            <v>0</v>
          </cell>
          <cell r="DP99">
            <v>31630.25</v>
          </cell>
          <cell r="DQ99">
            <v>1</v>
          </cell>
          <cell r="DR99" t="str">
            <v>否</v>
          </cell>
          <cell r="DS99">
            <v>0</v>
          </cell>
          <cell r="DT99">
            <v>1</v>
          </cell>
          <cell r="DU99">
            <v>47</v>
          </cell>
          <cell r="DV99">
            <v>47</v>
          </cell>
          <cell r="DW99">
            <v>47</v>
          </cell>
          <cell r="DY99">
            <v>0</v>
          </cell>
          <cell r="DZ99">
            <v>0</v>
          </cell>
          <cell r="EA99">
            <v>0</v>
          </cell>
          <cell r="EC99" t="str">
            <v>已完工</v>
          </cell>
          <cell r="ED99" t="str">
            <v>16年完工</v>
          </cell>
          <cell r="EE99" t="str">
            <v>已建成项目</v>
          </cell>
          <cell r="EF99" t="str">
            <v>已安排</v>
          </cell>
          <cell r="EG99" t="str">
            <v>已完工</v>
          </cell>
          <cell r="EH99" t="str">
            <v>开工项目</v>
          </cell>
          <cell r="EI99" t="str">
            <v>已建成</v>
          </cell>
          <cell r="EJ99" t="str">
            <v>已建成</v>
          </cell>
          <cell r="EK99" t="str">
            <v>系统上报</v>
          </cell>
          <cell r="EL99">
            <v>31630.25</v>
          </cell>
          <cell r="EM99">
            <v>31630.25</v>
          </cell>
          <cell r="EN99">
            <v>1</v>
          </cell>
          <cell r="EQ99" t="str">
            <v>已建成</v>
          </cell>
          <cell r="ER99" t="str">
            <v>已建成</v>
          </cell>
          <cell r="ES99" t="str">
            <v>已建成</v>
          </cell>
        </row>
        <row r="100">
          <cell r="J100" t="str">
            <v>S304双门岛大桥</v>
          </cell>
          <cell r="K100" t="e">
            <v>#REF!</v>
          </cell>
          <cell r="L100" t="str">
            <v>双门岛大桥</v>
          </cell>
          <cell r="M100" t="str">
            <v>G353双门岛大桥</v>
          </cell>
          <cell r="N100" t="e">
            <v>#REF!</v>
          </cell>
          <cell r="O100" t="str">
            <v>G353双门岛大桥</v>
          </cell>
          <cell r="T100" t="str">
            <v>备选</v>
          </cell>
          <cell r="U100">
            <v>1</v>
          </cell>
          <cell r="V100" t="str">
            <v>正选</v>
          </cell>
          <cell r="W100" t="str">
            <v>保留</v>
          </cell>
          <cell r="X100" t="str">
            <v>一类</v>
          </cell>
          <cell r="Y100" t="str">
            <v>国贫</v>
          </cell>
          <cell r="Z100" t="str">
            <v>新建</v>
          </cell>
          <cell r="AA100" t="str">
            <v>省道</v>
          </cell>
          <cell r="AB100" t="str">
            <v>国道</v>
          </cell>
          <cell r="AC100" t="str">
            <v>国道</v>
          </cell>
          <cell r="AE100">
            <v>1</v>
          </cell>
          <cell r="AF100">
            <v>1</v>
          </cell>
          <cell r="AH100">
            <v>0.98</v>
          </cell>
          <cell r="AJ100">
            <v>0.98</v>
          </cell>
          <cell r="AN100">
            <v>2014</v>
          </cell>
          <cell r="AO100">
            <v>2016</v>
          </cell>
          <cell r="AP100" t="str">
            <v>湘发改基础[2012]1236号</v>
          </cell>
          <cell r="AQ100" t="str">
            <v>湘交计统[2013]284号</v>
          </cell>
          <cell r="AR100">
            <v>5660.98</v>
          </cell>
          <cell r="AS100">
            <v>4075.7872000000002</v>
          </cell>
          <cell r="AT100" t="str">
            <v>批复</v>
          </cell>
          <cell r="AU100">
            <v>5660.98</v>
          </cell>
          <cell r="AX100" t="str">
            <v>无批复</v>
          </cell>
          <cell r="AY100" t="str">
            <v>数据异常</v>
          </cell>
          <cell r="BB100">
            <v>0</v>
          </cell>
          <cell r="BC100">
            <v>3397</v>
          </cell>
          <cell r="BD100">
            <v>780</v>
          </cell>
          <cell r="BE100">
            <v>2264</v>
          </cell>
          <cell r="BF100">
            <v>1520</v>
          </cell>
          <cell r="BG100">
            <v>2264</v>
          </cell>
          <cell r="BH100">
            <v>520</v>
          </cell>
          <cell r="BL100">
            <v>1000</v>
          </cell>
          <cell r="BM100" t="str">
            <v>路面</v>
          </cell>
          <cell r="BN100">
            <v>0.98</v>
          </cell>
          <cell r="BS100">
            <v>0</v>
          </cell>
          <cell r="BT100">
            <v>3361</v>
          </cell>
          <cell r="BU100" t="str">
            <v>已完工</v>
          </cell>
          <cell r="CA100" t="str">
            <v>未列入19年计划</v>
          </cell>
          <cell r="CB100">
            <v>5661</v>
          </cell>
          <cell r="CC100">
            <v>5661</v>
          </cell>
          <cell r="CF100">
            <v>5660.98</v>
          </cell>
          <cell r="CG100" t="str">
            <v>已建成</v>
          </cell>
          <cell r="CH100">
            <v>5661</v>
          </cell>
          <cell r="CI100">
            <v>0</v>
          </cell>
          <cell r="CJ100" t="e">
            <v>#REF!</v>
          </cell>
          <cell r="CM100">
            <v>5661</v>
          </cell>
          <cell r="CP100">
            <v>2751.79</v>
          </cell>
          <cell r="CQ100">
            <v>0</v>
          </cell>
          <cell r="CS100">
            <v>0</v>
          </cell>
          <cell r="CX100">
            <v>5661</v>
          </cell>
          <cell r="CZ100">
            <v>-2.0000000000436599E-2</v>
          </cell>
          <cell r="DB100" t="e">
            <v>#REF!</v>
          </cell>
          <cell r="DC100" t="e">
            <v>#REF!</v>
          </cell>
          <cell r="DH100">
            <v>1</v>
          </cell>
          <cell r="DI100">
            <v>-2.0000000000436599E-2</v>
          </cell>
          <cell r="DJ100">
            <v>1</v>
          </cell>
          <cell r="DK100">
            <v>-2.0000000000436599E-2</v>
          </cell>
          <cell r="DL100">
            <v>1</v>
          </cell>
          <cell r="DM100">
            <v>-2.0000000000436599E-2</v>
          </cell>
          <cell r="DN100">
            <v>1</v>
          </cell>
          <cell r="DO100">
            <v>-2.0000000000436599E-2</v>
          </cell>
          <cell r="DP100">
            <v>5660.98</v>
          </cell>
          <cell r="DQ100">
            <v>1</v>
          </cell>
          <cell r="DR100" t="str">
            <v>否</v>
          </cell>
          <cell r="DS100">
            <v>0</v>
          </cell>
          <cell r="DT100">
            <v>1</v>
          </cell>
          <cell r="DU100">
            <v>1</v>
          </cell>
          <cell r="DV100">
            <v>1</v>
          </cell>
          <cell r="DW100">
            <v>1</v>
          </cell>
          <cell r="DY100">
            <v>0</v>
          </cell>
          <cell r="DZ100">
            <v>-2.0000000000436599E-2</v>
          </cell>
          <cell r="EA100">
            <v>2.0000000000436599E-2</v>
          </cell>
          <cell r="EC100" t="str">
            <v>已完工</v>
          </cell>
          <cell r="ED100" t="str">
            <v>已完工</v>
          </cell>
          <cell r="EE100" t="str">
            <v>已建成项目</v>
          </cell>
          <cell r="EF100" t="str">
            <v>已安排</v>
          </cell>
          <cell r="EG100" t="str">
            <v>已完工</v>
          </cell>
          <cell r="EH100" t="str">
            <v>开工项目</v>
          </cell>
          <cell r="EI100" t="str">
            <v>已建成</v>
          </cell>
          <cell r="EJ100" t="str">
            <v>已建成</v>
          </cell>
          <cell r="EK100" t="str">
            <v>系统上报</v>
          </cell>
          <cell r="EL100">
            <v>5660.98</v>
          </cell>
          <cell r="EM100">
            <v>5660.98</v>
          </cell>
          <cell r="EN100">
            <v>1</v>
          </cell>
          <cell r="EQ100" t="str">
            <v>已建成</v>
          </cell>
          <cell r="ER100" t="str">
            <v>已建成</v>
          </cell>
          <cell r="ES100" t="str">
            <v>已建成</v>
          </cell>
        </row>
        <row r="101">
          <cell r="J101" t="str">
            <v>桑植利福塔-九天洞</v>
          </cell>
          <cell r="K101" t="e">
            <v>#REF!</v>
          </cell>
          <cell r="L101" t="str">
            <v>桑植利福塔-九天洞</v>
          </cell>
          <cell r="M101" t="str">
            <v>桑植利福塔-九天洞</v>
          </cell>
          <cell r="N101" t="e">
            <v>#REF!</v>
          </cell>
          <cell r="O101" t="str">
            <v>桑植利福塔-九天洞</v>
          </cell>
          <cell r="T101" t="str">
            <v>备选</v>
          </cell>
          <cell r="U101">
            <v>1</v>
          </cell>
          <cell r="V101" t="str">
            <v>正选</v>
          </cell>
          <cell r="W101" t="str">
            <v>保留</v>
          </cell>
          <cell r="X101" t="str">
            <v>一类</v>
          </cell>
          <cell r="Y101" t="str">
            <v>国贫</v>
          </cell>
          <cell r="Z101" t="str">
            <v>升级改造</v>
          </cell>
          <cell r="AA101" t="str">
            <v>其它</v>
          </cell>
          <cell r="AB101" t="str">
            <v>其它</v>
          </cell>
          <cell r="AC101" t="str">
            <v>其它</v>
          </cell>
          <cell r="AE101">
            <v>4</v>
          </cell>
          <cell r="AF101">
            <v>5.5620000000000003</v>
          </cell>
          <cell r="AH101">
            <v>5.5620000000000003</v>
          </cell>
          <cell r="AJ101">
            <v>5.5620000000000003</v>
          </cell>
          <cell r="AN101">
            <v>2015</v>
          </cell>
          <cell r="AO101">
            <v>2017</v>
          </cell>
          <cell r="AP101" t="str">
            <v>湘发改基础[2012]1872号</v>
          </cell>
          <cell r="AQ101" t="str">
            <v>湘交办函[2015]615号</v>
          </cell>
          <cell r="AR101">
            <v>5930.14</v>
          </cell>
          <cell r="AS101">
            <v>3890.3755000000001</v>
          </cell>
          <cell r="AT101" t="str">
            <v>批复</v>
          </cell>
          <cell r="AU101">
            <v>1669</v>
          </cell>
          <cell r="AX101">
            <v>1669</v>
          </cell>
          <cell r="AY101" t="str">
            <v/>
          </cell>
          <cell r="BB101">
            <v>4261.1400000000003</v>
          </cell>
          <cell r="BE101">
            <v>3558</v>
          </cell>
          <cell r="BF101">
            <v>501</v>
          </cell>
          <cell r="BG101">
            <v>3558</v>
          </cell>
          <cell r="BJ101">
            <v>501</v>
          </cell>
          <cell r="BM101" t="str">
            <v>批复施工许可</v>
          </cell>
          <cell r="BO101">
            <v>2372.14</v>
          </cell>
          <cell r="BP101">
            <v>1168</v>
          </cell>
          <cell r="BQ101" t="str">
            <v>路面</v>
          </cell>
          <cell r="BR101">
            <v>5.5620000000000003</v>
          </cell>
          <cell r="CA101" t="str">
            <v>未列入19年计划</v>
          </cell>
          <cell r="CB101">
            <v>5930.14</v>
          </cell>
          <cell r="CC101">
            <v>1669</v>
          </cell>
          <cell r="CF101">
            <v>5930.14</v>
          </cell>
          <cell r="CG101" t="str">
            <v>已建成</v>
          </cell>
          <cell r="CH101">
            <v>1669</v>
          </cell>
          <cell r="CI101">
            <v>0</v>
          </cell>
          <cell r="CJ101" t="e">
            <v>#REF!</v>
          </cell>
          <cell r="CM101">
            <v>1669</v>
          </cell>
          <cell r="CP101">
            <v>1669</v>
          </cell>
          <cell r="CQ101">
            <v>0</v>
          </cell>
          <cell r="CS101">
            <v>0</v>
          </cell>
          <cell r="CX101">
            <v>1669</v>
          </cell>
          <cell r="CZ101">
            <v>0</v>
          </cell>
          <cell r="DB101" t="e">
            <v>#REF!</v>
          </cell>
          <cell r="DC101" t="e">
            <v>#REF!</v>
          </cell>
          <cell r="DH101">
            <v>1</v>
          </cell>
          <cell r="DI101">
            <v>0</v>
          </cell>
          <cell r="DJ101">
            <v>1</v>
          </cell>
          <cell r="DK101">
            <v>0</v>
          </cell>
          <cell r="DL101">
            <v>1</v>
          </cell>
          <cell r="DM101">
            <v>0</v>
          </cell>
          <cell r="DN101">
            <v>1</v>
          </cell>
          <cell r="DO101">
            <v>0</v>
          </cell>
          <cell r="DP101">
            <v>5930.14</v>
          </cell>
          <cell r="DQ101">
            <v>1</v>
          </cell>
          <cell r="DR101" t="str">
            <v>否</v>
          </cell>
          <cell r="DS101">
            <v>0</v>
          </cell>
          <cell r="DT101">
            <v>1</v>
          </cell>
          <cell r="DU101">
            <v>4</v>
          </cell>
          <cell r="DV101">
            <v>4</v>
          </cell>
          <cell r="DW101">
            <v>4</v>
          </cell>
          <cell r="DY101">
            <v>0</v>
          </cell>
          <cell r="DZ101">
            <v>0</v>
          </cell>
          <cell r="EA101">
            <v>0</v>
          </cell>
          <cell r="EC101" t="str">
            <v>已完工</v>
          </cell>
          <cell r="ED101" t="str">
            <v>17年完工</v>
          </cell>
          <cell r="EE101" t="str">
            <v>已开工项目</v>
          </cell>
          <cell r="EF101" t="str">
            <v>已安排</v>
          </cell>
          <cell r="EG101" t="str">
            <v>已完工</v>
          </cell>
          <cell r="EH101" t="str">
            <v>开工项目</v>
          </cell>
          <cell r="EI101" t="str">
            <v>已建成</v>
          </cell>
          <cell r="EJ101" t="str">
            <v>已建成</v>
          </cell>
          <cell r="EK101" t="str">
            <v>系统上报</v>
          </cell>
          <cell r="EL101">
            <v>5930.14</v>
          </cell>
          <cell r="EM101">
            <v>5930.14</v>
          </cell>
          <cell r="EN101">
            <v>1</v>
          </cell>
          <cell r="EQ101" t="str">
            <v>已建成</v>
          </cell>
          <cell r="ER101" t="str">
            <v>已建成</v>
          </cell>
          <cell r="ES101" t="str">
            <v>已建成</v>
          </cell>
        </row>
        <row r="102">
          <cell r="J102" t="str">
            <v>武陵源插旗峪-分水岭</v>
          </cell>
          <cell r="K102" t="e">
            <v>#REF!</v>
          </cell>
          <cell r="L102" t="str">
            <v>武陵源插旗峪-分水岭</v>
          </cell>
          <cell r="M102" t="str">
            <v>S521武陵源插旗峪-分水岭</v>
          </cell>
          <cell r="N102" t="e">
            <v>#REF!</v>
          </cell>
          <cell r="O102" t="str">
            <v>S521武陵源插旗峪-分水岭</v>
          </cell>
          <cell r="T102" t="str">
            <v>备选</v>
          </cell>
          <cell r="U102">
            <v>1</v>
          </cell>
          <cell r="V102" t="str">
            <v>正选</v>
          </cell>
          <cell r="W102" t="str">
            <v>保留</v>
          </cell>
          <cell r="X102" t="str">
            <v>一类</v>
          </cell>
          <cell r="Y102" t="str">
            <v>省贫</v>
          </cell>
          <cell r="Z102" t="str">
            <v>升级改造</v>
          </cell>
          <cell r="AA102" t="str">
            <v>省道</v>
          </cell>
          <cell r="AB102" t="str">
            <v>省道</v>
          </cell>
          <cell r="AC102" t="str">
            <v>省道</v>
          </cell>
          <cell r="AE102">
            <v>14</v>
          </cell>
          <cell r="AF102">
            <v>14</v>
          </cell>
          <cell r="AH102">
            <v>13.898999999999999</v>
          </cell>
          <cell r="AJ102">
            <v>13.898999999999999</v>
          </cell>
          <cell r="AN102">
            <v>2016</v>
          </cell>
          <cell r="AO102">
            <v>2018</v>
          </cell>
          <cell r="AP102" t="str">
            <v>湘发改基础[2016]200号</v>
          </cell>
          <cell r="AQ102" t="str">
            <v>张交字[2016]212号</v>
          </cell>
          <cell r="AR102">
            <v>30899.5</v>
          </cell>
          <cell r="AS102">
            <v>21011.66</v>
          </cell>
          <cell r="AT102" t="str">
            <v>按总投资的68%测算</v>
          </cell>
          <cell r="AU102">
            <v>15262</v>
          </cell>
          <cell r="AX102">
            <v>5559.6</v>
          </cell>
          <cell r="AY102" t="str">
            <v>数据异常</v>
          </cell>
          <cell r="BB102">
            <v>26729.8</v>
          </cell>
          <cell r="BE102">
            <v>4200</v>
          </cell>
          <cell r="BF102">
            <v>0</v>
          </cell>
          <cell r="BG102">
            <v>4200</v>
          </cell>
          <cell r="BM102" t="str">
            <v>批复施工许可</v>
          </cell>
          <cell r="BO102">
            <v>4200</v>
          </cell>
          <cell r="BP102">
            <v>2520</v>
          </cell>
          <cell r="BQ102" t="str">
            <v>路基</v>
          </cell>
          <cell r="BS102">
            <v>13229.65</v>
          </cell>
          <cell r="BT102">
            <v>398.79</v>
          </cell>
          <cell r="BU102" t="str">
            <v>路基</v>
          </cell>
          <cell r="BW102">
            <v>7304.5</v>
          </cell>
          <cell r="BX102">
            <v>12343.2</v>
          </cell>
          <cell r="BY102" t="str">
            <v>路面</v>
          </cell>
          <cell r="BZ102">
            <v>13.9</v>
          </cell>
          <cell r="CA102" t="str">
            <v>路面</v>
          </cell>
          <cell r="CB102">
            <v>28934.15</v>
          </cell>
          <cell r="CC102">
            <v>15261.99</v>
          </cell>
          <cell r="CF102">
            <v>24795</v>
          </cell>
          <cell r="CG102" t="str">
            <v>已建成</v>
          </cell>
          <cell r="CH102">
            <v>8564</v>
          </cell>
          <cell r="CI102">
            <v>6697.99</v>
          </cell>
          <cell r="CJ102" t="e">
            <v>#REF!</v>
          </cell>
          <cell r="CM102">
            <v>8564</v>
          </cell>
          <cell r="CP102">
            <v>8564</v>
          </cell>
          <cell r="CQ102">
            <v>6697.99</v>
          </cell>
          <cell r="CS102">
            <v>5745</v>
          </cell>
          <cell r="CU102">
            <v>5745</v>
          </cell>
          <cell r="CW102">
            <v>953</v>
          </cell>
          <cell r="CX102">
            <v>15262</v>
          </cell>
          <cell r="CZ102">
            <v>6698</v>
          </cell>
          <cell r="DB102" t="e">
            <v>#REF!</v>
          </cell>
          <cell r="DC102" t="e">
            <v>#REF!</v>
          </cell>
          <cell r="DH102">
            <v>1</v>
          </cell>
          <cell r="DI102">
            <v>9.9999999983992893E-3</v>
          </cell>
          <cell r="DJ102">
            <v>1</v>
          </cell>
          <cell r="DK102">
            <v>9.9999999983992893E-3</v>
          </cell>
          <cell r="DL102">
            <v>1</v>
          </cell>
          <cell r="DM102">
            <v>9.9999999983992893E-3</v>
          </cell>
          <cell r="DN102">
            <v>1</v>
          </cell>
          <cell r="DO102">
            <v>9.9999999983992893E-3</v>
          </cell>
          <cell r="DP102">
            <v>24795</v>
          </cell>
          <cell r="DQ102">
            <v>0.80244016893477199</v>
          </cell>
          <cell r="DR102" t="str">
            <v>否</v>
          </cell>
          <cell r="DS102">
            <v>0</v>
          </cell>
          <cell r="DT102">
            <v>1</v>
          </cell>
          <cell r="DU102">
            <v>14</v>
          </cell>
          <cell r="DV102">
            <v>14</v>
          </cell>
          <cell r="DW102">
            <v>14</v>
          </cell>
          <cell r="DY102">
            <v>6104.5</v>
          </cell>
          <cell r="DZ102">
            <v>6698</v>
          </cell>
          <cell r="EA102">
            <v>-593.5</v>
          </cell>
          <cell r="EC102" t="str">
            <v>路面</v>
          </cell>
          <cell r="EE102" t="str">
            <v>已开工项目</v>
          </cell>
          <cell r="EF102" t="str">
            <v>已安排</v>
          </cell>
          <cell r="EG102" t="str">
            <v>在建（年内完工）</v>
          </cell>
          <cell r="EH102" t="str">
            <v>开工项目</v>
          </cell>
          <cell r="EI102" t="str">
            <v>已建成</v>
          </cell>
          <cell r="EJ102" t="str">
            <v>在建</v>
          </cell>
          <cell r="EK102" t="str">
            <v>系统上报</v>
          </cell>
          <cell r="EL102">
            <v>24795</v>
          </cell>
          <cell r="EM102">
            <v>24795</v>
          </cell>
          <cell r="EN102">
            <v>0.80244016893477199</v>
          </cell>
          <cell r="EQ102" t="str">
            <v>已建成</v>
          </cell>
          <cell r="ER102" t="str">
            <v>已建成</v>
          </cell>
          <cell r="ES102" t="str">
            <v>已建成</v>
          </cell>
        </row>
        <row r="103">
          <cell r="J103" t="str">
            <v>沅江-宁乡菁华铺公路（资阳段）</v>
          </cell>
          <cell r="K103" t="e">
            <v>#REF!</v>
          </cell>
          <cell r="L103" t="str">
            <v>沅江-宁乡菁华铺（资阳段）</v>
          </cell>
          <cell r="M103" t="str">
            <v>S221沅江-宁乡菁华铺（资阳段）</v>
          </cell>
          <cell r="N103" t="e">
            <v>#REF!</v>
          </cell>
          <cell r="O103" t="str">
            <v>S221沅江-宁乡菁华铺（资阳段）</v>
          </cell>
          <cell r="T103" t="str">
            <v>备选</v>
          </cell>
          <cell r="U103">
            <v>1</v>
          </cell>
          <cell r="V103" t="str">
            <v>正选</v>
          </cell>
          <cell r="W103" t="str">
            <v>保留</v>
          </cell>
          <cell r="X103" t="str">
            <v>三类</v>
          </cell>
          <cell r="Z103" t="str">
            <v>改建</v>
          </cell>
          <cell r="AA103" t="str">
            <v>省道</v>
          </cell>
          <cell r="AB103" t="str">
            <v>省道</v>
          </cell>
          <cell r="AC103" t="str">
            <v>省道</v>
          </cell>
          <cell r="AE103">
            <v>13</v>
          </cell>
          <cell r="AF103">
            <v>13.365</v>
          </cell>
          <cell r="AH103">
            <v>13.365</v>
          </cell>
          <cell r="AJ103">
            <v>13.365</v>
          </cell>
          <cell r="AN103">
            <v>2016</v>
          </cell>
          <cell r="AO103">
            <v>2018</v>
          </cell>
          <cell r="AP103" t="str">
            <v>湘发改基础[2015]115号</v>
          </cell>
          <cell r="AQ103" t="str">
            <v>湘交批[2016]209号</v>
          </cell>
          <cell r="AR103">
            <v>10611</v>
          </cell>
          <cell r="AS103">
            <v>6441.7635</v>
          </cell>
          <cell r="AT103" t="str">
            <v>批复</v>
          </cell>
          <cell r="AU103">
            <v>4678</v>
          </cell>
          <cell r="AX103">
            <v>4677.75</v>
          </cell>
          <cell r="AY103" t="str">
            <v>数据异常</v>
          </cell>
          <cell r="BM103" t="str">
            <v>批复施工许可</v>
          </cell>
          <cell r="BO103">
            <v>3178.6</v>
          </cell>
          <cell r="BP103">
            <v>2405</v>
          </cell>
          <cell r="BQ103" t="str">
            <v>路基</v>
          </cell>
          <cell r="BS103">
            <v>4244.3999999999996</v>
          </cell>
          <cell r="BT103">
            <v>2273</v>
          </cell>
          <cell r="BU103" t="str">
            <v>路面</v>
          </cell>
          <cell r="BV103">
            <v>13.365</v>
          </cell>
          <cell r="CA103" t="str">
            <v>未列入19年计划</v>
          </cell>
          <cell r="CB103">
            <v>7423</v>
          </cell>
          <cell r="CC103">
            <v>4678</v>
          </cell>
          <cell r="CF103">
            <v>10611</v>
          </cell>
          <cell r="CG103" t="str">
            <v>已建成</v>
          </cell>
          <cell r="CH103">
            <v>4678</v>
          </cell>
          <cell r="CI103">
            <v>0</v>
          </cell>
          <cell r="CJ103" t="e">
            <v>#REF!</v>
          </cell>
          <cell r="CM103">
            <v>4678</v>
          </cell>
          <cell r="CP103">
            <v>4678</v>
          </cell>
          <cell r="CQ103">
            <v>0</v>
          </cell>
          <cell r="CS103">
            <v>0</v>
          </cell>
          <cell r="CX103">
            <v>4678</v>
          </cell>
          <cell r="CZ103">
            <v>0</v>
          </cell>
          <cell r="DB103" t="e">
            <v>#REF!</v>
          </cell>
          <cell r="DC103" t="e">
            <v>#REF!</v>
          </cell>
          <cell r="DH103">
            <v>1</v>
          </cell>
          <cell r="DI103">
            <v>0</v>
          </cell>
          <cell r="DJ103">
            <v>1</v>
          </cell>
          <cell r="DK103">
            <v>0</v>
          </cell>
          <cell r="DL103">
            <v>1</v>
          </cell>
          <cell r="DM103">
            <v>0</v>
          </cell>
          <cell r="DN103">
            <v>1</v>
          </cell>
          <cell r="DO103">
            <v>0</v>
          </cell>
          <cell r="DP103">
            <v>10611</v>
          </cell>
          <cell r="DQ103">
            <v>1</v>
          </cell>
          <cell r="DR103" t="str">
            <v>否</v>
          </cell>
          <cell r="DS103">
            <v>0</v>
          </cell>
          <cell r="DT103">
            <v>1</v>
          </cell>
          <cell r="DU103">
            <v>13</v>
          </cell>
          <cell r="DV103">
            <v>13</v>
          </cell>
          <cell r="DW103">
            <v>13</v>
          </cell>
          <cell r="DY103">
            <v>0</v>
          </cell>
          <cell r="DZ103">
            <v>0</v>
          </cell>
          <cell r="EA103">
            <v>0</v>
          </cell>
          <cell r="EC103" t="str">
            <v>已完工</v>
          </cell>
          <cell r="ED103" t="str">
            <v>18年完工</v>
          </cell>
          <cell r="EE103" t="str">
            <v>已开工项目</v>
          </cell>
          <cell r="EF103" t="str">
            <v>已安排</v>
          </cell>
          <cell r="EG103" t="str">
            <v>已完工</v>
          </cell>
          <cell r="EH103" t="str">
            <v>开工项目</v>
          </cell>
          <cell r="EI103" t="str">
            <v>已建成</v>
          </cell>
          <cell r="EJ103" t="str">
            <v>已建成</v>
          </cell>
          <cell r="EK103" t="str">
            <v>沿用3月数据</v>
          </cell>
          <cell r="EL103">
            <v>10611</v>
          </cell>
          <cell r="EM103">
            <v>10611</v>
          </cell>
          <cell r="EN103">
            <v>1</v>
          </cell>
          <cell r="EQ103" t="str">
            <v>已建成</v>
          </cell>
          <cell r="ER103" t="str">
            <v>已建成</v>
          </cell>
          <cell r="ES103" t="str">
            <v>已建成</v>
          </cell>
        </row>
        <row r="104">
          <cell r="J104" t="str">
            <v>赫山区牌口-欧江岔</v>
          </cell>
          <cell r="K104" t="e">
            <v>#REF!</v>
          </cell>
          <cell r="L104" t="str">
            <v>赫山区牌口-欧江岔</v>
          </cell>
          <cell r="M104" t="str">
            <v>S508牌口-欧江岔</v>
          </cell>
          <cell r="N104" t="e">
            <v>#REF!</v>
          </cell>
          <cell r="O104" t="str">
            <v>S508牌口-欧江岔</v>
          </cell>
          <cell r="Q104" t="str">
            <v>赫山区牌口-欧江岔</v>
          </cell>
          <cell r="S104" t="str">
            <v>备选</v>
          </cell>
          <cell r="T104" t="str">
            <v>备选</v>
          </cell>
          <cell r="U104">
            <v>1</v>
          </cell>
          <cell r="V104" t="str">
            <v>正选</v>
          </cell>
          <cell r="W104" t="str">
            <v>保留</v>
          </cell>
          <cell r="X104" t="str">
            <v>三类</v>
          </cell>
          <cell r="Z104" t="str">
            <v>改建</v>
          </cell>
          <cell r="AA104" t="str">
            <v>省道</v>
          </cell>
          <cell r="AB104" t="str">
            <v>省道</v>
          </cell>
          <cell r="AC104" t="str">
            <v>省道</v>
          </cell>
          <cell r="AE104">
            <v>18.651</v>
          </cell>
          <cell r="AF104">
            <v>18.651</v>
          </cell>
          <cell r="AH104">
            <v>18.651</v>
          </cell>
          <cell r="AJ104">
            <v>18.469000000000001</v>
          </cell>
          <cell r="AL104">
            <v>182</v>
          </cell>
          <cell r="AN104">
            <v>2016</v>
          </cell>
          <cell r="AO104">
            <v>2018</v>
          </cell>
          <cell r="AP104" t="str">
            <v>湘发改基础[2015]129号</v>
          </cell>
          <cell r="AQ104" t="str">
            <v>益交计统[2016]276号</v>
          </cell>
          <cell r="AR104">
            <v>15870.5</v>
          </cell>
          <cell r="AS104">
            <v>11214.9979</v>
          </cell>
          <cell r="AT104" t="str">
            <v>批复</v>
          </cell>
          <cell r="AU104">
            <v>3730.2</v>
          </cell>
          <cell r="AX104">
            <v>5179.5450000000001</v>
          </cell>
          <cell r="BA104">
            <v>2020</v>
          </cell>
          <cell r="BB104">
            <v>12140.3</v>
          </cell>
          <cell r="BE104">
            <v>4373</v>
          </cell>
          <cell r="BF104">
            <v>0</v>
          </cell>
          <cell r="BG104">
            <v>4373</v>
          </cell>
          <cell r="BM104" t="str">
            <v>批复施工许可</v>
          </cell>
          <cell r="BO104">
            <v>5800</v>
          </cell>
          <cell r="BP104">
            <v>2544</v>
          </cell>
          <cell r="BQ104" t="str">
            <v>路基</v>
          </cell>
          <cell r="BS104">
            <v>5697.5</v>
          </cell>
          <cell r="BT104">
            <v>1186.2</v>
          </cell>
          <cell r="BU104" t="str">
            <v>路面</v>
          </cell>
          <cell r="BV104">
            <v>18.651</v>
          </cell>
          <cell r="CA104" t="str">
            <v>未列入19年计划</v>
          </cell>
          <cell r="CB104">
            <v>15870.5</v>
          </cell>
          <cell r="CC104">
            <v>3730.2</v>
          </cell>
          <cell r="CF104">
            <v>15870.5</v>
          </cell>
          <cell r="CG104" t="str">
            <v>已建成</v>
          </cell>
          <cell r="CH104">
            <v>3730</v>
          </cell>
          <cell r="CI104">
            <v>0.19999999999981799</v>
          </cell>
          <cell r="CJ104" t="e">
            <v>#REF!</v>
          </cell>
          <cell r="CM104">
            <v>3730</v>
          </cell>
          <cell r="CP104">
            <v>3730</v>
          </cell>
          <cell r="CQ104">
            <v>0.19999999999981799</v>
          </cell>
          <cell r="CS104">
            <v>0</v>
          </cell>
          <cell r="CX104">
            <v>3730</v>
          </cell>
          <cell r="CZ104">
            <v>0.19999999999981799</v>
          </cell>
          <cell r="DB104" t="e">
            <v>#REF!</v>
          </cell>
          <cell r="DC104" t="e">
            <v>#REF!</v>
          </cell>
          <cell r="DH104">
            <v>1</v>
          </cell>
          <cell r="DI104">
            <v>0</v>
          </cell>
          <cell r="DJ104">
            <v>1</v>
          </cell>
          <cell r="DK104">
            <v>0</v>
          </cell>
          <cell r="DL104">
            <v>1</v>
          </cell>
          <cell r="DM104">
            <v>0</v>
          </cell>
          <cell r="DN104">
            <v>1</v>
          </cell>
          <cell r="DO104">
            <v>0</v>
          </cell>
          <cell r="DP104">
            <v>15870.5</v>
          </cell>
          <cell r="DQ104">
            <v>1</v>
          </cell>
          <cell r="DR104" t="str">
            <v>否</v>
          </cell>
          <cell r="DS104">
            <v>0</v>
          </cell>
          <cell r="DT104">
            <v>1</v>
          </cell>
          <cell r="DU104">
            <v>18.651</v>
          </cell>
          <cell r="DV104">
            <v>18.651</v>
          </cell>
          <cell r="DW104">
            <v>18.651</v>
          </cell>
          <cell r="DY104">
            <v>0</v>
          </cell>
          <cell r="DZ104">
            <v>0.19999999999981799</v>
          </cell>
          <cell r="EA104">
            <v>-0.19999999999981799</v>
          </cell>
          <cell r="EC104" t="str">
            <v>已完工</v>
          </cell>
          <cell r="ED104" t="str">
            <v>18年完工</v>
          </cell>
          <cell r="EE104" t="str">
            <v>已建成项目</v>
          </cell>
          <cell r="EF104" t="str">
            <v>已安排</v>
          </cell>
          <cell r="EG104" t="str">
            <v>已完工</v>
          </cell>
          <cell r="EH104" t="str">
            <v>开工项目</v>
          </cell>
          <cell r="EI104" t="str">
            <v>已建成</v>
          </cell>
          <cell r="EJ104" t="str">
            <v>已建成</v>
          </cell>
          <cell r="EK104" t="str">
            <v>沿用3月数据</v>
          </cell>
          <cell r="EL104">
            <v>15870.5</v>
          </cell>
          <cell r="EM104">
            <v>15870.5</v>
          </cell>
          <cell r="EN104">
            <v>1</v>
          </cell>
          <cell r="EQ104" t="str">
            <v>已建成</v>
          </cell>
          <cell r="ER104" t="str">
            <v>已建成</v>
          </cell>
          <cell r="ES104" t="str">
            <v>已建成</v>
          </cell>
        </row>
        <row r="105">
          <cell r="J105" t="str">
            <v>宁乡朱良桥-桃江牛田（二期）</v>
          </cell>
          <cell r="K105" t="e">
            <v>#REF!</v>
          </cell>
          <cell r="L105" t="str">
            <v>宁乡朱良桥-桃江牛田（二期）</v>
          </cell>
          <cell r="M105" t="str">
            <v>S321宁乡朱良桥-桃江牛田（二期）</v>
          </cell>
          <cell r="N105" t="e">
            <v>#REF!</v>
          </cell>
          <cell r="O105" t="str">
            <v>S321宁乡朱良桥-桃江牛田（二期）</v>
          </cell>
          <cell r="T105" t="str">
            <v>备选</v>
          </cell>
          <cell r="U105">
            <v>1</v>
          </cell>
          <cell r="V105" t="str">
            <v>正选</v>
          </cell>
          <cell r="W105" t="str">
            <v>保留</v>
          </cell>
          <cell r="X105" t="str">
            <v>三类</v>
          </cell>
          <cell r="Z105" t="str">
            <v>改建</v>
          </cell>
          <cell r="AA105" t="str">
            <v>省道</v>
          </cell>
          <cell r="AB105" t="str">
            <v>省道</v>
          </cell>
          <cell r="AC105" t="str">
            <v>省道</v>
          </cell>
          <cell r="AE105">
            <v>28.53</v>
          </cell>
          <cell r="AF105">
            <v>28.53</v>
          </cell>
          <cell r="AH105">
            <v>28.53</v>
          </cell>
          <cell r="AJ105">
            <v>28.53</v>
          </cell>
          <cell r="AN105">
            <v>2016</v>
          </cell>
          <cell r="AO105">
            <v>2018</v>
          </cell>
          <cell r="AP105" t="str">
            <v>湘发改基础[2015]130号</v>
          </cell>
          <cell r="AQ105" t="str">
            <v>湘交批[2016]237号</v>
          </cell>
          <cell r="AR105">
            <v>21394</v>
          </cell>
          <cell r="AS105">
            <v>14811.950699999999</v>
          </cell>
          <cell r="AT105" t="str">
            <v>批复</v>
          </cell>
          <cell r="AU105">
            <v>9153</v>
          </cell>
          <cell r="AX105">
            <v>9153</v>
          </cell>
          <cell r="AY105" t="str">
            <v/>
          </cell>
          <cell r="BB105">
            <v>12241</v>
          </cell>
          <cell r="BE105">
            <v>6429</v>
          </cell>
          <cell r="BF105">
            <v>0</v>
          </cell>
          <cell r="BG105">
            <v>6429</v>
          </cell>
          <cell r="BM105" t="str">
            <v>批复施工许可</v>
          </cell>
          <cell r="BO105">
            <v>6407.4</v>
          </cell>
          <cell r="BP105">
            <v>5492</v>
          </cell>
          <cell r="BQ105" t="str">
            <v>路基</v>
          </cell>
          <cell r="BS105">
            <v>8557.6</v>
          </cell>
          <cell r="BT105">
            <v>3661</v>
          </cell>
          <cell r="BU105" t="str">
            <v>路面</v>
          </cell>
          <cell r="BV105">
            <v>28.53</v>
          </cell>
          <cell r="CA105" t="str">
            <v>未列入19年计划</v>
          </cell>
          <cell r="CB105">
            <v>21394</v>
          </cell>
          <cell r="CC105">
            <v>9153</v>
          </cell>
          <cell r="CF105">
            <v>21394</v>
          </cell>
          <cell r="CG105" t="str">
            <v>已建成</v>
          </cell>
          <cell r="CH105">
            <v>9153</v>
          </cell>
          <cell r="CI105">
            <v>0</v>
          </cell>
          <cell r="CJ105" t="e">
            <v>#REF!</v>
          </cell>
          <cell r="CM105">
            <v>9153</v>
          </cell>
          <cell r="CP105">
            <v>9153</v>
          </cell>
          <cell r="CQ105">
            <v>0</v>
          </cell>
          <cell r="CS105">
            <v>0</v>
          </cell>
          <cell r="CX105">
            <v>9153</v>
          </cell>
          <cell r="CZ105">
            <v>0</v>
          </cell>
          <cell r="DB105" t="e">
            <v>#REF!</v>
          </cell>
          <cell r="DC105" t="e">
            <v>#REF!</v>
          </cell>
          <cell r="DH105">
            <v>1</v>
          </cell>
          <cell r="DI105">
            <v>0</v>
          </cell>
          <cell r="DJ105">
            <v>1</v>
          </cell>
          <cell r="DK105">
            <v>0</v>
          </cell>
          <cell r="DL105">
            <v>1</v>
          </cell>
          <cell r="DM105">
            <v>0</v>
          </cell>
          <cell r="DN105">
            <v>1</v>
          </cell>
          <cell r="DO105">
            <v>0</v>
          </cell>
          <cell r="DP105">
            <v>21394</v>
          </cell>
          <cell r="DQ105">
            <v>1</v>
          </cell>
          <cell r="DR105" t="str">
            <v>否</v>
          </cell>
          <cell r="DS105">
            <v>0</v>
          </cell>
          <cell r="DT105">
            <v>1</v>
          </cell>
          <cell r="DU105">
            <v>28.53</v>
          </cell>
          <cell r="DV105">
            <v>28.53</v>
          </cell>
          <cell r="DW105">
            <v>28.53</v>
          </cell>
          <cell r="DY105">
            <v>0</v>
          </cell>
          <cell r="DZ105">
            <v>0</v>
          </cell>
          <cell r="EA105">
            <v>0</v>
          </cell>
          <cell r="EC105" t="str">
            <v>已完工</v>
          </cell>
          <cell r="ED105" t="str">
            <v>18年完工</v>
          </cell>
          <cell r="EE105" t="str">
            <v>已开工项目</v>
          </cell>
          <cell r="EF105" t="str">
            <v>已安排</v>
          </cell>
          <cell r="EG105" t="str">
            <v>已完工</v>
          </cell>
          <cell r="EH105" t="str">
            <v>开工项目</v>
          </cell>
          <cell r="EI105" t="str">
            <v>已建成</v>
          </cell>
          <cell r="EJ105" t="str">
            <v>已建成</v>
          </cell>
          <cell r="EK105" t="str">
            <v>沿用3月数据</v>
          </cell>
          <cell r="EL105">
            <v>21394</v>
          </cell>
          <cell r="EM105">
            <v>21394</v>
          </cell>
          <cell r="EN105">
            <v>1</v>
          </cell>
          <cell r="EQ105" t="str">
            <v>已建成</v>
          </cell>
          <cell r="ER105" t="str">
            <v>已建成</v>
          </cell>
          <cell r="ES105" t="str">
            <v>已建成</v>
          </cell>
        </row>
        <row r="106">
          <cell r="J106" t="str">
            <v>G353南县浪拔湖镇改线</v>
          </cell>
          <cell r="K106" t="e">
            <v>#REF!</v>
          </cell>
          <cell r="L106" t="str">
            <v>G353南县浪拔湖镇改线</v>
          </cell>
          <cell r="M106" t="str">
            <v>G353南县浪拔湖镇改线工程</v>
          </cell>
          <cell r="N106" t="e">
            <v>#REF!</v>
          </cell>
          <cell r="O106" t="str">
            <v>G353南县浪拔湖镇改线工程</v>
          </cell>
          <cell r="P106" t="str">
            <v>G353南县浪拔湖镇改线</v>
          </cell>
          <cell r="Q106" t="str">
            <v>G353南县浪拔湖镇改线</v>
          </cell>
          <cell r="R106" t="str">
            <v>是</v>
          </cell>
          <cell r="S106" t="str">
            <v>正选</v>
          </cell>
          <cell r="T106" t="str">
            <v>正选</v>
          </cell>
          <cell r="U106">
            <v>1</v>
          </cell>
          <cell r="V106" t="str">
            <v>正选</v>
          </cell>
          <cell r="W106" t="str">
            <v>保留</v>
          </cell>
          <cell r="X106" t="str">
            <v>三类</v>
          </cell>
          <cell r="Z106" t="str">
            <v>新建</v>
          </cell>
          <cell r="AA106" t="str">
            <v>国道</v>
          </cell>
          <cell r="AB106" t="str">
            <v>国道</v>
          </cell>
          <cell r="AC106" t="str">
            <v>国道</v>
          </cell>
          <cell r="AD106" t="str">
            <v>国道</v>
          </cell>
          <cell r="AE106">
            <v>8</v>
          </cell>
          <cell r="AF106">
            <v>8</v>
          </cell>
          <cell r="AH106">
            <v>8.0860000000000003</v>
          </cell>
          <cell r="AJ106">
            <v>8.0860000000000003</v>
          </cell>
          <cell r="AN106">
            <v>2015</v>
          </cell>
          <cell r="AO106">
            <v>2017</v>
          </cell>
          <cell r="AP106" t="str">
            <v>湘发改基础[2014]1112号</v>
          </cell>
          <cell r="AQ106" t="str">
            <v>湘交计统[2015]17号</v>
          </cell>
          <cell r="AR106">
            <v>7712</v>
          </cell>
          <cell r="AS106">
            <v>5226.3507</v>
          </cell>
          <cell r="AU106">
            <v>3639</v>
          </cell>
          <cell r="AV106">
            <v>3639</v>
          </cell>
          <cell r="AW106" t="b">
            <v>1</v>
          </cell>
          <cell r="AX106">
            <v>3639</v>
          </cell>
          <cell r="AY106" t="str">
            <v/>
          </cell>
          <cell r="AZ106">
            <v>3639</v>
          </cell>
          <cell r="BA106">
            <v>3639</v>
          </cell>
          <cell r="BB106">
            <v>4073</v>
          </cell>
          <cell r="BE106">
            <v>4627</v>
          </cell>
          <cell r="BF106">
            <v>3195</v>
          </cell>
          <cell r="BG106">
            <v>4627</v>
          </cell>
          <cell r="BH106">
            <v>3195</v>
          </cell>
          <cell r="BM106" t="str">
            <v>路基</v>
          </cell>
          <cell r="BO106">
            <v>3085</v>
          </cell>
          <cell r="BP106">
            <v>444</v>
          </cell>
          <cell r="BQ106" t="str">
            <v>路面</v>
          </cell>
          <cell r="BR106">
            <v>8.0860000000000003</v>
          </cell>
          <cell r="CA106" t="str">
            <v>未列入19年计划</v>
          </cell>
          <cell r="CB106">
            <v>7712</v>
          </cell>
          <cell r="CC106">
            <v>3639</v>
          </cell>
          <cell r="CD106">
            <v>3639</v>
          </cell>
          <cell r="CE106">
            <v>1</v>
          </cell>
          <cell r="CF106">
            <v>7712</v>
          </cell>
          <cell r="CG106" t="str">
            <v>已建成</v>
          </cell>
          <cell r="CH106">
            <v>3639</v>
          </cell>
          <cell r="CI106">
            <v>0</v>
          </cell>
          <cell r="CJ106" t="e">
            <v>#REF!</v>
          </cell>
          <cell r="CM106">
            <v>3639</v>
          </cell>
          <cell r="CP106">
            <v>3639</v>
          </cell>
          <cell r="CQ106">
            <v>0</v>
          </cell>
          <cell r="CS106">
            <v>0</v>
          </cell>
          <cell r="CX106">
            <v>3639</v>
          </cell>
          <cell r="CZ106">
            <v>0</v>
          </cell>
          <cell r="DB106" t="e">
            <v>#REF!</v>
          </cell>
          <cell r="DC106" t="e">
            <v>#REF!</v>
          </cell>
          <cell r="DH106">
            <v>1</v>
          </cell>
          <cell r="DI106">
            <v>0</v>
          </cell>
          <cell r="DJ106">
            <v>1</v>
          </cell>
          <cell r="DK106">
            <v>0</v>
          </cell>
          <cell r="DL106">
            <v>1</v>
          </cell>
          <cell r="DM106">
            <v>0</v>
          </cell>
          <cell r="DN106">
            <v>1</v>
          </cell>
          <cell r="DO106">
            <v>0</v>
          </cell>
          <cell r="DP106">
            <v>7712</v>
          </cell>
          <cell r="DQ106">
            <v>1</v>
          </cell>
          <cell r="DR106" t="str">
            <v>否</v>
          </cell>
          <cell r="DS106">
            <v>0</v>
          </cell>
          <cell r="DT106">
            <v>1</v>
          </cell>
          <cell r="DU106">
            <v>8</v>
          </cell>
          <cell r="DV106">
            <v>8</v>
          </cell>
          <cell r="DW106">
            <v>8</v>
          </cell>
          <cell r="DY106">
            <v>0</v>
          </cell>
          <cell r="DZ106">
            <v>0</v>
          </cell>
          <cell r="EA106">
            <v>0</v>
          </cell>
          <cell r="EC106" t="str">
            <v>已完工</v>
          </cell>
          <cell r="ED106" t="str">
            <v>17年完工</v>
          </cell>
          <cell r="EE106" t="str">
            <v>已建成项目</v>
          </cell>
          <cell r="EF106" t="str">
            <v>已安排</v>
          </cell>
          <cell r="EG106" t="str">
            <v>已完工</v>
          </cell>
          <cell r="EH106" t="str">
            <v>开工项目</v>
          </cell>
          <cell r="EI106" t="str">
            <v>已建成</v>
          </cell>
          <cell r="EJ106" t="str">
            <v>已建成</v>
          </cell>
          <cell r="EK106" t="str">
            <v>系统上报</v>
          </cell>
          <cell r="EL106">
            <v>7712</v>
          </cell>
          <cell r="EM106">
            <v>7712</v>
          </cell>
          <cell r="EN106">
            <v>1</v>
          </cell>
          <cell r="EO106" t="str">
            <v>已完工</v>
          </cell>
          <cell r="EP106" t="str">
            <v>已建成</v>
          </cell>
          <cell r="EQ106" t="str">
            <v>已建成</v>
          </cell>
          <cell r="ER106" t="str">
            <v>已建成</v>
          </cell>
          <cell r="ES106" t="str">
            <v>已建成</v>
          </cell>
        </row>
        <row r="107">
          <cell r="J107" t="str">
            <v>G234南县-茅草街</v>
          </cell>
          <cell r="K107" t="e">
            <v>#REF!</v>
          </cell>
          <cell r="L107" t="str">
            <v>G234南县-茅草街</v>
          </cell>
          <cell r="M107" t="str">
            <v>G234南县-茅草街</v>
          </cell>
          <cell r="N107" t="e">
            <v>#REF!</v>
          </cell>
          <cell r="O107" t="str">
            <v>G234南县-茅草街</v>
          </cell>
          <cell r="P107" t="str">
            <v>G234南县-茅草街</v>
          </cell>
          <cell r="Q107" t="str">
            <v>G234南县-茅草街</v>
          </cell>
          <cell r="R107" t="str">
            <v>是</v>
          </cell>
          <cell r="S107" t="str">
            <v>正选</v>
          </cell>
          <cell r="T107" t="str">
            <v>正选</v>
          </cell>
          <cell r="U107">
            <v>1</v>
          </cell>
          <cell r="V107" t="str">
            <v>正选</v>
          </cell>
          <cell r="W107" t="str">
            <v>保留</v>
          </cell>
          <cell r="X107" t="str">
            <v>三类</v>
          </cell>
          <cell r="Z107" t="str">
            <v>新改建</v>
          </cell>
          <cell r="AA107" t="str">
            <v>国道</v>
          </cell>
          <cell r="AB107" t="str">
            <v>国道</v>
          </cell>
          <cell r="AC107" t="str">
            <v>国道</v>
          </cell>
          <cell r="AD107" t="str">
            <v>国道</v>
          </cell>
          <cell r="AE107">
            <v>42.78</v>
          </cell>
          <cell r="AF107">
            <v>42.78</v>
          </cell>
          <cell r="AH107">
            <v>42.78</v>
          </cell>
          <cell r="AI107">
            <v>8.2799999999999994</v>
          </cell>
          <cell r="AJ107">
            <v>34.5</v>
          </cell>
          <cell r="AN107">
            <v>2017</v>
          </cell>
          <cell r="AO107">
            <v>2020</v>
          </cell>
          <cell r="AP107" t="str">
            <v>湘发改基础[2017]46号</v>
          </cell>
          <cell r="AQ107" t="str">
            <v>湘交批[2017]115号</v>
          </cell>
          <cell r="AR107">
            <v>58446</v>
          </cell>
          <cell r="AS107">
            <v>41739</v>
          </cell>
          <cell r="AU107">
            <v>24265</v>
          </cell>
          <cell r="AV107">
            <v>24265</v>
          </cell>
          <cell r="AW107" t="b">
            <v>1</v>
          </cell>
          <cell r="AX107">
            <v>24265</v>
          </cell>
          <cell r="AY107" t="str">
            <v/>
          </cell>
          <cell r="AZ107">
            <v>24265</v>
          </cell>
          <cell r="BA107">
            <v>24265</v>
          </cell>
          <cell r="BB107">
            <v>34181</v>
          </cell>
          <cell r="BO107">
            <v>12619</v>
          </cell>
          <cell r="BP107">
            <v>2476.125</v>
          </cell>
          <cell r="BQ107" t="str">
            <v>批复施工许可</v>
          </cell>
          <cell r="BS107">
            <v>45827</v>
          </cell>
          <cell r="BT107">
            <v>21788.875</v>
          </cell>
          <cell r="BU107" t="str">
            <v>路面</v>
          </cell>
          <cell r="BV107">
            <v>42.78</v>
          </cell>
          <cell r="CA107" t="str">
            <v>未列入19年计划</v>
          </cell>
          <cell r="CB107">
            <v>58446</v>
          </cell>
          <cell r="CC107">
            <v>24265</v>
          </cell>
          <cell r="CD107">
            <v>15000</v>
          </cell>
          <cell r="CE107">
            <v>0.61817432515969495</v>
          </cell>
          <cell r="CF107">
            <v>51107</v>
          </cell>
          <cell r="CG107" t="str">
            <v>已建成</v>
          </cell>
          <cell r="CH107">
            <v>15000</v>
          </cell>
          <cell r="CI107">
            <v>9265</v>
          </cell>
          <cell r="CJ107" t="e">
            <v>#REF!</v>
          </cell>
          <cell r="CL107">
            <v>9265</v>
          </cell>
          <cell r="CM107">
            <v>24265</v>
          </cell>
          <cell r="CP107">
            <v>10000</v>
          </cell>
          <cell r="CQ107">
            <v>0</v>
          </cell>
          <cell r="CS107">
            <v>0</v>
          </cell>
          <cell r="CX107">
            <v>24265</v>
          </cell>
          <cell r="CZ107">
            <v>9265</v>
          </cell>
          <cell r="DB107" t="e">
            <v>#REF!</v>
          </cell>
          <cell r="DC107" t="e">
            <v>#REF!</v>
          </cell>
          <cell r="DD107">
            <v>1</v>
          </cell>
          <cell r="DE107">
            <v>9265</v>
          </cell>
          <cell r="DG107">
            <v>0</v>
          </cell>
          <cell r="DH107">
            <v>1</v>
          </cell>
          <cell r="DI107">
            <v>0</v>
          </cell>
          <cell r="DJ107">
            <v>1</v>
          </cell>
          <cell r="DK107">
            <v>0</v>
          </cell>
          <cell r="DL107">
            <v>1</v>
          </cell>
          <cell r="DM107">
            <v>0</v>
          </cell>
          <cell r="DN107">
            <v>1</v>
          </cell>
          <cell r="DO107">
            <v>0</v>
          </cell>
          <cell r="DP107">
            <v>51107</v>
          </cell>
          <cell r="DQ107">
            <v>0.87443109879204695</v>
          </cell>
          <cell r="DR107" t="str">
            <v>否</v>
          </cell>
          <cell r="DS107">
            <v>0</v>
          </cell>
          <cell r="DT107">
            <v>1</v>
          </cell>
          <cell r="DU107">
            <v>42.78</v>
          </cell>
          <cell r="DV107">
            <v>42.78</v>
          </cell>
          <cell r="DW107">
            <v>42.78</v>
          </cell>
          <cell r="DY107">
            <v>7339</v>
          </cell>
          <cell r="DZ107">
            <v>9265</v>
          </cell>
          <cell r="EA107">
            <v>-1926</v>
          </cell>
          <cell r="EC107" t="str">
            <v>在建，19年完工</v>
          </cell>
          <cell r="ED107" t="str">
            <v>在建，19年完工</v>
          </cell>
          <cell r="EE107" t="str">
            <v>已开工项目</v>
          </cell>
          <cell r="EF107" t="str">
            <v>已安排</v>
          </cell>
          <cell r="EG107" t="str">
            <v>在建（年内完工）</v>
          </cell>
          <cell r="EH107" t="str">
            <v>开工项目</v>
          </cell>
          <cell r="EI107" t="str">
            <v>已建成</v>
          </cell>
          <cell r="EJ107" t="str">
            <v>在建</v>
          </cell>
          <cell r="EK107" t="str">
            <v>系统上报</v>
          </cell>
          <cell r="EL107">
            <v>51107</v>
          </cell>
          <cell r="EM107">
            <v>51107</v>
          </cell>
          <cell r="EN107">
            <v>0.87443109879204695</v>
          </cell>
          <cell r="EO107" t="str">
            <v>已完工</v>
          </cell>
          <cell r="EP107" t="str">
            <v>已建成</v>
          </cell>
          <cell r="EQ107" t="str">
            <v>已建成</v>
          </cell>
          <cell r="ER107" t="str">
            <v>已建成</v>
          </cell>
          <cell r="ES107" t="str">
            <v>已建成</v>
          </cell>
        </row>
        <row r="108">
          <cell r="J108" t="str">
            <v>大通湖区沙堡洲-老河口</v>
          </cell>
          <cell r="K108" t="e">
            <v>#REF!</v>
          </cell>
          <cell r="L108" t="str">
            <v>大通湖区沙堡洲-老河口</v>
          </cell>
          <cell r="M108" t="str">
            <v>S220大通湖区沙堡洲-老河口</v>
          </cell>
          <cell r="N108" t="e">
            <v>#REF!</v>
          </cell>
          <cell r="O108" t="str">
            <v>S220大通湖区沙堡洲-老河口</v>
          </cell>
          <cell r="T108" t="str">
            <v>备选</v>
          </cell>
          <cell r="U108">
            <v>1</v>
          </cell>
          <cell r="V108" t="str">
            <v>正选</v>
          </cell>
          <cell r="W108" t="str">
            <v>保留</v>
          </cell>
          <cell r="X108" t="str">
            <v>三类</v>
          </cell>
          <cell r="Z108" t="str">
            <v>改建</v>
          </cell>
          <cell r="AA108" t="str">
            <v>其它</v>
          </cell>
          <cell r="AB108" t="str">
            <v>省道</v>
          </cell>
          <cell r="AC108" t="str">
            <v>省道</v>
          </cell>
          <cell r="AE108">
            <v>9</v>
          </cell>
          <cell r="AF108">
            <v>9</v>
          </cell>
          <cell r="AH108">
            <v>9.1470000000000002</v>
          </cell>
          <cell r="AJ108">
            <v>9.1470000000000002</v>
          </cell>
          <cell r="AN108">
            <v>2015</v>
          </cell>
          <cell r="AO108">
            <v>2017</v>
          </cell>
          <cell r="AP108" t="str">
            <v>湘发改基础[2014]1091号</v>
          </cell>
          <cell r="AQ108" t="str">
            <v>湘交计统[2015]9号</v>
          </cell>
          <cell r="AR108">
            <v>9147</v>
          </cell>
          <cell r="AS108">
            <v>5616.8604999999998</v>
          </cell>
          <cell r="AT108" t="str">
            <v>批复</v>
          </cell>
          <cell r="AU108">
            <v>1829</v>
          </cell>
          <cell r="AX108">
            <v>1829</v>
          </cell>
          <cell r="AY108" t="str">
            <v/>
          </cell>
          <cell r="BB108">
            <v>7318</v>
          </cell>
          <cell r="BE108">
            <v>5488</v>
          </cell>
          <cell r="BF108">
            <v>1098</v>
          </cell>
          <cell r="BG108">
            <v>5488</v>
          </cell>
          <cell r="BJ108">
            <v>1098</v>
          </cell>
          <cell r="BM108" t="str">
            <v>路基</v>
          </cell>
          <cell r="BO108">
            <v>3659</v>
          </cell>
          <cell r="BP108">
            <v>731.4</v>
          </cell>
          <cell r="BQ108" t="str">
            <v>路面</v>
          </cell>
          <cell r="BR108">
            <v>9.1470000000000002</v>
          </cell>
          <cell r="CA108" t="str">
            <v>未列入19年计划</v>
          </cell>
          <cell r="CB108">
            <v>9147</v>
          </cell>
          <cell r="CC108">
            <v>1829.4</v>
          </cell>
          <cell r="CF108">
            <v>9147</v>
          </cell>
          <cell r="CG108" t="str">
            <v>已建成</v>
          </cell>
          <cell r="CH108">
            <v>1829</v>
          </cell>
          <cell r="CI108">
            <v>0.400000000000091</v>
          </cell>
          <cell r="CJ108" t="e">
            <v>#REF!</v>
          </cell>
          <cell r="CM108">
            <v>1829</v>
          </cell>
          <cell r="CP108">
            <v>1829</v>
          </cell>
          <cell r="CQ108">
            <v>0.400000000000091</v>
          </cell>
          <cell r="CS108">
            <v>0</v>
          </cell>
          <cell r="CX108">
            <v>1829</v>
          </cell>
          <cell r="CZ108">
            <v>0</v>
          </cell>
          <cell r="DB108" t="e">
            <v>#REF!</v>
          </cell>
          <cell r="DC108" t="e">
            <v>#REF!</v>
          </cell>
          <cell r="DH108">
            <v>1</v>
          </cell>
          <cell r="DI108">
            <v>0</v>
          </cell>
          <cell r="DJ108">
            <v>1</v>
          </cell>
          <cell r="DK108">
            <v>0</v>
          </cell>
          <cell r="DL108">
            <v>1</v>
          </cell>
          <cell r="DM108">
            <v>0</v>
          </cell>
          <cell r="DN108">
            <v>1</v>
          </cell>
          <cell r="DO108">
            <v>0</v>
          </cell>
          <cell r="DP108">
            <v>9147</v>
          </cell>
          <cell r="DQ108">
            <v>1</v>
          </cell>
          <cell r="DR108" t="str">
            <v>否</v>
          </cell>
          <cell r="DS108">
            <v>0</v>
          </cell>
          <cell r="DT108">
            <v>1</v>
          </cell>
          <cell r="DU108">
            <v>9</v>
          </cell>
          <cell r="DV108">
            <v>9</v>
          </cell>
          <cell r="DW108">
            <v>9</v>
          </cell>
          <cell r="DY108">
            <v>0</v>
          </cell>
          <cell r="DZ108">
            <v>0</v>
          </cell>
          <cell r="EA108">
            <v>0</v>
          </cell>
          <cell r="EC108" t="str">
            <v>已完工</v>
          </cell>
          <cell r="ED108" t="str">
            <v>17年完工</v>
          </cell>
          <cell r="EE108" t="str">
            <v>已建成项目</v>
          </cell>
          <cell r="EF108" t="str">
            <v>已安排</v>
          </cell>
          <cell r="EG108" t="str">
            <v>已完工</v>
          </cell>
          <cell r="EH108" t="str">
            <v>开工项目</v>
          </cell>
          <cell r="EI108" t="str">
            <v>已建成</v>
          </cell>
          <cell r="EJ108" t="str">
            <v>已建成</v>
          </cell>
          <cell r="EK108" t="str">
            <v>系统上报</v>
          </cell>
          <cell r="EL108">
            <v>9147</v>
          </cell>
          <cell r="EM108">
            <v>9147</v>
          </cell>
          <cell r="EN108">
            <v>1</v>
          </cell>
          <cell r="EQ108" t="str">
            <v>已建成</v>
          </cell>
          <cell r="ER108" t="str">
            <v>已建成</v>
          </cell>
          <cell r="ES108" t="str">
            <v>已建成</v>
          </cell>
        </row>
        <row r="109">
          <cell r="J109" t="str">
            <v>益南高速大通湖互通至河坝公路升级改建工程</v>
          </cell>
          <cell r="K109" t="e">
            <v>#REF!</v>
          </cell>
          <cell r="L109" t="str">
            <v>大通湖区河坝-南益高速大通湖互通</v>
          </cell>
          <cell r="M109" t="str">
            <v>S307益南高速大通湖互通-河坝</v>
          </cell>
          <cell r="N109" t="e">
            <v>#REF!</v>
          </cell>
          <cell r="O109" t="str">
            <v>S307益南高速大通湖互通-河坝</v>
          </cell>
          <cell r="T109" t="str">
            <v>备选</v>
          </cell>
          <cell r="U109">
            <v>1</v>
          </cell>
          <cell r="V109" t="str">
            <v>正选</v>
          </cell>
          <cell r="W109" t="str">
            <v>保留</v>
          </cell>
          <cell r="X109" t="str">
            <v>三类</v>
          </cell>
          <cell r="Z109" t="str">
            <v>改建</v>
          </cell>
          <cell r="AA109" t="str">
            <v>省道</v>
          </cell>
          <cell r="AB109" t="str">
            <v>省道</v>
          </cell>
          <cell r="AC109" t="str">
            <v>省道</v>
          </cell>
          <cell r="AE109">
            <v>33</v>
          </cell>
          <cell r="AF109">
            <v>33</v>
          </cell>
          <cell r="AH109">
            <v>30.238</v>
          </cell>
          <cell r="AI109">
            <v>30.238</v>
          </cell>
          <cell r="AN109">
            <v>2016</v>
          </cell>
          <cell r="AO109">
            <v>2018</v>
          </cell>
          <cell r="AP109" t="str">
            <v>湘发改基础[2016]844号</v>
          </cell>
          <cell r="AQ109" t="str">
            <v>湘交批[2017]3号</v>
          </cell>
          <cell r="AR109">
            <v>61531</v>
          </cell>
          <cell r="AS109">
            <v>47078.7336</v>
          </cell>
          <cell r="AT109" t="str">
            <v>批复</v>
          </cell>
          <cell r="AU109">
            <v>13181</v>
          </cell>
          <cell r="AX109">
            <v>13181</v>
          </cell>
          <cell r="AY109" t="str">
            <v/>
          </cell>
          <cell r="BB109">
            <v>48350</v>
          </cell>
          <cell r="BE109">
            <v>20904</v>
          </cell>
          <cell r="BF109">
            <v>0</v>
          </cell>
          <cell r="BG109">
            <v>20904</v>
          </cell>
          <cell r="BM109" t="str">
            <v>批复施工许可</v>
          </cell>
          <cell r="BO109">
            <v>20000</v>
          </cell>
          <cell r="BP109">
            <v>7032</v>
          </cell>
          <cell r="BQ109" t="str">
            <v>路基</v>
          </cell>
          <cell r="BS109">
            <v>20627</v>
          </cell>
          <cell r="BT109">
            <v>6149</v>
          </cell>
          <cell r="BU109" t="str">
            <v>路面</v>
          </cell>
          <cell r="BV109">
            <v>30.238</v>
          </cell>
          <cell r="CA109" t="str">
            <v>未列入19年计划</v>
          </cell>
          <cell r="CB109">
            <v>61531</v>
          </cell>
          <cell r="CC109">
            <v>13181</v>
          </cell>
          <cell r="CF109">
            <v>61224</v>
          </cell>
          <cell r="CG109" t="str">
            <v>已建成</v>
          </cell>
          <cell r="CH109">
            <v>12522</v>
          </cell>
          <cell r="CI109">
            <v>659</v>
          </cell>
          <cell r="CJ109" t="e">
            <v>#REF!</v>
          </cell>
          <cell r="CM109">
            <v>12522</v>
          </cell>
          <cell r="CP109">
            <v>12522</v>
          </cell>
          <cell r="CQ109">
            <v>659</v>
          </cell>
          <cell r="CS109">
            <v>270</v>
          </cell>
          <cell r="CU109">
            <v>270</v>
          </cell>
          <cell r="CV109">
            <v>389</v>
          </cell>
          <cell r="CX109">
            <v>13181</v>
          </cell>
          <cell r="CZ109">
            <v>659</v>
          </cell>
          <cell r="DB109" t="e">
            <v>#REF!</v>
          </cell>
          <cell r="DC109" t="e">
            <v>#REF!</v>
          </cell>
          <cell r="DH109">
            <v>1</v>
          </cell>
          <cell r="DI109">
            <v>0</v>
          </cell>
          <cell r="DJ109">
            <v>1</v>
          </cell>
          <cell r="DK109">
            <v>0</v>
          </cell>
          <cell r="DL109">
            <v>1</v>
          </cell>
          <cell r="DM109">
            <v>0</v>
          </cell>
          <cell r="DN109">
            <v>1</v>
          </cell>
          <cell r="DO109">
            <v>0</v>
          </cell>
          <cell r="DP109">
            <v>61224</v>
          </cell>
          <cell r="DQ109">
            <v>0.99501064504071102</v>
          </cell>
          <cell r="DR109" t="str">
            <v>否</v>
          </cell>
          <cell r="DS109">
            <v>0</v>
          </cell>
          <cell r="DT109">
            <v>1</v>
          </cell>
          <cell r="DU109">
            <v>33</v>
          </cell>
          <cell r="DV109">
            <v>33</v>
          </cell>
          <cell r="DW109">
            <v>33</v>
          </cell>
          <cell r="DY109">
            <v>507</v>
          </cell>
          <cell r="DZ109">
            <v>659</v>
          </cell>
          <cell r="EA109">
            <v>-152</v>
          </cell>
          <cell r="EC109" t="str">
            <v>在建</v>
          </cell>
          <cell r="ED109" t="str">
            <v>在建，压缩规模</v>
          </cell>
          <cell r="EE109" t="str">
            <v>已开工项目</v>
          </cell>
          <cell r="EF109" t="str">
            <v>已安排</v>
          </cell>
          <cell r="EG109" t="str">
            <v>在建（年内完工）</v>
          </cell>
          <cell r="EH109" t="str">
            <v>开工项目</v>
          </cell>
          <cell r="EI109" t="str">
            <v>已建成</v>
          </cell>
          <cell r="EJ109" t="str">
            <v>在建</v>
          </cell>
          <cell r="EK109" t="str">
            <v>系统上报</v>
          </cell>
          <cell r="EM109">
            <v>61024</v>
          </cell>
          <cell r="EN109">
            <v>0.99176025093042497</v>
          </cell>
          <cell r="EQ109" t="str">
            <v>已建成</v>
          </cell>
          <cell r="ER109" t="str">
            <v>已建成</v>
          </cell>
          <cell r="ES109" t="str">
            <v>已建成</v>
          </cell>
        </row>
        <row r="110">
          <cell r="J110" t="str">
            <v>桃江石牛江镇改线工程</v>
          </cell>
          <cell r="K110" t="e">
            <v>#REF!</v>
          </cell>
          <cell r="L110" t="str">
            <v>桃江石牛江镇改线工程</v>
          </cell>
          <cell r="M110" t="str">
            <v>S223桃江石牛江镇改线工程</v>
          </cell>
          <cell r="N110" t="e">
            <v>#REF!</v>
          </cell>
          <cell r="O110" t="str">
            <v>S223桃江石牛江镇改线工程</v>
          </cell>
          <cell r="T110" t="str">
            <v>备选</v>
          </cell>
          <cell r="U110">
            <v>1</v>
          </cell>
          <cell r="V110" t="str">
            <v>正选</v>
          </cell>
          <cell r="W110" t="str">
            <v>保留</v>
          </cell>
          <cell r="X110" t="str">
            <v>三类</v>
          </cell>
          <cell r="Z110" t="str">
            <v>新建</v>
          </cell>
          <cell r="AA110" t="str">
            <v>省道</v>
          </cell>
          <cell r="AB110" t="str">
            <v>省道</v>
          </cell>
          <cell r="AC110" t="str">
            <v>省道</v>
          </cell>
          <cell r="AE110">
            <v>2</v>
          </cell>
          <cell r="AF110">
            <v>3</v>
          </cell>
          <cell r="AH110">
            <v>3</v>
          </cell>
          <cell r="AJ110">
            <v>3</v>
          </cell>
          <cell r="AN110">
            <v>2016</v>
          </cell>
          <cell r="AO110">
            <v>2018</v>
          </cell>
          <cell r="AP110" t="str">
            <v>湘发改基础[2015]403号</v>
          </cell>
          <cell r="AQ110" t="str">
            <v>湘交办函[2015]626号</v>
          </cell>
          <cell r="AR110">
            <v>2555</v>
          </cell>
          <cell r="AS110">
            <v>1508.3534</v>
          </cell>
          <cell r="AT110" t="str">
            <v>批复</v>
          </cell>
          <cell r="AU110">
            <v>847</v>
          </cell>
          <cell r="AX110">
            <v>846.65</v>
          </cell>
          <cell r="AY110" t="str">
            <v>数据异常</v>
          </cell>
          <cell r="BB110">
            <v>1708</v>
          </cell>
          <cell r="BE110">
            <v>1533</v>
          </cell>
          <cell r="BF110">
            <v>508</v>
          </cell>
          <cell r="BG110">
            <v>1533</v>
          </cell>
          <cell r="BJ110">
            <v>450</v>
          </cell>
          <cell r="BL110">
            <v>58</v>
          </cell>
          <cell r="BM110" t="str">
            <v>路基</v>
          </cell>
          <cell r="BO110">
            <v>1022</v>
          </cell>
          <cell r="BP110">
            <v>339</v>
          </cell>
          <cell r="BQ110" t="str">
            <v>路面</v>
          </cell>
          <cell r="BR110">
            <v>3</v>
          </cell>
          <cell r="CA110" t="str">
            <v>未列入19年计划</v>
          </cell>
          <cell r="CB110">
            <v>2555</v>
          </cell>
          <cell r="CC110">
            <v>847</v>
          </cell>
          <cell r="CF110">
            <v>2555</v>
          </cell>
          <cell r="CG110" t="str">
            <v>已建成</v>
          </cell>
          <cell r="CH110">
            <v>847</v>
          </cell>
          <cell r="CI110">
            <v>0</v>
          </cell>
          <cell r="CJ110" t="e">
            <v>#REF!</v>
          </cell>
          <cell r="CM110">
            <v>847</v>
          </cell>
          <cell r="CP110">
            <v>847</v>
          </cell>
          <cell r="CQ110">
            <v>0</v>
          </cell>
          <cell r="CS110">
            <v>0</v>
          </cell>
          <cell r="CX110">
            <v>847</v>
          </cell>
          <cell r="CZ110">
            <v>0</v>
          </cell>
          <cell r="DB110" t="e">
            <v>#REF!</v>
          </cell>
          <cell r="DC110" t="e">
            <v>#REF!</v>
          </cell>
          <cell r="DH110">
            <v>1</v>
          </cell>
          <cell r="DI110">
            <v>0</v>
          </cell>
          <cell r="DJ110">
            <v>1</v>
          </cell>
          <cell r="DK110">
            <v>0</v>
          </cell>
          <cell r="DL110">
            <v>1</v>
          </cell>
          <cell r="DM110">
            <v>0</v>
          </cell>
          <cell r="DN110">
            <v>1</v>
          </cell>
          <cell r="DO110">
            <v>0</v>
          </cell>
          <cell r="DP110">
            <v>2555</v>
          </cell>
          <cell r="DQ110">
            <v>1</v>
          </cell>
          <cell r="DR110" t="str">
            <v>否</v>
          </cell>
          <cell r="DS110">
            <v>0</v>
          </cell>
          <cell r="DT110">
            <v>1</v>
          </cell>
          <cell r="DU110">
            <v>2</v>
          </cell>
          <cell r="DV110">
            <v>2</v>
          </cell>
          <cell r="DW110">
            <v>2</v>
          </cell>
          <cell r="DY110">
            <v>0</v>
          </cell>
          <cell r="DZ110">
            <v>0</v>
          </cell>
          <cell r="EA110">
            <v>0</v>
          </cell>
          <cell r="EC110" t="str">
            <v>已完工</v>
          </cell>
          <cell r="ED110" t="str">
            <v>17年完工</v>
          </cell>
          <cell r="EE110" t="str">
            <v>已建成项目</v>
          </cell>
          <cell r="EF110" t="str">
            <v>已安排</v>
          </cell>
          <cell r="EG110" t="str">
            <v>已完工</v>
          </cell>
          <cell r="EH110" t="str">
            <v>开工项目</v>
          </cell>
          <cell r="EI110" t="str">
            <v>已建成</v>
          </cell>
          <cell r="EJ110" t="str">
            <v>已建成</v>
          </cell>
          <cell r="EK110" t="str">
            <v>系统上报</v>
          </cell>
          <cell r="EL110">
            <v>2555</v>
          </cell>
          <cell r="EM110">
            <v>2555</v>
          </cell>
          <cell r="EN110">
            <v>1</v>
          </cell>
          <cell r="EQ110" t="str">
            <v>已建成</v>
          </cell>
          <cell r="ER110" t="str">
            <v>已建成</v>
          </cell>
          <cell r="ES110" t="str">
            <v>已建成</v>
          </cell>
        </row>
        <row r="111">
          <cell r="J111" t="str">
            <v>桃江县牛田-安化大福（桃江段）</v>
          </cell>
          <cell r="K111" t="e">
            <v>#REF!</v>
          </cell>
          <cell r="L111" t="str">
            <v>桃江县牛田-安化大福</v>
          </cell>
          <cell r="M111" t="str">
            <v>S321桃江县牛田-安化大福</v>
          </cell>
          <cell r="N111" t="e">
            <v>#REF!</v>
          </cell>
          <cell r="O111" t="str">
            <v>S321桃江县牛田-安化大福</v>
          </cell>
          <cell r="T111" t="str">
            <v>备选</v>
          </cell>
          <cell r="U111">
            <v>1</v>
          </cell>
          <cell r="V111" t="str">
            <v>正选</v>
          </cell>
          <cell r="W111" t="str">
            <v>保留</v>
          </cell>
          <cell r="X111" t="str">
            <v>三类</v>
          </cell>
          <cell r="Z111" t="str">
            <v>改建</v>
          </cell>
          <cell r="AA111" t="str">
            <v>省道</v>
          </cell>
          <cell r="AB111" t="str">
            <v>省道</v>
          </cell>
          <cell r="AC111" t="str">
            <v>省道</v>
          </cell>
          <cell r="AE111">
            <v>27.635000000000002</v>
          </cell>
          <cell r="AF111">
            <v>27.635000000000002</v>
          </cell>
          <cell r="AH111">
            <v>27.635000000000002</v>
          </cell>
          <cell r="AJ111">
            <v>27.635000000000002</v>
          </cell>
          <cell r="AN111">
            <v>2015</v>
          </cell>
          <cell r="AO111">
            <v>2017</v>
          </cell>
          <cell r="AP111" t="str">
            <v>湘发改基础[2015]228号</v>
          </cell>
          <cell r="AQ111" t="str">
            <v>湘交办函[2015]548号</v>
          </cell>
          <cell r="AR111">
            <v>22566</v>
          </cell>
          <cell r="AS111">
            <v>19534.799900000002</v>
          </cell>
          <cell r="AT111" t="str">
            <v>批复</v>
          </cell>
          <cell r="AU111">
            <v>8579</v>
          </cell>
          <cell r="AX111">
            <v>8579.4</v>
          </cell>
          <cell r="BB111">
            <v>13987</v>
          </cell>
          <cell r="BE111">
            <v>13540</v>
          </cell>
          <cell r="BF111">
            <v>5147.25</v>
          </cell>
          <cell r="BG111">
            <v>13540</v>
          </cell>
          <cell r="BJ111">
            <v>4145.25</v>
          </cell>
          <cell r="BL111">
            <v>1002</v>
          </cell>
          <cell r="BM111" t="str">
            <v>路基</v>
          </cell>
          <cell r="BO111">
            <v>9026</v>
          </cell>
          <cell r="BP111">
            <v>3432</v>
          </cell>
          <cell r="BQ111" t="str">
            <v>路面</v>
          </cell>
          <cell r="BR111">
            <v>27.635000000000002</v>
          </cell>
          <cell r="CA111" t="str">
            <v>未列入19年计划</v>
          </cell>
          <cell r="CB111">
            <v>22566</v>
          </cell>
          <cell r="CC111">
            <v>8579.25</v>
          </cell>
          <cell r="CF111">
            <v>22566</v>
          </cell>
          <cell r="CG111" t="str">
            <v>已建成</v>
          </cell>
          <cell r="CH111">
            <v>8579.25</v>
          </cell>
          <cell r="CI111">
            <v>0</v>
          </cell>
          <cell r="CJ111" t="e">
            <v>#REF!</v>
          </cell>
          <cell r="CM111">
            <v>8579.25</v>
          </cell>
          <cell r="CP111">
            <v>8579.25</v>
          </cell>
          <cell r="CQ111">
            <v>0</v>
          </cell>
          <cell r="CS111">
            <v>0</v>
          </cell>
          <cell r="CX111">
            <v>8579.25</v>
          </cell>
          <cell r="CZ111">
            <v>-0.25</v>
          </cell>
          <cell r="DB111" t="e">
            <v>#REF!</v>
          </cell>
          <cell r="DC111" t="e">
            <v>#REF!</v>
          </cell>
          <cell r="DH111">
            <v>1</v>
          </cell>
          <cell r="DI111">
            <v>-0.25</v>
          </cell>
          <cell r="DJ111">
            <v>1</v>
          </cell>
          <cell r="DK111">
            <v>-0.25</v>
          </cell>
          <cell r="DL111">
            <v>1</v>
          </cell>
          <cell r="DM111">
            <v>-0.25</v>
          </cell>
          <cell r="DN111">
            <v>1</v>
          </cell>
          <cell r="DO111">
            <v>-0.25</v>
          </cell>
          <cell r="DP111">
            <v>22566</v>
          </cell>
          <cell r="DQ111">
            <v>1</v>
          </cell>
          <cell r="DR111" t="str">
            <v>否</v>
          </cell>
          <cell r="DS111">
            <v>0</v>
          </cell>
          <cell r="DT111">
            <v>1</v>
          </cell>
          <cell r="DU111">
            <v>27.635000000000002</v>
          </cell>
          <cell r="DV111">
            <v>27.635000000000002</v>
          </cell>
          <cell r="DW111">
            <v>27.635000000000002</v>
          </cell>
          <cell r="DY111">
            <v>0</v>
          </cell>
          <cell r="DZ111">
            <v>-0.25</v>
          </cell>
          <cell r="EA111">
            <v>0.25</v>
          </cell>
          <cell r="EC111" t="str">
            <v>已完工</v>
          </cell>
          <cell r="ED111" t="str">
            <v>17年完工</v>
          </cell>
          <cell r="EE111" t="str">
            <v>已建成项目</v>
          </cell>
          <cell r="EF111" t="str">
            <v>已安排</v>
          </cell>
          <cell r="EG111" t="str">
            <v>已完工</v>
          </cell>
          <cell r="EH111" t="str">
            <v>开工项目</v>
          </cell>
          <cell r="EI111" t="str">
            <v>已建成</v>
          </cell>
          <cell r="EJ111" t="str">
            <v>已建成</v>
          </cell>
          <cell r="EK111" t="str">
            <v>系统上报</v>
          </cell>
          <cell r="EL111">
            <v>22566</v>
          </cell>
          <cell r="EM111">
            <v>22566</v>
          </cell>
          <cell r="EN111">
            <v>1</v>
          </cell>
          <cell r="EQ111" t="str">
            <v>已建成</v>
          </cell>
          <cell r="ER111" t="str">
            <v>已建成</v>
          </cell>
          <cell r="ES111" t="str">
            <v>已建成</v>
          </cell>
        </row>
        <row r="112">
          <cell r="J112" t="str">
            <v>桃江县舒塘至牛潭河公路改建工程</v>
          </cell>
          <cell r="K112" t="e">
            <v>#REF!</v>
          </cell>
          <cell r="L112" t="str">
            <v>桃江舒塘-牛潭河</v>
          </cell>
          <cell r="M112" t="str">
            <v>桃江舒塘-牛潭河</v>
          </cell>
          <cell r="N112" t="e">
            <v>#REF!</v>
          </cell>
          <cell r="O112" t="str">
            <v>桃江舒塘-牛潭河</v>
          </cell>
          <cell r="T112" t="str">
            <v>备选</v>
          </cell>
          <cell r="U112">
            <v>1</v>
          </cell>
          <cell r="V112" t="str">
            <v>正选</v>
          </cell>
          <cell r="W112" t="str">
            <v>保留</v>
          </cell>
          <cell r="X112" t="str">
            <v>三类</v>
          </cell>
          <cell r="Z112" t="str">
            <v>改建</v>
          </cell>
          <cell r="AA112" t="str">
            <v>其它</v>
          </cell>
          <cell r="AB112" t="str">
            <v>其它</v>
          </cell>
          <cell r="AC112" t="str">
            <v>其它</v>
          </cell>
          <cell r="AE112">
            <v>9</v>
          </cell>
          <cell r="AF112">
            <v>9</v>
          </cell>
          <cell r="AH112">
            <v>7.9219999999999997</v>
          </cell>
          <cell r="AJ112">
            <v>7.9219999999999997</v>
          </cell>
          <cell r="AN112">
            <v>2017</v>
          </cell>
          <cell r="AO112">
            <v>2018</v>
          </cell>
          <cell r="AP112" t="str">
            <v>益发改基础[2017]34号</v>
          </cell>
          <cell r="AQ112" t="str">
            <v>益交计统[2017]81号</v>
          </cell>
          <cell r="AR112">
            <v>8474.35</v>
          </cell>
          <cell r="AS112">
            <v>5026.3620000000001</v>
          </cell>
          <cell r="AT112" t="str">
            <v>批复</v>
          </cell>
          <cell r="AU112">
            <v>1584.4</v>
          </cell>
          <cell r="AX112">
            <v>1584.4</v>
          </cell>
          <cell r="AY112" t="str">
            <v/>
          </cell>
          <cell r="BB112">
            <v>6889.95</v>
          </cell>
          <cell r="BO112">
            <v>1697.4</v>
          </cell>
          <cell r="BP112">
            <v>389.7</v>
          </cell>
          <cell r="BQ112" t="str">
            <v>批复施工许可</v>
          </cell>
          <cell r="BS112">
            <v>6776.95</v>
          </cell>
          <cell r="BT112">
            <v>1194.7</v>
          </cell>
          <cell r="BU112" t="str">
            <v>路面</v>
          </cell>
          <cell r="BV112">
            <v>7.9219999999999997</v>
          </cell>
          <cell r="CA112" t="str">
            <v>未列入19年计划</v>
          </cell>
          <cell r="CB112">
            <v>8474.35</v>
          </cell>
          <cell r="CC112">
            <v>1584.4</v>
          </cell>
          <cell r="CF112">
            <v>8474.35</v>
          </cell>
          <cell r="CG112" t="str">
            <v>已建成</v>
          </cell>
          <cell r="CH112">
            <v>1584</v>
          </cell>
          <cell r="CI112">
            <v>0.400000000000091</v>
          </cell>
          <cell r="CJ112" t="e">
            <v>#REF!</v>
          </cell>
          <cell r="CM112">
            <v>1584</v>
          </cell>
          <cell r="CP112">
            <v>1584</v>
          </cell>
          <cell r="CQ112">
            <v>0.400000000000091</v>
          </cell>
          <cell r="CS112">
            <v>0</v>
          </cell>
          <cell r="CX112">
            <v>1584</v>
          </cell>
          <cell r="CZ112">
            <v>0.400000000000091</v>
          </cell>
          <cell r="DB112" t="e">
            <v>#REF!</v>
          </cell>
          <cell r="DC112" t="e">
            <v>#REF!</v>
          </cell>
          <cell r="DH112">
            <v>1</v>
          </cell>
          <cell r="DI112">
            <v>0</v>
          </cell>
          <cell r="DJ112">
            <v>1</v>
          </cell>
          <cell r="DK112">
            <v>0</v>
          </cell>
          <cell r="DL112">
            <v>1</v>
          </cell>
          <cell r="DM112">
            <v>0</v>
          </cell>
          <cell r="DN112">
            <v>1</v>
          </cell>
          <cell r="DO112">
            <v>0</v>
          </cell>
          <cell r="DP112">
            <v>8474.35</v>
          </cell>
          <cell r="DQ112">
            <v>1</v>
          </cell>
          <cell r="DR112" t="str">
            <v>否</v>
          </cell>
          <cell r="DS112">
            <v>0</v>
          </cell>
          <cell r="DT112">
            <v>1</v>
          </cell>
          <cell r="DU112">
            <v>9</v>
          </cell>
          <cell r="DV112">
            <v>9</v>
          </cell>
          <cell r="DW112">
            <v>9</v>
          </cell>
          <cell r="DY112">
            <v>0</v>
          </cell>
          <cell r="DZ112">
            <v>0.400000000000091</v>
          </cell>
          <cell r="EA112">
            <v>-0.400000000000091</v>
          </cell>
          <cell r="EC112" t="str">
            <v>已完工</v>
          </cell>
          <cell r="ED112" t="str">
            <v>18年完工</v>
          </cell>
          <cell r="EE112" t="str">
            <v>已开工项目</v>
          </cell>
          <cell r="EF112" t="str">
            <v>已安排</v>
          </cell>
          <cell r="EG112" t="str">
            <v>已完工</v>
          </cell>
          <cell r="EH112" t="str">
            <v>开工项目</v>
          </cell>
          <cell r="EI112" t="str">
            <v>已建成</v>
          </cell>
          <cell r="EJ112" t="str">
            <v>已建成</v>
          </cell>
          <cell r="EK112" t="str">
            <v>系统上报</v>
          </cell>
          <cell r="EL112">
            <v>8474.35</v>
          </cell>
          <cell r="EM112">
            <v>8474.35</v>
          </cell>
          <cell r="EN112">
            <v>1</v>
          </cell>
          <cell r="EQ112" t="str">
            <v>已建成</v>
          </cell>
          <cell r="ER112" t="str">
            <v>已建成</v>
          </cell>
          <cell r="ES112" t="str">
            <v>已建成</v>
          </cell>
        </row>
        <row r="113">
          <cell r="J113" t="str">
            <v>S242安化大码头大桥</v>
          </cell>
          <cell r="K113" t="e">
            <v>#REF!</v>
          </cell>
          <cell r="L113" t="str">
            <v>安化大码头大桥</v>
          </cell>
          <cell r="M113" t="str">
            <v>S241安化大码头大桥</v>
          </cell>
          <cell r="N113" t="e">
            <v>#REF!</v>
          </cell>
          <cell r="O113" t="str">
            <v>S241安化大码头大桥</v>
          </cell>
          <cell r="T113" t="str">
            <v>备选</v>
          </cell>
          <cell r="U113">
            <v>1</v>
          </cell>
          <cell r="V113" t="str">
            <v>正选</v>
          </cell>
          <cell r="W113" t="str">
            <v>保留</v>
          </cell>
          <cell r="X113" t="str">
            <v>一类</v>
          </cell>
          <cell r="Y113" t="str">
            <v>国贫</v>
          </cell>
          <cell r="Z113" t="str">
            <v>新建</v>
          </cell>
          <cell r="AA113" t="str">
            <v>其它</v>
          </cell>
          <cell r="AB113" t="str">
            <v>省道</v>
          </cell>
          <cell r="AC113" t="str">
            <v>省道</v>
          </cell>
          <cell r="AE113">
            <v>1</v>
          </cell>
          <cell r="AF113">
            <v>1</v>
          </cell>
          <cell r="AH113">
            <v>0.96099999999999997</v>
          </cell>
          <cell r="AJ113">
            <v>0.96099999999999997</v>
          </cell>
          <cell r="AN113">
            <v>2014</v>
          </cell>
          <cell r="AO113">
            <v>2016</v>
          </cell>
          <cell r="AP113" t="str">
            <v>湘发改基础
[2013]1037号、湘发改交能[2010]766号</v>
          </cell>
          <cell r="AQ113" t="str">
            <v>湘交计统
[2013]341号</v>
          </cell>
          <cell r="AR113">
            <v>6693</v>
          </cell>
          <cell r="AS113">
            <v>5434.4955</v>
          </cell>
          <cell r="AT113" t="str">
            <v>批复</v>
          </cell>
          <cell r="AU113">
            <v>1122</v>
          </cell>
          <cell r="AY113" t="str">
            <v>数据异常</v>
          </cell>
          <cell r="BB113">
            <v>5571</v>
          </cell>
          <cell r="BC113">
            <v>4350</v>
          </cell>
          <cell r="BD113">
            <v>673</v>
          </cell>
          <cell r="BE113">
            <v>2343</v>
          </cell>
          <cell r="BF113">
            <v>449</v>
          </cell>
          <cell r="BG113">
            <v>2343</v>
          </cell>
          <cell r="BH113">
            <v>449</v>
          </cell>
          <cell r="BM113" t="str">
            <v>路面</v>
          </cell>
          <cell r="BN113">
            <v>0.96099999999999997</v>
          </cell>
          <cell r="CA113" t="str">
            <v>未列入19年计划</v>
          </cell>
          <cell r="CB113">
            <v>6693</v>
          </cell>
          <cell r="CC113">
            <v>1122</v>
          </cell>
          <cell r="CF113">
            <v>6693</v>
          </cell>
          <cell r="CG113" t="str">
            <v>已建成</v>
          </cell>
          <cell r="CH113">
            <v>1122</v>
          </cell>
          <cell r="CI113">
            <v>0</v>
          </cell>
          <cell r="CJ113" t="e">
            <v>#REF!</v>
          </cell>
          <cell r="CM113">
            <v>1122</v>
          </cell>
          <cell r="CP113">
            <v>449</v>
          </cell>
          <cell r="CQ113">
            <v>0</v>
          </cell>
          <cell r="CS113">
            <v>0</v>
          </cell>
          <cell r="CX113">
            <v>1122</v>
          </cell>
          <cell r="CZ113">
            <v>0</v>
          </cell>
          <cell r="DB113" t="e">
            <v>#REF!</v>
          </cell>
          <cell r="DC113" t="e">
            <v>#REF!</v>
          </cell>
          <cell r="DH113">
            <v>1</v>
          </cell>
          <cell r="DI113">
            <v>0</v>
          </cell>
          <cell r="DJ113">
            <v>1</v>
          </cell>
          <cell r="DK113">
            <v>0</v>
          </cell>
          <cell r="DL113">
            <v>1</v>
          </cell>
          <cell r="DM113">
            <v>0</v>
          </cell>
          <cell r="DN113">
            <v>1</v>
          </cell>
          <cell r="DO113">
            <v>0</v>
          </cell>
          <cell r="DP113">
            <v>6693</v>
          </cell>
          <cell r="DQ113">
            <v>1</v>
          </cell>
          <cell r="DR113" t="str">
            <v>否</v>
          </cell>
          <cell r="DS113">
            <v>0</v>
          </cell>
          <cell r="DT113">
            <v>1</v>
          </cell>
          <cell r="DU113">
            <v>1</v>
          </cell>
          <cell r="DV113">
            <v>1</v>
          </cell>
          <cell r="DW113">
            <v>1</v>
          </cell>
          <cell r="DY113">
            <v>0</v>
          </cell>
          <cell r="DZ113">
            <v>0</v>
          </cell>
          <cell r="EA113">
            <v>0</v>
          </cell>
          <cell r="EC113" t="str">
            <v>已完工</v>
          </cell>
          <cell r="ED113" t="str">
            <v>16年完工</v>
          </cell>
          <cell r="EE113" t="str">
            <v>已建成项目</v>
          </cell>
          <cell r="EF113" t="str">
            <v>已安排</v>
          </cell>
          <cell r="EG113" t="str">
            <v>已完工</v>
          </cell>
          <cell r="EH113" t="str">
            <v>开工项目</v>
          </cell>
          <cell r="EI113" t="str">
            <v>已建成</v>
          </cell>
          <cell r="EJ113" t="str">
            <v>已建成</v>
          </cell>
          <cell r="EK113" t="str">
            <v>系统上报</v>
          </cell>
          <cell r="EL113">
            <v>6693</v>
          </cell>
          <cell r="EM113">
            <v>6693</v>
          </cell>
          <cell r="EN113">
            <v>1</v>
          </cell>
          <cell r="EQ113" t="str">
            <v>已建成</v>
          </cell>
          <cell r="ER113" t="str">
            <v>已建成</v>
          </cell>
          <cell r="ES113" t="str">
            <v>已建成</v>
          </cell>
        </row>
        <row r="114">
          <cell r="J114" t="str">
            <v>S324桃江县牛田-安化大福（安化段）</v>
          </cell>
          <cell r="K114" t="e">
            <v>#REF!</v>
          </cell>
          <cell r="L114" t="str">
            <v>桃江县牛田-安化大福</v>
          </cell>
          <cell r="M114" t="str">
            <v>S321桃江县牛田-安化大福</v>
          </cell>
          <cell r="N114" t="e">
            <v>#REF!</v>
          </cell>
          <cell r="O114" t="str">
            <v>S321桃江县牛田-安化大福</v>
          </cell>
          <cell r="T114" t="str">
            <v>备选</v>
          </cell>
          <cell r="U114">
            <v>1</v>
          </cell>
          <cell r="V114" t="str">
            <v>正选</v>
          </cell>
          <cell r="W114" t="str">
            <v>保留</v>
          </cell>
          <cell r="X114" t="str">
            <v>一类</v>
          </cell>
          <cell r="Y114" t="str">
            <v>国贫</v>
          </cell>
          <cell r="Z114" t="str">
            <v>改建</v>
          </cell>
          <cell r="AA114" t="str">
            <v>省道</v>
          </cell>
          <cell r="AB114" t="str">
            <v>省道</v>
          </cell>
          <cell r="AC114" t="str">
            <v>省道</v>
          </cell>
          <cell r="AE114">
            <v>9.3249999999999993</v>
          </cell>
          <cell r="AF114">
            <v>9.3249999999999993</v>
          </cell>
          <cell r="AH114">
            <v>9.3249999999999993</v>
          </cell>
          <cell r="AJ114">
            <v>9.3249999999999993</v>
          </cell>
          <cell r="AN114">
            <v>2015</v>
          </cell>
          <cell r="AO114">
            <v>2017</v>
          </cell>
          <cell r="AP114" t="str">
            <v>湘发改基础[2015]228号</v>
          </cell>
          <cell r="AQ114" t="str">
            <v>湘交办函[2015]548号</v>
          </cell>
          <cell r="AR114">
            <v>7882</v>
          </cell>
          <cell r="AS114">
            <v>5359.76</v>
          </cell>
          <cell r="AT114" t="str">
            <v>按总投资的68%测算</v>
          </cell>
          <cell r="AU114">
            <v>3730</v>
          </cell>
          <cell r="AX114">
            <v>3730</v>
          </cell>
          <cell r="AY114" t="str">
            <v/>
          </cell>
          <cell r="BB114">
            <v>4152</v>
          </cell>
          <cell r="BE114">
            <v>4729</v>
          </cell>
          <cell r="BF114">
            <v>2238.5</v>
          </cell>
          <cell r="BG114">
            <v>4729</v>
          </cell>
          <cell r="BJ114">
            <v>1678.5</v>
          </cell>
          <cell r="BL114">
            <v>560</v>
          </cell>
          <cell r="BM114" t="str">
            <v>路基</v>
          </cell>
          <cell r="BO114">
            <v>3153</v>
          </cell>
          <cell r="BP114">
            <v>1492</v>
          </cell>
          <cell r="BQ114" t="str">
            <v>路面</v>
          </cell>
          <cell r="BR114">
            <v>9.3249999999999993</v>
          </cell>
          <cell r="CA114" t="str">
            <v>未列入19年计划</v>
          </cell>
          <cell r="CB114">
            <v>7882</v>
          </cell>
          <cell r="CC114">
            <v>3730.5</v>
          </cell>
          <cell r="CF114">
            <v>7882</v>
          </cell>
          <cell r="CG114" t="str">
            <v>已建成</v>
          </cell>
          <cell r="CH114">
            <v>3730.5</v>
          </cell>
          <cell r="CI114">
            <v>0</v>
          </cell>
          <cell r="CJ114" t="e">
            <v>#REF!</v>
          </cell>
          <cell r="CM114">
            <v>3730.5</v>
          </cell>
          <cell r="CP114">
            <v>3730.5</v>
          </cell>
          <cell r="CQ114">
            <v>0</v>
          </cell>
          <cell r="CS114">
            <v>0</v>
          </cell>
          <cell r="CX114">
            <v>3730.5</v>
          </cell>
          <cell r="CZ114">
            <v>-0.5</v>
          </cell>
          <cell r="DB114" t="e">
            <v>#REF!</v>
          </cell>
          <cell r="DC114" t="e">
            <v>#REF!</v>
          </cell>
          <cell r="DH114">
            <v>1</v>
          </cell>
          <cell r="DI114">
            <v>-0.5</v>
          </cell>
          <cell r="DJ114">
            <v>1</v>
          </cell>
          <cell r="DK114">
            <v>-0.5</v>
          </cell>
          <cell r="DL114">
            <v>1</v>
          </cell>
          <cell r="DM114">
            <v>-0.5</v>
          </cell>
          <cell r="DN114">
            <v>1</v>
          </cell>
          <cell r="DO114">
            <v>-0.5</v>
          </cell>
          <cell r="DP114">
            <v>7882</v>
          </cell>
          <cell r="DQ114">
            <v>1</v>
          </cell>
          <cell r="DR114" t="str">
            <v>否</v>
          </cell>
          <cell r="DS114">
            <v>0</v>
          </cell>
          <cell r="DT114">
            <v>1</v>
          </cell>
          <cell r="DU114">
            <v>9.3249999999999993</v>
          </cell>
          <cell r="DV114">
            <v>9.3249999999999993</v>
          </cell>
          <cell r="DW114">
            <v>9.3249999999999993</v>
          </cell>
          <cell r="DY114">
            <v>0</v>
          </cell>
          <cell r="DZ114">
            <v>-0.5</v>
          </cell>
          <cell r="EA114">
            <v>0.5</v>
          </cell>
          <cell r="EC114" t="str">
            <v>已完工</v>
          </cell>
          <cell r="ED114" t="str">
            <v>16年完工</v>
          </cell>
          <cell r="EE114" t="str">
            <v>已建成项目</v>
          </cell>
          <cell r="EF114" t="str">
            <v>已安排</v>
          </cell>
          <cell r="EG114" t="str">
            <v>已完工</v>
          </cell>
          <cell r="EH114" t="str">
            <v>开工项目</v>
          </cell>
          <cell r="EI114" t="str">
            <v>已建成</v>
          </cell>
          <cell r="EJ114" t="str">
            <v>已建成</v>
          </cell>
          <cell r="EK114" t="str">
            <v>系统上报</v>
          </cell>
          <cell r="EL114">
            <v>7882</v>
          </cell>
          <cell r="EM114">
            <v>7882</v>
          </cell>
          <cell r="EN114">
            <v>1</v>
          </cell>
          <cell r="EQ114" t="str">
            <v>已建成</v>
          </cell>
          <cell r="ER114" t="str">
            <v>已建成</v>
          </cell>
          <cell r="ES114" t="str">
            <v>已建成</v>
          </cell>
        </row>
        <row r="115">
          <cell r="J115" t="str">
            <v>S241安化县杨泥坳至山溪界</v>
          </cell>
          <cell r="K115" t="e">
            <v>#REF!</v>
          </cell>
          <cell r="L115" t="str">
            <v>乐安杨泥坳-山溪界</v>
          </cell>
          <cell r="M115" t="str">
            <v>S328乐安杨泥坳-山溪界</v>
          </cell>
          <cell r="N115" t="e">
            <v>#REF!</v>
          </cell>
          <cell r="O115" t="str">
            <v>S328乐安杨泥坳-山溪界</v>
          </cell>
          <cell r="P115" t="str">
            <v>S241乐安杨泥坳-山溪界</v>
          </cell>
          <cell r="Q115" t="str">
            <v>S241安化县杨泥坳至山溪界</v>
          </cell>
          <cell r="R115" t="str">
            <v>是</v>
          </cell>
          <cell r="S115" t="str">
            <v>正选</v>
          </cell>
          <cell r="T115" t="str">
            <v>正选</v>
          </cell>
          <cell r="U115">
            <v>1</v>
          </cell>
          <cell r="V115" t="str">
            <v>正选</v>
          </cell>
          <cell r="W115" t="str">
            <v>保留</v>
          </cell>
          <cell r="X115" t="str">
            <v>一类</v>
          </cell>
          <cell r="Y115" t="str">
            <v>国贫</v>
          </cell>
          <cell r="Z115" t="str">
            <v>改建</v>
          </cell>
          <cell r="AA115" t="str">
            <v>省道</v>
          </cell>
          <cell r="AB115" t="str">
            <v>省道</v>
          </cell>
          <cell r="AC115" t="str">
            <v>省道</v>
          </cell>
          <cell r="AD115" t="str">
            <v>省道</v>
          </cell>
          <cell r="AE115">
            <v>6.5910000000000002</v>
          </cell>
          <cell r="AF115">
            <v>6.5910000000000002</v>
          </cell>
          <cell r="AH115">
            <v>6.59</v>
          </cell>
          <cell r="AJ115">
            <v>6.59</v>
          </cell>
          <cell r="AN115">
            <v>2016</v>
          </cell>
          <cell r="AO115">
            <v>2018</v>
          </cell>
          <cell r="AP115" t="str">
            <v>湘发改基础[2015]942号</v>
          </cell>
          <cell r="AQ115" t="str">
            <v>湘交批[2016]19号</v>
          </cell>
          <cell r="AR115">
            <v>5000</v>
          </cell>
          <cell r="AS115">
            <v>1855.7439999999999</v>
          </cell>
          <cell r="AU115">
            <v>2636</v>
          </cell>
          <cell r="AV115">
            <v>2636</v>
          </cell>
          <cell r="AW115" t="b">
            <v>1</v>
          </cell>
          <cell r="AX115">
            <v>2636.4</v>
          </cell>
          <cell r="AZ115">
            <v>2306.85</v>
          </cell>
          <cell r="BA115">
            <v>2306.85</v>
          </cell>
          <cell r="BB115">
            <v>2364</v>
          </cell>
          <cell r="BE115">
            <v>1977</v>
          </cell>
          <cell r="BF115">
            <v>791.1</v>
          </cell>
          <cell r="BG115">
            <v>1977</v>
          </cell>
          <cell r="BJ115">
            <v>593.1</v>
          </cell>
          <cell r="BL115">
            <v>198</v>
          </cell>
          <cell r="BM115" t="str">
            <v>批复施工许可</v>
          </cell>
          <cell r="BO115">
            <v>3023</v>
          </cell>
          <cell r="BP115">
            <v>1845</v>
          </cell>
          <cell r="BQ115" t="str">
            <v>路面</v>
          </cell>
          <cell r="BR115">
            <v>6.59</v>
          </cell>
          <cell r="CA115" t="str">
            <v>未列入19年计划</v>
          </cell>
          <cell r="CB115">
            <v>5000</v>
          </cell>
          <cell r="CC115">
            <v>2636.1</v>
          </cell>
          <cell r="CD115">
            <v>2307</v>
          </cell>
          <cell r="CE115">
            <v>1.0000650237336599</v>
          </cell>
          <cell r="CF115">
            <v>5000</v>
          </cell>
          <cell r="CG115" t="str">
            <v>已建成</v>
          </cell>
          <cell r="CH115">
            <v>2636.1</v>
          </cell>
          <cell r="CI115">
            <v>0</v>
          </cell>
          <cell r="CJ115" t="e">
            <v>#REF!</v>
          </cell>
          <cell r="CM115">
            <v>2636.1</v>
          </cell>
          <cell r="CP115">
            <v>2636.1</v>
          </cell>
          <cell r="CQ115">
            <v>0</v>
          </cell>
          <cell r="CS115">
            <v>0</v>
          </cell>
          <cell r="CX115">
            <v>2636.1</v>
          </cell>
          <cell r="CZ115">
            <v>-9.9999999999909106E-2</v>
          </cell>
          <cell r="DB115">
            <v>-9.9999999999909106E-2</v>
          </cell>
          <cell r="DC115">
            <v>0</v>
          </cell>
          <cell r="DH115">
            <v>1</v>
          </cell>
          <cell r="DI115">
            <v>-9.9999999999909106E-2</v>
          </cell>
          <cell r="DJ115">
            <v>1</v>
          </cell>
          <cell r="DK115">
            <v>-9.9999999999909106E-2</v>
          </cell>
          <cell r="DL115">
            <v>1</v>
          </cell>
          <cell r="DM115">
            <v>-9.9999999999909106E-2</v>
          </cell>
          <cell r="DN115">
            <v>1</v>
          </cell>
          <cell r="DO115">
            <v>-9.9999999999909106E-2</v>
          </cell>
          <cell r="DP115">
            <v>5000</v>
          </cell>
          <cell r="DQ115">
            <v>1</v>
          </cell>
          <cell r="DR115" t="str">
            <v>否</v>
          </cell>
          <cell r="DS115">
            <v>0</v>
          </cell>
          <cell r="DT115">
            <v>1</v>
          </cell>
          <cell r="DU115">
            <v>6.5910000000000002</v>
          </cell>
          <cell r="DV115">
            <v>6.5910000000000002</v>
          </cell>
          <cell r="DW115">
            <v>6.5910000000000002</v>
          </cell>
          <cell r="DY115">
            <v>0</v>
          </cell>
          <cell r="DZ115">
            <v>-9.9999999999909106E-2</v>
          </cell>
          <cell r="EA115">
            <v>9.9999999999909106E-2</v>
          </cell>
          <cell r="EC115" t="str">
            <v>已完工</v>
          </cell>
          <cell r="ED115" t="str">
            <v>17年完工</v>
          </cell>
          <cell r="EE115" t="str">
            <v>已建成项目</v>
          </cell>
          <cell r="EF115" t="str">
            <v>已安排</v>
          </cell>
          <cell r="EG115" t="str">
            <v>已完工</v>
          </cell>
          <cell r="EH115" t="str">
            <v>开工项目</v>
          </cell>
          <cell r="EI115" t="str">
            <v>已建成</v>
          </cell>
          <cell r="EJ115" t="str">
            <v>已建成</v>
          </cell>
          <cell r="EK115" t="str">
            <v>系统上报</v>
          </cell>
          <cell r="EL115">
            <v>5000</v>
          </cell>
          <cell r="EM115">
            <v>5000</v>
          </cell>
          <cell r="EN115">
            <v>1</v>
          </cell>
          <cell r="EO115" t="str">
            <v>已完工</v>
          </cell>
          <cell r="EP115" t="str">
            <v>已建成</v>
          </cell>
          <cell r="EQ115" t="str">
            <v>已建成</v>
          </cell>
          <cell r="ER115" t="str">
            <v>已建成</v>
          </cell>
          <cell r="ES115" t="str">
            <v>已建成</v>
          </cell>
        </row>
        <row r="116">
          <cell r="J116" t="str">
            <v>G536安化县城段改线工程（二期）</v>
          </cell>
          <cell r="K116" t="e">
            <v>#REF!</v>
          </cell>
          <cell r="L116" t="str">
            <v>G536（原S308）安化县城改线（二期）</v>
          </cell>
          <cell r="M116" t="str">
            <v>G536（原S308）安化县城改线（二期）</v>
          </cell>
          <cell r="N116" t="e">
            <v>#REF!</v>
          </cell>
          <cell r="O116" t="str">
            <v>G536（原S308）安化县城改线（二期）</v>
          </cell>
          <cell r="P116" t="str">
            <v>G536（原S308）安化县城改线（二期）</v>
          </cell>
          <cell r="Q116" t="str">
            <v>G536安化县城段改线工程（二期）</v>
          </cell>
          <cell r="R116" t="str">
            <v>是</v>
          </cell>
          <cell r="S116" t="str">
            <v>正选</v>
          </cell>
          <cell r="T116" t="str">
            <v>正选</v>
          </cell>
          <cell r="U116">
            <v>1</v>
          </cell>
          <cell r="V116" t="str">
            <v>正选</v>
          </cell>
          <cell r="W116" t="str">
            <v>保留</v>
          </cell>
          <cell r="X116" t="str">
            <v>一类</v>
          </cell>
          <cell r="Y116" t="str">
            <v>国贫</v>
          </cell>
          <cell r="Z116" t="str">
            <v>新建</v>
          </cell>
          <cell r="AA116" t="str">
            <v>国道</v>
          </cell>
          <cell r="AB116" t="str">
            <v>国道</v>
          </cell>
          <cell r="AC116" t="str">
            <v>国道</v>
          </cell>
          <cell r="AD116" t="str">
            <v>国道</v>
          </cell>
          <cell r="AE116">
            <v>4.4950000000000001</v>
          </cell>
          <cell r="AF116">
            <v>4.4950000000000001</v>
          </cell>
          <cell r="AH116">
            <v>4.4950000000000001</v>
          </cell>
          <cell r="AI116">
            <v>4.367</v>
          </cell>
          <cell r="AL116">
            <v>128</v>
          </cell>
          <cell r="AN116">
            <v>2016</v>
          </cell>
          <cell r="AO116">
            <v>2018</v>
          </cell>
          <cell r="AP116" t="str">
            <v>湘发改基础[2016]494号</v>
          </cell>
          <cell r="AQ116" t="str">
            <v>湘交批[2016]181号</v>
          </cell>
          <cell r="AR116">
            <v>15537</v>
          </cell>
          <cell r="AS116">
            <v>10030.305200000001</v>
          </cell>
          <cell r="AU116">
            <v>4591</v>
          </cell>
          <cell r="AV116">
            <v>4591</v>
          </cell>
          <cell r="AW116" t="b">
            <v>1</v>
          </cell>
          <cell r="AX116">
            <v>4591</v>
          </cell>
          <cell r="AY116" t="str">
            <v/>
          </cell>
          <cell r="AZ116">
            <v>5457.1</v>
          </cell>
          <cell r="BA116">
            <v>5457.1</v>
          </cell>
          <cell r="BB116">
            <v>10946</v>
          </cell>
          <cell r="BE116">
            <v>5250</v>
          </cell>
          <cell r="BF116">
            <v>1377</v>
          </cell>
          <cell r="BG116">
            <v>5250</v>
          </cell>
          <cell r="BL116">
            <v>1377</v>
          </cell>
          <cell r="BM116" t="str">
            <v>批复施工许可</v>
          </cell>
          <cell r="BO116">
            <v>10287</v>
          </cell>
          <cell r="BP116">
            <v>3214</v>
          </cell>
          <cell r="BQ116" t="str">
            <v>路面</v>
          </cell>
          <cell r="BR116">
            <v>4.4950000000000001</v>
          </cell>
          <cell r="CA116" t="str">
            <v>未列入19年计划</v>
          </cell>
          <cell r="CB116">
            <v>15537</v>
          </cell>
          <cell r="CC116">
            <v>4591</v>
          </cell>
          <cell r="CD116">
            <v>5439</v>
          </cell>
          <cell r="CE116">
            <v>0.99668322002528797</v>
          </cell>
          <cell r="CF116">
            <v>15537</v>
          </cell>
          <cell r="CG116" t="str">
            <v>已建成</v>
          </cell>
          <cell r="CH116">
            <v>4591</v>
          </cell>
          <cell r="CI116">
            <v>0</v>
          </cell>
          <cell r="CJ116" t="e">
            <v>#REF!</v>
          </cell>
          <cell r="CM116">
            <v>4591</v>
          </cell>
          <cell r="CP116">
            <v>4591</v>
          </cell>
          <cell r="CQ116">
            <v>0</v>
          </cell>
          <cell r="CS116">
            <v>0</v>
          </cell>
          <cell r="CX116">
            <v>4591</v>
          </cell>
          <cell r="CZ116">
            <v>0</v>
          </cell>
          <cell r="DB116">
            <v>0</v>
          </cell>
          <cell r="DC116">
            <v>0</v>
          </cell>
          <cell r="DH116">
            <v>1</v>
          </cell>
          <cell r="DI116">
            <v>0</v>
          </cell>
          <cell r="DJ116">
            <v>1</v>
          </cell>
          <cell r="DK116">
            <v>0</v>
          </cell>
          <cell r="DL116">
            <v>1</v>
          </cell>
          <cell r="DM116">
            <v>0</v>
          </cell>
          <cell r="DN116">
            <v>1</v>
          </cell>
          <cell r="DO116">
            <v>0</v>
          </cell>
          <cell r="DP116">
            <v>15537</v>
          </cell>
          <cell r="DQ116">
            <v>1</v>
          </cell>
          <cell r="DR116" t="str">
            <v>否</v>
          </cell>
          <cell r="DS116">
            <v>0</v>
          </cell>
          <cell r="DT116">
            <v>1</v>
          </cell>
          <cell r="DU116">
            <v>4.4950000000000001</v>
          </cell>
          <cell r="DV116">
            <v>4.4950000000000001</v>
          </cell>
          <cell r="DW116">
            <v>4.4950000000000001</v>
          </cell>
          <cell r="DY116">
            <v>0</v>
          </cell>
          <cell r="DZ116">
            <v>0</v>
          </cell>
          <cell r="EA116">
            <v>0</v>
          </cell>
          <cell r="EC116" t="str">
            <v>在建，19年完工</v>
          </cell>
          <cell r="ED116" t="str">
            <v>在建，19年完工</v>
          </cell>
          <cell r="EE116" t="str">
            <v>已开工项目</v>
          </cell>
          <cell r="EF116" t="str">
            <v>已安排</v>
          </cell>
          <cell r="EG116" t="str">
            <v>已完工</v>
          </cell>
          <cell r="EH116" t="str">
            <v>开工项目</v>
          </cell>
          <cell r="EI116" t="str">
            <v>已建成</v>
          </cell>
          <cell r="EJ116" t="str">
            <v>已建成</v>
          </cell>
          <cell r="EK116" t="str">
            <v>系统上报</v>
          </cell>
          <cell r="EL116">
            <v>15537</v>
          </cell>
          <cell r="EM116">
            <v>15537</v>
          </cell>
          <cell r="EN116">
            <v>1</v>
          </cell>
          <cell r="EO116" t="str">
            <v>已完工</v>
          </cell>
          <cell r="EP116" t="str">
            <v>已建成</v>
          </cell>
          <cell r="EQ116" t="str">
            <v>已建成</v>
          </cell>
          <cell r="ER116" t="str">
            <v>已建成</v>
          </cell>
          <cell r="ES116" t="str">
            <v>已建成</v>
          </cell>
        </row>
        <row r="117">
          <cell r="J117" t="str">
            <v>S217大通湖河坝-沅江南大膳公路（沅江段）</v>
          </cell>
          <cell r="K117" t="e">
            <v>#REF!</v>
          </cell>
          <cell r="L117" t="str">
            <v>大通湖河坝-沅江南大膳（沅江段）</v>
          </cell>
          <cell r="M117" t="str">
            <v>S218大通湖河坝-沅江南大膳（沅江段）</v>
          </cell>
          <cell r="N117" t="e">
            <v>#REF!</v>
          </cell>
          <cell r="O117" t="str">
            <v>S218大通湖河坝-沅江南大膳（沅江段）</v>
          </cell>
          <cell r="T117" t="str">
            <v>备选</v>
          </cell>
          <cell r="U117">
            <v>1</v>
          </cell>
          <cell r="V117" t="str">
            <v>正选</v>
          </cell>
          <cell r="W117" t="str">
            <v>保留</v>
          </cell>
          <cell r="X117" t="str">
            <v>三类</v>
          </cell>
          <cell r="Z117" t="str">
            <v>改建</v>
          </cell>
          <cell r="AA117" t="str">
            <v>省道</v>
          </cell>
          <cell r="AB117" t="str">
            <v>省道</v>
          </cell>
          <cell r="AC117" t="str">
            <v>省道</v>
          </cell>
          <cell r="AE117">
            <v>15</v>
          </cell>
          <cell r="AF117">
            <v>15</v>
          </cell>
          <cell r="AH117">
            <v>14.945</v>
          </cell>
          <cell r="AJ117">
            <v>14.945</v>
          </cell>
          <cell r="AN117">
            <v>2014</v>
          </cell>
          <cell r="AO117">
            <v>2016</v>
          </cell>
          <cell r="AP117" t="str">
            <v>湘发改基础
[2013]1584号</v>
          </cell>
          <cell r="AQ117" t="str">
            <v>湘交计统
[2014]113号</v>
          </cell>
          <cell r="AR117">
            <v>9547</v>
          </cell>
          <cell r="AS117">
            <v>7041.9609</v>
          </cell>
          <cell r="AT117" t="str">
            <v>批复</v>
          </cell>
          <cell r="AU117">
            <v>3736</v>
          </cell>
          <cell r="AX117">
            <v>3736</v>
          </cell>
          <cell r="AY117" t="str">
            <v/>
          </cell>
          <cell r="BB117">
            <v>5811</v>
          </cell>
          <cell r="BC117">
            <v>8053</v>
          </cell>
          <cell r="BD117">
            <v>2241.6</v>
          </cell>
          <cell r="BE117">
            <v>1494</v>
          </cell>
          <cell r="BF117">
            <v>1494.4</v>
          </cell>
          <cell r="BG117">
            <v>1494</v>
          </cell>
          <cell r="BH117">
            <v>1494.4</v>
          </cell>
          <cell r="BM117" t="str">
            <v>路面</v>
          </cell>
          <cell r="BN117">
            <v>14.945</v>
          </cell>
          <cell r="CA117" t="str">
            <v>未列入19年计划</v>
          </cell>
          <cell r="CB117">
            <v>9547</v>
          </cell>
          <cell r="CC117">
            <v>3736</v>
          </cell>
          <cell r="CF117">
            <v>9547</v>
          </cell>
          <cell r="CG117" t="str">
            <v>已建成</v>
          </cell>
          <cell r="CH117">
            <v>3736</v>
          </cell>
          <cell r="CI117">
            <v>0</v>
          </cell>
          <cell r="CJ117" t="e">
            <v>#REF!</v>
          </cell>
          <cell r="CM117">
            <v>3736</v>
          </cell>
          <cell r="CP117">
            <v>1494.4</v>
          </cell>
          <cell r="CQ117">
            <v>0</v>
          </cell>
          <cell r="CS117">
            <v>0</v>
          </cell>
          <cell r="CX117">
            <v>3736</v>
          </cell>
          <cell r="CZ117">
            <v>0</v>
          </cell>
          <cell r="DB117" t="e">
            <v>#REF!</v>
          </cell>
          <cell r="DC117" t="e">
            <v>#REF!</v>
          </cell>
          <cell r="DH117">
            <v>1</v>
          </cell>
          <cell r="DI117">
            <v>0</v>
          </cell>
          <cell r="DJ117">
            <v>1</v>
          </cell>
          <cell r="DK117">
            <v>0</v>
          </cell>
          <cell r="DL117">
            <v>1</v>
          </cell>
          <cell r="DM117">
            <v>0</v>
          </cell>
          <cell r="DN117">
            <v>1</v>
          </cell>
          <cell r="DO117">
            <v>0</v>
          </cell>
          <cell r="DP117">
            <v>9547</v>
          </cell>
          <cell r="DQ117">
            <v>1</v>
          </cell>
          <cell r="DR117" t="str">
            <v>否</v>
          </cell>
          <cell r="DS117">
            <v>0</v>
          </cell>
          <cell r="DT117">
            <v>1</v>
          </cell>
          <cell r="DU117">
            <v>15</v>
          </cell>
          <cell r="DV117">
            <v>15</v>
          </cell>
          <cell r="DW117">
            <v>15</v>
          </cell>
          <cell r="DY117">
            <v>0</v>
          </cell>
          <cell r="DZ117">
            <v>0</v>
          </cell>
          <cell r="EA117">
            <v>0</v>
          </cell>
          <cell r="EC117" t="str">
            <v>已完工</v>
          </cell>
          <cell r="ED117" t="str">
            <v>17年完工</v>
          </cell>
          <cell r="EE117" t="str">
            <v>已建成项目</v>
          </cell>
          <cell r="EF117" t="str">
            <v>已安排</v>
          </cell>
          <cell r="EG117" t="str">
            <v>已完工</v>
          </cell>
          <cell r="EH117" t="str">
            <v>开工项目</v>
          </cell>
          <cell r="EI117" t="str">
            <v>已建成</v>
          </cell>
          <cell r="EJ117" t="str">
            <v>已建成</v>
          </cell>
          <cell r="EK117" t="str">
            <v>系统上报</v>
          </cell>
          <cell r="EL117">
            <v>9547</v>
          </cell>
          <cell r="EM117">
            <v>9547</v>
          </cell>
          <cell r="EN117">
            <v>1</v>
          </cell>
          <cell r="EQ117" t="str">
            <v>已建成</v>
          </cell>
          <cell r="ER117" t="str">
            <v>已建成</v>
          </cell>
          <cell r="ES117" t="str">
            <v>已建成</v>
          </cell>
        </row>
        <row r="118">
          <cell r="J118" t="str">
            <v>S228沅江-宁乡菁华铺公路（沅江段）</v>
          </cell>
          <cell r="K118" t="e">
            <v>#REF!</v>
          </cell>
          <cell r="L118" t="str">
            <v>沅江-宁乡菁华铺（沅江段）</v>
          </cell>
          <cell r="M118" t="str">
            <v>S221沅江-宁乡箐华铺（沅江段）</v>
          </cell>
          <cell r="N118" t="e">
            <v>#REF!</v>
          </cell>
          <cell r="O118" t="str">
            <v>S221沅江-宁乡箐华铺（沅江段）</v>
          </cell>
          <cell r="T118" t="str">
            <v>备选</v>
          </cell>
          <cell r="U118">
            <v>1</v>
          </cell>
          <cell r="V118" t="str">
            <v>正选</v>
          </cell>
          <cell r="W118" t="str">
            <v>保留</v>
          </cell>
          <cell r="X118" t="str">
            <v>三类</v>
          </cell>
          <cell r="Z118" t="str">
            <v>改建</v>
          </cell>
          <cell r="AA118" t="str">
            <v>其它</v>
          </cell>
          <cell r="AB118" t="str">
            <v>省道</v>
          </cell>
          <cell r="AC118" t="str">
            <v>省道</v>
          </cell>
          <cell r="AE118">
            <v>11</v>
          </cell>
          <cell r="AF118">
            <v>11</v>
          </cell>
          <cell r="AH118">
            <v>10.718</v>
          </cell>
          <cell r="AJ118">
            <v>10.718</v>
          </cell>
          <cell r="AN118">
            <v>2015</v>
          </cell>
          <cell r="AO118">
            <v>2017</v>
          </cell>
          <cell r="AP118" t="str">
            <v>湘发改基础
[2013]1583号</v>
          </cell>
          <cell r="AQ118" t="str">
            <v>湘交计统
[2014]154号</v>
          </cell>
          <cell r="AR118">
            <v>19348</v>
          </cell>
          <cell r="AS118">
            <v>14685.8078</v>
          </cell>
          <cell r="AT118" t="str">
            <v>批复</v>
          </cell>
          <cell r="AU118">
            <v>4472</v>
          </cell>
          <cell r="AY118" t="str">
            <v>数据异常</v>
          </cell>
          <cell r="BB118">
            <v>14876</v>
          </cell>
          <cell r="BC118">
            <v>17559</v>
          </cell>
          <cell r="BD118">
            <v>2683.2</v>
          </cell>
          <cell r="BE118">
            <v>1789</v>
          </cell>
          <cell r="BF118">
            <v>1788.8</v>
          </cell>
          <cell r="BG118">
            <v>1789</v>
          </cell>
          <cell r="BH118">
            <v>1788.8</v>
          </cell>
          <cell r="BM118" t="str">
            <v>路面</v>
          </cell>
          <cell r="BN118">
            <v>5</v>
          </cell>
          <cell r="CA118" t="str">
            <v>未列入19年计划</v>
          </cell>
          <cell r="CB118">
            <v>19348</v>
          </cell>
          <cell r="CC118">
            <v>4472</v>
          </cell>
          <cell r="CF118">
            <v>19348</v>
          </cell>
          <cell r="CG118" t="str">
            <v>已建成</v>
          </cell>
          <cell r="CH118">
            <v>4472</v>
          </cell>
          <cell r="CI118">
            <v>0</v>
          </cell>
          <cell r="CJ118" t="e">
            <v>#REF!</v>
          </cell>
          <cell r="CM118">
            <v>4472</v>
          </cell>
          <cell r="CP118">
            <v>1788.8</v>
          </cell>
          <cell r="CQ118">
            <v>0</v>
          </cell>
          <cell r="CS118">
            <v>0</v>
          </cell>
          <cell r="CX118">
            <v>4472</v>
          </cell>
          <cell r="CZ118">
            <v>0</v>
          </cell>
          <cell r="DB118" t="e">
            <v>#REF!</v>
          </cell>
          <cell r="DC118" t="e">
            <v>#REF!</v>
          </cell>
          <cell r="DH118">
            <v>1</v>
          </cell>
          <cell r="DI118">
            <v>0</v>
          </cell>
          <cell r="DJ118">
            <v>1</v>
          </cell>
          <cell r="DK118">
            <v>0</v>
          </cell>
          <cell r="DL118">
            <v>1</v>
          </cell>
          <cell r="DM118">
            <v>0</v>
          </cell>
          <cell r="DN118">
            <v>1</v>
          </cell>
          <cell r="DO118">
            <v>0</v>
          </cell>
          <cell r="DP118">
            <v>19348</v>
          </cell>
          <cell r="DQ118">
            <v>1</v>
          </cell>
          <cell r="DR118" t="str">
            <v>否</v>
          </cell>
          <cell r="DS118">
            <v>0</v>
          </cell>
          <cell r="DT118">
            <v>1</v>
          </cell>
          <cell r="DU118">
            <v>11</v>
          </cell>
          <cell r="DV118">
            <v>11</v>
          </cell>
          <cell r="DW118">
            <v>11</v>
          </cell>
          <cell r="DY118">
            <v>0</v>
          </cell>
          <cell r="DZ118">
            <v>0</v>
          </cell>
          <cell r="EA118">
            <v>0</v>
          </cell>
          <cell r="EC118" t="str">
            <v>已完工</v>
          </cell>
          <cell r="ED118" t="str">
            <v>17年完工</v>
          </cell>
          <cell r="EE118" t="str">
            <v>已开工项目</v>
          </cell>
          <cell r="EF118" t="str">
            <v>已安排</v>
          </cell>
          <cell r="EG118" t="str">
            <v>已完工</v>
          </cell>
          <cell r="EH118" t="str">
            <v>开工项目</v>
          </cell>
          <cell r="EI118" t="str">
            <v>已建成</v>
          </cell>
          <cell r="EJ118" t="str">
            <v>已建成</v>
          </cell>
          <cell r="EK118" t="str">
            <v>系统上报</v>
          </cell>
          <cell r="EL118">
            <v>19348</v>
          </cell>
          <cell r="EM118">
            <v>19348</v>
          </cell>
          <cell r="EN118">
            <v>1</v>
          </cell>
          <cell r="EQ118" t="str">
            <v>已建成</v>
          </cell>
          <cell r="ER118" t="str">
            <v>已建成</v>
          </cell>
          <cell r="ES118" t="str">
            <v>已建成</v>
          </cell>
        </row>
        <row r="119">
          <cell r="J119" t="str">
            <v>沅江乐园至漉湖公路</v>
          </cell>
          <cell r="K119" t="e">
            <v>#REF!</v>
          </cell>
          <cell r="L119" t="str">
            <v>沅江漉湖-乐园</v>
          </cell>
          <cell r="M119" t="str">
            <v>S313沅江漉湖-乐园</v>
          </cell>
          <cell r="N119" t="e">
            <v>#REF!</v>
          </cell>
          <cell r="O119" t="str">
            <v>S313沅江漉湖-乐园</v>
          </cell>
          <cell r="T119" t="str">
            <v>备选</v>
          </cell>
          <cell r="U119">
            <v>1</v>
          </cell>
          <cell r="V119" t="str">
            <v>正选</v>
          </cell>
          <cell r="W119" t="str">
            <v>保留</v>
          </cell>
          <cell r="X119" t="str">
            <v>三类</v>
          </cell>
          <cell r="Z119" t="str">
            <v>改建</v>
          </cell>
          <cell r="AA119" t="str">
            <v>省道</v>
          </cell>
          <cell r="AB119" t="str">
            <v>省道</v>
          </cell>
          <cell r="AC119" t="str">
            <v>省道</v>
          </cell>
          <cell r="AE119">
            <v>55</v>
          </cell>
          <cell r="AF119">
            <v>55</v>
          </cell>
          <cell r="AH119">
            <v>54.938000000000002</v>
          </cell>
          <cell r="AJ119">
            <v>54.938000000000002</v>
          </cell>
          <cell r="AN119">
            <v>2016</v>
          </cell>
          <cell r="AO119">
            <v>2018</v>
          </cell>
          <cell r="AP119" t="str">
            <v>湘发改基础[2016]878号</v>
          </cell>
          <cell r="AQ119" t="str">
            <v>湘交批[2017]9号</v>
          </cell>
          <cell r="AR119">
            <v>49197</v>
          </cell>
          <cell r="AS119">
            <v>34508.2618</v>
          </cell>
          <cell r="AT119" t="str">
            <v>批复</v>
          </cell>
          <cell r="AU119">
            <v>18585</v>
          </cell>
          <cell r="AX119">
            <v>18585</v>
          </cell>
          <cell r="AY119" t="str">
            <v/>
          </cell>
          <cell r="BB119">
            <v>30612</v>
          </cell>
          <cell r="BE119">
            <v>14739</v>
          </cell>
          <cell r="BF119">
            <v>0</v>
          </cell>
          <cell r="BG119">
            <v>14739</v>
          </cell>
          <cell r="BM119" t="str">
            <v>批复施工许可</v>
          </cell>
          <cell r="BO119">
            <v>17196</v>
          </cell>
          <cell r="BP119">
            <v>9826.92</v>
          </cell>
          <cell r="BQ119" t="str">
            <v>路基</v>
          </cell>
          <cell r="BS119">
            <v>17262</v>
          </cell>
          <cell r="BT119">
            <v>8758</v>
          </cell>
          <cell r="BU119" t="str">
            <v>路面</v>
          </cell>
          <cell r="BV119">
            <v>54.938000000000002</v>
          </cell>
          <cell r="CA119" t="str">
            <v>未列入19年计划</v>
          </cell>
          <cell r="CB119">
            <v>49197</v>
          </cell>
          <cell r="CC119">
            <v>18584.919999999998</v>
          </cell>
          <cell r="CF119">
            <v>49035</v>
          </cell>
          <cell r="CG119" t="str">
            <v>已建成</v>
          </cell>
          <cell r="CH119">
            <v>17656</v>
          </cell>
          <cell r="CI119">
            <v>928.91999999999803</v>
          </cell>
          <cell r="CJ119" t="e">
            <v>#REF!</v>
          </cell>
          <cell r="CM119">
            <v>17656</v>
          </cell>
          <cell r="CP119">
            <v>17656</v>
          </cell>
          <cell r="CQ119">
            <v>928.91999999999803</v>
          </cell>
          <cell r="CS119">
            <v>381</v>
          </cell>
          <cell r="CU119">
            <v>381</v>
          </cell>
          <cell r="CV119">
            <v>548</v>
          </cell>
          <cell r="CX119">
            <v>18585</v>
          </cell>
          <cell r="CZ119">
            <v>929</v>
          </cell>
          <cell r="DB119" t="e">
            <v>#REF!</v>
          </cell>
          <cell r="DC119" t="e">
            <v>#REF!</v>
          </cell>
          <cell r="DH119">
            <v>1</v>
          </cell>
          <cell r="DI119">
            <v>8.0000000001746202E-2</v>
          </cell>
          <cell r="DJ119">
            <v>1</v>
          </cell>
          <cell r="DK119">
            <v>8.0000000001746202E-2</v>
          </cell>
          <cell r="DL119">
            <v>1</v>
          </cell>
          <cell r="DM119">
            <v>8.0000000001746202E-2</v>
          </cell>
          <cell r="DN119">
            <v>1</v>
          </cell>
          <cell r="DO119">
            <v>8.0000000001746202E-2</v>
          </cell>
          <cell r="DP119">
            <v>49035</v>
          </cell>
          <cell r="DQ119">
            <v>0.99670711628757802</v>
          </cell>
          <cell r="DR119" t="str">
            <v>否</v>
          </cell>
          <cell r="DS119">
            <v>0</v>
          </cell>
          <cell r="DT119">
            <v>1</v>
          </cell>
          <cell r="DU119">
            <v>55</v>
          </cell>
          <cell r="DV119">
            <v>55</v>
          </cell>
          <cell r="DW119">
            <v>55</v>
          </cell>
          <cell r="DY119">
            <v>362</v>
          </cell>
          <cell r="DZ119">
            <v>929</v>
          </cell>
          <cell r="EA119">
            <v>-567</v>
          </cell>
          <cell r="EC119" t="str">
            <v>在建，19年完工</v>
          </cell>
          <cell r="ED119" t="str">
            <v>在建，19年完工</v>
          </cell>
          <cell r="EE119" t="str">
            <v>已开工项目</v>
          </cell>
          <cell r="EF119" t="str">
            <v>已安排</v>
          </cell>
          <cell r="EG119" t="str">
            <v>在建（年内完工）</v>
          </cell>
          <cell r="EH119" t="str">
            <v>开工项目</v>
          </cell>
          <cell r="EI119" t="str">
            <v>已建成</v>
          </cell>
          <cell r="EJ119" t="str">
            <v>在建</v>
          </cell>
          <cell r="EK119" t="str">
            <v>系统上报</v>
          </cell>
          <cell r="EL119">
            <v>48435</v>
          </cell>
          <cell r="EM119">
            <v>48835</v>
          </cell>
          <cell r="EN119">
            <v>0.992641827753725</v>
          </cell>
          <cell r="EQ119" t="str">
            <v>已建成</v>
          </cell>
          <cell r="ER119" t="str">
            <v>已建成</v>
          </cell>
          <cell r="ES119" t="str">
            <v>已建成</v>
          </cell>
        </row>
        <row r="120">
          <cell r="J120" t="str">
            <v>资阳区杨林坳-桃江县高桥</v>
          </cell>
          <cell r="K120" t="e">
            <v>#REF!</v>
          </cell>
          <cell r="L120" t="str">
            <v>资阳区杨林坳-桃江县高桥</v>
          </cell>
          <cell r="M120" t="str">
            <v>S223资阳区杨林坳-桃江县高桥</v>
          </cell>
          <cell r="N120" t="e">
            <v>#REF!</v>
          </cell>
          <cell r="O120" t="str">
            <v>S223资阳区杨林坳-桃江县高桥</v>
          </cell>
          <cell r="T120" t="str">
            <v>备选</v>
          </cell>
          <cell r="U120">
            <v>1</v>
          </cell>
          <cell r="V120" t="str">
            <v>正选</v>
          </cell>
          <cell r="W120" t="str">
            <v>保留</v>
          </cell>
          <cell r="X120" t="str">
            <v>三类</v>
          </cell>
          <cell r="Z120" t="str">
            <v>改建</v>
          </cell>
          <cell r="AA120" t="str">
            <v>省道</v>
          </cell>
          <cell r="AB120" t="str">
            <v>省道</v>
          </cell>
          <cell r="AC120" t="str">
            <v>省道</v>
          </cell>
          <cell r="AE120">
            <v>22.01</v>
          </cell>
          <cell r="AF120">
            <v>22.268000000000001</v>
          </cell>
          <cell r="AH120">
            <v>22.268000000000001</v>
          </cell>
          <cell r="AI120">
            <v>8.218</v>
          </cell>
          <cell r="AJ120">
            <v>13.04</v>
          </cell>
          <cell r="AL120">
            <v>1010</v>
          </cell>
          <cell r="AN120">
            <v>2015</v>
          </cell>
          <cell r="AO120">
            <v>2017</v>
          </cell>
          <cell r="AP120" t="str">
            <v>湘发改基础[2014]39号</v>
          </cell>
          <cell r="AQ120" t="str">
            <v>湘交计统[2014]305号</v>
          </cell>
          <cell r="AR120">
            <v>47705</v>
          </cell>
          <cell r="AS120">
            <v>35628.228799999997</v>
          </cell>
          <cell r="AT120" t="str">
            <v>批复</v>
          </cell>
          <cell r="AU120">
            <v>13999</v>
          </cell>
          <cell r="AX120">
            <v>13999.1</v>
          </cell>
          <cell r="BB120">
            <v>33706</v>
          </cell>
          <cell r="BE120">
            <v>28623</v>
          </cell>
          <cell r="BF120">
            <v>8398.7000000000007</v>
          </cell>
          <cell r="BG120">
            <v>28623</v>
          </cell>
          <cell r="BJ120">
            <v>3491.7</v>
          </cell>
          <cell r="BL120">
            <v>4907</v>
          </cell>
          <cell r="BM120" t="str">
            <v>路基</v>
          </cell>
          <cell r="BO120">
            <v>19082</v>
          </cell>
          <cell r="BP120">
            <v>5600.3</v>
          </cell>
          <cell r="BQ120" t="str">
            <v>路面</v>
          </cell>
          <cell r="BR120">
            <v>22.268000000000001</v>
          </cell>
          <cell r="CA120" t="str">
            <v>未列入19年计划</v>
          </cell>
          <cell r="CB120">
            <v>47705</v>
          </cell>
          <cell r="CC120">
            <v>13999</v>
          </cell>
          <cell r="CF120">
            <v>47705</v>
          </cell>
          <cell r="CG120" t="str">
            <v>已建成</v>
          </cell>
          <cell r="CH120">
            <v>13998.7</v>
          </cell>
          <cell r="CI120">
            <v>0.29999999999927202</v>
          </cell>
          <cell r="CJ120" t="e">
            <v>#REF!</v>
          </cell>
          <cell r="CM120">
            <v>13998.7</v>
          </cell>
          <cell r="CP120">
            <v>13998.7</v>
          </cell>
          <cell r="CQ120">
            <v>0.29999999999927202</v>
          </cell>
          <cell r="CS120">
            <v>0</v>
          </cell>
          <cell r="CX120">
            <v>13998.7</v>
          </cell>
          <cell r="CZ120">
            <v>0.29999999999927202</v>
          </cell>
          <cell r="DB120" t="e">
            <v>#REF!</v>
          </cell>
          <cell r="DC120" t="e">
            <v>#REF!</v>
          </cell>
          <cell r="DH120">
            <v>1</v>
          </cell>
          <cell r="DI120">
            <v>0</v>
          </cell>
          <cell r="DJ120">
            <v>1</v>
          </cell>
          <cell r="DK120">
            <v>0</v>
          </cell>
          <cell r="DL120">
            <v>1</v>
          </cell>
          <cell r="DM120">
            <v>0</v>
          </cell>
          <cell r="DN120">
            <v>1</v>
          </cell>
          <cell r="DO120">
            <v>0</v>
          </cell>
          <cell r="DP120">
            <v>47705</v>
          </cell>
          <cell r="DQ120">
            <v>1</v>
          </cell>
          <cell r="DR120" t="str">
            <v>否</v>
          </cell>
          <cell r="DS120">
            <v>0</v>
          </cell>
          <cell r="DT120">
            <v>1</v>
          </cell>
          <cell r="DU120">
            <v>22.01</v>
          </cell>
          <cell r="DV120">
            <v>22.01</v>
          </cell>
          <cell r="DW120">
            <v>22.01</v>
          </cell>
          <cell r="DY120">
            <v>0</v>
          </cell>
          <cell r="DZ120">
            <v>0.29999999999927202</v>
          </cell>
          <cell r="EA120">
            <v>-0.29999999999927202</v>
          </cell>
          <cell r="EC120" t="str">
            <v>已完工</v>
          </cell>
          <cell r="ED120" t="str">
            <v>17年完工</v>
          </cell>
          <cell r="EE120" t="str">
            <v>已开工项目</v>
          </cell>
          <cell r="EF120" t="str">
            <v>已安排</v>
          </cell>
          <cell r="EG120" t="str">
            <v>已完工</v>
          </cell>
          <cell r="EH120" t="str">
            <v>开工项目</v>
          </cell>
          <cell r="EI120" t="str">
            <v>已建成</v>
          </cell>
          <cell r="EJ120" t="str">
            <v>已建成</v>
          </cell>
          <cell r="EK120" t="str">
            <v>系统上报</v>
          </cell>
          <cell r="EL120">
            <v>47705</v>
          </cell>
          <cell r="EM120">
            <v>47705</v>
          </cell>
          <cell r="EN120">
            <v>1</v>
          </cell>
          <cell r="EQ120" t="str">
            <v>已建成</v>
          </cell>
          <cell r="ER120" t="str">
            <v>已建成</v>
          </cell>
          <cell r="ES120" t="str">
            <v>已建成</v>
          </cell>
          <cell r="EU120" t="str">
            <v>由在建改为建成</v>
          </cell>
        </row>
        <row r="121">
          <cell r="J121" t="str">
            <v>G319益阳资江大桥</v>
          </cell>
          <cell r="K121" t="e">
            <v>#REF!</v>
          </cell>
          <cell r="L121" t="str">
            <v>G319益阳资江大桥</v>
          </cell>
          <cell r="M121" t="str">
            <v>G319益阳资江大桥</v>
          </cell>
          <cell r="N121" t="e">
            <v>#REF!</v>
          </cell>
          <cell r="O121" t="str">
            <v>G319益阳资江大桥</v>
          </cell>
          <cell r="Q121" t="str">
            <v>G319益阳资江大桥</v>
          </cell>
          <cell r="R121" t="str">
            <v>是</v>
          </cell>
          <cell r="S121" t="str">
            <v>正选</v>
          </cell>
          <cell r="T121" t="str">
            <v>正选</v>
          </cell>
          <cell r="U121">
            <v>1</v>
          </cell>
          <cell r="V121" t="str">
            <v>正选</v>
          </cell>
          <cell r="W121" t="str">
            <v>保留</v>
          </cell>
          <cell r="X121" t="str">
            <v>三类</v>
          </cell>
          <cell r="Z121" t="str">
            <v>新建</v>
          </cell>
          <cell r="AA121" t="str">
            <v>国道</v>
          </cell>
          <cell r="AB121" t="str">
            <v>国道</v>
          </cell>
          <cell r="AC121" t="str">
            <v>国道</v>
          </cell>
          <cell r="AD121" t="str">
            <v>国道</v>
          </cell>
          <cell r="AE121">
            <v>1.6</v>
          </cell>
          <cell r="AF121">
            <v>1.6</v>
          </cell>
          <cell r="AH121">
            <v>1.6</v>
          </cell>
          <cell r="AI121">
            <v>0.51939999999999997</v>
          </cell>
          <cell r="AL121">
            <v>1080.5999999999999</v>
          </cell>
          <cell r="AN121">
            <v>2015</v>
          </cell>
          <cell r="AO121">
            <v>2018</v>
          </cell>
          <cell r="AP121" t="str">
            <v>湘发改基础[2014]986号</v>
          </cell>
          <cell r="AQ121" t="str">
            <v>湘交计统[2014]416号</v>
          </cell>
          <cell r="AR121">
            <v>75731.87</v>
          </cell>
          <cell r="AS121">
            <v>37803.909800000001</v>
          </cell>
          <cell r="AU121">
            <v>8059</v>
          </cell>
          <cell r="AV121">
            <v>8059</v>
          </cell>
          <cell r="AW121" t="b">
            <v>1</v>
          </cell>
          <cell r="AX121">
            <v>8059</v>
          </cell>
          <cell r="AY121" t="str">
            <v/>
          </cell>
          <cell r="BA121">
            <v>0</v>
          </cell>
          <cell r="BB121">
            <v>67672.87</v>
          </cell>
          <cell r="BE121">
            <v>45439</v>
          </cell>
          <cell r="BF121">
            <v>2609</v>
          </cell>
          <cell r="BG121">
            <v>45439</v>
          </cell>
          <cell r="BJ121">
            <v>175</v>
          </cell>
          <cell r="BL121">
            <v>2434</v>
          </cell>
          <cell r="BM121" t="str">
            <v>路基</v>
          </cell>
          <cell r="BO121">
            <v>22719</v>
          </cell>
          <cell r="BP121">
            <v>3838</v>
          </cell>
          <cell r="BQ121" t="str">
            <v>路基</v>
          </cell>
          <cell r="BS121">
            <v>7573.87</v>
          </cell>
          <cell r="BT121">
            <v>1612</v>
          </cell>
          <cell r="BU121" t="str">
            <v>路面</v>
          </cell>
          <cell r="BV121">
            <v>1.6</v>
          </cell>
          <cell r="CA121" t="str">
            <v>未列入19年计划</v>
          </cell>
          <cell r="CB121">
            <v>75731.87</v>
          </cell>
          <cell r="CC121">
            <v>8059</v>
          </cell>
          <cell r="CD121">
            <v>0</v>
          </cell>
          <cell r="CF121">
            <v>75732</v>
          </cell>
          <cell r="CG121" t="str">
            <v>已建成</v>
          </cell>
          <cell r="CH121">
            <v>8059</v>
          </cell>
          <cell r="CI121">
            <v>0</v>
          </cell>
          <cell r="CJ121" t="e">
            <v>#REF!</v>
          </cell>
          <cell r="CM121">
            <v>8059</v>
          </cell>
          <cell r="CP121">
            <v>7731.41</v>
          </cell>
          <cell r="CQ121">
            <v>0</v>
          </cell>
          <cell r="CS121">
            <v>0</v>
          </cell>
          <cell r="CX121">
            <v>8059</v>
          </cell>
          <cell r="CZ121">
            <v>0</v>
          </cell>
          <cell r="DB121" t="e">
            <v>#REF!</v>
          </cell>
          <cell r="DC121" t="e">
            <v>#REF!</v>
          </cell>
          <cell r="DH121">
            <v>1</v>
          </cell>
          <cell r="DI121">
            <v>0</v>
          </cell>
          <cell r="DJ121">
            <v>1</v>
          </cell>
          <cell r="DK121">
            <v>0</v>
          </cell>
          <cell r="DL121">
            <v>1</v>
          </cell>
          <cell r="DM121">
            <v>0</v>
          </cell>
          <cell r="DN121">
            <v>1</v>
          </cell>
          <cell r="DO121">
            <v>0</v>
          </cell>
          <cell r="DP121">
            <v>75732</v>
          </cell>
          <cell r="DQ121">
            <v>1.00000171658246</v>
          </cell>
          <cell r="DR121" t="str">
            <v>否</v>
          </cell>
          <cell r="DS121">
            <v>0</v>
          </cell>
          <cell r="DT121">
            <v>1</v>
          </cell>
          <cell r="DU121">
            <v>1.6</v>
          </cell>
          <cell r="DV121">
            <v>1.6</v>
          </cell>
          <cell r="DW121">
            <v>1.6</v>
          </cell>
          <cell r="DY121">
            <v>-0.130000000004657</v>
          </cell>
          <cell r="DZ121">
            <v>0</v>
          </cell>
          <cell r="EA121">
            <v>-0.130000000004657</v>
          </cell>
          <cell r="EC121" t="str">
            <v>已完工</v>
          </cell>
          <cell r="ED121" t="str">
            <v>18年完工</v>
          </cell>
          <cell r="EE121" t="str">
            <v>已建成项目</v>
          </cell>
          <cell r="EF121" t="str">
            <v>已安排</v>
          </cell>
          <cell r="EG121" t="str">
            <v>已完工</v>
          </cell>
          <cell r="EH121" t="str">
            <v>开工项目</v>
          </cell>
          <cell r="EI121" t="str">
            <v>已建成</v>
          </cell>
          <cell r="EJ121" t="str">
            <v>已建成</v>
          </cell>
          <cell r="EK121" t="str">
            <v>系统上报</v>
          </cell>
          <cell r="EL121">
            <v>75731.87</v>
          </cell>
          <cell r="EM121">
            <v>75732</v>
          </cell>
          <cell r="EN121">
            <v>1.00000171658246</v>
          </cell>
          <cell r="EO121" t="str">
            <v>已完工</v>
          </cell>
          <cell r="EP121" t="str">
            <v>已建成</v>
          </cell>
          <cell r="EQ121" t="str">
            <v>已建成</v>
          </cell>
          <cell r="ER121" t="str">
            <v>已建成</v>
          </cell>
          <cell r="ES121" t="str">
            <v>已建成</v>
          </cell>
        </row>
        <row r="122">
          <cell r="J122" t="str">
            <v>S212北湖区华塘-保和</v>
          </cell>
          <cell r="K122" t="e">
            <v>#REF!</v>
          </cell>
          <cell r="L122" t="str">
            <v>北湖区华塘-保和</v>
          </cell>
          <cell r="M122" t="str">
            <v>S211北湖区华塘-保和</v>
          </cell>
          <cell r="N122" t="e">
            <v>#REF!</v>
          </cell>
          <cell r="O122" t="str">
            <v>S211北湖区华塘-保和</v>
          </cell>
          <cell r="T122" t="str">
            <v>备选</v>
          </cell>
          <cell r="U122">
            <v>1</v>
          </cell>
          <cell r="V122" t="str">
            <v>正选</v>
          </cell>
          <cell r="W122" t="str">
            <v>保留</v>
          </cell>
          <cell r="X122" t="str">
            <v>三类</v>
          </cell>
          <cell r="Z122" t="str">
            <v>改建</v>
          </cell>
          <cell r="AA122" t="str">
            <v>省道</v>
          </cell>
          <cell r="AB122" t="str">
            <v>省道</v>
          </cell>
          <cell r="AC122" t="str">
            <v>省道</v>
          </cell>
          <cell r="AE122">
            <v>10.393000000000001</v>
          </cell>
          <cell r="AF122">
            <v>10.393000000000001</v>
          </cell>
          <cell r="AH122">
            <v>10.393000000000001</v>
          </cell>
          <cell r="AJ122">
            <v>10.393000000000001</v>
          </cell>
          <cell r="AN122">
            <v>2015</v>
          </cell>
          <cell r="AO122">
            <v>2016</v>
          </cell>
          <cell r="AP122" t="str">
            <v>湘发改基础[2014]652号</v>
          </cell>
          <cell r="AQ122" t="str">
            <v>湘交计统[2014]447号</v>
          </cell>
          <cell r="AR122">
            <v>7255.3419999999996</v>
          </cell>
          <cell r="AS122">
            <v>5132.8737000000001</v>
          </cell>
          <cell r="AT122" t="str">
            <v>批复</v>
          </cell>
          <cell r="AU122">
            <v>2598</v>
          </cell>
          <cell r="AX122">
            <v>2598</v>
          </cell>
          <cell r="AY122" t="str">
            <v/>
          </cell>
          <cell r="BB122">
            <v>4657.3419999999996</v>
          </cell>
          <cell r="BC122">
            <v>4716</v>
          </cell>
          <cell r="BD122">
            <v>1558.8</v>
          </cell>
          <cell r="BE122">
            <v>2539</v>
          </cell>
          <cell r="BF122">
            <v>1039.2</v>
          </cell>
          <cell r="BG122">
            <v>2539</v>
          </cell>
          <cell r="BH122">
            <v>1039.2</v>
          </cell>
          <cell r="BM122" t="str">
            <v>路面</v>
          </cell>
          <cell r="BN122">
            <v>10.393000000000001</v>
          </cell>
          <cell r="CA122" t="str">
            <v>未列入19年计划</v>
          </cell>
          <cell r="CB122">
            <v>7255</v>
          </cell>
          <cell r="CC122">
            <v>2598</v>
          </cell>
          <cell r="CF122">
            <v>7255.3419999999996</v>
          </cell>
          <cell r="CG122" t="str">
            <v>已建成</v>
          </cell>
          <cell r="CH122">
            <v>2598</v>
          </cell>
          <cell r="CI122">
            <v>0</v>
          </cell>
          <cell r="CJ122" t="e">
            <v>#REF!</v>
          </cell>
          <cell r="CM122">
            <v>2598</v>
          </cell>
          <cell r="CP122">
            <v>1039.2</v>
          </cell>
          <cell r="CQ122">
            <v>0</v>
          </cell>
          <cell r="CS122">
            <v>0</v>
          </cell>
          <cell r="CX122">
            <v>2598</v>
          </cell>
          <cell r="CZ122">
            <v>0</v>
          </cell>
          <cell r="DB122" t="e">
            <v>#REF!</v>
          </cell>
          <cell r="DC122" t="e">
            <v>#REF!</v>
          </cell>
          <cell r="DH122">
            <v>1</v>
          </cell>
          <cell r="DI122">
            <v>0</v>
          </cell>
          <cell r="DJ122">
            <v>1</v>
          </cell>
          <cell r="DK122">
            <v>0</v>
          </cell>
          <cell r="DL122">
            <v>1</v>
          </cell>
          <cell r="DM122">
            <v>0</v>
          </cell>
          <cell r="DN122">
            <v>1</v>
          </cell>
          <cell r="DO122">
            <v>0</v>
          </cell>
          <cell r="DP122">
            <v>7255.3419999999996</v>
          </cell>
          <cell r="DQ122">
            <v>1</v>
          </cell>
          <cell r="DR122" t="str">
            <v>否</v>
          </cell>
          <cell r="DS122">
            <v>0</v>
          </cell>
          <cell r="DT122">
            <v>1</v>
          </cell>
          <cell r="DU122">
            <v>10.393000000000001</v>
          </cell>
          <cell r="DV122">
            <v>10.393000000000001</v>
          </cell>
          <cell r="DW122">
            <v>10.393000000000001</v>
          </cell>
          <cell r="DY122">
            <v>0</v>
          </cell>
          <cell r="DZ122">
            <v>0</v>
          </cell>
          <cell r="EA122">
            <v>0</v>
          </cell>
          <cell r="EC122" t="str">
            <v>已完工</v>
          </cell>
          <cell r="ED122" t="str">
            <v>16年完工</v>
          </cell>
          <cell r="EE122" t="str">
            <v>已建成项目</v>
          </cell>
          <cell r="EF122" t="str">
            <v>已安排</v>
          </cell>
          <cell r="EG122" t="str">
            <v>已完工</v>
          </cell>
          <cell r="EH122" t="str">
            <v>开工项目</v>
          </cell>
          <cell r="EI122" t="str">
            <v>已建成</v>
          </cell>
          <cell r="EJ122" t="str">
            <v>已建成</v>
          </cell>
          <cell r="EK122" t="str">
            <v>系统上报</v>
          </cell>
          <cell r="EL122">
            <v>7255.3419999999996</v>
          </cell>
          <cell r="EM122">
            <v>7255.3419999999996</v>
          </cell>
          <cell r="EN122">
            <v>1</v>
          </cell>
          <cell r="EQ122" t="str">
            <v>已建成</v>
          </cell>
          <cell r="ER122" t="str">
            <v>已建成</v>
          </cell>
          <cell r="ES122" t="str">
            <v>已建成</v>
          </cell>
        </row>
        <row r="123">
          <cell r="J123" t="str">
            <v>桂阳黎家洞-小埠</v>
          </cell>
          <cell r="K123" t="e">
            <v>#REF!</v>
          </cell>
          <cell r="L123" t="str">
            <v>桂阳黎家洞-小埠</v>
          </cell>
          <cell r="M123" t="str">
            <v>桂阳黎家洞-小埠</v>
          </cell>
          <cell r="N123" t="e">
            <v>#REF!</v>
          </cell>
          <cell r="O123" t="str">
            <v>桂阳黎家洞-小埠</v>
          </cell>
          <cell r="Q123" t="str">
            <v>桂阳黎家洞-小埠</v>
          </cell>
          <cell r="S123" t="str">
            <v>备选</v>
          </cell>
          <cell r="T123" t="str">
            <v>备选</v>
          </cell>
          <cell r="U123">
            <v>1</v>
          </cell>
          <cell r="V123" t="str">
            <v>正选</v>
          </cell>
          <cell r="W123" t="str">
            <v>保留</v>
          </cell>
          <cell r="X123" t="str">
            <v>三类</v>
          </cell>
          <cell r="Z123" t="str">
            <v>新建</v>
          </cell>
          <cell r="AA123" t="str">
            <v>其它</v>
          </cell>
          <cell r="AB123" t="str">
            <v>其它</v>
          </cell>
          <cell r="AC123" t="str">
            <v>其它</v>
          </cell>
          <cell r="AE123">
            <v>12.006</v>
          </cell>
          <cell r="AF123">
            <v>12.006</v>
          </cell>
          <cell r="AH123">
            <v>12</v>
          </cell>
          <cell r="AJ123">
            <v>12</v>
          </cell>
          <cell r="AN123">
            <v>2016</v>
          </cell>
          <cell r="AO123">
            <v>2018</v>
          </cell>
          <cell r="AP123" t="str">
            <v>湘发改基础[2015]265号</v>
          </cell>
          <cell r="AQ123" t="str">
            <v>湘交办函[2015]409号</v>
          </cell>
          <cell r="AR123">
            <v>11346</v>
          </cell>
          <cell r="AS123">
            <v>9114.9812000000002</v>
          </cell>
          <cell r="AT123" t="str">
            <v>批复</v>
          </cell>
          <cell r="AU123">
            <v>2696</v>
          </cell>
          <cell r="AX123">
            <v>2401.1999999999998</v>
          </cell>
          <cell r="AY123" t="str">
            <v>数据异常</v>
          </cell>
          <cell r="BA123">
            <v>2020</v>
          </cell>
          <cell r="BB123">
            <v>8650</v>
          </cell>
          <cell r="BE123">
            <v>6808</v>
          </cell>
          <cell r="BF123">
            <v>1618</v>
          </cell>
          <cell r="BG123">
            <v>6808</v>
          </cell>
          <cell r="BJ123">
            <v>1440</v>
          </cell>
          <cell r="BL123">
            <v>178</v>
          </cell>
          <cell r="BM123" t="str">
            <v>路基</v>
          </cell>
          <cell r="BO123">
            <v>4538</v>
          </cell>
          <cell r="BP123">
            <v>1078</v>
          </cell>
          <cell r="BQ123" t="str">
            <v>路面</v>
          </cell>
          <cell r="BR123">
            <v>12</v>
          </cell>
          <cell r="CA123" t="str">
            <v>未列入19年计划</v>
          </cell>
          <cell r="CB123">
            <v>11346</v>
          </cell>
          <cell r="CC123">
            <v>2696</v>
          </cell>
          <cell r="CF123">
            <v>11346</v>
          </cell>
          <cell r="CG123" t="str">
            <v>已建成</v>
          </cell>
          <cell r="CH123">
            <v>2696</v>
          </cell>
          <cell r="CI123">
            <v>0</v>
          </cell>
          <cell r="CJ123" t="e">
            <v>#REF!</v>
          </cell>
          <cell r="CM123">
            <v>2696</v>
          </cell>
          <cell r="CP123">
            <v>2696</v>
          </cell>
          <cell r="CQ123">
            <v>0</v>
          </cell>
          <cell r="CS123">
            <v>0</v>
          </cell>
          <cell r="CX123">
            <v>2696</v>
          </cell>
          <cell r="CZ123">
            <v>0</v>
          </cell>
          <cell r="DB123" t="e">
            <v>#REF!</v>
          </cell>
          <cell r="DC123" t="e">
            <v>#REF!</v>
          </cell>
          <cell r="DH123">
            <v>1</v>
          </cell>
          <cell r="DI123">
            <v>0</v>
          </cell>
          <cell r="DJ123">
            <v>1</v>
          </cell>
          <cell r="DK123">
            <v>0</v>
          </cell>
          <cell r="DL123">
            <v>1</v>
          </cell>
          <cell r="DM123">
            <v>0</v>
          </cell>
          <cell r="DN123">
            <v>1</v>
          </cell>
          <cell r="DO123">
            <v>0</v>
          </cell>
          <cell r="DP123">
            <v>11346</v>
          </cell>
          <cell r="DQ123">
            <v>1</v>
          </cell>
          <cell r="DR123" t="str">
            <v>否</v>
          </cell>
          <cell r="DS123">
            <v>0</v>
          </cell>
          <cell r="DT123">
            <v>1</v>
          </cell>
          <cell r="DU123">
            <v>12.006</v>
          </cell>
          <cell r="DV123">
            <v>12.006</v>
          </cell>
          <cell r="DW123">
            <v>12.006</v>
          </cell>
          <cell r="DY123">
            <v>0</v>
          </cell>
          <cell r="DZ123">
            <v>0</v>
          </cell>
          <cell r="EA123">
            <v>0</v>
          </cell>
          <cell r="EC123" t="str">
            <v>已完工</v>
          </cell>
          <cell r="ED123" t="str">
            <v>17年完工</v>
          </cell>
          <cell r="EE123" t="str">
            <v>已建成项目</v>
          </cell>
          <cell r="EF123" t="str">
            <v>已安排</v>
          </cell>
          <cell r="EG123" t="str">
            <v>已完工</v>
          </cell>
          <cell r="EH123" t="str">
            <v>开工项目</v>
          </cell>
          <cell r="EI123" t="str">
            <v>已建成</v>
          </cell>
          <cell r="EJ123" t="str">
            <v>已建成</v>
          </cell>
          <cell r="EK123" t="str">
            <v>系统上报</v>
          </cell>
          <cell r="EL123">
            <v>11346</v>
          </cell>
          <cell r="EM123">
            <v>11346</v>
          </cell>
          <cell r="EN123">
            <v>1</v>
          </cell>
          <cell r="EQ123" t="str">
            <v>已建成</v>
          </cell>
          <cell r="ER123" t="str">
            <v>已建成</v>
          </cell>
          <cell r="ES123" t="str">
            <v>已建成</v>
          </cell>
        </row>
        <row r="124">
          <cell r="J124" t="str">
            <v>衡武高速舂陵江互通至桂阳县城连接线</v>
          </cell>
          <cell r="K124" t="e">
            <v>#REF!</v>
          </cell>
          <cell r="L124" t="str">
            <v>衡武高速舂陵江互通口-桂阳县城</v>
          </cell>
          <cell r="M124" t="str">
            <v>衡武高速舂陵江互通口-桂阳县城</v>
          </cell>
          <cell r="N124" t="e">
            <v>#REF!</v>
          </cell>
          <cell r="O124" t="str">
            <v>衡武高速舂陵江互通口-桂阳县城</v>
          </cell>
          <cell r="T124" t="str">
            <v>备选</v>
          </cell>
          <cell r="U124">
            <v>1</v>
          </cell>
          <cell r="V124" t="str">
            <v>正选</v>
          </cell>
          <cell r="W124" t="str">
            <v>保留</v>
          </cell>
          <cell r="X124" t="str">
            <v>三类</v>
          </cell>
          <cell r="Z124" t="str">
            <v>升级改造</v>
          </cell>
          <cell r="AA124" t="str">
            <v>其它</v>
          </cell>
          <cell r="AB124" t="str">
            <v>其它</v>
          </cell>
          <cell r="AC124" t="str">
            <v>其它</v>
          </cell>
          <cell r="AE124">
            <v>28.981999999999999</v>
          </cell>
          <cell r="AF124">
            <v>28.981999999999999</v>
          </cell>
          <cell r="AH124">
            <v>28.981999999999999</v>
          </cell>
          <cell r="AJ124">
            <v>28.981999999999999</v>
          </cell>
          <cell r="AN124">
            <v>2016</v>
          </cell>
          <cell r="AO124">
            <v>2018</v>
          </cell>
          <cell r="AP124" t="str">
            <v>湘发改基础[2016]725号</v>
          </cell>
          <cell r="AQ124" t="str">
            <v>湘交批[2017]72号</v>
          </cell>
          <cell r="AR124">
            <v>36901</v>
          </cell>
          <cell r="AS124">
            <v>25144.417399999998</v>
          </cell>
          <cell r="AT124" t="str">
            <v>批复</v>
          </cell>
          <cell r="AU124">
            <v>6156</v>
          </cell>
          <cell r="AX124">
            <v>6213.2</v>
          </cell>
          <cell r="AY124" t="str">
            <v>数据异常</v>
          </cell>
          <cell r="BB124">
            <v>30745</v>
          </cell>
          <cell r="BE124">
            <v>8400</v>
          </cell>
          <cell r="BF124">
            <v>0</v>
          </cell>
          <cell r="BG124">
            <v>8400</v>
          </cell>
          <cell r="BM124" t="str">
            <v>批复施工许可</v>
          </cell>
          <cell r="BO124">
            <v>5600</v>
          </cell>
          <cell r="BP124">
            <v>2800</v>
          </cell>
          <cell r="BQ124" t="str">
            <v>路基</v>
          </cell>
          <cell r="BS124">
            <v>11830.7</v>
          </cell>
          <cell r="BT124">
            <v>2424.1</v>
          </cell>
          <cell r="BU124" t="str">
            <v>路基</v>
          </cell>
          <cell r="BW124">
            <v>2239</v>
          </cell>
          <cell r="BX124">
            <v>932</v>
          </cell>
          <cell r="BY124" t="str">
            <v>路面</v>
          </cell>
          <cell r="BZ124">
            <v>28.981999999999999</v>
          </cell>
          <cell r="CA124" t="str">
            <v>路面</v>
          </cell>
          <cell r="CB124">
            <v>28069.7</v>
          </cell>
          <cell r="CC124">
            <v>6156.1</v>
          </cell>
          <cell r="CF124">
            <v>36901</v>
          </cell>
          <cell r="CG124" t="str">
            <v>已建成</v>
          </cell>
          <cell r="CH124">
            <v>4344</v>
          </cell>
          <cell r="CI124">
            <v>1812.1</v>
          </cell>
          <cell r="CJ124" t="e">
            <v>#REF!</v>
          </cell>
          <cell r="CM124">
            <v>4344</v>
          </cell>
          <cell r="CP124">
            <v>4344</v>
          </cell>
          <cell r="CQ124">
            <v>1812.1</v>
          </cell>
          <cell r="CS124">
            <v>743</v>
          </cell>
          <cell r="CU124">
            <v>743</v>
          </cell>
          <cell r="CV124">
            <v>1069</v>
          </cell>
          <cell r="CX124">
            <v>6156</v>
          </cell>
          <cell r="CZ124">
            <v>1812</v>
          </cell>
          <cell r="DB124" t="e">
            <v>#REF!</v>
          </cell>
          <cell r="DC124" t="e">
            <v>#REF!</v>
          </cell>
          <cell r="DH124">
            <v>1</v>
          </cell>
          <cell r="DI124">
            <v>0</v>
          </cell>
          <cell r="DJ124">
            <v>1</v>
          </cell>
          <cell r="DK124">
            <v>0</v>
          </cell>
          <cell r="DL124">
            <v>1</v>
          </cell>
          <cell r="DM124">
            <v>0</v>
          </cell>
          <cell r="DN124">
            <v>1</v>
          </cell>
          <cell r="DO124">
            <v>0</v>
          </cell>
          <cell r="DP124">
            <v>36901</v>
          </cell>
          <cell r="DQ124">
            <v>1</v>
          </cell>
          <cell r="DR124" t="str">
            <v>否</v>
          </cell>
          <cell r="DS124">
            <v>0</v>
          </cell>
          <cell r="DT124">
            <v>1</v>
          </cell>
          <cell r="DU124">
            <v>28.981999999999999</v>
          </cell>
          <cell r="DV124">
            <v>28.981999999999999</v>
          </cell>
          <cell r="DW124">
            <v>28.981999999999999</v>
          </cell>
          <cell r="DY124">
            <v>0</v>
          </cell>
          <cell r="DZ124">
            <v>1812</v>
          </cell>
          <cell r="EA124">
            <v>-1812</v>
          </cell>
          <cell r="EC124" t="str">
            <v>路面</v>
          </cell>
          <cell r="EE124" t="str">
            <v>已开工项目</v>
          </cell>
          <cell r="EF124" t="str">
            <v>已安排</v>
          </cell>
          <cell r="EG124" t="str">
            <v>已完工</v>
          </cell>
          <cell r="EH124" t="str">
            <v>开工项目</v>
          </cell>
          <cell r="EI124" t="str">
            <v>已建成</v>
          </cell>
          <cell r="EJ124" t="str">
            <v>已建成</v>
          </cell>
          <cell r="EK124" t="str">
            <v>系统上报</v>
          </cell>
          <cell r="EL124">
            <v>36901</v>
          </cell>
          <cell r="EM124">
            <v>36901</v>
          </cell>
          <cell r="EN124">
            <v>1</v>
          </cell>
          <cell r="EQ124" t="str">
            <v>已建成</v>
          </cell>
          <cell r="ER124" t="str">
            <v>已建成</v>
          </cell>
          <cell r="ES124" t="str">
            <v>已建成</v>
          </cell>
        </row>
        <row r="125">
          <cell r="J125" t="str">
            <v>宜章五岭坳至桃李湾</v>
          </cell>
          <cell r="K125" t="e">
            <v>#REF!</v>
          </cell>
          <cell r="L125" t="str">
            <v>宜章五岭坳-桃李湾</v>
          </cell>
          <cell r="M125" t="str">
            <v>宜章五岭坳-桃李湾</v>
          </cell>
          <cell r="N125" t="e">
            <v>#REF!</v>
          </cell>
          <cell r="O125" t="str">
            <v>宜章五岭坳-桃李湾</v>
          </cell>
          <cell r="P125" t="str">
            <v>宜章五岭坳-桃李湾</v>
          </cell>
          <cell r="Q125" t="str">
            <v>宜章五岭坳至桃李湾</v>
          </cell>
          <cell r="R125" t="str">
            <v>是</v>
          </cell>
          <cell r="S125" t="str">
            <v>正选</v>
          </cell>
          <cell r="T125" t="str">
            <v>正选</v>
          </cell>
          <cell r="U125">
            <v>1</v>
          </cell>
          <cell r="V125" t="str">
            <v>正选</v>
          </cell>
          <cell r="W125" t="str">
            <v>保留</v>
          </cell>
          <cell r="X125" t="str">
            <v>一类</v>
          </cell>
          <cell r="Y125" t="str">
            <v>国贫</v>
          </cell>
          <cell r="Z125" t="str">
            <v>新建</v>
          </cell>
          <cell r="AA125" t="str">
            <v>其它</v>
          </cell>
          <cell r="AB125" t="str">
            <v>其它</v>
          </cell>
          <cell r="AC125" t="str">
            <v>省道</v>
          </cell>
          <cell r="AD125" t="str">
            <v>省道</v>
          </cell>
          <cell r="AE125">
            <v>5.5110000000000001</v>
          </cell>
          <cell r="AF125">
            <v>5.5110000000000001</v>
          </cell>
          <cell r="AH125">
            <v>5.5110000000000001</v>
          </cell>
          <cell r="AI125">
            <v>5.5110000000000001</v>
          </cell>
          <cell r="AN125">
            <v>2015</v>
          </cell>
          <cell r="AO125">
            <v>2017</v>
          </cell>
          <cell r="AP125" t="str">
            <v>湘发改基础[2015]342号</v>
          </cell>
          <cell r="AQ125" t="str">
            <v>湘交办函[2015]477号</v>
          </cell>
          <cell r="AR125">
            <v>22619</v>
          </cell>
          <cell r="AS125">
            <v>14237.608700000001</v>
          </cell>
          <cell r="AU125">
            <v>1653</v>
          </cell>
          <cell r="AV125">
            <v>1653</v>
          </cell>
          <cell r="AW125" t="b">
            <v>1</v>
          </cell>
          <cell r="AX125">
            <v>1653</v>
          </cell>
          <cell r="AY125" t="str">
            <v/>
          </cell>
          <cell r="AZ125">
            <v>1653</v>
          </cell>
          <cell r="BA125">
            <v>1653</v>
          </cell>
          <cell r="BB125">
            <v>20966</v>
          </cell>
          <cell r="BE125">
            <v>13571</v>
          </cell>
          <cell r="BF125">
            <v>1653</v>
          </cell>
          <cell r="BG125">
            <v>13571</v>
          </cell>
          <cell r="BH125">
            <v>1653</v>
          </cell>
          <cell r="BM125" t="str">
            <v>路基</v>
          </cell>
          <cell r="BO125">
            <v>9048</v>
          </cell>
          <cell r="BQ125" t="str">
            <v>路面</v>
          </cell>
          <cell r="BR125">
            <v>5.5110000000000001</v>
          </cell>
          <cell r="CA125" t="str">
            <v>未列入19年计划</v>
          </cell>
          <cell r="CB125">
            <v>22619</v>
          </cell>
          <cell r="CC125">
            <v>1653</v>
          </cell>
          <cell r="CD125">
            <v>1653</v>
          </cell>
          <cell r="CE125">
            <v>1</v>
          </cell>
          <cell r="CF125">
            <v>21876.799999999999</v>
          </cell>
          <cell r="CG125" t="str">
            <v>已建成</v>
          </cell>
          <cell r="CH125">
            <v>1653</v>
          </cell>
          <cell r="CI125">
            <v>0</v>
          </cell>
          <cell r="CJ125" t="e">
            <v>#REF!</v>
          </cell>
          <cell r="CM125">
            <v>1653</v>
          </cell>
          <cell r="CP125">
            <v>1653</v>
          </cell>
          <cell r="CQ125">
            <v>0</v>
          </cell>
          <cell r="CS125">
            <v>0</v>
          </cell>
          <cell r="CX125">
            <v>1653</v>
          </cell>
          <cell r="CZ125">
            <v>0</v>
          </cell>
          <cell r="DB125">
            <v>0</v>
          </cell>
          <cell r="DC125">
            <v>0</v>
          </cell>
          <cell r="DH125">
            <v>0.4</v>
          </cell>
          <cell r="DI125">
            <v>0</v>
          </cell>
          <cell r="DJ125">
            <v>0.5</v>
          </cell>
          <cell r="DK125">
            <v>0</v>
          </cell>
          <cell r="DL125">
            <v>0.7</v>
          </cell>
          <cell r="DM125">
            <v>0</v>
          </cell>
          <cell r="DN125">
            <v>0.7</v>
          </cell>
          <cell r="DO125">
            <v>0</v>
          </cell>
          <cell r="DP125">
            <v>21876.799999999999</v>
          </cell>
          <cell r="DQ125">
            <v>0.96718687828816496</v>
          </cell>
          <cell r="DR125" t="str">
            <v>否</v>
          </cell>
          <cell r="DS125">
            <v>0</v>
          </cell>
          <cell r="DT125">
            <v>1</v>
          </cell>
          <cell r="DU125">
            <v>5.5110000000000001</v>
          </cell>
          <cell r="DV125">
            <v>5.5110000000000001</v>
          </cell>
          <cell r="DW125">
            <v>5.5110000000000001</v>
          </cell>
          <cell r="DY125">
            <v>742.20000000000095</v>
          </cell>
          <cell r="DZ125">
            <v>0</v>
          </cell>
          <cell r="EA125">
            <v>742.20000000000095</v>
          </cell>
          <cell r="EC125" t="str">
            <v>已完工</v>
          </cell>
          <cell r="ED125" t="str">
            <v>17年完工</v>
          </cell>
          <cell r="EE125" t="str">
            <v>已建成项目</v>
          </cell>
          <cell r="EF125" t="str">
            <v>已安排</v>
          </cell>
          <cell r="EG125" t="str">
            <v>停建（“十三五”期继续建设）</v>
          </cell>
          <cell r="EH125" t="str">
            <v>开工项目</v>
          </cell>
          <cell r="EI125" t="str">
            <v>停工</v>
          </cell>
          <cell r="EJ125" t="str">
            <v>停工</v>
          </cell>
          <cell r="EK125" t="str">
            <v>系统上报</v>
          </cell>
          <cell r="EL125">
            <v>21876.799999999999</v>
          </cell>
          <cell r="EM125">
            <v>21876.799999999999</v>
          </cell>
          <cell r="EN125">
            <v>0.96718687828816496</v>
          </cell>
          <cell r="EO125" t="str">
            <v>已完工</v>
          </cell>
          <cell r="EP125" t="str">
            <v>已建成</v>
          </cell>
          <cell r="EQ125" t="str">
            <v>已建成</v>
          </cell>
          <cell r="ER125" t="str">
            <v>已建成</v>
          </cell>
          <cell r="ES125" t="str">
            <v>已建成</v>
          </cell>
        </row>
        <row r="126">
          <cell r="J126" t="str">
            <v>嘉禾塘村-龙潭</v>
          </cell>
          <cell r="K126" t="e">
            <v>#REF!</v>
          </cell>
          <cell r="L126" t="str">
            <v>嘉禾塘村-龙潭</v>
          </cell>
          <cell r="M126" t="str">
            <v>嘉禾塘村-龙潭</v>
          </cell>
          <cell r="N126" t="e">
            <v>#REF!</v>
          </cell>
          <cell r="O126" t="str">
            <v>嘉禾塘村-龙潭</v>
          </cell>
          <cell r="T126" t="str">
            <v>备选</v>
          </cell>
          <cell r="U126">
            <v>1</v>
          </cell>
          <cell r="V126" t="str">
            <v>正选</v>
          </cell>
          <cell r="W126" t="str">
            <v>保留</v>
          </cell>
          <cell r="X126" t="str">
            <v>三类</v>
          </cell>
          <cell r="Z126" t="str">
            <v>升级改造</v>
          </cell>
          <cell r="AA126" t="str">
            <v>其它</v>
          </cell>
          <cell r="AB126" t="str">
            <v>其它</v>
          </cell>
          <cell r="AC126" t="str">
            <v>其它</v>
          </cell>
          <cell r="AE126">
            <v>22.556999999999999</v>
          </cell>
          <cell r="AF126">
            <v>23</v>
          </cell>
          <cell r="AH126">
            <v>23</v>
          </cell>
          <cell r="AJ126">
            <v>23</v>
          </cell>
          <cell r="AN126">
            <v>2015</v>
          </cell>
          <cell r="AO126">
            <v>2017</v>
          </cell>
          <cell r="AP126" t="str">
            <v>湘发改基础[2014]987号</v>
          </cell>
          <cell r="AQ126" t="str">
            <v>湘交计统[2014]448号</v>
          </cell>
          <cell r="AR126">
            <v>19742</v>
          </cell>
          <cell r="AS126">
            <v>14206.182000000001</v>
          </cell>
          <cell r="AT126" t="str">
            <v>批复</v>
          </cell>
          <cell r="AU126">
            <v>4511</v>
          </cell>
          <cell r="AX126">
            <v>4511</v>
          </cell>
          <cell r="AY126" t="str">
            <v/>
          </cell>
          <cell r="BB126">
            <v>15231</v>
          </cell>
          <cell r="BE126">
            <v>11845</v>
          </cell>
          <cell r="BF126">
            <v>2760</v>
          </cell>
          <cell r="BG126">
            <v>11845</v>
          </cell>
          <cell r="BJ126">
            <v>2760</v>
          </cell>
          <cell r="BM126" t="str">
            <v>路基</v>
          </cell>
          <cell r="BO126">
            <v>7897</v>
          </cell>
          <cell r="BP126">
            <v>1751</v>
          </cell>
          <cell r="BQ126" t="str">
            <v>路面</v>
          </cell>
          <cell r="BR126">
            <v>23</v>
          </cell>
          <cell r="CA126" t="str">
            <v>未列入19年计划</v>
          </cell>
          <cell r="CB126">
            <v>19742</v>
          </cell>
          <cell r="CC126">
            <v>4511</v>
          </cell>
          <cell r="CF126">
            <v>19742</v>
          </cell>
          <cell r="CG126" t="str">
            <v>已建成</v>
          </cell>
          <cell r="CH126">
            <v>4511</v>
          </cell>
          <cell r="CI126">
            <v>0</v>
          </cell>
          <cell r="CJ126" t="e">
            <v>#REF!</v>
          </cell>
          <cell r="CM126">
            <v>4511</v>
          </cell>
          <cell r="CP126">
            <v>4511</v>
          </cell>
          <cell r="CQ126">
            <v>0</v>
          </cell>
          <cell r="CS126">
            <v>0</v>
          </cell>
          <cell r="CX126">
            <v>4511</v>
          </cell>
          <cell r="CZ126">
            <v>0</v>
          </cell>
          <cell r="DB126" t="e">
            <v>#REF!</v>
          </cell>
          <cell r="DC126" t="e">
            <v>#REF!</v>
          </cell>
          <cell r="DH126">
            <v>1</v>
          </cell>
          <cell r="DI126">
            <v>0</v>
          </cell>
          <cell r="DJ126">
            <v>1</v>
          </cell>
          <cell r="DK126">
            <v>0</v>
          </cell>
          <cell r="DL126">
            <v>1</v>
          </cell>
          <cell r="DM126">
            <v>0</v>
          </cell>
          <cell r="DN126">
            <v>1</v>
          </cell>
          <cell r="DO126">
            <v>0</v>
          </cell>
          <cell r="DP126">
            <v>19742</v>
          </cell>
          <cell r="DQ126">
            <v>1</v>
          </cell>
          <cell r="DR126" t="str">
            <v>否</v>
          </cell>
          <cell r="DS126">
            <v>0</v>
          </cell>
          <cell r="DT126">
            <v>1</v>
          </cell>
          <cell r="DU126">
            <v>22.556999999999999</v>
          </cell>
          <cell r="DV126">
            <v>22.556999999999999</v>
          </cell>
          <cell r="DW126">
            <v>22.556999999999999</v>
          </cell>
          <cell r="DY126">
            <v>0</v>
          </cell>
          <cell r="DZ126">
            <v>0</v>
          </cell>
          <cell r="EA126">
            <v>0</v>
          </cell>
          <cell r="EC126" t="str">
            <v>已完工</v>
          </cell>
          <cell r="ED126" t="str">
            <v>17年完工</v>
          </cell>
          <cell r="EE126" t="str">
            <v>已建成项目</v>
          </cell>
          <cell r="EF126" t="str">
            <v>已安排</v>
          </cell>
          <cell r="EG126" t="str">
            <v>已完工</v>
          </cell>
          <cell r="EH126" t="str">
            <v>开工项目</v>
          </cell>
          <cell r="EI126" t="str">
            <v>已建成</v>
          </cell>
          <cell r="EJ126" t="str">
            <v>已建成</v>
          </cell>
          <cell r="EK126" t="str">
            <v>系统上报</v>
          </cell>
          <cell r="EL126">
            <v>19742</v>
          </cell>
          <cell r="EM126">
            <v>19742</v>
          </cell>
          <cell r="EN126">
            <v>1</v>
          </cell>
          <cell r="EQ126" t="str">
            <v>已建成</v>
          </cell>
          <cell r="ER126" t="str">
            <v>已建成</v>
          </cell>
          <cell r="ES126" t="str">
            <v>已建成</v>
          </cell>
        </row>
        <row r="127">
          <cell r="J127" t="str">
            <v>临武-叉江口</v>
          </cell>
          <cell r="K127" t="e">
            <v>#REF!</v>
          </cell>
          <cell r="L127" t="str">
            <v>临武-叉江口</v>
          </cell>
          <cell r="M127" t="str">
            <v>临武-叉江口</v>
          </cell>
          <cell r="N127" t="e">
            <v>#REF!</v>
          </cell>
          <cell r="O127" t="str">
            <v>临武-叉江口</v>
          </cell>
          <cell r="Q127" t="str">
            <v>临武-叉江口</v>
          </cell>
          <cell r="S127" t="str">
            <v>备选</v>
          </cell>
          <cell r="T127" t="str">
            <v>备选</v>
          </cell>
          <cell r="U127">
            <v>1</v>
          </cell>
          <cell r="V127" t="str">
            <v>正选</v>
          </cell>
          <cell r="W127" t="str">
            <v>保留</v>
          </cell>
          <cell r="X127" t="str">
            <v>三类</v>
          </cell>
          <cell r="Z127" t="str">
            <v>升级改造</v>
          </cell>
          <cell r="AA127" t="str">
            <v>省道</v>
          </cell>
          <cell r="AB127" t="str">
            <v>其它</v>
          </cell>
          <cell r="AC127" t="str">
            <v>其它</v>
          </cell>
          <cell r="AE127">
            <v>35.003999999999998</v>
          </cell>
          <cell r="AF127">
            <v>35.003999999999998</v>
          </cell>
          <cell r="AH127">
            <v>34.85</v>
          </cell>
          <cell r="AI127">
            <v>5.2460000000000004</v>
          </cell>
          <cell r="AK127">
            <v>29.603999999999999</v>
          </cell>
          <cell r="AN127">
            <v>2016</v>
          </cell>
          <cell r="AO127">
            <v>2018</v>
          </cell>
          <cell r="AP127" t="str">
            <v>湘发改基础[2015]817号</v>
          </cell>
          <cell r="AQ127" t="str">
            <v>湘交办函[2015]825号</v>
          </cell>
          <cell r="AR127">
            <v>39373.97</v>
          </cell>
          <cell r="AS127">
            <v>31284.0245</v>
          </cell>
          <cell r="AT127" t="str">
            <v>批复</v>
          </cell>
          <cell r="AU127">
            <v>6970</v>
          </cell>
          <cell r="AX127">
            <v>7363.7640000000001</v>
          </cell>
          <cell r="BA127">
            <v>2020</v>
          </cell>
          <cell r="BB127">
            <v>32403.97</v>
          </cell>
          <cell r="BE127">
            <v>11812</v>
          </cell>
          <cell r="BF127">
            <v>2091</v>
          </cell>
          <cell r="BG127">
            <v>11812</v>
          </cell>
          <cell r="BJ127">
            <v>2091</v>
          </cell>
          <cell r="BM127" t="str">
            <v>批复施工许可</v>
          </cell>
          <cell r="BO127">
            <v>11812.382</v>
          </cell>
          <cell r="BP127">
            <v>2327.4</v>
          </cell>
          <cell r="BQ127" t="str">
            <v>路基</v>
          </cell>
          <cell r="BS127">
            <v>3937.3969999999999</v>
          </cell>
          <cell r="BT127">
            <v>736.79999999999905</v>
          </cell>
          <cell r="BU127" t="str">
            <v>路基</v>
          </cell>
          <cell r="BW127">
            <v>7811.5</v>
          </cell>
          <cell r="BX127">
            <v>1814.8</v>
          </cell>
          <cell r="BY127" t="str">
            <v>路面</v>
          </cell>
          <cell r="BZ127">
            <v>34.9</v>
          </cell>
          <cell r="CA127" t="str">
            <v>路面</v>
          </cell>
          <cell r="CB127">
            <v>35373.279000000002</v>
          </cell>
          <cell r="CC127">
            <v>6970</v>
          </cell>
          <cell r="CF127">
            <v>37763</v>
          </cell>
          <cell r="CG127" t="str">
            <v>已建成</v>
          </cell>
          <cell r="CH127">
            <v>4418</v>
          </cell>
          <cell r="CI127">
            <v>2552</v>
          </cell>
          <cell r="CJ127" t="e">
            <v>#REF!</v>
          </cell>
          <cell r="CM127">
            <v>4418</v>
          </cell>
          <cell r="CP127">
            <v>4418</v>
          </cell>
          <cell r="CQ127">
            <v>2552</v>
          </cell>
          <cell r="CS127">
            <v>1046</v>
          </cell>
          <cell r="CU127">
            <v>1046</v>
          </cell>
          <cell r="CV127">
            <v>1506</v>
          </cell>
          <cell r="CX127">
            <v>6970</v>
          </cell>
          <cell r="CZ127">
            <v>2552</v>
          </cell>
          <cell r="DB127" t="e">
            <v>#REF!</v>
          </cell>
          <cell r="DC127" t="e">
            <v>#REF!</v>
          </cell>
          <cell r="DH127">
            <v>1</v>
          </cell>
          <cell r="DI127">
            <v>0</v>
          </cell>
          <cell r="DJ127">
            <v>1</v>
          </cell>
          <cell r="DK127">
            <v>0</v>
          </cell>
          <cell r="DL127">
            <v>1</v>
          </cell>
          <cell r="DM127">
            <v>0</v>
          </cell>
          <cell r="DN127">
            <v>1</v>
          </cell>
          <cell r="DO127">
            <v>0</v>
          </cell>
          <cell r="DP127">
            <v>37763</v>
          </cell>
          <cell r="DQ127">
            <v>0.95908540591665004</v>
          </cell>
          <cell r="DR127" t="str">
            <v>否</v>
          </cell>
          <cell r="DS127">
            <v>0</v>
          </cell>
          <cell r="DT127">
            <v>1</v>
          </cell>
          <cell r="DU127">
            <v>35.003999999999998</v>
          </cell>
          <cell r="DV127">
            <v>35.003999999999998</v>
          </cell>
          <cell r="DW127">
            <v>35.003999999999998</v>
          </cell>
          <cell r="DY127">
            <v>4211.47</v>
          </cell>
          <cell r="DZ127">
            <v>2552</v>
          </cell>
          <cell r="EA127">
            <v>1659.47</v>
          </cell>
          <cell r="EC127" t="str">
            <v>路面</v>
          </cell>
          <cell r="EE127" t="str">
            <v>已开工项目</v>
          </cell>
          <cell r="EF127" t="str">
            <v>已安排</v>
          </cell>
          <cell r="EG127" t="str">
            <v>在建（年内完工）</v>
          </cell>
          <cell r="EH127" t="str">
            <v>开工项目</v>
          </cell>
          <cell r="EI127" t="str">
            <v>已建成</v>
          </cell>
          <cell r="EJ127" t="str">
            <v>在建</v>
          </cell>
          <cell r="EK127" t="str">
            <v>系统上报</v>
          </cell>
          <cell r="EL127">
            <v>34162.5</v>
          </cell>
          <cell r="EM127">
            <v>35162.5</v>
          </cell>
          <cell r="EN127">
            <v>0.89303923378821104</v>
          </cell>
          <cell r="EQ127" t="str">
            <v>已建成</v>
          </cell>
          <cell r="ER127" t="str">
            <v>已建成</v>
          </cell>
          <cell r="ES127" t="str">
            <v>已建成</v>
          </cell>
        </row>
        <row r="128">
          <cell r="J128" t="str">
            <v>汝城益将-热水</v>
          </cell>
          <cell r="K128" t="e">
            <v>#REF!</v>
          </cell>
          <cell r="L128" t="str">
            <v>汝城益将-热水</v>
          </cell>
          <cell r="M128" t="str">
            <v>S562汝城益将-热水</v>
          </cell>
          <cell r="N128" t="e">
            <v>#REF!</v>
          </cell>
          <cell r="O128" t="str">
            <v>S562汝城益将-热水</v>
          </cell>
          <cell r="T128" t="str">
            <v>备选</v>
          </cell>
          <cell r="U128">
            <v>1</v>
          </cell>
          <cell r="V128" t="str">
            <v>正选</v>
          </cell>
          <cell r="W128" t="str">
            <v>保留</v>
          </cell>
          <cell r="X128" t="str">
            <v>一类</v>
          </cell>
          <cell r="Y128" t="str">
            <v>国贫</v>
          </cell>
          <cell r="Z128" t="str">
            <v>升级改造</v>
          </cell>
          <cell r="AA128" t="str">
            <v>省道</v>
          </cell>
          <cell r="AB128" t="str">
            <v>省道</v>
          </cell>
          <cell r="AC128" t="str">
            <v>省道</v>
          </cell>
          <cell r="AE128">
            <v>16.829000000000001</v>
          </cell>
          <cell r="AF128">
            <v>17</v>
          </cell>
          <cell r="AH128">
            <v>17</v>
          </cell>
          <cell r="AJ128">
            <v>17</v>
          </cell>
          <cell r="AN128">
            <v>2015</v>
          </cell>
          <cell r="AO128">
            <v>2016</v>
          </cell>
          <cell r="AP128" t="str">
            <v>湘发改基础[2014]1207号</v>
          </cell>
          <cell r="AQ128" t="str">
            <v>湘交办函[2015]415号</v>
          </cell>
          <cell r="AR128">
            <v>12721</v>
          </cell>
          <cell r="AS128">
            <v>9510.7288000000008</v>
          </cell>
          <cell r="AT128" t="str">
            <v>批复</v>
          </cell>
          <cell r="AU128">
            <v>6732</v>
          </cell>
          <cell r="AX128">
            <v>6731.6</v>
          </cell>
          <cell r="BE128">
            <v>12721</v>
          </cell>
          <cell r="BF128">
            <v>6732</v>
          </cell>
          <cell r="BG128">
            <v>12721</v>
          </cell>
          <cell r="BJ128">
            <v>5100</v>
          </cell>
          <cell r="BL128">
            <v>1632</v>
          </cell>
          <cell r="BM128" t="str">
            <v>完工</v>
          </cell>
          <cell r="BN128">
            <v>17</v>
          </cell>
          <cell r="CA128" t="str">
            <v>未列入19年计划</v>
          </cell>
          <cell r="CB128">
            <v>12721</v>
          </cell>
          <cell r="CC128">
            <v>6732</v>
          </cell>
          <cell r="CF128">
            <v>12721</v>
          </cell>
          <cell r="CG128" t="str">
            <v>已建成</v>
          </cell>
          <cell r="CH128">
            <v>6732</v>
          </cell>
          <cell r="CI128">
            <v>0</v>
          </cell>
          <cell r="CJ128" t="e">
            <v>#REF!</v>
          </cell>
          <cell r="CM128">
            <v>6732</v>
          </cell>
          <cell r="CP128">
            <v>6732</v>
          </cell>
          <cell r="CQ128">
            <v>0</v>
          </cell>
          <cell r="CS128">
            <v>0</v>
          </cell>
          <cell r="CX128">
            <v>6732</v>
          </cell>
          <cell r="CZ128">
            <v>0</v>
          </cell>
          <cell r="DB128" t="e">
            <v>#REF!</v>
          </cell>
          <cell r="DC128" t="e">
            <v>#REF!</v>
          </cell>
          <cell r="DH128">
            <v>1</v>
          </cell>
          <cell r="DI128">
            <v>0</v>
          </cell>
          <cell r="DJ128">
            <v>1</v>
          </cell>
          <cell r="DK128">
            <v>0</v>
          </cell>
          <cell r="DL128">
            <v>1</v>
          </cell>
          <cell r="DM128">
            <v>0</v>
          </cell>
          <cell r="DN128">
            <v>1</v>
          </cell>
          <cell r="DO128">
            <v>0</v>
          </cell>
          <cell r="DP128">
            <v>12721</v>
          </cell>
          <cell r="DQ128">
            <v>1</v>
          </cell>
          <cell r="DR128" t="str">
            <v>否</v>
          </cell>
          <cell r="DS128">
            <v>0</v>
          </cell>
          <cell r="DT128">
            <v>1</v>
          </cell>
          <cell r="DU128">
            <v>16.829000000000001</v>
          </cell>
          <cell r="DV128">
            <v>16.829000000000001</v>
          </cell>
          <cell r="DW128">
            <v>16.829000000000001</v>
          </cell>
          <cell r="DY128">
            <v>0</v>
          </cell>
          <cell r="DZ128">
            <v>0</v>
          </cell>
          <cell r="EA128">
            <v>0</v>
          </cell>
          <cell r="EC128" t="str">
            <v>已完工</v>
          </cell>
          <cell r="ED128" t="str">
            <v>15年完工</v>
          </cell>
          <cell r="EE128" t="str">
            <v>已建成项目</v>
          </cell>
          <cell r="EF128" t="str">
            <v>已安排</v>
          </cell>
          <cell r="EG128" t="str">
            <v>已完工</v>
          </cell>
          <cell r="EH128" t="str">
            <v>开工项目</v>
          </cell>
          <cell r="EI128" t="str">
            <v>已建成</v>
          </cell>
          <cell r="EJ128" t="str">
            <v>已建成</v>
          </cell>
          <cell r="EK128" t="str">
            <v>系统上报</v>
          </cell>
          <cell r="EL128">
            <v>12721</v>
          </cell>
          <cell r="EM128">
            <v>12721</v>
          </cell>
          <cell r="EN128">
            <v>1</v>
          </cell>
          <cell r="EQ128" t="str">
            <v>已建成</v>
          </cell>
          <cell r="ER128" t="str">
            <v>已建成</v>
          </cell>
          <cell r="ES128" t="str">
            <v>已建成</v>
          </cell>
        </row>
        <row r="129">
          <cell r="J129" t="str">
            <v>S353（原S324）汝城县城至外沙</v>
          </cell>
          <cell r="K129" t="e">
            <v>#REF!</v>
          </cell>
          <cell r="L129" t="str">
            <v>汝城县城-外沙</v>
          </cell>
          <cell r="M129" t="str">
            <v>S346汝城县城-外沙</v>
          </cell>
          <cell r="N129" t="e">
            <v>#REF!</v>
          </cell>
          <cell r="O129" t="str">
            <v>S346汝城县城-外沙</v>
          </cell>
          <cell r="P129" t="str">
            <v>S353汝城县城-外沙</v>
          </cell>
          <cell r="Q129" t="str">
            <v>S353（原S324）汝城县城至外沙</v>
          </cell>
          <cell r="R129" t="str">
            <v>是</v>
          </cell>
          <cell r="S129" t="str">
            <v>正选</v>
          </cell>
          <cell r="T129" t="str">
            <v>正选</v>
          </cell>
          <cell r="U129">
            <v>1</v>
          </cell>
          <cell r="V129" t="str">
            <v>正选</v>
          </cell>
          <cell r="W129" t="str">
            <v>保留</v>
          </cell>
          <cell r="X129" t="str">
            <v>一类</v>
          </cell>
          <cell r="Y129" t="str">
            <v>国贫</v>
          </cell>
          <cell r="Z129" t="str">
            <v>升级改造</v>
          </cell>
          <cell r="AA129" t="str">
            <v>省道</v>
          </cell>
          <cell r="AB129" t="str">
            <v>省道</v>
          </cell>
          <cell r="AC129" t="str">
            <v>省道</v>
          </cell>
          <cell r="AD129" t="str">
            <v>省道</v>
          </cell>
          <cell r="AE129">
            <v>15.14</v>
          </cell>
          <cell r="AF129">
            <v>15.14</v>
          </cell>
          <cell r="AH129">
            <v>15.14</v>
          </cell>
          <cell r="AJ129">
            <v>15.14</v>
          </cell>
          <cell r="AN129">
            <v>2016</v>
          </cell>
          <cell r="AO129">
            <v>2018</v>
          </cell>
          <cell r="AP129" t="str">
            <v>湘发改基础[2014]1185号</v>
          </cell>
          <cell r="AQ129" t="str">
            <v>湘交办函[2015]408号</v>
          </cell>
          <cell r="AR129">
            <v>14218</v>
          </cell>
          <cell r="AS129">
            <v>11087.687900000001</v>
          </cell>
          <cell r="AU129">
            <v>8152</v>
          </cell>
          <cell r="AV129">
            <v>8152</v>
          </cell>
          <cell r="AW129" t="b">
            <v>1</v>
          </cell>
          <cell r="AX129">
            <v>8152.2</v>
          </cell>
          <cell r="AZ129">
            <v>5299</v>
          </cell>
          <cell r="BA129">
            <v>5299</v>
          </cell>
          <cell r="BB129">
            <v>6066</v>
          </cell>
          <cell r="BE129">
            <v>8531</v>
          </cell>
          <cell r="BF129">
            <v>4891</v>
          </cell>
          <cell r="BG129">
            <v>8531</v>
          </cell>
          <cell r="BJ129">
            <v>2700</v>
          </cell>
          <cell r="BL129">
            <v>2191</v>
          </cell>
          <cell r="BM129" t="str">
            <v>路基</v>
          </cell>
          <cell r="BO129">
            <v>5687</v>
          </cell>
          <cell r="BP129">
            <v>3261</v>
          </cell>
          <cell r="BQ129" t="str">
            <v>路面</v>
          </cell>
          <cell r="BR129">
            <v>15</v>
          </cell>
          <cell r="CA129" t="str">
            <v>未列入19年计划</v>
          </cell>
          <cell r="CB129">
            <v>14218</v>
          </cell>
          <cell r="CC129">
            <v>8152</v>
          </cell>
          <cell r="CD129">
            <v>5299</v>
          </cell>
          <cell r="CE129">
            <v>1</v>
          </cell>
          <cell r="CF129">
            <v>14218</v>
          </cell>
          <cell r="CG129" t="str">
            <v>已建成</v>
          </cell>
          <cell r="CH129">
            <v>8152</v>
          </cell>
          <cell r="CI129">
            <v>0</v>
          </cell>
          <cell r="CJ129" t="e">
            <v>#REF!</v>
          </cell>
          <cell r="CM129">
            <v>8152</v>
          </cell>
          <cell r="CP129">
            <v>8152</v>
          </cell>
          <cell r="CQ129">
            <v>0</v>
          </cell>
          <cell r="CS129">
            <v>0</v>
          </cell>
          <cell r="CX129">
            <v>8152</v>
          </cell>
          <cell r="CZ129">
            <v>0</v>
          </cell>
          <cell r="DB129" t="e">
            <v>#REF!</v>
          </cell>
          <cell r="DC129" t="e">
            <v>#REF!</v>
          </cell>
          <cell r="DH129">
            <v>1</v>
          </cell>
          <cell r="DI129">
            <v>0</v>
          </cell>
          <cell r="DJ129">
            <v>1</v>
          </cell>
          <cell r="DK129">
            <v>0</v>
          </cell>
          <cell r="DL129">
            <v>1</v>
          </cell>
          <cell r="DM129">
            <v>0</v>
          </cell>
          <cell r="DN129">
            <v>1</v>
          </cell>
          <cell r="DO129">
            <v>0</v>
          </cell>
          <cell r="DP129">
            <v>14218</v>
          </cell>
          <cell r="DQ129">
            <v>1</v>
          </cell>
          <cell r="DR129" t="str">
            <v>否</v>
          </cell>
          <cell r="DS129">
            <v>0</v>
          </cell>
          <cell r="DT129">
            <v>1</v>
          </cell>
          <cell r="DU129">
            <v>15.14</v>
          </cell>
          <cell r="DV129">
            <v>15.14</v>
          </cell>
          <cell r="DW129">
            <v>15.14</v>
          </cell>
          <cell r="DY129">
            <v>0</v>
          </cell>
          <cell r="DZ129">
            <v>0</v>
          </cell>
          <cell r="EA129">
            <v>0</v>
          </cell>
          <cell r="EC129" t="str">
            <v>已完工</v>
          </cell>
          <cell r="ED129" t="str">
            <v>16年完工</v>
          </cell>
          <cell r="EE129" t="str">
            <v>已建成项目</v>
          </cell>
          <cell r="EF129" t="str">
            <v>已安排</v>
          </cell>
          <cell r="EG129" t="str">
            <v>已完工</v>
          </cell>
          <cell r="EH129" t="str">
            <v>开工项目</v>
          </cell>
          <cell r="EI129" t="str">
            <v>已建成</v>
          </cell>
          <cell r="EJ129" t="str">
            <v>已建成</v>
          </cell>
          <cell r="EK129" t="str">
            <v>系统上报</v>
          </cell>
          <cell r="EL129">
            <v>14218</v>
          </cell>
          <cell r="EM129">
            <v>14218</v>
          </cell>
          <cell r="EN129">
            <v>1</v>
          </cell>
          <cell r="EO129" t="str">
            <v>已完工</v>
          </cell>
          <cell r="EP129" t="str">
            <v>已建成</v>
          </cell>
          <cell r="EQ129" t="str">
            <v>已建成</v>
          </cell>
          <cell r="ER129" t="str">
            <v>已建成</v>
          </cell>
          <cell r="ES129" t="str">
            <v>已建成</v>
          </cell>
        </row>
        <row r="130">
          <cell r="J130" t="str">
            <v>S351桂东寨前-流源</v>
          </cell>
          <cell r="K130" t="e">
            <v>#REF!</v>
          </cell>
          <cell r="L130" t="str">
            <v>桂东寨前-流源</v>
          </cell>
          <cell r="M130" t="str">
            <v>S344桂东寨前-流源</v>
          </cell>
          <cell r="N130" t="e">
            <v>#REF!</v>
          </cell>
          <cell r="O130" t="str">
            <v>S344桂东寨前-流源</v>
          </cell>
          <cell r="P130" t="str">
            <v>S351桂东寨前-流源</v>
          </cell>
          <cell r="T130" t="str">
            <v>备选</v>
          </cell>
          <cell r="U130">
            <v>1</v>
          </cell>
          <cell r="V130" t="str">
            <v>正选</v>
          </cell>
          <cell r="W130" t="str">
            <v>保留</v>
          </cell>
          <cell r="X130" t="str">
            <v>一类</v>
          </cell>
          <cell r="Y130" t="str">
            <v>国贫</v>
          </cell>
          <cell r="Z130" t="str">
            <v>升级改造</v>
          </cell>
          <cell r="AA130" t="str">
            <v>省道</v>
          </cell>
          <cell r="AB130" t="str">
            <v>省道</v>
          </cell>
          <cell r="AC130" t="str">
            <v>省道</v>
          </cell>
          <cell r="AE130">
            <v>8.0120000000000005</v>
          </cell>
          <cell r="AF130">
            <v>8.0120000000000005</v>
          </cell>
          <cell r="AH130">
            <v>8</v>
          </cell>
          <cell r="AJ130">
            <v>8</v>
          </cell>
          <cell r="AN130">
            <v>2015</v>
          </cell>
          <cell r="AO130">
            <v>2016</v>
          </cell>
          <cell r="AR130">
            <v>5600</v>
          </cell>
          <cell r="AS130">
            <v>3808</v>
          </cell>
          <cell r="AT130" t="str">
            <v>按总投资的68%测算</v>
          </cell>
          <cell r="AU130">
            <v>3200</v>
          </cell>
          <cell r="BB130">
            <v>2400</v>
          </cell>
          <cell r="BE130">
            <v>5600</v>
          </cell>
          <cell r="BF130">
            <v>0</v>
          </cell>
          <cell r="BG130">
            <v>5600</v>
          </cell>
          <cell r="BM130" t="str">
            <v>路面</v>
          </cell>
          <cell r="BN130">
            <v>8</v>
          </cell>
          <cell r="BU130" t="str">
            <v>已完工</v>
          </cell>
          <cell r="CA130" t="str">
            <v>未列入19年计划</v>
          </cell>
          <cell r="CB130">
            <v>5600</v>
          </cell>
          <cell r="CC130">
            <v>0</v>
          </cell>
          <cell r="CF130">
            <v>5600</v>
          </cell>
          <cell r="CG130" t="str">
            <v>已建成</v>
          </cell>
          <cell r="CH130">
            <v>0</v>
          </cell>
          <cell r="CI130">
            <v>0</v>
          </cell>
          <cell r="CJ130" t="e">
            <v>#REF!</v>
          </cell>
          <cell r="CM130">
            <v>0</v>
          </cell>
          <cell r="CQ130">
            <v>0</v>
          </cell>
          <cell r="CS130">
            <v>0</v>
          </cell>
          <cell r="CX130">
            <v>0</v>
          </cell>
          <cell r="CZ130">
            <v>3200</v>
          </cell>
          <cell r="DB130" t="e">
            <v>#REF!</v>
          </cell>
          <cell r="DC130" t="e">
            <v>#REF!</v>
          </cell>
          <cell r="DH130">
            <v>1</v>
          </cell>
          <cell r="DI130">
            <v>3200</v>
          </cell>
          <cell r="DJ130">
            <v>1</v>
          </cell>
          <cell r="DK130">
            <v>3200</v>
          </cell>
          <cell r="DL130">
            <v>1</v>
          </cell>
          <cell r="DM130">
            <v>3200</v>
          </cell>
          <cell r="DN130">
            <v>1</v>
          </cell>
          <cell r="DO130">
            <v>3200</v>
          </cell>
          <cell r="DP130">
            <v>5600</v>
          </cell>
          <cell r="DQ130">
            <v>1</v>
          </cell>
          <cell r="DR130" t="str">
            <v>否</v>
          </cell>
          <cell r="DS130">
            <v>0</v>
          </cell>
          <cell r="DT130">
            <v>1</v>
          </cell>
          <cell r="DU130">
            <v>8.0120000000000005</v>
          </cell>
          <cell r="DV130">
            <v>8.0120000000000005</v>
          </cell>
          <cell r="DW130">
            <v>8.0120000000000005</v>
          </cell>
          <cell r="DY130">
            <v>0</v>
          </cell>
          <cell r="DZ130">
            <v>3200</v>
          </cell>
          <cell r="EA130">
            <v>-3200</v>
          </cell>
          <cell r="EC130" t="str">
            <v>已完工</v>
          </cell>
          <cell r="ED130" t="str">
            <v>17年完工</v>
          </cell>
          <cell r="EE130" t="str">
            <v>待开工项目</v>
          </cell>
          <cell r="EF130" t="str">
            <v>已安排</v>
          </cell>
          <cell r="EG130" t="str">
            <v>已完工</v>
          </cell>
          <cell r="EH130" t="str">
            <v>开工项目</v>
          </cell>
          <cell r="EI130" t="str">
            <v>已建成</v>
          </cell>
          <cell r="EJ130" t="str">
            <v>已建成</v>
          </cell>
          <cell r="EK130" t="str">
            <v>沿用3月数据</v>
          </cell>
          <cell r="EL130">
            <v>5600</v>
          </cell>
          <cell r="EM130">
            <v>5600</v>
          </cell>
          <cell r="EN130">
            <v>1</v>
          </cell>
          <cell r="EQ130" t="str">
            <v>已建成</v>
          </cell>
          <cell r="ER130" t="str">
            <v>已建成</v>
          </cell>
          <cell r="ES130" t="str">
            <v>已建成</v>
          </cell>
        </row>
        <row r="131">
          <cell r="J131" t="str">
            <v>资兴清江-滁口</v>
          </cell>
          <cell r="K131" t="e">
            <v>#REF!</v>
          </cell>
          <cell r="L131" t="str">
            <v>资兴清江-滁口</v>
          </cell>
          <cell r="M131" t="str">
            <v>资兴清江-滁口</v>
          </cell>
          <cell r="N131" t="e">
            <v>#REF!</v>
          </cell>
          <cell r="O131" t="str">
            <v>资兴清江-滁口</v>
          </cell>
          <cell r="Q131" t="str">
            <v>资兴清江-滁口</v>
          </cell>
          <cell r="S131" t="str">
            <v>备选</v>
          </cell>
          <cell r="T131" t="str">
            <v>备选</v>
          </cell>
          <cell r="U131">
            <v>1</v>
          </cell>
          <cell r="V131" t="str">
            <v>正选</v>
          </cell>
          <cell r="W131" t="str">
            <v>保留</v>
          </cell>
          <cell r="X131" t="str">
            <v>三类</v>
          </cell>
          <cell r="Z131" t="str">
            <v>升级改造</v>
          </cell>
          <cell r="AA131" t="str">
            <v>其它</v>
          </cell>
          <cell r="AB131" t="str">
            <v>其它</v>
          </cell>
          <cell r="AC131" t="str">
            <v>其它</v>
          </cell>
          <cell r="AE131">
            <v>31.300999999999998</v>
          </cell>
          <cell r="AF131">
            <v>31.300999999999998</v>
          </cell>
          <cell r="AH131">
            <v>31.300999999999998</v>
          </cell>
          <cell r="AK131">
            <v>31.300999999999998</v>
          </cell>
          <cell r="AN131">
            <v>2016</v>
          </cell>
          <cell r="AO131">
            <v>2018</v>
          </cell>
          <cell r="AP131" t="str">
            <v>湘发改基础[2015]623号</v>
          </cell>
          <cell r="AQ131" t="str">
            <v>湘交办函[2015]826号</v>
          </cell>
          <cell r="AR131">
            <v>23644.86</v>
          </cell>
          <cell r="AS131">
            <v>18387.293000000001</v>
          </cell>
          <cell r="AT131" t="str">
            <v>批复</v>
          </cell>
          <cell r="AU131">
            <v>6642</v>
          </cell>
          <cell r="AX131">
            <v>6642.32</v>
          </cell>
          <cell r="BA131">
            <v>2020</v>
          </cell>
          <cell r="BB131">
            <v>17002.86</v>
          </cell>
          <cell r="BE131">
            <v>14187</v>
          </cell>
          <cell r="BF131">
            <v>3985.12</v>
          </cell>
          <cell r="BG131">
            <v>14187</v>
          </cell>
          <cell r="BJ131">
            <v>3756.12</v>
          </cell>
          <cell r="BL131">
            <v>229</v>
          </cell>
          <cell r="BM131" t="str">
            <v>路基</v>
          </cell>
          <cell r="BO131">
            <v>9457.86</v>
          </cell>
          <cell r="BP131">
            <v>2657</v>
          </cell>
          <cell r="BQ131" t="str">
            <v>路面</v>
          </cell>
          <cell r="BR131">
            <v>31.300999999999998</v>
          </cell>
          <cell r="CA131" t="str">
            <v>未列入19年计划</v>
          </cell>
          <cell r="CB131">
            <v>23644.86</v>
          </cell>
          <cell r="CC131">
            <v>6642.12</v>
          </cell>
          <cell r="CF131">
            <v>23644.9</v>
          </cell>
          <cell r="CG131" t="str">
            <v>已建成</v>
          </cell>
          <cell r="CH131">
            <v>6642.12</v>
          </cell>
          <cell r="CI131">
            <v>0</v>
          </cell>
          <cell r="CJ131" t="e">
            <v>#REF!</v>
          </cell>
          <cell r="CM131">
            <v>6642.12</v>
          </cell>
          <cell r="CP131">
            <v>6642.12</v>
          </cell>
          <cell r="CQ131">
            <v>0</v>
          </cell>
          <cell r="CS131">
            <v>0</v>
          </cell>
          <cell r="CX131">
            <v>6642.12</v>
          </cell>
          <cell r="CZ131">
            <v>-0.119999999999891</v>
          </cell>
          <cell r="DB131" t="e">
            <v>#REF!</v>
          </cell>
          <cell r="DC131" t="e">
            <v>#REF!</v>
          </cell>
          <cell r="DH131">
            <v>1</v>
          </cell>
          <cell r="DI131">
            <v>-0.119999999999891</v>
          </cell>
          <cell r="DJ131">
            <v>1</v>
          </cell>
          <cell r="DK131">
            <v>-0.119999999999891</v>
          </cell>
          <cell r="DL131">
            <v>1</v>
          </cell>
          <cell r="DM131">
            <v>-0.119999999999891</v>
          </cell>
          <cell r="DN131">
            <v>1</v>
          </cell>
          <cell r="DO131">
            <v>-0.119999999999891</v>
          </cell>
          <cell r="DP131">
            <v>23644.9</v>
          </cell>
          <cell r="DQ131">
            <v>1.00000169169959</v>
          </cell>
          <cell r="DR131" t="str">
            <v>否</v>
          </cell>
          <cell r="DS131">
            <v>0</v>
          </cell>
          <cell r="DT131">
            <v>1</v>
          </cell>
          <cell r="DU131">
            <v>31.300999999999998</v>
          </cell>
          <cell r="DV131">
            <v>31.300999999999998</v>
          </cell>
          <cell r="DW131">
            <v>31.300999999999998</v>
          </cell>
          <cell r="DY131">
            <v>-4.0000000000873101E-2</v>
          </cell>
          <cell r="DZ131">
            <v>-0.119999999999891</v>
          </cell>
          <cell r="EA131">
            <v>7.9999999999017704E-2</v>
          </cell>
          <cell r="EC131" t="str">
            <v>已完工</v>
          </cell>
          <cell r="ED131" t="str">
            <v>17年完工</v>
          </cell>
          <cell r="EE131" t="str">
            <v>已建成项目</v>
          </cell>
          <cell r="EF131" t="str">
            <v>已安排</v>
          </cell>
          <cell r="EG131" t="str">
            <v>已完工</v>
          </cell>
          <cell r="EH131" t="str">
            <v>开工项目</v>
          </cell>
          <cell r="EI131" t="str">
            <v>已建成</v>
          </cell>
          <cell r="EJ131" t="str">
            <v>已建成</v>
          </cell>
          <cell r="EK131" t="str">
            <v>系统上报</v>
          </cell>
          <cell r="EL131">
            <v>23644.86</v>
          </cell>
          <cell r="EM131">
            <v>23644.9</v>
          </cell>
          <cell r="EN131">
            <v>1.00000169169959</v>
          </cell>
          <cell r="EQ131" t="str">
            <v>已建成</v>
          </cell>
          <cell r="ER131" t="str">
            <v>已建成</v>
          </cell>
          <cell r="ES131" t="str">
            <v>已建成</v>
          </cell>
        </row>
        <row r="132">
          <cell r="J132" t="str">
            <v>资兴兴宁-芋头坪</v>
          </cell>
          <cell r="K132" t="e">
            <v>#REF!</v>
          </cell>
          <cell r="L132" t="str">
            <v>资兴兴宁-芋头坪</v>
          </cell>
          <cell r="M132" t="str">
            <v>资兴兴宁-芋头坪</v>
          </cell>
          <cell r="N132" t="e">
            <v>#REF!</v>
          </cell>
          <cell r="O132" t="str">
            <v>资兴兴宁-芋头坪</v>
          </cell>
          <cell r="Q132" t="str">
            <v>资兴兴宁-芋头坪</v>
          </cell>
          <cell r="S132" t="str">
            <v>备选</v>
          </cell>
          <cell r="T132" t="str">
            <v>备选</v>
          </cell>
          <cell r="U132">
            <v>1</v>
          </cell>
          <cell r="V132" t="str">
            <v>正选</v>
          </cell>
          <cell r="W132" t="str">
            <v>保留</v>
          </cell>
          <cell r="X132" t="str">
            <v>三类</v>
          </cell>
          <cell r="Z132" t="str">
            <v>新建</v>
          </cell>
          <cell r="AA132" t="str">
            <v>其它</v>
          </cell>
          <cell r="AB132" t="str">
            <v>其它</v>
          </cell>
          <cell r="AC132" t="str">
            <v>其它</v>
          </cell>
          <cell r="AE132">
            <v>12.34</v>
          </cell>
          <cell r="AF132">
            <v>12.768000000000001</v>
          </cell>
          <cell r="AH132">
            <v>12.768000000000001</v>
          </cell>
          <cell r="AJ132">
            <v>12.768000000000001</v>
          </cell>
          <cell r="AN132">
            <v>2017</v>
          </cell>
          <cell r="AO132">
            <v>2019</v>
          </cell>
          <cell r="AP132" t="str">
            <v>郴发改批[2017]15号</v>
          </cell>
          <cell r="AQ132" t="str">
            <v>郴交计基发[2017]171号</v>
          </cell>
          <cell r="AR132">
            <v>18381.78</v>
          </cell>
          <cell r="AS132">
            <v>13216.9427</v>
          </cell>
          <cell r="AT132" t="str">
            <v>批复</v>
          </cell>
          <cell r="AU132">
            <v>2553.6</v>
          </cell>
          <cell r="AX132">
            <v>2553.6</v>
          </cell>
          <cell r="AY132" t="str">
            <v/>
          </cell>
          <cell r="BA132">
            <v>2020</v>
          </cell>
          <cell r="BB132">
            <v>15828.18</v>
          </cell>
          <cell r="BO132">
            <v>2520</v>
          </cell>
          <cell r="BP132">
            <v>540</v>
          </cell>
          <cell r="BQ132" t="str">
            <v>批复施工许可</v>
          </cell>
          <cell r="BS132">
            <v>10347.245999999999</v>
          </cell>
          <cell r="BT132">
            <v>226.08</v>
          </cell>
          <cell r="BU132" t="str">
            <v>路基</v>
          </cell>
          <cell r="BW132">
            <v>2207.1</v>
          </cell>
          <cell r="BX132">
            <v>1787.6</v>
          </cell>
          <cell r="BY132" t="str">
            <v>路面</v>
          </cell>
          <cell r="BZ132">
            <v>12.8</v>
          </cell>
          <cell r="CA132" t="str">
            <v>路面</v>
          </cell>
          <cell r="CB132">
            <v>15074.346</v>
          </cell>
          <cell r="CC132">
            <v>2553.6799999999998</v>
          </cell>
          <cell r="CF132">
            <v>18325</v>
          </cell>
          <cell r="CG132" t="str">
            <v>已建成</v>
          </cell>
          <cell r="CH132">
            <v>540</v>
          </cell>
          <cell r="CI132">
            <v>2013.68</v>
          </cell>
          <cell r="CJ132" t="e">
            <v>#REF!</v>
          </cell>
          <cell r="CM132">
            <v>540</v>
          </cell>
          <cell r="CP132">
            <v>540</v>
          </cell>
          <cell r="CQ132">
            <v>2013.68</v>
          </cell>
          <cell r="CS132">
            <v>826</v>
          </cell>
          <cell r="CU132">
            <v>826</v>
          </cell>
          <cell r="CV132">
            <v>1102</v>
          </cell>
          <cell r="CX132">
            <v>2468</v>
          </cell>
          <cell r="CZ132">
            <v>2013.6</v>
          </cell>
          <cell r="DB132" t="e">
            <v>#REF!</v>
          </cell>
          <cell r="DC132" t="e">
            <v>#REF!</v>
          </cell>
          <cell r="DH132">
            <v>1</v>
          </cell>
          <cell r="DI132">
            <v>0</v>
          </cell>
          <cell r="DJ132">
            <v>1</v>
          </cell>
          <cell r="DK132">
            <v>0</v>
          </cell>
          <cell r="DL132">
            <v>1</v>
          </cell>
          <cell r="DM132">
            <v>0</v>
          </cell>
          <cell r="DN132">
            <v>1</v>
          </cell>
          <cell r="DO132">
            <v>0</v>
          </cell>
          <cell r="DP132">
            <v>18325</v>
          </cell>
          <cell r="DQ132">
            <v>0.99691107172428395</v>
          </cell>
          <cell r="DR132" t="str">
            <v>否</v>
          </cell>
          <cell r="DS132">
            <v>0</v>
          </cell>
          <cell r="DT132">
            <v>1</v>
          </cell>
          <cell r="DU132">
            <v>12.34</v>
          </cell>
          <cell r="DV132">
            <v>12.34</v>
          </cell>
          <cell r="DW132">
            <v>12.34</v>
          </cell>
          <cell r="DY132">
            <v>306.87999999999698</v>
          </cell>
          <cell r="DZ132">
            <v>2013.6</v>
          </cell>
          <cell r="EA132">
            <v>-1706.72</v>
          </cell>
          <cell r="EC132" t="str">
            <v>路面</v>
          </cell>
          <cell r="EE132" t="str">
            <v>已开工项目</v>
          </cell>
          <cell r="EF132" t="str">
            <v>已安排</v>
          </cell>
          <cell r="EG132" t="str">
            <v>在建（年内完工）</v>
          </cell>
          <cell r="EH132" t="str">
            <v>开工项目</v>
          </cell>
          <cell r="EI132" t="str">
            <v>已建成</v>
          </cell>
          <cell r="EJ132" t="str">
            <v>在建</v>
          </cell>
          <cell r="EK132" t="str">
            <v>系统上报</v>
          </cell>
          <cell r="EL132">
            <v>17424.900000000001</v>
          </cell>
          <cell r="EM132">
            <v>18074.900000000001</v>
          </cell>
          <cell r="EN132">
            <v>0.98330520765671203</v>
          </cell>
          <cell r="EQ132" t="str">
            <v>已建成</v>
          </cell>
          <cell r="ER132" t="str">
            <v>已建成</v>
          </cell>
          <cell r="ES132" t="str">
            <v>已建成</v>
          </cell>
        </row>
        <row r="133">
          <cell r="J133" t="str">
            <v>S239广西灌阳边界至江永潇铺</v>
          </cell>
          <cell r="K133" t="e">
            <v>#REF!</v>
          </cell>
          <cell r="L133" t="str">
            <v>广西灌阳边界-江永潇铺</v>
          </cell>
          <cell r="M133" t="str">
            <v>S239广西灌阳边界-江永潇铺</v>
          </cell>
          <cell r="N133" t="e">
            <v>#REF!</v>
          </cell>
          <cell r="O133" t="str">
            <v>S239广西灌阳边界-江永潇铺</v>
          </cell>
          <cell r="T133" t="str">
            <v>备选</v>
          </cell>
          <cell r="U133">
            <v>1</v>
          </cell>
          <cell r="V133" t="str">
            <v>正选</v>
          </cell>
          <cell r="W133" t="str">
            <v>保留</v>
          </cell>
          <cell r="X133" t="str">
            <v>二类</v>
          </cell>
          <cell r="Y133" t="str">
            <v>省贫</v>
          </cell>
          <cell r="Z133" t="str">
            <v>改建</v>
          </cell>
          <cell r="AA133" t="str">
            <v>省道</v>
          </cell>
          <cell r="AB133" t="str">
            <v>省道</v>
          </cell>
          <cell r="AC133" t="str">
            <v>省道</v>
          </cell>
          <cell r="AE133">
            <v>15.4</v>
          </cell>
          <cell r="AF133">
            <v>15.4</v>
          </cell>
          <cell r="AH133">
            <v>15</v>
          </cell>
          <cell r="AJ133">
            <v>15</v>
          </cell>
          <cell r="AN133">
            <v>2014</v>
          </cell>
          <cell r="AO133">
            <v>2016</v>
          </cell>
          <cell r="AP133" t="str">
            <v>湘发改基础[2013]1511号</v>
          </cell>
          <cell r="AQ133" t="str">
            <v>湘交计统[2013]514号</v>
          </cell>
          <cell r="AR133">
            <v>10866.04</v>
          </cell>
          <cell r="AS133">
            <v>7850.7896000000001</v>
          </cell>
          <cell r="AT133" t="str">
            <v>批复</v>
          </cell>
          <cell r="AU133">
            <v>4737</v>
          </cell>
          <cell r="AX133">
            <v>4737</v>
          </cell>
          <cell r="AY133" t="str">
            <v/>
          </cell>
          <cell r="BB133">
            <v>6129.04</v>
          </cell>
          <cell r="BC133">
            <v>8971</v>
          </cell>
          <cell r="BD133">
            <v>2842.2</v>
          </cell>
          <cell r="BE133">
            <v>1895</v>
          </cell>
          <cell r="BF133">
            <v>1894.8</v>
          </cell>
          <cell r="BG133">
            <v>1895</v>
          </cell>
          <cell r="BH133">
            <v>1894.8</v>
          </cell>
          <cell r="BM133" t="str">
            <v>完工</v>
          </cell>
          <cell r="BN133">
            <v>15</v>
          </cell>
          <cell r="CA133" t="str">
            <v>未列入19年计划</v>
          </cell>
          <cell r="CB133">
            <v>10866</v>
          </cell>
          <cell r="CC133">
            <v>4737</v>
          </cell>
          <cell r="CF133">
            <v>10866.04</v>
          </cell>
          <cell r="CG133" t="str">
            <v>已建成</v>
          </cell>
          <cell r="CH133">
            <v>4737</v>
          </cell>
          <cell r="CI133">
            <v>0</v>
          </cell>
          <cell r="CJ133" t="e">
            <v>#REF!</v>
          </cell>
          <cell r="CM133">
            <v>4737</v>
          </cell>
          <cell r="CP133">
            <v>1894.8</v>
          </cell>
          <cell r="CQ133">
            <v>0</v>
          </cell>
          <cell r="CS133">
            <v>0</v>
          </cell>
          <cell r="CX133">
            <v>4737</v>
          </cell>
          <cell r="CZ133">
            <v>0</v>
          </cell>
          <cell r="DB133" t="e">
            <v>#REF!</v>
          </cell>
          <cell r="DC133" t="e">
            <v>#REF!</v>
          </cell>
          <cell r="DH133">
            <v>1</v>
          </cell>
          <cell r="DI133">
            <v>0</v>
          </cell>
          <cell r="DJ133">
            <v>1</v>
          </cell>
          <cell r="DK133">
            <v>0</v>
          </cell>
          <cell r="DL133">
            <v>1</v>
          </cell>
          <cell r="DM133">
            <v>0</v>
          </cell>
          <cell r="DN133">
            <v>1</v>
          </cell>
          <cell r="DO133">
            <v>0</v>
          </cell>
          <cell r="DP133">
            <v>10866.04</v>
          </cell>
          <cell r="DQ133">
            <v>1</v>
          </cell>
          <cell r="DR133" t="str">
            <v>否</v>
          </cell>
          <cell r="DS133">
            <v>0</v>
          </cell>
          <cell r="DT133">
            <v>1</v>
          </cell>
          <cell r="DU133">
            <v>15.4</v>
          </cell>
          <cell r="DV133">
            <v>15.4</v>
          </cell>
          <cell r="DW133">
            <v>15.4</v>
          </cell>
          <cell r="DY133">
            <v>0</v>
          </cell>
          <cell r="DZ133">
            <v>0</v>
          </cell>
          <cell r="EA133">
            <v>0</v>
          </cell>
          <cell r="EC133" t="str">
            <v>已完工</v>
          </cell>
          <cell r="ED133" t="str">
            <v>16年完工</v>
          </cell>
          <cell r="EE133" t="str">
            <v>已建成项目</v>
          </cell>
          <cell r="EF133" t="str">
            <v>已安排</v>
          </cell>
          <cell r="EG133" t="str">
            <v>已完工</v>
          </cell>
          <cell r="EH133" t="str">
            <v>开工项目</v>
          </cell>
          <cell r="EI133" t="str">
            <v>已建成</v>
          </cell>
          <cell r="EJ133" t="str">
            <v>已建成</v>
          </cell>
          <cell r="EK133" t="str">
            <v>系统上报</v>
          </cell>
          <cell r="EL133">
            <v>10866.04</v>
          </cell>
          <cell r="EM133">
            <v>10866.04</v>
          </cell>
          <cell r="EN133">
            <v>1</v>
          </cell>
          <cell r="EQ133" t="str">
            <v>已建成</v>
          </cell>
          <cell r="ER133" t="str">
            <v>已建成</v>
          </cell>
          <cell r="ES133" t="str">
            <v>已建成</v>
          </cell>
        </row>
        <row r="134">
          <cell r="J134" t="str">
            <v>江永桃川-小水</v>
          </cell>
          <cell r="K134" t="e">
            <v>#REF!</v>
          </cell>
          <cell r="L134" t="str">
            <v>江永桃川-小水</v>
          </cell>
          <cell r="M134" t="str">
            <v>江永桃川-小水</v>
          </cell>
          <cell r="N134" t="e">
            <v>#REF!</v>
          </cell>
          <cell r="O134" t="str">
            <v>江永桃川-小水</v>
          </cell>
          <cell r="T134" t="str">
            <v>备选</v>
          </cell>
          <cell r="U134">
            <v>1</v>
          </cell>
          <cell r="V134" t="str">
            <v>正选</v>
          </cell>
          <cell r="W134" t="str">
            <v>保留</v>
          </cell>
          <cell r="X134" t="str">
            <v>二类</v>
          </cell>
          <cell r="Y134" t="str">
            <v>省贫</v>
          </cell>
          <cell r="Z134" t="str">
            <v>升级改造</v>
          </cell>
          <cell r="AA134" t="str">
            <v>省道</v>
          </cell>
          <cell r="AB134" t="str">
            <v>其它</v>
          </cell>
          <cell r="AC134" t="str">
            <v>其它</v>
          </cell>
          <cell r="AE134">
            <v>8.0329999999999995</v>
          </cell>
          <cell r="AF134">
            <v>8.0329999999999995</v>
          </cell>
          <cell r="AH134">
            <v>7.8040000000000003</v>
          </cell>
          <cell r="AJ134">
            <v>7.8040000000000003</v>
          </cell>
          <cell r="AN134">
            <v>2016</v>
          </cell>
          <cell r="AO134">
            <v>2018</v>
          </cell>
          <cell r="AP134" t="str">
            <v>湘发改基础[2016]311号</v>
          </cell>
          <cell r="AQ134" t="str">
            <v>永交发[2016]115号</v>
          </cell>
          <cell r="AR134">
            <v>6007.05</v>
          </cell>
          <cell r="AS134">
            <v>3724.4292</v>
          </cell>
          <cell r="AT134" t="str">
            <v>批复</v>
          </cell>
          <cell r="AU134">
            <v>1951</v>
          </cell>
          <cell r="AX134">
            <v>3486.5472</v>
          </cell>
          <cell r="AY134" t="str">
            <v>数据异常</v>
          </cell>
          <cell r="BB134">
            <v>4056.05</v>
          </cell>
          <cell r="BE134">
            <v>1991</v>
          </cell>
          <cell r="BF134">
            <v>0</v>
          </cell>
          <cell r="BG134">
            <v>1991</v>
          </cell>
          <cell r="BM134" t="str">
            <v>批复施工许可</v>
          </cell>
          <cell r="BO134">
            <v>1990</v>
          </cell>
          <cell r="BP134">
            <v>1218.1500000000001</v>
          </cell>
          <cell r="BQ134" t="str">
            <v>路基</v>
          </cell>
          <cell r="BS134">
            <v>2026.05</v>
          </cell>
          <cell r="BT134">
            <v>732.85</v>
          </cell>
          <cell r="BU134" t="str">
            <v>路面</v>
          </cell>
          <cell r="BV134">
            <v>7.8040000000000003</v>
          </cell>
          <cell r="CA134" t="str">
            <v>未列入19年计划</v>
          </cell>
          <cell r="CB134">
            <v>6007.05</v>
          </cell>
          <cell r="CC134">
            <v>1951</v>
          </cell>
          <cell r="CF134">
            <v>6007.05</v>
          </cell>
          <cell r="CG134" t="str">
            <v>已建成</v>
          </cell>
          <cell r="CH134">
            <v>1951</v>
          </cell>
          <cell r="CI134">
            <v>0</v>
          </cell>
          <cell r="CJ134" t="e">
            <v>#REF!</v>
          </cell>
          <cell r="CM134">
            <v>1951</v>
          </cell>
          <cell r="CP134">
            <v>1951</v>
          </cell>
          <cell r="CQ134">
            <v>0</v>
          </cell>
          <cell r="CS134">
            <v>0</v>
          </cell>
          <cell r="CX134">
            <v>1951</v>
          </cell>
          <cell r="CZ134">
            <v>0</v>
          </cell>
          <cell r="DB134" t="e">
            <v>#REF!</v>
          </cell>
          <cell r="DC134" t="e">
            <v>#REF!</v>
          </cell>
          <cell r="DH134">
            <v>1</v>
          </cell>
          <cell r="DI134">
            <v>0</v>
          </cell>
          <cell r="DJ134">
            <v>1</v>
          </cell>
          <cell r="DK134">
            <v>0</v>
          </cell>
          <cell r="DL134">
            <v>1</v>
          </cell>
          <cell r="DM134">
            <v>0</v>
          </cell>
          <cell r="DN134">
            <v>1</v>
          </cell>
          <cell r="DO134">
            <v>0</v>
          </cell>
          <cell r="DP134">
            <v>6007.05</v>
          </cell>
          <cell r="DQ134">
            <v>1</v>
          </cell>
          <cell r="DR134" t="str">
            <v>否</v>
          </cell>
          <cell r="DS134">
            <v>0</v>
          </cell>
          <cell r="DT134">
            <v>1</v>
          </cell>
          <cell r="DU134">
            <v>8.0329999999999995</v>
          </cell>
          <cell r="DV134">
            <v>8.0329999999999995</v>
          </cell>
          <cell r="DW134">
            <v>8.0329999999999995</v>
          </cell>
          <cell r="DY134">
            <v>0</v>
          </cell>
          <cell r="DZ134">
            <v>0</v>
          </cell>
          <cell r="EA134">
            <v>0</v>
          </cell>
          <cell r="EC134" t="str">
            <v>已完工</v>
          </cell>
          <cell r="ED134" t="str">
            <v>18年完工</v>
          </cell>
          <cell r="EE134" t="str">
            <v>已开工项目</v>
          </cell>
          <cell r="EF134" t="str">
            <v>已安排</v>
          </cell>
          <cell r="EG134" t="str">
            <v>已完工</v>
          </cell>
          <cell r="EH134" t="str">
            <v>开工项目</v>
          </cell>
          <cell r="EI134" t="str">
            <v>已建成</v>
          </cell>
          <cell r="EJ134" t="str">
            <v>已建成</v>
          </cell>
          <cell r="EK134" t="str">
            <v>系统上报</v>
          </cell>
          <cell r="EL134">
            <v>6007.05</v>
          </cell>
          <cell r="EM134">
            <v>6007.05</v>
          </cell>
          <cell r="EN134">
            <v>1</v>
          </cell>
          <cell r="EQ134" t="str">
            <v>已建成</v>
          </cell>
          <cell r="ER134" t="str">
            <v>已建成</v>
          </cell>
          <cell r="ES134" t="str">
            <v>已建成</v>
          </cell>
        </row>
        <row r="135">
          <cell r="J135" t="str">
            <v>S236中和至宁远县城</v>
          </cell>
          <cell r="K135" t="e">
            <v>#REF!</v>
          </cell>
          <cell r="L135" t="str">
            <v>中和-宁远县城</v>
          </cell>
          <cell r="M135" t="str">
            <v>S572中和-宁远县城</v>
          </cell>
          <cell r="N135" t="e">
            <v>#REF!</v>
          </cell>
          <cell r="O135" t="str">
            <v>S572中和-宁远县城</v>
          </cell>
          <cell r="T135" t="str">
            <v>备选</v>
          </cell>
          <cell r="U135">
            <v>1</v>
          </cell>
          <cell r="V135" t="str">
            <v>正选</v>
          </cell>
          <cell r="W135" t="str">
            <v>保留</v>
          </cell>
          <cell r="X135" t="str">
            <v>二类</v>
          </cell>
          <cell r="Y135" t="str">
            <v>省贫</v>
          </cell>
          <cell r="Z135" t="str">
            <v>改建</v>
          </cell>
          <cell r="AA135" t="str">
            <v>省道</v>
          </cell>
          <cell r="AB135" t="str">
            <v>省道</v>
          </cell>
          <cell r="AC135" t="str">
            <v>省道</v>
          </cell>
          <cell r="AE135">
            <v>18.012</v>
          </cell>
          <cell r="AF135">
            <v>18.012</v>
          </cell>
          <cell r="AH135">
            <v>17.661999999999999</v>
          </cell>
          <cell r="AJ135">
            <v>17.661999999999999</v>
          </cell>
          <cell r="AN135">
            <v>2014</v>
          </cell>
          <cell r="AO135">
            <v>2016</v>
          </cell>
          <cell r="AP135" t="str">
            <v>湘发改基础[2013]1490号</v>
          </cell>
          <cell r="AQ135" t="str">
            <v>湘交计统[2013]487号</v>
          </cell>
          <cell r="AR135">
            <v>15840</v>
          </cell>
          <cell r="AS135">
            <v>12176.677600000001</v>
          </cell>
          <cell r="AT135" t="str">
            <v>批复</v>
          </cell>
          <cell r="AU135">
            <v>5769</v>
          </cell>
          <cell r="AX135">
            <v>5769</v>
          </cell>
          <cell r="AY135" t="str">
            <v/>
          </cell>
          <cell r="BB135">
            <v>10071</v>
          </cell>
          <cell r="BC135">
            <v>13464</v>
          </cell>
          <cell r="BD135">
            <v>3461</v>
          </cell>
          <cell r="BE135">
            <v>2376</v>
          </cell>
          <cell r="BF135">
            <v>2308</v>
          </cell>
          <cell r="BG135">
            <v>2376</v>
          </cell>
          <cell r="BH135">
            <v>2308</v>
          </cell>
          <cell r="BM135" t="str">
            <v>完工</v>
          </cell>
          <cell r="BN135">
            <v>17.661999999999999</v>
          </cell>
          <cell r="CA135" t="str">
            <v>未列入19年计划</v>
          </cell>
          <cell r="CB135">
            <v>15840</v>
          </cell>
          <cell r="CC135">
            <v>5769</v>
          </cell>
          <cell r="CF135">
            <v>15840</v>
          </cell>
          <cell r="CG135" t="str">
            <v>已建成</v>
          </cell>
          <cell r="CH135">
            <v>5769</v>
          </cell>
          <cell r="CI135">
            <v>0</v>
          </cell>
          <cell r="CJ135" t="e">
            <v>#REF!</v>
          </cell>
          <cell r="CM135">
            <v>5769</v>
          </cell>
          <cell r="CP135">
            <v>2308</v>
          </cell>
          <cell r="CQ135">
            <v>0</v>
          </cell>
          <cell r="CS135">
            <v>0</v>
          </cell>
          <cell r="CX135">
            <v>5769</v>
          </cell>
          <cell r="CZ135">
            <v>0</v>
          </cell>
          <cell r="DB135" t="e">
            <v>#REF!</v>
          </cell>
          <cell r="DC135" t="e">
            <v>#REF!</v>
          </cell>
          <cell r="DH135">
            <v>1</v>
          </cell>
          <cell r="DI135">
            <v>0</v>
          </cell>
          <cell r="DJ135">
            <v>1</v>
          </cell>
          <cell r="DK135">
            <v>0</v>
          </cell>
          <cell r="DL135">
            <v>1</v>
          </cell>
          <cell r="DM135">
            <v>0</v>
          </cell>
          <cell r="DN135">
            <v>1</v>
          </cell>
          <cell r="DO135">
            <v>0</v>
          </cell>
          <cell r="DP135">
            <v>15840</v>
          </cell>
          <cell r="DQ135">
            <v>1</v>
          </cell>
          <cell r="DR135" t="str">
            <v>否</v>
          </cell>
          <cell r="DS135">
            <v>0</v>
          </cell>
          <cell r="DT135">
            <v>1</v>
          </cell>
          <cell r="DU135">
            <v>18.012</v>
          </cell>
          <cell r="DV135">
            <v>18.012</v>
          </cell>
          <cell r="DW135">
            <v>18.012</v>
          </cell>
          <cell r="DY135">
            <v>0</v>
          </cell>
          <cell r="DZ135">
            <v>0</v>
          </cell>
          <cell r="EA135">
            <v>0</v>
          </cell>
          <cell r="EC135" t="str">
            <v>已完工</v>
          </cell>
          <cell r="ED135" t="str">
            <v>16年完工</v>
          </cell>
          <cell r="EE135" t="str">
            <v>已建成项目</v>
          </cell>
          <cell r="EF135" t="str">
            <v>已安排</v>
          </cell>
          <cell r="EG135" t="str">
            <v>已完工</v>
          </cell>
          <cell r="EH135" t="str">
            <v>开工项目</v>
          </cell>
          <cell r="EI135" t="str">
            <v>已建成</v>
          </cell>
          <cell r="EJ135" t="str">
            <v>已建成</v>
          </cell>
          <cell r="EK135" t="str">
            <v>系统上报</v>
          </cell>
          <cell r="EL135">
            <v>15840</v>
          </cell>
          <cell r="EM135">
            <v>15840</v>
          </cell>
          <cell r="EN135">
            <v>1</v>
          </cell>
          <cell r="EQ135" t="str">
            <v>已建成</v>
          </cell>
          <cell r="ER135" t="str">
            <v>已建成</v>
          </cell>
          <cell r="ES135" t="str">
            <v>已建成</v>
          </cell>
        </row>
        <row r="136">
          <cell r="J136" t="str">
            <v>S228新田县城-竹林坪</v>
          </cell>
          <cell r="K136" t="e">
            <v>#REF!</v>
          </cell>
          <cell r="L136" t="str">
            <v>新田县城-竹林坪</v>
          </cell>
          <cell r="M136" t="str">
            <v>G234新田县城-竹林坪</v>
          </cell>
          <cell r="N136" t="e">
            <v>#REF!</v>
          </cell>
          <cell r="O136" t="str">
            <v>G234新田县城-竹林坪</v>
          </cell>
          <cell r="T136" t="str">
            <v>备选</v>
          </cell>
          <cell r="U136">
            <v>1</v>
          </cell>
          <cell r="V136" t="str">
            <v>正选</v>
          </cell>
          <cell r="W136" t="str">
            <v>保留</v>
          </cell>
          <cell r="X136" t="str">
            <v>一类</v>
          </cell>
          <cell r="Y136" t="str">
            <v>国贫</v>
          </cell>
          <cell r="Z136" t="str">
            <v>改建</v>
          </cell>
          <cell r="AA136" t="str">
            <v>省道</v>
          </cell>
          <cell r="AB136" t="str">
            <v>国道</v>
          </cell>
          <cell r="AC136" t="str">
            <v>国道</v>
          </cell>
          <cell r="AE136">
            <v>28.288</v>
          </cell>
          <cell r="AF136">
            <v>28.288</v>
          </cell>
          <cell r="AH136">
            <v>26.41</v>
          </cell>
          <cell r="AJ136">
            <v>26.41</v>
          </cell>
          <cell r="AN136">
            <v>2015</v>
          </cell>
          <cell r="AO136">
            <v>2017</v>
          </cell>
          <cell r="AP136" t="str">
            <v>湘发改基础[2014]660号</v>
          </cell>
          <cell r="AQ136" t="str">
            <v>湘交计统[2014]393号</v>
          </cell>
          <cell r="AR136">
            <v>31491.62</v>
          </cell>
          <cell r="AS136">
            <v>23726.218400000002</v>
          </cell>
          <cell r="AT136" t="str">
            <v>批复</v>
          </cell>
          <cell r="AU136">
            <v>9815</v>
          </cell>
          <cell r="AX136">
            <v>9815</v>
          </cell>
          <cell r="AY136" t="str">
            <v/>
          </cell>
          <cell r="BB136">
            <v>21676.62</v>
          </cell>
          <cell r="BC136">
            <v>20470</v>
          </cell>
          <cell r="BD136">
            <v>5889</v>
          </cell>
          <cell r="BE136">
            <v>3926</v>
          </cell>
          <cell r="BF136">
            <v>3926</v>
          </cell>
          <cell r="BG136">
            <v>0</v>
          </cell>
          <cell r="BI136">
            <v>3926</v>
          </cell>
          <cell r="BJ136">
            <v>3926</v>
          </cell>
          <cell r="BM136" t="str">
            <v>路基</v>
          </cell>
          <cell r="BO136">
            <v>7095.62</v>
          </cell>
          <cell r="BP136">
            <v>0</v>
          </cell>
          <cell r="BQ136" t="str">
            <v>路面</v>
          </cell>
          <cell r="BR136">
            <v>26.41</v>
          </cell>
          <cell r="CA136" t="str">
            <v>未列入19年计划</v>
          </cell>
          <cell r="CB136">
            <v>31491.62</v>
          </cell>
          <cell r="CC136">
            <v>9815</v>
          </cell>
          <cell r="CF136">
            <v>31491.599999999999</v>
          </cell>
          <cell r="CG136" t="str">
            <v>已建成</v>
          </cell>
          <cell r="CH136">
            <v>9815</v>
          </cell>
          <cell r="CI136">
            <v>0</v>
          </cell>
          <cell r="CJ136" t="e">
            <v>#REF!</v>
          </cell>
          <cell r="CM136">
            <v>9815</v>
          </cell>
          <cell r="CP136">
            <v>3926</v>
          </cell>
          <cell r="CQ136">
            <v>0</v>
          </cell>
          <cell r="CS136">
            <v>0</v>
          </cell>
          <cell r="CX136">
            <v>9815</v>
          </cell>
          <cell r="CZ136">
            <v>0</v>
          </cell>
          <cell r="DB136" t="e">
            <v>#REF!</v>
          </cell>
          <cell r="DC136" t="e">
            <v>#REF!</v>
          </cell>
          <cell r="DH136">
            <v>1</v>
          </cell>
          <cell r="DI136">
            <v>0</v>
          </cell>
          <cell r="DJ136">
            <v>1</v>
          </cell>
          <cell r="DK136">
            <v>0</v>
          </cell>
          <cell r="DL136">
            <v>1</v>
          </cell>
          <cell r="DM136">
            <v>0</v>
          </cell>
          <cell r="DN136">
            <v>1</v>
          </cell>
          <cell r="DO136">
            <v>0</v>
          </cell>
          <cell r="DP136">
            <v>31491.599999999999</v>
          </cell>
          <cell r="DQ136">
            <v>0.99999936491041097</v>
          </cell>
          <cell r="DR136" t="str">
            <v>否</v>
          </cell>
          <cell r="DS136">
            <v>0</v>
          </cell>
          <cell r="DT136">
            <v>1</v>
          </cell>
          <cell r="DU136">
            <v>28.288</v>
          </cell>
          <cell r="DV136">
            <v>28.288</v>
          </cell>
          <cell r="DW136">
            <v>28.288</v>
          </cell>
          <cell r="DY136">
            <v>2.0000000000436599E-2</v>
          </cell>
          <cell r="DZ136">
            <v>0</v>
          </cell>
          <cell r="EA136">
            <v>2.0000000000436599E-2</v>
          </cell>
          <cell r="EC136" t="str">
            <v>在建，19年完工</v>
          </cell>
          <cell r="ED136" t="str">
            <v>在建，19年完工</v>
          </cell>
          <cell r="EE136" t="str">
            <v>已开工项目</v>
          </cell>
          <cell r="EF136" t="str">
            <v>已安排</v>
          </cell>
          <cell r="EG136" t="str">
            <v>已完工</v>
          </cell>
          <cell r="EH136" t="str">
            <v>开工项目</v>
          </cell>
          <cell r="EI136" t="str">
            <v>已建成</v>
          </cell>
          <cell r="EJ136" t="str">
            <v>已建成</v>
          </cell>
          <cell r="EK136" t="str">
            <v>系统上报</v>
          </cell>
          <cell r="EL136">
            <v>31491.62</v>
          </cell>
          <cell r="EM136">
            <v>31491.599999999999</v>
          </cell>
          <cell r="EN136">
            <v>0.99999936491041097</v>
          </cell>
          <cell r="EQ136" t="str">
            <v>已建成</v>
          </cell>
          <cell r="ER136" t="str">
            <v>已建成</v>
          </cell>
          <cell r="ES136" t="str">
            <v>已建成</v>
          </cell>
        </row>
        <row r="137">
          <cell r="J137" t="str">
            <v>S356江华县沱江至涔天河</v>
          </cell>
          <cell r="K137" t="e">
            <v>#REF!</v>
          </cell>
          <cell r="L137" t="str">
            <v>江华县沱江-涔天河</v>
          </cell>
          <cell r="M137" t="str">
            <v>S239江华县沱江-涔天河</v>
          </cell>
          <cell r="N137" t="e">
            <v>#REF!</v>
          </cell>
          <cell r="O137" t="str">
            <v>S239江华县沱江-涔天河</v>
          </cell>
          <cell r="P137" t="str">
            <v>S356江华县沱江-涔天河</v>
          </cell>
          <cell r="Q137" t="str">
            <v>S356江华县沱江至涔天河</v>
          </cell>
          <cell r="R137" t="str">
            <v>是</v>
          </cell>
          <cell r="S137" t="str">
            <v>正选</v>
          </cell>
          <cell r="T137" t="str">
            <v>正选</v>
          </cell>
          <cell r="U137">
            <v>1</v>
          </cell>
          <cell r="V137" t="str">
            <v>正选</v>
          </cell>
          <cell r="W137" t="str">
            <v>保留</v>
          </cell>
          <cell r="X137" t="str">
            <v>一类</v>
          </cell>
          <cell r="Y137" t="str">
            <v>国贫</v>
          </cell>
          <cell r="Z137" t="str">
            <v>升级改造</v>
          </cell>
          <cell r="AA137" t="str">
            <v>省道</v>
          </cell>
          <cell r="AB137" t="str">
            <v>省道</v>
          </cell>
          <cell r="AC137" t="str">
            <v>省道</v>
          </cell>
          <cell r="AD137" t="str">
            <v>省道</v>
          </cell>
          <cell r="AE137">
            <v>12.982804</v>
          </cell>
          <cell r="AF137">
            <v>12.638999999999999</v>
          </cell>
          <cell r="AH137">
            <v>12.638999999999999</v>
          </cell>
          <cell r="AI137">
            <v>10.449</v>
          </cell>
          <cell r="AJ137">
            <v>2.19</v>
          </cell>
          <cell r="AN137">
            <v>2016</v>
          </cell>
          <cell r="AO137">
            <v>2018</v>
          </cell>
          <cell r="AP137" t="str">
            <v>湘发改基础[2015]343号</v>
          </cell>
          <cell r="AQ137" t="str">
            <v>湘交办函[2015]652号</v>
          </cell>
          <cell r="AR137">
            <v>32213</v>
          </cell>
          <cell r="AS137">
            <v>17763.2227010444</v>
          </cell>
          <cell r="AU137">
            <v>7759</v>
          </cell>
          <cell r="AV137">
            <v>7759</v>
          </cell>
          <cell r="AW137" t="b">
            <v>1</v>
          </cell>
          <cell r="AX137">
            <v>8975.1579999999994</v>
          </cell>
          <cell r="AY137" t="str">
            <v>数据异常</v>
          </cell>
          <cell r="AZ137">
            <v>7668</v>
          </cell>
          <cell r="BA137">
            <v>7668</v>
          </cell>
          <cell r="BB137">
            <v>24454</v>
          </cell>
          <cell r="BE137">
            <v>9726</v>
          </cell>
          <cell r="BF137">
            <v>2648</v>
          </cell>
          <cell r="BG137">
            <v>9726</v>
          </cell>
          <cell r="BH137">
            <v>2648</v>
          </cell>
          <cell r="BM137" t="str">
            <v>路基</v>
          </cell>
          <cell r="BO137">
            <v>9725.4</v>
          </cell>
          <cell r="BP137">
            <v>5111</v>
          </cell>
          <cell r="BQ137" t="str">
            <v>路基</v>
          </cell>
          <cell r="BS137">
            <v>12761.6</v>
          </cell>
          <cell r="BT137">
            <v>0</v>
          </cell>
          <cell r="BU137" t="str">
            <v>路面</v>
          </cell>
          <cell r="BV137">
            <v>12.638999999999999</v>
          </cell>
          <cell r="CA137" t="str">
            <v>未列入19年计划</v>
          </cell>
          <cell r="CB137">
            <v>32213</v>
          </cell>
          <cell r="CC137">
            <v>7759</v>
          </cell>
          <cell r="CD137">
            <v>7668</v>
          </cell>
          <cell r="CE137">
            <v>1</v>
          </cell>
          <cell r="CF137">
            <v>32213</v>
          </cell>
          <cell r="CG137" t="str">
            <v>已建成</v>
          </cell>
          <cell r="CH137">
            <v>7759</v>
          </cell>
          <cell r="CI137">
            <v>0</v>
          </cell>
          <cell r="CJ137" t="e">
            <v>#REF!</v>
          </cell>
          <cell r="CM137">
            <v>7759</v>
          </cell>
          <cell r="CP137">
            <v>7759</v>
          </cell>
          <cell r="CQ137">
            <v>0</v>
          </cell>
          <cell r="CS137">
            <v>0</v>
          </cell>
          <cell r="CX137">
            <v>7759</v>
          </cell>
          <cell r="CZ137">
            <v>0</v>
          </cell>
          <cell r="DB137" t="e">
            <v>#REF!</v>
          </cell>
          <cell r="DC137" t="e">
            <v>#REF!</v>
          </cell>
          <cell r="DH137">
            <v>1</v>
          </cell>
          <cell r="DI137">
            <v>0</v>
          </cell>
          <cell r="DJ137">
            <v>1</v>
          </cell>
          <cell r="DK137">
            <v>0</v>
          </cell>
          <cell r="DL137">
            <v>1</v>
          </cell>
          <cell r="DM137">
            <v>0</v>
          </cell>
          <cell r="DN137">
            <v>1</v>
          </cell>
          <cell r="DO137">
            <v>0</v>
          </cell>
          <cell r="DP137">
            <v>32213</v>
          </cell>
          <cell r="DQ137">
            <v>1</v>
          </cell>
          <cell r="DR137" t="str">
            <v>否</v>
          </cell>
          <cell r="DS137">
            <v>0</v>
          </cell>
          <cell r="DT137">
            <v>1</v>
          </cell>
          <cell r="DU137">
            <v>12.982804</v>
          </cell>
          <cell r="DV137">
            <v>12.982804</v>
          </cell>
          <cell r="DW137">
            <v>12.982804</v>
          </cell>
          <cell r="DY137">
            <v>0</v>
          </cell>
          <cell r="DZ137">
            <v>0</v>
          </cell>
          <cell r="EA137">
            <v>0</v>
          </cell>
          <cell r="EC137" t="str">
            <v>已完工</v>
          </cell>
          <cell r="ED137" t="str">
            <v>18年完工</v>
          </cell>
          <cell r="EE137" t="str">
            <v>已开工项目</v>
          </cell>
          <cell r="EF137" t="str">
            <v>已安排</v>
          </cell>
          <cell r="EG137" t="str">
            <v>已完工</v>
          </cell>
          <cell r="EH137" t="str">
            <v>开工项目</v>
          </cell>
          <cell r="EI137" t="str">
            <v>已建成</v>
          </cell>
          <cell r="EJ137" t="str">
            <v>已建成</v>
          </cell>
          <cell r="EK137" t="str">
            <v>系统上报</v>
          </cell>
          <cell r="EL137">
            <v>32213</v>
          </cell>
          <cell r="EM137">
            <v>32213</v>
          </cell>
          <cell r="EN137">
            <v>1</v>
          </cell>
          <cell r="EO137" t="str">
            <v>已完工</v>
          </cell>
          <cell r="EP137" t="str">
            <v>已建成</v>
          </cell>
          <cell r="EQ137" t="str">
            <v>已建成</v>
          </cell>
          <cell r="ER137" t="str">
            <v>已建成</v>
          </cell>
          <cell r="ES137" t="str">
            <v>已建成</v>
          </cell>
        </row>
        <row r="138">
          <cell r="J138" t="str">
            <v>S355线江华分水岭-白芒营</v>
          </cell>
          <cell r="K138" t="e">
            <v>#REF!</v>
          </cell>
          <cell r="L138" t="str">
            <v>江华分水岭-白芒营</v>
          </cell>
          <cell r="M138" t="str">
            <v>S349江华分水岭-白芒营</v>
          </cell>
          <cell r="N138" t="e">
            <v>#REF!</v>
          </cell>
          <cell r="O138" t="str">
            <v>S349江华分水岭-白芒营</v>
          </cell>
          <cell r="T138" t="str">
            <v>备选</v>
          </cell>
          <cell r="U138">
            <v>1</v>
          </cell>
          <cell r="V138" t="str">
            <v>正选</v>
          </cell>
          <cell r="W138" t="str">
            <v>保留</v>
          </cell>
          <cell r="X138" t="str">
            <v>一类</v>
          </cell>
          <cell r="Y138" t="str">
            <v>国贫</v>
          </cell>
          <cell r="Z138" t="str">
            <v>改建</v>
          </cell>
          <cell r="AA138" t="str">
            <v>省道</v>
          </cell>
          <cell r="AB138" t="str">
            <v>省道</v>
          </cell>
          <cell r="AC138" t="str">
            <v>省道</v>
          </cell>
          <cell r="AE138">
            <v>89.950999999999993</v>
          </cell>
          <cell r="AF138">
            <v>77.617999999999995</v>
          </cell>
          <cell r="AH138">
            <v>77.617999999999995</v>
          </cell>
          <cell r="AJ138">
            <v>77.617999999999995</v>
          </cell>
          <cell r="AN138">
            <v>2015</v>
          </cell>
          <cell r="AO138">
            <v>2019</v>
          </cell>
          <cell r="AP138" t="str">
            <v>湘发改基础[2014]326号</v>
          </cell>
          <cell r="AQ138" t="str">
            <v>湘交计统[2014]292号</v>
          </cell>
          <cell r="AR138">
            <v>116837</v>
          </cell>
          <cell r="AS138">
            <v>92764.146999999997</v>
          </cell>
          <cell r="AT138" t="str">
            <v>批复</v>
          </cell>
          <cell r="AU138">
            <v>33953</v>
          </cell>
          <cell r="AX138">
            <v>33953</v>
          </cell>
          <cell r="AY138" t="str">
            <v/>
          </cell>
          <cell r="BB138">
            <v>82884</v>
          </cell>
          <cell r="BC138">
            <v>54522</v>
          </cell>
          <cell r="BD138">
            <v>12020.7740472571</v>
          </cell>
          <cell r="BE138">
            <v>21932</v>
          </cell>
          <cell r="BF138">
            <v>21932.225952742901</v>
          </cell>
          <cell r="BG138">
            <v>0</v>
          </cell>
          <cell r="BI138">
            <v>21932</v>
          </cell>
          <cell r="BJ138">
            <v>21932.225952742901</v>
          </cell>
          <cell r="BM138" t="str">
            <v>路基</v>
          </cell>
          <cell r="BO138">
            <v>5331.8999999999896</v>
          </cell>
          <cell r="BP138">
            <v>0</v>
          </cell>
          <cell r="BQ138" t="str">
            <v>路基</v>
          </cell>
          <cell r="BS138">
            <v>35051.1</v>
          </cell>
          <cell r="BT138">
            <v>0</v>
          </cell>
          <cell r="BU138" t="str">
            <v>路面</v>
          </cell>
          <cell r="BV138">
            <v>77.617999999999995</v>
          </cell>
          <cell r="CA138" t="str">
            <v>未列入19年计划</v>
          </cell>
          <cell r="CB138">
            <v>116837</v>
          </cell>
          <cell r="CC138">
            <v>33953</v>
          </cell>
          <cell r="CF138">
            <v>118309.1</v>
          </cell>
          <cell r="CG138" t="str">
            <v>已建成</v>
          </cell>
          <cell r="CH138">
            <v>33953</v>
          </cell>
          <cell r="CI138">
            <v>0</v>
          </cell>
          <cell r="CJ138" t="e">
            <v>#REF!</v>
          </cell>
          <cell r="CM138">
            <v>33953</v>
          </cell>
          <cell r="CO138">
            <v>12020.7740472571</v>
          </cell>
          <cell r="CP138">
            <v>21932.225952742901</v>
          </cell>
          <cell r="CQ138">
            <v>0</v>
          </cell>
          <cell r="CS138">
            <v>0</v>
          </cell>
          <cell r="CX138">
            <v>33953</v>
          </cell>
          <cell r="CZ138">
            <v>0</v>
          </cell>
          <cell r="DB138" t="e">
            <v>#REF!</v>
          </cell>
          <cell r="DC138" t="e">
            <v>#REF!</v>
          </cell>
          <cell r="DH138">
            <v>1</v>
          </cell>
          <cell r="DI138">
            <v>0</v>
          </cell>
          <cell r="DJ138">
            <v>1</v>
          </cell>
          <cell r="DK138">
            <v>0</v>
          </cell>
          <cell r="DL138">
            <v>1</v>
          </cell>
          <cell r="DM138">
            <v>0</v>
          </cell>
          <cell r="DN138">
            <v>1</v>
          </cell>
          <cell r="DO138">
            <v>0</v>
          </cell>
          <cell r="DP138">
            <v>118309.1</v>
          </cell>
          <cell r="DQ138">
            <v>1.01259960457732</v>
          </cell>
          <cell r="DR138" t="str">
            <v>否</v>
          </cell>
          <cell r="DS138">
            <v>0</v>
          </cell>
          <cell r="DT138">
            <v>1</v>
          </cell>
          <cell r="DU138">
            <v>89.950999999999993</v>
          </cell>
          <cell r="DV138">
            <v>89.950999999999993</v>
          </cell>
          <cell r="DW138">
            <v>89.950999999999993</v>
          </cell>
          <cell r="DY138">
            <v>-1472.1000000000099</v>
          </cell>
          <cell r="DZ138">
            <v>0</v>
          </cell>
          <cell r="EA138">
            <v>-1472.1000000000099</v>
          </cell>
          <cell r="EC138" t="str">
            <v>已完工</v>
          </cell>
          <cell r="ED138" t="str">
            <v>18年完工</v>
          </cell>
          <cell r="EE138" t="str">
            <v>已开工项目</v>
          </cell>
          <cell r="EF138" t="str">
            <v>已安排</v>
          </cell>
          <cell r="EG138" t="str">
            <v>在建（年内完工）</v>
          </cell>
          <cell r="EH138" t="str">
            <v>开工项目</v>
          </cell>
          <cell r="EI138" t="str">
            <v>已建成</v>
          </cell>
          <cell r="EJ138" t="str">
            <v>在建</v>
          </cell>
          <cell r="EK138" t="str">
            <v>系统上报</v>
          </cell>
          <cell r="EL138">
            <v>118309.1</v>
          </cell>
          <cell r="EM138">
            <v>118309.1</v>
          </cell>
          <cell r="EN138">
            <v>1.01259960457732</v>
          </cell>
          <cell r="EQ138" t="str">
            <v>已建成</v>
          </cell>
          <cell r="ER138" t="str">
            <v>已建成</v>
          </cell>
          <cell r="ES138" t="str">
            <v>已建成</v>
          </cell>
        </row>
        <row r="139">
          <cell r="J139" t="str">
            <v>S348祁阳黎家坪-黄阳司-冷水滩马坪</v>
          </cell>
          <cell r="K139" t="e">
            <v>#REF!</v>
          </cell>
          <cell r="L139" t="str">
            <v>祁阳黎家坪-黄阳司-冷水滩马坪</v>
          </cell>
          <cell r="M139" t="str">
            <v>S228祁阳黎家坪-黄阳司-冷水滩马坪</v>
          </cell>
          <cell r="N139" t="e">
            <v>#REF!</v>
          </cell>
          <cell r="O139" t="str">
            <v>S228祁阳黎家坪-黄阳司-冷水滩马坪</v>
          </cell>
          <cell r="T139" t="str">
            <v>备选</v>
          </cell>
          <cell r="U139">
            <v>1</v>
          </cell>
          <cell r="V139" t="str">
            <v>正选</v>
          </cell>
          <cell r="W139" t="str">
            <v>保留</v>
          </cell>
          <cell r="X139" t="str">
            <v>三类</v>
          </cell>
          <cell r="Z139" t="str">
            <v>改建</v>
          </cell>
          <cell r="AA139" t="str">
            <v>省道</v>
          </cell>
          <cell r="AB139" t="str">
            <v>省道</v>
          </cell>
          <cell r="AC139" t="str">
            <v>省道</v>
          </cell>
          <cell r="AE139">
            <v>37.526000000000003</v>
          </cell>
          <cell r="AF139">
            <v>36.700000000000003</v>
          </cell>
          <cell r="AH139">
            <v>36.700000000000003</v>
          </cell>
          <cell r="AJ139">
            <v>36.700000000000003</v>
          </cell>
          <cell r="AN139">
            <v>2015</v>
          </cell>
          <cell r="AO139">
            <v>2017</v>
          </cell>
          <cell r="AP139" t="str">
            <v>湘发改基础[2013]1468号</v>
          </cell>
          <cell r="AQ139" t="str">
            <v>湘交计统[2013]480号</v>
          </cell>
          <cell r="AR139">
            <v>31078</v>
          </cell>
          <cell r="AS139">
            <v>21147.745299999999</v>
          </cell>
          <cell r="AT139" t="str">
            <v>批复</v>
          </cell>
          <cell r="AU139">
            <v>10208</v>
          </cell>
          <cell r="AX139">
            <v>10208</v>
          </cell>
          <cell r="AY139" t="str">
            <v/>
          </cell>
          <cell r="BB139">
            <v>20870</v>
          </cell>
          <cell r="BC139">
            <v>26995</v>
          </cell>
          <cell r="BD139">
            <v>6125</v>
          </cell>
          <cell r="BE139">
            <v>4083</v>
          </cell>
          <cell r="BF139">
            <v>4083</v>
          </cell>
          <cell r="BG139">
            <v>0</v>
          </cell>
          <cell r="BI139">
            <v>4083</v>
          </cell>
          <cell r="BJ139">
            <v>4083</v>
          </cell>
          <cell r="BM139" t="str">
            <v>路基</v>
          </cell>
          <cell r="BQ139" t="str">
            <v>路面</v>
          </cell>
          <cell r="BR139">
            <v>36.700000000000003</v>
          </cell>
          <cell r="CA139" t="str">
            <v>未列入19年计划</v>
          </cell>
          <cell r="CB139">
            <v>31078</v>
          </cell>
          <cell r="CC139">
            <v>10208</v>
          </cell>
          <cell r="CF139">
            <v>7120.5</v>
          </cell>
          <cell r="CG139" t="str">
            <v>已建成</v>
          </cell>
          <cell r="CH139">
            <v>10208</v>
          </cell>
          <cell r="CI139">
            <v>0</v>
          </cell>
          <cell r="CJ139" t="e">
            <v>#REF!</v>
          </cell>
          <cell r="CM139">
            <v>10208</v>
          </cell>
          <cell r="CO139">
            <v>6125</v>
          </cell>
          <cell r="CP139">
            <v>4083</v>
          </cell>
          <cell r="CQ139">
            <v>0</v>
          </cell>
          <cell r="CS139">
            <v>0</v>
          </cell>
          <cell r="CX139">
            <v>10208</v>
          </cell>
          <cell r="CZ139">
            <v>0</v>
          </cell>
          <cell r="DB139" t="e">
            <v>#REF!</v>
          </cell>
          <cell r="DC139" t="e">
            <v>#REF!</v>
          </cell>
          <cell r="DH139">
            <v>1</v>
          </cell>
          <cell r="DI139">
            <v>0</v>
          </cell>
          <cell r="DJ139">
            <v>1</v>
          </cell>
          <cell r="DK139">
            <v>0</v>
          </cell>
          <cell r="DL139">
            <v>1</v>
          </cell>
          <cell r="DM139">
            <v>0</v>
          </cell>
          <cell r="DN139">
            <v>1</v>
          </cell>
          <cell r="DO139">
            <v>0</v>
          </cell>
          <cell r="DP139">
            <v>7120.5</v>
          </cell>
          <cell r="DQ139">
            <v>0.22911706029989101</v>
          </cell>
          <cell r="DR139" t="str">
            <v>否</v>
          </cell>
          <cell r="DS139">
            <v>0</v>
          </cell>
          <cell r="DT139">
            <v>1</v>
          </cell>
          <cell r="DU139">
            <v>37.526000000000003</v>
          </cell>
          <cell r="DV139">
            <v>37.526000000000003</v>
          </cell>
          <cell r="DW139">
            <v>37.526000000000003</v>
          </cell>
          <cell r="DY139">
            <v>23957.5</v>
          </cell>
          <cell r="DZ139">
            <v>0</v>
          </cell>
          <cell r="EA139">
            <v>23957.5</v>
          </cell>
          <cell r="EC139" t="str">
            <v>已完工</v>
          </cell>
          <cell r="ED139" t="str">
            <v>17年完工</v>
          </cell>
          <cell r="EE139" t="str">
            <v>已开工项目</v>
          </cell>
          <cell r="EF139" t="str">
            <v>已安排</v>
          </cell>
          <cell r="EG139" t="str">
            <v>在建（年内完工）</v>
          </cell>
          <cell r="EH139" t="str">
            <v>开工项目</v>
          </cell>
          <cell r="EI139" t="str">
            <v>已建成</v>
          </cell>
          <cell r="EJ139" t="str">
            <v>在建</v>
          </cell>
          <cell r="EK139" t="str">
            <v>系统上报</v>
          </cell>
          <cell r="EL139">
            <v>31078</v>
          </cell>
          <cell r="EM139">
            <v>7120.5</v>
          </cell>
          <cell r="EN139">
            <v>0.22911706029989101</v>
          </cell>
          <cell r="EQ139" t="str">
            <v>已建成</v>
          </cell>
          <cell r="ER139" t="str">
            <v>已建成</v>
          </cell>
          <cell r="ES139" t="str">
            <v>已建成</v>
          </cell>
        </row>
        <row r="140">
          <cell r="J140" t="str">
            <v>冷水滩珊瑚-东安井头圩改线</v>
          </cell>
          <cell r="K140" t="e">
            <v>#REF!</v>
          </cell>
          <cell r="L140" t="str">
            <v>冷水滩珊瑚-东安井头圩改线</v>
          </cell>
          <cell r="M140" t="str">
            <v>冷水滩珊瑚-东安井头圩</v>
          </cell>
          <cell r="N140" t="e">
            <v>#REF!</v>
          </cell>
          <cell r="O140" t="str">
            <v>冷水滩珊瑚-东安井头圩</v>
          </cell>
          <cell r="T140" t="str">
            <v>备选</v>
          </cell>
          <cell r="U140">
            <v>1</v>
          </cell>
          <cell r="V140" t="str">
            <v>正选</v>
          </cell>
          <cell r="W140" t="str">
            <v>保留</v>
          </cell>
          <cell r="X140" t="str">
            <v>三类</v>
          </cell>
          <cell r="Z140" t="str">
            <v>新建</v>
          </cell>
          <cell r="AA140" t="str">
            <v>其它</v>
          </cell>
          <cell r="AB140" t="str">
            <v>其它</v>
          </cell>
          <cell r="AC140" t="str">
            <v>其它</v>
          </cell>
          <cell r="AE140">
            <v>16.452999999999999</v>
          </cell>
          <cell r="AF140">
            <v>15.41</v>
          </cell>
          <cell r="AH140">
            <v>15.41</v>
          </cell>
          <cell r="AI140">
            <v>15.41</v>
          </cell>
          <cell r="AN140">
            <v>2016</v>
          </cell>
          <cell r="AO140">
            <v>2018</v>
          </cell>
          <cell r="AP140" t="str">
            <v>湘发改基础[2014]1135号</v>
          </cell>
          <cell r="AQ140" t="str">
            <v>湘交办函[2015]726号</v>
          </cell>
          <cell r="AR140">
            <v>42428</v>
          </cell>
          <cell r="AS140">
            <v>30875.57</v>
          </cell>
          <cell r="AT140" t="str">
            <v>批复</v>
          </cell>
          <cell r="AU140">
            <v>3296</v>
          </cell>
          <cell r="AX140">
            <v>3296.2</v>
          </cell>
          <cell r="BB140">
            <v>39132</v>
          </cell>
          <cell r="BE140">
            <v>25457</v>
          </cell>
          <cell r="BF140">
            <v>1978</v>
          </cell>
          <cell r="BG140">
            <v>25457</v>
          </cell>
          <cell r="BJ140">
            <v>1849</v>
          </cell>
          <cell r="BL140">
            <v>129</v>
          </cell>
          <cell r="BM140" t="str">
            <v>路基</v>
          </cell>
          <cell r="BO140">
            <v>16971</v>
          </cell>
          <cell r="BP140">
            <v>1318</v>
          </cell>
          <cell r="BQ140" t="str">
            <v>路面</v>
          </cell>
          <cell r="BR140">
            <v>15.41</v>
          </cell>
          <cell r="CA140" t="str">
            <v>未列入19年计划</v>
          </cell>
          <cell r="CB140">
            <v>42428</v>
          </cell>
          <cell r="CC140">
            <v>3296</v>
          </cell>
          <cell r="CF140">
            <v>19602</v>
          </cell>
          <cell r="CG140" t="str">
            <v>已建成</v>
          </cell>
          <cell r="CH140">
            <v>3296</v>
          </cell>
          <cell r="CI140">
            <v>0</v>
          </cell>
          <cell r="CJ140" t="e">
            <v>#REF!</v>
          </cell>
          <cell r="CM140">
            <v>3296</v>
          </cell>
          <cell r="CP140">
            <v>3296</v>
          </cell>
          <cell r="CQ140">
            <v>0</v>
          </cell>
          <cell r="CS140">
            <v>0</v>
          </cell>
          <cell r="CX140">
            <v>3296</v>
          </cell>
          <cell r="CZ140">
            <v>0</v>
          </cell>
          <cell r="DB140" t="e">
            <v>#REF!</v>
          </cell>
          <cell r="DC140" t="e">
            <v>#REF!</v>
          </cell>
          <cell r="DH140">
            <v>1</v>
          </cell>
          <cell r="DI140">
            <v>0</v>
          </cell>
          <cell r="DJ140">
            <v>1</v>
          </cell>
          <cell r="DK140">
            <v>0</v>
          </cell>
          <cell r="DL140">
            <v>1</v>
          </cell>
          <cell r="DM140">
            <v>0</v>
          </cell>
          <cell r="DN140">
            <v>1</v>
          </cell>
          <cell r="DO140">
            <v>0</v>
          </cell>
          <cell r="DP140">
            <v>19602</v>
          </cell>
          <cell r="DQ140">
            <v>0.46200622230602401</v>
          </cell>
          <cell r="DR140" t="str">
            <v>否</v>
          </cell>
          <cell r="DS140">
            <v>0</v>
          </cell>
          <cell r="DT140">
            <v>1</v>
          </cell>
          <cell r="DU140">
            <v>16.452999999999999</v>
          </cell>
          <cell r="DV140">
            <v>16.452999999999999</v>
          </cell>
          <cell r="DW140">
            <v>16.452999999999999</v>
          </cell>
          <cell r="DY140">
            <v>22826</v>
          </cell>
          <cell r="DZ140">
            <v>0</v>
          </cell>
          <cell r="EA140">
            <v>22826</v>
          </cell>
          <cell r="EC140" t="str">
            <v>部分完工</v>
          </cell>
          <cell r="ED140" t="str">
            <v>218年上半年完工7公里</v>
          </cell>
          <cell r="EE140" t="str">
            <v>已开工项目</v>
          </cell>
          <cell r="EF140" t="str">
            <v>已安排</v>
          </cell>
          <cell r="EG140" t="str">
            <v>在建（年内完工）</v>
          </cell>
          <cell r="EH140" t="str">
            <v>开工项目</v>
          </cell>
          <cell r="EI140" t="str">
            <v>已建成</v>
          </cell>
          <cell r="EJ140" t="str">
            <v>在建</v>
          </cell>
          <cell r="EK140" t="str">
            <v>系统上报</v>
          </cell>
          <cell r="EL140">
            <v>43682</v>
          </cell>
          <cell r="EM140">
            <v>19602</v>
          </cell>
          <cell r="EN140">
            <v>0.46200622230602401</v>
          </cell>
          <cell r="EQ140" t="str">
            <v>已建成</v>
          </cell>
          <cell r="ER140" t="str">
            <v>已建成</v>
          </cell>
          <cell r="ES140" t="str">
            <v>已建成</v>
          </cell>
        </row>
        <row r="141">
          <cell r="J141" t="str">
            <v>S317沅陵苦藤铺至白田公路</v>
          </cell>
          <cell r="K141" t="e">
            <v>#REF!</v>
          </cell>
          <cell r="L141" t="str">
            <v>G241沅陵苦藤铺-白田</v>
          </cell>
          <cell r="M141" t="str">
            <v>G241沅陵苦藤铺-白田</v>
          </cell>
          <cell r="N141" t="e">
            <v>#REF!</v>
          </cell>
          <cell r="O141" t="str">
            <v>G241沅陵苦藤铺-白田</v>
          </cell>
          <cell r="T141" t="str">
            <v>备选</v>
          </cell>
          <cell r="U141">
            <v>1</v>
          </cell>
          <cell r="V141" t="str">
            <v>正选</v>
          </cell>
          <cell r="W141" t="str">
            <v>保留</v>
          </cell>
          <cell r="X141" t="str">
            <v>一类</v>
          </cell>
          <cell r="Y141" t="str">
            <v>国贫</v>
          </cell>
          <cell r="Z141" t="str">
            <v>新建</v>
          </cell>
          <cell r="AA141" t="str">
            <v>省道</v>
          </cell>
          <cell r="AB141" t="str">
            <v>国道</v>
          </cell>
          <cell r="AC141" t="str">
            <v>国道</v>
          </cell>
          <cell r="AE141">
            <v>8</v>
          </cell>
          <cell r="AF141">
            <v>7.4020000000000001</v>
          </cell>
          <cell r="AH141">
            <v>7.4020000000000001</v>
          </cell>
          <cell r="AI141">
            <v>7.4020000000000001</v>
          </cell>
          <cell r="AN141">
            <v>2014</v>
          </cell>
          <cell r="AO141">
            <v>2016</v>
          </cell>
          <cell r="AP141" t="str">
            <v>湘发改基础[2014]528号</v>
          </cell>
          <cell r="AQ141" t="str">
            <v>湘交计统[2014]299号</v>
          </cell>
          <cell r="AR141">
            <v>52296.25</v>
          </cell>
          <cell r="AS141">
            <v>26620.172200000001</v>
          </cell>
          <cell r="AT141" t="str">
            <v>批复</v>
          </cell>
          <cell r="AU141">
            <v>4434</v>
          </cell>
          <cell r="AX141">
            <v>5159</v>
          </cell>
          <cell r="AY141" t="str">
            <v>数据异常</v>
          </cell>
          <cell r="BB141">
            <v>47862.25</v>
          </cell>
          <cell r="BC141">
            <v>33993</v>
          </cell>
          <cell r="BD141">
            <v>2660.4</v>
          </cell>
          <cell r="BE141">
            <v>18303</v>
          </cell>
          <cell r="BF141">
            <v>1773.6</v>
          </cell>
          <cell r="BG141">
            <v>18303</v>
          </cell>
          <cell r="BH141">
            <v>1773.6</v>
          </cell>
          <cell r="BM141" t="str">
            <v>路面</v>
          </cell>
          <cell r="BN141">
            <v>7.4020000000000001</v>
          </cell>
          <cell r="CA141" t="str">
            <v>未列入19年计划</v>
          </cell>
          <cell r="CB141">
            <v>52296</v>
          </cell>
          <cell r="CC141">
            <v>4434</v>
          </cell>
          <cell r="CF141">
            <v>52347</v>
          </cell>
          <cell r="CG141" t="str">
            <v>已建成</v>
          </cell>
          <cell r="CH141">
            <v>4434</v>
          </cell>
          <cell r="CI141">
            <v>0</v>
          </cell>
          <cell r="CJ141" t="e">
            <v>#REF!</v>
          </cell>
          <cell r="CM141">
            <v>4434</v>
          </cell>
          <cell r="CO141">
            <v>2660.4</v>
          </cell>
          <cell r="CP141">
            <v>1773.6</v>
          </cell>
          <cell r="CQ141">
            <v>0</v>
          </cell>
          <cell r="CS141">
            <v>0</v>
          </cell>
          <cell r="CX141">
            <v>4434</v>
          </cell>
          <cell r="CZ141">
            <v>0</v>
          </cell>
          <cell r="DB141" t="e">
            <v>#REF!</v>
          </cell>
          <cell r="DC141" t="e">
            <v>#REF!</v>
          </cell>
          <cell r="DH141">
            <v>1</v>
          </cell>
          <cell r="DI141">
            <v>0</v>
          </cell>
          <cell r="DJ141">
            <v>1</v>
          </cell>
          <cell r="DK141">
            <v>0</v>
          </cell>
          <cell r="DL141">
            <v>1</v>
          </cell>
          <cell r="DM141">
            <v>0</v>
          </cell>
          <cell r="DN141">
            <v>1</v>
          </cell>
          <cell r="DO141">
            <v>0</v>
          </cell>
          <cell r="DP141">
            <v>52347</v>
          </cell>
          <cell r="DQ141">
            <v>1.0009704328704301</v>
          </cell>
          <cell r="DR141" t="str">
            <v>否</v>
          </cell>
          <cell r="DS141">
            <v>0</v>
          </cell>
          <cell r="DT141">
            <v>1</v>
          </cell>
          <cell r="DU141">
            <v>8</v>
          </cell>
          <cell r="DV141">
            <v>8</v>
          </cell>
          <cell r="DW141">
            <v>8</v>
          </cell>
          <cell r="DY141">
            <v>-50.75</v>
          </cell>
          <cell r="DZ141">
            <v>0</v>
          </cell>
          <cell r="EA141">
            <v>-50.75</v>
          </cell>
          <cell r="EC141" t="str">
            <v>已完工</v>
          </cell>
          <cell r="ED141" t="str">
            <v>17年完工</v>
          </cell>
          <cell r="EE141" t="str">
            <v>已开工项目</v>
          </cell>
          <cell r="EF141" t="str">
            <v>已安排</v>
          </cell>
          <cell r="EG141" t="str">
            <v>已完工</v>
          </cell>
          <cell r="EH141" t="str">
            <v>开工项目</v>
          </cell>
          <cell r="EI141" t="str">
            <v>已建成</v>
          </cell>
          <cell r="EJ141" t="str">
            <v>已建成</v>
          </cell>
          <cell r="EK141" t="str">
            <v>系统上报</v>
          </cell>
          <cell r="EL141">
            <v>52347</v>
          </cell>
          <cell r="EM141">
            <v>52347</v>
          </cell>
          <cell r="EN141">
            <v>1.0009704328704301</v>
          </cell>
          <cell r="EQ141" t="str">
            <v>已建成</v>
          </cell>
          <cell r="ER141" t="str">
            <v>已建成</v>
          </cell>
          <cell r="ES141" t="str">
            <v>已建成</v>
          </cell>
          <cell r="EU141" t="str">
            <v>由在建改为建成</v>
          </cell>
        </row>
        <row r="142">
          <cell r="J142" t="str">
            <v>G241溆浦县水田垅-梁家坡</v>
          </cell>
          <cell r="K142" t="e">
            <v>#REF!</v>
          </cell>
          <cell r="L142" t="str">
            <v>G241溆浦县水田垅-梁家坡</v>
          </cell>
          <cell r="M142" t="str">
            <v>G241溆浦县水田垅-梁家坡</v>
          </cell>
          <cell r="N142" t="e">
            <v>#REF!</v>
          </cell>
          <cell r="O142" t="str">
            <v>G241溆浦县水田垅-梁家坡</v>
          </cell>
          <cell r="P142" t="str">
            <v>G241溆浦县水田垅-梁家坡</v>
          </cell>
          <cell r="Q142" t="str">
            <v>G241溆浦县水田垅-梁家坡</v>
          </cell>
          <cell r="R142" t="str">
            <v>是</v>
          </cell>
          <cell r="S142" t="str">
            <v>正选</v>
          </cell>
          <cell r="T142" t="str">
            <v>正选</v>
          </cell>
          <cell r="U142">
            <v>1</v>
          </cell>
          <cell r="V142" t="str">
            <v>正选</v>
          </cell>
          <cell r="W142" t="str">
            <v>保留</v>
          </cell>
          <cell r="X142" t="str">
            <v>一类</v>
          </cell>
          <cell r="Y142" t="str">
            <v>国贫</v>
          </cell>
          <cell r="Z142" t="str">
            <v>改建</v>
          </cell>
          <cell r="AA142" t="str">
            <v>国道</v>
          </cell>
          <cell r="AB142" t="str">
            <v>国道</v>
          </cell>
          <cell r="AC142" t="str">
            <v>国道</v>
          </cell>
          <cell r="AD142" t="str">
            <v>国道</v>
          </cell>
          <cell r="AE142">
            <v>6</v>
          </cell>
          <cell r="AF142">
            <v>5.6749999999999998</v>
          </cell>
          <cell r="AH142">
            <v>5.6749999999999998</v>
          </cell>
          <cell r="AI142">
            <v>5.0336999999999996</v>
          </cell>
          <cell r="AL142">
            <v>641.29999999999995</v>
          </cell>
          <cell r="AN142">
            <v>2016</v>
          </cell>
          <cell r="AO142">
            <v>2018</v>
          </cell>
          <cell r="AP142" t="str">
            <v>湘发改基础[2017]350号</v>
          </cell>
          <cell r="AQ142" t="str">
            <v>怀交批[2017]47号</v>
          </cell>
          <cell r="AR142">
            <v>29262</v>
          </cell>
          <cell r="AS142">
            <v>19158.926299999999</v>
          </cell>
          <cell r="AU142">
            <v>8064</v>
          </cell>
          <cell r="AV142">
            <v>8064</v>
          </cell>
          <cell r="AW142" t="b">
            <v>1</v>
          </cell>
          <cell r="AX142">
            <v>8067.15</v>
          </cell>
          <cell r="AY142" t="str">
            <v>数据异常</v>
          </cell>
          <cell r="AZ142">
            <v>6866.75</v>
          </cell>
          <cell r="BA142">
            <v>6867</v>
          </cell>
          <cell r="BB142">
            <v>21198</v>
          </cell>
          <cell r="BE142">
            <v>12600</v>
          </cell>
          <cell r="BF142">
            <v>0</v>
          </cell>
          <cell r="BG142">
            <v>12600</v>
          </cell>
          <cell r="BM142" t="str">
            <v>路基</v>
          </cell>
          <cell r="BO142">
            <v>4200</v>
          </cell>
          <cell r="BP142">
            <v>3840</v>
          </cell>
          <cell r="BQ142" t="str">
            <v>路基</v>
          </cell>
          <cell r="BS142">
            <v>12462</v>
          </cell>
          <cell r="BT142">
            <v>4224</v>
          </cell>
          <cell r="BU142" t="str">
            <v>路面</v>
          </cell>
          <cell r="BV142">
            <v>5.6749999999999998</v>
          </cell>
          <cell r="CA142" t="str">
            <v>未列入19年计划</v>
          </cell>
          <cell r="CB142">
            <v>29262</v>
          </cell>
          <cell r="CC142">
            <v>8064</v>
          </cell>
          <cell r="CD142">
            <v>0</v>
          </cell>
          <cell r="CE142">
            <v>0</v>
          </cell>
          <cell r="CF142">
            <v>29262</v>
          </cell>
          <cell r="CG142" t="str">
            <v>已建成</v>
          </cell>
          <cell r="CH142">
            <v>4838</v>
          </cell>
          <cell r="CI142">
            <v>3226</v>
          </cell>
          <cell r="CJ142" t="e">
            <v>#REF!</v>
          </cell>
          <cell r="CM142">
            <v>4838</v>
          </cell>
          <cell r="CN142">
            <v>6867</v>
          </cell>
          <cell r="CP142">
            <v>4838</v>
          </cell>
          <cell r="CQ142">
            <v>3226</v>
          </cell>
          <cell r="CS142">
            <v>3226</v>
          </cell>
          <cell r="CU142">
            <v>3226</v>
          </cell>
          <cell r="CX142">
            <v>8064</v>
          </cell>
          <cell r="CZ142">
            <v>3226</v>
          </cell>
          <cell r="DB142" t="e">
            <v>#REF!</v>
          </cell>
          <cell r="DC142" t="e">
            <v>#REF!</v>
          </cell>
          <cell r="DD142">
            <v>1.00003640732515</v>
          </cell>
          <cell r="DE142">
            <v>6867</v>
          </cell>
          <cell r="DG142">
            <v>0</v>
          </cell>
          <cell r="DH142">
            <v>1</v>
          </cell>
          <cell r="DI142">
            <v>0</v>
          </cell>
          <cell r="DJ142">
            <v>1</v>
          </cell>
          <cell r="DK142">
            <v>0</v>
          </cell>
          <cell r="DL142">
            <v>1</v>
          </cell>
          <cell r="DM142">
            <v>0</v>
          </cell>
          <cell r="DN142">
            <v>1</v>
          </cell>
          <cell r="DO142">
            <v>0</v>
          </cell>
          <cell r="DP142">
            <v>29262</v>
          </cell>
          <cell r="DQ142">
            <v>1</v>
          </cell>
          <cell r="DR142" t="str">
            <v>否</v>
          </cell>
          <cell r="DS142">
            <v>0</v>
          </cell>
          <cell r="DT142">
            <v>1</v>
          </cell>
          <cell r="DU142">
            <v>6</v>
          </cell>
          <cell r="DV142">
            <v>6</v>
          </cell>
          <cell r="DW142">
            <v>6</v>
          </cell>
          <cell r="DY142">
            <v>0</v>
          </cell>
          <cell r="DZ142">
            <v>3226</v>
          </cell>
          <cell r="EA142">
            <v>-3226</v>
          </cell>
          <cell r="EC142" t="str">
            <v>在建，19年完工</v>
          </cell>
          <cell r="ED142" t="str">
            <v>在建，19年完工</v>
          </cell>
          <cell r="EE142" t="str">
            <v>已开工项目</v>
          </cell>
          <cell r="EF142" t="str">
            <v>已安排</v>
          </cell>
          <cell r="EG142" t="str">
            <v>已完工</v>
          </cell>
          <cell r="EH142" t="str">
            <v>开工项目</v>
          </cell>
          <cell r="EI142" t="str">
            <v>已建成</v>
          </cell>
          <cell r="EJ142" t="str">
            <v>已建成</v>
          </cell>
          <cell r="EK142" t="str">
            <v>系统上报</v>
          </cell>
          <cell r="EL142">
            <v>29262</v>
          </cell>
          <cell r="EM142">
            <v>29262</v>
          </cell>
          <cell r="EN142">
            <v>1</v>
          </cell>
          <cell r="EO142" t="str">
            <v>已完工</v>
          </cell>
          <cell r="EP142" t="str">
            <v>已建成</v>
          </cell>
          <cell r="EQ142" t="str">
            <v>已建成</v>
          </cell>
          <cell r="ER142" t="str">
            <v>已建成</v>
          </cell>
          <cell r="ES142" t="str">
            <v>已建成</v>
          </cell>
        </row>
        <row r="143">
          <cell r="J143" t="str">
            <v>G209会同绕城线</v>
          </cell>
          <cell r="K143" t="e">
            <v>#REF!</v>
          </cell>
          <cell r="L143" t="str">
            <v>G209会同绕城公路线</v>
          </cell>
          <cell r="M143" t="str">
            <v>G209会同绕城公路</v>
          </cell>
          <cell r="N143" t="e">
            <v>#REF!</v>
          </cell>
          <cell r="O143" t="str">
            <v>G209会同绕城公路</v>
          </cell>
          <cell r="P143" t="str">
            <v>G209会同绕城线</v>
          </cell>
          <cell r="Q143" t="str">
            <v>G209会同绕城线</v>
          </cell>
          <cell r="R143" t="str">
            <v>是</v>
          </cell>
          <cell r="S143" t="str">
            <v>正选</v>
          </cell>
          <cell r="T143" t="str">
            <v>正选</v>
          </cell>
          <cell r="U143">
            <v>1</v>
          </cell>
          <cell r="V143" t="str">
            <v>正选</v>
          </cell>
          <cell r="W143" t="str">
            <v>保留</v>
          </cell>
          <cell r="X143" t="str">
            <v>一类</v>
          </cell>
          <cell r="Y143" t="str">
            <v>国贫</v>
          </cell>
          <cell r="Z143" t="str">
            <v>新建</v>
          </cell>
          <cell r="AA143" t="str">
            <v>国道</v>
          </cell>
          <cell r="AB143" t="str">
            <v>国道</v>
          </cell>
          <cell r="AC143" t="str">
            <v>国道</v>
          </cell>
          <cell r="AD143" t="str">
            <v>国道</v>
          </cell>
          <cell r="AE143">
            <v>9</v>
          </cell>
          <cell r="AF143">
            <v>9.2390000000000008</v>
          </cell>
          <cell r="AH143">
            <v>9.2390000000000008</v>
          </cell>
          <cell r="AJ143">
            <v>9.2390000000000008</v>
          </cell>
          <cell r="AN143">
            <v>2015</v>
          </cell>
          <cell r="AO143">
            <v>2017</v>
          </cell>
          <cell r="AP143" t="str">
            <v>湘发改基础[2014]742号</v>
          </cell>
          <cell r="AQ143" t="str">
            <v>湘交计统[2015]434号</v>
          </cell>
          <cell r="AR143">
            <v>13046</v>
          </cell>
          <cell r="AS143">
            <v>9114.5115999999998</v>
          </cell>
          <cell r="AU143">
            <v>6396</v>
          </cell>
          <cell r="AV143">
            <v>6396</v>
          </cell>
          <cell r="AW143" t="b">
            <v>1</v>
          </cell>
          <cell r="AX143">
            <v>6396</v>
          </cell>
          <cell r="AY143" t="str">
            <v/>
          </cell>
          <cell r="AZ143">
            <v>6098</v>
          </cell>
          <cell r="BA143">
            <v>6098</v>
          </cell>
          <cell r="BB143">
            <v>6650</v>
          </cell>
          <cell r="BE143">
            <v>7828</v>
          </cell>
          <cell r="BF143">
            <v>4006</v>
          </cell>
          <cell r="BG143">
            <v>7828</v>
          </cell>
          <cell r="BH143">
            <v>4006</v>
          </cell>
          <cell r="BM143" t="str">
            <v>路基</v>
          </cell>
          <cell r="BO143">
            <v>5218</v>
          </cell>
          <cell r="BP143">
            <v>2390</v>
          </cell>
          <cell r="BQ143" t="str">
            <v>路面</v>
          </cell>
          <cell r="BR143">
            <v>9.2390000000000008</v>
          </cell>
          <cell r="CA143" t="str">
            <v>未列入19年计划</v>
          </cell>
          <cell r="CB143">
            <v>13046</v>
          </cell>
          <cell r="CC143">
            <v>6396</v>
          </cell>
          <cell r="CD143">
            <v>6098</v>
          </cell>
          <cell r="CE143">
            <v>1</v>
          </cell>
          <cell r="CF143">
            <v>13046</v>
          </cell>
          <cell r="CG143" t="str">
            <v>已建成</v>
          </cell>
          <cell r="CH143">
            <v>6396</v>
          </cell>
          <cell r="CI143">
            <v>0</v>
          </cell>
          <cell r="CJ143" t="e">
            <v>#REF!</v>
          </cell>
          <cell r="CM143">
            <v>6396</v>
          </cell>
          <cell r="CP143">
            <v>6396</v>
          </cell>
          <cell r="CQ143">
            <v>0</v>
          </cell>
          <cell r="CS143">
            <v>0</v>
          </cell>
          <cell r="CX143">
            <v>6396</v>
          </cell>
          <cell r="CZ143">
            <v>0</v>
          </cell>
          <cell r="DB143" t="e">
            <v>#REF!</v>
          </cell>
          <cell r="DC143" t="e">
            <v>#REF!</v>
          </cell>
          <cell r="DH143">
            <v>1</v>
          </cell>
          <cell r="DI143">
            <v>0</v>
          </cell>
          <cell r="DJ143">
            <v>1</v>
          </cell>
          <cell r="DK143">
            <v>0</v>
          </cell>
          <cell r="DL143">
            <v>1</v>
          </cell>
          <cell r="DM143">
            <v>0</v>
          </cell>
          <cell r="DN143">
            <v>1</v>
          </cell>
          <cell r="DO143">
            <v>0</v>
          </cell>
          <cell r="DP143">
            <v>13046</v>
          </cell>
          <cell r="DQ143">
            <v>1</v>
          </cell>
          <cell r="DR143" t="str">
            <v>否</v>
          </cell>
          <cell r="DS143">
            <v>0</v>
          </cell>
          <cell r="DT143">
            <v>1</v>
          </cell>
          <cell r="DU143">
            <v>9</v>
          </cell>
          <cell r="DV143">
            <v>9</v>
          </cell>
          <cell r="DW143">
            <v>9</v>
          </cell>
          <cell r="DY143">
            <v>0</v>
          </cell>
          <cell r="DZ143">
            <v>0</v>
          </cell>
          <cell r="EA143">
            <v>0</v>
          </cell>
          <cell r="EC143" t="str">
            <v>已完工</v>
          </cell>
          <cell r="ED143" t="str">
            <v>17年完工</v>
          </cell>
          <cell r="EE143" t="str">
            <v>已开工项目</v>
          </cell>
          <cell r="EF143" t="str">
            <v>已安排</v>
          </cell>
          <cell r="EG143" t="str">
            <v>已完工</v>
          </cell>
          <cell r="EH143" t="str">
            <v>开工项目</v>
          </cell>
          <cell r="EI143" t="str">
            <v>已建成</v>
          </cell>
          <cell r="EJ143" t="str">
            <v>已建成</v>
          </cell>
          <cell r="EK143" t="str">
            <v>系统上报</v>
          </cell>
          <cell r="EL143">
            <v>13046</v>
          </cell>
          <cell r="EM143">
            <v>13046</v>
          </cell>
          <cell r="EN143">
            <v>1</v>
          </cell>
          <cell r="EO143" t="str">
            <v>已完工</v>
          </cell>
          <cell r="EP143" t="str">
            <v>已建成</v>
          </cell>
          <cell r="EQ143" t="str">
            <v>已建成</v>
          </cell>
          <cell r="ER143" t="str">
            <v>已建成</v>
          </cell>
          <cell r="ES143" t="str">
            <v>已建成</v>
          </cell>
        </row>
        <row r="144">
          <cell r="J144" t="str">
            <v>G242新晃方家屯至兴隆</v>
          </cell>
          <cell r="K144" t="e">
            <v>#REF!</v>
          </cell>
          <cell r="L144" t="str">
            <v>G242新晃方家屯-兴隆</v>
          </cell>
          <cell r="M144" t="str">
            <v>G242新晃方家屯-兴隆</v>
          </cell>
          <cell r="N144" t="e">
            <v>#REF!</v>
          </cell>
          <cell r="O144" t="str">
            <v>G242新晃方家屯-兴隆</v>
          </cell>
          <cell r="P144" t="str">
            <v>G242新晃方家屯-兴隆</v>
          </cell>
          <cell r="Q144" t="str">
            <v>G242新晃方家屯至兴隆</v>
          </cell>
          <cell r="R144" t="str">
            <v>是</v>
          </cell>
          <cell r="S144" t="str">
            <v>正选</v>
          </cell>
          <cell r="T144" t="str">
            <v>正选</v>
          </cell>
          <cell r="U144">
            <v>1</v>
          </cell>
          <cell r="V144" t="str">
            <v>正选</v>
          </cell>
          <cell r="W144" t="str">
            <v>保留</v>
          </cell>
          <cell r="X144" t="str">
            <v>一类</v>
          </cell>
          <cell r="Y144" t="str">
            <v>国贫</v>
          </cell>
          <cell r="Z144" t="str">
            <v>升级改造</v>
          </cell>
          <cell r="AA144" t="str">
            <v>国道</v>
          </cell>
          <cell r="AB144" t="str">
            <v>国道</v>
          </cell>
          <cell r="AC144" t="str">
            <v>国道</v>
          </cell>
          <cell r="AD144" t="str">
            <v>国道</v>
          </cell>
          <cell r="AE144">
            <v>12</v>
          </cell>
          <cell r="AF144">
            <v>12.042</v>
          </cell>
          <cell r="AH144">
            <v>12.042</v>
          </cell>
          <cell r="AJ144">
            <v>12.042</v>
          </cell>
          <cell r="AN144">
            <v>2015</v>
          </cell>
          <cell r="AO144">
            <v>2017</v>
          </cell>
          <cell r="AP144" t="str">
            <v>湘发改基础[2014]1076号</v>
          </cell>
          <cell r="AQ144" t="str">
            <v>湘交计统[2015]22号</v>
          </cell>
          <cell r="AR144">
            <v>9687</v>
          </cell>
          <cell r="AS144">
            <v>7233.7825000000003</v>
          </cell>
          <cell r="AU144">
            <v>5529</v>
          </cell>
          <cell r="AV144">
            <v>5529</v>
          </cell>
          <cell r="AW144" t="b">
            <v>1</v>
          </cell>
          <cell r="AX144">
            <v>5529</v>
          </cell>
          <cell r="AY144" t="str">
            <v/>
          </cell>
          <cell r="AZ144">
            <v>5529</v>
          </cell>
          <cell r="BA144">
            <v>5529</v>
          </cell>
          <cell r="BB144">
            <v>4158</v>
          </cell>
          <cell r="BE144">
            <v>9687</v>
          </cell>
          <cell r="BF144">
            <v>5529</v>
          </cell>
          <cell r="BG144">
            <v>9687</v>
          </cell>
          <cell r="BH144">
            <v>5222</v>
          </cell>
          <cell r="BL144">
            <v>307</v>
          </cell>
          <cell r="BM144" t="str">
            <v>路面</v>
          </cell>
          <cell r="BN144">
            <v>12.042</v>
          </cell>
          <cell r="CA144" t="str">
            <v>未列入19年计划</v>
          </cell>
          <cell r="CB144">
            <v>9687</v>
          </cell>
          <cell r="CC144">
            <v>5529</v>
          </cell>
          <cell r="CD144">
            <v>5529</v>
          </cell>
          <cell r="CE144">
            <v>1</v>
          </cell>
          <cell r="CF144">
            <v>9687</v>
          </cell>
          <cell r="CG144" t="str">
            <v>已建成</v>
          </cell>
          <cell r="CH144">
            <v>5529</v>
          </cell>
          <cell r="CI144">
            <v>0</v>
          </cell>
          <cell r="CJ144" t="e">
            <v>#REF!</v>
          </cell>
          <cell r="CM144">
            <v>5529</v>
          </cell>
          <cell r="CP144">
            <v>5529</v>
          </cell>
          <cell r="CQ144">
            <v>0</v>
          </cell>
          <cell r="CS144">
            <v>0</v>
          </cell>
          <cell r="CX144">
            <v>5529</v>
          </cell>
          <cell r="CZ144">
            <v>0</v>
          </cell>
          <cell r="DB144" t="e">
            <v>#REF!</v>
          </cell>
          <cell r="DC144" t="e">
            <v>#REF!</v>
          </cell>
          <cell r="DH144">
            <v>1</v>
          </cell>
          <cell r="DI144">
            <v>0</v>
          </cell>
          <cell r="DJ144">
            <v>1</v>
          </cell>
          <cell r="DK144">
            <v>0</v>
          </cell>
          <cell r="DL144">
            <v>1</v>
          </cell>
          <cell r="DM144">
            <v>0</v>
          </cell>
          <cell r="DN144">
            <v>1</v>
          </cell>
          <cell r="DO144">
            <v>0</v>
          </cell>
          <cell r="DP144">
            <v>9687</v>
          </cell>
          <cell r="DQ144">
            <v>1</v>
          </cell>
          <cell r="DR144" t="str">
            <v>否</v>
          </cell>
          <cell r="DS144">
            <v>0</v>
          </cell>
          <cell r="DT144">
            <v>1</v>
          </cell>
          <cell r="DU144">
            <v>12</v>
          </cell>
          <cell r="DV144">
            <v>12</v>
          </cell>
          <cell r="DW144">
            <v>12</v>
          </cell>
          <cell r="DY144">
            <v>0</v>
          </cell>
          <cell r="DZ144">
            <v>0</v>
          </cell>
          <cell r="EA144">
            <v>0</v>
          </cell>
          <cell r="EC144" t="str">
            <v>已完工</v>
          </cell>
          <cell r="ED144" t="str">
            <v>16年完工</v>
          </cell>
          <cell r="EE144" t="str">
            <v>已建成项目</v>
          </cell>
          <cell r="EF144" t="str">
            <v>已安排</v>
          </cell>
          <cell r="EG144" t="str">
            <v>已完工</v>
          </cell>
          <cell r="EH144" t="str">
            <v>开工项目</v>
          </cell>
          <cell r="EI144" t="str">
            <v>已建成</v>
          </cell>
          <cell r="EJ144" t="str">
            <v>已建成</v>
          </cell>
          <cell r="EK144" t="str">
            <v>系统上报</v>
          </cell>
          <cell r="EL144">
            <v>9687</v>
          </cell>
          <cell r="EM144">
            <v>9687</v>
          </cell>
          <cell r="EN144">
            <v>1</v>
          </cell>
          <cell r="EO144" t="str">
            <v>已完工</v>
          </cell>
          <cell r="EP144" t="str">
            <v>已建成</v>
          </cell>
          <cell r="EQ144" t="str">
            <v>已建成</v>
          </cell>
          <cell r="ER144" t="str">
            <v>已建成</v>
          </cell>
          <cell r="ES144" t="str">
            <v>已建成</v>
          </cell>
        </row>
        <row r="145">
          <cell r="J145" t="str">
            <v>S241通道-坪寨</v>
          </cell>
          <cell r="K145" t="e">
            <v>#REF!</v>
          </cell>
          <cell r="L145" t="str">
            <v>通道-坪寨</v>
          </cell>
          <cell r="M145" t="str">
            <v>S252通道-坪寨</v>
          </cell>
          <cell r="N145" t="e">
            <v>#REF!</v>
          </cell>
          <cell r="O145" t="str">
            <v>S252通道-坪寨</v>
          </cell>
          <cell r="T145" t="str">
            <v>备选</v>
          </cell>
          <cell r="U145">
            <v>1</v>
          </cell>
          <cell r="V145" t="str">
            <v>正选</v>
          </cell>
          <cell r="W145" t="str">
            <v>保留</v>
          </cell>
          <cell r="X145" t="str">
            <v>一类</v>
          </cell>
          <cell r="Y145" t="str">
            <v>国贫</v>
          </cell>
          <cell r="Z145" t="str">
            <v>改建</v>
          </cell>
          <cell r="AA145" t="str">
            <v>省道</v>
          </cell>
          <cell r="AB145" t="str">
            <v>省道</v>
          </cell>
          <cell r="AC145" t="str">
            <v>省道</v>
          </cell>
          <cell r="AE145">
            <v>25</v>
          </cell>
          <cell r="AF145">
            <v>25</v>
          </cell>
          <cell r="AH145">
            <v>24.943999999999999</v>
          </cell>
          <cell r="AJ145">
            <v>24.943999999999999</v>
          </cell>
          <cell r="AN145">
            <v>2014</v>
          </cell>
          <cell r="AO145">
            <v>2016</v>
          </cell>
          <cell r="AP145" t="str">
            <v>湘发改基础[2014]327号</v>
          </cell>
          <cell r="AQ145" t="str">
            <v>湘交计统[2014]257号</v>
          </cell>
          <cell r="AR145">
            <v>20200</v>
          </cell>
          <cell r="AS145">
            <v>15417.0823</v>
          </cell>
          <cell r="AT145" t="str">
            <v>批复</v>
          </cell>
          <cell r="AU145">
            <v>7883</v>
          </cell>
          <cell r="AX145">
            <v>7883</v>
          </cell>
          <cell r="AY145" t="str">
            <v/>
          </cell>
          <cell r="BB145">
            <v>12317</v>
          </cell>
          <cell r="BC145">
            <v>13130</v>
          </cell>
          <cell r="BD145">
            <v>4729.8</v>
          </cell>
          <cell r="BE145">
            <v>7070</v>
          </cell>
          <cell r="BF145">
            <v>3153.2</v>
          </cell>
          <cell r="BG145">
            <v>7070</v>
          </cell>
          <cell r="BH145">
            <v>3153.2</v>
          </cell>
          <cell r="BM145" t="str">
            <v>路面</v>
          </cell>
          <cell r="BN145">
            <v>24.943999999999999</v>
          </cell>
          <cell r="CA145" t="str">
            <v>未列入19年计划</v>
          </cell>
          <cell r="CB145">
            <v>20200</v>
          </cell>
          <cell r="CC145">
            <v>7883</v>
          </cell>
          <cell r="CF145">
            <v>20200</v>
          </cell>
          <cell r="CG145" t="str">
            <v>已建成</v>
          </cell>
          <cell r="CH145">
            <v>7883</v>
          </cell>
          <cell r="CI145">
            <v>0</v>
          </cell>
          <cell r="CJ145" t="e">
            <v>#REF!</v>
          </cell>
          <cell r="CM145">
            <v>7883</v>
          </cell>
          <cell r="CP145">
            <v>3153.2</v>
          </cell>
          <cell r="CQ145">
            <v>0</v>
          </cell>
          <cell r="CS145">
            <v>0</v>
          </cell>
          <cell r="CX145">
            <v>7883</v>
          </cell>
          <cell r="CZ145">
            <v>0</v>
          </cell>
          <cell r="DB145" t="e">
            <v>#REF!</v>
          </cell>
          <cell r="DC145" t="e">
            <v>#REF!</v>
          </cell>
          <cell r="DH145">
            <v>1</v>
          </cell>
          <cell r="DI145">
            <v>0</v>
          </cell>
          <cell r="DJ145">
            <v>1</v>
          </cell>
          <cell r="DK145">
            <v>0</v>
          </cell>
          <cell r="DL145">
            <v>1</v>
          </cell>
          <cell r="DM145">
            <v>0</v>
          </cell>
          <cell r="DN145">
            <v>1</v>
          </cell>
          <cell r="DO145">
            <v>0</v>
          </cell>
          <cell r="DP145">
            <v>20200</v>
          </cell>
          <cell r="DQ145">
            <v>1</v>
          </cell>
          <cell r="DR145" t="str">
            <v>否</v>
          </cell>
          <cell r="DS145">
            <v>0</v>
          </cell>
          <cell r="DT145">
            <v>1</v>
          </cell>
          <cell r="DU145">
            <v>25</v>
          </cell>
          <cell r="DV145">
            <v>25</v>
          </cell>
          <cell r="DW145">
            <v>25</v>
          </cell>
          <cell r="DY145">
            <v>0</v>
          </cell>
          <cell r="DZ145">
            <v>0</v>
          </cell>
          <cell r="EA145">
            <v>0</v>
          </cell>
          <cell r="EC145" t="str">
            <v>已完工</v>
          </cell>
          <cell r="ED145" t="str">
            <v>16年完工</v>
          </cell>
          <cell r="EE145" t="str">
            <v>已建成项目</v>
          </cell>
          <cell r="EF145" t="str">
            <v>已安排</v>
          </cell>
          <cell r="EG145" t="str">
            <v>已完工</v>
          </cell>
          <cell r="EH145" t="str">
            <v>开工项目</v>
          </cell>
          <cell r="EI145" t="str">
            <v>已建成</v>
          </cell>
          <cell r="EJ145" t="str">
            <v>已建成</v>
          </cell>
          <cell r="EK145" t="str">
            <v>系统上报</v>
          </cell>
          <cell r="EL145">
            <v>20200</v>
          </cell>
          <cell r="EM145">
            <v>20200</v>
          </cell>
          <cell r="EN145">
            <v>1</v>
          </cell>
          <cell r="EQ145" t="str">
            <v>已建成</v>
          </cell>
          <cell r="ER145" t="str">
            <v>已建成</v>
          </cell>
          <cell r="ES145" t="str">
            <v>已建成</v>
          </cell>
        </row>
        <row r="146">
          <cell r="J146" t="str">
            <v>洪江区横岩至会同县堡子公路</v>
          </cell>
          <cell r="K146" t="e">
            <v>#REF!</v>
          </cell>
          <cell r="L146" t="str">
            <v>洪江区横岩-会同堡子</v>
          </cell>
          <cell r="M146" t="str">
            <v>S556洪江区横岩-会同县堡子</v>
          </cell>
          <cell r="N146" t="e">
            <v>#REF!</v>
          </cell>
          <cell r="O146" t="str">
            <v>S556洪江区横岩-会同县堡子</v>
          </cell>
          <cell r="T146" t="str">
            <v>备选</v>
          </cell>
          <cell r="U146">
            <v>1</v>
          </cell>
          <cell r="V146" t="str">
            <v>正选</v>
          </cell>
          <cell r="W146" t="str">
            <v>保留</v>
          </cell>
          <cell r="X146" t="str">
            <v>一类</v>
          </cell>
          <cell r="Y146" t="str">
            <v>国贫</v>
          </cell>
          <cell r="Z146" t="str">
            <v>升级 改造</v>
          </cell>
          <cell r="AA146" t="str">
            <v>其它</v>
          </cell>
          <cell r="AB146" t="str">
            <v>省道</v>
          </cell>
          <cell r="AC146" t="str">
            <v>省道</v>
          </cell>
          <cell r="AE146">
            <v>27</v>
          </cell>
          <cell r="AF146">
            <v>27</v>
          </cell>
          <cell r="AH146">
            <v>26.4</v>
          </cell>
          <cell r="AK146">
            <v>26.4</v>
          </cell>
          <cell r="AN146">
            <v>2016</v>
          </cell>
          <cell r="AO146">
            <v>2019</v>
          </cell>
          <cell r="AP146" t="str">
            <v>怀发改基础[2016]13号</v>
          </cell>
          <cell r="AQ146" t="str">
            <v>怀市交批[2016]21号</v>
          </cell>
          <cell r="AR146">
            <v>12587.2251</v>
          </cell>
          <cell r="AS146">
            <v>9983.3160000000007</v>
          </cell>
          <cell r="AT146" t="str">
            <v>批复</v>
          </cell>
          <cell r="AU146">
            <v>7920</v>
          </cell>
          <cell r="AX146">
            <v>7920</v>
          </cell>
          <cell r="AY146" t="str">
            <v/>
          </cell>
          <cell r="BB146">
            <v>4667.2250999999997</v>
          </cell>
          <cell r="BE146">
            <v>3777</v>
          </cell>
          <cell r="BF146">
            <v>0</v>
          </cell>
          <cell r="BG146">
            <v>3777</v>
          </cell>
          <cell r="BM146" t="str">
            <v>批复施工许可</v>
          </cell>
          <cell r="BO146">
            <v>3777</v>
          </cell>
          <cell r="BP146">
            <v>4752</v>
          </cell>
          <cell r="BQ146" t="str">
            <v>路基</v>
          </cell>
          <cell r="BS146">
            <v>5033.2250999999997</v>
          </cell>
          <cell r="BT146">
            <v>3168</v>
          </cell>
          <cell r="BU146" t="str">
            <v>路面</v>
          </cell>
          <cell r="BV146">
            <v>26.4</v>
          </cell>
          <cell r="CA146" t="str">
            <v>未列入19年计划</v>
          </cell>
          <cell r="CB146">
            <v>12587.2251</v>
          </cell>
          <cell r="CC146">
            <v>7920</v>
          </cell>
          <cell r="CF146">
            <v>1573.4</v>
          </cell>
          <cell r="CG146" t="str">
            <v>已建成</v>
          </cell>
          <cell r="CH146">
            <v>5490</v>
          </cell>
          <cell r="CI146">
            <v>2430</v>
          </cell>
          <cell r="CJ146" t="e">
            <v>#REF!</v>
          </cell>
          <cell r="CM146">
            <v>5490</v>
          </cell>
          <cell r="CP146">
            <v>5490</v>
          </cell>
          <cell r="CQ146">
            <v>2430</v>
          </cell>
          <cell r="CS146">
            <v>996</v>
          </cell>
          <cell r="CU146">
            <v>996</v>
          </cell>
          <cell r="CV146">
            <v>1434</v>
          </cell>
          <cell r="CX146">
            <v>7920</v>
          </cell>
          <cell r="CZ146">
            <v>2430</v>
          </cell>
          <cell r="DB146" t="e">
            <v>#REF!</v>
          </cell>
          <cell r="DC146" t="e">
            <v>#REF!</v>
          </cell>
          <cell r="DH146">
            <v>1</v>
          </cell>
          <cell r="DI146">
            <v>0</v>
          </cell>
          <cell r="DJ146">
            <v>1</v>
          </cell>
          <cell r="DK146">
            <v>0</v>
          </cell>
          <cell r="DL146">
            <v>1</v>
          </cell>
          <cell r="DM146">
            <v>0</v>
          </cell>
          <cell r="DN146">
            <v>1</v>
          </cell>
          <cell r="DO146">
            <v>0</v>
          </cell>
          <cell r="DP146">
            <v>1573.4</v>
          </cell>
          <cell r="DQ146">
            <v>0.124999750739343</v>
          </cell>
          <cell r="DR146" t="str">
            <v>否</v>
          </cell>
          <cell r="DS146">
            <v>0</v>
          </cell>
          <cell r="DT146">
            <v>1</v>
          </cell>
          <cell r="DU146">
            <v>27</v>
          </cell>
          <cell r="DV146">
            <v>27</v>
          </cell>
          <cell r="DW146">
            <v>27</v>
          </cell>
          <cell r="DY146">
            <v>11013.8251</v>
          </cell>
          <cell r="DZ146">
            <v>2430</v>
          </cell>
          <cell r="EA146">
            <v>8583.8251</v>
          </cell>
          <cell r="EC146" t="str">
            <v>已完工</v>
          </cell>
          <cell r="ED146" t="str">
            <v>18年完工</v>
          </cell>
          <cell r="EE146" t="str">
            <v>已开工项目</v>
          </cell>
          <cell r="EF146" t="str">
            <v>已安排</v>
          </cell>
          <cell r="EG146" t="str">
            <v>在建（年内完工）</v>
          </cell>
          <cell r="EH146" t="str">
            <v>开工项目</v>
          </cell>
          <cell r="EI146" t="str">
            <v>已建成</v>
          </cell>
          <cell r="EJ146" t="str">
            <v>在建</v>
          </cell>
          <cell r="EK146" t="str">
            <v>系统上报</v>
          </cell>
          <cell r="EL146">
            <v>10344</v>
          </cell>
          <cell r="EM146">
            <v>1573.4</v>
          </cell>
          <cell r="EN146">
            <v>0.124999750739343</v>
          </cell>
          <cell r="EQ146" t="str">
            <v>已建成</v>
          </cell>
          <cell r="ER146" t="str">
            <v>已建成</v>
          </cell>
          <cell r="ES146" t="str">
            <v>已建成</v>
          </cell>
        </row>
        <row r="147">
          <cell r="J147" t="str">
            <v>娄底和家-洞新</v>
          </cell>
          <cell r="K147" t="e">
            <v>#REF!</v>
          </cell>
          <cell r="L147" t="str">
            <v>娄底和家-洞新</v>
          </cell>
          <cell r="M147" t="str">
            <v>娄底和家-洞新</v>
          </cell>
          <cell r="N147" t="e">
            <v>#REF!</v>
          </cell>
          <cell r="O147" t="str">
            <v>娄底和家-洞新</v>
          </cell>
          <cell r="T147" t="str">
            <v>备选</v>
          </cell>
          <cell r="U147">
            <v>1</v>
          </cell>
          <cell r="V147" t="str">
            <v>正选</v>
          </cell>
          <cell r="W147" t="str">
            <v>保留</v>
          </cell>
          <cell r="X147" t="str">
            <v>二类</v>
          </cell>
          <cell r="Z147" t="str">
            <v>改建</v>
          </cell>
          <cell r="AA147" t="str">
            <v>其它</v>
          </cell>
          <cell r="AB147" t="str">
            <v>其它</v>
          </cell>
          <cell r="AC147" t="str">
            <v>其它</v>
          </cell>
          <cell r="AE147">
            <v>9</v>
          </cell>
          <cell r="AF147">
            <v>9</v>
          </cell>
          <cell r="AH147">
            <v>9</v>
          </cell>
          <cell r="AI147">
            <v>9</v>
          </cell>
          <cell r="AN147">
            <v>2015</v>
          </cell>
          <cell r="AO147">
            <v>2017</v>
          </cell>
          <cell r="AP147" t="str">
            <v>湘发改基础[2014]1033号</v>
          </cell>
          <cell r="AQ147" t="str">
            <v>湘交计统[2015]159号</v>
          </cell>
          <cell r="AR147">
            <v>12912</v>
          </cell>
          <cell r="AS147">
            <v>10980.9956</v>
          </cell>
          <cell r="AT147" t="str">
            <v>批复</v>
          </cell>
          <cell r="AU147">
            <v>2507</v>
          </cell>
          <cell r="AX147">
            <v>3905.1</v>
          </cell>
          <cell r="AY147" t="str">
            <v>数据异常</v>
          </cell>
          <cell r="BB147">
            <v>10405</v>
          </cell>
          <cell r="BE147">
            <v>12912</v>
          </cell>
          <cell r="BF147">
            <v>2507</v>
          </cell>
          <cell r="BG147">
            <v>12912</v>
          </cell>
          <cell r="BJ147">
            <v>2250</v>
          </cell>
          <cell r="BL147">
            <v>257</v>
          </cell>
          <cell r="BM147" t="str">
            <v>路面</v>
          </cell>
          <cell r="BN147">
            <v>9</v>
          </cell>
          <cell r="CA147" t="str">
            <v>未列入19年计划</v>
          </cell>
          <cell r="CB147">
            <v>12912</v>
          </cell>
          <cell r="CC147">
            <v>2507</v>
          </cell>
          <cell r="CF147">
            <v>12912</v>
          </cell>
          <cell r="CG147" t="str">
            <v>已建成</v>
          </cell>
          <cell r="CH147">
            <v>2507</v>
          </cell>
          <cell r="CI147">
            <v>0</v>
          </cell>
          <cell r="CJ147" t="e">
            <v>#REF!</v>
          </cell>
          <cell r="CM147">
            <v>2507</v>
          </cell>
          <cell r="CP147">
            <v>2507</v>
          </cell>
          <cell r="CQ147">
            <v>0</v>
          </cell>
          <cell r="CS147">
            <v>0</v>
          </cell>
          <cell r="CX147">
            <v>2507</v>
          </cell>
          <cell r="CZ147">
            <v>0</v>
          </cell>
          <cell r="DB147" t="e">
            <v>#REF!</v>
          </cell>
          <cell r="DC147" t="e">
            <v>#REF!</v>
          </cell>
          <cell r="DH147">
            <v>1</v>
          </cell>
          <cell r="DI147">
            <v>0</v>
          </cell>
          <cell r="DJ147">
            <v>1</v>
          </cell>
          <cell r="DK147">
            <v>0</v>
          </cell>
          <cell r="DL147">
            <v>1</v>
          </cell>
          <cell r="DM147">
            <v>0</v>
          </cell>
          <cell r="DN147">
            <v>1</v>
          </cell>
          <cell r="DO147">
            <v>0</v>
          </cell>
          <cell r="DP147">
            <v>12912</v>
          </cell>
          <cell r="DQ147">
            <v>1</v>
          </cell>
          <cell r="DR147" t="str">
            <v>否</v>
          </cell>
          <cell r="DS147">
            <v>0</v>
          </cell>
          <cell r="DT147">
            <v>1</v>
          </cell>
          <cell r="DU147">
            <v>9</v>
          </cell>
          <cell r="DV147">
            <v>9</v>
          </cell>
          <cell r="DW147">
            <v>9</v>
          </cell>
          <cell r="DY147">
            <v>0</v>
          </cell>
          <cell r="DZ147">
            <v>0</v>
          </cell>
          <cell r="EA147">
            <v>0</v>
          </cell>
          <cell r="EC147" t="str">
            <v>已完工</v>
          </cell>
          <cell r="ED147" t="str">
            <v>16年完工</v>
          </cell>
          <cell r="EE147" t="str">
            <v>已建成项目</v>
          </cell>
          <cell r="EF147" t="str">
            <v>已安排</v>
          </cell>
          <cell r="EG147" t="str">
            <v>已完工</v>
          </cell>
          <cell r="EH147" t="str">
            <v>开工项目</v>
          </cell>
          <cell r="EI147" t="str">
            <v>已建成</v>
          </cell>
          <cell r="EJ147" t="str">
            <v>已建成</v>
          </cell>
          <cell r="EK147" t="str">
            <v>系统上报</v>
          </cell>
          <cell r="EL147">
            <v>12912</v>
          </cell>
          <cell r="EM147">
            <v>12912</v>
          </cell>
          <cell r="EN147">
            <v>1</v>
          </cell>
          <cell r="EQ147" t="str">
            <v>已建成</v>
          </cell>
          <cell r="ER147" t="str">
            <v>已建成</v>
          </cell>
          <cell r="ES147" t="str">
            <v>已建成</v>
          </cell>
        </row>
        <row r="148">
          <cell r="J148" t="str">
            <v>双峰县青树坪至太平寺公路</v>
          </cell>
          <cell r="K148" t="e">
            <v>#REF!</v>
          </cell>
          <cell r="L148" t="str">
            <v>双峰青树坪-太平寺</v>
          </cell>
          <cell r="M148" t="str">
            <v>S227双峰青树坪-太平寺</v>
          </cell>
          <cell r="N148" t="e">
            <v>#REF!</v>
          </cell>
          <cell r="O148" t="str">
            <v>S227双峰青树坪-太平寺</v>
          </cell>
          <cell r="T148" t="str">
            <v>备选</v>
          </cell>
          <cell r="U148">
            <v>1</v>
          </cell>
          <cell r="V148" t="str">
            <v>正选</v>
          </cell>
          <cell r="W148" t="str">
            <v>保留</v>
          </cell>
          <cell r="X148" t="str">
            <v>二类</v>
          </cell>
          <cell r="Y148" t="str">
            <v>省贫</v>
          </cell>
          <cell r="Z148" t="str">
            <v>改建</v>
          </cell>
          <cell r="AA148" t="str">
            <v>省道</v>
          </cell>
          <cell r="AB148" t="str">
            <v>省道</v>
          </cell>
          <cell r="AC148" t="str">
            <v>省道</v>
          </cell>
          <cell r="AE148">
            <v>27</v>
          </cell>
          <cell r="AF148">
            <v>27</v>
          </cell>
          <cell r="AH148">
            <v>26.94</v>
          </cell>
          <cell r="AJ148">
            <v>26.94</v>
          </cell>
          <cell r="AN148">
            <v>2016</v>
          </cell>
          <cell r="AO148">
            <v>2018</v>
          </cell>
          <cell r="AP148" t="str">
            <v>湘发改基础[2014]552号</v>
          </cell>
          <cell r="AQ148" t="str">
            <v>湘交批[2016]210号、湘发改基础[2017]35号</v>
          </cell>
          <cell r="AR148">
            <v>17233</v>
          </cell>
          <cell r="AS148">
            <v>12233.12</v>
          </cell>
          <cell r="AT148" t="str">
            <v>批复</v>
          </cell>
          <cell r="AU148">
            <v>9589</v>
          </cell>
          <cell r="AX148">
            <v>9429</v>
          </cell>
          <cell r="AY148" t="str">
            <v>数据异常</v>
          </cell>
          <cell r="BB148">
            <v>7644</v>
          </cell>
          <cell r="BE148">
            <v>7800</v>
          </cell>
          <cell r="BF148">
            <v>0</v>
          </cell>
          <cell r="BG148">
            <v>7800</v>
          </cell>
          <cell r="BM148" t="str">
            <v>批复施工许可</v>
          </cell>
          <cell r="BO148">
            <v>7800</v>
          </cell>
          <cell r="BP148">
            <v>5657.4</v>
          </cell>
          <cell r="BQ148" t="str">
            <v>路基</v>
          </cell>
          <cell r="BS148">
            <v>1633</v>
          </cell>
          <cell r="BT148">
            <v>2656</v>
          </cell>
          <cell r="BU148" t="str">
            <v>路基路面</v>
          </cell>
          <cell r="BV148">
            <v>23</v>
          </cell>
          <cell r="CA148" t="str">
            <v>路面</v>
          </cell>
          <cell r="CB148">
            <v>17233</v>
          </cell>
          <cell r="CC148">
            <v>8313.4</v>
          </cell>
          <cell r="CF148">
            <v>17233</v>
          </cell>
          <cell r="CG148" t="str">
            <v>已建成</v>
          </cell>
          <cell r="CH148">
            <v>13970</v>
          </cell>
          <cell r="CI148">
            <v>-5656.6</v>
          </cell>
          <cell r="CJ148" t="e">
            <v>#REF!</v>
          </cell>
          <cell r="CM148">
            <v>13970</v>
          </cell>
          <cell r="CP148">
            <v>13970</v>
          </cell>
          <cell r="CQ148">
            <v>-5656.6</v>
          </cell>
          <cell r="CS148">
            <v>-5657</v>
          </cell>
          <cell r="CU148">
            <v>-5657</v>
          </cell>
          <cell r="CX148">
            <v>8313</v>
          </cell>
          <cell r="CZ148">
            <v>-4381</v>
          </cell>
          <cell r="DB148" t="e">
            <v>#REF!</v>
          </cell>
          <cell r="DC148" t="e">
            <v>#REF!</v>
          </cell>
          <cell r="DH148">
            <v>1</v>
          </cell>
          <cell r="DI148">
            <v>1275.5999999999999</v>
          </cell>
          <cell r="DJ148">
            <v>1</v>
          </cell>
          <cell r="DK148">
            <v>1275.5999999999999</v>
          </cell>
          <cell r="DL148">
            <v>1</v>
          </cell>
          <cell r="DM148">
            <v>1275.5999999999999</v>
          </cell>
          <cell r="DN148">
            <v>1</v>
          </cell>
          <cell r="DO148">
            <v>1275.5999999999999</v>
          </cell>
          <cell r="DP148">
            <v>17233</v>
          </cell>
          <cell r="DQ148">
            <v>1</v>
          </cell>
          <cell r="DR148" t="str">
            <v>否</v>
          </cell>
          <cell r="DS148">
            <v>0</v>
          </cell>
          <cell r="DT148">
            <v>1</v>
          </cell>
          <cell r="DU148">
            <v>27</v>
          </cell>
          <cell r="DV148">
            <v>27</v>
          </cell>
          <cell r="DW148">
            <v>27</v>
          </cell>
          <cell r="DY148">
            <v>0</v>
          </cell>
          <cell r="DZ148">
            <v>-4381</v>
          </cell>
          <cell r="EA148">
            <v>4381</v>
          </cell>
          <cell r="EC148" t="str">
            <v>路面</v>
          </cell>
          <cell r="ED148" t="str">
            <v>已完工</v>
          </cell>
          <cell r="EE148" t="str">
            <v>已开工项目</v>
          </cell>
          <cell r="EF148" t="str">
            <v>已安排</v>
          </cell>
          <cell r="EG148" t="str">
            <v>已完工</v>
          </cell>
          <cell r="EH148" t="str">
            <v>开工项目</v>
          </cell>
          <cell r="EI148" t="str">
            <v>已建成</v>
          </cell>
          <cell r="EJ148" t="str">
            <v>已建成</v>
          </cell>
          <cell r="EK148" t="str">
            <v>系统上报</v>
          </cell>
          <cell r="EL148">
            <v>17233</v>
          </cell>
          <cell r="EM148">
            <v>17233</v>
          </cell>
          <cell r="EN148">
            <v>1</v>
          </cell>
          <cell r="EQ148" t="str">
            <v>已建成</v>
          </cell>
          <cell r="ER148" t="str">
            <v>已建成</v>
          </cell>
          <cell r="ES148" t="str">
            <v>已建成</v>
          </cell>
        </row>
        <row r="149">
          <cell r="J149" t="str">
            <v>双峰县城-古塘(一期)</v>
          </cell>
          <cell r="K149" t="e">
            <v>#REF!</v>
          </cell>
          <cell r="L149" t="str">
            <v>双峰县城-古塘(一期)</v>
          </cell>
          <cell r="M149" t="str">
            <v>双峰县城-古塘（一期）</v>
          </cell>
          <cell r="N149" t="e">
            <v>#REF!</v>
          </cell>
          <cell r="O149" t="str">
            <v>双峰县城-古塘（一期）</v>
          </cell>
          <cell r="T149" t="str">
            <v>备选</v>
          </cell>
          <cell r="U149">
            <v>1</v>
          </cell>
          <cell r="V149" t="str">
            <v>正选</v>
          </cell>
          <cell r="W149" t="str">
            <v>保留</v>
          </cell>
          <cell r="X149" t="str">
            <v>二类</v>
          </cell>
          <cell r="Y149" t="str">
            <v>省贫</v>
          </cell>
          <cell r="Z149" t="str">
            <v>改建</v>
          </cell>
          <cell r="AA149" t="str">
            <v>其它</v>
          </cell>
          <cell r="AB149" t="str">
            <v>其它</v>
          </cell>
          <cell r="AC149" t="str">
            <v>其它</v>
          </cell>
          <cell r="AE149">
            <v>26</v>
          </cell>
          <cell r="AF149">
            <v>26.2</v>
          </cell>
          <cell r="AH149">
            <v>26.2</v>
          </cell>
          <cell r="AK149">
            <v>26.378</v>
          </cell>
          <cell r="AN149">
            <v>2018</v>
          </cell>
          <cell r="AO149">
            <v>2019</v>
          </cell>
          <cell r="AP149" t="str">
            <v>娄发改审[2017]66号</v>
          </cell>
          <cell r="AQ149" t="str">
            <v>娄交计[2017]175号</v>
          </cell>
          <cell r="AR149">
            <v>16534.02</v>
          </cell>
          <cell r="AS149">
            <v>10981.7516</v>
          </cell>
          <cell r="AT149" t="str">
            <v>批复</v>
          </cell>
          <cell r="AU149">
            <v>6594.5</v>
          </cell>
          <cell r="AX149">
            <v>6594.5</v>
          </cell>
          <cell r="AY149" t="str">
            <v/>
          </cell>
          <cell r="BB149">
            <v>9939.52</v>
          </cell>
          <cell r="BS149">
            <v>16534</v>
          </cell>
          <cell r="BT149">
            <v>6595</v>
          </cell>
          <cell r="BU149" t="str">
            <v>路面</v>
          </cell>
          <cell r="BV149">
            <v>26.2</v>
          </cell>
          <cell r="CA149" t="str">
            <v>未列入19年计划</v>
          </cell>
          <cell r="CB149">
            <v>16534</v>
          </cell>
          <cell r="CC149">
            <v>6595</v>
          </cell>
          <cell r="CF149">
            <v>16534.02</v>
          </cell>
          <cell r="CG149" t="str">
            <v>已建成</v>
          </cell>
          <cell r="CH149">
            <v>6595</v>
          </cell>
          <cell r="CI149">
            <v>0</v>
          </cell>
          <cell r="CJ149" t="e">
            <v>#REF!</v>
          </cell>
          <cell r="CM149">
            <v>6595</v>
          </cell>
          <cell r="CP149">
            <v>6595</v>
          </cell>
          <cell r="CQ149">
            <v>0</v>
          </cell>
          <cell r="CS149">
            <v>0</v>
          </cell>
          <cell r="CX149">
            <v>6595</v>
          </cell>
          <cell r="CZ149">
            <v>-0.5</v>
          </cell>
          <cell r="DB149" t="e">
            <v>#REF!</v>
          </cell>
          <cell r="DC149" t="e">
            <v>#REF!</v>
          </cell>
          <cell r="DH149">
            <v>1</v>
          </cell>
          <cell r="DI149">
            <v>-0.5</v>
          </cell>
          <cell r="DJ149">
            <v>1</v>
          </cell>
          <cell r="DK149">
            <v>-0.5</v>
          </cell>
          <cell r="DL149">
            <v>1</v>
          </cell>
          <cell r="DM149">
            <v>-0.5</v>
          </cell>
          <cell r="DN149">
            <v>1</v>
          </cell>
          <cell r="DO149">
            <v>-0.5</v>
          </cell>
          <cell r="DP149">
            <v>16534.02</v>
          </cell>
          <cell r="DQ149">
            <v>1</v>
          </cell>
          <cell r="DR149" t="str">
            <v>否</v>
          </cell>
          <cell r="DS149">
            <v>0</v>
          </cell>
          <cell r="DT149">
            <v>1</v>
          </cell>
          <cell r="DU149">
            <v>26</v>
          </cell>
          <cell r="DV149">
            <v>26</v>
          </cell>
          <cell r="DW149">
            <v>26</v>
          </cell>
          <cell r="DY149">
            <v>0</v>
          </cell>
          <cell r="DZ149">
            <v>-0.5</v>
          </cell>
          <cell r="EA149">
            <v>0.5</v>
          </cell>
          <cell r="EC149" t="str">
            <v>已完工</v>
          </cell>
          <cell r="ED149" t="str">
            <v>18年完工</v>
          </cell>
          <cell r="EE149" t="str">
            <v>已开工项目</v>
          </cell>
          <cell r="EF149" t="str">
            <v>已安排</v>
          </cell>
          <cell r="EG149" t="str">
            <v>已完工</v>
          </cell>
          <cell r="EH149" t="str">
            <v>开工项目</v>
          </cell>
          <cell r="EI149" t="str">
            <v>已建成</v>
          </cell>
          <cell r="EJ149" t="str">
            <v>已建成</v>
          </cell>
          <cell r="EK149" t="str">
            <v>系统上报</v>
          </cell>
          <cell r="EL149">
            <v>16534.02</v>
          </cell>
          <cell r="EM149">
            <v>16534.02</v>
          </cell>
          <cell r="EN149">
            <v>1</v>
          </cell>
          <cell r="EQ149" t="str">
            <v>已建成</v>
          </cell>
          <cell r="ER149" t="str">
            <v>已建成</v>
          </cell>
          <cell r="ES149" t="str">
            <v>已建成</v>
          </cell>
        </row>
        <row r="150">
          <cell r="J150" t="str">
            <v>S336新化吉庆-白溪</v>
          </cell>
          <cell r="K150" t="e">
            <v>#REF!</v>
          </cell>
          <cell r="L150" t="str">
            <v>新化吉庆-白溪</v>
          </cell>
          <cell r="M150" t="str">
            <v>S323新化吉庆-白溪</v>
          </cell>
          <cell r="N150" t="e">
            <v>#REF!</v>
          </cell>
          <cell r="O150" t="str">
            <v>S323新化吉庆-白溪</v>
          </cell>
          <cell r="T150" t="str">
            <v>备选</v>
          </cell>
          <cell r="U150">
            <v>1</v>
          </cell>
          <cell r="V150" t="str">
            <v>正选</v>
          </cell>
          <cell r="W150" t="str">
            <v>保留</v>
          </cell>
          <cell r="X150" t="str">
            <v>一类</v>
          </cell>
          <cell r="Y150" t="str">
            <v>国贫</v>
          </cell>
          <cell r="Z150" t="str">
            <v>改建</v>
          </cell>
          <cell r="AA150" t="str">
            <v>省道</v>
          </cell>
          <cell r="AB150" t="str">
            <v>省道</v>
          </cell>
          <cell r="AC150" t="str">
            <v>省道</v>
          </cell>
          <cell r="AE150">
            <v>21</v>
          </cell>
          <cell r="AF150">
            <v>21</v>
          </cell>
          <cell r="AH150">
            <v>20.762</v>
          </cell>
          <cell r="AJ150">
            <v>20.762</v>
          </cell>
          <cell r="AN150">
            <v>2015</v>
          </cell>
          <cell r="AO150">
            <v>2017</v>
          </cell>
          <cell r="AP150" t="str">
            <v>湘发改基础[2013]1215号</v>
          </cell>
          <cell r="AQ150" t="str">
            <v>湘交计统[2013]402号</v>
          </cell>
          <cell r="AR150">
            <v>13028</v>
          </cell>
          <cell r="AS150">
            <v>10113.0206</v>
          </cell>
          <cell r="AT150" t="str">
            <v>批复</v>
          </cell>
          <cell r="AU150">
            <v>8557</v>
          </cell>
          <cell r="AX150">
            <v>8557</v>
          </cell>
          <cell r="AY150" t="str">
            <v/>
          </cell>
          <cell r="BB150">
            <v>4471</v>
          </cell>
          <cell r="BC150">
            <v>8468</v>
          </cell>
          <cell r="BD150">
            <v>5134.2</v>
          </cell>
          <cell r="BE150">
            <v>3423</v>
          </cell>
          <cell r="BF150">
            <v>3422.8</v>
          </cell>
          <cell r="BG150">
            <v>0</v>
          </cell>
          <cell r="BI150">
            <v>3423</v>
          </cell>
          <cell r="BJ150">
            <v>3422.8</v>
          </cell>
          <cell r="BM150" t="str">
            <v>路基</v>
          </cell>
          <cell r="BO150">
            <v>1137</v>
          </cell>
          <cell r="BP150">
            <v>0</v>
          </cell>
          <cell r="BQ150" t="str">
            <v>路面</v>
          </cell>
          <cell r="BR150">
            <v>20.762</v>
          </cell>
          <cell r="CA150" t="str">
            <v>未列入19年计划</v>
          </cell>
          <cell r="CB150">
            <v>13028</v>
          </cell>
          <cell r="CC150">
            <v>8557</v>
          </cell>
          <cell r="CF150">
            <v>13028</v>
          </cell>
          <cell r="CG150" t="str">
            <v>已建成</v>
          </cell>
          <cell r="CH150">
            <v>8557</v>
          </cell>
          <cell r="CI150">
            <v>0</v>
          </cell>
          <cell r="CJ150" t="e">
            <v>#REF!</v>
          </cell>
          <cell r="CM150">
            <v>8557</v>
          </cell>
          <cell r="CP150">
            <v>3422.8</v>
          </cell>
          <cell r="CQ150">
            <v>0</v>
          </cell>
          <cell r="CS150">
            <v>0</v>
          </cell>
          <cell r="CX150">
            <v>8557</v>
          </cell>
          <cell r="CZ150">
            <v>0</v>
          </cell>
          <cell r="DB150" t="e">
            <v>#REF!</v>
          </cell>
          <cell r="DC150" t="e">
            <v>#REF!</v>
          </cell>
          <cell r="DH150">
            <v>1</v>
          </cell>
          <cell r="DI150">
            <v>0</v>
          </cell>
          <cell r="DJ150">
            <v>1</v>
          </cell>
          <cell r="DK150">
            <v>0</v>
          </cell>
          <cell r="DL150">
            <v>1</v>
          </cell>
          <cell r="DM150">
            <v>0</v>
          </cell>
          <cell r="DN150">
            <v>1</v>
          </cell>
          <cell r="DO150">
            <v>0</v>
          </cell>
          <cell r="DP150">
            <v>13028</v>
          </cell>
          <cell r="DQ150">
            <v>1</v>
          </cell>
          <cell r="DR150" t="str">
            <v>否</v>
          </cell>
          <cell r="DS150">
            <v>0</v>
          </cell>
          <cell r="DT150">
            <v>1</v>
          </cell>
          <cell r="DU150">
            <v>21</v>
          </cell>
          <cell r="DV150">
            <v>21</v>
          </cell>
          <cell r="DW150">
            <v>21</v>
          </cell>
          <cell r="DY150">
            <v>0</v>
          </cell>
          <cell r="DZ150">
            <v>0</v>
          </cell>
          <cell r="EA150">
            <v>0</v>
          </cell>
          <cell r="EC150" t="str">
            <v>已完工</v>
          </cell>
          <cell r="ED150" t="str">
            <v>17年完工</v>
          </cell>
          <cell r="EE150" t="str">
            <v>已建成项目</v>
          </cell>
          <cell r="EF150" t="str">
            <v>已安排</v>
          </cell>
          <cell r="EG150" t="str">
            <v>已完工</v>
          </cell>
          <cell r="EH150" t="str">
            <v>开工项目</v>
          </cell>
          <cell r="EI150" t="str">
            <v>已建成</v>
          </cell>
          <cell r="EJ150" t="str">
            <v>已建成</v>
          </cell>
          <cell r="EK150" t="str">
            <v>系统上报</v>
          </cell>
          <cell r="EL150">
            <v>13028</v>
          </cell>
          <cell r="EM150">
            <v>13028</v>
          </cell>
          <cell r="EN150">
            <v>1</v>
          </cell>
          <cell r="EQ150" t="str">
            <v>已建成</v>
          </cell>
          <cell r="ER150" t="str">
            <v>已建成</v>
          </cell>
          <cell r="ES150" t="str">
            <v>已建成</v>
          </cell>
        </row>
        <row r="151">
          <cell r="J151" t="str">
            <v>新溆高速大熊山连接线</v>
          </cell>
          <cell r="K151" t="e">
            <v>#REF!</v>
          </cell>
          <cell r="L151" t="str">
            <v>新溆高速大熊山连接线</v>
          </cell>
          <cell r="M151" t="str">
            <v>新溆高速大熊山连接线</v>
          </cell>
          <cell r="N151" t="e">
            <v>#REF!</v>
          </cell>
          <cell r="O151" t="str">
            <v>新溆高速大熊山连接线</v>
          </cell>
          <cell r="T151" t="str">
            <v>备选</v>
          </cell>
          <cell r="U151">
            <v>1</v>
          </cell>
          <cell r="V151" t="str">
            <v>正选</v>
          </cell>
          <cell r="W151" t="str">
            <v>保留</v>
          </cell>
          <cell r="X151" t="str">
            <v>一类</v>
          </cell>
          <cell r="Y151" t="str">
            <v>国贫</v>
          </cell>
          <cell r="Z151" t="str">
            <v>升级改造</v>
          </cell>
          <cell r="AA151" t="str">
            <v>其它</v>
          </cell>
          <cell r="AB151" t="str">
            <v>其它</v>
          </cell>
          <cell r="AC151" t="str">
            <v>其它</v>
          </cell>
          <cell r="AE151">
            <v>0</v>
          </cell>
          <cell r="AF151">
            <v>0</v>
          </cell>
          <cell r="AH151">
            <v>48</v>
          </cell>
          <cell r="AJ151">
            <v>18</v>
          </cell>
          <cell r="AK151">
            <v>30</v>
          </cell>
          <cell r="AN151">
            <v>2016</v>
          </cell>
          <cell r="AO151">
            <v>2018</v>
          </cell>
          <cell r="AR151">
            <v>37200</v>
          </cell>
          <cell r="AS151">
            <v>29911.52</v>
          </cell>
          <cell r="AT151" t="str">
            <v>批复</v>
          </cell>
          <cell r="AU151">
            <v>0</v>
          </cell>
          <cell r="CB151">
            <v>0</v>
          </cell>
          <cell r="CC151">
            <v>0</v>
          </cell>
          <cell r="CG151" t="str">
            <v>已建成</v>
          </cell>
          <cell r="CH151">
            <v>0</v>
          </cell>
          <cell r="CI151">
            <v>0</v>
          </cell>
          <cell r="CJ151" t="e">
            <v>#REF!</v>
          </cell>
          <cell r="CM151">
            <v>0</v>
          </cell>
          <cell r="CP151">
            <v>0</v>
          </cell>
          <cell r="CQ151">
            <v>0</v>
          </cell>
          <cell r="CS151">
            <v>0</v>
          </cell>
          <cell r="CX151">
            <v>0</v>
          </cell>
          <cell r="CZ151">
            <v>0</v>
          </cell>
          <cell r="DB151" t="e">
            <v>#REF!</v>
          </cell>
          <cell r="DC151" t="e">
            <v>#REF!</v>
          </cell>
          <cell r="DH151">
            <v>0</v>
          </cell>
          <cell r="DI151">
            <v>0</v>
          </cell>
          <cell r="DJ151">
            <v>0</v>
          </cell>
          <cell r="DK151">
            <v>0</v>
          </cell>
          <cell r="DL151">
            <v>0</v>
          </cell>
          <cell r="DM151">
            <v>0</v>
          </cell>
          <cell r="DN151">
            <v>0</v>
          </cell>
          <cell r="DO151">
            <v>0</v>
          </cell>
          <cell r="DQ151">
            <v>0</v>
          </cell>
          <cell r="DR151" t="str">
            <v>否</v>
          </cell>
          <cell r="DS151">
            <v>0</v>
          </cell>
          <cell r="DT151">
            <v>1</v>
          </cell>
          <cell r="DU151">
            <v>0</v>
          </cell>
          <cell r="DV151">
            <v>0</v>
          </cell>
          <cell r="DW151">
            <v>0</v>
          </cell>
          <cell r="DY151">
            <v>37200</v>
          </cell>
          <cell r="DZ151">
            <v>0</v>
          </cell>
          <cell r="EA151">
            <v>37200</v>
          </cell>
          <cell r="EE151" t="str">
            <v>已开工项目</v>
          </cell>
          <cell r="EF151" t="str">
            <v>未安排</v>
          </cell>
          <cell r="EG151" t="str">
            <v>未开工（“十三五”期无法开工）</v>
          </cell>
          <cell r="EJ151" t="str">
            <v>未开工</v>
          </cell>
          <cell r="EK151" t="str">
            <v>未填报</v>
          </cell>
          <cell r="EL151">
            <v>0</v>
          </cell>
          <cell r="EM151">
            <v>0</v>
          </cell>
          <cell r="EN151">
            <v>0</v>
          </cell>
          <cell r="EQ151" t="str">
            <v>已建成</v>
          </cell>
          <cell r="ER151" t="str">
            <v>已建成</v>
          </cell>
          <cell r="ES151" t="str">
            <v>已建成</v>
          </cell>
        </row>
        <row r="152">
          <cell r="J152" t="str">
            <v>S238冷水江资江二桥</v>
          </cell>
          <cell r="K152" t="e">
            <v>#REF!</v>
          </cell>
          <cell r="L152" t="str">
            <v>冷水江资江二桥</v>
          </cell>
          <cell r="M152" t="str">
            <v>S235冷水江资江二桥</v>
          </cell>
          <cell r="N152" t="e">
            <v>#REF!</v>
          </cell>
          <cell r="O152" t="str">
            <v>S235冷水江资江二桥</v>
          </cell>
          <cell r="T152" t="str">
            <v>备选</v>
          </cell>
          <cell r="U152">
            <v>1</v>
          </cell>
          <cell r="V152" t="str">
            <v>正选</v>
          </cell>
          <cell r="W152" t="str">
            <v>保留</v>
          </cell>
          <cell r="X152" t="str">
            <v>二类</v>
          </cell>
          <cell r="Z152" t="str">
            <v>新建</v>
          </cell>
          <cell r="AA152" t="str">
            <v>省道</v>
          </cell>
          <cell r="AB152" t="str">
            <v>省道</v>
          </cell>
          <cell r="AC152" t="str">
            <v>省道</v>
          </cell>
          <cell r="AE152">
            <v>4</v>
          </cell>
          <cell r="AF152">
            <v>4.4349999999999996</v>
          </cell>
          <cell r="AH152">
            <v>4.4349999999999996</v>
          </cell>
          <cell r="AI152">
            <v>4.4349999999999996</v>
          </cell>
          <cell r="AN152">
            <v>2014</v>
          </cell>
          <cell r="AO152">
            <v>2017</v>
          </cell>
          <cell r="AP152" t="str">
            <v>湘发改基础[2013]1382</v>
          </cell>
          <cell r="AQ152" t="str">
            <v>湘交计统[2014]276</v>
          </cell>
          <cell r="AR152">
            <v>25202</v>
          </cell>
          <cell r="AS152">
            <v>20128.147300000001</v>
          </cell>
          <cell r="AT152" t="str">
            <v>批复</v>
          </cell>
          <cell r="AU152">
            <v>1769</v>
          </cell>
          <cell r="AX152">
            <v>1769</v>
          </cell>
          <cell r="AY152" t="str">
            <v/>
          </cell>
          <cell r="BB152">
            <v>23433</v>
          </cell>
          <cell r="BC152">
            <v>24494</v>
          </cell>
          <cell r="BD152">
            <v>1061.4000000000001</v>
          </cell>
          <cell r="BE152">
            <v>707.6</v>
          </cell>
          <cell r="BF152">
            <v>707.6</v>
          </cell>
          <cell r="BG152">
            <v>0</v>
          </cell>
          <cell r="BI152">
            <v>707.6</v>
          </cell>
          <cell r="BJ152">
            <v>707.6</v>
          </cell>
          <cell r="BM152" t="str">
            <v>路基</v>
          </cell>
          <cell r="BQ152" t="str">
            <v>路面</v>
          </cell>
          <cell r="BR152">
            <v>4.4349999999999996</v>
          </cell>
          <cell r="CA152" t="str">
            <v>未列入19年计划</v>
          </cell>
          <cell r="CB152">
            <v>25201.599999999999</v>
          </cell>
          <cell r="CC152">
            <v>1769</v>
          </cell>
          <cell r="CF152">
            <v>25202</v>
          </cell>
          <cell r="CG152" t="str">
            <v>已建成</v>
          </cell>
          <cell r="CH152">
            <v>1769</v>
          </cell>
          <cell r="CI152">
            <v>0</v>
          </cell>
          <cell r="CJ152" t="e">
            <v>#REF!</v>
          </cell>
          <cell r="CM152">
            <v>1769</v>
          </cell>
          <cell r="CP152">
            <v>707.6</v>
          </cell>
          <cell r="CQ152">
            <v>0</v>
          </cell>
          <cell r="CS152">
            <v>0</v>
          </cell>
          <cell r="CX152">
            <v>1769</v>
          </cell>
          <cell r="CZ152">
            <v>0</v>
          </cell>
          <cell r="DB152" t="e">
            <v>#REF!</v>
          </cell>
          <cell r="DC152" t="e">
            <v>#REF!</v>
          </cell>
          <cell r="DH152">
            <v>1</v>
          </cell>
          <cell r="DI152">
            <v>0</v>
          </cell>
          <cell r="DJ152">
            <v>1</v>
          </cell>
          <cell r="DK152">
            <v>0</v>
          </cell>
          <cell r="DL152">
            <v>1</v>
          </cell>
          <cell r="DM152">
            <v>0</v>
          </cell>
          <cell r="DN152">
            <v>1</v>
          </cell>
          <cell r="DO152">
            <v>0</v>
          </cell>
          <cell r="DP152">
            <v>25202</v>
          </cell>
          <cell r="DQ152">
            <v>1</v>
          </cell>
          <cell r="DR152" t="str">
            <v>否</v>
          </cell>
          <cell r="DS152">
            <v>0</v>
          </cell>
          <cell r="DT152">
            <v>1</v>
          </cell>
          <cell r="DU152">
            <v>4</v>
          </cell>
          <cell r="DV152">
            <v>4</v>
          </cell>
          <cell r="DW152">
            <v>4</v>
          </cell>
          <cell r="DY152">
            <v>0</v>
          </cell>
          <cell r="DZ152">
            <v>0</v>
          </cell>
          <cell r="EA152">
            <v>0</v>
          </cell>
          <cell r="EC152" t="str">
            <v>已完工</v>
          </cell>
          <cell r="ED152" t="str">
            <v>17年完工</v>
          </cell>
          <cell r="EE152" t="str">
            <v>已建成项目</v>
          </cell>
          <cell r="EF152" t="str">
            <v>已安排</v>
          </cell>
          <cell r="EG152" t="str">
            <v>已完工</v>
          </cell>
          <cell r="EH152" t="str">
            <v>开工项目</v>
          </cell>
          <cell r="EI152" t="str">
            <v>已建成</v>
          </cell>
          <cell r="EJ152" t="str">
            <v>已建成</v>
          </cell>
          <cell r="EK152" t="str">
            <v>系统上报</v>
          </cell>
          <cell r="EL152">
            <v>25202</v>
          </cell>
          <cell r="EM152">
            <v>25202</v>
          </cell>
          <cell r="EN152">
            <v>1</v>
          </cell>
          <cell r="EQ152" t="str">
            <v>已建成</v>
          </cell>
          <cell r="ER152" t="str">
            <v>已建成</v>
          </cell>
          <cell r="ES152" t="str">
            <v>已建成</v>
          </cell>
        </row>
        <row r="153">
          <cell r="J153" t="str">
            <v>G354冷水江-新化公路</v>
          </cell>
          <cell r="K153" t="e">
            <v>#REF!</v>
          </cell>
          <cell r="L153" t="str">
            <v>G354冷水江-新化</v>
          </cell>
          <cell r="M153" t="str">
            <v>G354冷水江-新化</v>
          </cell>
          <cell r="N153" t="e">
            <v>#REF!</v>
          </cell>
          <cell r="O153" t="str">
            <v>G354冷水江-新化</v>
          </cell>
          <cell r="T153" t="str">
            <v>备选</v>
          </cell>
          <cell r="U153">
            <v>1</v>
          </cell>
          <cell r="V153" t="str">
            <v>正选</v>
          </cell>
          <cell r="W153" t="str">
            <v>保留</v>
          </cell>
          <cell r="X153" t="str">
            <v>一类</v>
          </cell>
          <cell r="Y153" t="str">
            <v>国贫</v>
          </cell>
          <cell r="Z153" t="str">
            <v>新建</v>
          </cell>
          <cell r="AA153" t="str">
            <v>国道</v>
          </cell>
          <cell r="AB153" t="str">
            <v>国道</v>
          </cell>
          <cell r="AC153" t="str">
            <v>国道</v>
          </cell>
          <cell r="AE153">
            <v>13</v>
          </cell>
          <cell r="AF153">
            <v>13</v>
          </cell>
          <cell r="AH153">
            <v>13.066000000000001</v>
          </cell>
          <cell r="AI153">
            <v>13.066000000000001</v>
          </cell>
          <cell r="AN153">
            <v>2014</v>
          </cell>
          <cell r="AO153">
            <v>2017</v>
          </cell>
          <cell r="AP153" t="str">
            <v>湘发改基础[2014]399号</v>
          </cell>
          <cell r="AQ153" t="str">
            <v>湘交计统[2014]303号</v>
          </cell>
          <cell r="AR153">
            <v>47648</v>
          </cell>
          <cell r="AS153">
            <v>35120.3652</v>
          </cell>
          <cell r="AT153" t="str">
            <v>批复</v>
          </cell>
          <cell r="AU153">
            <v>11831</v>
          </cell>
          <cell r="AX153">
            <v>11831</v>
          </cell>
          <cell r="AY153" t="str">
            <v/>
          </cell>
          <cell r="BB153">
            <v>35817</v>
          </cell>
          <cell r="BC153">
            <v>30971</v>
          </cell>
          <cell r="BD153">
            <v>7098.6</v>
          </cell>
          <cell r="BE153">
            <v>4732</v>
          </cell>
          <cell r="BF153">
            <v>4732.3999999999996</v>
          </cell>
          <cell r="BG153">
            <v>0</v>
          </cell>
          <cell r="BI153">
            <v>4732</v>
          </cell>
          <cell r="BJ153">
            <v>4732.3999999999996</v>
          </cell>
          <cell r="BM153" t="str">
            <v>路基</v>
          </cell>
          <cell r="BO153">
            <v>11945</v>
          </cell>
          <cell r="BP153">
            <v>0</v>
          </cell>
          <cell r="BQ153" t="str">
            <v>路面</v>
          </cell>
          <cell r="BR153">
            <v>13.066000000000001</v>
          </cell>
          <cell r="CA153" t="str">
            <v>未列入19年计划</v>
          </cell>
          <cell r="CB153">
            <v>47648</v>
          </cell>
          <cell r="CC153">
            <v>11831</v>
          </cell>
          <cell r="CF153">
            <v>47648</v>
          </cell>
          <cell r="CG153" t="str">
            <v>已建成</v>
          </cell>
          <cell r="CH153">
            <v>11831</v>
          </cell>
          <cell r="CI153">
            <v>0</v>
          </cell>
          <cell r="CJ153" t="e">
            <v>#REF!</v>
          </cell>
          <cell r="CM153">
            <v>11831</v>
          </cell>
          <cell r="CP153">
            <v>4732.3999999999996</v>
          </cell>
          <cell r="CQ153">
            <v>0</v>
          </cell>
          <cell r="CS153">
            <v>0</v>
          </cell>
          <cell r="CX153">
            <v>11831</v>
          </cell>
          <cell r="CZ153">
            <v>0</v>
          </cell>
          <cell r="DB153" t="e">
            <v>#REF!</v>
          </cell>
          <cell r="DC153" t="e">
            <v>#REF!</v>
          </cell>
          <cell r="DH153">
            <v>1</v>
          </cell>
          <cell r="DI153">
            <v>0</v>
          </cell>
          <cell r="DJ153">
            <v>1</v>
          </cell>
          <cell r="DK153">
            <v>0</v>
          </cell>
          <cell r="DL153">
            <v>1</v>
          </cell>
          <cell r="DM153">
            <v>0</v>
          </cell>
          <cell r="DN153">
            <v>1</v>
          </cell>
          <cell r="DO153">
            <v>0</v>
          </cell>
          <cell r="DP153">
            <v>47648</v>
          </cell>
          <cell r="DQ153">
            <v>1</v>
          </cell>
          <cell r="DR153" t="str">
            <v>否</v>
          </cell>
          <cell r="DS153">
            <v>0</v>
          </cell>
          <cell r="DT153">
            <v>1</v>
          </cell>
          <cell r="DU153">
            <v>13</v>
          </cell>
          <cell r="DV153">
            <v>13</v>
          </cell>
          <cell r="DW153">
            <v>13</v>
          </cell>
          <cell r="DY153">
            <v>0</v>
          </cell>
          <cell r="DZ153">
            <v>0</v>
          </cell>
          <cell r="EA153">
            <v>0</v>
          </cell>
          <cell r="EC153" t="str">
            <v>已完工</v>
          </cell>
          <cell r="ED153" t="str">
            <v>已完工未交工，2018年末上报完工</v>
          </cell>
          <cell r="EE153" t="str">
            <v>已开工项目</v>
          </cell>
          <cell r="EF153" t="str">
            <v>已安排</v>
          </cell>
          <cell r="EG153" t="str">
            <v>已完工</v>
          </cell>
          <cell r="EH153" t="str">
            <v>开工项目</v>
          </cell>
          <cell r="EI153" t="str">
            <v>已建成</v>
          </cell>
          <cell r="EJ153" t="str">
            <v>已建成</v>
          </cell>
          <cell r="EK153" t="str">
            <v>系统上报</v>
          </cell>
          <cell r="EL153">
            <v>47648</v>
          </cell>
          <cell r="EM153">
            <v>47648</v>
          </cell>
          <cell r="EN153">
            <v>1</v>
          </cell>
          <cell r="EQ153" t="str">
            <v>已建成</v>
          </cell>
          <cell r="ER153" t="str">
            <v>已建成</v>
          </cell>
          <cell r="ES153" t="str">
            <v>已建成</v>
          </cell>
        </row>
        <row r="154">
          <cell r="J154" t="str">
            <v>S231涟源芙蓉-蓝田</v>
          </cell>
          <cell r="K154" t="e">
            <v>#REF!</v>
          </cell>
          <cell r="L154" t="str">
            <v>涟源芙蓉-蓝田</v>
          </cell>
          <cell r="M154" t="str">
            <v>涟源芙蓉-蓝田</v>
          </cell>
          <cell r="N154" t="e">
            <v>#REF!</v>
          </cell>
          <cell r="O154" t="str">
            <v>涟源芙蓉-蓝田</v>
          </cell>
          <cell r="T154" t="str">
            <v>备选</v>
          </cell>
          <cell r="U154">
            <v>1</v>
          </cell>
          <cell r="V154" t="str">
            <v>正选</v>
          </cell>
          <cell r="W154" t="str">
            <v>保留</v>
          </cell>
          <cell r="X154" t="str">
            <v>一类</v>
          </cell>
          <cell r="Y154" t="str">
            <v>国贫</v>
          </cell>
          <cell r="Z154" t="str">
            <v>改建</v>
          </cell>
          <cell r="AA154" t="str">
            <v>省道</v>
          </cell>
          <cell r="AB154" t="str">
            <v>其它</v>
          </cell>
          <cell r="AC154" t="str">
            <v>其它</v>
          </cell>
          <cell r="AE154">
            <v>10</v>
          </cell>
          <cell r="AF154">
            <v>10</v>
          </cell>
          <cell r="AH154">
            <v>10</v>
          </cell>
          <cell r="AJ154">
            <v>10</v>
          </cell>
          <cell r="AN154">
            <v>2016</v>
          </cell>
          <cell r="AO154">
            <v>2017</v>
          </cell>
          <cell r="AP154" t="str">
            <v>湘发改基础[2015]596号</v>
          </cell>
          <cell r="AQ154" t="str">
            <v>湘交办函[2015]384号</v>
          </cell>
          <cell r="AR154">
            <v>6003</v>
          </cell>
          <cell r="AS154">
            <v>4368.9260000000004</v>
          </cell>
          <cell r="AT154" t="str">
            <v>批复</v>
          </cell>
          <cell r="AU154">
            <v>2879</v>
          </cell>
          <cell r="AX154">
            <v>2879</v>
          </cell>
          <cell r="AY154" t="str">
            <v/>
          </cell>
          <cell r="BB154">
            <v>3124</v>
          </cell>
          <cell r="BC154">
            <v>3988</v>
          </cell>
          <cell r="BD154">
            <v>863.7</v>
          </cell>
          <cell r="BE154">
            <v>2015</v>
          </cell>
          <cell r="BF154">
            <v>2015.3</v>
          </cell>
          <cell r="BG154">
            <v>864</v>
          </cell>
          <cell r="BH154">
            <v>863.7</v>
          </cell>
          <cell r="BI154">
            <v>1151</v>
          </cell>
          <cell r="BJ154">
            <v>1151.5999999999999</v>
          </cell>
          <cell r="BM154" t="str">
            <v>路基</v>
          </cell>
          <cell r="BQ154" t="str">
            <v>路面</v>
          </cell>
          <cell r="BR154">
            <v>10</v>
          </cell>
          <cell r="CA154" t="str">
            <v>未列入19年计划</v>
          </cell>
          <cell r="CB154">
            <v>6003</v>
          </cell>
          <cell r="CC154">
            <v>2879</v>
          </cell>
          <cell r="CF154">
            <v>6003</v>
          </cell>
          <cell r="CG154" t="str">
            <v>已建成</v>
          </cell>
          <cell r="CH154">
            <v>2879</v>
          </cell>
          <cell r="CI154">
            <v>0</v>
          </cell>
          <cell r="CJ154" t="e">
            <v>#REF!</v>
          </cell>
          <cell r="CM154">
            <v>2879</v>
          </cell>
          <cell r="CP154">
            <v>2015.3</v>
          </cell>
          <cell r="CQ154">
            <v>0</v>
          </cell>
          <cell r="CS154">
            <v>0</v>
          </cell>
          <cell r="CX154">
            <v>2879</v>
          </cell>
          <cell r="CZ154">
            <v>0</v>
          </cell>
          <cell r="DB154" t="e">
            <v>#REF!</v>
          </cell>
          <cell r="DC154" t="e">
            <v>#REF!</v>
          </cell>
          <cell r="DH154">
            <v>1</v>
          </cell>
          <cell r="DI154">
            <v>0</v>
          </cell>
          <cell r="DJ154">
            <v>1</v>
          </cell>
          <cell r="DK154">
            <v>0</v>
          </cell>
          <cell r="DL154">
            <v>1</v>
          </cell>
          <cell r="DM154">
            <v>0</v>
          </cell>
          <cell r="DN154">
            <v>1</v>
          </cell>
          <cell r="DO154">
            <v>0</v>
          </cell>
          <cell r="DP154">
            <v>6003</v>
          </cell>
          <cell r="DQ154">
            <v>1</v>
          </cell>
          <cell r="DR154" t="str">
            <v>否</v>
          </cell>
          <cell r="DS154">
            <v>0</v>
          </cell>
          <cell r="DT154">
            <v>1</v>
          </cell>
          <cell r="DU154">
            <v>10</v>
          </cell>
          <cell r="DV154">
            <v>10</v>
          </cell>
          <cell r="DW154">
            <v>10</v>
          </cell>
          <cell r="DY154">
            <v>0</v>
          </cell>
          <cell r="DZ154">
            <v>0</v>
          </cell>
          <cell r="EA154">
            <v>0</v>
          </cell>
          <cell r="EC154" t="str">
            <v>已完工</v>
          </cell>
          <cell r="ED154" t="str">
            <v>17年完工</v>
          </cell>
          <cell r="EE154" t="str">
            <v>已建成项目</v>
          </cell>
          <cell r="EF154" t="str">
            <v>已安排</v>
          </cell>
          <cell r="EG154" t="str">
            <v>已完工</v>
          </cell>
          <cell r="EH154" t="str">
            <v>开工项目</v>
          </cell>
          <cell r="EI154" t="str">
            <v>已建成</v>
          </cell>
          <cell r="EJ154" t="str">
            <v>已建成</v>
          </cell>
          <cell r="EK154" t="str">
            <v>系统上报</v>
          </cell>
          <cell r="EL154">
            <v>6003</v>
          </cell>
          <cell r="EM154">
            <v>6003</v>
          </cell>
          <cell r="EN154">
            <v>1</v>
          </cell>
          <cell r="EQ154" t="str">
            <v>已建成</v>
          </cell>
          <cell r="ER154" t="str">
            <v>已建成</v>
          </cell>
          <cell r="ES154" t="str">
            <v>已建成</v>
          </cell>
        </row>
        <row r="155">
          <cell r="J155" t="str">
            <v>S218涟源丰瑞-荷塘</v>
          </cell>
          <cell r="K155" t="e">
            <v>#REF!</v>
          </cell>
          <cell r="L155" t="str">
            <v>涟源丰瑞-荷塘</v>
          </cell>
          <cell r="M155" t="str">
            <v>涟源丰瑞-荷塘</v>
          </cell>
          <cell r="N155" t="e">
            <v>#REF!</v>
          </cell>
          <cell r="O155" t="str">
            <v>涟源丰瑞-荷塘</v>
          </cell>
          <cell r="T155" t="str">
            <v>备选</v>
          </cell>
          <cell r="U155">
            <v>1</v>
          </cell>
          <cell r="V155" t="str">
            <v>正选</v>
          </cell>
          <cell r="W155" t="str">
            <v>保留</v>
          </cell>
          <cell r="X155" t="str">
            <v>一类</v>
          </cell>
          <cell r="Y155" t="str">
            <v>国贫</v>
          </cell>
          <cell r="Z155" t="str">
            <v>改建</v>
          </cell>
          <cell r="AA155" t="str">
            <v>省道</v>
          </cell>
          <cell r="AB155" t="str">
            <v>其它</v>
          </cell>
          <cell r="AC155" t="str">
            <v>其它</v>
          </cell>
          <cell r="AE155">
            <v>26</v>
          </cell>
          <cell r="AF155">
            <v>26.337</v>
          </cell>
          <cell r="AH155">
            <v>26.337</v>
          </cell>
          <cell r="AJ155">
            <v>26.337</v>
          </cell>
          <cell r="AN155">
            <v>2016</v>
          </cell>
          <cell r="AO155">
            <v>2017</v>
          </cell>
          <cell r="AP155" t="str">
            <v>湘发改基础[2012]866号</v>
          </cell>
          <cell r="AQ155" t="str">
            <v>湘交计统[2013]308号</v>
          </cell>
          <cell r="AR155">
            <v>15965</v>
          </cell>
          <cell r="AS155">
            <v>11207.278200000001</v>
          </cell>
          <cell r="AT155" t="str">
            <v>批复</v>
          </cell>
          <cell r="AU155">
            <v>7901</v>
          </cell>
          <cell r="AX155">
            <v>7901</v>
          </cell>
          <cell r="AY155" t="str">
            <v/>
          </cell>
          <cell r="BB155">
            <v>8064</v>
          </cell>
          <cell r="BC155">
            <v>3193</v>
          </cell>
          <cell r="BD155">
            <v>2370.3000000000002</v>
          </cell>
          <cell r="BE155">
            <v>7960</v>
          </cell>
          <cell r="BF155">
            <v>5530.7</v>
          </cell>
          <cell r="BG155">
            <v>4800</v>
          </cell>
          <cell r="BH155">
            <v>2370.3000000000002</v>
          </cell>
          <cell r="BI155">
            <v>3160</v>
          </cell>
          <cell r="BJ155">
            <v>3160.4</v>
          </cell>
          <cell r="BM155" t="str">
            <v>路基</v>
          </cell>
          <cell r="BO155">
            <v>4812.1000000000004</v>
          </cell>
          <cell r="BP155">
            <v>0</v>
          </cell>
          <cell r="BQ155" t="str">
            <v>路面</v>
          </cell>
          <cell r="BR155">
            <v>26.337</v>
          </cell>
          <cell r="CA155" t="str">
            <v>未列入19年计划</v>
          </cell>
          <cell r="CB155">
            <v>15965.1</v>
          </cell>
          <cell r="CC155">
            <v>7901</v>
          </cell>
          <cell r="CF155">
            <v>15965</v>
          </cell>
          <cell r="CG155" t="str">
            <v>已建成</v>
          </cell>
          <cell r="CH155">
            <v>7901</v>
          </cell>
          <cell r="CI155">
            <v>0</v>
          </cell>
          <cell r="CJ155" t="e">
            <v>#REF!</v>
          </cell>
          <cell r="CM155">
            <v>7901</v>
          </cell>
          <cell r="CP155">
            <v>5530.7</v>
          </cell>
          <cell r="CQ155">
            <v>0</v>
          </cell>
          <cell r="CS155">
            <v>0</v>
          </cell>
          <cell r="CX155">
            <v>7901</v>
          </cell>
          <cell r="CZ155">
            <v>0</v>
          </cell>
          <cell r="DB155" t="e">
            <v>#REF!</v>
          </cell>
          <cell r="DC155" t="e">
            <v>#REF!</v>
          </cell>
          <cell r="DH155">
            <v>1</v>
          </cell>
          <cell r="DI155">
            <v>0</v>
          </cell>
          <cell r="DJ155">
            <v>1</v>
          </cell>
          <cell r="DK155">
            <v>0</v>
          </cell>
          <cell r="DL155">
            <v>1</v>
          </cell>
          <cell r="DM155">
            <v>0</v>
          </cell>
          <cell r="DN155">
            <v>1</v>
          </cell>
          <cell r="DO155">
            <v>0</v>
          </cell>
          <cell r="DP155">
            <v>15965</v>
          </cell>
          <cell r="DQ155">
            <v>1</v>
          </cell>
          <cell r="DR155" t="str">
            <v>否</v>
          </cell>
          <cell r="DS155">
            <v>0</v>
          </cell>
          <cell r="DT155">
            <v>1</v>
          </cell>
          <cell r="DU155">
            <v>26</v>
          </cell>
          <cell r="DV155">
            <v>26</v>
          </cell>
          <cell r="DW155">
            <v>26</v>
          </cell>
          <cell r="DY155">
            <v>0</v>
          </cell>
          <cell r="DZ155">
            <v>0</v>
          </cell>
          <cell r="EA155">
            <v>0</v>
          </cell>
          <cell r="EC155" t="str">
            <v>在建，19年完工</v>
          </cell>
          <cell r="ED155" t="str">
            <v>在建，19年完工</v>
          </cell>
          <cell r="EE155" t="str">
            <v>已开工项目</v>
          </cell>
          <cell r="EF155" t="str">
            <v>已安排</v>
          </cell>
          <cell r="EG155" t="str">
            <v>已完工</v>
          </cell>
          <cell r="EH155" t="str">
            <v>开工项目</v>
          </cell>
          <cell r="EI155" t="str">
            <v>已建成</v>
          </cell>
          <cell r="EJ155" t="str">
            <v>已建成</v>
          </cell>
          <cell r="EK155" t="str">
            <v>系统上报</v>
          </cell>
          <cell r="EL155">
            <v>15965</v>
          </cell>
          <cell r="EM155">
            <v>15965</v>
          </cell>
          <cell r="EN155">
            <v>1</v>
          </cell>
          <cell r="EQ155" t="str">
            <v>已建成</v>
          </cell>
          <cell r="ER155" t="str">
            <v>已建成</v>
          </cell>
          <cell r="ES155" t="str">
            <v>已建成</v>
          </cell>
        </row>
        <row r="156">
          <cell r="J156" t="str">
            <v>涟源七星-湄江</v>
          </cell>
          <cell r="K156" t="e">
            <v>#REF!</v>
          </cell>
          <cell r="L156" t="str">
            <v>涟源七星-湄江</v>
          </cell>
          <cell r="M156" t="str">
            <v>涟源七星-湄江</v>
          </cell>
          <cell r="N156" t="e">
            <v>#REF!</v>
          </cell>
          <cell r="O156" t="str">
            <v>涟源七星-湄江</v>
          </cell>
          <cell r="P156" t="str">
            <v>S336涟源七星- 湄江</v>
          </cell>
          <cell r="Q156" t="str">
            <v>涟源七星-湄江</v>
          </cell>
          <cell r="R156" t="str">
            <v>是</v>
          </cell>
          <cell r="S156" t="str">
            <v>正选</v>
          </cell>
          <cell r="T156" t="str">
            <v>正选</v>
          </cell>
          <cell r="U156">
            <v>1</v>
          </cell>
          <cell r="V156" t="str">
            <v>正选</v>
          </cell>
          <cell r="W156" t="str">
            <v>保留</v>
          </cell>
          <cell r="X156" t="str">
            <v>一类</v>
          </cell>
          <cell r="Y156" t="str">
            <v>国贫</v>
          </cell>
          <cell r="Z156" t="str">
            <v>改建</v>
          </cell>
          <cell r="AA156" t="str">
            <v>省道</v>
          </cell>
          <cell r="AB156" t="str">
            <v>其它</v>
          </cell>
          <cell r="AC156" t="str">
            <v>省道</v>
          </cell>
          <cell r="AD156" t="str">
            <v>省道</v>
          </cell>
          <cell r="AE156">
            <v>10</v>
          </cell>
          <cell r="AF156">
            <v>10.007999999999999</v>
          </cell>
          <cell r="AH156">
            <v>10.007999999999999</v>
          </cell>
          <cell r="AJ156">
            <v>10.007999999999999</v>
          </cell>
          <cell r="AN156">
            <v>2016</v>
          </cell>
          <cell r="AO156">
            <v>2018</v>
          </cell>
          <cell r="AP156" t="str">
            <v>娄发改行审[2016]147号</v>
          </cell>
          <cell r="AQ156" t="str">
            <v>娄交计[2016]189号</v>
          </cell>
          <cell r="AR156">
            <v>7598.4</v>
          </cell>
          <cell r="AS156">
            <v>4675.9475000000002</v>
          </cell>
          <cell r="AU156">
            <v>3002.4</v>
          </cell>
          <cell r="AV156">
            <v>3002.4</v>
          </cell>
          <cell r="AW156" t="b">
            <v>1</v>
          </cell>
          <cell r="AX156">
            <v>3002</v>
          </cell>
          <cell r="AZ156">
            <v>3500</v>
          </cell>
          <cell r="BA156">
            <v>3500</v>
          </cell>
          <cell r="BB156">
            <v>4596</v>
          </cell>
          <cell r="BE156">
            <v>3000</v>
          </cell>
          <cell r="BF156">
            <v>0</v>
          </cell>
          <cell r="BG156">
            <v>3000</v>
          </cell>
          <cell r="BM156" t="str">
            <v>批复施工许可</v>
          </cell>
          <cell r="BO156">
            <v>2000</v>
          </cell>
          <cell r="BP156">
            <v>1500</v>
          </cell>
          <cell r="BQ156" t="str">
            <v>路基</v>
          </cell>
          <cell r="BS156">
            <v>2598.4</v>
          </cell>
          <cell r="BT156">
            <v>1502.4</v>
          </cell>
          <cell r="BU156" t="str">
            <v>路面</v>
          </cell>
          <cell r="BV156">
            <v>10.007999999999999</v>
          </cell>
          <cell r="CA156" t="str">
            <v>未列入19年计划</v>
          </cell>
          <cell r="CB156">
            <v>7598.4</v>
          </cell>
          <cell r="CC156">
            <v>3002.4</v>
          </cell>
          <cell r="CD156">
            <v>3500</v>
          </cell>
          <cell r="CE156">
            <v>1</v>
          </cell>
          <cell r="CF156">
            <v>7598.4</v>
          </cell>
          <cell r="CG156" t="str">
            <v>已建成</v>
          </cell>
          <cell r="CH156">
            <v>3002</v>
          </cell>
          <cell r="CI156">
            <v>0.400000000000091</v>
          </cell>
          <cell r="CJ156" t="e">
            <v>#REF!</v>
          </cell>
          <cell r="CM156">
            <v>3002</v>
          </cell>
          <cell r="CP156">
            <v>3002</v>
          </cell>
          <cell r="CQ156">
            <v>0.400000000000091</v>
          </cell>
          <cell r="CS156">
            <v>0</v>
          </cell>
          <cell r="CX156">
            <v>3002</v>
          </cell>
          <cell r="CZ156">
            <v>0.400000000000091</v>
          </cell>
          <cell r="DB156" t="e">
            <v>#REF!</v>
          </cell>
          <cell r="DC156" t="e">
            <v>#REF!</v>
          </cell>
          <cell r="DH156">
            <v>1</v>
          </cell>
          <cell r="DI156">
            <v>0</v>
          </cell>
          <cell r="DJ156">
            <v>1</v>
          </cell>
          <cell r="DK156">
            <v>0</v>
          </cell>
          <cell r="DL156">
            <v>1</v>
          </cell>
          <cell r="DM156">
            <v>0</v>
          </cell>
          <cell r="DN156">
            <v>1</v>
          </cell>
          <cell r="DO156">
            <v>0</v>
          </cell>
          <cell r="DP156">
            <v>7598.4</v>
          </cell>
          <cell r="DQ156">
            <v>1</v>
          </cell>
          <cell r="DR156" t="str">
            <v>否</v>
          </cell>
          <cell r="DS156">
            <v>0</v>
          </cell>
          <cell r="DT156">
            <v>1</v>
          </cell>
          <cell r="DU156">
            <v>10</v>
          </cell>
          <cell r="DV156">
            <v>10</v>
          </cell>
          <cell r="DW156">
            <v>10</v>
          </cell>
          <cell r="DY156">
            <v>0</v>
          </cell>
          <cell r="DZ156">
            <v>0.400000000000091</v>
          </cell>
          <cell r="EA156">
            <v>-0.400000000000091</v>
          </cell>
          <cell r="EC156" t="str">
            <v>已完工</v>
          </cell>
          <cell r="ED156" t="str">
            <v>18年完工</v>
          </cell>
          <cell r="EE156" t="str">
            <v>已开工项目</v>
          </cell>
          <cell r="EF156" t="str">
            <v>已安排</v>
          </cell>
          <cell r="EG156" t="str">
            <v>已完工</v>
          </cell>
          <cell r="EH156" t="str">
            <v>开工项目</v>
          </cell>
          <cell r="EI156" t="str">
            <v>已建成</v>
          </cell>
          <cell r="EJ156" t="str">
            <v>已建成</v>
          </cell>
          <cell r="EK156" t="str">
            <v>系统上报</v>
          </cell>
          <cell r="EL156">
            <v>7598.4</v>
          </cell>
          <cell r="EM156">
            <v>7598.4</v>
          </cell>
          <cell r="EN156">
            <v>1</v>
          </cell>
          <cell r="EO156" t="str">
            <v>已完工</v>
          </cell>
          <cell r="EP156" t="str">
            <v>已建成</v>
          </cell>
          <cell r="EQ156" t="str">
            <v>已建成</v>
          </cell>
          <cell r="ER156" t="str">
            <v>已建成</v>
          </cell>
          <cell r="ES156" t="str">
            <v>已建成</v>
          </cell>
        </row>
        <row r="157">
          <cell r="J157" t="str">
            <v>涟源伏口至漆树</v>
          </cell>
          <cell r="K157" t="e">
            <v>#REF!</v>
          </cell>
          <cell r="L157" t="str">
            <v>涟源伏口-漆树</v>
          </cell>
          <cell r="M157" t="str">
            <v>涟源伏口-漆树</v>
          </cell>
          <cell r="N157" t="e">
            <v>#REF!</v>
          </cell>
          <cell r="O157" t="str">
            <v>涟源伏口-漆树</v>
          </cell>
          <cell r="T157" t="str">
            <v>备选</v>
          </cell>
          <cell r="U157">
            <v>1</v>
          </cell>
          <cell r="V157" t="str">
            <v>正选</v>
          </cell>
          <cell r="W157" t="str">
            <v>保留</v>
          </cell>
          <cell r="X157" t="str">
            <v>一类</v>
          </cell>
          <cell r="Y157" t="str">
            <v>国贫</v>
          </cell>
          <cell r="Z157" t="str">
            <v>改建</v>
          </cell>
          <cell r="AA157" t="str">
            <v>其它</v>
          </cell>
          <cell r="AB157" t="str">
            <v>其它</v>
          </cell>
          <cell r="AC157" t="str">
            <v>其它</v>
          </cell>
          <cell r="AE157">
            <v>18</v>
          </cell>
          <cell r="AF157">
            <v>18</v>
          </cell>
          <cell r="AH157">
            <v>17.986000000000001</v>
          </cell>
          <cell r="AK157">
            <v>17.986000000000001</v>
          </cell>
          <cell r="AN157">
            <v>2017</v>
          </cell>
          <cell r="AO157">
            <v>2018</v>
          </cell>
          <cell r="AP157" t="str">
            <v>娄发改行审[2017]11号</v>
          </cell>
          <cell r="AQ157" t="str">
            <v>娄交计[2017]58号</v>
          </cell>
          <cell r="AR157">
            <v>11124</v>
          </cell>
          <cell r="AS157">
            <v>8530.6022969999995</v>
          </cell>
          <cell r="AT157" t="str">
            <v>批复</v>
          </cell>
          <cell r="AU157">
            <v>5395.8</v>
          </cell>
          <cell r="AX157">
            <v>5395.8</v>
          </cell>
          <cell r="AY157" t="str">
            <v/>
          </cell>
          <cell r="BB157">
            <v>5728.2</v>
          </cell>
          <cell r="BO157">
            <v>7587</v>
          </cell>
          <cell r="BP157">
            <v>3239</v>
          </cell>
          <cell r="BQ157" t="str">
            <v>路基</v>
          </cell>
          <cell r="BS157">
            <v>3537</v>
          </cell>
          <cell r="BT157">
            <v>2158</v>
          </cell>
          <cell r="BU157" t="str">
            <v>路面</v>
          </cell>
          <cell r="BV157">
            <v>17.986000000000001</v>
          </cell>
          <cell r="CA157" t="str">
            <v>未列入19年计划</v>
          </cell>
          <cell r="CB157">
            <v>11124</v>
          </cell>
          <cell r="CC157">
            <v>5397</v>
          </cell>
          <cell r="CF157">
            <v>11124</v>
          </cell>
          <cell r="CG157" t="str">
            <v>已建成</v>
          </cell>
          <cell r="CH157">
            <v>5397</v>
          </cell>
          <cell r="CI157">
            <v>0</v>
          </cell>
          <cell r="CJ157" t="e">
            <v>#REF!</v>
          </cell>
          <cell r="CM157">
            <v>5397</v>
          </cell>
          <cell r="CP157">
            <v>5397</v>
          </cell>
          <cell r="CQ157">
            <v>0</v>
          </cell>
          <cell r="CS157">
            <v>0</v>
          </cell>
          <cell r="CX157">
            <v>5397</v>
          </cell>
          <cell r="CZ157">
            <v>-1.1999999999998201</v>
          </cell>
          <cell r="DB157" t="e">
            <v>#REF!</v>
          </cell>
          <cell r="DC157" t="e">
            <v>#REF!</v>
          </cell>
          <cell r="DH157">
            <v>1</v>
          </cell>
          <cell r="DI157">
            <v>-1.1999999999998201</v>
          </cell>
          <cell r="DJ157">
            <v>1</v>
          </cell>
          <cell r="DK157">
            <v>-1.1999999999998201</v>
          </cell>
          <cell r="DL157">
            <v>1</v>
          </cell>
          <cell r="DM157">
            <v>-1.1999999999998201</v>
          </cell>
          <cell r="DN157">
            <v>1</v>
          </cell>
          <cell r="DO157">
            <v>-1.1999999999998201</v>
          </cell>
          <cell r="DP157">
            <v>11124</v>
          </cell>
          <cell r="DQ157">
            <v>1</v>
          </cell>
          <cell r="DR157" t="str">
            <v>否</v>
          </cell>
          <cell r="DS157">
            <v>0</v>
          </cell>
          <cell r="DT157">
            <v>1</v>
          </cell>
          <cell r="DU157">
            <v>18</v>
          </cell>
          <cell r="DV157">
            <v>18</v>
          </cell>
          <cell r="DW157">
            <v>18</v>
          </cell>
          <cell r="DY157">
            <v>0</v>
          </cell>
          <cell r="DZ157">
            <v>-1.1999999999998201</v>
          </cell>
          <cell r="EA157">
            <v>1.1999999999998201</v>
          </cell>
          <cell r="EC157" t="str">
            <v>已完工</v>
          </cell>
          <cell r="ED157" t="str">
            <v>18年完工</v>
          </cell>
          <cell r="EE157" t="str">
            <v>已开工项目</v>
          </cell>
          <cell r="EF157" t="str">
            <v>已安排</v>
          </cell>
          <cell r="EG157" t="str">
            <v>已完工</v>
          </cell>
          <cell r="EH157" t="str">
            <v>开工项目</v>
          </cell>
          <cell r="EI157" t="str">
            <v>已建成</v>
          </cell>
          <cell r="EJ157" t="str">
            <v>已建成</v>
          </cell>
          <cell r="EK157" t="str">
            <v>系统上报</v>
          </cell>
          <cell r="EL157">
            <v>11124</v>
          </cell>
          <cell r="EM157">
            <v>11124</v>
          </cell>
          <cell r="EN157">
            <v>1</v>
          </cell>
          <cell r="EQ157" t="str">
            <v>已建成</v>
          </cell>
          <cell r="ER157" t="str">
            <v>已建成</v>
          </cell>
          <cell r="ES157" t="str">
            <v>已建成</v>
          </cell>
        </row>
        <row r="158">
          <cell r="J158" t="str">
            <v>涟源增加-桥头河</v>
          </cell>
          <cell r="K158" t="e">
            <v>#REF!</v>
          </cell>
          <cell r="L158" t="str">
            <v>涟源增加-桥头河</v>
          </cell>
          <cell r="M158" t="str">
            <v>S323涟源增加-桥头河</v>
          </cell>
          <cell r="N158" t="e">
            <v>#REF!</v>
          </cell>
          <cell r="O158" t="str">
            <v>S323涟源增加-桥头河</v>
          </cell>
          <cell r="P158" t="str">
            <v>S329涟源增加 - 桥头河</v>
          </cell>
          <cell r="T158" t="str">
            <v>备选</v>
          </cell>
          <cell r="U158">
            <v>1</v>
          </cell>
          <cell r="V158" t="str">
            <v>正选</v>
          </cell>
          <cell r="W158" t="str">
            <v>保留</v>
          </cell>
          <cell r="X158" t="str">
            <v>一类</v>
          </cell>
          <cell r="Y158" t="str">
            <v>国贫</v>
          </cell>
          <cell r="Z158" t="str">
            <v>改建</v>
          </cell>
          <cell r="AA158" t="str">
            <v>省道</v>
          </cell>
          <cell r="AB158" t="str">
            <v>省道</v>
          </cell>
          <cell r="AC158" t="str">
            <v>省道</v>
          </cell>
          <cell r="AE158">
            <v>15</v>
          </cell>
          <cell r="AF158">
            <v>14.885</v>
          </cell>
          <cell r="AH158">
            <v>14.885</v>
          </cell>
          <cell r="AJ158">
            <v>14.885</v>
          </cell>
          <cell r="AN158">
            <v>2017</v>
          </cell>
          <cell r="AO158">
            <v>2019</v>
          </cell>
          <cell r="AP158" t="str">
            <v>湘发改基础[2017]1076号</v>
          </cell>
          <cell r="AQ158" t="str">
            <v>娄交计函[2017]66号</v>
          </cell>
          <cell r="AR158">
            <v>11590</v>
          </cell>
          <cell r="AS158">
            <v>8741.1319509999994</v>
          </cell>
          <cell r="AT158" t="str">
            <v>批复</v>
          </cell>
          <cell r="AU158">
            <v>6187.7</v>
          </cell>
          <cell r="AX158">
            <v>5155.18</v>
          </cell>
          <cell r="AY158" t="str">
            <v>数据异常</v>
          </cell>
          <cell r="BB158">
            <v>5402.3</v>
          </cell>
          <cell r="BO158">
            <v>2318</v>
          </cell>
          <cell r="BP158">
            <v>1200</v>
          </cell>
          <cell r="BQ158" t="str">
            <v>批复施工许可</v>
          </cell>
          <cell r="BS158">
            <v>5795</v>
          </cell>
          <cell r="BT158">
            <v>4400</v>
          </cell>
          <cell r="BU158" t="str">
            <v>路基</v>
          </cell>
          <cell r="BW158">
            <v>5318</v>
          </cell>
          <cell r="BY158" t="str">
            <v>路基路面</v>
          </cell>
          <cell r="BZ158">
            <v>10</v>
          </cell>
          <cell r="CA158" t="str">
            <v>路基</v>
          </cell>
          <cell r="CB158">
            <v>13431</v>
          </cell>
          <cell r="CC158">
            <v>5600</v>
          </cell>
          <cell r="CF158">
            <v>11245</v>
          </cell>
          <cell r="CG158" t="str">
            <v>已建成</v>
          </cell>
          <cell r="CH158">
            <v>2576</v>
          </cell>
          <cell r="CI158">
            <v>3024</v>
          </cell>
          <cell r="CJ158" t="e">
            <v>#REF!</v>
          </cell>
          <cell r="CM158">
            <v>2576</v>
          </cell>
          <cell r="CP158">
            <v>2576</v>
          </cell>
          <cell r="CQ158">
            <v>3024</v>
          </cell>
          <cell r="CS158">
            <v>3024</v>
          </cell>
          <cell r="CU158">
            <v>3024</v>
          </cell>
          <cell r="CX158">
            <v>5600</v>
          </cell>
          <cell r="CZ158">
            <v>3611.7</v>
          </cell>
          <cell r="DB158" t="e">
            <v>#REF!</v>
          </cell>
          <cell r="DC158" t="e">
            <v>#REF!</v>
          </cell>
          <cell r="DF158" t="str">
            <v>20年完工</v>
          </cell>
          <cell r="DH158">
            <v>1</v>
          </cell>
          <cell r="DI158">
            <v>587.70000000000005</v>
          </cell>
          <cell r="DJ158">
            <v>1</v>
          </cell>
          <cell r="DK158">
            <v>587.70000000000005</v>
          </cell>
          <cell r="DL158">
            <v>1</v>
          </cell>
          <cell r="DM158">
            <v>587.70000000000005</v>
          </cell>
          <cell r="DN158">
            <v>1</v>
          </cell>
          <cell r="DO158">
            <v>587.70000000000005</v>
          </cell>
          <cell r="DP158">
            <v>11245</v>
          </cell>
          <cell r="DQ158">
            <v>0.97023295944779997</v>
          </cell>
          <cell r="DR158" t="str">
            <v>否</v>
          </cell>
          <cell r="DS158">
            <v>0</v>
          </cell>
          <cell r="DT158">
            <v>1</v>
          </cell>
          <cell r="DU158">
            <v>15</v>
          </cell>
          <cell r="DV158">
            <v>15</v>
          </cell>
          <cell r="DW158">
            <v>15</v>
          </cell>
          <cell r="DY158">
            <v>1095</v>
          </cell>
          <cell r="DZ158">
            <v>3611.7</v>
          </cell>
          <cell r="EA158">
            <v>-2516.6999999999998</v>
          </cell>
          <cell r="EC158" t="str">
            <v>路基</v>
          </cell>
          <cell r="EE158" t="str">
            <v>已开工项目</v>
          </cell>
          <cell r="EF158" t="str">
            <v>已安排</v>
          </cell>
          <cell r="EG158" t="str">
            <v>在建（年内完工）</v>
          </cell>
          <cell r="EH158" t="str">
            <v>开工项目</v>
          </cell>
          <cell r="EI158" t="str">
            <v>已建成</v>
          </cell>
          <cell r="EJ158" t="str">
            <v>在建</v>
          </cell>
          <cell r="EK158" t="str">
            <v>系统上报</v>
          </cell>
          <cell r="EL158">
            <v>9395</v>
          </cell>
          <cell r="EM158">
            <v>10495</v>
          </cell>
          <cell r="EN158">
            <v>0.90552200172562602</v>
          </cell>
          <cell r="EQ158" t="str">
            <v>已建成</v>
          </cell>
          <cell r="ER158" t="str">
            <v>已建成</v>
          </cell>
          <cell r="ES158" t="str">
            <v>已建成</v>
          </cell>
        </row>
        <row r="159">
          <cell r="J159" t="str">
            <v>冷水江郭家桥-新化石冲口</v>
          </cell>
          <cell r="K159" t="e">
            <v>#REF!</v>
          </cell>
          <cell r="L159" t="str">
            <v>冷水江郭家桥-新化石冲口</v>
          </cell>
          <cell r="M159" t="str">
            <v>冷水江郭家桥-新化石冲口</v>
          </cell>
          <cell r="N159" t="e">
            <v>#REF!</v>
          </cell>
          <cell r="O159" t="str">
            <v>冷水江郭家桥-新化石冲口</v>
          </cell>
          <cell r="T159" t="str">
            <v>备选</v>
          </cell>
          <cell r="U159">
            <v>1</v>
          </cell>
          <cell r="V159" t="str">
            <v>正选</v>
          </cell>
          <cell r="W159" t="str">
            <v>保留</v>
          </cell>
          <cell r="X159" t="str">
            <v>一类</v>
          </cell>
          <cell r="Y159" t="str">
            <v>国贫</v>
          </cell>
          <cell r="Z159" t="str">
            <v>改建</v>
          </cell>
          <cell r="AA159" t="str">
            <v>其它</v>
          </cell>
          <cell r="AB159" t="str">
            <v>其它</v>
          </cell>
          <cell r="AC159" t="str">
            <v>其它</v>
          </cell>
          <cell r="AE159">
            <v>12</v>
          </cell>
          <cell r="AF159">
            <v>12</v>
          </cell>
          <cell r="AH159">
            <v>12.396000000000001</v>
          </cell>
          <cell r="AJ159">
            <v>12.396000000000001</v>
          </cell>
          <cell r="AN159">
            <v>2016</v>
          </cell>
          <cell r="AO159">
            <v>2019</v>
          </cell>
          <cell r="AP159" t="str">
            <v>湘发改基础[2015]444号</v>
          </cell>
          <cell r="AQ159" t="str">
            <v>湘交批[2016]85号</v>
          </cell>
          <cell r="AR159">
            <v>7515.53</v>
          </cell>
          <cell r="AS159">
            <v>5359.7293</v>
          </cell>
          <cell r="AT159" t="str">
            <v>批复</v>
          </cell>
          <cell r="AU159">
            <v>3696</v>
          </cell>
          <cell r="AX159">
            <v>3695.8</v>
          </cell>
          <cell r="BB159">
            <v>3819.53</v>
          </cell>
          <cell r="BE159">
            <v>3600</v>
          </cell>
          <cell r="BF159">
            <v>1116</v>
          </cell>
          <cell r="BG159">
            <v>3600</v>
          </cell>
          <cell r="BJ159">
            <v>1116</v>
          </cell>
          <cell r="BM159" t="str">
            <v>批复施工许可</v>
          </cell>
          <cell r="BO159">
            <v>910</v>
          </cell>
          <cell r="BP159">
            <v>1101.5999999999999</v>
          </cell>
          <cell r="BQ159" t="str">
            <v>路基</v>
          </cell>
          <cell r="BS159">
            <v>750.87099999999896</v>
          </cell>
          <cell r="BT159">
            <v>369.2</v>
          </cell>
          <cell r="BU159" t="str">
            <v>路基</v>
          </cell>
          <cell r="BW159">
            <v>1863.5</v>
          </cell>
          <cell r="BX159">
            <v>1109</v>
          </cell>
          <cell r="BY159" t="str">
            <v>路面</v>
          </cell>
          <cell r="BZ159">
            <v>12.2</v>
          </cell>
          <cell r="CA159" t="str">
            <v>路面</v>
          </cell>
          <cell r="CB159">
            <v>7124.3710000000001</v>
          </cell>
          <cell r="CC159">
            <v>3695.8</v>
          </cell>
          <cell r="CF159">
            <v>253</v>
          </cell>
          <cell r="CG159" t="str">
            <v>已建成</v>
          </cell>
          <cell r="CH159">
            <v>2898</v>
          </cell>
          <cell r="CI159">
            <v>797.8</v>
          </cell>
          <cell r="CJ159" t="e">
            <v>#REF!</v>
          </cell>
          <cell r="CM159">
            <v>2898</v>
          </cell>
          <cell r="CP159">
            <v>2898</v>
          </cell>
          <cell r="CQ159">
            <v>797.8</v>
          </cell>
          <cell r="CS159">
            <v>327</v>
          </cell>
          <cell r="CU159">
            <v>327</v>
          </cell>
          <cell r="CV159">
            <v>471</v>
          </cell>
          <cell r="CX159">
            <v>3696</v>
          </cell>
          <cell r="CZ159">
            <v>798</v>
          </cell>
          <cell r="DB159" t="e">
            <v>#REF!</v>
          </cell>
          <cell r="DC159" t="e">
            <v>#REF!</v>
          </cell>
          <cell r="DH159">
            <v>1</v>
          </cell>
          <cell r="DI159">
            <v>0.20000000000027299</v>
          </cell>
          <cell r="DJ159">
            <v>1</v>
          </cell>
          <cell r="DK159">
            <v>0.20000000000027299</v>
          </cell>
          <cell r="DL159">
            <v>1</v>
          </cell>
          <cell r="DM159">
            <v>0.20000000000027299</v>
          </cell>
          <cell r="DN159">
            <v>1</v>
          </cell>
          <cell r="DO159">
            <v>0.20000000000027299</v>
          </cell>
          <cell r="DP159">
            <v>253</v>
          </cell>
          <cell r="DQ159">
            <v>3.36636271826471E-2</v>
          </cell>
          <cell r="DR159" t="str">
            <v>否</v>
          </cell>
          <cell r="DS159">
            <v>0</v>
          </cell>
          <cell r="DT159">
            <v>1</v>
          </cell>
          <cell r="DU159">
            <v>12</v>
          </cell>
          <cell r="DV159">
            <v>12</v>
          </cell>
          <cell r="DW159">
            <v>12</v>
          </cell>
          <cell r="DY159">
            <v>7297.53</v>
          </cell>
          <cell r="DZ159">
            <v>798</v>
          </cell>
          <cell r="EA159">
            <v>6499.53</v>
          </cell>
          <cell r="EC159" t="str">
            <v>路面</v>
          </cell>
          <cell r="EE159" t="str">
            <v>已开工项目</v>
          </cell>
          <cell r="EF159" t="str">
            <v>已安排</v>
          </cell>
          <cell r="EG159" t="str">
            <v>在建（年内完工）</v>
          </cell>
          <cell r="EH159" t="str">
            <v>开工项目</v>
          </cell>
          <cell r="EI159" t="str">
            <v>已建成</v>
          </cell>
          <cell r="EJ159" t="str">
            <v>在建</v>
          </cell>
          <cell r="EK159" t="str">
            <v>系统上报</v>
          </cell>
          <cell r="EL159">
            <v>6602</v>
          </cell>
          <cell r="EM159">
            <v>218</v>
          </cell>
          <cell r="EN159">
            <v>2.9006603659355999E-2</v>
          </cell>
          <cell r="EQ159" t="str">
            <v>已建成</v>
          </cell>
          <cell r="ER159" t="str">
            <v>已建成</v>
          </cell>
          <cell r="ES159" t="str">
            <v>已建成</v>
          </cell>
        </row>
        <row r="160">
          <cell r="J160" t="str">
            <v>G209吉首市曙光至长沱公路</v>
          </cell>
          <cell r="K160" t="e">
            <v>#REF!</v>
          </cell>
          <cell r="L160" t="str">
            <v>吉首长沱-曙光</v>
          </cell>
          <cell r="M160" t="str">
            <v>吉首市长沱-曙光</v>
          </cell>
          <cell r="N160" t="e">
            <v>#REF!</v>
          </cell>
          <cell r="O160" t="str">
            <v>吉首市长沱-曙光</v>
          </cell>
          <cell r="T160" t="str">
            <v>备选</v>
          </cell>
          <cell r="U160">
            <v>1</v>
          </cell>
          <cell r="V160" t="str">
            <v>正选</v>
          </cell>
          <cell r="W160" t="str">
            <v>保留</v>
          </cell>
          <cell r="X160" t="str">
            <v>一类</v>
          </cell>
          <cell r="Y160" t="str">
            <v>国贫</v>
          </cell>
          <cell r="Z160" t="str">
            <v>新建</v>
          </cell>
          <cell r="AA160" t="str">
            <v>国道</v>
          </cell>
          <cell r="AB160" t="str">
            <v>其它</v>
          </cell>
          <cell r="AC160" t="str">
            <v>其它</v>
          </cell>
          <cell r="AE160">
            <v>4.3</v>
          </cell>
          <cell r="AF160">
            <v>4.3</v>
          </cell>
          <cell r="AH160">
            <v>4.3029999999999999</v>
          </cell>
          <cell r="AI160">
            <v>4.3029999999999999</v>
          </cell>
          <cell r="AN160">
            <v>2017</v>
          </cell>
          <cell r="AO160">
            <v>2018</v>
          </cell>
          <cell r="AP160" t="str">
            <v>州发改基础[2017]78号</v>
          </cell>
          <cell r="AQ160" t="str">
            <v>州交基建[2017]224号</v>
          </cell>
          <cell r="AR160">
            <v>16320.62</v>
          </cell>
          <cell r="AS160">
            <v>12082.0571</v>
          </cell>
          <cell r="AT160" t="str">
            <v>批复</v>
          </cell>
          <cell r="AU160">
            <v>1290.9000000000001</v>
          </cell>
          <cell r="AX160">
            <v>1290.9000000000001</v>
          </cell>
          <cell r="AY160" t="str">
            <v/>
          </cell>
          <cell r="BB160">
            <v>15029.72</v>
          </cell>
          <cell r="BO160">
            <v>9801.5159999999996</v>
          </cell>
          <cell r="BP160">
            <v>720</v>
          </cell>
          <cell r="BQ160" t="str">
            <v>路基</v>
          </cell>
          <cell r="BS160">
            <v>6519.1040000000003</v>
          </cell>
          <cell r="BT160">
            <v>571</v>
          </cell>
          <cell r="BU160" t="str">
            <v>路面</v>
          </cell>
          <cell r="BV160">
            <v>4.3029999999999999</v>
          </cell>
          <cell r="CA160" t="str">
            <v>未列入19年计划</v>
          </cell>
          <cell r="CB160">
            <v>16320.62</v>
          </cell>
          <cell r="CC160">
            <v>1291</v>
          </cell>
          <cell r="CF160">
            <v>15920</v>
          </cell>
          <cell r="CG160" t="str">
            <v>已建成</v>
          </cell>
          <cell r="CH160">
            <v>1291</v>
          </cell>
          <cell r="CI160">
            <v>0</v>
          </cell>
          <cell r="CJ160" t="e">
            <v>#REF!</v>
          </cell>
          <cell r="CM160">
            <v>1291</v>
          </cell>
          <cell r="CP160">
            <v>1291</v>
          </cell>
          <cell r="CQ160">
            <v>0</v>
          </cell>
          <cell r="CS160">
            <v>0</v>
          </cell>
          <cell r="CX160">
            <v>1291</v>
          </cell>
          <cell r="CZ160">
            <v>-9.9999999999909106E-2</v>
          </cell>
          <cell r="DB160" t="e">
            <v>#REF!</v>
          </cell>
          <cell r="DC160" t="e">
            <v>#REF!</v>
          </cell>
          <cell r="DH160">
            <v>1</v>
          </cell>
          <cell r="DI160">
            <v>-9.9999999999909106E-2</v>
          </cell>
          <cell r="DJ160">
            <v>1</v>
          </cell>
          <cell r="DK160">
            <v>-9.9999999999909106E-2</v>
          </cell>
          <cell r="DL160">
            <v>1</v>
          </cell>
          <cell r="DM160">
            <v>-9.9999999999909106E-2</v>
          </cell>
          <cell r="DN160">
            <v>1</v>
          </cell>
          <cell r="DO160">
            <v>-9.9999999999909106E-2</v>
          </cell>
          <cell r="DP160">
            <v>15920</v>
          </cell>
          <cell r="DQ160">
            <v>0.97545313842243697</v>
          </cell>
          <cell r="DR160" t="str">
            <v>否</v>
          </cell>
          <cell r="DS160">
            <v>0</v>
          </cell>
          <cell r="DT160">
            <v>1</v>
          </cell>
          <cell r="DU160">
            <v>4.3</v>
          </cell>
          <cell r="DV160">
            <v>4.3</v>
          </cell>
          <cell r="DW160">
            <v>4.3</v>
          </cell>
          <cell r="DY160">
            <v>700.62000000000103</v>
          </cell>
          <cell r="DZ160">
            <v>-9.9999999999909106E-2</v>
          </cell>
          <cell r="EA160">
            <v>700.72000000000105</v>
          </cell>
          <cell r="EC160" t="str">
            <v>已完工</v>
          </cell>
          <cell r="ED160" t="str">
            <v>18年完工</v>
          </cell>
          <cell r="EE160" t="str">
            <v>已开工项目</v>
          </cell>
          <cell r="EF160" t="str">
            <v>已安排</v>
          </cell>
          <cell r="EG160" t="str">
            <v>已完工</v>
          </cell>
          <cell r="EH160" t="str">
            <v>开工项目</v>
          </cell>
          <cell r="EI160" t="str">
            <v>已建成</v>
          </cell>
          <cell r="EJ160" t="str">
            <v>已建成</v>
          </cell>
          <cell r="EK160" t="str">
            <v>系统上报</v>
          </cell>
          <cell r="EL160">
            <v>16320.62</v>
          </cell>
          <cell r="EM160">
            <v>15620</v>
          </cell>
          <cell r="EN160">
            <v>0.95707148380392404</v>
          </cell>
          <cell r="EQ160" t="str">
            <v>已建成</v>
          </cell>
          <cell r="ER160" t="str">
            <v>已建成</v>
          </cell>
          <cell r="ES160" t="str">
            <v>已建成</v>
          </cell>
        </row>
        <row r="161">
          <cell r="J161" t="str">
            <v>S252、S336泸溪-辰溪公路泸溪段</v>
          </cell>
          <cell r="K161" t="e">
            <v>#REF!</v>
          </cell>
          <cell r="L161" t="str">
            <v>泸溪-辰溪泸溪段</v>
          </cell>
          <cell r="M161" t="str">
            <v>S246、S320泸溪-辰溪泸溪段</v>
          </cell>
          <cell r="N161" t="e">
            <v>#REF!</v>
          </cell>
          <cell r="O161" t="str">
            <v>S246、S320泸溪-辰溪泸溪段</v>
          </cell>
          <cell r="T161" t="str">
            <v>备选</v>
          </cell>
          <cell r="U161">
            <v>1</v>
          </cell>
          <cell r="V161" t="str">
            <v>正选</v>
          </cell>
          <cell r="W161" t="str">
            <v>保留</v>
          </cell>
          <cell r="X161" t="str">
            <v>一类</v>
          </cell>
          <cell r="Y161" t="str">
            <v>国贫</v>
          </cell>
          <cell r="Z161" t="str">
            <v>新建</v>
          </cell>
          <cell r="AA161" t="str">
            <v>省道</v>
          </cell>
          <cell r="AB161" t="str">
            <v>省道</v>
          </cell>
          <cell r="AC161" t="str">
            <v>省道</v>
          </cell>
          <cell r="AE161">
            <v>30</v>
          </cell>
          <cell r="AF161">
            <v>30</v>
          </cell>
          <cell r="AH161">
            <v>30.013999999999999</v>
          </cell>
          <cell r="AJ161">
            <v>30.013999999999999</v>
          </cell>
          <cell r="AN161">
            <v>2015</v>
          </cell>
          <cell r="AO161">
            <v>2017</v>
          </cell>
          <cell r="AP161" t="str">
            <v>湘发改基础[2014]839号</v>
          </cell>
          <cell r="AQ161" t="str">
            <v>湘交计统[2014]387号</v>
          </cell>
          <cell r="AR161">
            <v>23180.14</v>
          </cell>
          <cell r="AS161">
            <v>17048.018499999998</v>
          </cell>
          <cell r="AT161" t="str">
            <v>批复</v>
          </cell>
          <cell r="AU161">
            <v>12280</v>
          </cell>
          <cell r="AX161">
            <v>12280</v>
          </cell>
          <cell r="AY161" t="str">
            <v/>
          </cell>
          <cell r="BB161">
            <v>10900.14</v>
          </cell>
          <cell r="BC161">
            <v>7184</v>
          </cell>
          <cell r="BD161">
            <v>3684</v>
          </cell>
          <cell r="BE161">
            <v>15996</v>
          </cell>
          <cell r="BF161">
            <v>8596</v>
          </cell>
          <cell r="BG161">
            <v>15996</v>
          </cell>
          <cell r="BH161">
            <v>8596</v>
          </cell>
          <cell r="BM161" t="str">
            <v>路面</v>
          </cell>
          <cell r="BN161">
            <v>30.013999999999999</v>
          </cell>
          <cell r="CA161" t="str">
            <v>未列入19年计划</v>
          </cell>
          <cell r="CB161">
            <v>23180</v>
          </cell>
          <cell r="CC161">
            <v>12280</v>
          </cell>
          <cell r="CF161">
            <v>23180.14</v>
          </cell>
          <cell r="CG161" t="str">
            <v>已建成</v>
          </cell>
          <cell r="CH161">
            <v>12280</v>
          </cell>
          <cell r="CI161">
            <v>0</v>
          </cell>
          <cell r="CJ161" t="e">
            <v>#REF!</v>
          </cell>
          <cell r="CM161">
            <v>12280</v>
          </cell>
          <cell r="CP161">
            <v>8596</v>
          </cell>
          <cell r="CQ161">
            <v>0</v>
          </cell>
          <cell r="CS161">
            <v>0</v>
          </cell>
          <cell r="CX161">
            <v>12280</v>
          </cell>
          <cell r="CZ161">
            <v>0</v>
          </cell>
          <cell r="DB161" t="e">
            <v>#REF!</v>
          </cell>
          <cell r="DC161" t="e">
            <v>#REF!</v>
          </cell>
          <cell r="DH161">
            <v>1</v>
          </cell>
          <cell r="DI161">
            <v>0</v>
          </cell>
          <cell r="DJ161">
            <v>1</v>
          </cell>
          <cell r="DK161">
            <v>0</v>
          </cell>
          <cell r="DL161">
            <v>1</v>
          </cell>
          <cell r="DM161">
            <v>0</v>
          </cell>
          <cell r="DN161">
            <v>1</v>
          </cell>
          <cell r="DO161">
            <v>0</v>
          </cell>
          <cell r="DP161">
            <v>23180.14</v>
          </cell>
          <cell r="DQ161">
            <v>1</v>
          </cell>
          <cell r="DR161" t="str">
            <v>否</v>
          </cell>
          <cell r="DS161">
            <v>0</v>
          </cell>
          <cell r="DT161">
            <v>1</v>
          </cell>
          <cell r="DU161">
            <v>30</v>
          </cell>
          <cell r="DV161">
            <v>30</v>
          </cell>
          <cell r="DW161">
            <v>30</v>
          </cell>
          <cell r="DY161">
            <v>0</v>
          </cell>
          <cell r="DZ161">
            <v>0</v>
          </cell>
          <cell r="EA161">
            <v>0</v>
          </cell>
          <cell r="EC161" t="str">
            <v>已完工</v>
          </cell>
          <cell r="ED161" t="str">
            <v>17年完工</v>
          </cell>
          <cell r="EE161" t="str">
            <v>已建成项目</v>
          </cell>
          <cell r="EF161" t="str">
            <v>已安排</v>
          </cell>
          <cell r="EG161" t="str">
            <v>已完工</v>
          </cell>
          <cell r="EH161" t="str">
            <v>开工项目</v>
          </cell>
          <cell r="EI161" t="str">
            <v>已建成</v>
          </cell>
          <cell r="EJ161" t="str">
            <v>已建成</v>
          </cell>
          <cell r="EK161" t="str">
            <v>系统上报</v>
          </cell>
          <cell r="EL161">
            <v>23180.14</v>
          </cell>
          <cell r="EM161">
            <v>23180.14</v>
          </cell>
          <cell r="EN161">
            <v>1</v>
          </cell>
          <cell r="EQ161" t="str">
            <v>已建成</v>
          </cell>
          <cell r="ER161" t="str">
            <v>已建成</v>
          </cell>
          <cell r="ES161" t="str">
            <v>已建成</v>
          </cell>
        </row>
        <row r="162">
          <cell r="J162" t="str">
            <v>S253凤凰-木江坪</v>
          </cell>
          <cell r="K162" t="e">
            <v>#REF!</v>
          </cell>
          <cell r="L162" t="str">
            <v>凤凰-木江坪</v>
          </cell>
          <cell r="M162" t="str">
            <v>S320凤凰-木江坪</v>
          </cell>
          <cell r="N162" t="e">
            <v>#REF!</v>
          </cell>
          <cell r="O162" t="str">
            <v>S320凤凰-木江坪</v>
          </cell>
          <cell r="T162" t="str">
            <v>备选</v>
          </cell>
          <cell r="U162">
            <v>1</v>
          </cell>
          <cell r="V162" t="str">
            <v>正选</v>
          </cell>
          <cell r="W162" t="str">
            <v>保留</v>
          </cell>
          <cell r="X162" t="str">
            <v>一类</v>
          </cell>
          <cell r="Y162" t="str">
            <v>国贫</v>
          </cell>
          <cell r="Z162" t="str">
            <v>改建</v>
          </cell>
          <cell r="AA162" t="str">
            <v>省道</v>
          </cell>
          <cell r="AB162" t="str">
            <v>省道</v>
          </cell>
          <cell r="AC162" t="str">
            <v>省道</v>
          </cell>
          <cell r="AE162">
            <v>31</v>
          </cell>
          <cell r="AF162">
            <v>32.534999999999997</v>
          </cell>
          <cell r="AH162">
            <v>32.534999999999997</v>
          </cell>
          <cell r="AJ162">
            <v>32.534999999999997</v>
          </cell>
          <cell r="AN162">
            <v>2015</v>
          </cell>
          <cell r="AO162">
            <v>2017</v>
          </cell>
          <cell r="AP162" t="str">
            <v>湘发改基础[2014]838号</v>
          </cell>
          <cell r="AQ162" t="str">
            <v>湘交计统[2013]384号</v>
          </cell>
          <cell r="AR162">
            <v>27731.33</v>
          </cell>
          <cell r="AS162">
            <v>20528.124400000001</v>
          </cell>
          <cell r="AT162" t="str">
            <v>批复</v>
          </cell>
          <cell r="AU162">
            <v>14682</v>
          </cell>
          <cell r="AX162">
            <v>14682</v>
          </cell>
          <cell r="AY162" t="str">
            <v/>
          </cell>
          <cell r="BB162">
            <v>13049.33</v>
          </cell>
          <cell r="BC162">
            <v>9165</v>
          </cell>
          <cell r="BD162">
            <v>4404.2</v>
          </cell>
          <cell r="BE162">
            <v>18566</v>
          </cell>
          <cell r="BF162">
            <v>10277.799999999999</v>
          </cell>
          <cell r="BG162">
            <v>18566</v>
          </cell>
          <cell r="BH162">
            <v>10277.799999999999</v>
          </cell>
          <cell r="BM162" t="str">
            <v>路面</v>
          </cell>
          <cell r="BN162">
            <v>32.534999999999997</v>
          </cell>
          <cell r="CA162" t="str">
            <v>未列入19年计划</v>
          </cell>
          <cell r="CB162">
            <v>27731</v>
          </cell>
          <cell r="CC162">
            <v>14682</v>
          </cell>
          <cell r="CF162">
            <v>27731.33</v>
          </cell>
          <cell r="CG162" t="str">
            <v>已建成</v>
          </cell>
          <cell r="CH162">
            <v>14682</v>
          </cell>
          <cell r="CI162">
            <v>0</v>
          </cell>
          <cell r="CJ162" t="e">
            <v>#REF!</v>
          </cell>
          <cell r="CM162">
            <v>14682</v>
          </cell>
          <cell r="CP162">
            <v>10277.799999999999</v>
          </cell>
          <cell r="CQ162">
            <v>0</v>
          </cell>
          <cell r="CS162">
            <v>0</v>
          </cell>
          <cell r="CX162">
            <v>14682</v>
          </cell>
          <cell r="CZ162">
            <v>0</v>
          </cell>
          <cell r="DB162" t="e">
            <v>#REF!</v>
          </cell>
          <cell r="DC162" t="e">
            <v>#REF!</v>
          </cell>
          <cell r="DH162">
            <v>1</v>
          </cell>
          <cell r="DI162">
            <v>0</v>
          </cell>
          <cell r="DJ162">
            <v>1</v>
          </cell>
          <cell r="DK162">
            <v>0</v>
          </cell>
          <cell r="DL162">
            <v>1</v>
          </cell>
          <cell r="DM162">
            <v>0</v>
          </cell>
          <cell r="DN162">
            <v>1</v>
          </cell>
          <cell r="DO162">
            <v>0</v>
          </cell>
          <cell r="DP162">
            <v>27731.33</v>
          </cell>
          <cell r="DQ162">
            <v>1</v>
          </cell>
          <cell r="DR162" t="str">
            <v>否</v>
          </cell>
          <cell r="DS162">
            <v>0</v>
          </cell>
          <cell r="DT162">
            <v>1</v>
          </cell>
          <cell r="DU162">
            <v>31</v>
          </cell>
          <cell r="DV162">
            <v>31</v>
          </cell>
          <cell r="DW162">
            <v>31</v>
          </cell>
          <cell r="DY162">
            <v>0</v>
          </cell>
          <cell r="DZ162">
            <v>0</v>
          </cell>
          <cell r="EA162">
            <v>0</v>
          </cell>
          <cell r="EC162" t="str">
            <v>已完工</v>
          </cell>
          <cell r="ED162" t="str">
            <v>16年完工</v>
          </cell>
          <cell r="EE162" t="str">
            <v>已建成项目</v>
          </cell>
          <cell r="EF162" t="str">
            <v>已安排</v>
          </cell>
          <cell r="EG162" t="str">
            <v>已完工</v>
          </cell>
          <cell r="EH162" t="str">
            <v>开工项目</v>
          </cell>
          <cell r="EI162" t="str">
            <v>已建成</v>
          </cell>
          <cell r="EJ162" t="str">
            <v>已建成</v>
          </cell>
          <cell r="EK162" t="str">
            <v>系统上报</v>
          </cell>
          <cell r="EL162">
            <v>27731.33</v>
          </cell>
          <cell r="EM162">
            <v>27731.33</v>
          </cell>
          <cell r="EN162">
            <v>1</v>
          </cell>
          <cell r="EQ162" t="str">
            <v>已建成</v>
          </cell>
          <cell r="ER162" t="str">
            <v>已建成</v>
          </cell>
          <cell r="ES162" t="str">
            <v>已建成</v>
          </cell>
        </row>
        <row r="163">
          <cell r="J163" t="str">
            <v>S259凤凰千工坪-云场坪</v>
          </cell>
          <cell r="K163" t="e">
            <v>#REF!</v>
          </cell>
          <cell r="L163" t="str">
            <v>凤凰千工坪-云场坪</v>
          </cell>
          <cell r="M163" t="str">
            <v>S256、S320凤凰千工坪-云场坪</v>
          </cell>
          <cell r="N163" t="e">
            <v>#REF!</v>
          </cell>
          <cell r="O163" t="str">
            <v>S256、S320凤凰千工坪-云场坪</v>
          </cell>
          <cell r="T163" t="str">
            <v>备选</v>
          </cell>
          <cell r="U163">
            <v>1</v>
          </cell>
          <cell r="V163" t="str">
            <v>正选</v>
          </cell>
          <cell r="W163" t="str">
            <v>保留</v>
          </cell>
          <cell r="X163" t="str">
            <v>一类</v>
          </cell>
          <cell r="Y163" t="str">
            <v>国贫</v>
          </cell>
          <cell r="Z163" t="str">
            <v>改建</v>
          </cell>
          <cell r="AA163" t="str">
            <v>省道</v>
          </cell>
          <cell r="AB163" t="str">
            <v>省道</v>
          </cell>
          <cell r="AC163" t="str">
            <v>省道</v>
          </cell>
          <cell r="AE163">
            <v>57.3</v>
          </cell>
          <cell r="AF163">
            <v>57.3</v>
          </cell>
          <cell r="AH163">
            <v>57.256</v>
          </cell>
          <cell r="AK163">
            <v>57.256</v>
          </cell>
          <cell r="AN163">
            <v>2016</v>
          </cell>
          <cell r="AO163">
            <v>2019</v>
          </cell>
          <cell r="AP163" t="str">
            <v>湘发改基础[2016]32号</v>
          </cell>
          <cell r="AQ163" t="str">
            <v>湘交批[2016]122号</v>
          </cell>
          <cell r="AR163">
            <v>32770</v>
          </cell>
          <cell r="AS163">
            <v>25527.048999999999</v>
          </cell>
          <cell r="AT163" t="str">
            <v>批复</v>
          </cell>
          <cell r="AU163">
            <v>23359</v>
          </cell>
          <cell r="AX163">
            <v>23358.525000000001</v>
          </cell>
          <cell r="BB163">
            <v>9411</v>
          </cell>
          <cell r="BE163">
            <v>9900</v>
          </cell>
          <cell r="BF163">
            <v>2336</v>
          </cell>
          <cell r="BG163">
            <v>9900</v>
          </cell>
          <cell r="BL163">
            <v>2336</v>
          </cell>
          <cell r="BM163" t="str">
            <v>批复施工许可</v>
          </cell>
          <cell r="BO163">
            <v>6600</v>
          </cell>
          <cell r="BP163">
            <v>9343.5</v>
          </cell>
          <cell r="BQ163" t="str">
            <v>路基</v>
          </cell>
          <cell r="BS163">
            <v>16270</v>
          </cell>
          <cell r="BT163">
            <v>11679</v>
          </cell>
          <cell r="BU163" t="str">
            <v>路面</v>
          </cell>
          <cell r="BV163">
            <v>57.256</v>
          </cell>
          <cell r="CA163" t="str">
            <v>未列入19年计划</v>
          </cell>
          <cell r="CB163">
            <v>32770</v>
          </cell>
          <cell r="CC163">
            <v>23358.5</v>
          </cell>
          <cell r="CF163">
            <v>32770</v>
          </cell>
          <cell r="CG163" t="str">
            <v>已建成</v>
          </cell>
          <cell r="CH163">
            <v>14402</v>
          </cell>
          <cell r="CI163">
            <v>8956.5</v>
          </cell>
          <cell r="CJ163" t="e">
            <v>#REF!</v>
          </cell>
          <cell r="CM163">
            <v>14402</v>
          </cell>
          <cell r="CP163">
            <v>14402</v>
          </cell>
          <cell r="CQ163">
            <v>8956.5</v>
          </cell>
          <cell r="CS163">
            <v>8957</v>
          </cell>
          <cell r="CU163">
            <v>8957</v>
          </cell>
          <cell r="CX163">
            <v>23359</v>
          </cell>
          <cell r="CZ163">
            <v>8957</v>
          </cell>
          <cell r="DB163" t="e">
            <v>#REF!</v>
          </cell>
          <cell r="DC163" t="e">
            <v>#REF!</v>
          </cell>
          <cell r="DH163">
            <v>1</v>
          </cell>
          <cell r="DI163">
            <v>0.5</v>
          </cell>
          <cell r="DJ163">
            <v>1</v>
          </cell>
          <cell r="DK163">
            <v>0.5</v>
          </cell>
          <cell r="DL163">
            <v>1</v>
          </cell>
          <cell r="DM163">
            <v>0.5</v>
          </cell>
          <cell r="DN163">
            <v>1</v>
          </cell>
          <cell r="DO163">
            <v>0.5</v>
          </cell>
          <cell r="DP163">
            <v>32770</v>
          </cell>
          <cell r="DQ163">
            <v>1</v>
          </cell>
          <cell r="DR163" t="str">
            <v>否</v>
          </cell>
          <cell r="DS163">
            <v>0</v>
          </cell>
          <cell r="DT163">
            <v>1</v>
          </cell>
          <cell r="DU163">
            <v>57.3</v>
          </cell>
          <cell r="DV163">
            <v>57.3</v>
          </cell>
          <cell r="DW163">
            <v>57.3</v>
          </cell>
          <cell r="DY163">
            <v>0</v>
          </cell>
          <cell r="DZ163">
            <v>8957</v>
          </cell>
          <cell r="EA163">
            <v>-8957</v>
          </cell>
          <cell r="EC163" t="str">
            <v>已完工</v>
          </cell>
          <cell r="ED163" t="str">
            <v>18年完工</v>
          </cell>
          <cell r="EE163" t="str">
            <v>已开工项目</v>
          </cell>
          <cell r="EF163" t="str">
            <v>已安排</v>
          </cell>
          <cell r="EG163" t="str">
            <v>在建（年内完工）</v>
          </cell>
          <cell r="EH163" t="str">
            <v>开工项目</v>
          </cell>
          <cell r="EI163" t="str">
            <v>已建成</v>
          </cell>
          <cell r="EJ163" t="str">
            <v>在建</v>
          </cell>
          <cell r="EK163" t="str">
            <v>系统上报</v>
          </cell>
          <cell r="EL163">
            <v>32635.5</v>
          </cell>
          <cell r="EM163">
            <v>32770</v>
          </cell>
          <cell r="EN163">
            <v>1</v>
          </cell>
          <cell r="EQ163" t="str">
            <v>已建成</v>
          </cell>
          <cell r="ER163" t="str">
            <v>已建成</v>
          </cell>
          <cell r="ES163" t="str">
            <v>已建成</v>
          </cell>
        </row>
        <row r="164">
          <cell r="J164" t="str">
            <v>S252古丈三道河大桥</v>
          </cell>
          <cell r="K164" t="e">
            <v>#REF!</v>
          </cell>
          <cell r="L164" t="str">
            <v>古丈三道河大桥</v>
          </cell>
          <cell r="M164" t="str">
            <v>古丈三道河大桥</v>
          </cell>
          <cell r="N164" t="e">
            <v>#REF!</v>
          </cell>
          <cell r="O164" t="str">
            <v>古丈三道河大桥</v>
          </cell>
          <cell r="T164" t="str">
            <v>备选</v>
          </cell>
          <cell r="U164">
            <v>1</v>
          </cell>
          <cell r="V164" t="str">
            <v>正选</v>
          </cell>
          <cell r="W164" t="str">
            <v>保留</v>
          </cell>
          <cell r="X164" t="str">
            <v>一类</v>
          </cell>
          <cell r="Y164" t="str">
            <v>国贫</v>
          </cell>
          <cell r="Z164" t="str">
            <v>新建</v>
          </cell>
          <cell r="AA164" t="str">
            <v>省道</v>
          </cell>
          <cell r="AB164" t="str">
            <v>其它</v>
          </cell>
          <cell r="AC164" t="str">
            <v>其它</v>
          </cell>
          <cell r="AE164">
            <v>1.1000000000000001</v>
          </cell>
          <cell r="AF164">
            <v>1.1000000000000001</v>
          </cell>
          <cell r="AH164">
            <v>0.57599999999999996</v>
          </cell>
          <cell r="AL164">
            <v>576</v>
          </cell>
          <cell r="AN164">
            <v>2015</v>
          </cell>
          <cell r="AO164">
            <v>2016</v>
          </cell>
          <cell r="AP164" t="str">
            <v>湘发改基础[2012]1831号</v>
          </cell>
          <cell r="AQ164" t="str">
            <v>湘交计统[2013]418号</v>
          </cell>
          <cell r="AR164">
            <v>1645</v>
          </cell>
          <cell r="AS164">
            <v>1126.9206999999999</v>
          </cell>
          <cell r="AT164" t="str">
            <v>批复</v>
          </cell>
          <cell r="AU164">
            <v>390</v>
          </cell>
          <cell r="AX164">
            <v>390</v>
          </cell>
          <cell r="AY164" t="str">
            <v/>
          </cell>
          <cell r="BB164">
            <v>1255</v>
          </cell>
          <cell r="BC164">
            <v>1069</v>
          </cell>
          <cell r="BD164">
            <v>234</v>
          </cell>
          <cell r="BE164">
            <v>576</v>
          </cell>
          <cell r="BF164">
            <v>156</v>
          </cell>
          <cell r="BG164">
            <v>576</v>
          </cell>
          <cell r="BH164">
            <v>156</v>
          </cell>
          <cell r="BM164" t="str">
            <v>路面</v>
          </cell>
          <cell r="BN164">
            <v>0.57599999999999996</v>
          </cell>
          <cell r="CA164" t="str">
            <v>未列入19年计划</v>
          </cell>
          <cell r="CB164">
            <v>1645</v>
          </cell>
          <cell r="CC164">
            <v>390</v>
          </cell>
          <cell r="CF164">
            <v>1645</v>
          </cell>
          <cell r="CG164" t="str">
            <v>已建成</v>
          </cell>
          <cell r="CH164">
            <v>390</v>
          </cell>
          <cell r="CI164">
            <v>0</v>
          </cell>
          <cell r="CJ164" t="e">
            <v>#REF!</v>
          </cell>
          <cell r="CM164">
            <v>390</v>
          </cell>
          <cell r="CP164">
            <v>156</v>
          </cell>
          <cell r="CQ164">
            <v>0</v>
          </cell>
          <cell r="CS164">
            <v>0</v>
          </cell>
          <cell r="CX164">
            <v>390</v>
          </cell>
          <cell r="CZ164">
            <v>0</v>
          </cell>
          <cell r="DB164" t="e">
            <v>#REF!</v>
          </cell>
          <cell r="DC164" t="e">
            <v>#REF!</v>
          </cell>
          <cell r="DH164">
            <v>1</v>
          </cell>
          <cell r="DI164">
            <v>0</v>
          </cell>
          <cell r="DJ164">
            <v>1</v>
          </cell>
          <cell r="DK164">
            <v>0</v>
          </cell>
          <cell r="DL164">
            <v>1</v>
          </cell>
          <cell r="DM164">
            <v>0</v>
          </cell>
          <cell r="DN164">
            <v>1</v>
          </cell>
          <cell r="DO164">
            <v>0</v>
          </cell>
          <cell r="DP164">
            <v>1645</v>
          </cell>
          <cell r="DQ164">
            <v>1</v>
          </cell>
          <cell r="DR164" t="str">
            <v>否</v>
          </cell>
          <cell r="DS164">
            <v>0</v>
          </cell>
          <cell r="DT164">
            <v>1</v>
          </cell>
          <cell r="DU164">
            <v>1.1000000000000001</v>
          </cell>
          <cell r="DV164">
            <v>1.1000000000000001</v>
          </cell>
          <cell r="DW164">
            <v>1.1000000000000001</v>
          </cell>
          <cell r="DY164">
            <v>0</v>
          </cell>
          <cell r="DZ164">
            <v>0</v>
          </cell>
          <cell r="EA164">
            <v>0</v>
          </cell>
          <cell r="EC164" t="str">
            <v>已完工</v>
          </cell>
          <cell r="ED164" t="str">
            <v>16年完工</v>
          </cell>
          <cell r="EE164" t="str">
            <v>已建成项目</v>
          </cell>
          <cell r="EF164" t="str">
            <v>已安排</v>
          </cell>
          <cell r="EG164" t="str">
            <v>已完工</v>
          </cell>
          <cell r="EH164" t="str">
            <v>开工项目</v>
          </cell>
          <cell r="EI164" t="str">
            <v>已建成</v>
          </cell>
          <cell r="EJ164" t="str">
            <v>已建成</v>
          </cell>
          <cell r="EK164" t="str">
            <v>系统上报</v>
          </cell>
          <cell r="EL164">
            <v>1645</v>
          </cell>
          <cell r="EM164">
            <v>1645</v>
          </cell>
          <cell r="EN164">
            <v>1</v>
          </cell>
          <cell r="EQ164" t="str">
            <v>已建成</v>
          </cell>
          <cell r="ER164" t="str">
            <v>已建成</v>
          </cell>
          <cell r="ES164" t="str">
            <v>已建成</v>
          </cell>
        </row>
        <row r="165">
          <cell r="J165" t="str">
            <v>S313永顺泽家-芙蓉镇</v>
          </cell>
          <cell r="K165" t="e">
            <v>#REF!</v>
          </cell>
          <cell r="L165" t="str">
            <v>永顺泽家-芙蓉镇</v>
          </cell>
          <cell r="M165" t="str">
            <v>永顺泽家-芙蓉镇</v>
          </cell>
          <cell r="N165" t="e">
            <v>#REF!</v>
          </cell>
          <cell r="O165" t="str">
            <v>永顺泽家-芙蓉镇</v>
          </cell>
          <cell r="T165" t="str">
            <v>备选</v>
          </cell>
          <cell r="U165">
            <v>1</v>
          </cell>
          <cell r="V165" t="str">
            <v>正选</v>
          </cell>
          <cell r="W165" t="str">
            <v>保留</v>
          </cell>
          <cell r="X165" t="str">
            <v>一类</v>
          </cell>
          <cell r="Y165" t="str">
            <v>国贫</v>
          </cell>
          <cell r="Z165" t="str">
            <v>新建</v>
          </cell>
          <cell r="AA165" t="str">
            <v>省道</v>
          </cell>
          <cell r="AB165" t="str">
            <v>其它</v>
          </cell>
          <cell r="AC165" t="str">
            <v>其它</v>
          </cell>
          <cell r="AE165">
            <v>28</v>
          </cell>
          <cell r="AF165">
            <v>31.759</v>
          </cell>
          <cell r="AH165">
            <v>31.759</v>
          </cell>
          <cell r="AJ165">
            <v>31.759</v>
          </cell>
          <cell r="AN165">
            <v>2015</v>
          </cell>
          <cell r="AO165">
            <v>2018</v>
          </cell>
          <cell r="AP165" t="str">
            <v>湘发改基础[2013]1473号</v>
          </cell>
          <cell r="AQ165" t="str">
            <v>湘交计统[2015]21号</v>
          </cell>
          <cell r="AR165">
            <v>29852.01</v>
          </cell>
          <cell r="AS165">
            <v>22484.495699999999</v>
          </cell>
          <cell r="AT165" t="str">
            <v>批复</v>
          </cell>
          <cell r="AU165">
            <v>13078</v>
          </cell>
          <cell r="AX165">
            <v>13404</v>
          </cell>
          <cell r="AY165" t="str">
            <v>数据异常</v>
          </cell>
          <cell r="BB165">
            <v>16774.009999999998</v>
          </cell>
          <cell r="BC165">
            <v>8885</v>
          </cell>
          <cell r="BD165">
            <v>3923</v>
          </cell>
          <cell r="BE165">
            <v>13079</v>
          </cell>
          <cell r="BF165">
            <v>9155</v>
          </cell>
          <cell r="BG165">
            <v>7848</v>
          </cell>
          <cell r="BH165">
            <v>3923.8</v>
          </cell>
          <cell r="BI165">
            <v>5231</v>
          </cell>
          <cell r="BJ165">
            <v>5231.2</v>
          </cell>
          <cell r="BM165" t="str">
            <v>路基</v>
          </cell>
          <cell r="BO165">
            <v>7888.01</v>
          </cell>
          <cell r="BP165">
            <v>0</v>
          </cell>
          <cell r="BQ165" t="str">
            <v>路面</v>
          </cell>
          <cell r="BR165">
            <v>31.759</v>
          </cell>
          <cell r="CA165" t="str">
            <v>未列入19年计划</v>
          </cell>
          <cell r="CB165">
            <v>29852.01</v>
          </cell>
          <cell r="CC165">
            <v>13078</v>
          </cell>
          <cell r="CF165">
            <v>30671</v>
          </cell>
          <cell r="CG165" t="str">
            <v>已建成</v>
          </cell>
          <cell r="CH165">
            <v>13078</v>
          </cell>
          <cell r="CI165">
            <v>0</v>
          </cell>
          <cell r="CJ165" t="e">
            <v>#REF!</v>
          </cell>
          <cell r="CM165">
            <v>13078</v>
          </cell>
          <cell r="CO165">
            <v>3923</v>
          </cell>
          <cell r="CP165">
            <v>9155</v>
          </cell>
          <cell r="CQ165">
            <v>0</v>
          </cell>
          <cell r="CS165">
            <v>0</v>
          </cell>
          <cell r="CX165">
            <v>13078</v>
          </cell>
          <cell r="CZ165">
            <v>0</v>
          </cell>
          <cell r="DB165" t="e">
            <v>#REF!</v>
          </cell>
          <cell r="DC165" t="e">
            <v>#REF!</v>
          </cell>
          <cell r="DH165">
            <v>1</v>
          </cell>
          <cell r="DI165">
            <v>0</v>
          </cell>
          <cell r="DJ165">
            <v>1</v>
          </cell>
          <cell r="DK165">
            <v>0</v>
          </cell>
          <cell r="DL165">
            <v>1</v>
          </cell>
          <cell r="DM165">
            <v>0</v>
          </cell>
          <cell r="DN165">
            <v>1</v>
          </cell>
          <cell r="DO165">
            <v>0</v>
          </cell>
          <cell r="DP165">
            <v>30671</v>
          </cell>
          <cell r="DQ165">
            <v>1.02743500353913</v>
          </cell>
          <cell r="DR165" t="str">
            <v>否</v>
          </cell>
          <cell r="DS165">
            <v>0</v>
          </cell>
          <cell r="DT165">
            <v>1</v>
          </cell>
          <cell r="DU165">
            <v>28</v>
          </cell>
          <cell r="DV165">
            <v>28</v>
          </cell>
          <cell r="DW165">
            <v>28</v>
          </cell>
          <cell r="DY165">
            <v>-818.99000000000206</v>
          </cell>
          <cell r="DZ165">
            <v>0</v>
          </cell>
          <cell r="EA165">
            <v>-818.99000000000206</v>
          </cell>
          <cell r="EC165" t="str">
            <v>已完工</v>
          </cell>
          <cell r="ED165" t="str">
            <v>17年完工</v>
          </cell>
          <cell r="EE165" t="str">
            <v>已开工项目</v>
          </cell>
          <cell r="EF165" t="str">
            <v>已安排</v>
          </cell>
          <cell r="EG165" t="str">
            <v>在建（年内完工）</v>
          </cell>
          <cell r="EH165" t="str">
            <v>开工项目</v>
          </cell>
          <cell r="EI165" t="str">
            <v>已建成</v>
          </cell>
          <cell r="EJ165" t="str">
            <v>在建</v>
          </cell>
          <cell r="EK165" t="str">
            <v>系统上报</v>
          </cell>
          <cell r="EL165">
            <v>30671</v>
          </cell>
          <cell r="EM165">
            <v>30671</v>
          </cell>
          <cell r="EN165">
            <v>1.02743500353913</v>
          </cell>
          <cell r="EQ165" t="str">
            <v>已建成</v>
          </cell>
          <cell r="ER165" t="str">
            <v>已建成</v>
          </cell>
          <cell r="ES165" t="str">
            <v>已建成</v>
          </cell>
        </row>
        <row r="166">
          <cell r="J166" t="str">
            <v>S259洗车至里耶</v>
          </cell>
          <cell r="K166" t="e">
            <v>#REF!</v>
          </cell>
          <cell r="L166" t="str">
            <v>洗车-里耶</v>
          </cell>
          <cell r="M166" t="str">
            <v>S255洗车-里耶</v>
          </cell>
          <cell r="N166" t="e">
            <v>#REF!</v>
          </cell>
          <cell r="O166" t="str">
            <v>S255洗车-里耶</v>
          </cell>
          <cell r="T166" t="str">
            <v>备选</v>
          </cell>
          <cell r="U166">
            <v>1</v>
          </cell>
          <cell r="V166" t="str">
            <v>正选</v>
          </cell>
          <cell r="W166" t="str">
            <v>保留</v>
          </cell>
          <cell r="X166" t="str">
            <v>一类</v>
          </cell>
          <cell r="Y166" t="str">
            <v>国贫</v>
          </cell>
          <cell r="Z166" t="str">
            <v>改建</v>
          </cell>
          <cell r="AA166" t="str">
            <v>省道</v>
          </cell>
          <cell r="AB166" t="str">
            <v>省道</v>
          </cell>
          <cell r="AC166" t="str">
            <v>省道</v>
          </cell>
          <cell r="AE166">
            <v>40</v>
          </cell>
          <cell r="AF166">
            <v>40</v>
          </cell>
          <cell r="AH166">
            <v>39.173000000000002</v>
          </cell>
          <cell r="AJ166">
            <v>39.173000000000002</v>
          </cell>
          <cell r="AN166">
            <v>2015</v>
          </cell>
          <cell r="AO166">
            <v>2016</v>
          </cell>
          <cell r="AP166" t="str">
            <v>湘发改基础[2014]527号</v>
          </cell>
          <cell r="AQ166" t="str">
            <v>湘交计统[2014]226号</v>
          </cell>
          <cell r="AR166">
            <v>31011</v>
          </cell>
          <cell r="AS166">
            <v>23466.213899999999</v>
          </cell>
          <cell r="AT166" t="str">
            <v>批复</v>
          </cell>
          <cell r="AU166">
            <v>16551</v>
          </cell>
          <cell r="AX166">
            <v>16551</v>
          </cell>
          <cell r="AY166" t="str">
            <v/>
          </cell>
          <cell r="BB166">
            <v>14460</v>
          </cell>
          <cell r="BC166">
            <v>15505</v>
          </cell>
          <cell r="BD166">
            <v>9930.6</v>
          </cell>
          <cell r="BE166">
            <v>15506</v>
          </cell>
          <cell r="BF166">
            <v>6620.4</v>
          </cell>
          <cell r="BG166">
            <v>15506</v>
          </cell>
          <cell r="BH166">
            <v>6620.4</v>
          </cell>
          <cell r="BM166" t="str">
            <v>路面</v>
          </cell>
          <cell r="BN166">
            <v>39.173000000000002</v>
          </cell>
          <cell r="CA166" t="str">
            <v>未列入19年计划</v>
          </cell>
          <cell r="CB166">
            <v>31011</v>
          </cell>
          <cell r="CC166">
            <v>16551</v>
          </cell>
          <cell r="CF166">
            <v>31011</v>
          </cell>
          <cell r="CG166" t="str">
            <v>已建成</v>
          </cell>
          <cell r="CH166">
            <v>16551</v>
          </cell>
          <cell r="CI166">
            <v>0</v>
          </cell>
          <cell r="CJ166" t="e">
            <v>#REF!</v>
          </cell>
          <cell r="CM166">
            <v>16551</v>
          </cell>
          <cell r="CP166">
            <v>6620.4</v>
          </cell>
          <cell r="CQ166">
            <v>0</v>
          </cell>
          <cell r="CS166">
            <v>0</v>
          </cell>
          <cell r="CX166">
            <v>16551</v>
          </cell>
          <cell r="CZ166">
            <v>0</v>
          </cell>
          <cell r="DB166" t="e">
            <v>#REF!</v>
          </cell>
          <cell r="DC166" t="e">
            <v>#REF!</v>
          </cell>
          <cell r="DH166">
            <v>1</v>
          </cell>
          <cell r="DI166">
            <v>0</v>
          </cell>
          <cell r="DJ166">
            <v>1</v>
          </cell>
          <cell r="DK166">
            <v>0</v>
          </cell>
          <cell r="DL166">
            <v>1</v>
          </cell>
          <cell r="DM166">
            <v>0</v>
          </cell>
          <cell r="DN166">
            <v>1</v>
          </cell>
          <cell r="DO166">
            <v>0</v>
          </cell>
          <cell r="DP166">
            <v>31011</v>
          </cell>
          <cell r="DQ166">
            <v>1</v>
          </cell>
          <cell r="DR166" t="str">
            <v>否</v>
          </cell>
          <cell r="DS166">
            <v>0</v>
          </cell>
          <cell r="DT166">
            <v>1</v>
          </cell>
          <cell r="DU166">
            <v>40</v>
          </cell>
          <cell r="DV166">
            <v>40</v>
          </cell>
          <cell r="DW166">
            <v>40</v>
          </cell>
          <cell r="DY166">
            <v>0</v>
          </cell>
          <cell r="DZ166">
            <v>0</v>
          </cell>
          <cell r="EA166">
            <v>0</v>
          </cell>
          <cell r="EC166" t="str">
            <v>已完工</v>
          </cell>
          <cell r="ED166" t="str">
            <v>16年完工</v>
          </cell>
          <cell r="EE166" t="str">
            <v>已建成项目</v>
          </cell>
          <cell r="EF166" t="str">
            <v>已安排</v>
          </cell>
          <cell r="EG166" t="str">
            <v>已完工</v>
          </cell>
          <cell r="EH166" t="str">
            <v>开工项目</v>
          </cell>
          <cell r="EI166" t="str">
            <v>已建成</v>
          </cell>
          <cell r="EJ166" t="str">
            <v>已建成</v>
          </cell>
          <cell r="EK166" t="str">
            <v>系统上报</v>
          </cell>
          <cell r="EL166">
            <v>31011</v>
          </cell>
          <cell r="EM166">
            <v>31011</v>
          </cell>
          <cell r="EN166">
            <v>1</v>
          </cell>
          <cell r="EQ166" t="str">
            <v>已建成</v>
          </cell>
          <cell r="ER166" t="str">
            <v>已建成</v>
          </cell>
          <cell r="ES166" t="str">
            <v>已建成</v>
          </cell>
        </row>
        <row r="167">
          <cell r="J167" t="str">
            <v>S260龙山石牌-洗洛</v>
          </cell>
          <cell r="K167" t="e">
            <v>#REF!</v>
          </cell>
          <cell r="L167" t="str">
            <v>龙山石牌-洗洛</v>
          </cell>
          <cell r="M167" t="str">
            <v>S256龙山石牌-洗洛</v>
          </cell>
          <cell r="N167" t="e">
            <v>#REF!</v>
          </cell>
          <cell r="O167" t="str">
            <v>S256龙山石牌-洗洛</v>
          </cell>
          <cell r="T167" t="str">
            <v>备选</v>
          </cell>
          <cell r="U167">
            <v>1</v>
          </cell>
          <cell r="V167" t="str">
            <v>正选</v>
          </cell>
          <cell r="W167" t="str">
            <v>保留</v>
          </cell>
          <cell r="X167" t="str">
            <v>一类</v>
          </cell>
          <cell r="Y167" t="str">
            <v>国贫</v>
          </cell>
          <cell r="Z167" t="str">
            <v>改建</v>
          </cell>
          <cell r="AA167" t="str">
            <v>省道</v>
          </cell>
          <cell r="AB167" t="str">
            <v>省道</v>
          </cell>
          <cell r="AC167" t="str">
            <v>省道</v>
          </cell>
          <cell r="AE167">
            <v>27</v>
          </cell>
          <cell r="AF167">
            <v>33.021000000000001</v>
          </cell>
          <cell r="AH167">
            <v>33.021000000000001</v>
          </cell>
          <cell r="AJ167">
            <v>33.021000000000001</v>
          </cell>
          <cell r="AN167">
            <v>2015</v>
          </cell>
          <cell r="AO167">
            <v>2017</v>
          </cell>
          <cell r="AP167" t="str">
            <v>湘发改基础[2014]1035号</v>
          </cell>
          <cell r="AQ167" t="str">
            <v>湘交计统[2014]490号</v>
          </cell>
          <cell r="AR167">
            <v>27795.5</v>
          </cell>
          <cell r="AS167">
            <v>19130.674999999999</v>
          </cell>
          <cell r="AT167" t="str">
            <v>批复</v>
          </cell>
          <cell r="AU167">
            <v>13208</v>
          </cell>
          <cell r="AX167">
            <v>13208</v>
          </cell>
          <cell r="AY167" t="str">
            <v/>
          </cell>
          <cell r="BB167">
            <v>14587.5</v>
          </cell>
          <cell r="BC167">
            <v>5559</v>
          </cell>
          <cell r="BD167">
            <v>3962.4</v>
          </cell>
          <cell r="BE167">
            <v>13208</v>
          </cell>
          <cell r="BF167">
            <v>9245.6</v>
          </cell>
          <cell r="BG167">
            <v>7925</v>
          </cell>
          <cell r="BH167">
            <v>3962.4</v>
          </cell>
          <cell r="BI167">
            <v>5283</v>
          </cell>
          <cell r="BJ167">
            <v>5283.2</v>
          </cell>
          <cell r="BM167" t="str">
            <v>路基</v>
          </cell>
          <cell r="BO167">
            <v>9028.5</v>
          </cell>
          <cell r="BP167">
            <v>0</v>
          </cell>
          <cell r="BQ167" t="str">
            <v>路面</v>
          </cell>
          <cell r="BR167">
            <v>33.021000000000001</v>
          </cell>
          <cell r="CA167" t="str">
            <v>未列入19年计划</v>
          </cell>
          <cell r="CB167">
            <v>27795.5</v>
          </cell>
          <cell r="CC167">
            <v>13208</v>
          </cell>
          <cell r="CF167">
            <v>27795.5</v>
          </cell>
          <cell r="CG167" t="str">
            <v>已建成</v>
          </cell>
          <cell r="CH167">
            <v>13208</v>
          </cell>
          <cell r="CI167">
            <v>0</v>
          </cell>
          <cell r="CJ167" t="e">
            <v>#REF!</v>
          </cell>
          <cell r="CM167">
            <v>13208</v>
          </cell>
          <cell r="CP167">
            <v>9245.6</v>
          </cell>
          <cell r="CQ167">
            <v>0</v>
          </cell>
          <cell r="CS167">
            <v>0</v>
          </cell>
          <cell r="CX167">
            <v>13208</v>
          </cell>
          <cell r="CZ167">
            <v>0</v>
          </cell>
          <cell r="DB167" t="e">
            <v>#REF!</v>
          </cell>
          <cell r="DC167" t="e">
            <v>#REF!</v>
          </cell>
          <cell r="DH167">
            <v>1</v>
          </cell>
          <cell r="DI167">
            <v>0</v>
          </cell>
          <cell r="DJ167">
            <v>1</v>
          </cell>
          <cell r="DK167">
            <v>0</v>
          </cell>
          <cell r="DL167">
            <v>1</v>
          </cell>
          <cell r="DM167">
            <v>0</v>
          </cell>
          <cell r="DN167">
            <v>1</v>
          </cell>
          <cell r="DO167">
            <v>0</v>
          </cell>
          <cell r="DP167">
            <v>27795.5</v>
          </cell>
          <cell r="DQ167">
            <v>1</v>
          </cell>
          <cell r="DR167" t="str">
            <v>否</v>
          </cell>
          <cell r="DS167">
            <v>0</v>
          </cell>
          <cell r="DT167">
            <v>1</v>
          </cell>
          <cell r="DU167">
            <v>27</v>
          </cell>
          <cell r="DV167">
            <v>27</v>
          </cell>
          <cell r="DW167">
            <v>27</v>
          </cell>
          <cell r="DY167">
            <v>0</v>
          </cell>
          <cell r="DZ167">
            <v>0</v>
          </cell>
          <cell r="EA167">
            <v>0</v>
          </cell>
          <cell r="EC167" t="str">
            <v>已完工</v>
          </cell>
          <cell r="ED167" t="str">
            <v>17年完工</v>
          </cell>
          <cell r="EE167" t="str">
            <v>已开工项目</v>
          </cell>
          <cell r="EF167" t="str">
            <v>已安排</v>
          </cell>
          <cell r="EG167" t="str">
            <v>已完工</v>
          </cell>
          <cell r="EH167" t="str">
            <v>开工项目</v>
          </cell>
          <cell r="EI167" t="str">
            <v>已建成</v>
          </cell>
          <cell r="EJ167" t="str">
            <v>已建成</v>
          </cell>
          <cell r="EK167" t="str">
            <v>系统上报</v>
          </cell>
          <cell r="EL167">
            <v>27795.5</v>
          </cell>
          <cell r="EM167">
            <v>27795.5</v>
          </cell>
          <cell r="EN167">
            <v>1</v>
          </cell>
          <cell r="EQ167" t="str">
            <v>已建成</v>
          </cell>
          <cell r="ER167" t="str">
            <v>已建成</v>
          </cell>
          <cell r="ES167" t="str">
            <v>已建成</v>
          </cell>
        </row>
        <row r="168">
          <cell r="J168" t="str">
            <v>S334新邵县张家冲至罗桥</v>
          </cell>
          <cell r="K168" t="e">
            <v>#REF!</v>
          </cell>
          <cell r="L168" t="str">
            <v>新邵县张家冲-罗桥</v>
          </cell>
          <cell r="M168" t="str">
            <v>S326新邵县张家冲-罗桥</v>
          </cell>
          <cell r="N168" t="e">
            <v>#REF!</v>
          </cell>
          <cell r="O168" t="str">
            <v>S326新邵县张家冲-罗桥</v>
          </cell>
          <cell r="P168" t="str">
            <v>S334新邵县张家冲-罗桥</v>
          </cell>
          <cell r="Q168" t="str">
            <v>S334新邵县张家冲至罗桥</v>
          </cell>
          <cell r="R168" t="str">
            <v>是</v>
          </cell>
          <cell r="S168" t="str">
            <v>正选</v>
          </cell>
          <cell r="T168" t="str">
            <v>正选</v>
          </cell>
          <cell r="U168">
            <v>1</v>
          </cell>
          <cell r="V168" t="str">
            <v>正选</v>
          </cell>
          <cell r="W168" t="str">
            <v>保留</v>
          </cell>
          <cell r="X168" t="str">
            <v>一类</v>
          </cell>
          <cell r="Y168" t="str">
            <v>国贫</v>
          </cell>
          <cell r="Z168" t="str">
            <v>新建</v>
          </cell>
          <cell r="AA168" t="str">
            <v>省道</v>
          </cell>
          <cell r="AB168" t="str">
            <v>省道</v>
          </cell>
          <cell r="AC168" t="str">
            <v>省道</v>
          </cell>
          <cell r="AD168" t="str">
            <v>省道</v>
          </cell>
          <cell r="AE168">
            <v>13</v>
          </cell>
          <cell r="AF168">
            <v>13.49</v>
          </cell>
          <cell r="AH168">
            <v>13.49</v>
          </cell>
          <cell r="AJ168">
            <v>13.49</v>
          </cell>
          <cell r="AN168">
            <v>2016</v>
          </cell>
          <cell r="AO168">
            <v>2018</v>
          </cell>
          <cell r="AP168" t="str">
            <v>湘发改基础[2014]1947号</v>
          </cell>
          <cell r="AQ168" t="str">
            <v>湘交计统[2014]504号</v>
          </cell>
          <cell r="AR168">
            <v>8970.56</v>
          </cell>
          <cell r="AS168">
            <v>5875.2308999999996</v>
          </cell>
          <cell r="AU168">
            <v>5396</v>
          </cell>
          <cell r="AV168">
            <v>5396</v>
          </cell>
          <cell r="AW168" t="b">
            <v>1</v>
          </cell>
          <cell r="AX168">
            <v>5396</v>
          </cell>
          <cell r="AY168" t="str">
            <v/>
          </cell>
          <cell r="AZ168">
            <v>4722</v>
          </cell>
          <cell r="BA168">
            <v>4722</v>
          </cell>
          <cell r="BB168">
            <v>3574.56</v>
          </cell>
          <cell r="BE168">
            <v>5382</v>
          </cell>
          <cell r="BF168">
            <v>4166</v>
          </cell>
          <cell r="BG168">
            <v>5382</v>
          </cell>
          <cell r="BH168">
            <v>4166</v>
          </cell>
          <cell r="BM168" t="str">
            <v>路基</v>
          </cell>
          <cell r="BO168">
            <v>3588.56</v>
          </cell>
          <cell r="BP168">
            <v>1230</v>
          </cell>
          <cell r="BQ168" t="str">
            <v>路面</v>
          </cell>
          <cell r="BR168">
            <v>13.49</v>
          </cell>
          <cell r="CA168" t="str">
            <v>未列入19年计划</v>
          </cell>
          <cell r="CB168">
            <v>8970.56</v>
          </cell>
          <cell r="CC168">
            <v>5396</v>
          </cell>
          <cell r="CD168">
            <v>4722</v>
          </cell>
          <cell r="CE168">
            <v>1</v>
          </cell>
          <cell r="CF168">
            <v>16200</v>
          </cell>
          <cell r="CG168" t="str">
            <v>年内建成</v>
          </cell>
          <cell r="CH168">
            <v>5396</v>
          </cell>
          <cell r="CI168">
            <v>0</v>
          </cell>
          <cell r="CJ168" t="e">
            <v>#REF!</v>
          </cell>
          <cell r="CM168">
            <v>5396</v>
          </cell>
          <cell r="CP168">
            <v>5396</v>
          </cell>
          <cell r="CQ168">
            <v>0</v>
          </cell>
          <cell r="CS168">
            <v>0</v>
          </cell>
          <cell r="CX168">
            <v>5396</v>
          </cell>
          <cell r="CZ168">
            <v>0</v>
          </cell>
          <cell r="DB168" t="e">
            <v>#REF!</v>
          </cell>
          <cell r="DC168" t="e">
            <v>#REF!</v>
          </cell>
          <cell r="DH168">
            <v>0.5</v>
          </cell>
          <cell r="DI168">
            <v>0</v>
          </cell>
          <cell r="DJ168">
            <v>0.5</v>
          </cell>
          <cell r="DK168">
            <v>0</v>
          </cell>
          <cell r="DL168">
            <v>0.5</v>
          </cell>
          <cell r="DM168">
            <v>0</v>
          </cell>
          <cell r="DN168">
            <v>0.7</v>
          </cell>
          <cell r="DO168">
            <v>0</v>
          </cell>
          <cell r="DP168">
            <v>16200</v>
          </cell>
          <cell r="DQ168">
            <v>1.8059073235115799</v>
          </cell>
          <cell r="DR168" t="str">
            <v>否</v>
          </cell>
          <cell r="DS168">
            <v>0</v>
          </cell>
          <cell r="DT168">
            <v>1</v>
          </cell>
          <cell r="DU168">
            <v>13</v>
          </cell>
          <cell r="DV168">
            <v>13</v>
          </cell>
          <cell r="DW168">
            <v>13</v>
          </cell>
          <cell r="DY168">
            <v>-6929.44</v>
          </cell>
          <cell r="DZ168">
            <v>0</v>
          </cell>
          <cell r="EA168">
            <v>-6929.44</v>
          </cell>
          <cell r="EC168" t="str">
            <v>已完工</v>
          </cell>
          <cell r="ED168" t="str">
            <v>17年完工</v>
          </cell>
          <cell r="EE168" t="str">
            <v>已开工项目</v>
          </cell>
          <cell r="EF168" t="str">
            <v>已安排</v>
          </cell>
          <cell r="EG168" t="str">
            <v>在建（年内不能完工，“十三五”期完工）</v>
          </cell>
          <cell r="EH168" t="str">
            <v>开工项目</v>
          </cell>
          <cell r="EI168" t="str">
            <v>在建</v>
          </cell>
          <cell r="EJ168" t="str">
            <v>在建</v>
          </cell>
          <cell r="EK168" t="str">
            <v>系统上报</v>
          </cell>
          <cell r="EL168">
            <v>15600</v>
          </cell>
          <cell r="EM168">
            <v>15900</v>
          </cell>
          <cell r="EN168">
            <v>1.7724645952983999</v>
          </cell>
          <cell r="EO168" t="str">
            <v>在建（年内不能完工，“十三五”期完工）</v>
          </cell>
          <cell r="EP168" t="str">
            <v>年内建成</v>
          </cell>
          <cell r="EQ168" t="str">
            <v>年内建成</v>
          </cell>
          <cell r="ER168" t="str">
            <v>年内建成</v>
          </cell>
          <cell r="ES168" t="str">
            <v>年内建成</v>
          </cell>
        </row>
        <row r="169">
          <cell r="J169" t="str">
            <v>新邵县塘口-白水洞旅游公路</v>
          </cell>
          <cell r="K169" t="e">
            <v>#REF!</v>
          </cell>
          <cell r="L169" t="str">
            <v>新邵县塘口-白水洞旅游公路</v>
          </cell>
          <cell r="M169" t="str">
            <v>新邵县塘口-白水洞旅游公路</v>
          </cell>
          <cell r="N169" t="e">
            <v>#REF!</v>
          </cell>
          <cell r="O169" t="str">
            <v>新邵县塘口-白水洞旅游公路</v>
          </cell>
          <cell r="P169" t="str">
            <v>新邵县塘口-白水洞旅游专线</v>
          </cell>
          <cell r="Q169" t="str">
            <v>新邵县塘口-白水洞旅游公路</v>
          </cell>
          <cell r="R169" t="str">
            <v>是</v>
          </cell>
          <cell r="S169" t="str">
            <v>正选</v>
          </cell>
          <cell r="T169" t="str">
            <v>正选</v>
          </cell>
          <cell r="U169">
            <v>1</v>
          </cell>
          <cell r="V169" t="str">
            <v>正选</v>
          </cell>
          <cell r="W169" t="str">
            <v>保留</v>
          </cell>
          <cell r="X169" t="str">
            <v>一类</v>
          </cell>
          <cell r="Y169" t="str">
            <v>国贫</v>
          </cell>
          <cell r="Z169" t="str">
            <v>新建</v>
          </cell>
          <cell r="AA169" t="str">
            <v>其它</v>
          </cell>
          <cell r="AB169" t="str">
            <v>其它</v>
          </cell>
          <cell r="AC169" t="str">
            <v>省道</v>
          </cell>
          <cell r="AD169" t="str">
            <v>省道</v>
          </cell>
          <cell r="AE169">
            <v>12.083</v>
          </cell>
          <cell r="AF169">
            <v>12.083</v>
          </cell>
          <cell r="AH169">
            <v>12.083</v>
          </cell>
          <cell r="AJ169">
            <v>12.083</v>
          </cell>
          <cell r="AN169">
            <v>2016</v>
          </cell>
          <cell r="AO169">
            <v>2018</v>
          </cell>
          <cell r="AP169" t="str">
            <v>市发改基础[2016]352号</v>
          </cell>
          <cell r="AQ169" t="str">
            <v>邵市交计统字[2016]237号</v>
          </cell>
          <cell r="AR169">
            <v>17070.065299999998</v>
          </cell>
          <cell r="AS169">
            <v>10621.5054</v>
          </cell>
          <cell r="AU169">
            <v>3625</v>
          </cell>
          <cell r="AV169">
            <v>3624.9</v>
          </cell>
          <cell r="AW169" t="b">
            <v>0</v>
          </cell>
          <cell r="AX169">
            <v>3624.9</v>
          </cell>
          <cell r="AY169" t="str">
            <v>数据异常</v>
          </cell>
          <cell r="AZ169">
            <v>4652</v>
          </cell>
          <cell r="BA169">
            <v>4652</v>
          </cell>
          <cell r="BB169">
            <v>13445.0653</v>
          </cell>
          <cell r="BE169">
            <v>4500</v>
          </cell>
          <cell r="BF169">
            <v>0</v>
          </cell>
          <cell r="BG169">
            <v>4500</v>
          </cell>
          <cell r="BM169" t="str">
            <v>批复施工许可</v>
          </cell>
          <cell r="BO169">
            <v>4500</v>
          </cell>
          <cell r="BP169">
            <v>1980</v>
          </cell>
          <cell r="BQ169" t="str">
            <v>路基</v>
          </cell>
          <cell r="BS169">
            <v>2949.0457099999999</v>
          </cell>
          <cell r="BT169">
            <v>557.42999999999995</v>
          </cell>
          <cell r="BU169" t="str">
            <v>路基</v>
          </cell>
          <cell r="BW169">
            <v>5370.1</v>
          </cell>
          <cell r="BX169">
            <v>1087.9000000000001</v>
          </cell>
          <cell r="BY169" t="str">
            <v>路面</v>
          </cell>
          <cell r="BZ169">
            <v>12.1</v>
          </cell>
          <cell r="CA169" t="str">
            <v>路面</v>
          </cell>
          <cell r="CB169">
            <v>17319.145710000001</v>
          </cell>
          <cell r="CC169">
            <v>3625.33</v>
          </cell>
          <cell r="CD169">
            <v>4652</v>
          </cell>
          <cell r="CE169">
            <v>1</v>
          </cell>
          <cell r="CF169">
            <v>14360</v>
          </cell>
          <cell r="CG169" t="str">
            <v>年内建成</v>
          </cell>
          <cell r="CH169">
            <v>3625</v>
          </cell>
          <cell r="CI169">
            <v>0.32999999999992702</v>
          </cell>
          <cell r="CJ169" t="e">
            <v>#REF!</v>
          </cell>
          <cell r="CM169">
            <v>3625</v>
          </cell>
          <cell r="CP169">
            <v>1980</v>
          </cell>
          <cell r="CQ169">
            <v>0.32999999999992702</v>
          </cell>
          <cell r="CS169">
            <v>0</v>
          </cell>
          <cell r="CX169">
            <v>3625</v>
          </cell>
          <cell r="CZ169">
            <v>0</v>
          </cell>
          <cell r="DB169" t="e">
            <v>#REF!</v>
          </cell>
          <cell r="DC169" t="e">
            <v>#REF!</v>
          </cell>
          <cell r="DH169">
            <v>1</v>
          </cell>
          <cell r="DI169">
            <v>0</v>
          </cell>
          <cell r="DJ169">
            <v>1</v>
          </cell>
          <cell r="DK169">
            <v>0</v>
          </cell>
          <cell r="DL169">
            <v>1</v>
          </cell>
          <cell r="DM169">
            <v>0</v>
          </cell>
          <cell r="DN169">
            <v>1</v>
          </cell>
          <cell r="DO169">
            <v>0</v>
          </cell>
          <cell r="DP169">
            <v>14360</v>
          </cell>
          <cell r="DQ169">
            <v>0.84123872683720802</v>
          </cell>
          <cell r="DR169" t="str">
            <v>否</v>
          </cell>
          <cell r="DS169">
            <v>0</v>
          </cell>
          <cell r="DT169">
            <v>1</v>
          </cell>
          <cell r="DU169">
            <v>12.083</v>
          </cell>
          <cell r="DV169">
            <v>12.083</v>
          </cell>
          <cell r="DW169">
            <v>12.083</v>
          </cell>
          <cell r="DY169">
            <v>4010.0653000000002</v>
          </cell>
          <cell r="DZ169">
            <v>0</v>
          </cell>
          <cell r="EA169">
            <v>4010.0653000000002</v>
          </cell>
          <cell r="EC169" t="str">
            <v>路面</v>
          </cell>
          <cell r="EE169" t="str">
            <v>待开工项目</v>
          </cell>
          <cell r="EF169" t="str">
            <v>已安排</v>
          </cell>
          <cell r="EG169" t="str">
            <v>在建（年内完工）</v>
          </cell>
          <cell r="EH169" t="str">
            <v>开工项目</v>
          </cell>
          <cell r="EI169" t="str">
            <v>已建成</v>
          </cell>
          <cell r="EJ169" t="str">
            <v>在建</v>
          </cell>
          <cell r="EK169" t="str">
            <v>系统上报</v>
          </cell>
          <cell r="EL169">
            <v>12260</v>
          </cell>
          <cell r="EM169">
            <v>13060</v>
          </cell>
          <cell r="EN169">
            <v>0.76508201758314298</v>
          </cell>
          <cell r="EO169" t="str">
            <v>在建（年内完工）</v>
          </cell>
          <cell r="EP169" t="str">
            <v>年内建成</v>
          </cell>
          <cell r="EQ169" t="str">
            <v>年内建成</v>
          </cell>
          <cell r="ER169" t="str">
            <v>年内建成</v>
          </cell>
          <cell r="ES169" t="str">
            <v>年内建成</v>
          </cell>
        </row>
        <row r="170">
          <cell r="J170" t="str">
            <v>G353华容县松木桥-石伏工业园</v>
          </cell>
          <cell r="K170" t="e">
            <v>#REF!</v>
          </cell>
          <cell r="L170" t="str">
            <v>G353华容县松木桥-石伏工业园</v>
          </cell>
          <cell r="M170" t="str">
            <v>G353华容县松木桥-石伏工业园</v>
          </cell>
          <cell r="N170" t="e">
            <v>#REF!</v>
          </cell>
          <cell r="O170" t="str">
            <v>G353华容县松木桥-石伏工业园</v>
          </cell>
          <cell r="P170" t="str">
            <v>G353华容县松木桥-石伏工业园</v>
          </cell>
          <cell r="Q170" t="str">
            <v>G353华容县松木桥-石伏工业园</v>
          </cell>
          <cell r="R170" t="str">
            <v>是</v>
          </cell>
          <cell r="S170" t="str">
            <v>正选</v>
          </cell>
          <cell r="T170" t="str">
            <v>正选</v>
          </cell>
          <cell r="U170">
            <v>1</v>
          </cell>
          <cell r="V170" t="str">
            <v>正选</v>
          </cell>
          <cell r="W170" t="str">
            <v>保留</v>
          </cell>
          <cell r="X170" t="str">
            <v>三类</v>
          </cell>
          <cell r="Z170" t="str">
            <v>新建</v>
          </cell>
          <cell r="AA170" t="str">
            <v>国道</v>
          </cell>
          <cell r="AB170" t="str">
            <v>国道</v>
          </cell>
          <cell r="AC170" t="str">
            <v>国道</v>
          </cell>
          <cell r="AD170" t="str">
            <v>国道</v>
          </cell>
          <cell r="AE170">
            <v>7</v>
          </cell>
          <cell r="AF170">
            <v>7.2190000000000003</v>
          </cell>
          <cell r="AH170">
            <v>7.2190000000000003</v>
          </cell>
          <cell r="AI170">
            <v>7.133</v>
          </cell>
          <cell r="AN170">
            <v>2018</v>
          </cell>
          <cell r="AO170">
            <v>2020</v>
          </cell>
          <cell r="AP170" t="str">
            <v>湘发改基础[2017]746号</v>
          </cell>
          <cell r="AQ170" t="str">
            <v>岳交规划[2017]244号</v>
          </cell>
          <cell r="AR170">
            <v>46420.1</v>
          </cell>
          <cell r="AS170">
            <v>28510.805700000001</v>
          </cell>
          <cell r="AU170">
            <v>3970.45</v>
          </cell>
          <cell r="AV170">
            <v>3970.45</v>
          </cell>
          <cell r="AW170" t="b">
            <v>1</v>
          </cell>
          <cell r="AX170">
            <v>3970.45</v>
          </cell>
          <cell r="AY170" t="str">
            <v/>
          </cell>
          <cell r="AZ170">
            <v>12839</v>
          </cell>
          <cell r="BA170">
            <v>12839</v>
          </cell>
          <cell r="BB170">
            <v>42449.65</v>
          </cell>
          <cell r="BS170">
            <v>13926.03</v>
          </cell>
          <cell r="BT170">
            <v>1191.135</v>
          </cell>
          <cell r="BU170" t="str">
            <v>路基</v>
          </cell>
          <cell r="BW170">
            <v>28994.1</v>
          </cell>
          <cell r="BX170">
            <v>2779.3</v>
          </cell>
          <cell r="BY170" t="str">
            <v>路面</v>
          </cell>
          <cell r="BZ170">
            <v>7.1</v>
          </cell>
          <cell r="CA170" t="str">
            <v>路面</v>
          </cell>
          <cell r="CB170">
            <v>42920.13</v>
          </cell>
          <cell r="CC170">
            <v>3970.4349999999999</v>
          </cell>
          <cell r="CD170">
            <v>4000</v>
          </cell>
          <cell r="CE170">
            <v>0.311550743827401</v>
          </cell>
          <cell r="CF170">
            <v>39464</v>
          </cell>
          <cell r="CG170" t="str">
            <v>年内建成</v>
          </cell>
          <cell r="CH170">
            <v>3970</v>
          </cell>
          <cell r="CI170">
            <v>0.43500000000040001</v>
          </cell>
          <cell r="CJ170" t="e">
            <v>#REF!</v>
          </cell>
          <cell r="CL170">
            <v>8839</v>
          </cell>
          <cell r="CM170">
            <v>12809</v>
          </cell>
          <cell r="CP170">
            <v>0</v>
          </cell>
          <cell r="CQ170">
            <v>-8838.5650000000005</v>
          </cell>
          <cell r="CS170">
            <v>0</v>
          </cell>
          <cell r="CW170">
            <v>-8839</v>
          </cell>
          <cell r="CX170">
            <v>3970</v>
          </cell>
          <cell r="CZ170">
            <v>0.44999999999981799</v>
          </cell>
          <cell r="DB170" t="e">
            <v>#REF!</v>
          </cell>
          <cell r="DC170" t="e">
            <v>#REF!</v>
          </cell>
          <cell r="DD170">
            <v>1</v>
          </cell>
          <cell r="DE170">
            <v>8839</v>
          </cell>
          <cell r="DG170">
            <v>0</v>
          </cell>
          <cell r="DH170">
            <v>1</v>
          </cell>
          <cell r="DI170">
            <v>1.4999999999417901E-2</v>
          </cell>
          <cell r="DJ170">
            <v>1</v>
          </cell>
          <cell r="DK170">
            <v>1.4999999999417901E-2</v>
          </cell>
          <cell r="DL170">
            <v>1</v>
          </cell>
          <cell r="DM170">
            <v>1.4999999999417901E-2</v>
          </cell>
          <cell r="DN170">
            <v>1</v>
          </cell>
          <cell r="DO170">
            <v>1.4999999999417901E-2</v>
          </cell>
          <cell r="DP170">
            <v>39464</v>
          </cell>
          <cell r="DQ170">
            <v>0.85014896564203901</v>
          </cell>
          <cell r="DR170" t="str">
            <v>否</v>
          </cell>
          <cell r="DS170">
            <v>0</v>
          </cell>
          <cell r="DT170">
            <v>1</v>
          </cell>
          <cell r="DU170">
            <v>7</v>
          </cell>
          <cell r="DV170">
            <v>7</v>
          </cell>
          <cell r="DW170">
            <v>7</v>
          </cell>
          <cell r="DY170">
            <v>7756.1</v>
          </cell>
          <cell r="DZ170">
            <v>0.44999999999981799</v>
          </cell>
          <cell r="EA170">
            <v>7755.65</v>
          </cell>
          <cell r="EC170" t="str">
            <v>路面</v>
          </cell>
          <cell r="EE170" t="str">
            <v>已开工项目</v>
          </cell>
          <cell r="EF170" t="str">
            <v>已安排</v>
          </cell>
          <cell r="EG170" t="str">
            <v>在建（年内完工）</v>
          </cell>
          <cell r="EH170" t="str">
            <v>开工项目</v>
          </cell>
          <cell r="EI170" t="str">
            <v>已建成</v>
          </cell>
          <cell r="EJ170" t="str">
            <v>在建</v>
          </cell>
          <cell r="EK170" t="str">
            <v>系统上报</v>
          </cell>
          <cell r="EL170">
            <v>38164</v>
          </cell>
          <cell r="EM170">
            <v>38664</v>
          </cell>
          <cell r="EN170">
            <v>0.83291505188485204</v>
          </cell>
          <cell r="EO170" t="str">
            <v>在建（年内完工）</v>
          </cell>
          <cell r="EP170" t="str">
            <v>年内建成</v>
          </cell>
          <cell r="EQ170" t="str">
            <v>年内建成</v>
          </cell>
          <cell r="ER170" t="str">
            <v>年内建成</v>
          </cell>
          <cell r="ES170" t="str">
            <v>年内建成</v>
          </cell>
        </row>
        <row r="171">
          <cell r="J171" t="str">
            <v>平江安定-浏阳大洛(平江段)</v>
          </cell>
          <cell r="K171" t="e">
            <v>#REF!</v>
          </cell>
          <cell r="L171" t="str">
            <v>平江安定-浏阳大洛</v>
          </cell>
          <cell r="M171" t="str">
            <v>S202平江安定-浏阳大洛</v>
          </cell>
          <cell r="N171" t="e">
            <v>#REF!</v>
          </cell>
          <cell r="O171" t="str">
            <v>S202平江安定-浏阳大洛</v>
          </cell>
          <cell r="Q171" t="str">
            <v>平江安定-浏阳大洛(平江段)</v>
          </cell>
          <cell r="R171" t="str">
            <v>是</v>
          </cell>
          <cell r="S171" t="str">
            <v>正选</v>
          </cell>
          <cell r="T171" t="str">
            <v>正选</v>
          </cell>
          <cell r="U171">
            <v>1</v>
          </cell>
          <cell r="V171" t="str">
            <v>正选</v>
          </cell>
          <cell r="W171" t="str">
            <v>保留</v>
          </cell>
          <cell r="X171" t="str">
            <v>一类</v>
          </cell>
          <cell r="Y171" t="str">
            <v>国贫</v>
          </cell>
          <cell r="Z171" t="str">
            <v>改建</v>
          </cell>
          <cell r="AA171" t="str">
            <v>省道</v>
          </cell>
          <cell r="AB171" t="str">
            <v>省道</v>
          </cell>
          <cell r="AC171" t="str">
            <v>省道</v>
          </cell>
          <cell r="AD171" t="str">
            <v>省道</v>
          </cell>
          <cell r="AE171">
            <v>21</v>
          </cell>
          <cell r="AF171">
            <v>20.655999999999999</v>
          </cell>
          <cell r="AH171">
            <v>20.655999999999999</v>
          </cell>
          <cell r="AJ171">
            <v>20.655999999999999</v>
          </cell>
          <cell r="AN171">
            <v>2017</v>
          </cell>
          <cell r="AO171">
            <v>2018</v>
          </cell>
          <cell r="AP171" t="str">
            <v>湘发改基础[2017]517号</v>
          </cell>
          <cell r="AQ171" t="str">
            <v>湘交批[2017]134号</v>
          </cell>
          <cell r="AR171">
            <v>24380.55</v>
          </cell>
          <cell r="AS171">
            <v>15474.2871</v>
          </cell>
          <cell r="AU171">
            <v>8888</v>
          </cell>
          <cell r="AV171">
            <v>8888</v>
          </cell>
          <cell r="AW171" t="b">
            <v>1</v>
          </cell>
          <cell r="AX171">
            <v>8888</v>
          </cell>
          <cell r="AY171" t="str">
            <v/>
          </cell>
          <cell r="AZ171">
            <v>7229.6</v>
          </cell>
          <cell r="BA171">
            <v>7230</v>
          </cell>
          <cell r="BB171">
            <v>15492.55</v>
          </cell>
          <cell r="BO171">
            <v>4876.1099999999997</v>
          </cell>
          <cell r="BP171">
            <v>1426.14</v>
          </cell>
          <cell r="BQ171" t="str">
            <v>批复施工许可</v>
          </cell>
          <cell r="BS171">
            <v>19504.439999999999</v>
          </cell>
          <cell r="BT171">
            <v>7461.86</v>
          </cell>
          <cell r="BU171" t="str">
            <v>路面</v>
          </cell>
          <cell r="BV171">
            <v>20.655999999999999</v>
          </cell>
          <cell r="CA171" t="str">
            <v>未列入19年计划</v>
          </cell>
          <cell r="CB171">
            <v>24380.55</v>
          </cell>
          <cell r="CC171">
            <v>8888</v>
          </cell>
          <cell r="CD171">
            <v>2300</v>
          </cell>
          <cell r="CE171">
            <v>0.31813654973995797</v>
          </cell>
          <cell r="CF171">
            <v>24381</v>
          </cell>
          <cell r="CG171" t="str">
            <v>年内建成</v>
          </cell>
          <cell r="CH171">
            <v>6317</v>
          </cell>
          <cell r="CI171">
            <v>2571</v>
          </cell>
          <cell r="CJ171" t="e">
            <v>#REF!</v>
          </cell>
          <cell r="CM171">
            <v>6317</v>
          </cell>
          <cell r="CN171">
            <v>4930</v>
          </cell>
          <cell r="CP171">
            <v>2359</v>
          </cell>
          <cell r="CQ171">
            <v>2571</v>
          </cell>
          <cell r="CS171">
            <v>2571</v>
          </cell>
          <cell r="CU171">
            <v>2571</v>
          </cell>
          <cell r="CX171">
            <v>8888</v>
          </cell>
          <cell r="CZ171">
            <v>2571</v>
          </cell>
          <cell r="DB171" t="e">
            <v>#REF!</v>
          </cell>
          <cell r="DC171" t="e">
            <v>#REF!</v>
          </cell>
          <cell r="DD171">
            <v>1.0000553280956099</v>
          </cell>
          <cell r="DE171">
            <v>4930</v>
          </cell>
          <cell r="DG171">
            <v>0</v>
          </cell>
          <cell r="DH171">
            <v>1</v>
          </cell>
          <cell r="DI171">
            <v>0</v>
          </cell>
          <cell r="DJ171">
            <v>1</v>
          </cell>
          <cell r="DK171">
            <v>0</v>
          </cell>
          <cell r="DL171">
            <v>1</v>
          </cell>
          <cell r="DM171">
            <v>0</v>
          </cell>
          <cell r="DN171">
            <v>1</v>
          </cell>
          <cell r="DO171">
            <v>0</v>
          </cell>
          <cell r="DP171">
            <v>24381</v>
          </cell>
          <cell r="DQ171">
            <v>1.0000184573358699</v>
          </cell>
          <cell r="DR171" t="str">
            <v>否</v>
          </cell>
          <cell r="DS171">
            <v>0</v>
          </cell>
          <cell r="DT171">
            <v>1</v>
          </cell>
          <cell r="DU171">
            <v>21</v>
          </cell>
          <cell r="DV171">
            <v>21</v>
          </cell>
          <cell r="DW171">
            <v>21</v>
          </cell>
          <cell r="DY171">
            <v>180.54999999999899</v>
          </cell>
          <cell r="DZ171">
            <v>2571</v>
          </cell>
          <cell r="EA171">
            <v>-2390.4499999999998</v>
          </cell>
          <cell r="EC171" t="str">
            <v>在建，19年完工</v>
          </cell>
          <cell r="ED171" t="str">
            <v>在建，19年完工</v>
          </cell>
          <cell r="EE171" t="str">
            <v>已开工项目</v>
          </cell>
          <cell r="EF171" t="str">
            <v>已安排</v>
          </cell>
          <cell r="EG171" t="str">
            <v>在建（年内完工）</v>
          </cell>
          <cell r="EH171" t="str">
            <v>开工项目</v>
          </cell>
          <cell r="EI171" t="str">
            <v>已建成</v>
          </cell>
          <cell r="EJ171" t="str">
            <v>在建</v>
          </cell>
          <cell r="EK171" t="str">
            <v>沿用3月数据</v>
          </cell>
          <cell r="EL171">
            <v>24000</v>
          </cell>
          <cell r="EM171">
            <v>24200</v>
          </cell>
          <cell r="EN171">
            <v>0.99259450668668303</v>
          </cell>
          <cell r="EO171" t="str">
            <v>在建（“十三五”期不能完工）</v>
          </cell>
          <cell r="EP171" t="str">
            <v>年内建成</v>
          </cell>
          <cell r="EQ171" t="str">
            <v>年内建成</v>
          </cell>
          <cell r="ER171" t="str">
            <v>年内建成</v>
          </cell>
          <cell r="ES171" t="str">
            <v>年内建成</v>
          </cell>
        </row>
        <row r="172">
          <cell r="J172" t="str">
            <v>平江童市-城关</v>
          </cell>
          <cell r="K172" t="e">
            <v>#REF!</v>
          </cell>
          <cell r="L172" t="str">
            <v>平江童市-城关</v>
          </cell>
          <cell r="M172" t="str">
            <v>S316平江童市-城关</v>
          </cell>
          <cell r="N172" t="e">
            <v>#REF!</v>
          </cell>
          <cell r="O172" t="str">
            <v>S316平江童市-城关</v>
          </cell>
          <cell r="P172" t="str">
            <v>S317平江城关至童市</v>
          </cell>
          <cell r="Q172" t="str">
            <v>平江童市-城关</v>
          </cell>
          <cell r="R172" t="str">
            <v>是</v>
          </cell>
          <cell r="S172" t="str">
            <v>正选</v>
          </cell>
          <cell r="T172" t="str">
            <v>正选</v>
          </cell>
          <cell r="U172">
            <v>1</v>
          </cell>
          <cell r="V172" t="str">
            <v>正选</v>
          </cell>
          <cell r="W172" t="str">
            <v>保留</v>
          </cell>
          <cell r="X172" t="str">
            <v>一类</v>
          </cell>
          <cell r="Y172" t="str">
            <v>国贫</v>
          </cell>
          <cell r="Z172" t="str">
            <v>升级改造</v>
          </cell>
          <cell r="AA172" t="str">
            <v>省道</v>
          </cell>
          <cell r="AB172" t="str">
            <v>省道</v>
          </cell>
          <cell r="AC172" t="str">
            <v>省道</v>
          </cell>
          <cell r="AD172" t="str">
            <v>省道</v>
          </cell>
          <cell r="AE172">
            <v>17</v>
          </cell>
          <cell r="AF172">
            <v>17.667999999999999</v>
          </cell>
          <cell r="AH172">
            <v>17.667999999999999</v>
          </cell>
          <cell r="AJ172">
            <v>17.667999999999999</v>
          </cell>
          <cell r="AN172">
            <v>2017</v>
          </cell>
          <cell r="AO172">
            <v>2018</v>
          </cell>
          <cell r="AP172" t="str">
            <v>湘发改基础[2017]518号</v>
          </cell>
          <cell r="AQ172" t="str">
            <v>湘交批[2017]133号</v>
          </cell>
          <cell r="AR172">
            <v>18658</v>
          </cell>
          <cell r="AS172">
            <v>12959.837600000001</v>
          </cell>
          <cell r="AU172">
            <v>8472</v>
          </cell>
          <cell r="AV172">
            <v>8472</v>
          </cell>
          <cell r="AW172" t="b">
            <v>1</v>
          </cell>
          <cell r="AX172">
            <v>8472</v>
          </cell>
          <cell r="AY172" t="str">
            <v/>
          </cell>
          <cell r="AZ172">
            <v>6183.8</v>
          </cell>
          <cell r="BA172">
            <v>6184</v>
          </cell>
          <cell r="BB172">
            <v>10186</v>
          </cell>
          <cell r="BO172">
            <v>3060</v>
          </cell>
          <cell r="BP172">
            <v>1020</v>
          </cell>
          <cell r="BQ172" t="str">
            <v>批复施工许可</v>
          </cell>
          <cell r="BS172">
            <v>15598</v>
          </cell>
          <cell r="BT172">
            <v>7452</v>
          </cell>
          <cell r="BU172" t="str">
            <v>路面</v>
          </cell>
          <cell r="BV172">
            <v>17.667999999999999</v>
          </cell>
          <cell r="CA172" t="str">
            <v>未列入19年计划</v>
          </cell>
          <cell r="CB172">
            <v>18658</v>
          </cell>
          <cell r="CC172">
            <v>8472</v>
          </cell>
          <cell r="CD172">
            <v>0</v>
          </cell>
          <cell r="CE172">
            <v>0</v>
          </cell>
          <cell r="CF172">
            <v>18658</v>
          </cell>
          <cell r="CG172" t="str">
            <v>年内建成</v>
          </cell>
          <cell r="CH172">
            <v>2288</v>
          </cell>
          <cell r="CI172">
            <v>6184</v>
          </cell>
          <cell r="CJ172" t="e">
            <v>#REF!</v>
          </cell>
          <cell r="CM172">
            <v>2288</v>
          </cell>
          <cell r="CN172">
            <v>6184</v>
          </cell>
          <cell r="CP172">
            <v>2183</v>
          </cell>
          <cell r="CQ172">
            <v>6184</v>
          </cell>
          <cell r="CS172">
            <v>6184</v>
          </cell>
          <cell r="CU172">
            <v>6184</v>
          </cell>
          <cell r="CX172">
            <v>8472</v>
          </cell>
          <cell r="CZ172">
            <v>6184</v>
          </cell>
          <cell r="DB172" t="e">
            <v>#REF!</v>
          </cell>
          <cell r="DC172" t="e">
            <v>#REF!</v>
          </cell>
          <cell r="DD172">
            <v>1.0000323425725299</v>
          </cell>
          <cell r="DE172">
            <v>6184</v>
          </cell>
          <cell r="DG172">
            <v>0</v>
          </cell>
          <cell r="DH172">
            <v>0.5</v>
          </cell>
          <cell r="DI172">
            <v>0</v>
          </cell>
          <cell r="DJ172">
            <v>0.5</v>
          </cell>
          <cell r="DK172">
            <v>0</v>
          </cell>
          <cell r="DL172">
            <v>0.5</v>
          </cell>
          <cell r="DM172">
            <v>0</v>
          </cell>
          <cell r="DN172">
            <v>0.7</v>
          </cell>
          <cell r="DO172">
            <v>0</v>
          </cell>
          <cell r="DP172">
            <v>18658</v>
          </cell>
          <cell r="DQ172">
            <v>1</v>
          </cell>
          <cell r="DR172" t="str">
            <v>否</v>
          </cell>
          <cell r="DS172">
            <v>0</v>
          </cell>
          <cell r="DT172">
            <v>1</v>
          </cell>
          <cell r="DU172">
            <v>17</v>
          </cell>
          <cell r="DV172">
            <v>17</v>
          </cell>
          <cell r="DW172">
            <v>17</v>
          </cell>
          <cell r="DY172">
            <v>0</v>
          </cell>
          <cell r="DZ172">
            <v>6184</v>
          </cell>
          <cell r="EA172">
            <v>-6184</v>
          </cell>
          <cell r="EC172" t="str">
            <v>在建，19年完工</v>
          </cell>
          <cell r="ED172" t="str">
            <v>在建，19年完工</v>
          </cell>
          <cell r="EE172" t="str">
            <v>已开工项目</v>
          </cell>
          <cell r="EF172" t="str">
            <v>已安排</v>
          </cell>
          <cell r="EG172" t="str">
            <v>在建（年内不能完工，“十三五”期完工）</v>
          </cell>
          <cell r="EH172" t="str">
            <v>开工项目</v>
          </cell>
          <cell r="EI172" t="str">
            <v>在建</v>
          </cell>
          <cell r="EJ172" t="str">
            <v>在建</v>
          </cell>
          <cell r="EK172" t="str">
            <v>系统上报</v>
          </cell>
          <cell r="EL172">
            <v>18658</v>
          </cell>
          <cell r="EM172">
            <v>18658</v>
          </cell>
          <cell r="EN172">
            <v>1</v>
          </cell>
          <cell r="EO172" t="str">
            <v>在建（年内不能完工，“十三五”期完工）</v>
          </cell>
          <cell r="EP172" t="str">
            <v>年内建成</v>
          </cell>
          <cell r="EQ172" t="str">
            <v>年内建成</v>
          </cell>
          <cell r="ER172" t="str">
            <v>年内建成</v>
          </cell>
          <cell r="ES172" t="str">
            <v>年内建成</v>
          </cell>
        </row>
        <row r="173">
          <cell r="J173" t="str">
            <v>G536汨罗段改线工程</v>
          </cell>
          <cell r="K173" t="e">
            <v>#REF!</v>
          </cell>
          <cell r="L173" t="str">
            <v>G536汨罗段改线工程</v>
          </cell>
          <cell r="M173" t="str">
            <v>G536汨罗段改线工程</v>
          </cell>
          <cell r="N173" t="e">
            <v>#REF!</v>
          </cell>
          <cell r="O173" t="str">
            <v>G536汨罗段改线工程</v>
          </cell>
          <cell r="P173" t="str">
            <v>G536汨罗段改线工程</v>
          </cell>
          <cell r="Q173" t="str">
            <v>G536汨罗段改线工程</v>
          </cell>
          <cell r="R173" t="str">
            <v>是</v>
          </cell>
          <cell r="S173" t="str">
            <v>正选</v>
          </cell>
          <cell r="T173" t="str">
            <v>正选</v>
          </cell>
          <cell r="U173">
            <v>1</v>
          </cell>
          <cell r="V173" t="str">
            <v>正选</v>
          </cell>
          <cell r="W173" t="str">
            <v>保留</v>
          </cell>
          <cell r="X173" t="str">
            <v>三类</v>
          </cell>
          <cell r="Z173" t="str">
            <v>新建</v>
          </cell>
          <cell r="AA173" t="str">
            <v>国道</v>
          </cell>
          <cell r="AB173" t="str">
            <v>国道</v>
          </cell>
          <cell r="AC173" t="str">
            <v>国道</v>
          </cell>
          <cell r="AD173" t="str">
            <v>国道</v>
          </cell>
          <cell r="AE173">
            <v>13</v>
          </cell>
          <cell r="AF173">
            <v>12.707000000000001</v>
          </cell>
          <cell r="AH173">
            <v>12.707000000000001</v>
          </cell>
          <cell r="AI173">
            <v>12.016999999999999</v>
          </cell>
          <cell r="AJ173">
            <v>0.69</v>
          </cell>
          <cell r="AN173">
            <v>2015</v>
          </cell>
          <cell r="AO173">
            <v>2018</v>
          </cell>
          <cell r="AP173" t="str">
            <v>湘发改基础[2014]1032号</v>
          </cell>
          <cell r="AQ173" t="str">
            <v>湘交办函[2014]495号</v>
          </cell>
          <cell r="AR173">
            <v>33371</v>
          </cell>
          <cell r="AS173">
            <v>23430.673599999998</v>
          </cell>
          <cell r="AU173">
            <v>6920</v>
          </cell>
          <cell r="AV173">
            <v>6920</v>
          </cell>
          <cell r="AW173" t="b">
            <v>1</v>
          </cell>
          <cell r="AX173">
            <v>10095</v>
          </cell>
          <cell r="AY173" t="str">
            <v>数据异常</v>
          </cell>
          <cell r="AZ173">
            <v>6920</v>
          </cell>
          <cell r="BA173">
            <v>6920</v>
          </cell>
          <cell r="BB173">
            <v>26451</v>
          </cell>
          <cell r="BE173">
            <v>20220</v>
          </cell>
          <cell r="BF173">
            <v>5296</v>
          </cell>
          <cell r="BG173">
            <v>20220</v>
          </cell>
          <cell r="BH173">
            <v>5296</v>
          </cell>
          <cell r="BM173" t="str">
            <v>路基</v>
          </cell>
          <cell r="BO173">
            <v>1624</v>
          </cell>
          <cell r="BP173">
            <v>1624</v>
          </cell>
          <cell r="BQ173" t="str">
            <v>路基</v>
          </cell>
          <cell r="BS173">
            <v>11527</v>
          </cell>
          <cell r="BT173">
            <v>0</v>
          </cell>
          <cell r="BU173" t="str">
            <v>路面</v>
          </cell>
          <cell r="BV173">
            <v>12.707000000000001</v>
          </cell>
          <cell r="CA173" t="str">
            <v>未列入19年计划</v>
          </cell>
          <cell r="CB173">
            <v>33371</v>
          </cell>
          <cell r="CC173">
            <v>6920</v>
          </cell>
          <cell r="CD173">
            <v>6920</v>
          </cell>
          <cell r="CE173">
            <v>1</v>
          </cell>
          <cell r="CF173">
            <v>35320</v>
          </cell>
          <cell r="CG173" t="str">
            <v>年内建成</v>
          </cell>
          <cell r="CH173">
            <v>7311</v>
          </cell>
          <cell r="CI173">
            <v>-391</v>
          </cell>
          <cell r="CJ173" t="e">
            <v>#REF!</v>
          </cell>
          <cell r="CM173">
            <v>7311</v>
          </cell>
          <cell r="CP173">
            <v>7311</v>
          </cell>
          <cell r="CQ173">
            <v>-391</v>
          </cell>
          <cell r="CS173">
            <v>0</v>
          </cell>
          <cell r="CX173">
            <v>7311</v>
          </cell>
          <cell r="CZ173">
            <v>-391</v>
          </cell>
          <cell r="DB173" t="e">
            <v>#REF!</v>
          </cell>
          <cell r="DC173" t="e">
            <v>#REF!</v>
          </cell>
          <cell r="DH173">
            <v>1</v>
          </cell>
          <cell r="DI173">
            <v>0</v>
          </cell>
          <cell r="DJ173">
            <v>1</v>
          </cell>
          <cell r="DK173">
            <v>0</v>
          </cell>
          <cell r="DL173">
            <v>1</v>
          </cell>
          <cell r="DM173">
            <v>0</v>
          </cell>
          <cell r="DN173">
            <v>1</v>
          </cell>
          <cell r="DO173">
            <v>0</v>
          </cell>
          <cell r="DP173">
            <v>35320</v>
          </cell>
          <cell r="DQ173">
            <v>1.05840400347607</v>
          </cell>
          <cell r="DR173" t="str">
            <v>否</v>
          </cell>
          <cell r="DS173">
            <v>0</v>
          </cell>
          <cell r="DT173">
            <v>1</v>
          </cell>
          <cell r="DU173">
            <v>13</v>
          </cell>
          <cell r="DV173">
            <v>13</v>
          </cell>
          <cell r="DW173">
            <v>13</v>
          </cell>
          <cell r="DY173">
            <v>-1749</v>
          </cell>
          <cell r="DZ173">
            <v>-391</v>
          </cell>
          <cell r="EA173">
            <v>-1358</v>
          </cell>
          <cell r="EC173" t="str">
            <v>在建，19年完工</v>
          </cell>
          <cell r="ED173" t="str">
            <v>在建，19年完工</v>
          </cell>
          <cell r="EE173" t="str">
            <v>已开工项目</v>
          </cell>
          <cell r="EF173" t="str">
            <v>已安排</v>
          </cell>
          <cell r="EG173" t="str">
            <v>在建（年内完工）</v>
          </cell>
          <cell r="EH173" t="str">
            <v>开工项目</v>
          </cell>
          <cell r="EI173" t="str">
            <v>已建成</v>
          </cell>
          <cell r="EJ173" t="str">
            <v>在建</v>
          </cell>
          <cell r="EK173" t="str">
            <v>系统上报</v>
          </cell>
          <cell r="EL173">
            <v>34320</v>
          </cell>
          <cell r="EM173">
            <v>35120</v>
          </cell>
          <cell r="EN173">
            <v>1.0524107758233201</v>
          </cell>
          <cell r="EO173" t="str">
            <v>在建（年内完工）</v>
          </cell>
          <cell r="EP173" t="str">
            <v>年内建成</v>
          </cell>
          <cell r="EQ173" t="str">
            <v>年内建成</v>
          </cell>
          <cell r="ER173" t="str">
            <v>年内建成</v>
          </cell>
          <cell r="ES173" t="str">
            <v>年内建成</v>
          </cell>
        </row>
        <row r="174">
          <cell r="J174" t="str">
            <v>石门彭家堰至岗市公路</v>
          </cell>
          <cell r="K174" t="e">
            <v>#REF!</v>
          </cell>
          <cell r="L174" t="str">
            <v>石门县彭家堰-岗市</v>
          </cell>
          <cell r="M174" t="str">
            <v>S303石门县彭家堰-岗市</v>
          </cell>
          <cell r="N174" t="e">
            <v>#REF!</v>
          </cell>
          <cell r="O174" t="str">
            <v>S303石门县彭家堰-岗市</v>
          </cell>
          <cell r="P174" t="str">
            <v>S305石门三圣乡彭家堰至岗市</v>
          </cell>
          <cell r="Q174" t="str">
            <v>石门彭家堰至岗市公路</v>
          </cell>
          <cell r="R174" t="str">
            <v>是</v>
          </cell>
          <cell r="S174" t="str">
            <v>正选</v>
          </cell>
          <cell r="T174" t="str">
            <v>正选</v>
          </cell>
          <cell r="U174">
            <v>1</v>
          </cell>
          <cell r="V174" t="str">
            <v>正选</v>
          </cell>
          <cell r="W174" t="str">
            <v>保留</v>
          </cell>
          <cell r="X174" t="str">
            <v>一类</v>
          </cell>
          <cell r="Y174" t="str">
            <v>国贫</v>
          </cell>
          <cell r="Z174" t="str">
            <v>改建</v>
          </cell>
          <cell r="AA174" t="str">
            <v>省道</v>
          </cell>
          <cell r="AB174" t="str">
            <v>省道</v>
          </cell>
          <cell r="AC174" t="str">
            <v>省道</v>
          </cell>
          <cell r="AD174" t="str">
            <v>省道</v>
          </cell>
          <cell r="AE174">
            <v>18</v>
          </cell>
          <cell r="AF174">
            <v>17.797000000000001</v>
          </cell>
          <cell r="AH174">
            <v>17.797000000000001</v>
          </cell>
          <cell r="AJ174">
            <v>17.797000000000001</v>
          </cell>
          <cell r="AN174">
            <v>2017</v>
          </cell>
          <cell r="AO174">
            <v>2019</v>
          </cell>
          <cell r="AP174" t="str">
            <v>湘发改基础[2017]184号</v>
          </cell>
          <cell r="AQ174" t="str">
            <v>湘交批[2017]91号</v>
          </cell>
          <cell r="AR174">
            <v>18096</v>
          </cell>
          <cell r="AS174">
            <v>12385.700699999999</v>
          </cell>
          <cell r="AU174">
            <v>7119</v>
          </cell>
          <cell r="AV174">
            <v>7119</v>
          </cell>
          <cell r="AW174" t="b">
            <v>1</v>
          </cell>
          <cell r="AX174">
            <v>7119</v>
          </cell>
          <cell r="AY174" t="str">
            <v/>
          </cell>
          <cell r="AZ174">
            <v>6229</v>
          </cell>
          <cell r="BA174">
            <v>6229</v>
          </cell>
          <cell r="BB174">
            <v>10977</v>
          </cell>
          <cell r="BO174">
            <v>3150</v>
          </cell>
          <cell r="BP174">
            <v>1215</v>
          </cell>
          <cell r="BQ174" t="str">
            <v>批复施工许可</v>
          </cell>
          <cell r="BS174">
            <v>9517.2000000000007</v>
          </cell>
          <cell r="BT174">
            <v>3768.3</v>
          </cell>
          <cell r="BU174" t="str">
            <v>路基</v>
          </cell>
          <cell r="BW174">
            <v>7290.8</v>
          </cell>
          <cell r="BX174">
            <v>2136</v>
          </cell>
          <cell r="BY174" t="str">
            <v>路面</v>
          </cell>
          <cell r="BZ174">
            <v>17.8</v>
          </cell>
          <cell r="CA174" t="str">
            <v>路面</v>
          </cell>
          <cell r="CB174">
            <v>19958</v>
          </cell>
          <cell r="CC174">
            <v>7119.3</v>
          </cell>
          <cell r="CD174">
            <v>6229</v>
          </cell>
          <cell r="CE174">
            <v>1</v>
          </cell>
          <cell r="CF174">
            <v>13935</v>
          </cell>
          <cell r="CG174" t="str">
            <v>年内建成</v>
          </cell>
          <cell r="CH174">
            <v>7119</v>
          </cell>
          <cell r="CI174">
            <v>0.30000000000018201</v>
          </cell>
          <cell r="CJ174" t="e">
            <v>#REF!</v>
          </cell>
          <cell r="CM174">
            <v>7119</v>
          </cell>
          <cell r="CP174">
            <v>3000</v>
          </cell>
          <cell r="CQ174">
            <v>0.30000000000018201</v>
          </cell>
          <cell r="CS174">
            <v>-3229</v>
          </cell>
          <cell r="CU174">
            <v>-3229</v>
          </cell>
          <cell r="CX174">
            <v>3890</v>
          </cell>
          <cell r="CZ174">
            <v>0</v>
          </cell>
          <cell r="DB174" t="e">
            <v>#REF!</v>
          </cell>
          <cell r="DC174" t="e">
            <v>#REF!</v>
          </cell>
          <cell r="DH174">
            <v>1</v>
          </cell>
          <cell r="DI174">
            <v>0</v>
          </cell>
          <cell r="DJ174">
            <v>1</v>
          </cell>
          <cell r="DK174">
            <v>0</v>
          </cell>
          <cell r="DL174">
            <v>1</v>
          </cell>
          <cell r="DM174">
            <v>0</v>
          </cell>
          <cell r="DN174">
            <v>1</v>
          </cell>
          <cell r="DO174">
            <v>0</v>
          </cell>
          <cell r="DP174">
            <v>13935</v>
          </cell>
          <cell r="DQ174">
            <v>0.77005968169761296</v>
          </cell>
          <cell r="DR174" t="str">
            <v>否</v>
          </cell>
          <cell r="DS174">
            <v>0</v>
          </cell>
          <cell r="DT174">
            <v>1</v>
          </cell>
          <cell r="DU174">
            <v>18</v>
          </cell>
          <cell r="DV174">
            <v>18</v>
          </cell>
          <cell r="DW174">
            <v>18</v>
          </cell>
          <cell r="DY174">
            <v>4660.8</v>
          </cell>
          <cell r="DZ174">
            <v>0</v>
          </cell>
          <cell r="EA174">
            <v>4660.8</v>
          </cell>
          <cell r="EC174" t="str">
            <v>路面</v>
          </cell>
          <cell r="EE174" t="str">
            <v>已开工项目</v>
          </cell>
          <cell r="EF174" t="str">
            <v>已安排</v>
          </cell>
          <cell r="EG174" t="str">
            <v>在建（年内完工）</v>
          </cell>
          <cell r="EH174" t="str">
            <v>开工项目</v>
          </cell>
          <cell r="EI174" t="str">
            <v>已建成</v>
          </cell>
          <cell r="EJ174" t="str">
            <v>在建</v>
          </cell>
          <cell r="EK174" t="str">
            <v>系统上报</v>
          </cell>
          <cell r="EL174">
            <v>12585.2</v>
          </cell>
          <cell r="EM174">
            <v>13435.2</v>
          </cell>
          <cell r="EN174">
            <v>0.74244031830238699</v>
          </cell>
          <cell r="EO174" t="str">
            <v>在建（年内完工）</v>
          </cell>
          <cell r="EP174" t="str">
            <v>年内建成</v>
          </cell>
          <cell r="EQ174" t="str">
            <v>年内建成</v>
          </cell>
          <cell r="ER174" t="str">
            <v>年内建成</v>
          </cell>
          <cell r="ES174" t="str">
            <v>年内建成</v>
          </cell>
        </row>
        <row r="175">
          <cell r="J175" t="str">
            <v>G353永定区大庸坪-小河坎</v>
          </cell>
          <cell r="K175" t="e">
            <v>#REF!</v>
          </cell>
          <cell r="L175" t="str">
            <v>G353永定区大庸坪-小河坎</v>
          </cell>
          <cell r="M175" t="str">
            <v>G353永定区大庸坪-小河坎</v>
          </cell>
          <cell r="N175" t="e">
            <v>#REF!</v>
          </cell>
          <cell r="O175" t="str">
            <v>G353永定区大庸坪-小河坎</v>
          </cell>
          <cell r="P175" t="str">
            <v>G353大庸坪-小河坎</v>
          </cell>
          <cell r="Q175" t="str">
            <v>G353永定区大庸坪-小河坎</v>
          </cell>
          <cell r="R175" t="str">
            <v>是</v>
          </cell>
          <cell r="S175" t="str">
            <v>正选</v>
          </cell>
          <cell r="T175" t="str">
            <v>正选</v>
          </cell>
          <cell r="U175">
            <v>1</v>
          </cell>
          <cell r="V175" t="str">
            <v>正选</v>
          </cell>
          <cell r="W175" t="str">
            <v>保留</v>
          </cell>
          <cell r="X175" t="str">
            <v>一类</v>
          </cell>
          <cell r="Y175" t="str">
            <v>省贫</v>
          </cell>
          <cell r="Z175" t="str">
            <v>改建</v>
          </cell>
          <cell r="AA175" t="str">
            <v>国道</v>
          </cell>
          <cell r="AB175" t="str">
            <v>国道</v>
          </cell>
          <cell r="AC175" t="str">
            <v>国道</v>
          </cell>
          <cell r="AD175" t="str">
            <v>国道</v>
          </cell>
          <cell r="AE175">
            <v>2.2000000000000002</v>
          </cell>
          <cell r="AF175">
            <v>2</v>
          </cell>
          <cell r="AH175">
            <v>2</v>
          </cell>
          <cell r="AI175">
            <v>2</v>
          </cell>
          <cell r="AN175">
            <v>2017</v>
          </cell>
          <cell r="AO175">
            <v>2019</v>
          </cell>
          <cell r="AP175" t="str">
            <v>湘发改基础[2018]129号</v>
          </cell>
          <cell r="AQ175" t="str">
            <v>张交计字[2018]5号</v>
          </cell>
          <cell r="AR175">
            <v>10912</v>
          </cell>
          <cell r="AS175">
            <v>7838.3360000000002</v>
          </cell>
          <cell r="AU175">
            <v>1861</v>
          </cell>
          <cell r="AV175">
            <v>1861</v>
          </cell>
          <cell r="AW175" t="b">
            <v>1</v>
          </cell>
          <cell r="AZ175">
            <v>3200</v>
          </cell>
          <cell r="BA175">
            <v>3200</v>
          </cell>
          <cell r="BB175">
            <v>9051</v>
          </cell>
          <cell r="BO175">
            <v>2226.8000000000002</v>
          </cell>
          <cell r="BP175">
            <v>240</v>
          </cell>
          <cell r="BQ175" t="str">
            <v>批复施工许可</v>
          </cell>
          <cell r="BW175">
            <v>1360</v>
          </cell>
          <cell r="BX175">
            <v>1621</v>
          </cell>
          <cell r="BY175" t="str">
            <v>路面</v>
          </cell>
          <cell r="BZ175">
            <v>2.2999999999999998</v>
          </cell>
          <cell r="CA175" t="str">
            <v>路面</v>
          </cell>
          <cell r="CB175">
            <v>3586.8</v>
          </cell>
          <cell r="CC175">
            <v>1861</v>
          </cell>
          <cell r="CD175">
            <v>2500</v>
          </cell>
          <cell r="CE175">
            <v>0.78125</v>
          </cell>
          <cell r="CF175">
            <v>10911.7</v>
          </cell>
          <cell r="CG175" t="str">
            <v>年内建成</v>
          </cell>
          <cell r="CH175">
            <v>1861</v>
          </cell>
          <cell r="CI175">
            <v>0</v>
          </cell>
          <cell r="CJ175" t="e">
            <v>#REF!</v>
          </cell>
          <cell r="CL175">
            <v>700</v>
          </cell>
          <cell r="CM175">
            <v>2561</v>
          </cell>
          <cell r="CP175">
            <v>0</v>
          </cell>
          <cell r="CQ175">
            <v>-700</v>
          </cell>
          <cell r="CS175">
            <v>0</v>
          </cell>
          <cell r="CW175">
            <v>-700</v>
          </cell>
          <cell r="CX175">
            <v>1861</v>
          </cell>
          <cell r="CZ175">
            <v>0</v>
          </cell>
          <cell r="DB175" t="e">
            <v>#REF!</v>
          </cell>
          <cell r="DC175" t="e">
            <v>#REF!</v>
          </cell>
          <cell r="DD175">
            <v>1</v>
          </cell>
          <cell r="DE175">
            <v>700</v>
          </cell>
          <cell r="DG175">
            <v>0</v>
          </cell>
          <cell r="DH175">
            <v>1</v>
          </cell>
          <cell r="DI175">
            <v>0</v>
          </cell>
          <cell r="DJ175">
            <v>1</v>
          </cell>
          <cell r="DK175">
            <v>0</v>
          </cell>
          <cell r="DL175">
            <v>1</v>
          </cell>
          <cell r="DM175">
            <v>0</v>
          </cell>
          <cell r="DN175">
            <v>1</v>
          </cell>
          <cell r="DO175">
            <v>0</v>
          </cell>
          <cell r="DP175">
            <v>10911.7</v>
          </cell>
          <cell r="DQ175">
            <v>0.99997250733137799</v>
          </cell>
          <cell r="DR175" t="str">
            <v>否</v>
          </cell>
          <cell r="DS175">
            <v>0</v>
          </cell>
          <cell r="DT175">
            <v>1</v>
          </cell>
          <cell r="DU175">
            <v>2.2000000000000002</v>
          </cell>
          <cell r="DV175">
            <v>2.2000000000000002</v>
          </cell>
          <cell r="DW175">
            <v>2.2000000000000002</v>
          </cell>
          <cell r="DY175">
            <v>0.29999999999927202</v>
          </cell>
          <cell r="DZ175">
            <v>0</v>
          </cell>
          <cell r="EA175">
            <v>0.29999999999927202</v>
          </cell>
          <cell r="EC175" t="str">
            <v>路面</v>
          </cell>
          <cell r="EE175" t="str">
            <v>已开工项目</v>
          </cell>
          <cell r="EF175" t="str">
            <v>已安排</v>
          </cell>
          <cell r="EG175" t="str">
            <v>在建（年内完工）</v>
          </cell>
          <cell r="EH175" t="str">
            <v>开工项目</v>
          </cell>
          <cell r="EI175" t="str">
            <v>已建成</v>
          </cell>
          <cell r="EJ175" t="str">
            <v>在建</v>
          </cell>
          <cell r="EK175" t="str">
            <v>系统上报</v>
          </cell>
          <cell r="EL175">
            <v>10911</v>
          </cell>
          <cell r="EM175">
            <v>10911.7</v>
          </cell>
          <cell r="EN175">
            <v>0.99997250733137799</v>
          </cell>
          <cell r="EO175" t="str">
            <v>在建（年内完工）</v>
          </cell>
          <cell r="EP175" t="str">
            <v>年内建成</v>
          </cell>
          <cell r="EQ175" t="str">
            <v>年内建成</v>
          </cell>
          <cell r="ER175" t="str">
            <v>年内建成</v>
          </cell>
          <cell r="ES175" t="str">
            <v>年内建成</v>
          </cell>
        </row>
        <row r="176">
          <cell r="J176" t="str">
            <v>桂东县猴精石至寒口坳（大坪）</v>
          </cell>
          <cell r="K176" t="e">
            <v>#REF!</v>
          </cell>
          <cell r="L176" t="str">
            <v>桂东寒口坳-猴精石</v>
          </cell>
          <cell r="M176" t="str">
            <v>桂东寒口坳-猴精石</v>
          </cell>
          <cell r="N176" t="e">
            <v>#REF!</v>
          </cell>
          <cell r="O176" t="str">
            <v>桂东寒口坳-猴精石</v>
          </cell>
          <cell r="P176" t="str">
            <v>S352桂东寒口坳-猴精石</v>
          </cell>
          <cell r="Q176" t="str">
            <v>桂东县猴精石至寒口坳（大坪）</v>
          </cell>
          <cell r="R176" t="str">
            <v>是</v>
          </cell>
          <cell r="S176" t="str">
            <v>正选</v>
          </cell>
          <cell r="T176" t="str">
            <v>正选</v>
          </cell>
          <cell r="U176">
            <v>1</v>
          </cell>
          <cell r="V176" t="str">
            <v>正选</v>
          </cell>
          <cell r="W176" t="str">
            <v>保留</v>
          </cell>
          <cell r="X176" t="str">
            <v>一类</v>
          </cell>
          <cell r="Y176" t="str">
            <v>国贫</v>
          </cell>
          <cell r="Z176" t="str">
            <v>升级改造</v>
          </cell>
          <cell r="AA176" t="str">
            <v>其它</v>
          </cell>
          <cell r="AB176" t="str">
            <v>其它</v>
          </cell>
          <cell r="AC176" t="str">
            <v>省道</v>
          </cell>
          <cell r="AD176" t="str">
            <v>省道</v>
          </cell>
          <cell r="AE176">
            <v>27.634</v>
          </cell>
          <cell r="AF176">
            <v>27.634</v>
          </cell>
          <cell r="AH176">
            <v>27.634080000000001</v>
          </cell>
          <cell r="AJ176">
            <v>26.245000000000001</v>
          </cell>
          <cell r="AL176">
            <v>106.08</v>
          </cell>
          <cell r="AM176">
            <v>1283</v>
          </cell>
          <cell r="AN176">
            <v>2016</v>
          </cell>
          <cell r="AO176">
            <v>2018</v>
          </cell>
          <cell r="AP176" t="str">
            <v>湘发改基础[2016]492号</v>
          </cell>
          <cell r="AQ176" t="str">
            <v>郴交计基发[2016]162号</v>
          </cell>
          <cell r="AR176">
            <v>31412.232</v>
          </cell>
          <cell r="AS176">
            <v>23959.383099999999</v>
          </cell>
          <cell r="AU176">
            <v>8290.2240000000002</v>
          </cell>
          <cell r="AV176">
            <v>8290.2240000000002</v>
          </cell>
          <cell r="AW176" t="b">
            <v>1</v>
          </cell>
          <cell r="AX176">
            <v>8290.2000000000007</v>
          </cell>
          <cell r="AZ176">
            <v>9450</v>
          </cell>
          <cell r="BA176">
            <v>9450</v>
          </cell>
          <cell r="BB176">
            <v>23122.008000000002</v>
          </cell>
          <cell r="BE176">
            <v>9517</v>
          </cell>
          <cell r="BF176">
            <v>0</v>
          </cell>
          <cell r="BG176">
            <v>9517</v>
          </cell>
          <cell r="BM176" t="str">
            <v>批复施工许可</v>
          </cell>
          <cell r="BO176">
            <v>9450</v>
          </cell>
          <cell r="BP176">
            <v>4860</v>
          </cell>
          <cell r="BQ176" t="str">
            <v>路基</v>
          </cell>
          <cell r="BS176">
            <v>12445.232</v>
          </cell>
          <cell r="BT176">
            <v>3430.2240000000002</v>
          </cell>
          <cell r="BU176" t="str">
            <v>路面</v>
          </cell>
          <cell r="BV176">
            <v>27.634080000000001</v>
          </cell>
          <cell r="CA176" t="str">
            <v>未列入19年计划</v>
          </cell>
          <cell r="CB176">
            <v>31412.232</v>
          </cell>
          <cell r="CC176">
            <v>8290.2240000000002</v>
          </cell>
          <cell r="CD176">
            <v>9450</v>
          </cell>
          <cell r="CE176">
            <v>1</v>
          </cell>
          <cell r="CF176">
            <v>31412.2</v>
          </cell>
          <cell r="CG176" t="str">
            <v>年内建成</v>
          </cell>
          <cell r="CH176">
            <v>8290</v>
          </cell>
          <cell r="CI176">
            <v>0.22400000000015999</v>
          </cell>
          <cell r="CJ176" t="e">
            <v>#REF!</v>
          </cell>
          <cell r="CM176">
            <v>8290</v>
          </cell>
          <cell r="CP176">
            <v>8290</v>
          </cell>
          <cell r="CQ176">
            <v>0.22400000000015999</v>
          </cell>
          <cell r="CS176">
            <v>0</v>
          </cell>
          <cell r="CX176">
            <v>8290</v>
          </cell>
          <cell r="CZ176">
            <v>0.22400000000015999</v>
          </cell>
          <cell r="DB176" t="e">
            <v>#REF!</v>
          </cell>
          <cell r="DC176" t="e">
            <v>#REF!</v>
          </cell>
          <cell r="DH176">
            <v>1</v>
          </cell>
          <cell r="DI176">
            <v>0</v>
          </cell>
          <cell r="DJ176">
            <v>1</v>
          </cell>
          <cell r="DK176">
            <v>0</v>
          </cell>
          <cell r="DL176">
            <v>1</v>
          </cell>
          <cell r="DM176">
            <v>0</v>
          </cell>
          <cell r="DN176">
            <v>1</v>
          </cell>
          <cell r="DO176">
            <v>0</v>
          </cell>
          <cell r="DP176">
            <v>31412.2</v>
          </cell>
          <cell r="DQ176">
            <v>0.99999898128856302</v>
          </cell>
          <cell r="DR176" t="str">
            <v>否</v>
          </cell>
          <cell r="DS176">
            <v>0</v>
          </cell>
          <cell r="DT176">
            <v>1</v>
          </cell>
          <cell r="DU176">
            <v>27.634</v>
          </cell>
          <cell r="DV176">
            <v>27.634</v>
          </cell>
          <cell r="DW176">
            <v>27.634</v>
          </cell>
          <cell r="DY176">
            <v>3.19999999992433E-2</v>
          </cell>
          <cell r="DZ176">
            <v>0.22400000000015999</v>
          </cell>
          <cell r="EA176">
            <v>-0.19200000000091699</v>
          </cell>
          <cell r="EC176" t="str">
            <v>已完工</v>
          </cell>
          <cell r="ED176" t="str">
            <v>18年完工</v>
          </cell>
          <cell r="EE176" t="str">
            <v>已开工项目</v>
          </cell>
          <cell r="EF176" t="str">
            <v>已安排</v>
          </cell>
          <cell r="EG176" t="str">
            <v>在建（年内完工）</v>
          </cell>
          <cell r="EH176" t="str">
            <v>开工项目</v>
          </cell>
          <cell r="EI176" t="str">
            <v>已建成</v>
          </cell>
          <cell r="EJ176" t="str">
            <v>在建</v>
          </cell>
          <cell r="EK176" t="str">
            <v>系统上报</v>
          </cell>
          <cell r="EL176">
            <v>31412.2</v>
          </cell>
          <cell r="EM176">
            <v>31412.2</v>
          </cell>
          <cell r="EN176">
            <v>0.99999898128856302</v>
          </cell>
          <cell r="EO176" t="str">
            <v>在建（年内完工）</v>
          </cell>
          <cell r="EP176" t="str">
            <v>年内建成</v>
          </cell>
          <cell r="EQ176" t="str">
            <v>年内建成</v>
          </cell>
          <cell r="ER176" t="str">
            <v>年内建成</v>
          </cell>
          <cell r="ES176" t="str">
            <v>年内建成</v>
          </cell>
        </row>
        <row r="177">
          <cell r="J177" t="str">
            <v>桂东县泥塘至石壁山</v>
          </cell>
          <cell r="K177" t="e">
            <v>#REF!</v>
          </cell>
          <cell r="L177" t="str">
            <v>桂东泥塘-石壁山</v>
          </cell>
          <cell r="M177" t="str">
            <v>S561桂东泥塘-石壁山</v>
          </cell>
          <cell r="N177" t="e">
            <v>#REF!</v>
          </cell>
          <cell r="O177" t="str">
            <v>S561桂东泥塘-石壁山</v>
          </cell>
          <cell r="P177" t="str">
            <v>S201桂东泥塘-石壁山</v>
          </cell>
          <cell r="Q177" t="str">
            <v>桂东县泥塘至石壁山</v>
          </cell>
          <cell r="R177" t="str">
            <v>是</v>
          </cell>
          <cell r="S177" t="str">
            <v>正选</v>
          </cell>
          <cell r="T177" t="str">
            <v>正选</v>
          </cell>
          <cell r="U177">
            <v>1</v>
          </cell>
          <cell r="V177" t="str">
            <v>正选</v>
          </cell>
          <cell r="W177" t="str">
            <v>保留</v>
          </cell>
          <cell r="X177" t="str">
            <v>一类</v>
          </cell>
          <cell r="Y177" t="str">
            <v>国贫</v>
          </cell>
          <cell r="Z177" t="str">
            <v>升级改造</v>
          </cell>
          <cell r="AA177" t="str">
            <v>其它</v>
          </cell>
          <cell r="AB177" t="str">
            <v>省道</v>
          </cell>
          <cell r="AC177" t="str">
            <v>省道</v>
          </cell>
          <cell r="AD177" t="str">
            <v>省道</v>
          </cell>
          <cell r="AE177">
            <v>29.951000000000001</v>
          </cell>
          <cell r="AF177">
            <v>29.951000000000001</v>
          </cell>
          <cell r="AH177">
            <v>29.951000000000001</v>
          </cell>
          <cell r="AJ177">
            <v>29.951000000000001</v>
          </cell>
          <cell r="AN177">
            <v>2016</v>
          </cell>
          <cell r="AO177">
            <v>2018</v>
          </cell>
          <cell r="AP177" t="str">
            <v>湘发改基础[2016]491号</v>
          </cell>
          <cell r="AQ177" t="str">
            <v>湘交批[2017]5号</v>
          </cell>
          <cell r="AR177">
            <v>22484</v>
          </cell>
          <cell r="AS177">
            <v>16852.055700000001</v>
          </cell>
          <cell r="AU177">
            <v>11396</v>
          </cell>
          <cell r="AV177">
            <v>11396</v>
          </cell>
          <cell r="AW177" t="b">
            <v>1</v>
          </cell>
          <cell r="AX177">
            <v>12726.1775</v>
          </cell>
          <cell r="AZ177">
            <v>10500</v>
          </cell>
          <cell r="BA177">
            <v>10500</v>
          </cell>
          <cell r="BB177">
            <v>11088</v>
          </cell>
          <cell r="BE177">
            <v>6758</v>
          </cell>
          <cell r="BF177">
            <v>0</v>
          </cell>
          <cell r="BG177">
            <v>6758</v>
          </cell>
          <cell r="BM177" t="str">
            <v>批复施工许可</v>
          </cell>
          <cell r="BO177">
            <v>10500</v>
          </cell>
          <cell r="BP177">
            <v>4500</v>
          </cell>
          <cell r="BQ177" t="str">
            <v>路基</v>
          </cell>
          <cell r="BS177">
            <v>5226</v>
          </cell>
          <cell r="BT177">
            <v>8226</v>
          </cell>
          <cell r="BU177" t="str">
            <v>路面</v>
          </cell>
          <cell r="BV177">
            <v>29.951000000000001</v>
          </cell>
          <cell r="CA177" t="str">
            <v>未列入19年计划</v>
          </cell>
          <cell r="CB177">
            <v>22484</v>
          </cell>
          <cell r="CC177">
            <v>12726</v>
          </cell>
          <cell r="CD177">
            <v>10483</v>
          </cell>
          <cell r="CE177">
            <v>0.99838095238095204</v>
          </cell>
          <cell r="CF177">
            <v>22484</v>
          </cell>
          <cell r="CG177" t="str">
            <v>年内建成</v>
          </cell>
          <cell r="CH177">
            <v>11396</v>
          </cell>
          <cell r="CI177">
            <v>1330</v>
          </cell>
          <cell r="CJ177" t="e">
            <v>#REF!</v>
          </cell>
          <cell r="CM177">
            <v>11396</v>
          </cell>
          <cell r="CP177">
            <v>11396</v>
          </cell>
          <cell r="CQ177">
            <v>1330</v>
          </cell>
          <cell r="CS177">
            <v>0</v>
          </cell>
          <cell r="CX177">
            <v>11396</v>
          </cell>
          <cell r="CZ177">
            <v>0</v>
          </cell>
          <cell r="DB177">
            <v>0</v>
          </cell>
          <cell r="DC177">
            <v>0</v>
          </cell>
          <cell r="DH177">
            <v>1</v>
          </cell>
          <cell r="DI177">
            <v>-1330</v>
          </cell>
          <cell r="DJ177">
            <v>1</v>
          </cell>
          <cell r="DK177">
            <v>-1330</v>
          </cell>
          <cell r="DL177">
            <v>1</v>
          </cell>
          <cell r="DM177">
            <v>-1330</v>
          </cell>
          <cell r="DN177">
            <v>1</v>
          </cell>
          <cell r="DO177">
            <v>-1330</v>
          </cell>
          <cell r="DP177">
            <v>22484</v>
          </cell>
          <cell r="DQ177">
            <v>1</v>
          </cell>
          <cell r="DR177" t="str">
            <v>否</v>
          </cell>
          <cell r="DS177">
            <v>0</v>
          </cell>
          <cell r="DT177">
            <v>1</v>
          </cell>
          <cell r="DU177">
            <v>29.951000000000001</v>
          </cell>
          <cell r="DV177">
            <v>29.951000000000001</v>
          </cell>
          <cell r="DW177">
            <v>29.951000000000001</v>
          </cell>
          <cell r="DY177">
            <v>0</v>
          </cell>
          <cell r="DZ177">
            <v>0</v>
          </cell>
          <cell r="EA177">
            <v>0</v>
          </cell>
          <cell r="EC177" t="str">
            <v>在建，19年完工</v>
          </cell>
          <cell r="ED177" t="str">
            <v>在建，19年完工</v>
          </cell>
          <cell r="EE177" t="str">
            <v>已开工项目</v>
          </cell>
          <cell r="EF177" t="str">
            <v>已安排</v>
          </cell>
          <cell r="EG177" t="str">
            <v>在建（年内完工）</v>
          </cell>
          <cell r="EH177" t="str">
            <v>开工项目</v>
          </cell>
          <cell r="EI177" t="str">
            <v>已建成</v>
          </cell>
          <cell r="EJ177" t="str">
            <v>在建</v>
          </cell>
          <cell r="EK177" t="str">
            <v>系统上报</v>
          </cell>
          <cell r="EL177">
            <v>22484</v>
          </cell>
          <cell r="EM177">
            <v>22484</v>
          </cell>
          <cell r="EN177">
            <v>1</v>
          </cell>
          <cell r="EO177" t="str">
            <v>在建（年内完工）</v>
          </cell>
          <cell r="EP177" t="str">
            <v>年内建成</v>
          </cell>
          <cell r="EQ177" t="str">
            <v>年内建成</v>
          </cell>
          <cell r="ER177" t="str">
            <v>年内建成</v>
          </cell>
          <cell r="ES177" t="str">
            <v>年内建成</v>
          </cell>
        </row>
        <row r="178">
          <cell r="J178" t="str">
            <v>安仁县城至火车站</v>
          </cell>
          <cell r="K178" t="e">
            <v>#REF!</v>
          </cell>
          <cell r="L178" t="str">
            <v>安仁县城-火车站</v>
          </cell>
          <cell r="M178" t="str">
            <v>S211安仁县城-火车站</v>
          </cell>
          <cell r="N178" t="e">
            <v>#REF!</v>
          </cell>
          <cell r="O178" t="str">
            <v>S211安仁县城-火车站</v>
          </cell>
          <cell r="P178" t="str">
            <v>安仁县城-火车站</v>
          </cell>
          <cell r="Q178" t="str">
            <v>安仁县城至火车站</v>
          </cell>
          <cell r="R178" t="str">
            <v>是</v>
          </cell>
          <cell r="S178" t="str">
            <v>正选</v>
          </cell>
          <cell r="T178" t="str">
            <v>正选</v>
          </cell>
          <cell r="U178">
            <v>1</v>
          </cell>
          <cell r="V178" t="str">
            <v>正选</v>
          </cell>
          <cell r="W178" t="str">
            <v>保留</v>
          </cell>
          <cell r="X178" t="str">
            <v>一类</v>
          </cell>
          <cell r="Y178" t="str">
            <v>国贫</v>
          </cell>
          <cell r="Z178" t="str">
            <v>新建</v>
          </cell>
          <cell r="AA178" t="str">
            <v>省道</v>
          </cell>
          <cell r="AB178" t="str">
            <v>省道</v>
          </cell>
          <cell r="AC178" t="str">
            <v>省道</v>
          </cell>
          <cell r="AD178" t="str">
            <v>省道</v>
          </cell>
          <cell r="AE178">
            <v>5.649</v>
          </cell>
          <cell r="AF178">
            <v>5.649</v>
          </cell>
          <cell r="AH178">
            <v>5.649</v>
          </cell>
          <cell r="AI178">
            <v>5.649</v>
          </cell>
          <cell r="AN178">
            <v>2015</v>
          </cell>
          <cell r="AO178">
            <v>2017</v>
          </cell>
          <cell r="AP178" t="str">
            <v>湘发改基础[2014]1179号</v>
          </cell>
          <cell r="AQ178" t="str">
            <v>湘交办函[2015]410号</v>
          </cell>
          <cell r="AR178">
            <v>11014</v>
          </cell>
          <cell r="AS178">
            <v>6771.9259000000002</v>
          </cell>
          <cell r="AU178">
            <v>3672</v>
          </cell>
          <cell r="AV178">
            <v>3672</v>
          </cell>
          <cell r="AW178" t="b">
            <v>1</v>
          </cell>
          <cell r="AX178">
            <v>3671.85</v>
          </cell>
          <cell r="AZ178">
            <v>3672</v>
          </cell>
          <cell r="BA178">
            <v>3672</v>
          </cell>
          <cell r="BB178">
            <v>7342</v>
          </cell>
          <cell r="BE178">
            <v>6935</v>
          </cell>
          <cell r="BF178">
            <v>3602</v>
          </cell>
          <cell r="BG178">
            <v>6935</v>
          </cell>
          <cell r="BH178">
            <v>3602</v>
          </cell>
          <cell r="BM178" t="str">
            <v>路基</v>
          </cell>
          <cell r="BO178">
            <v>4623</v>
          </cell>
          <cell r="BP178">
            <v>70</v>
          </cell>
          <cell r="BQ178" t="str">
            <v>路面</v>
          </cell>
          <cell r="BR178">
            <v>5.649</v>
          </cell>
          <cell r="CA178" t="str">
            <v>未列入19年计划</v>
          </cell>
          <cell r="CB178">
            <v>11558</v>
          </cell>
          <cell r="CC178">
            <v>3672</v>
          </cell>
          <cell r="CD178">
            <v>3672</v>
          </cell>
          <cell r="CE178">
            <v>1</v>
          </cell>
          <cell r="CF178">
            <v>11014.3</v>
          </cell>
          <cell r="CG178" t="str">
            <v>年内建成</v>
          </cell>
          <cell r="CH178">
            <v>3672</v>
          </cell>
          <cell r="CI178">
            <v>0</v>
          </cell>
          <cell r="CJ178" t="e">
            <v>#REF!</v>
          </cell>
          <cell r="CM178">
            <v>3672</v>
          </cell>
          <cell r="CP178">
            <v>3672</v>
          </cell>
          <cell r="CQ178">
            <v>0</v>
          </cell>
          <cell r="CS178">
            <v>0</v>
          </cell>
          <cell r="CX178">
            <v>3672</v>
          </cell>
          <cell r="CZ178">
            <v>0</v>
          </cell>
          <cell r="DB178" t="e">
            <v>#REF!</v>
          </cell>
          <cell r="DC178" t="e">
            <v>#REF!</v>
          </cell>
          <cell r="DH178">
            <v>1</v>
          </cell>
          <cell r="DI178">
            <v>0</v>
          </cell>
          <cell r="DJ178">
            <v>1</v>
          </cell>
          <cell r="DK178">
            <v>0</v>
          </cell>
          <cell r="DL178">
            <v>1</v>
          </cell>
          <cell r="DM178">
            <v>0</v>
          </cell>
          <cell r="DN178">
            <v>1</v>
          </cell>
          <cell r="DO178">
            <v>0</v>
          </cell>
          <cell r="DP178">
            <v>11014.3</v>
          </cell>
          <cell r="DQ178">
            <v>1.0000272380606501</v>
          </cell>
          <cell r="DR178" t="str">
            <v>否</v>
          </cell>
          <cell r="DS178">
            <v>0</v>
          </cell>
          <cell r="DT178">
            <v>1</v>
          </cell>
          <cell r="DU178">
            <v>5.649</v>
          </cell>
          <cell r="DV178">
            <v>5.649</v>
          </cell>
          <cell r="DW178">
            <v>5.649</v>
          </cell>
          <cell r="DY178">
            <v>-0.29999999999927202</v>
          </cell>
          <cell r="DZ178">
            <v>0</v>
          </cell>
          <cell r="EA178">
            <v>-0.29999999999927202</v>
          </cell>
          <cell r="EC178" t="str">
            <v>已完工</v>
          </cell>
          <cell r="ED178" t="str">
            <v>17年完工</v>
          </cell>
          <cell r="EE178" t="str">
            <v>已开工项目</v>
          </cell>
          <cell r="EF178" t="str">
            <v>已安排</v>
          </cell>
          <cell r="EG178" t="str">
            <v>在建（年内完工）</v>
          </cell>
          <cell r="EH178" t="str">
            <v>开工项目</v>
          </cell>
          <cell r="EI178" t="str">
            <v>已建成</v>
          </cell>
          <cell r="EJ178" t="str">
            <v>在建</v>
          </cell>
          <cell r="EK178" t="str">
            <v>系统上报</v>
          </cell>
          <cell r="EL178">
            <v>11014.3</v>
          </cell>
          <cell r="EM178">
            <v>11014.3</v>
          </cell>
          <cell r="EN178">
            <v>1.0000272380606501</v>
          </cell>
          <cell r="EO178" t="str">
            <v>在建（年内完工）</v>
          </cell>
          <cell r="EP178" t="str">
            <v>年内建成</v>
          </cell>
          <cell r="EQ178" t="str">
            <v>年内建成</v>
          </cell>
          <cell r="ER178" t="str">
            <v>年内建成</v>
          </cell>
          <cell r="ES178" t="str">
            <v>年内建成</v>
          </cell>
        </row>
        <row r="179">
          <cell r="J179" t="str">
            <v>S343会同翁江至鲁冲</v>
          </cell>
          <cell r="K179" t="e">
            <v>#REF!</v>
          </cell>
          <cell r="L179" t="str">
            <v>会同翁江-鲁冲</v>
          </cell>
          <cell r="M179" t="str">
            <v>S342会同县翁江-鲁冲</v>
          </cell>
          <cell r="N179" t="e">
            <v>#REF!</v>
          </cell>
          <cell r="O179" t="str">
            <v>S342会同县翁江-鲁冲</v>
          </cell>
          <cell r="P179" t="str">
            <v>S343会同翁江-鲁冲</v>
          </cell>
          <cell r="Q179" t="str">
            <v>S343会同翁江至鲁冲</v>
          </cell>
          <cell r="R179" t="str">
            <v>是</v>
          </cell>
          <cell r="S179" t="str">
            <v>正选</v>
          </cell>
          <cell r="T179" t="str">
            <v>正选</v>
          </cell>
          <cell r="U179">
            <v>1</v>
          </cell>
          <cell r="V179" t="str">
            <v>正选</v>
          </cell>
          <cell r="W179" t="str">
            <v>保留</v>
          </cell>
          <cell r="X179" t="str">
            <v>一类</v>
          </cell>
          <cell r="Y179" t="str">
            <v>国贫</v>
          </cell>
          <cell r="Z179" t="str">
            <v>升级改造</v>
          </cell>
          <cell r="AA179" t="str">
            <v>省道</v>
          </cell>
          <cell r="AB179" t="str">
            <v>省道</v>
          </cell>
          <cell r="AC179" t="str">
            <v>省道</v>
          </cell>
          <cell r="AD179" t="str">
            <v>省道</v>
          </cell>
          <cell r="AE179">
            <v>30</v>
          </cell>
          <cell r="AF179">
            <v>30</v>
          </cell>
          <cell r="AH179">
            <v>30.038</v>
          </cell>
          <cell r="AJ179">
            <v>30.038</v>
          </cell>
          <cell r="AN179">
            <v>2016</v>
          </cell>
          <cell r="AO179">
            <v>2018</v>
          </cell>
          <cell r="AP179" t="str">
            <v>湘发改基础[2015]621号</v>
          </cell>
          <cell r="AQ179" t="str">
            <v>湘交办函[2015]631号</v>
          </cell>
          <cell r="AR179">
            <v>25039</v>
          </cell>
          <cell r="AS179">
            <v>19896.5867</v>
          </cell>
          <cell r="AU179">
            <v>12645</v>
          </cell>
          <cell r="AV179">
            <v>12645</v>
          </cell>
          <cell r="AW179" t="b">
            <v>1</v>
          </cell>
          <cell r="AX179">
            <v>12644.962</v>
          </cell>
          <cell r="AZ179">
            <v>10513</v>
          </cell>
          <cell r="BA179">
            <v>10513</v>
          </cell>
          <cell r="BB179">
            <v>12394</v>
          </cell>
          <cell r="BE179">
            <v>18000</v>
          </cell>
          <cell r="BF179">
            <v>9770</v>
          </cell>
          <cell r="BG179">
            <v>18000</v>
          </cell>
          <cell r="BH179">
            <v>9770</v>
          </cell>
          <cell r="BM179" t="str">
            <v>路基</v>
          </cell>
          <cell r="BO179">
            <v>12000</v>
          </cell>
          <cell r="BP179">
            <v>2875</v>
          </cell>
          <cell r="BQ179" t="str">
            <v>路面</v>
          </cell>
          <cell r="BR179">
            <v>30.038</v>
          </cell>
          <cell r="CA179" t="str">
            <v>未列入19年计划</v>
          </cell>
          <cell r="CB179">
            <v>30000</v>
          </cell>
          <cell r="CC179">
            <v>12645</v>
          </cell>
          <cell r="CD179">
            <v>10513</v>
          </cell>
          <cell r="CE179">
            <v>1</v>
          </cell>
          <cell r="CF179">
            <v>25039</v>
          </cell>
          <cell r="CG179" t="str">
            <v>年内建成</v>
          </cell>
          <cell r="CH179">
            <v>12645</v>
          </cell>
          <cell r="CI179">
            <v>0</v>
          </cell>
          <cell r="CJ179" t="e">
            <v>#REF!</v>
          </cell>
          <cell r="CM179">
            <v>12645</v>
          </cell>
          <cell r="CP179">
            <v>12645</v>
          </cell>
          <cell r="CQ179">
            <v>0</v>
          </cell>
          <cell r="CS179">
            <v>0</v>
          </cell>
          <cell r="CX179">
            <v>12645</v>
          </cell>
          <cell r="CZ179">
            <v>0</v>
          </cell>
          <cell r="DB179" t="e">
            <v>#REF!</v>
          </cell>
          <cell r="DC179" t="e">
            <v>#REF!</v>
          </cell>
          <cell r="DH179">
            <v>1</v>
          </cell>
          <cell r="DI179">
            <v>0</v>
          </cell>
          <cell r="DJ179">
            <v>1</v>
          </cell>
          <cell r="DK179">
            <v>0</v>
          </cell>
          <cell r="DL179">
            <v>1</v>
          </cell>
          <cell r="DM179">
            <v>0</v>
          </cell>
          <cell r="DN179">
            <v>1</v>
          </cell>
          <cell r="DO179">
            <v>0</v>
          </cell>
          <cell r="DP179">
            <v>25039</v>
          </cell>
          <cell r="DQ179">
            <v>1</v>
          </cell>
          <cell r="DR179" t="str">
            <v>否</v>
          </cell>
          <cell r="DS179">
            <v>0</v>
          </cell>
          <cell r="DT179">
            <v>1</v>
          </cell>
          <cell r="DU179">
            <v>30</v>
          </cell>
          <cell r="DV179">
            <v>30</v>
          </cell>
          <cell r="DW179">
            <v>30</v>
          </cell>
          <cell r="DY179">
            <v>0</v>
          </cell>
          <cell r="DZ179">
            <v>0</v>
          </cell>
          <cell r="EA179">
            <v>0</v>
          </cell>
          <cell r="EC179" t="str">
            <v>已完工</v>
          </cell>
          <cell r="ED179" t="str">
            <v>17年完工</v>
          </cell>
          <cell r="EE179" t="str">
            <v>已开工项目</v>
          </cell>
          <cell r="EF179" t="str">
            <v>已安排</v>
          </cell>
          <cell r="EG179" t="str">
            <v>在建（年内完工）</v>
          </cell>
          <cell r="EH179" t="str">
            <v>开工项目</v>
          </cell>
          <cell r="EI179" t="str">
            <v>已建成</v>
          </cell>
          <cell r="EJ179" t="str">
            <v>在建</v>
          </cell>
          <cell r="EK179" t="str">
            <v>系统上报</v>
          </cell>
          <cell r="EL179">
            <v>25039</v>
          </cell>
          <cell r="EM179">
            <v>25039</v>
          </cell>
          <cell r="EN179">
            <v>1</v>
          </cell>
          <cell r="EO179" t="str">
            <v>在建（年内完工）</v>
          </cell>
          <cell r="EP179" t="str">
            <v>年内建成</v>
          </cell>
          <cell r="EQ179" t="str">
            <v>年内建成</v>
          </cell>
          <cell r="ER179" t="str">
            <v>年内建成</v>
          </cell>
          <cell r="ES179" t="str">
            <v>年内建成</v>
          </cell>
        </row>
        <row r="180">
          <cell r="J180" t="str">
            <v>G320新晃绕城公路</v>
          </cell>
          <cell r="K180" t="e">
            <v>#REF!</v>
          </cell>
          <cell r="L180" t="str">
            <v>G320新晃绕城公路</v>
          </cell>
          <cell r="M180" t="str">
            <v>G320新晃绕城公路</v>
          </cell>
          <cell r="N180" t="e">
            <v>#REF!</v>
          </cell>
          <cell r="O180" t="str">
            <v>G320新晃绕城公路</v>
          </cell>
          <cell r="P180" t="str">
            <v>G320新晃绕城公路</v>
          </cell>
          <cell r="Q180" t="str">
            <v>G320新晃绕城公路</v>
          </cell>
          <cell r="R180" t="str">
            <v>是</v>
          </cell>
          <cell r="S180" t="str">
            <v>正选</v>
          </cell>
          <cell r="T180" t="str">
            <v>正选</v>
          </cell>
          <cell r="U180">
            <v>1</v>
          </cell>
          <cell r="V180" t="str">
            <v>正选</v>
          </cell>
          <cell r="W180" t="str">
            <v>保留</v>
          </cell>
          <cell r="X180" t="str">
            <v>一类</v>
          </cell>
          <cell r="Y180" t="str">
            <v>国贫</v>
          </cell>
          <cell r="Z180" t="str">
            <v>新建</v>
          </cell>
          <cell r="AA180" t="str">
            <v>国道</v>
          </cell>
          <cell r="AB180" t="str">
            <v>国道</v>
          </cell>
          <cell r="AC180" t="str">
            <v>国道</v>
          </cell>
          <cell r="AD180" t="str">
            <v>国道</v>
          </cell>
          <cell r="AE180">
            <v>8</v>
          </cell>
          <cell r="AF180">
            <v>7.4119999999999999</v>
          </cell>
          <cell r="AH180">
            <v>7.4119999999999999</v>
          </cell>
          <cell r="AI180">
            <v>7.4119999999999999</v>
          </cell>
          <cell r="AN180">
            <v>2016</v>
          </cell>
          <cell r="AO180">
            <v>2018</v>
          </cell>
          <cell r="AP180" t="str">
            <v>湘发改基础[2016]422号</v>
          </cell>
          <cell r="AQ180" t="str">
            <v>湘交批[2016]139号</v>
          </cell>
          <cell r="AR180">
            <v>22377</v>
          </cell>
          <cell r="AS180">
            <v>16985.9817</v>
          </cell>
          <cell r="AU180">
            <v>5930</v>
          </cell>
          <cell r="AV180">
            <v>5930</v>
          </cell>
          <cell r="AW180" t="b">
            <v>1</v>
          </cell>
          <cell r="AX180">
            <v>5930</v>
          </cell>
          <cell r="AY180" t="str">
            <v/>
          </cell>
          <cell r="AZ180">
            <v>8153.2</v>
          </cell>
          <cell r="BA180">
            <v>8153.2</v>
          </cell>
          <cell r="BB180">
            <v>16447</v>
          </cell>
          <cell r="BE180">
            <v>8400</v>
          </cell>
          <cell r="BF180">
            <v>593</v>
          </cell>
          <cell r="BG180">
            <v>8400</v>
          </cell>
          <cell r="BL180">
            <v>593</v>
          </cell>
          <cell r="BM180" t="str">
            <v>批复施工许可</v>
          </cell>
          <cell r="BO180">
            <v>8153</v>
          </cell>
          <cell r="BP180">
            <v>2965</v>
          </cell>
          <cell r="BQ180" t="str">
            <v>路基</v>
          </cell>
          <cell r="BS180">
            <v>5824</v>
          </cell>
          <cell r="BT180">
            <v>2372</v>
          </cell>
          <cell r="BU180" t="str">
            <v>路面</v>
          </cell>
          <cell r="BV180">
            <v>7.4119999999999999</v>
          </cell>
          <cell r="CA180" t="str">
            <v>未列入19年计划</v>
          </cell>
          <cell r="CB180">
            <v>22377</v>
          </cell>
          <cell r="CC180">
            <v>5930</v>
          </cell>
          <cell r="CD180">
            <v>8153.2</v>
          </cell>
          <cell r="CE180">
            <v>1</v>
          </cell>
          <cell r="CF180">
            <v>22377</v>
          </cell>
          <cell r="CG180" t="str">
            <v>年内建成</v>
          </cell>
          <cell r="CH180">
            <v>5930</v>
          </cell>
          <cell r="CI180">
            <v>0</v>
          </cell>
          <cell r="CJ180" t="e">
            <v>#REF!</v>
          </cell>
          <cell r="CM180">
            <v>5930</v>
          </cell>
          <cell r="CP180">
            <v>5930</v>
          </cell>
          <cell r="CQ180">
            <v>0</v>
          </cell>
          <cell r="CS180">
            <v>0</v>
          </cell>
          <cell r="CX180">
            <v>5930</v>
          </cell>
          <cell r="CZ180">
            <v>0</v>
          </cell>
          <cell r="DB180" t="e">
            <v>#REF!</v>
          </cell>
          <cell r="DC180" t="e">
            <v>#REF!</v>
          </cell>
          <cell r="DH180">
            <v>1</v>
          </cell>
          <cell r="DI180">
            <v>0</v>
          </cell>
          <cell r="DJ180">
            <v>1</v>
          </cell>
          <cell r="DK180">
            <v>0</v>
          </cell>
          <cell r="DL180">
            <v>1</v>
          </cell>
          <cell r="DM180">
            <v>0</v>
          </cell>
          <cell r="DN180">
            <v>1</v>
          </cell>
          <cell r="DO180">
            <v>0</v>
          </cell>
          <cell r="DP180">
            <v>22377</v>
          </cell>
          <cell r="DQ180">
            <v>1</v>
          </cell>
          <cell r="DR180" t="str">
            <v>否</v>
          </cell>
          <cell r="DS180">
            <v>0</v>
          </cell>
          <cell r="DT180">
            <v>1</v>
          </cell>
          <cell r="DU180">
            <v>8</v>
          </cell>
          <cell r="DV180">
            <v>8</v>
          </cell>
          <cell r="DW180">
            <v>8</v>
          </cell>
          <cell r="DY180">
            <v>0</v>
          </cell>
          <cell r="DZ180">
            <v>0</v>
          </cell>
          <cell r="EA180">
            <v>0</v>
          </cell>
          <cell r="EC180" t="str">
            <v>已完工</v>
          </cell>
          <cell r="ED180" t="str">
            <v>18年完工</v>
          </cell>
          <cell r="EE180" t="str">
            <v>已开工项目</v>
          </cell>
          <cell r="EF180" t="str">
            <v>已安排</v>
          </cell>
          <cell r="EG180" t="str">
            <v>在建（年内完工）</v>
          </cell>
          <cell r="EH180" t="str">
            <v>开工项目</v>
          </cell>
          <cell r="EI180" t="str">
            <v>已建成</v>
          </cell>
          <cell r="EJ180" t="str">
            <v>在建</v>
          </cell>
          <cell r="EK180" t="str">
            <v>系统上报</v>
          </cell>
          <cell r="EL180">
            <v>22377</v>
          </cell>
          <cell r="EM180">
            <v>22377</v>
          </cell>
          <cell r="EN180">
            <v>1</v>
          </cell>
          <cell r="EO180" t="str">
            <v>在建（年内完工）</v>
          </cell>
          <cell r="EP180" t="str">
            <v>年内建成</v>
          </cell>
          <cell r="EQ180" t="str">
            <v>年内建成</v>
          </cell>
          <cell r="ER180" t="str">
            <v>年内建成</v>
          </cell>
          <cell r="ES180" t="str">
            <v>年内建成</v>
          </cell>
        </row>
        <row r="181">
          <cell r="J181" t="str">
            <v>洪江区萝卜湾大桥-桂花园加油站</v>
          </cell>
          <cell r="K181" t="e">
            <v>#REF!</v>
          </cell>
          <cell r="L181" t="str">
            <v>洪江区萝卜湾大桥-桂花园加油站</v>
          </cell>
          <cell r="M181" t="str">
            <v>S334洪江区萝卜湾大桥-桂花园加油站</v>
          </cell>
          <cell r="N181" t="e">
            <v>#REF!</v>
          </cell>
          <cell r="O181" t="str">
            <v>S334洪江区萝卜湾大桥-桂花园加油站</v>
          </cell>
          <cell r="T181" t="str">
            <v>备选</v>
          </cell>
          <cell r="U181">
            <v>1</v>
          </cell>
          <cell r="V181" t="str">
            <v>正选</v>
          </cell>
          <cell r="W181" t="str">
            <v>保留</v>
          </cell>
          <cell r="X181" t="str">
            <v>二类</v>
          </cell>
          <cell r="Y181" t="str">
            <v>省贫</v>
          </cell>
          <cell r="Z181" t="str">
            <v>改建</v>
          </cell>
          <cell r="AA181" t="str">
            <v>省道</v>
          </cell>
          <cell r="AB181" t="str">
            <v>省道</v>
          </cell>
          <cell r="AC181" t="str">
            <v>省道</v>
          </cell>
          <cell r="AE181">
            <v>3</v>
          </cell>
          <cell r="AF181">
            <v>3.181</v>
          </cell>
          <cell r="AH181">
            <v>3.181</v>
          </cell>
          <cell r="AJ181">
            <v>3.181</v>
          </cell>
          <cell r="AN181">
            <v>2016</v>
          </cell>
          <cell r="AO181">
            <v>2017</v>
          </cell>
          <cell r="AP181" t="str">
            <v>湘发改基础[2017]219号</v>
          </cell>
          <cell r="AQ181" t="str">
            <v>怀交批[2017]46号</v>
          </cell>
          <cell r="AR181">
            <v>3310.64</v>
          </cell>
          <cell r="AS181">
            <v>2541.6190000000001</v>
          </cell>
          <cell r="AT181" t="str">
            <v>批复</v>
          </cell>
          <cell r="AU181">
            <v>1113.3499999999999</v>
          </cell>
          <cell r="AX181">
            <v>1272.4000000000001</v>
          </cell>
          <cell r="AY181" t="str">
            <v>数据异常</v>
          </cell>
          <cell r="BB181">
            <v>2197.29</v>
          </cell>
          <cell r="BE181">
            <v>1440</v>
          </cell>
          <cell r="BF181">
            <v>0</v>
          </cell>
          <cell r="BG181">
            <v>1440</v>
          </cell>
          <cell r="BM181" t="str">
            <v>路基</v>
          </cell>
          <cell r="BO181">
            <v>960</v>
          </cell>
          <cell r="BP181">
            <v>630</v>
          </cell>
          <cell r="BQ181" t="str">
            <v>路面</v>
          </cell>
          <cell r="BR181">
            <v>3</v>
          </cell>
          <cell r="BS181">
            <v>0</v>
          </cell>
          <cell r="BT181">
            <v>483.35</v>
          </cell>
          <cell r="BU181" t="str">
            <v>已完工</v>
          </cell>
          <cell r="CA181" t="str">
            <v>省停缓建</v>
          </cell>
          <cell r="CB181">
            <v>2400</v>
          </cell>
          <cell r="CC181">
            <v>1113.3499999999999</v>
          </cell>
          <cell r="CF181">
            <v>3311</v>
          </cell>
          <cell r="CG181" t="str">
            <v>已建成</v>
          </cell>
          <cell r="CH181">
            <v>630</v>
          </cell>
          <cell r="CI181">
            <v>483.35</v>
          </cell>
          <cell r="CJ181" t="e">
            <v>#REF!</v>
          </cell>
          <cell r="CM181">
            <v>630</v>
          </cell>
          <cell r="CP181">
            <v>630</v>
          </cell>
          <cell r="CQ181">
            <v>483.35</v>
          </cell>
          <cell r="CS181">
            <v>198</v>
          </cell>
          <cell r="CU181">
            <v>198</v>
          </cell>
          <cell r="CV181">
            <v>285</v>
          </cell>
          <cell r="CX181">
            <v>1113</v>
          </cell>
          <cell r="CZ181">
            <v>483.35</v>
          </cell>
          <cell r="DB181" t="e">
            <v>#REF!</v>
          </cell>
          <cell r="DC181" t="e">
            <v>#REF!</v>
          </cell>
          <cell r="DH181">
            <v>1</v>
          </cell>
          <cell r="DI181">
            <v>0</v>
          </cell>
          <cell r="DJ181">
            <v>1</v>
          </cell>
          <cell r="DK181">
            <v>0</v>
          </cell>
          <cell r="DL181">
            <v>1</v>
          </cell>
          <cell r="DM181">
            <v>0</v>
          </cell>
          <cell r="DN181">
            <v>1</v>
          </cell>
          <cell r="DO181">
            <v>0</v>
          </cell>
          <cell r="DP181">
            <v>3311</v>
          </cell>
          <cell r="DQ181">
            <v>1.0001087403039901</v>
          </cell>
          <cell r="DR181" t="str">
            <v>否</v>
          </cell>
          <cell r="DS181">
            <v>0</v>
          </cell>
          <cell r="DT181">
            <v>1</v>
          </cell>
          <cell r="DU181">
            <v>3</v>
          </cell>
          <cell r="DV181">
            <v>3</v>
          </cell>
          <cell r="DW181">
            <v>3</v>
          </cell>
          <cell r="DY181">
            <v>-0.360000000000127</v>
          </cell>
          <cell r="DZ181">
            <v>483.35</v>
          </cell>
          <cell r="EA181">
            <v>-483.71</v>
          </cell>
          <cell r="EC181" t="str">
            <v>省停缓建</v>
          </cell>
          <cell r="ED181" t="str">
            <v>已完工</v>
          </cell>
          <cell r="EE181" t="str">
            <v>已开工项目</v>
          </cell>
          <cell r="EF181" t="str">
            <v>已安排</v>
          </cell>
          <cell r="EG181" t="str">
            <v>在建（年内完工）</v>
          </cell>
          <cell r="EH181" t="str">
            <v>开工项目</v>
          </cell>
          <cell r="EI181" t="str">
            <v>已建成</v>
          </cell>
          <cell r="EJ181" t="str">
            <v>在建</v>
          </cell>
          <cell r="EK181" t="str">
            <v>系统上报</v>
          </cell>
          <cell r="EL181">
            <v>3311</v>
          </cell>
          <cell r="EM181">
            <v>3311</v>
          </cell>
          <cell r="EN181">
            <v>1.0001087403039901</v>
          </cell>
          <cell r="EQ181" t="str">
            <v>年内建成</v>
          </cell>
          <cell r="ER181" t="str">
            <v>已建成</v>
          </cell>
          <cell r="ES181" t="str">
            <v>已建成</v>
          </cell>
        </row>
        <row r="182">
          <cell r="J182" t="str">
            <v>G319武陵山至茶洞（花垣段）</v>
          </cell>
          <cell r="K182" t="e">
            <v>#REF!</v>
          </cell>
          <cell r="L182" t="str">
            <v>G319武陵山-茶洞（花垣段）</v>
          </cell>
          <cell r="M182" t="str">
            <v>G319武陵山-茶洞（花垣段）</v>
          </cell>
          <cell r="N182" t="e">
            <v>#REF!</v>
          </cell>
          <cell r="O182" t="str">
            <v>G319武陵山-茶洞（花垣段）</v>
          </cell>
          <cell r="P182" t="str">
            <v>G319武陵山-茶洞（花垣段）</v>
          </cell>
          <cell r="Q182" t="str">
            <v>G319武陵山至茶洞（花垣段）</v>
          </cell>
          <cell r="R182" t="str">
            <v>是</v>
          </cell>
          <cell r="S182" t="str">
            <v>正选</v>
          </cell>
          <cell r="T182" t="str">
            <v>正选</v>
          </cell>
          <cell r="U182">
            <v>1</v>
          </cell>
          <cell r="V182" t="str">
            <v>正选</v>
          </cell>
          <cell r="W182" t="str">
            <v>保留</v>
          </cell>
          <cell r="X182" t="str">
            <v>一类</v>
          </cell>
          <cell r="Y182" t="str">
            <v>国贫</v>
          </cell>
          <cell r="Z182" t="str">
            <v>升级改造</v>
          </cell>
          <cell r="AA182" t="str">
            <v>国道</v>
          </cell>
          <cell r="AB182" t="str">
            <v>国道</v>
          </cell>
          <cell r="AC182" t="str">
            <v>国道</v>
          </cell>
          <cell r="AD182" t="str">
            <v>国道</v>
          </cell>
          <cell r="AE182">
            <v>50</v>
          </cell>
          <cell r="AF182">
            <v>48.645000000000003</v>
          </cell>
          <cell r="AH182">
            <v>48.645000000000003</v>
          </cell>
          <cell r="AJ182">
            <v>48.645000000000003</v>
          </cell>
          <cell r="AN182">
            <v>2015</v>
          </cell>
          <cell r="AO182">
            <v>2017</v>
          </cell>
          <cell r="AP182" t="str">
            <v>湘发改基础[2015]992号</v>
          </cell>
          <cell r="AQ182" t="str">
            <v>湘交办函[2015]759号</v>
          </cell>
          <cell r="AR182">
            <v>40324.15</v>
          </cell>
          <cell r="AS182">
            <v>29484.251100000001</v>
          </cell>
          <cell r="AU182">
            <v>19458</v>
          </cell>
          <cell r="AV182">
            <v>19458</v>
          </cell>
          <cell r="AW182" t="b">
            <v>1</v>
          </cell>
          <cell r="AX182">
            <v>19458</v>
          </cell>
          <cell r="AY182" t="str">
            <v/>
          </cell>
          <cell r="AZ182">
            <v>20646</v>
          </cell>
          <cell r="BA182">
            <v>20646</v>
          </cell>
          <cell r="BB182">
            <v>20866.150000000001</v>
          </cell>
          <cell r="BC182">
            <v>11160</v>
          </cell>
          <cell r="BD182">
            <v>0</v>
          </cell>
          <cell r="BE182">
            <v>24194</v>
          </cell>
          <cell r="BF182">
            <v>19458</v>
          </cell>
          <cell r="BG182">
            <v>24194</v>
          </cell>
          <cell r="BH182">
            <v>19458</v>
          </cell>
          <cell r="BM182" t="str">
            <v>路基</v>
          </cell>
          <cell r="BO182">
            <v>4970.1499999999996</v>
          </cell>
          <cell r="BP182">
            <v>0</v>
          </cell>
          <cell r="BQ182" t="str">
            <v>路面</v>
          </cell>
          <cell r="BR182">
            <v>48.645000000000003</v>
          </cell>
          <cell r="CA182" t="str">
            <v>未列入19年计划</v>
          </cell>
          <cell r="CB182">
            <v>40324.15</v>
          </cell>
          <cell r="CC182">
            <v>19458</v>
          </cell>
          <cell r="CD182">
            <v>20646</v>
          </cell>
          <cell r="CE182">
            <v>1</v>
          </cell>
          <cell r="CF182">
            <v>40210</v>
          </cell>
          <cell r="CG182" t="str">
            <v>年内建成</v>
          </cell>
          <cell r="CH182">
            <v>19458</v>
          </cell>
          <cell r="CI182">
            <v>0</v>
          </cell>
          <cell r="CJ182" t="e">
            <v>#REF!</v>
          </cell>
          <cell r="CM182">
            <v>19458</v>
          </cell>
          <cell r="CP182">
            <v>19458</v>
          </cell>
          <cell r="CQ182">
            <v>0</v>
          </cell>
          <cell r="CS182">
            <v>0</v>
          </cell>
          <cell r="CX182">
            <v>19458</v>
          </cell>
          <cell r="CZ182">
            <v>0</v>
          </cell>
          <cell r="DB182" t="e">
            <v>#REF!</v>
          </cell>
          <cell r="DC182" t="e">
            <v>#REF!</v>
          </cell>
          <cell r="DH182">
            <v>1</v>
          </cell>
          <cell r="DI182">
            <v>0</v>
          </cell>
          <cell r="DJ182">
            <v>1</v>
          </cell>
          <cell r="DK182">
            <v>0</v>
          </cell>
          <cell r="DL182">
            <v>1</v>
          </cell>
          <cell r="DM182">
            <v>0</v>
          </cell>
          <cell r="DN182">
            <v>1</v>
          </cell>
          <cell r="DO182">
            <v>0</v>
          </cell>
          <cell r="DP182">
            <v>40210</v>
          </cell>
          <cell r="DQ182">
            <v>0.99716919017511796</v>
          </cell>
          <cell r="DR182" t="str">
            <v>否</v>
          </cell>
          <cell r="DS182">
            <v>0</v>
          </cell>
          <cell r="DT182">
            <v>1</v>
          </cell>
          <cell r="DU182">
            <v>50</v>
          </cell>
          <cell r="DV182">
            <v>50</v>
          </cell>
          <cell r="DW182">
            <v>50</v>
          </cell>
          <cell r="DY182">
            <v>114.150000000001</v>
          </cell>
          <cell r="DZ182">
            <v>0</v>
          </cell>
          <cell r="EA182">
            <v>114.150000000001</v>
          </cell>
          <cell r="EC182" t="str">
            <v>已完工</v>
          </cell>
          <cell r="ED182" t="str">
            <v>17年完工</v>
          </cell>
          <cell r="EE182" t="str">
            <v>已建成项目</v>
          </cell>
          <cell r="EF182" t="str">
            <v>已安排</v>
          </cell>
          <cell r="EG182" t="str">
            <v>在建（年内完工）</v>
          </cell>
          <cell r="EH182" t="str">
            <v>开工项目</v>
          </cell>
          <cell r="EI182" t="str">
            <v>已建成</v>
          </cell>
          <cell r="EJ182" t="str">
            <v>在建</v>
          </cell>
          <cell r="EK182" t="str">
            <v>系统上报</v>
          </cell>
          <cell r="EL182">
            <v>40210</v>
          </cell>
          <cell r="EM182">
            <v>40210</v>
          </cell>
          <cell r="EN182">
            <v>0.99716919017511796</v>
          </cell>
          <cell r="EO182" t="str">
            <v>在建（年内完工）</v>
          </cell>
          <cell r="EP182" t="str">
            <v>年内建成</v>
          </cell>
          <cell r="EQ182" t="str">
            <v>年内建成</v>
          </cell>
          <cell r="ER182" t="str">
            <v>年内建成</v>
          </cell>
          <cell r="ES182" t="str">
            <v>年内建成</v>
          </cell>
        </row>
        <row r="183">
          <cell r="J183" t="str">
            <v>二、在建</v>
          </cell>
          <cell r="K183" t="e">
            <v>#REF!</v>
          </cell>
          <cell r="N183" t="e">
            <v>#REF!</v>
          </cell>
          <cell r="T183" t="str">
            <v>备选</v>
          </cell>
          <cell r="U183">
            <v>1</v>
          </cell>
          <cell r="AE183">
            <v>1460.4614999999999</v>
          </cell>
          <cell r="AF183">
            <v>1468.2218</v>
          </cell>
          <cell r="AH183">
            <v>1486.4359999999999</v>
          </cell>
          <cell r="AI183">
            <v>412.84300000000002</v>
          </cell>
          <cell r="AJ183">
            <v>933.60622000000001</v>
          </cell>
          <cell r="AK183">
            <v>110.774</v>
          </cell>
          <cell r="AL183">
            <v>16972.78</v>
          </cell>
          <cell r="AM183">
            <v>12533</v>
          </cell>
          <cell r="AP183">
            <v>0</v>
          </cell>
          <cell r="AQ183">
            <v>0</v>
          </cell>
          <cell r="AR183">
            <v>3583026.42</v>
          </cell>
          <cell r="AS183">
            <v>2480538.1731409999</v>
          </cell>
          <cell r="AT183">
            <v>0</v>
          </cell>
          <cell r="AU183">
            <v>763049.41200000001</v>
          </cell>
          <cell r="AV183">
            <v>452284.74</v>
          </cell>
          <cell r="AW183">
            <v>0</v>
          </cell>
          <cell r="AX183">
            <v>533950.951</v>
          </cell>
          <cell r="AY183">
            <v>0</v>
          </cell>
          <cell r="AZ183">
            <v>530495.29</v>
          </cell>
          <cell r="BA183">
            <v>385849.9</v>
          </cell>
          <cell r="BB183">
            <v>2818234.5079999999</v>
          </cell>
          <cell r="BC183">
            <v>55007</v>
          </cell>
          <cell r="BD183">
            <v>27054</v>
          </cell>
          <cell r="BE183">
            <v>160543</v>
          </cell>
          <cell r="BF183">
            <v>4340</v>
          </cell>
          <cell r="BG183">
            <v>160543</v>
          </cell>
          <cell r="BH183">
            <v>0</v>
          </cell>
          <cell r="BI183">
            <v>0</v>
          </cell>
          <cell r="BJ183">
            <v>0</v>
          </cell>
          <cell r="BK183">
            <v>0</v>
          </cell>
          <cell r="BL183">
            <v>4340</v>
          </cell>
          <cell r="BM183">
            <v>0</v>
          </cell>
          <cell r="BN183">
            <v>0</v>
          </cell>
          <cell r="BO183">
            <v>561895.58200000005</v>
          </cell>
          <cell r="BP183">
            <v>192030.125</v>
          </cell>
          <cell r="BQ183">
            <v>0</v>
          </cell>
          <cell r="BR183">
            <v>0</v>
          </cell>
          <cell r="BS183">
            <v>668394.696</v>
          </cell>
          <cell r="BT183">
            <v>152988.97012000001</v>
          </cell>
          <cell r="BU183">
            <v>0</v>
          </cell>
          <cell r="BV183">
            <v>5.9820000000000002</v>
          </cell>
          <cell r="BW183">
            <v>590059.34</v>
          </cell>
          <cell r="BX183">
            <v>50520.959999999999</v>
          </cell>
          <cell r="BY183">
            <v>0</v>
          </cell>
          <cell r="BZ183">
            <v>28.1</v>
          </cell>
          <cell r="CA183">
            <v>0</v>
          </cell>
          <cell r="CB183">
            <v>2035899.618</v>
          </cell>
          <cell r="CC183">
            <v>426934.05511999998</v>
          </cell>
          <cell r="CD183">
            <v>180938.37</v>
          </cell>
          <cell r="CE183">
            <v>0.34107441368612301</v>
          </cell>
          <cell r="CF183">
            <v>1482968.1</v>
          </cell>
          <cell r="CH183">
            <v>269877</v>
          </cell>
          <cell r="CI183">
            <v>157057.05512</v>
          </cell>
          <cell r="CJ183" t="e">
            <v>#REF!</v>
          </cell>
          <cell r="CK183" t="e">
            <v>#REF!</v>
          </cell>
          <cell r="CL183">
            <v>8000</v>
          </cell>
          <cell r="CM183">
            <v>277877</v>
          </cell>
          <cell r="CN183">
            <v>241471</v>
          </cell>
          <cell r="CO183">
            <v>0</v>
          </cell>
          <cell r="CP183">
            <v>254582</v>
          </cell>
          <cell r="CQ183">
            <v>149057.05512</v>
          </cell>
          <cell r="CS183">
            <v>0</v>
          </cell>
          <cell r="CX183">
            <v>277877</v>
          </cell>
          <cell r="CZ183">
            <v>404883.272</v>
          </cell>
          <cell r="DA183">
            <v>0</v>
          </cell>
          <cell r="DB183" t="e">
            <v>#REF!</v>
          </cell>
          <cell r="DC183" t="e">
            <v>#REF!</v>
          </cell>
          <cell r="DD183">
            <v>17.0013559680831</v>
          </cell>
          <cell r="DE183">
            <v>306276.13</v>
          </cell>
          <cell r="DF183">
            <v>0</v>
          </cell>
          <cell r="DG183">
            <v>155521.589955423</v>
          </cell>
          <cell r="DH183">
            <v>24.75</v>
          </cell>
          <cell r="DI183">
            <v>58374.256399999998</v>
          </cell>
          <cell r="DJ183">
            <v>26.35</v>
          </cell>
          <cell r="DK183">
            <v>59016.106399999997</v>
          </cell>
          <cell r="DL183">
            <v>27.6</v>
          </cell>
          <cell r="DM183">
            <v>61799.371400000004</v>
          </cell>
          <cell r="DN183">
            <v>42.3</v>
          </cell>
          <cell r="DO183">
            <v>169904.69380000001</v>
          </cell>
          <cell r="DP183">
            <v>1482968.1</v>
          </cell>
          <cell r="DS183">
            <v>1090676.7109999999</v>
          </cell>
          <cell r="DX183">
            <v>1475275.5279999999</v>
          </cell>
          <cell r="DY183">
            <v>2320164.8199999998</v>
          </cell>
          <cell r="DZ183">
            <v>493172.41200000001</v>
          </cell>
          <cell r="EA183">
            <v>1826992.4080000001</v>
          </cell>
          <cell r="EB183">
            <v>1388815.776941</v>
          </cell>
          <cell r="EC183">
            <v>0</v>
          </cell>
          <cell r="ED183">
            <v>0</v>
          </cell>
          <cell r="EE183">
            <v>0</v>
          </cell>
          <cell r="EF183">
            <v>0</v>
          </cell>
          <cell r="EG183">
            <v>0</v>
          </cell>
          <cell r="EH183">
            <v>0</v>
          </cell>
          <cell r="EI183">
            <v>0</v>
          </cell>
          <cell r="EJ183">
            <v>0</v>
          </cell>
          <cell r="EK183">
            <v>0</v>
          </cell>
          <cell r="EL183">
            <v>1325206.2</v>
          </cell>
          <cell r="EM183">
            <v>1262861.6000000001</v>
          </cell>
          <cell r="EN183">
            <v>24.466738157309599</v>
          </cell>
          <cell r="EO183">
            <v>0</v>
          </cell>
          <cell r="EP183">
            <v>0</v>
          </cell>
        </row>
        <row r="184">
          <cell r="J184" t="str">
            <v>G356茶陵浣溪-太英</v>
          </cell>
          <cell r="K184" t="e">
            <v>#REF!</v>
          </cell>
          <cell r="L184" t="str">
            <v>G356茶陵浣溪-太英</v>
          </cell>
          <cell r="M184" t="str">
            <v>G356茶陵浣溪-太英</v>
          </cell>
          <cell r="N184" t="e">
            <v>#REF!</v>
          </cell>
          <cell r="O184" t="str">
            <v>G356茶陵浣溪-太英</v>
          </cell>
          <cell r="P184" t="str">
            <v>G356茶陵浣溪-太英</v>
          </cell>
          <cell r="Q184" t="str">
            <v>G356茶陵浣溪-太英</v>
          </cell>
          <cell r="R184" t="str">
            <v>是</v>
          </cell>
          <cell r="S184" t="str">
            <v>正选</v>
          </cell>
          <cell r="T184" t="str">
            <v>正选</v>
          </cell>
          <cell r="U184">
            <v>1</v>
          </cell>
          <cell r="V184" t="str">
            <v>正选</v>
          </cell>
          <cell r="W184" t="str">
            <v>保留</v>
          </cell>
          <cell r="X184" t="str">
            <v>一类</v>
          </cell>
          <cell r="Y184" t="str">
            <v>国贫</v>
          </cell>
          <cell r="Z184" t="str">
            <v>升级改造</v>
          </cell>
          <cell r="AA184" t="str">
            <v>国道</v>
          </cell>
          <cell r="AB184" t="str">
            <v>国道</v>
          </cell>
          <cell r="AC184" t="str">
            <v>国道</v>
          </cell>
          <cell r="AD184" t="str">
            <v>国道</v>
          </cell>
          <cell r="AE184">
            <v>6.5110000000000001</v>
          </cell>
          <cell r="AF184">
            <v>6.5110000000000001</v>
          </cell>
          <cell r="AH184">
            <v>6.5110000000000001</v>
          </cell>
          <cell r="AJ184">
            <v>6.5110000000000001</v>
          </cell>
          <cell r="AN184">
            <v>2016</v>
          </cell>
          <cell r="AO184">
            <v>2018</v>
          </cell>
          <cell r="AP184" t="str">
            <v>湘发改基础[2016]1022号</v>
          </cell>
          <cell r="AQ184" t="str">
            <v>湘交批[2017]92号</v>
          </cell>
          <cell r="AR184">
            <v>5855</v>
          </cell>
          <cell r="AS184">
            <v>4331.1787999999997</v>
          </cell>
          <cell r="AU184">
            <v>3628</v>
          </cell>
          <cell r="AV184">
            <v>3628</v>
          </cell>
          <cell r="AW184" t="b">
            <v>1</v>
          </cell>
          <cell r="AX184">
            <v>3628</v>
          </cell>
          <cell r="AY184" t="str">
            <v/>
          </cell>
          <cell r="AZ184">
            <v>3581</v>
          </cell>
          <cell r="BA184">
            <v>3581</v>
          </cell>
          <cell r="BB184">
            <v>2227</v>
          </cell>
          <cell r="BE184">
            <v>1710</v>
          </cell>
          <cell r="BF184">
            <v>0</v>
          </cell>
          <cell r="BG184">
            <v>1710</v>
          </cell>
          <cell r="BM184" t="str">
            <v>批复施工许可</v>
          </cell>
          <cell r="BO184">
            <v>1710</v>
          </cell>
          <cell r="BP184">
            <v>1620</v>
          </cell>
          <cell r="BQ184" t="str">
            <v>路基</v>
          </cell>
          <cell r="BS184">
            <v>678.5</v>
          </cell>
          <cell r="BT184">
            <v>919.6</v>
          </cell>
          <cell r="BU184" t="str">
            <v>路基</v>
          </cell>
          <cell r="BW184">
            <v>1088</v>
          </cell>
          <cell r="BY184" t="str">
            <v>路基</v>
          </cell>
          <cell r="CA184" t="str">
            <v>路基</v>
          </cell>
          <cell r="CB184">
            <v>5186.5</v>
          </cell>
          <cell r="CC184">
            <v>2539.6</v>
          </cell>
          <cell r="CD184">
            <v>3581</v>
          </cell>
          <cell r="CE184">
            <v>1</v>
          </cell>
          <cell r="CF184">
            <v>4868</v>
          </cell>
          <cell r="CG184" t="str">
            <v>2020年完工</v>
          </cell>
          <cell r="CH184">
            <v>2177</v>
          </cell>
          <cell r="CI184">
            <v>362.6</v>
          </cell>
          <cell r="CJ184" t="e">
            <v>#REF!</v>
          </cell>
          <cell r="CK184" t="e">
            <v>#REF!</v>
          </cell>
          <cell r="CM184">
            <v>2177</v>
          </cell>
          <cell r="CP184">
            <v>2177</v>
          </cell>
          <cell r="CQ184">
            <v>362.6</v>
          </cell>
          <cell r="CS184">
            <v>1451</v>
          </cell>
          <cell r="CT184">
            <v>1088</v>
          </cell>
          <cell r="CU184">
            <v>363</v>
          </cell>
          <cell r="CX184">
            <v>3628</v>
          </cell>
          <cell r="CZ184">
            <v>1451</v>
          </cell>
          <cell r="DB184" t="e">
            <v>#REF!</v>
          </cell>
          <cell r="DC184" t="e">
            <v>#REF!</v>
          </cell>
          <cell r="DF184" t="str">
            <v>20年完工</v>
          </cell>
          <cell r="DH184">
            <v>0.5</v>
          </cell>
          <cell r="DI184">
            <v>0</v>
          </cell>
          <cell r="DJ184">
            <v>0.5</v>
          </cell>
          <cell r="DK184">
            <v>0</v>
          </cell>
          <cell r="DL184">
            <v>0.5</v>
          </cell>
          <cell r="DM184">
            <v>0</v>
          </cell>
          <cell r="DN184">
            <v>1</v>
          </cell>
          <cell r="DO184">
            <v>1088.4000000000001</v>
          </cell>
          <cell r="DP184">
            <v>4868</v>
          </cell>
          <cell r="DQ184">
            <v>0.831426131511529</v>
          </cell>
          <cell r="DR184" t="str">
            <v>是</v>
          </cell>
          <cell r="DS184">
            <v>624.4</v>
          </cell>
          <cell r="DT184">
            <v>0.83822761480571395</v>
          </cell>
          <cell r="DU184">
            <v>6.5110000000000001</v>
          </cell>
          <cell r="DV184">
            <v>6.5110000000000001</v>
          </cell>
          <cell r="DW184">
            <v>3</v>
          </cell>
          <cell r="DY184">
            <v>987</v>
          </cell>
          <cell r="DZ184">
            <v>1451</v>
          </cell>
          <cell r="EA184">
            <v>-464</v>
          </cell>
          <cell r="EC184" t="str">
            <v>路基</v>
          </cell>
          <cell r="EE184" t="str">
            <v>待开工项目</v>
          </cell>
          <cell r="EF184" t="str">
            <v>已安排</v>
          </cell>
          <cell r="EG184" t="str">
            <v>在建（年内不能完工，“十三五”期完工）</v>
          </cell>
          <cell r="EH184" t="str">
            <v>开工项目</v>
          </cell>
          <cell r="EI184" t="str">
            <v>在建</v>
          </cell>
          <cell r="EJ184" t="str">
            <v>在建</v>
          </cell>
          <cell r="EK184" t="str">
            <v>沿用3月数据</v>
          </cell>
          <cell r="EL184">
            <v>4868</v>
          </cell>
          <cell r="EM184">
            <v>4868</v>
          </cell>
          <cell r="EN184">
            <v>0.831426131511529</v>
          </cell>
          <cell r="EO184" t="str">
            <v>未开工（年内不能开工但2020年底前开工）</v>
          </cell>
          <cell r="EP184" t="str">
            <v>停工</v>
          </cell>
          <cell r="EQ184" t="str">
            <v>在建</v>
          </cell>
          <cell r="ER184" t="str">
            <v>在建</v>
          </cell>
          <cell r="ES184" t="str">
            <v>2020年完工</v>
          </cell>
          <cell r="EU184" t="str">
            <v>2020年完工</v>
          </cell>
        </row>
        <row r="185">
          <cell r="J185" t="str">
            <v>G241永定两岔-张清大桥</v>
          </cell>
          <cell r="K185" t="e">
            <v>#REF!</v>
          </cell>
          <cell r="L185" t="str">
            <v>G241永定两岔-张清大桥</v>
          </cell>
          <cell r="M185" t="str">
            <v>G241永定两岔-张清大桥</v>
          </cell>
          <cell r="N185" t="e">
            <v>#REF!</v>
          </cell>
          <cell r="O185" t="str">
            <v>G241永定两岔-张清大桥</v>
          </cell>
          <cell r="P185" t="str">
            <v>G241永定两岔-张清大桥</v>
          </cell>
          <cell r="Q185" t="str">
            <v>G241永定两岔-张清大桥</v>
          </cell>
          <cell r="R185" t="str">
            <v>是</v>
          </cell>
          <cell r="S185" t="str">
            <v>正选</v>
          </cell>
          <cell r="T185" t="str">
            <v>正选</v>
          </cell>
          <cell r="U185">
            <v>1</v>
          </cell>
          <cell r="V185" t="str">
            <v>正选</v>
          </cell>
          <cell r="W185" t="str">
            <v>保留</v>
          </cell>
          <cell r="X185" t="str">
            <v>一类</v>
          </cell>
          <cell r="Y185" t="str">
            <v>省贫</v>
          </cell>
          <cell r="Z185" t="str">
            <v>改建</v>
          </cell>
          <cell r="AA185" t="str">
            <v>国道</v>
          </cell>
          <cell r="AB185" t="str">
            <v>国道</v>
          </cell>
          <cell r="AC185" t="str">
            <v>国道</v>
          </cell>
          <cell r="AD185" t="str">
            <v>国道</v>
          </cell>
          <cell r="AE185">
            <v>10</v>
          </cell>
          <cell r="AF185">
            <v>10</v>
          </cell>
          <cell r="AH185">
            <v>10</v>
          </cell>
          <cell r="AI185">
            <v>10</v>
          </cell>
          <cell r="AN185">
            <v>2017</v>
          </cell>
          <cell r="AO185">
            <v>2020</v>
          </cell>
          <cell r="AP185" t="str">
            <v>湘发改基础[2018]128号</v>
          </cell>
          <cell r="AQ185" t="str">
            <v>张交计字[2018]4号</v>
          </cell>
          <cell r="AR185">
            <v>36931</v>
          </cell>
          <cell r="AS185">
            <v>25999.423999999999</v>
          </cell>
          <cell r="AU185">
            <v>9579</v>
          </cell>
          <cell r="AV185">
            <v>9579</v>
          </cell>
          <cell r="AW185" t="b">
            <v>1</v>
          </cell>
          <cell r="AZ185">
            <v>11000</v>
          </cell>
          <cell r="BA185">
            <v>11000</v>
          </cell>
          <cell r="BB185">
            <v>27352</v>
          </cell>
          <cell r="BO185">
            <v>7386.2</v>
          </cell>
          <cell r="BP185">
            <v>1200</v>
          </cell>
          <cell r="BQ185" t="str">
            <v>批复施工许可</v>
          </cell>
          <cell r="BW185">
            <v>6800</v>
          </cell>
          <cell r="BX185">
            <v>8379</v>
          </cell>
          <cell r="BY185" t="str">
            <v>路面</v>
          </cell>
          <cell r="BZ185">
            <v>10.1</v>
          </cell>
          <cell r="CA185" t="str">
            <v>路面</v>
          </cell>
          <cell r="CB185">
            <v>14186.2</v>
          </cell>
          <cell r="CC185">
            <v>9579</v>
          </cell>
          <cell r="CD185">
            <v>3000</v>
          </cell>
          <cell r="CE185">
            <v>0.27272727272727298</v>
          </cell>
          <cell r="CF185">
            <v>71463</v>
          </cell>
          <cell r="CG185" t="str">
            <v>2020年完工</v>
          </cell>
          <cell r="CH185">
            <v>3000</v>
          </cell>
          <cell r="CI185">
            <v>6579</v>
          </cell>
          <cell r="CJ185" t="e">
            <v>#REF!</v>
          </cell>
          <cell r="CK185" t="e">
            <v>#REF!</v>
          </cell>
          <cell r="CL185">
            <v>8000</v>
          </cell>
          <cell r="CM185">
            <v>11000</v>
          </cell>
          <cell r="CP185">
            <v>0</v>
          </cell>
          <cell r="CQ185">
            <v>-1421</v>
          </cell>
          <cell r="CS185">
            <v>0</v>
          </cell>
          <cell r="CW185">
            <v>-1721</v>
          </cell>
          <cell r="CX185">
            <v>9279</v>
          </cell>
          <cell r="CZ185">
            <v>6579</v>
          </cell>
          <cell r="DB185" t="e">
            <v>#REF!</v>
          </cell>
          <cell r="DC185" t="e">
            <v>#REF!</v>
          </cell>
          <cell r="DD185">
            <v>1</v>
          </cell>
          <cell r="DE185">
            <v>8000</v>
          </cell>
          <cell r="DG185">
            <v>0</v>
          </cell>
          <cell r="DH185">
            <v>1</v>
          </cell>
          <cell r="DI185">
            <v>0</v>
          </cell>
          <cell r="DJ185">
            <v>1</v>
          </cell>
          <cell r="DK185">
            <v>0</v>
          </cell>
          <cell r="DL185">
            <v>1</v>
          </cell>
          <cell r="DM185">
            <v>0</v>
          </cell>
          <cell r="DN185">
            <v>1</v>
          </cell>
          <cell r="DO185">
            <v>0</v>
          </cell>
          <cell r="DP185">
            <v>71463</v>
          </cell>
          <cell r="DQ185">
            <v>1.9350410224472701</v>
          </cell>
          <cell r="DR185" t="str">
            <v>否</v>
          </cell>
          <cell r="DS185">
            <v>0</v>
          </cell>
          <cell r="DT185">
            <v>1</v>
          </cell>
          <cell r="DU185">
            <v>10</v>
          </cell>
          <cell r="DV185">
            <v>10</v>
          </cell>
          <cell r="DW185">
            <v>10</v>
          </cell>
          <cell r="DY185">
            <v>-32069</v>
          </cell>
          <cell r="DZ185">
            <v>6579</v>
          </cell>
          <cell r="EA185">
            <v>-38648</v>
          </cell>
          <cell r="EC185" t="str">
            <v>路面</v>
          </cell>
          <cell r="EE185" t="str">
            <v>已开工项目</v>
          </cell>
          <cell r="EF185" t="str">
            <v>已安排</v>
          </cell>
          <cell r="EG185" t="str">
            <v>在建（年内完工）</v>
          </cell>
          <cell r="EH185" t="str">
            <v>开工项目</v>
          </cell>
          <cell r="EI185" t="str">
            <v>已建成</v>
          </cell>
          <cell r="EJ185" t="str">
            <v>在建</v>
          </cell>
          <cell r="EK185" t="str">
            <v>系统上报</v>
          </cell>
          <cell r="EL185">
            <v>69000</v>
          </cell>
          <cell r="EM185">
            <v>69000</v>
          </cell>
          <cell r="EN185">
            <v>1.86834908342585</v>
          </cell>
          <cell r="EO185" t="str">
            <v>在建（年内完工）</v>
          </cell>
          <cell r="EP185" t="str">
            <v>年内建成</v>
          </cell>
          <cell r="EQ185" t="str">
            <v>在建</v>
          </cell>
          <cell r="ER185" t="str">
            <v>在建</v>
          </cell>
          <cell r="ES185" t="str">
            <v>2020年完工</v>
          </cell>
        </row>
        <row r="186">
          <cell r="J186" t="str">
            <v>S331醴陵市周家冲至芦淞区栗塘</v>
          </cell>
          <cell r="K186" t="e">
            <v>#REF!</v>
          </cell>
          <cell r="L186" t="str">
            <v>醴陵屏山-芦淞区栗塘村</v>
          </cell>
          <cell r="M186" t="str">
            <v>S327醴陵周家冲至栗塘</v>
          </cell>
          <cell r="N186" t="e">
            <v>#REF!</v>
          </cell>
          <cell r="O186" t="str">
            <v>S327醴陵周家冲至栗塘</v>
          </cell>
          <cell r="T186" t="str">
            <v>备选</v>
          </cell>
          <cell r="U186">
            <v>1</v>
          </cell>
          <cell r="V186" t="str">
            <v>正选</v>
          </cell>
          <cell r="W186" t="str">
            <v>保留</v>
          </cell>
          <cell r="X186" t="str">
            <v>三类</v>
          </cell>
          <cell r="Z186" t="str">
            <v>改建</v>
          </cell>
          <cell r="AA186" t="str">
            <v>省道</v>
          </cell>
          <cell r="AB186" t="str">
            <v>省道</v>
          </cell>
          <cell r="AC186" t="str">
            <v>省道</v>
          </cell>
          <cell r="AE186">
            <v>14.170999999999999</v>
          </cell>
          <cell r="AF186">
            <v>14.170999999999999</v>
          </cell>
          <cell r="AH186">
            <v>14.170999999999999</v>
          </cell>
          <cell r="AI186">
            <v>13.856999999999999</v>
          </cell>
          <cell r="AL186">
            <v>314</v>
          </cell>
          <cell r="AN186">
            <v>2016</v>
          </cell>
          <cell r="AO186">
            <v>2021</v>
          </cell>
          <cell r="AP186" t="str">
            <v>湘发改基础[2016]137号</v>
          </cell>
          <cell r="AQ186" t="str">
            <v>湘交批[2016]100号</v>
          </cell>
          <cell r="AR186">
            <v>69788</v>
          </cell>
          <cell r="AS186">
            <v>48431.246099999997</v>
          </cell>
          <cell r="AT186" t="str">
            <v>批复</v>
          </cell>
          <cell r="AU186">
            <v>9468</v>
          </cell>
          <cell r="AX186">
            <v>9468</v>
          </cell>
          <cell r="AY186" t="str">
            <v/>
          </cell>
          <cell r="BB186">
            <v>60320</v>
          </cell>
          <cell r="BE186">
            <v>10000</v>
          </cell>
          <cell r="BF186">
            <v>947</v>
          </cell>
          <cell r="BG186">
            <v>10000</v>
          </cell>
          <cell r="BL186">
            <v>947</v>
          </cell>
          <cell r="BM186" t="str">
            <v>路基</v>
          </cell>
          <cell r="BO186">
            <v>24894</v>
          </cell>
          <cell r="BP186">
            <v>3787</v>
          </cell>
          <cell r="BQ186" t="str">
            <v>路基</v>
          </cell>
          <cell r="BU186" t="str">
            <v>路基</v>
          </cell>
          <cell r="CA186" t="str">
            <v>省停缓建</v>
          </cell>
          <cell r="CB186">
            <v>34894</v>
          </cell>
          <cell r="CC186">
            <v>4734</v>
          </cell>
          <cell r="CF186">
            <v>60040</v>
          </cell>
          <cell r="CG186" t="str">
            <v>2020年完工</v>
          </cell>
          <cell r="CH186">
            <v>4734</v>
          </cell>
          <cell r="CI186">
            <v>0</v>
          </cell>
          <cell r="CJ186" t="e">
            <v>#REF!</v>
          </cell>
          <cell r="CK186" t="e">
            <v>#REF!</v>
          </cell>
          <cell r="CM186">
            <v>4734</v>
          </cell>
          <cell r="CP186">
            <v>4734</v>
          </cell>
          <cell r="CQ186">
            <v>0</v>
          </cell>
          <cell r="CS186">
            <v>0</v>
          </cell>
          <cell r="CW186">
            <v>838</v>
          </cell>
          <cell r="CX186">
            <v>5572</v>
          </cell>
          <cell r="CZ186">
            <v>0</v>
          </cell>
          <cell r="DB186">
            <v>0</v>
          </cell>
          <cell r="DC186">
            <v>0</v>
          </cell>
          <cell r="DF186" t="str">
            <v>续建</v>
          </cell>
          <cell r="DH186">
            <v>0.4</v>
          </cell>
          <cell r="DI186">
            <v>0</v>
          </cell>
          <cell r="DJ186">
            <v>0.5</v>
          </cell>
          <cell r="DK186">
            <v>0</v>
          </cell>
          <cell r="DL186">
            <v>0.7</v>
          </cell>
          <cell r="DM186">
            <v>1893.6</v>
          </cell>
          <cell r="DN186">
            <v>0.7</v>
          </cell>
          <cell r="DO186">
            <v>1893.6</v>
          </cell>
          <cell r="DP186">
            <v>60040</v>
          </cell>
          <cell r="DQ186">
            <v>0.86031982575801003</v>
          </cell>
          <cell r="DR186" t="str">
            <v>是</v>
          </cell>
          <cell r="DS186">
            <v>9748</v>
          </cell>
          <cell r="DT186">
            <v>0.94</v>
          </cell>
          <cell r="DU186">
            <v>15</v>
          </cell>
          <cell r="DX186">
            <v>5014</v>
          </cell>
          <cell r="DY186">
            <v>9748</v>
          </cell>
          <cell r="DZ186">
            <v>4734</v>
          </cell>
          <cell r="EA186">
            <v>5014</v>
          </cell>
          <cell r="EB186">
            <v>38963.246099999997</v>
          </cell>
          <cell r="EC186" t="str">
            <v>省停缓建</v>
          </cell>
          <cell r="EE186" t="str">
            <v>已开工项目</v>
          </cell>
          <cell r="EF186" t="str">
            <v>已安排</v>
          </cell>
          <cell r="EG186" t="str">
            <v>停建（“十三五”期继续建设）</v>
          </cell>
          <cell r="EH186" t="str">
            <v>开工项目</v>
          </cell>
          <cell r="EI186" t="str">
            <v>停工</v>
          </cell>
          <cell r="EJ186" t="str">
            <v>停工</v>
          </cell>
          <cell r="EK186" t="str">
            <v>沿用3月数据</v>
          </cell>
          <cell r="EL186">
            <v>54640</v>
          </cell>
          <cell r="EM186">
            <v>60040</v>
          </cell>
          <cell r="EN186">
            <v>0.86031982575801003</v>
          </cell>
          <cell r="EQ186" t="str">
            <v>在建</v>
          </cell>
          <cell r="ER186" t="str">
            <v>在建</v>
          </cell>
          <cell r="ES186" t="str">
            <v>2020年完工</v>
          </cell>
          <cell r="EU186" t="str">
            <v>2020年完工</v>
          </cell>
        </row>
        <row r="187">
          <cell r="J187" t="str">
            <v>S240新化县塘梅冲至黄泥坳</v>
          </cell>
          <cell r="K187" t="e">
            <v>#REF!</v>
          </cell>
          <cell r="L187" t="str">
            <v>新化塘梅冲-黄泥坳</v>
          </cell>
          <cell r="M187" t="str">
            <v>S236新化塘梅冲-黄泥坳</v>
          </cell>
          <cell r="N187" t="e">
            <v>#REF!</v>
          </cell>
          <cell r="O187" t="str">
            <v>S236新化塘梅冲-黄泥坳</v>
          </cell>
          <cell r="P187" t="str">
            <v>S240新化塘梅冲-黄泥坳</v>
          </cell>
          <cell r="Q187" t="str">
            <v>S240新化县塘梅冲至黄泥坳</v>
          </cell>
          <cell r="R187" t="str">
            <v>是</v>
          </cell>
          <cell r="S187" t="str">
            <v>正选</v>
          </cell>
          <cell r="T187" t="str">
            <v>正选</v>
          </cell>
          <cell r="U187">
            <v>1</v>
          </cell>
          <cell r="V187" t="str">
            <v>正选</v>
          </cell>
          <cell r="W187" t="str">
            <v>保留</v>
          </cell>
          <cell r="X187" t="str">
            <v>一类</v>
          </cell>
          <cell r="Y187" t="str">
            <v>国贫</v>
          </cell>
          <cell r="Z187" t="str">
            <v>改建</v>
          </cell>
          <cell r="AA187" t="str">
            <v>省道</v>
          </cell>
          <cell r="AB187" t="str">
            <v>省道</v>
          </cell>
          <cell r="AC187" t="str">
            <v>省道</v>
          </cell>
          <cell r="AD187" t="str">
            <v>省道</v>
          </cell>
          <cell r="AE187">
            <v>6</v>
          </cell>
          <cell r="AF187">
            <v>5.9820000000000002</v>
          </cell>
          <cell r="AH187">
            <v>5.9820000000000002</v>
          </cell>
          <cell r="AI187">
            <v>5.9820000000000002</v>
          </cell>
          <cell r="AN187">
            <v>2016</v>
          </cell>
          <cell r="AO187">
            <v>2019</v>
          </cell>
          <cell r="AP187" t="str">
            <v>湘发改基础[2015]1052号</v>
          </cell>
          <cell r="AQ187" t="str">
            <v>湘交批[2016]124号</v>
          </cell>
          <cell r="AR187">
            <v>12503</v>
          </cell>
          <cell r="AS187">
            <v>8894.5944999999992</v>
          </cell>
          <cell r="AU187">
            <v>3888</v>
          </cell>
          <cell r="AV187">
            <v>3888</v>
          </cell>
          <cell r="AW187" t="b">
            <v>1</v>
          </cell>
          <cell r="AX187">
            <v>3888</v>
          </cell>
          <cell r="AY187" t="str">
            <v/>
          </cell>
          <cell r="AZ187">
            <v>4187.3999999999996</v>
          </cell>
          <cell r="BA187">
            <v>4187.3999999999996</v>
          </cell>
          <cell r="BB187">
            <v>8615</v>
          </cell>
          <cell r="BE187">
            <v>4680</v>
          </cell>
          <cell r="BF187">
            <v>389</v>
          </cell>
          <cell r="BG187">
            <v>4680</v>
          </cell>
          <cell r="BL187">
            <v>389</v>
          </cell>
          <cell r="BM187" t="str">
            <v>批复施工许可</v>
          </cell>
          <cell r="BO187">
            <v>4680</v>
          </cell>
          <cell r="BP187">
            <v>3000</v>
          </cell>
          <cell r="BQ187" t="str">
            <v>路基</v>
          </cell>
          <cell r="BT187">
            <v>0</v>
          </cell>
          <cell r="BU187" t="str">
            <v>路基</v>
          </cell>
          <cell r="BV187">
            <v>5.9820000000000002</v>
          </cell>
          <cell r="BW187">
            <v>0</v>
          </cell>
          <cell r="BX187">
            <v>0</v>
          </cell>
          <cell r="BY187" t="str">
            <v>路基</v>
          </cell>
          <cell r="CA187" t="str">
            <v>路面</v>
          </cell>
          <cell r="CB187">
            <v>9360</v>
          </cell>
          <cell r="CC187">
            <v>3389</v>
          </cell>
          <cell r="CD187">
            <v>4187</v>
          </cell>
          <cell r="CE187">
            <v>0.99990447533075399</v>
          </cell>
          <cell r="CF187">
            <v>12503</v>
          </cell>
          <cell r="CG187" t="str">
            <v>2020年完工</v>
          </cell>
          <cell r="CH187">
            <v>3389</v>
          </cell>
          <cell r="CI187">
            <v>0</v>
          </cell>
          <cell r="CJ187" t="e">
            <v>#REF!</v>
          </cell>
          <cell r="CK187" t="e">
            <v>#REF!</v>
          </cell>
          <cell r="CM187">
            <v>3389</v>
          </cell>
          <cell r="CP187">
            <v>3389</v>
          </cell>
          <cell r="CQ187">
            <v>0</v>
          </cell>
          <cell r="CS187">
            <v>499</v>
          </cell>
          <cell r="CT187">
            <v>499</v>
          </cell>
          <cell r="CX187">
            <v>3888</v>
          </cell>
          <cell r="CZ187">
            <v>499</v>
          </cell>
          <cell r="DB187" t="e">
            <v>#REF!</v>
          </cell>
          <cell r="DC187" t="e">
            <v>#REF!</v>
          </cell>
          <cell r="DH187">
            <v>1</v>
          </cell>
          <cell r="DI187">
            <v>499</v>
          </cell>
          <cell r="DJ187">
            <v>1</v>
          </cell>
          <cell r="DK187">
            <v>499</v>
          </cell>
          <cell r="DL187">
            <v>1</v>
          </cell>
          <cell r="DM187">
            <v>499</v>
          </cell>
          <cell r="DN187">
            <v>1</v>
          </cell>
          <cell r="DO187">
            <v>499</v>
          </cell>
          <cell r="DP187">
            <v>12503</v>
          </cell>
          <cell r="DQ187">
            <v>1</v>
          </cell>
          <cell r="DR187" t="str">
            <v>否</v>
          </cell>
          <cell r="DS187">
            <v>0</v>
          </cell>
          <cell r="DT187">
            <v>1</v>
          </cell>
          <cell r="DU187">
            <v>6</v>
          </cell>
          <cell r="DV187">
            <v>6</v>
          </cell>
          <cell r="DW187">
            <v>6</v>
          </cell>
          <cell r="DY187">
            <v>0</v>
          </cell>
          <cell r="DZ187">
            <v>499</v>
          </cell>
          <cell r="EA187">
            <v>-499</v>
          </cell>
          <cell r="EC187" t="str">
            <v>路面</v>
          </cell>
          <cell r="EE187" t="str">
            <v>已开工项目</v>
          </cell>
          <cell r="EF187" t="str">
            <v>已安排</v>
          </cell>
          <cell r="EG187" t="str">
            <v>已完工</v>
          </cell>
          <cell r="EH187" t="str">
            <v>开工项目</v>
          </cell>
          <cell r="EI187" t="str">
            <v>已建成</v>
          </cell>
          <cell r="EJ187" t="str">
            <v>在建</v>
          </cell>
          <cell r="EK187" t="str">
            <v>系统上报</v>
          </cell>
          <cell r="EL187">
            <v>12003</v>
          </cell>
          <cell r="EM187">
            <v>12503</v>
          </cell>
          <cell r="EN187">
            <v>1</v>
          </cell>
          <cell r="EO187" t="str">
            <v>在建（年内不能完工，“十三五”期完工）</v>
          </cell>
          <cell r="EP187" t="str">
            <v>年内建成</v>
          </cell>
          <cell r="EQ187" t="str">
            <v>在建</v>
          </cell>
          <cell r="ER187" t="str">
            <v>在建</v>
          </cell>
          <cell r="ES187" t="str">
            <v>2020年完工</v>
          </cell>
        </row>
        <row r="188">
          <cell r="J188" t="str">
            <v>G320湘潭绕城线伏林大道-湘乡</v>
          </cell>
          <cell r="K188" t="e">
            <v>#REF!</v>
          </cell>
          <cell r="L188" t="str">
            <v>G320湘潭绕城线伏林大道-湘乡</v>
          </cell>
          <cell r="M188" t="str">
            <v>G320湘潭绕城线伏林大道-湘乡</v>
          </cell>
          <cell r="N188" t="e">
            <v>#REF!</v>
          </cell>
          <cell r="O188" t="str">
            <v>G320湘潭绕城线伏林大道-湘乡</v>
          </cell>
          <cell r="P188" t="str">
            <v>G320湘潭绕城线</v>
          </cell>
          <cell r="Q188" t="str">
            <v>G320湘潭绕城线伏林大道-湘乡</v>
          </cell>
          <cell r="R188" t="str">
            <v>是</v>
          </cell>
          <cell r="S188" t="str">
            <v>正选</v>
          </cell>
          <cell r="T188" t="str">
            <v>正选</v>
          </cell>
          <cell r="U188">
            <v>1</v>
          </cell>
          <cell r="V188" t="str">
            <v>正选</v>
          </cell>
          <cell r="W188" t="str">
            <v>保留</v>
          </cell>
          <cell r="X188" t="str">
            <v>三类</v>
          </cell>
          <cell r="Z188" t="str">
            <v>新建</v>
          </cell>
          <cell r="AA188" t="str">
            <v>国道</v>
          </cell>
          <cell r="AB188" t="str">
            <v>国道</v>
          </cell>
          <cell r="AC188" t="str">
            <v>国道</v>
          </cell>
          <cell r="AD188" t="str">
            <v>国道</v>
          </cell>
          <cell r="AE188">
            <v>52.529000000000003</v>
          </cell>
          <cell r="AF188">
            <v>52.529000000000003</v>
          </cell>
          <cell r="AH188">
            <v>52.529000000000003</v>
          </cell>
          <cell r="AI188">
            <v>52.529000000000003</v>
          </cell>
          <cell r="AN188">
            <v>2017</v>
          </cell>
          <cell r="AO188">
            <v>2020</v>
          </cell>
          <cell r="AP188" t="str">
            <v>湘发改投[2016]586号</v>
          </cell>
          <cell r="AQ188" t="str">
            <v>潭交函[2016]75号</v>
          </cell>
          <cell r="AR188">
            <v>280110</v>
          </cell>
          <cell r="AS188">
            <v>214969</v>
          </cell>
          <cell r="AU188">
            <v>29150</v>
          </cell>
          <cell r="AV188">
            <v>29150</v>
          </cell>
          <cell r="AW188" t="b">
            <v>1</v>
          </cell>
          <cell r="AX188" t="str">
            <v>还只批复第五段</v>
          </cell>
          <cell r="AY188" t="str">
            <v>还只批复第五段</v>
          </cell>
          <cell r="AZ188">
            <v>45000</v>
          </cell>
          <cell r="BA188">
            <v>0</v>
          </cell>
          <cell r="BB188">
            <v>250960</v>
          </cell>
          <cell r="BO188">
            <v>42016.5</v>
          </cell>
          <cell r="BP188">
            <v>4372.5</v>
          </cell>
          <cell r="BQ188" t="str">
            <v>批复施工许可</v>
          </cell>
          <cell r="CA188" t="str">
            <v>部停缓建</v>
          </cell>
          <cell r="CB188">
            <v>42016.5</v>
          </cell>
          <cell r="CC188">
            <v>4372.5</v>
          </cell>
          <cell r="CD188">
            <v>0</v>
          </cell>
          <cell r="CE188">
            <v>0</v>
          </cell>
          <cell r="CF188">
            <v>30100</v>
          </cell>
          <cell r="CG188" t="str">
            <v>2020年完成路基</v>
          </cell>
          <cell r="CH188">
            <v>0</v>
          </cell>
          <cell r="CI188">
            <v>4372.5</v>
          </cell>
          <cell r="CJ188" t="e">
            <v>#REF!</v>
          </cell>
          <cell r="CK188" t="e">
            <v>#REF!</v>
          </cell>
          <cell r="CM188">
            <v>0</v>
          </cell>
          <cell r="CN188">
            <v>45000</v>
          </cell>
          <cell r="CP188">
            <v>0</v>
          </cell>
          <cell r="CQ188">
            <v>4372.5</v>
          </cell>
          <cell r="CS188">
            <v>8945</v>
          </cell>
          <cell r="CT188">
            <v>4572</v>
          </cell>
          <cell r="CU188">
            <v>4373</v>
          </cell>
          <cell r="CX188">
            <v>8945</v>
          </cell>
          <cell r="CZ188">
            <v>29150</v>
          </cell>
          <cell r="DB188" t="e">
            <v>#REF!</v>
          </cell>
          <cell r="DC188" t="e">
            <v>#REF!</v>
          </cell>
          <cell r="DD188">
            <v>1</v>
          </cell>
          <cell r="DE188">
            <v>92021</v>
          </cell>
          <cell r="DF188" t="str">
            <v>续建</v>
          </cell>
          <cell r="DG188">
            <v>24777.5</v>
          </cell>
          <cell r="DH188">
            <v>0.5</v>
          </cell>
          <cell r="DI188">
            <v>10202.5</v>
          </cell>
          <cell r="DJ188">
            <v>0.5</v>
          </cell>
          <cell r="DK188">
            <v>10202.5</v>
          </cell>
          <cell r="DL188">
            <v>0.5</v>
          </cell>
          <cell r="DM188">
            <v>10202.5</v>
          </cell>
          <cell r="DN188">
            <v>0.7</v>
          </cell>
          <cell r="DO188">
            <v>16032.5</v>
          </cell>
          <cell r="DP188">
            <v>30100</v>
          </cell>
          <cell r="DQ188">
            <v>0.10745778444182599</v>
          </cell>
          <cell r="DR188" t="str">
            <v>是</v>
          </cell>
          <cell r="DS188">
            <v>214969</v>
          </cell>
          <cell r="DT188">
            <v>0.72785154919986395</v>
          </cell>
          <cell r="DU188">
            <v>11.747999999999999</v>
          </cell>
          <cell r="DV188">
            <v>7.391</v>
          </cell>
          <cell r="DW188">
            <v>6.9</v>
          </cell>
          <cell r="DY188">
            <v>280110</v>
          </cell>
          <cell r="DZ188">
            <v>29150</v>
          </cell>
          <cell r="EA188">
            <v>250960</v>
          </cell>
          <cell r="EC188" t="str">
            <v>部停缓建</v>
          </cell>
          <cell r="EE188" t="str">
            <v>已开工项目</v>
          </cell>
          <cell r="EF188" t="str">
            <v>已安排</v>
          </cell>
          <cell r="EG188" t="str">
            <v>在建（“十三五”期不能完工）</v>
          </cell>
          <cell r="EH188" t="str">
            <v>开工项目</v>
          </cell>
          <cell r="EI188" t="str">
            <v>在建</v>
          </cell>
          <cell r="EJ188" t="str">
            <v>在建</v>
          </cell>
          <cell r="EK188" t="str">
            <v>系统上报</v>
          </cell>
          <cell r="EL188">
            <v>30100</v>
          </cell>
          <cell r="EM188">
            <v>0</v>
          </cell>
          <cell r="EN188">
            <v>0</v>
          </cell>
          <cell r="EO188" t="str">
            <v>在建（“十三五”期不能完工）</v>
          </cell>
          <cell r="EP188" t="str">
            <v>停工</v>
          </cell>
          <cell r="EQ188" t="str">
            <v>在建</v>
          </cell>
          <cell r="ER188" t="str">
            <v>在建</v>
          </cell>
          <cell r="ES188" t="str">
            <v>2020年完成路基</v>
          </cell>
          <cell r="EU188" t="str">
            <v>2020年完成路基</v>
          </cell>
        </row>
        <row r="189">
          <cell r="J189" t="str">
            <v>隆回大花-善缘亭</v>
          </cell>
          <cell r="K189" t="e">
            <v>#REF!</v>
          </cell>
          <cell r="L189" t="str">
            <v>隆回大花-善缘亭</v>
          </cell>
          <cell r="M189" t="str">
            <v>S552隆回大花-善缘亭</v>
          </cell>
          <cell r="N189" t="e">
            <v>#REF!</v>
          </cell>
          <cell r="O189" t="str">
            <v>S552隆回大花-善缘亭</v>
          </cell>
          <cell r="T189" t="str">
            <v>备选</v>
          </cell>
          <cell r="U189">
            <v>1</v>
          </cell>
          <cell r="V189" t="str">
            <v>正选</v>
          </cell>
          <cell r="W189" t="str">
            <v>保留</v>
          </cell>
          <cell r="X189" t="str">
            <v>一类</v>
          </cell>
          <cell r="Y189" t="str">
            <v>国贫</v>
          </cell>
          <cell r="Z189" t="str">
            <v>改建</v>
          </cell>
          <cell r="AA189" t="str">
            <v>其它</v>
          </cell>
          <cell r="AB189" t="str">
            <v>省道</v>
          </cell>
          <cell r="AC189" t="str">
            <v>省道</v>
          </cell>
          <cell r="AE189">
            <v>20</v>
          </cell>
          <cell r="AF189">
            <v>20</v>
          </cell>
          <cell r="AH189">
            <v>24</v>
          </cell>
          <cell r="AI189">
            <v>9</v>
          </cell>
          <cell r="AJ189">
            <v>15</v>
          </cell>
          <cell r="AN189">
            <v>2018</v>
          </cell>
          <cell r="AO189">
            <v>2020</v>
          </cell>
          <cell r="AP189" t="str">
            <v>市发改基础〔2018〕17号</v>
          </cell>
          <cell r="AR189">
            <v>39422</v>
          </cell>
          <cell r="AS189">
            <v>27989.62</v>
          </cell>
          <cell r="AT189" t="str">
            <v>按总投资的71%测算</v>
          </cell>
          <cell r="AU189">
            <v>9411.6</v>
          </cell>
          <cell r="BB189">
            <v>30010.400000000001</v>
          </cell>
          <cell r="BS189">
            <v>12319.5</v>
          </cell>
          <cell r="BT189">
            <v>2160</v>
          </cell>
          <cell r="BU189" t="str">
            <v>批复施工许可</v>
          </cell>
          <cell r="BW189">
            <v>12320</v>
          </cell>
          <cell r="BX189">
            <v>663.48</v>
          </cell>
          <cell r="BY189" t="str">
            <v>路基</v>
          </cell>
          <cell r="CA189" t="str">
            <v>路基</v>
          </cell>
          <cell r="CB189">
            <v>24639.5</v>
          </cell>
          <cell r="CC189">
            <v>2823.48</v>
          </cell>
          <cell r="CF189">
            <v>34267</v>
          </cell>
          <cell r="CG189" t="str">
            <v>2020年完成路基</v>
          </cell>
          <cell r="CH189">
            <v>1299</v>
          </cell>
          <cell r="CI189">
            <v>1524.48</v>
          </cell>
          <cell r="CJ189" t="e">
            <v>#REF!</v>
          </cell>
          <cell r="CK189" t="e">
            <v>#REF!</v>
          </cell>
          <cell r="CM189">
            <v>1299</v>
          </cell>
          <cell r="CP189">
            <v>1299</v>
          </cell>
          <cell r="CQ189">
            <v>1524.48</v>
          </cell>
          <cell r="CS189">
            <v>0</v>
          </cell>
          <cell r="CW189">
            <v>937</v>
          </cell>
          <cell r="CX189">
            <v>2236</v>
          </cell>
          <cell r="CZ189">
            <v>1524.48</v>
          </cell>
          <cell r="DB189" t="e">
            <v>#REF!</v>
          </cell>
          <cell r="DC189" t="e">
            <v>#REF!</v>
          </cell>
          <cell r="DH189">
            <v>0.15</v>
          </cell>
          <cell r="DI189">
            <v>0</v>
          </cell>
          <cell r="DJ189">
            <v>0.3</v>
          </cell>
          <cell r="DK189">
            <v>0</v>
          </cell>
          <cell r="DL189">
            <v>0.3</v>
          </cell>
          <cell r="DM189">
            <v>0</v>
          </cell>
          <cell r="DN189">
            <v>0.3</v>
          </cell>
          <cell r="DO189">
            <v>0</v>
          </cell>
          <cell r="DP189">
            <v>34267</v>
          </cell>
          <cell r="DQ189">
            <v>0.86923545228552601</v>
          </cell>
          <cell r="DR189" t="str">
            <v>是</v>
          </cell>
          <cell r="DS189">
            <v>3630.52</v>
          </cell>
          <cell r="DT189">
            <v>0.46177130044843101</v>
          </cell>
          <cell r="DU189">
            <v>7.1360000000000001</v>
          </cell>
          <cell r="DV189">
            <v>2.8860000000000001</v>
          </cell>
          <cell r="DX189">
            <v>1425.9</v>
          </cell>
          <cell r="DY189">
            <v>9538.5</v>
          </cell>
          <cell r="DZ189">
            <v>8112.6</v>
          </cell>
          <cell r="EA189">
            <v>1425.9</v>
          </cell>
          <cell r="EB189">
            <v>18578.02</v>
          </cell>
          <cell r="EC189" t="str">
            <v>路基</v>
          </cell>
          <cell r="EE189" t="str">
            <v>待开工项目</v>
          </cell>
          <cell r="EF189" t="str">
            <v>已安排</v>
          </cell>
          <cell r="EG189" t="str">
            <v>未开工（年内开工）</v>
          </cell>
          <cell r="EH189" t="str">
            <v>未开工项目</v>
          </cell>
          <cell r="EI189" t="str">
            <v>拟新开工</v>
          </cell>
          <cell r="EJ189" t="str">
            <v>拟新开工</v>
          </cell>
          <cell r="EK189" t="str">
            <v>系统上报</v>
          </cell>
          <cell r="EL189">
            <v>0</v>
          </cell>
          <cell r="EM189">
            <v>29883.5</v>
          </cell>
          <cell r="EN189">
            <v>0.75804119527167602</v>
          </cell>
          <cell r="EQ189" t="str">
            <v>在建</v>
          </cell>
          <cell r="ER189" t="str">
            <v>在建</v>
          </cell>
          <cell r="ES189" t="str">
            <v>2020年完成路基</v>
          </cell>
          <cell r="EU189" t="str">
            <v>2020年完成路基</v>
          </cell>
        </row>
        <row r="190">
          <cell r="J190" t="str">
            <v>伏林大道（含杨梅洲大桥）</v>
          </cell>
          <cell r="K190" t="e">
            <v>#REF!</v>
          </cell>
          <cell r="L190" t="str">
            <v>伏林大道（含杨梅洲大桥）</v>
          </cell>
          <cell r="M190" t="str">
            <v>伏林大道一期（湘潭北二环至岳塘区岚园路）</v>
          </cell>
          <cell r="N190" t="e">
            <v>#REF!</v>
          </cell>
          <cell r="O190" t="str">
            <v>伏林大道一期（湘潭北二环至岳塘区岚园路）</v>
          </cell>
          <cell r="P190" t="str">
            <v>伏林大道（含杨梅洲大桥）</v>
          </cell>
          <cell r="T190" t="str">
            <v>备选</v>
          </cell>
          <cell r="U190">
            <v>1</v>
          </cell>
          <cell r="V190" t="str">
            <v>正选</v>
          </cell>
          <cell r="W190" t="str">
            <v>保留</v>
          </cell>
          <cell r="X190" t="str">
            <v>三类</v>
          </cell>
          <cell r="Z190" t="str">
            <v>新建</v>
          </cell>
          <cell r="AA190" t="str">
            <v>其它</v>
          </cell>
          <cell r="AB190" t="str">
            <v>其它</v>
          </cell>
          <cell r="AC190" t="str">
            <v>其它</v>
          </cell>
          <cell r="AE190">
            <v>10.523999999999999</v>
          </cell>
          <cell r="AF190">
            <v>17.899999999999999</v>
          </cell>
          <cell r="AH190">
            <v>17.899999999999999</v>
          </cell>
          <cell r="AI190">
            <v>16</v>
          </cell>
          <cell r="AL190">
            <v>1900</v>
          </cell>
          <cell r="AN190">
            <v>2017</v>
          </cell>
          <cell r="AO190">
            <v>2020</v>
          </cell>
          <cell r="AP190" t="str">
            <v>潭发改投[2015]478号、潭发改审[2017]105号</v>
          </cell>
          <cell r="AQ190" t="str">
            <v>潭交函[2016]83号、潭住建函[2017]85号</v>
          </cell>
          <cell r="AR190">
            <v>116000</v>
          </cell>
          <cell r="AS190">
            <v>15582.48</v>
          </cell>
          <cell r="AT190" t="str">
            <v>批复</v>
          </cell>
          <cell r="AU190">
            <v>3580</v>
          </cell>
          <cell r="AX190">
            <v>0</v>
          </cell>
          <cell r="AY190" t="str">
            <v>数据异常</v>
          </cell>
          <cell r="BB190">
            <v>112420</v>
          </cell>
          <cell r="BO190">
            <v>17400</v>
          </cell>
          <cell r="BP190">
            <v>1506</v>
          </cell>
          <cell r="BQ190" t="str">
            <v>批复施工许可</v>
          </cell>
          <cell r="BS190">
            <v>5800</v>
          </cell>
          <cell r="BT190">
            <v>0</v>
          </cell>
          <cell r="BU190" t="str">
            <v>批复施工许可</v>
          </cell>
          <cell r="CA190" t="str">
            <v>省停缓建</v>
          </cell>
          <cell r="CB190">
            <v>23200</v>
          </cell>
          <cell r="CC190">
            <v>1506</v>
          </cell>
          <cell r="CF190">
            <v>99943</v>
          </cell>
          <cell r="CG190" t="str">
            <v>2020年完成路基</v>
          </cell>
          <cell r="CH190">
            <v>0</v>
          </cell>
          <cell r="CI190">
            <v>1506</v>
          </cell>
          <cell r="CJ190" t="e">
            <v>#REF!</v>
          </cell>
          <cell r="CK190" t="e">
            <v>#REF!</v>
          </cell>
          <cell r="CM190">
            <v>0</v>
          </cell>
          <cell r="CP190">
            <v>0</v>
          </cell>
          <cell r="CQ190">
            <v>1506</v>
          </cell>
          <cell r="CS190">
            <v>0</v>
          </cell>
          <cell r="CW190">
            <v>267</v>
          </cell>
          <cell r="CX190">
            <v>267</v>
          </cell>
          <cell r="CZ190">
            <v>3580</v>
          </cell>
          <cell r="DB190" t="e">
            <v>#REF!</v>
          </cell>
          <cell r="DC190" t="e">
            <v>#REF!</v>
          </cell>
          <cell r="DF190" t="str">
            <v>续建</v>
          </cell>
          <cell r="DH190">
            <v>0.5</v>
          </cell>
          <cell r="DI190">
            <v>284</v>
          </cell>
          <cell r="DJ190">
            <v>0.5</v>
          </cell>
          <cell r="DK190">
            <v>284</v>
          </cell>
          <cell r="DL190">
            <v>0.5</v>
          </cell>
          <cell r="DM190">
            <v>284</v>
          </cell>
          <cell r="DN190">
            <v>0.7</v>
          </cell>
          <cell r="DO190">
            <v>1000</v>
          </cell>
          <cell r="DP190">
            <v>99943</v>
          </cell>
          <cell r="DQ190">
            <v>0.86157758620689695</v>
          </cell>
          <cell r="DR190" t="str">
            <v>是</v>
          </cell>
          <cell r="DS190">
            <v>14551</v>
          </cell>
          <cell r="DT190">
            <v>0.71905660377358505</v>
          </cell>
          <cell r="DU190">
            <v>2.12</v>
          </cell>
          <cell r="DV190">
            <v>1.696</v>
          </cell>
          <cell r="DW190">
            <v>0.7</v>
          </cell>
          <cell r="DX190">
            <v>112420</v>
          </cell>
          <cell r="DY190">
            <v>116000</v>
          </cell>
          <cell r="DZ190">
            <v>3580</v>
          </cell>
          <cell r="EA190">
            <v>112420</v>
          </cell>
          <cell r="EB190">
            <v>12002.48</v>
          </cell>
          <cell r="EC190" t="str">
            <v>省停缓建</v>
          </cell>
          <cell r="EE190" t="str">
            <v>已开工项目</v>
          </cell>
          <cell r="EF190" t="str">
            <v>已安排</v>
          </cell>
          <cell r="EG190" t="str">
            <v>在建（“十三五”期不能完工）</v>
          </cell>
          <cell r="EH190" t="str">
            <v>开工项目</v>
          </cell>
          <cell r="EI190" t="str">
            <v>在建</v>
          </cell>
          <cell r="EJ190" t="str">
            <v>在建</v>
          </cell>
          <cell r="EK190" t="str">
            <v>系统上报</v>
          </cell>
          <cell r="EL190">
            <v>97943</v>
          </cell>
          <cell r="EM190">
            <v>0</v>
          </cell>
          <cell r="EN190">
            <v>0</v>
          </cell>
          <cell r="EQ190" t="str">
            <v>在建</v>
          </cell>
          <cell r="ER190" t="str">
            <v>在建</v>
          </cell>
          <cell r="ES190" t="str">
            <v>2020年完成路基</v>
          </cell>
          <cell r="EU190" t="str">
            <v>2020年完成路基</v>
          </cell>
        </row>
        <row r="191">
          <cell r="J191" t="str">
            <v>S324安化东坪-梅城</v>
          </cell>
          <cell r="K191" t="e">
            <v>#REF!</v>
          </cell>
          <cell r="L191" t="str">
            <v>安化东坪-梅城</v>
          </cell>
          <cell r="M191" t="str">
            <v>S321安化东坪-梅城</v>
          </cell>
          <cell r="N191" t="e">
            <v>#REF!</v>
          </cell>
          <cell r="O191" t="str">
            <v>S321安化东坪-梅城</v>
          </cell>
          <cell r="T191" t="str">
            <v>备选</v>
          </cell>
          <cell r="U191">
            <v>1</v>
          </cell>
          <cell r="V191" t="str">
            <v>正选</v>
          </cell>
          <cell r="W191" t="str">
            <v>保留</v>
          </cell>
          <cell r="X191" t="str">
            <v>一类</v>
          </cell>
          <cell r="Y191" t="str">
            <v>国贫</v>
          </cell>
          <cell r="Z191" t="str">
            <v>改建</v>
          </cell>
          <cell r="AA191" t="str">
            <v>省道</v>
          </cell>
          <cell r="AB191" t="str">
            <v>省道</v>
          </cell>
          <cell r="AC191" t="str">
            <v>省道</v>
          </cell>
          <cell r="AE191">
            <v>66.3</v>
          </cell>
          <cell r="AF191">
            <v>65.89</v>
          </cell>
          <cell r="AH191">
            <v>65.89</v>
          </cell>
          <cell r="AJ191">
            <v>65.89</v>
          </cell>
          <cell r="AN191">
            <v>2015</v>
          </cell>
          <cell r="AO191">
            <v>2020</v>
          </cell>
          <cell r="AP191" t="str">
            <v>湘发改基础[2013]1524号</v>
          </cell>
          <cell r="AQ191" t="str">
            <v>湘交计统
[2013]523号</v>
          </cell>
          <cell r="AR191">
            <v>81226.41</v>
          </cell>
          <cell r="AS191">
            <v>55233.9588</v>
          </cell>
          <cell r="AT191" t="str">
            <v>按总投资的68%测算</v>
          </cell>
          <cell r="AU191">
            <v>31359</v>
          </cell>
          <cell r="AX191">
            <v>31479</v>
          </cell>
          <cell r="AY191" t="str">
            <v>数据异常</v>
          </cell>
          <cell r="BB191">
            <v>49867.41</v>
          </cell>
          <cell r="BC191">
            <v>55007</v>
          </cell>
          <cell r="BD191">
            <v>25086</v>
          </cell>
          <cell r="BE191">
            <v>0</v>
          </cell>
          <cell r="BF191">
            <v>0</v>
          </cell>
          <cell r="BG191">
            <v>0</v>
          </cell>
          <cell r="BM191" t="str">
            <v>路基</v>
          </cell>
          <cell r="BQ191" t="str">
            <v>路基</v>
          </cell>
          <cell r="BS191">
            <v>1851.4870000000001</v>
          </cell>
          <cell r="BU191" t="str">
            <v>路基</v>
          </cell>
          <cell r="BW191">
            <v>8213.5</v>
          </cell>
          <cell r="BY191" t="str">
            <v>路基</v>
          </cell>
          <cell r="CA191" t="str">
            <v>路基</v>
          </cell>
          <cell r="CB191">
            <v>65071.987000000001</v>
          </cell>
          <cell r="CC191">
            <v>25086</v>
          </cell>
          <cell r="CF191">
            <v>65925</v>
          </cell>
          <cell r="CG191" t="str">
            <v>2020年完工</v>
          </cell>
          <cell r="CH191">
            <v>13468</v>
          </cell>
          <cell r="CI191">
            <v>11618</v>
          </cell>
          <cell r="CJ191" t="e">
            <v>#REF!</v>
          </cell>
          <cell r="CK191" t="e">
            <v>#REF!</v>
          </cell>
          <cell r="CM191">
            <v>13468</v>
          </cell>
          <cell r="CP191">
            <v>13468</v>
          </cell>
          <cell r="CQ191">
            <v>11618</v>
          </cell>
          <cell r="CS191">
            <v>6492</v>
          </cell>
          <cell r="CU191">
            <v>6492</v>
          </cell>
          <cell r="CW191">
            <v>2018</v>
          </cell>
          <cell r="CX191">
            <v>21978</v>
          </cell>
          <cell r="CZ191">
            <v>17891</v>
          </cell>
          <cell r="DB191" t="e">
            <v>#REF!</v>
          </cell>
          <cell r="DC191" t="e">
            <v>#REF!</v>
          </cell>
          <cell r="DF191" t="str">
            <v>20年完工</v>
          </cell>
          <cell r="DH191">
            <v>0.5</v>
          </cell>
          <cell r="DI191">
            <v>0</v>
          </cell>
          <cell r="DJ191">
            <v>0.5</v>
          </cell>
          <cell r="DK191">
            <v>0</v>
          </cell>
          <cell r="DL191">
            <v>0.5</v>
          </cell>
          <cell r="DM191">
            <v>0</v>
          </cell>
          <cell r="DN191">
            <v>1</v>
          </cell>
          <cell r="DO191">
            <v>0</v>
          </cell>
          <cell r="DP191">
            <v>65925</v>
          </cell>
          <cell r="DQ191">
            <v>0.81162025996224596</v>
          </cell>
          <cell r="DR191" t="str">
            <v>是</v>
          </cell>
          <cell r="DS191">
            <v>3683.41</v>
          </cell>
          <cell r="DT191">
            <v>0.70303030303030301</v>
          </cell>
          <cell r="DU191">
            <v>66</v>
          </cell>
          <cell r="DV191">
            <v>65</v>
          </cell>
          <cell r="DW191">
            <v>2</v>
          </cell>
          <cell r="DX191">
            <v>60.4100000000035</v>
          </cell>
          <cell r="DY191">
            <v>17951.41</v>
          </cell>
          <cell r="DZ191">
            <v>17891</v>
          </cell>
          <cell r="EA191">
            <v>60.4100000000035</v>
          </cell>
          <cell r="EB191">
            <v>23874.9588</v>
          </cell>
          <cell r="EC191" t="str">
            <v>路基</v>
          </cell>
          <cell r="EE191" t="str">
            <v>已开工项目</v>
          </cell>
          <cell r="EF191" t="str">
            <v>已安排</v>
          </cell>
          <cell r="EG191" t="str">
            <v>在建（年内不能完工，“十三五”期完工）</v>
          </cell>
          <cell r="EH191" t="str">
            <v>开工项目</v>
          </cell>
          <cell r="EI191" t="str">
            <v>在建</v>
          </cell>
          <cell r="EJ191" t="str">
            <v>在建</v>
          </cell>
          <cell r="EK191" t="str">
            <v>系统上报</v>
          </cell>
          <cell r="EL191">
            <v>61475</v>
          </cell>
          <cell r="EM191">
            <v>63275</v>
          </cell>
          <cell r="EN191">
            <v>0.77899540309611104</v>
          </cell>
          <cell r="EQ191" t="str">
            <v>在建</v>
          </cell>
          <cell r="ER191" t="str">
            <v>在建</v>
          </cell>
          <cell r="ES191" t="str">
            <v>2020年完工</v>
          </cell>
          <cell r="EU191" t="str">
            <v>2020年完工</v>
          </cell>
        </row>
        <row r="192">
          <cell r="J192" t="str">
            <v>S234宁远柏家坪-道县柑子园</v>
          </cell>
          <cell r="K192" t="e">
            <v>#REF!</v>
          </cell>
          <cell r="L192" t="str">
            <v>宁远柏家坪-道县柑子园</v>
          </cell>
          <cell r="M192" t="str">
            <v>S229宁远柏家坪-道县柑子园</v>
          </cell>
          <cell r="N192" t="e">
            <v>#REF!</v>
          </cell>
          <cell r="O192" t="str">
            <v>S229宁远柏家坪-道县柑子园</v>
          </cell>
          <cell r="T192" t="str">
            <v>备选</v>
          </cell>
          <cell r="U192">
            <v>1</v>
          </cell>
          <cell r="V192" t="str">
            <v>正选</v>
          </cell>
          <cell r="W192" t="str">
            <v>保留</v>
          </cell>
          <cell r="X192" t="str">
            <v>二类</v>
          </cell>
          <cell r="Z192" t="str">
            <v>升级改造</v>
          </cell>
          <cell r="AA192" t="str">
            <v>省道</v>
          </cell>
          <cell r="AB192" t="str">
            <v>省道</v>
          </cell>
          <cell r="AC192" t="str">
            <v>省道</v>
          </cell>
          <cell r="AE192">
            <v>45.124459999999999</v>
          </cell>
          <cell r="AF192">
            <v>45.048999999999999</v>
          </cell>
          <cell r="AH192">
            <v>45.048999999999999</v>
          </cell>
          <cell r="AJ192">
            <v>45.048999999999999</v>
          </cell>
          <cell r="AN192">
            <v>2016</v>
          </cell>
          <cell r="AO192">
            <v>2020</v>
          </cell>
          <cell r="AP192" t="str">
            <v>湘发改基础[2016]139号</v>
          </cell>
          <cell r="AQ192" t="str">
            <v>湘交批[2016]236号</v>
          </cell>
          <cell r="AR192">
            <v>40724</v>
          </cell>
          <cell r="AS192">
            <v>28215.4103</v>
          </cell>
          <cell r="AT192" t="str">
            <v>批复</v>
          </cell>
          <cell r="AU192">
            <v>16726</v>
          </cell>
          <cell r="AX192">
            <v>17094</v>
          </cell>
          <cell r="AY192" t="str">
            <v>数据异常</v>
          </cell>
          <cell r="BB192">
            <v>23998</v>
          </cell>
          <cell r="BE192">
            <v>12247</v>
          </cell>
          <cell r="BF192">
            <v>0</v>
          </cell>
          <cell r="BG192">
            <v>12247</v>
          </cell>
          <cell r="BM192" t="str">
            <v>批复施工许可</v>
          </cell>
          <cell r="BO192">
            <v>12187.4</v>
          </cell>
          <cell r="BP192">
            <v>10035.6</v>
          </cell>
          <cell r="BQ192" t="str">
            <v>路基</v>
          </cell>
          <cell r="BS192">
            <v>4072.8</v>
          </cell>
          <cell r="BT192">
            <v>1673.2</v>
          </cell>
          <cell r="BU192" t="str">
            <v>路基</v>
          </cell>
          <cell r="BW192">
            <v>5357</v>
          </cell>
          <cell r="BY192" t="str">
            <v>路基</v>
          </cell>
          <cell r="CA192" t="str">
            <v>路基</v>
          </cell>
          <cell r="CB192">
            <v>33864.199999999997</v>
          </cell>
          <cell r="CC192">
            <v>11708.8</v>
          </cell>
          <cell r="CF192">
            <v>32670</v>
          </cell>
          <cell r="CG192" t="str">
            <v>2020年完成路基</v>
          </cell>
          <cell r="CH192">
            <v>10805</v>
          </cell>
          <cell r="CI192">
            <v>903.80000000000098</v>
          </cell>
          <cell r="CJ192" t="e">
            <v>#REF!</v>
          </cell>
          <cell r="CK192" t="e">
            <v>#REF!</v>
          </cell>
          <cell r="CM192">
            <v>10805</v>
          </cell>
          <cell r="CP192">
            <v>10805</v>
          </cell>
          <cell r="CQ192">
            <v>903.80000000000098</v>
          </cell>
          <cell r="CS192">
            <v>0</v>
          </cell>
          <cell r="CW192">
            <v>160</v>
          </cell>
          <cell r="CX192">
            <v>10965</v>
          </cell>
          <cell r="CZ192">
            <v>5921</v>
          </cell>
          <cell r="DB192" t="e">
            <v>#REF!</v>
          </cell>
          <cell r="DC192" t="e">
            <v>#REF!</v>
          </cell>
          <cell r="DF192" t="str">
            <v>续建</v>
          </cell>
          <cell r="DH192">
            <v>0.5</v>
          </cell>
          <cell r="DI192">
            <v>0</v>
          </cell>
          <cell r="DJ192">
            <v>0.5</v>
          </cell>
          <cell r="DK192">
            <v>0</v>
          </cell>
          <cell r="DL192">
            <v>0.5</v>
          </cell>
          <cell r="DM192">
            <v>0</v>
          </cell>
          <cell r="DN192">
            <v>0.7</v>
          </cell>
          <cell r="DO192">
            <v>0</v>
          </cell>
          <cell r="DP192">
            <v>32670</v>
          </cell>
          <cell r="DQ192">
            <v>0.80222964345349201</v>
          </cell>
          <cell r="DR192" t="str">
            <v>是</v>
          </cell>
          <cell r="DS192">
            <v>7150.2</v>
          </cell>
          <cell r="DT192">
            <v>0.67284765218963305</v>
          </cell>
          <cell r="DU192">
            <v>44.253999999999998</v>
          </cell>
          <cell r="DV192">
            <v>39</v>
          </cell>
          <cell r="DW192">
            <v>3</v>
          </cell>
          <cell r="DX192">
            <v>3153</v>
          </cell>
          <cell r="DY192">
            <v>9074</v>
          </cell>
          <cell r="DZ192">
            <v>5921</v>
          </cell>
          <cell r="EA192">
            <v>3153</v>
          </cell>
          <cell r="EB192">
            <v>11489.4103</v>
          </cell>
          <cell r="EC192" t="str">
            <v>路基</v>
          </cell>
          <cell r="EE192" t="str">
            <v>已开工项目</v>
          </cell>
          <cell r="EF192" t="str">
            <v>已安排</v>
          </cell>
          <cell r="EG192" t="str">
            <v>在建（“十三五”期不能完工）</v>
          </cell>
          <cell r="EH192" t="str">
            <v>开工项目</v>
          </cell>
          <cell r="EI192" t="str">
            <v>在建</v>
          </cell>
          <cell r="EJ192" t="str">
            <v>在建</v>
          </cell>
          <cell r="EK192" t="str">
            <v>系统上报</v>
          </cell>
          <cell r="EL192">
            <v>30830</v>
          </cell>
          <cell r="EM192">
            <v>31650</v>
          </cell>
          <cell r="EN192">
            <v>0.77718298791867202</v>
          </cell>
          <cell r="EQ192" t="str">
            <v>在建</v>
          </cell>
          <cell r="ER192" t="str">
            <v>在建</v>
          </cell>
          <cell r="ES192" t="str">
            <v>2020年完成路基</v>
          </cell>
          <cell r="EU192" t="str">
            <v>2020年完成路基</v>
          </cell>
        </row>
        <row r="193">
          <cell r="J193" t="str">
            <v>岳宁大道凤凰山互通至南田坪公路</v>
          </cell>
          <cell r="K193" t="e">
            <v>#REF!</v>
          </cell>
          <cell r="L193" t="str">
            <v>岳宁大道凤凰山互通-南田坪</v>
          </cell>
          <cell r="M193" t="str">
            <v>岳宁大道凤凰山互通-南田坪</v>
          </cell>
          <cell r="N193" t="e">
            <v>#REF!</v>
          </cell>
          <cell r="O193" t="str">
            <v>岳宁大道凤凰山互通-南田坪</v>
          </cell>
          <cell r="T193" t="str">
            <v>备选</v>
          </cell>
          <cell r="U193">
            <v>1</v>
          </cell>
          <cell r="V193" t="str">
            <v>正选</v>
          </cell>
          <cell r="W193" t="str">
            <v>保留</v>
          </cell>
          <cell r="X193" t="str">
            <v>三类</v>
          </cell>
          <cell r="Z193" t="str">
            <v>新建</v>
          </cell>
          <cell r="AA193" t="str">
            <v>其它</v>
          </cell>
          <cell r="AB193" t="str">
            <v>其它</v>
          </cell>
          <cell r="AC193" t="str">
            <v>其它</v>
          </cell>
          <cell r="AE193">
            <v>15</v>
          </cell>
          <cell r="AF193">
            <v>14</v>
          </cell>
          <cell r="AH193">
            <v>14</v>
          </cell>
          <cell r="AI193">
            <v>14</v>
          </cell>
          <cell r="AN193">
            <v>2018</v>
          </cell>
          <cell r="AO193">
            <v>2020</v>
          </cell>
          <cell r="AP193" t="str">
            <v>长发改审〔2017〕333号</v>
          </cell>
          <cell r="AQ193" t="str">
            <v>长交批【2017】14号</v>
          </cell>
          <cell r="AR193">
            <v>133031</v>
          </cell>
          <cell r="AS193">
            <v>86568.57</v>
          </cell>
          <cell r="AT193" t="str">
            <v>批复</v>
          </cell>
          <cell r="AU193">
            <v>3040</v>
          </cell>
          <cell r="BB193">
            <v>129991</v>
          </cell>
          <cell r="BS193">
            <v>6300</v>
          </cell>
          <cell r="BT193">
            <v>840</v>
          </cell>
          <cell r="BU193" t="str">
            <v>批复施工许可</v>
          </cell>
          <cell r="BW193">
            <v>17121.7</v>
          </cell>
          <cell r="BX193">
            <v>1288</v>
          </cell>
          <cell r="BY193" t="str">
            <v>路基</v>
          </cell>
          <cell r="CA193" t="str">
            <v>路基</v>
          </cell>
          <cell r="CB193">
            <v>23421.7</v>
          </cell>
          <cell r="CC193">
            <v>2128</v>
          </cell>
          <cell r="CF193">
            <v>105000</v>
          </cell>
          <cell r="CG193" t="str">
            <v>2020年完工</v>
          </cell>
          <cell r="CH193">
            <v>979</v>
          </cell>
          <cell r="CI193">
            <v>1149</v>
          </cell>
          <cell r="CJ193" t="e">
            <v>#REF!</v>
          </cell>
          <cell r="CK193" t="e">
            <v>#REF!</v>
          </cell>
          <cell r="CM193">
            <v>979</v>
          </cell>
          <cell r="CP193">
            <v>979</v>
          </cell>
          <cell r="CQ193">
            <v>1149</v>
          </cell>
          <cell r="CS193">
            <v>845</v>
          </cell>
          <cell r="CU193">
            <v>845</v>
          </cell>
          <cell r="CW193">
            <v>215</v>
          </cell>
          <cell r="CX193">
            <v>2039</v>
          </cell>
          <cell r="CZ193">
            <v>2061</v>
          </cell>
          <cell r="DB193" t="e">
            <v>#REF!</v>
          </cell>
          <cell r="DC193" t="e">
            <v>#REF!</v>
          </cell>
          <cell r="DF193" t="str">
            <v>20年完工</v>
          </cell>
          <cell r="DH193">
            <v>0.5</v>
          </cell>
          <cell r="DI193">
            <v>0</v>
          </cell>
          <cell r="DJ193">
            <v>0.5</v>
          </cell>
          <cell r="DK193">
            <v>0</v>
          </cell>
          <cell r="DL193">
            <v>0.5</v>
          </cell>
          <cell r="DM193">
            <v>0</v>
          </cell>
          <cell r="DN193">
            <v>1</v>
          </cell>
          <cell r="DO193">
            <v>912</v>
          </cell>
          <cell r="DP193">
            <v>105000</v>
          </cell>
          <cell r="DQ193">
            <v>0.78928971442746398</v>
          </cell>
          <cell r="DR193" t="str">
            <v>是</v>
          </cell>
          <cell r="DS193">
            <v>26882</v>
          </cell>
          <cell r="DT193">
            <v>0.83815789473684199</v>
          </cell>
          <cell r="DU193">
            <v>15.2</v>
          </cell>
          <cell r="DV193">
            <v>15.2</v>
          </cell>
          <cell r="DW193">
            <v>7</v>
          </cell>
          <cell r="DX193">
            <v>28970</v>
          </cell>
          <cell r="DY193">
            <v>31031</v>
          </cell>
          <cell r="DZ193">
            <v>2061</v>
          </cell>
          <cell r="EA193">
            <v>28970</v>
          </cell>
          <cell r="EB193">
            <v>83528.570000000007</v>
          </cell>
          <cell r="EC193" t="str">
            <v>路基</v>
          </cell>
          <cell r="EE193" t="str">
            <v>已开工项目</v>
          </cell>
          <cell r="EF193" t="str">
            <v>已安排</v>
          </cell>
          <cell r="EG193" t="str">
            <v>在建（年内不能完工，“十三五”期完工）</v>
          </cell>
          <cell r="EH193" t="str">
            <v>开工项目</v>
          </cell>
          <cell r="EI193" t="str">
            <v>在建</v>
          </cell>
          <cell r="EJ193" t="str">
            <v>在建</v>
          </cell>
          <cell r="EK193" t="str">
            <v>系统上报</v>
          </cell>
          <cell r="EL193">
            <v>98000</v>
          </cell>
          <cell r="EM193">
            <v>102000</v>
          </cell>
          <cell r="EN193">
            <v>0.76673857972953696</v>
          </cell>
          <cell r="EQ193" t="str">
            <v>在建</v>
          </cell>
          <cell r="ER193" t="str">
            <v>在建</v>
          </cell>
          <cell r="ES193" t="str">
            <v>2020年完工</v>
          </cell>
          <cell r="EU193" t="str">
            <v>2020年完工</v>
          </cell>
        </row>
        <row r="194">
          <cell r="J194" t="str">
            <v>琅塘镇至天门乡公路</v>
          </cell>
          <cell r="K194" t="e">
            <v>#REF!</v>
          </cell>
          <cell r="L194" t="str">
            <v>新化琅塘-天门</v>
          </cell>
          <cell r="M194" t="str">
            <v>S240新化琅塘-天门</v>
          </cell>
          <cell r="N194" t="e">
            <v>#REF!</v>
          </cell>
          <cell r="O194" t="str">
            <v>S240新化琅塘-天门</v>
          </cell>
          <cell r="T194" t="str">
            <v>备选</v>
          </cell>
          <cell r="U194">
            <v>1</v>
          </cell>
          <cell r="V194" t="str">
            <v>正选</v>
          </cell>
          <cell r="W194" t="str">
            <v>保留</v>
          </cell>
          <cell r="X194" t="str">
            <v>一类</v>
          </cell>
          <cell r="Y194" t="str">
            <v>国贫</v>
          </cell>
          <cell r="Z194" t="str">
            <v>新建</v>
          </cell>
          <cell r="AA194" t="str">
            <v>省道</v>
          </cell>
          <cell r="AB194" t="str">
            <v>省道</v>
          </cell>
          <cell r="AC194" t="str">
            <v>省道</v>
          </cell>
          <cell r="AE194">
            <v>22.335000000000001</v>
          </cell>
          <cell r="AF194">
            <v>20.173999999999999</v>
          </cell>
          <cell r="AH194">
            <v>20.173999999999999</v>
          </cell>
          <cell r="AJ194">
            <v>18.263999999999999</v>
          </cell>
          <cell r="AM194">
            <v>1910</v>
          </cell>
          <cell r="AN194">
            <v>2016</v>
          </cell>
          <cell r="AO194">
            <v>2020</v>
          </cell>
          <cell r="AP194" t="str">
            <v>湘发改基础[2016]903 
号</v>
          </cell>
          <cell r="AQ194" t="str">
            <v>湘交批[2017]17号</v>
          </cell>
          <cell r="AR194">
            <v>31371</v>
          </cell>
          <cell r="AS194">
            <v>23908.7042</v>
          </cell>
          <cell r="AT194" t="str">
            <v>批复</v>
          </cell>
          <cell r="AU194">
            <v>13261</v>
          </cell>
          <cell r="AX194">
            <v>13261</v>
          </cell>
          <cell r="AY194" t="str">
            <v/>
          </cell>
          <cell r="BB194">
            <v>18110</v>
          </cell>
          <cell r="BE194">
            <v>5760</v>
          </cell>
          <cell r="BF194">
            <v>0</v>
          </cell>
          <cell r="BG194">
            <v>5760</v>
          </cell>
          <cell r="BM194" t="str">
            <v>批复施工许可</v>
          </cell>
          <cell r="BO194">
            <v>9925.5</v>
          </cell>
          <cell r="BP194">
            <v>7970</v>
          </cell>
          <cell r="BQ194" t="str">
            <v>路基</v>
          </cell>
          <cell r="BS194">
            <v>6274.2</v>
          </cell>
          <cell r="BT194">
            <v>1312.7</v>
          </cell>
          <cell r="BU194" t="str">
            <v>路基</v>
          </cell>
          <cell r="BW194">
            <v>5500</v>
          </cell>
          <cell r="BY194" t="str">
            <v>路基</v>
          </cell>
          <cell r="CA194" t="str">
            <v>路基</v>
          </cell>
          <cell r="CB194">
            <v>27459.7</v>
          </cell>
          <cell r="CC194">
            <v>9282.7000000000007</v>
          </cell>
          <cell r="CF194">
            <v>24360</v>
          </cell>
          <cell r="CG194" t="str">
            <v>2020年完成路基</v>
          </cell>
          <cell r="CH194">
            <v>8574</v>
          </cell>
          <cell r="CI194">
            <v>708.70000000000095</v>
          </cell>
          <cell r="CJ194" t="e">
            <v>#REF!</v>
          </cell>
          <cell r="CK194" t="e">
            <v>#REF!</v>
          </cell>
          <cell r="CM194">
            <v>8574</v>
          </cell>
          <cell r="CP194">
            <v>8574</v>
          </cell>
          <cell r="CQ194">
            <v>708.70000000000095</v>
          </cell>
          <cell r="CS194">
            <v>0</v>
          </cell>
          <cell r="CW194">
            <v>125</v>
          </cell>
          <cell r="CX194">
            <v>8699</v>
          </cell>
          <cell r="CZ194">
            <v>4687</v>
          </cell>
          <cell r="DB194" t="e">
            <v>#REF!</v>
          </cell>
          <cell r="DC194" t="e">
            <v>#REF!</v>
          </cell>
          <cell r="DF194" t="str">
            <v>20年完工</v>
          </cell>
          <cell r="DH194">
            <v>0.5</v>
          </cell>
          <cell r="DI194">
            <v>0</v>
          </cell>
          <cell r="DJ194">
            <v>0.5</v>
          </cell>
          <cell r="DK194">
            <v>0</v>
          </cell>
          <cell r="DL194">
            <v>0.5</v>
          </cell>
          <cell r="DM194">
            <v>0</v>
          </cell>
          <cell r="DN194">
            <v>1</v>
          </cell>
          <cell r="DO194">
            <v>3978.3</v>
          </cell>
          <cell r="DP194">
            <v>24360</v>
          </cell>
          <cell r="DQ194">
            <v>0.77651334034618003</v>
          </cell>
          <cell r="DR194" t="str">
            <v>是</v>
          </cell>
          <cell r="DS194">
            <v>6302.3</v>
          </cell>
          <cell r="DT194">
            <v>0.72142857142857097</v>
          </cell>
          <cell r="DU194">
            <v>21</v>
          </cell>
          <cell r="DV194">
            <v>21</v>
          </cell>
          <cell r="DW194">
            <v>1.5</v>
          </cell>
          <cell r="DX194">
            <v>3824</v>
          </cell>
          <cell r="DY194">
            <v>8511</v>
          </cell>
          <cell r="DZ194">
            <v>4687</v>
          </cell>
          <cell r="EA194">
            <v>3824</v>
          </cell>
          <cell r="EB194">
            <v>10647.7042</v>
          </cell>
          <cell r="EC194" t="str">
            <v>路基</v>
          </cell>
          <cell r="EE194" t="str">
            <v>已开工项目</v>
          </cell>
          <cell r="EF194" t="str">
            <v>已安排</v>
          </cell>
          <cell r="EG194" t="str">
            <v>在建（年内不能完工，“十三五”期完工）</v>
          </cell>
          <cell r="EH194" t="str">
            <v>开工项目</v>
          </cell>
          <cell r="EI194" t="str">
            <v>在建</v>
          </cell>
          <cell r="EJ194" t="str">
            <v>在建</v>
          </cell>
          <cell r="EK194" t="str">
            <v>系统上报</v>
          </cell>
          <cell r="EL194">
            <v>20860</v>
          </cell>
          <cell r="EM194">
            <v>22860</v>
          </cell>
          <cell r="EN194">
            <v>0.72869847948742505</v>
          </cell>
          <cell r="EQ194" t="str">
            <v>在建</v>
          </cell>
          <cell r="ER194" t="str">
            <v>在建</v>
          </cell>
          <cell r="ES194" t="str">
            <v>2020年完成路基</v>
          </cell>
          <cell r="EU194" t="str">
            <v>2020年完成路基</v>
          </cell>
        </row>
        <row r="195">
          <cell r="J195" t="str">
            <v>临湘鸭栏-长安</v>
          </cell>
          <cell r="K195" t="e">
            <v>#REF!</v>
          </cell>
          <cell r="L195" t="str">
            <v>临湘鸭栏—长安</v>
          </cell>
          <cell r="M195" t="str">
            <v>S501临湘鸭栏—长安</v>
          </cell>
          <cell r="N195" t="e">
            <v>#REF!</v>
          </cell>
          <cell r="O195" t="str">
            <v>S501临湘鸭栏—长安</v>
          </cell>
          <cell r="T195" t="str">
            <v>备选</v>
          </cell>
          <cell r="U195">
            <v>1</v>
          </cell>
          <cell r="V195" t="str">
            <v>正选</v>
          </cell>
          <cell r="W195" t="str">
            <v>保留</v>
          </cell>
          <cell r="X195" t="str">
            <v>三类</v>
          </cell>
          <cell r="Z195" t="str">
            <v>升级改造</v>
          </cell>
          <cell r="AA195" t="str">
            <v>省道</v>
          </cell>
          <cell r="AB195" t="str">
            <v>省道</v>
          </cell>
          <cell r="AC195" t="str">
            <v>省道</v>
          </cell>
          <cell r="AE195">
            <v>24.5</v>
          </cell>
          <cell r="AF195">
            <v>24.5</v>
          </cell>
          <cell r="AH195">
            <v>24.606999999999999</v>
          </cell>
          <cell r="AI195">
            <v>24.606999999999999</v>
          </cell>
          <cell r="AN195">
            <v>2017</v>
          </cell>
          <cell r="AO195">
            <v>2020</v>
          </cell>
          <cell r="AP195" t="str">
            <v>湘发改基础[2017]185号</v>
          </cell>
          <cell r="AQ195" t="str">
            <v>湘交批[2017]169号</v>
          </cell>
          <cell r="AR195">
            <v>76571</v>
          </cell>
          <cell r="AS195">
            <v>55691.580600000001</v>
          </cell>
          <cell r="AT195" t="str">
            <v>批复</v>
          </cell>
          <cell r="AU195">
            <v>13240</v>
          </cell>
          <cell r="AX195">
            <v>13240</v>
          </cell>
          <cell r="AY195" t="str">
            <v/>
          </cell>
          <cell r="BB195">
            <v>63331</v>
          </cell>
          <cell r="BO195">
            <v>13305</v>
          </cell>
          <cell r="BP195">
            <v>1455.6</v>
          </cell>
          <cell r="BQ195" t="str">
            <v>批复施工许可</v>
          </cell>
          <cell r="BS195">
            <v>24980.5</v>
          </cell>
          <cell r="BT195">
            <v>7812.4</v>
          </cell>
          <cell r="BU195" t="str">
            <v>路基</v>
          </cell>
          <cell r="BW195">
            <v>22971.3</v>
          </cell>
          <cell r="BY195" t="str">
            <v>路基</v>
          </cell>
          <cell r="CA195" t="str">
            <v>路基</v>
          </cell>
          <cell r="CB195">
            <v>61256.800000000003</v>
          </cell>
          <cell r="CC195">
            <v>9268</v>
          </cell>
          <cell r="CF195">
            <v>57407</v>
          </cell>
          <cell r="CG195" t="str">
            <v>2020年完工</v>
          </cell>
          <cell r="CH195">
            <v>5050</v>
          </cell>
          <cell r="CI195">
            <v>4218</v>
          </cell>
          <cell r="CJ195" t="e">
            <v>#REF!</v>
          </cell>
          <cell r="CK195" t="e">
            <v>#REF!</v>
          </cell>
          <cell r="CM195">
            <v>5050</v>
          </cell>
          <cell r="CP195">
            <v>5050</v>
          </cell>
          <cell r="CQ195">
            <v>4218</v>
          </cell>
          <cell r="CS195">
            <v>0</v>
          </cell>
          <cell r="CW195">
            <v>1450</v>
          </cell>
          <cell r="CX195">
            <v>6500</v>
          </cell>
          <cell r="CZ195">
            <v>8190</v>
          </cell>
          <cell r="DB195" t="e">
            <v>#REF!</v>
          </cell>
          <cell r="DC195" t="e">
            <v>#REF!</v>
          </cell>
          <cell r="DF195" t="str">
            <v>20年完工</v>
          </cell>
          <cell r="DH195">
            <v>0.5</v>
          </cell>
          <cell r="DI195">
            <v>0</v>
          </cell>
          <cell r="DJ195">
            <v>0.5</v>
          </cell>
          <cell r="DK195">
            <v>0</v>
          </cell>
          <cell r="DL195">
            <v>0.5</v>
          </cell>
          <cell r="DM195">
            <v>0</v>
          </cell>
          <cell r="DN195">
            <v>1</v>
          </cell>
          <cell r="DO195">
            <v>3972</v>
          </cell>
          <cell r="DP195">
            <v>57407</v>
          </cell>
          <cell r="DQ195">
            <v>0.74972247978999895</v>
          </cell>
          <cell r="DR195" t="str">
            <v>是</v>
          </cell>
          <cell r="DS195">
            <v>14946</v>
          </cell>
          <cell r="DT195">
            <v>0.46339166702498202</v>
          </cell>
          <cell r="DU195">
            <v>23.257000000000001</v>
          </cell>
          <cell r="DV195">
            <v>5</v>
          </cell>
          <cell r="DW195">
            <v>6</v>
          </cell>
          <cell r="DX195">
            <v>13776</v>
          </cell>
          <cell r="DY195">
            <v>21966</v>
          </cell>
          <cell r="DZ195">
            <v>8190</v>
          </cell>
          <cell r="EA195">
            <v>13776</v>
          </cell>
          <cell r="EB195">
            <v>42451.580600000001</v>
          </cell>
          <cell r="EC195" t="str">
            <v>路基</v>
          </cell>
          <cell r="EE195" t="str">
            <v>已开工项目</v>
          </cell>
          <cell r="EF195" t="str">
            <v>已安排</v>
          </cell>
          <cell r="EG195" t="str">
            <v>在建（年内不能完工，“十三五”期完工）</v>
          </cell>
          <cell r="EH195" t="str">
            <v>开工项目</v>
          </cell>
          <cell r="EI195" t="str">
            <v>在建</v>
          </cell>
          <cell r="EJ195" t="str">
            <v>在建</v>
          </cell>
          <cell r="EK195" t="str">
            <v>系统上报</v>
          </cell>
          <cell r="EL195">
            <v>51205</v>
          </cell>
          <cell r="EM195">
            <v>54605</v>
          </cell>
          <cell r="EN195">
            <v>0.71312899139360897</v>
          </cell>
          <cell r="EQ195" t="str">
            <v>在建</v>
          </cell>
          <cell r="ER195" t="str">
            <v>在建</v>
          </cell>
          <cell r="ES195" t="str">
            <v>2020年完工</v>
          </cell>
          <cell r="EU195" t="str">
            <v>2020年完工</v>
          </cell>
        </row>
        <row r="196">
          <cell r="J196" t="str">
            <v>S224鼎城区东北湾至崇河</v>
          </cell>
          <cell r="K196" t="e">
            <v>#REF!</v>
          </cell>
          <cell r="L196" t="str">
            <v>西洞庭四号涵管-牛屎湖桥</v>
          </cell>
          <cell r="M196" t="str">
            <v>S224鼎城区东北湾-崇河</v>
          </cell>
          <cell r="N196" t="e">
            <v>#REF!</v>
          </cell>
          <cell r="O196" t="str">
            <v>S224鼎城区东北湾-崇河</v>
          </cell>
          <cell r="T196" t="str">
            <v>备选</v>
          </cell>
          <cell r="U196">
            <v>1</v>
          </cell>
          <cell r="V196" t="str">
            <v>正选</v>
          </cell>
          <cell r="W196" t="str">
            <v>保留</v>
          </cell>
          <cell r="X196" t="str">
            <v>三类</v>
          </cell>
          <cell r="Z196" t="str">
            <v>新建</v>
          </cell>
          <cell r="AA196" t="str">
            <v>省道</v>
          </cell>
          <cell r="AB196" t="str">
            <v>省道</v>
          </cell>
          <cell r="AC196" t="str">
            <v>省道</v>
          </cell>
          <cell r="AE196">
            <v>17</v>
          </cell>
          <cell r="AF196">
            <v>19.09</v>
          </cell>
          <cell r="AH196">
            <v>19.09</v>
          </cell>
          <cell r="AI196">
            <v>19.09</v>
          </cell>
          <cell r="AN196">
            <v>2017</v>
          </cell>
          <cell r="AO196">
            <v>2020</v>
          </cell>
          <cell r="AP196" t="str">
            <v>湘发改基础[2017]745号</v>
          </cell>
          <cell r="AQ196" t="str">
            <v>常交发[2017]78号</v>
          </cell>
          <cell r="AR196">
            <v>65314.52</v>
          </cell>
          <cell r="AS196">
            <v>46373.309200000003</v>
          </cell>
          <cell r="AT196" t="str">
            <v>按总投资的71%测算</v>
          </cell>
          <cell r="AU196">
            <v>7636</v>
          </cell>
          <cell r="AX196">
            <v>7636</v>
          </cell>
          <cell r="AY196" t="str">
            <v/>
          </cell>
          <cell r="BB196">
            <v>57678.52</v>
          </cell>
          <cell r="BO196">
            <v>9600</v>
          </cell>
          <cell r="BP196">
            <v>1020</v>
          </cell>
          <cell r="BQ196" t="str">
            <v>批复施工许可</v>
          </cell>
          <cell r="BS196">
            <v>23057.26</v>
          </cell>
          <cell r="BT196">
            <v>1270.8</v>
          </cell>
          <cell r="BU196" t="str">
            <v>路基</v>
          </cell>
          <cell r="BW196">
            <v>20720.150000000001</v>
          </cell>
          <cell r="BX196">
            <v>3054.2</v>
          </cell>
          <cell r="BY196" t="str">
            <v>路基</v>
          </cell>
          <cell r="CA196" t="str">
            <v>路基</v>
          </cell>
          <cell r="CB196">
            <v>53377.41</v>
          </cell>
          <cell r="CC196">
            <v>5345</v>
          </cell>
          <cell r="CF196">
            <v>45720</v>
          </cell>
          <cell r="CG196" t="str">
            <v>2020年完工</v>
          </cell>
          <cell r="CH196">
            <v>3010</v>
          </cell>
          <cell r="CI196">
            <v>2335</v>
          </cell>
          <cell r="CJ196" t="e">
            <v>#REF!</v>
          </cell>
          <cell r="CK196" t="e">
            <v>#REF!</v>
          </cell>
          <cell r="CM196">
            <v>3010</v>
          </cell>
          <cell r="CP196">
            <v>3010</v>
          </cell>
          <cell r="CQ196">
            <v>2335</v>
          </cell>
          <cell r="CS196">
            <v>1897</v>
          </cell>
          <cell r="CU196">
            <v>1897</v>
          </cell>
          <cell r="CW196">
            <v>483</v>
          </cell>
          <cell r="CX196">
            <v>5390</v>
          </cell>
          <cell r="CZ196">
            <v>4626</v>
          </cell>
          <cell r="DB196" t="e">
            <v>#REF!</v>
          </cell>
          <cell r="DC196" t="e">
            <v>#REF!</v>
          </cell>
          <cell r="DF196" t="str">
            <v>20年完工</v>
          </cell>
          <cell r="DH196">
            <v>0.5</v>
          </cell>
          <cell r="DI196">
            <v>0</v>
          </cell>
          <cell r="DJ196">
            <v>0.5</v>
          </cell>
          <cell r="DK196">
            <v>0</v>
          </cell>
          <cell r="DL196">
            <v>0.5</v>
          </cell>
          <cell r="DM196">
            <v>0</v>
          </cell>
          <cell r="DN196">
            <v>1</v>
          </cell>
          <cell r="DO196">
            <v>2291</v>
          </cell>
          <cell r="DP196">
            <v>45720</v>
          </cell>
          <cell r="DQ196">
            <v>0.69999748907287396</v>
          </cell>
          <cell r="DR196" t="str">
            <v>是</v>
          </cell>
          <cell r="DS196">
            <v>17259.52</v>
          </cell>
          <cell r="DT196">
            <v>0.95499999999999996</v>
          </cell>
          <cell r="DU196">
            <v>14.6</v>
          </cell>
          <cell r="DV196">
            <v>14.6</v>
          </cell>
          <cell r="DW196">
            <v>12.41</v>
          </cell>
          <cell r="DX196">
            <v>21688.52</v>
          </cell>
          <cell r="DY196">
            <v>26314.52</v>
          </cell>
          <cell r="DZ196">
            <v>4626</v>
          </cell>
          <cell r="EA196">
            <v>21688.52</v>
          </cell>
          <cell r="EB196">
            <v>38737.309200000003</v>
          </cell>
          <cell r="EC196" t="str">
            <v>路基</v>
          </cell>
          <cell r="EE196" t="str">
            <v>已开工项目</v>
          </cell>
          <cell r="EF196" t="str">
            <v>已安排</v>
          </cell>
          <cell r="EG196" t="str">
            <v>在建（年内不能完工，“十三五”期完工）</v>
          </cell>
          <cell r="EH196" t="str">
            <v>开工项目</v>
          </cell>
          <cell r="EI196" t="str">
            <v>在建</v>
          </cell>
          <cell r="EJ196" t="str">
            <v>在建</v>
          </cell>
          <cell r="EK196" t="str">
            <v>系统上报</v>
          </cell>
          <cell r="EL196">
            <v>35000</v>
          </cell>
          <cell r="EM196">
            <v>39000</v>
          </cell>
          <cell r="EN196">
            <v>0.59711071902541701</v>
          </cell>
          <cell r="EQ196" t="str">
            <v>在建</v>
          </cell>
          <cell r="ER196" t="str">
            <v>在建</v>
          </cell>
          <cell r="ES196" t="str">
            <v>2020年完工</v>
          </cell>
          <cell r="EU196" t="str">
            <v>2020年完工</v>
          </cell>
        </row>
        <row r="197">
          <cell r="J197" t="str">
            <v>临澧烽火-县城</v>
          </cell>
          <cell r="K197" t="e">
            <v>#REF!</v>
          </cell>
          <cell r="L197" t="str">
            <v>临澧烽火-县城</v>
          </cell>
          <cell r="M197" t="str">
            <v>S517临澧烽火-县城</v>
          </cell>
          <cell r="N197" t="e">
            <v>#REF!</v>
          </cell>
          <cell r="O197" t="str">
            <v>S517临澧烽火-县城</v>
          </cell>
          <cell r="T197" t="str">
            <v>备选</v>
          </cell>
          <cell r="U197">
            <v>1</v>
          </cell>
          <cell r="V197" t="str">
            <v>正选</v>
          </cell>
          <cell r="W197" t="str">
            <v>保留</v>
          </cell>
          <cell r="X197" t="str">
            <v>三类</v>
          </cell>
          <cell r="Z197" t="str">
            <v>新建</v>
          </cell>
          <cell r="AA197" t="str">
            <v>省道</v>
          </cell>
          <cell r="AB197" t="str">
            <v>省道</v>
          </cell>
          <cell r="AC197" t="str">
            <v>省道</v>
          </cell>
          <cell r="AE197">
            <v>10</v>
          </cell>
          <cell r="AF197">
            <v>10</v>
          </cell>
          <cell r="AH197">
            <v>10.384</v>
          </cell>
          <cell r="AI197">
            <v>10.384</v>
          </cell>
          <cell r="AN197">
            <v>2017</v>
          </cell>
          <cell r="AO197">
            <v>2020</v>
          </cell>
          <cell r="AP197" t="str">
            <v>常发改基础[2017]625号</v>
          </cell>
          <cell r="AQ197" t="str">
            <v>常发改基础[2018]196号</v>
          </cell>
          <cell r="AR197">
            <v>71740</v>
          </cell>
          <cell r="AS197">
            <v>50935.4</v>
          </cell>
          <cell r="AT197" t="str">
            <v>按总投资的71%测算</v>
          </cell>
          <cell r="AU197">
            <v>4153.6000000000004</v>
          </cell>
          <cell r="BB197">
            <v>67586.399999999994</v>
          </cell>
          <cell r="BO197">
            <v>7000</v>
          </cell>
          <cell r="BP197">
            <v>600</v>
          </cell>
          <cell r="BQ197" t="str">
            <v>批复施工许可</v>
          </cell>
          <cell r="BS197">
            <v>14522</v>
          </cell>
          <cell r="BT197">
            <v>646.08000000000004</v>
          </cell>
          <cell r="BU197" t="str">
            <v>批复施工许可</v>
          </cell>
          <cell r="BW197">
            <v>28696</v>
          </cell>
          <cell r="BX197">
            <v>1661.52</v>
          </cell>
          <cell r="BY197" t="str">
            <v>路基</v>
          </cell>
          <cell r="CA197" t="str">
            <v>路基</v>
          </cell>
          <cell r="CB197">
            <v>50218</v>
          </cell>
          <cell r="CC197">
            <v>2907.6</v>
          </cell>
          <cell r="CF197">
            <v>47292</v>
          </cell>
          <cell r="CG197" t="str">
            <v>2020年完成路基</v>
          </cell>
          <cell r="CH197">
            <v>1338</v>
          </cell>
          <cell r="CI197">
            <v>1569.6</v>
          </cell>
          <cell r="CJ197" t="e">
            <v>#REF!</v>
          </cell>
          <cell r="CK197" t="e">
            <v>#REF!</v>
          </cell>
          <cell r="CM197">
            <v>1338</v>
          </cell>
          <cell r="CP197">
            <v>1338</v>
          </cell>
          <cell r="CQ197">
            <v>1569.6</v>
          </cell>
          <cell r="CS197">
            <v>0</v>
          </cell>
          <cell r="CW197">
            <v>499</v>
          </cell>
          <cell r="CX197">
            <v>1837</v>
          </cell>
          <cell r="CZ197">
            <v>2815.6</v>
          </cell>
          <cell r="DB197" t="e">
            <v>#REF!</v>
          </cell>
          <cell r="DC197" t="e">
            <v>#REF!</v>
          </cell>
          <cell r="DF197" t="str">
            <v>20年完工</v>
          </cell>
          <cell r="DH197">
            <v>0.5</v>
          </cell>
          <cell r="DI197">
            <v>0</v>
          </cell>
          <cell r="DJ197">
            <v>0.5</v>
          </cell>
          <cell r="DK197">
            <v>0</v>
          </cell>
          <cell r="DL197">
            <v>0.5</v>
          </cell>
          <cell r="DM197">
            <v>0</v>
          </cell>
          <cell r="DN197">
            <v>1</v>
          </cell>
          <cell r="DO197">
            <v>0</v>
          </cell>
          <cell r="DP197">
            <v>47292</v>
          </cell>
          <cell r="DQ197">
            <v>0.65921382771117898</v>
          </cell>
          <cell r="DR197" t="str">
            <v>否</v>
          </cell>
          <cell r="DS197">
            <v>22878.400000000001</v>
          </cell>
          <cell r="DT197">
            <v>0.56000783392087705</v>
          </cell>
          <cell r="DU197">
            <v>10.212</v>
          </cell>
          <cell r="DV197">
            <v>6.6379999999999999</v>
          </cell>
          <cell r="DX197">
            <v>26832.400000000001</v>
          </cell>
          <cell r="DY197">
            <v>29648</v>
          </cell>
          <cell r="DZ197">
            <v>2815.6</v>
          </cell>
          <cell r="EA197">
            <v>26832.400000000001</v>
          </cell>
          <cell r="EB197">
            <v>46781.8</v>
          </cell>
          <cell r="EC197" t="str">
            <v>路基</v>
          </cell>
          <cell r="EE197" t="str">
            <v>待开工项目</v>
          </cell>
          <cell r="EF197" t="str">
            <v>已安排</v>
          </cell>
          <cell r="EG197" t="str">
            <v>在建（年内不能完工，“十三五”期完工）</v>
          </cell>
          <cell r="EH197" t="str">
            <v>开工项目</v>
          </cell>
          <cell r="EI197" t="str">
            <v>在建</v>
          </cell>
          <cell r="EJ197" t="str">
            <v>在建</v>
          </cell>
          <cell r="EK197" t="str">
            <v>系统上报</v>
          </cell>
          <cell r="EL197">
            <v>36062</v>
          </cell>
          <cell r="EM197">
            <v>42092</v>
          </cell>
          <cell r="EN197">
            <v>0.58672985781990505</v>
          </cell>
          <cell r="EQ197" t="str">
            <v>在建</v>
          </cell>
          <cell r="ER197" t="str">
            <v>在建</v>
          </cell>
          <cell r="ES197" t="str">
            <v>2020年完成路基</v>
          </cell>
          <cell r="EU197" t="str">
            <v>2020年完成路基</v>
          </cell>
        </row>
        <row r="198">
          <cell r="J198" t="str">
            <v>G234临武梓木-楚江</v>
          </cell>
          <cell r="K198" t="e">
            <v>#REF!</v>
          </cell>
          <cell r="L198" t="str">
            <v>G234临武梓木-楚江</v>
          </cell>
          <cell r="M198" t="str">
            <v>G234临武梓木-楚江</v>
          </cell>
          <cell r="N198" t="e">
            <v>#REF!</v>
          </cell>
          <cell r="O198" t="str">
            <v>G234临武梓木-楚江</v>
          </cell>
          <cell r="P198" t="str">
            <v>G234临武梓木-楚江</v>
          </cell>
          <cell r="Q198" t="str">
            <v>G234临武梓木-楚江</v>
          </cell>
          <cell r="R198" t="str">
            <v>是</v>
          </cell>
          <cell r="S198" t="str">
            <v>正选</v>
          </cell>
          <cell r="T198" t="str">
            <v>正选</v>
          </cell>
          <cell r="U198">
            <v>1</v>
          </cell>
          <cell r="V198" t="str">
            <v>正选</v>
          </cell>
          <cell r="W198" t="str">
            <v>保留</v>
          </cell>
          <cell r="X198" t="str">
            <v>三类</v>
          </cell>
          <cell r="Z198" t="str">
            <v>新改建</v>
          </cell>
          <cell r="AA198" t="str">
            <v>国道</v>
          </cell>
          <cell r="AB198" t="str">
            <v>国道</v>
          </cell>
          <cell r="AC198" t="str">
            <v>国道</v>
          </cell>
          <cell r="AD198" t="str">
            <v>国道</v>
          </cell>
          <cell r="AE198">
            <v>30.5</v>
          </cell>
          <cell r="AF198">
            <v>30.920999999999999</v>
          </cell>
          <cell r="AH198">
            <v>30.920999999999999</v>
          </cell>
          <cell r="AJ198">
            <v>30.920999999999999</v>
          </cell>
          <cell r="AN198">
            <v>2017</v>
          </cell>
          <cell r="AO198">
            <v>2020</v>
          </cell>
          <cell r="AP198" t="str">
            <v>湘发改基础[2017]747号</v>
          </cell>
          <cell r="AQ198" t="str">
            <v>郴交计基发[2017]169号</v>
          </cell>
          <cell r="AR198">
            <v>38854.28</v>
          </cell>
          <cell r="AS198">
            <v>29022.732499999998</v>
          </cell>
          <cell r="AU198">
            <v>13914</v>
          </cell>
          <cell r="AV198">
            <v>13914</v>
          </cell>
          <cell r="AW198" t="b">
            <v>1</v>
          </cell>
          <cell r="AX198">
            <v>13914.45</v>
          </cell>
          <cell r="AY198" t="str">
            <v>数据异常</v>
          </cell>
          <cell r="AZ198">
            <v>17006.55</v>
          </cell>
          <cell r="BA198">
            <v>17007</v>
          </cell>
          <cell r="BB198">
            <v>24940.28</v>
          </cell>
          <cell r="BO198">
            <v>5320</v>
          </cell>
          <cell r="BP198">
            <v>1627.5</v>
          </cell>
          <cell r="BQ198" t="str">
            <v>批复施工许可</v>
          </cell>
          <cell r="BS198">
            <v>21877.995999999999</v>
          </cell>
          <cell r="BT198">
            <v>5948.1450000000004</v>
          </cell>
          <cell r="BU198" t="str">
            <v>路基</v>
          </cell>
          <cell r="BW198">
            <v>12528.01</v>
          </cell>
          <cell r="BY198" t="str">
            <v>路基</v>
          </cell>
          <cell r="CA198" t="str">
            <v>路基</v>
          </cell>
          <cell r="CB198">
            <v>39726.006000000001</v>
          </cell>
          <cell r="CC198">
            <v>7575.6450000000004</v>
          </cell>
          <cell r="CD198">
            <v>3401.31</v>
          </cell>
          <cell r="CE198">
            <v>0.2</v>
          </cell>
          <cell r="CF198">
            <v>25528</v>
          </cell>
          <cell r="CG198" t="str">
            <v>2020年完工</v>
          </cell>
          <cell r="CH198">
            <v>7575.5</v>
          </cell>
          <cell r="CI198">
            <v>0.145000000000437</v>
          </cell>
          <cell r="CJ198" t="e">
            <v>#REF!</v>
          </cell>
          <cell r="CK198" t="e">
            <v>#REF!</v>
          </cell>
          <cell r="CM198">
            <v>7575.5</v>
          </cell>
          <cell r="CN198">
            <v>13606</v>
          </cell>
          <cell r="CP198">
            <v>7575.5</v>
          </cell>
          <cell r="CQ198">
            <v>0.145000000000437</v>
          </cell>
          <cell r="CS198">
            <v>3099</v>
          </cell>
          <cell r="CT198">
            <v>3099</v>
          </cell>
          <cell r="CX198">
            <v>10674.5</v>
          </cell>
          <cell r="CZ198">
            <v>6338.5</v>
          </cell>
          <cell r="DB198" t="e">
            <v>#REF!</v>
          </cell>
          <cell r="DC198" t="e">
            <v>#REF!</v>
          </cell>
          <cell r="DD198">
            <v>1.0000264603932001</v>
          </cell>
          <cell r="DE198">
            <v>13605.69</v>
          </cell>
          <cell r="DF198" t="str">
            <v>20年完工</v>
          </cell>
          <cell r="DG198">
            <v>6338.7231699109898</v>
          </cell>
          <cell r="DH198">
            <v>0.5</v>
          </cell>
          <cell r="DI198">
            <v>0</v>
          </cell>
          <cell r="DJ198">
            <v>0.5</v>
          </cell>
          <cell r="DK198">
            <v>0</v>
          </cell>
          <cell r="DL198">
            <v>0.5</v>
          </cell>
          <cell r="DM198">
            <v>0</v>
          </cell>
          <cell r="DN198">
            <v>1</v>
          </cell>
          <cell r="DO198">
            <v>6338.3549999999996</v>
          </cell>
          <cell r="DP198">
            <v>25528</v>
          </cell>
          <cell r="DQ198">
            <v>0.65701899507596095</v>
          </cell>
          <cell r="DR198" t="str">
            <v>是</v>
          </cell>
          <cell r="DS198">
            <v>13326.135</v>
          </cell>
          <cell r="DT198">
            <v>0.66222509702457999</v>
          </cell>
          <cell r="DU198">
            <v>30.92</v>
          </cell>
          <cell r="DV198">
            <v>28</v>
          </cell>
          <cell r="DX198">
            <v>11392.78</v>
          </cell>
          <cell r="DY198">
            <v>17731.28</v>
          </cell>
          <cell r="DZ198">
            <v>6338.5</v>
          </cell>
          <cell r="EA198">
            <v>11392.78</v>
          </cell>
          <cell r="EB198">
            <v>15108.7325</v>
          </cell>
          <cell r="EC198" t="str">
            <v>路基</v>
          </cell>
          <cell r="EE198" t="str">
            <v>待开工项目</v>
          </cell>
          <cell r="EF198" t="str">
            <v>已安排</v>
          </cell>
          <cell r="EG198" t="str">
            <v>在建（年内不能完工，“十三五”期完工）</v>
          </cell>
          <cell r="EH198" t="str">
            <v>开工项目</v>
          </cell>
          <cell r="EI198" t="str">
            <v>在建</v>
          </cell>
          <cell r="EJ198" t="str">
            <v>在建</v>
          </cell>
          <cell r="EK198" t="str">
            <v>系统上报</v>
          </cell>
          <cell r="EL198">
            <v>18840</v>
          </cell>
          <cell r="EM198">
            <v>21123</v>
          </cell>
          <cell r="EN198">
            <v>0.54364667161507096</v>
          </cell>
          <cell r="EO198" t="str">
            <v>在建（年内不能完工，“十三五”期完工）</v>
          </cell>
          <cell r="EP198" t="str">
            <v>在建</v>
          </cell>
          <cell r="EQ198" t="str">
            <v>在建</v>
          </cell>
          <cell r="ER198" t="str">
            <v>在建</v>
          </cell>
          <cell r="ES198" t="str">
            <v>2020年完工</v>
          </cell>
          <cell r="EU198" t="str">
            <v>2020年完工</v>
          </cell>
        </row>
        <row r="199">
          <cell r="J199" t="str">
            <v>G242新晃县城-平仑坳</v>
          </cell>
          <cell r="K199" t="e">
            <v>#REF!</v>
          </cell>
          <cell r="L199" t="str">
            <v>G242新晃县城-平仑坳</v>
          </cell>
          <cell r="M199" t="str">
            <v>G242新晃县城-平仑坳</v>
          </cell>
          <cell r="N199" t="e">
            <v>#REF!</v>
          </cell>
          <cell r="O199" t="str">
            <v>G242新晃县城-平仑坳</v>
          </cell>
          <cell r="P199" t="str">
            <v>G242新晃县城-平伦坳</v>
          </cell>
          <cell r="Q199" t="str">
            <v>G242新晃县城-平仑坳</v>
          </cell>
          <cell r="R199" t="str">
            <v>是</v>
          </cell>
          <cell r="S199" t="str">
            <v>正选</v>
          </cell>
          <cell r="T199" t="str">
            <v>正选</v>
          </cell>
          <cell r="U199">
            <v>1</v>
          </cell>
          <cell r="V199" t="str">
            <v>正选</v>
          </cell>
          <cell r="W199" t="str">
            <v>保留</v>
          </cell>
          <cell r="X199" t="str">
            <v>一类</v>
          </cell>
          <cell r="Y199" t="str">
            <v>国贫</v>
          </cell>
          <cell r="Z199" t="str">
            <v>升级 改造</v>
          </cell>
          <cell r="AA199" t="str">
            <v>国道</v>
          </cell>
          <cell r="AB199" t="str">
            <v>国道</v>
          </cell>
          <cell r="AC199" t="str">
            <v>国道</v>
          </cell>
          <cell r="AD199" t="str">
            <v>国道</v>
          </cell>
          <cell r="AE199">
            <v>49</v>
          </cell>
          <cell r="AF199">
            <v>48.296999999999997</v>
          </cell>
          <cell r="AH199">
            <v>48.296999999999997</v>
          </cell>
          <cell r="AJ199">
            <v>48.296999999999997</v>
          </cell>
          <cell r="AN199">
            <v>2016</v>
          </cell>
          <cell r="AO199">
            <v>2019</v>
          </cell>
          <cell r="AP199" t="str">
            <v>湘发改基础[2017]001号</v>
          </cell>
          <cell r="AQ199" t="str">
            <v>湘交批[2017]19号</v>
          </cell>
          <cell r="AR199">
            <v>38301</v>
          </cell>
          <cell r="AS199">
            <v>27177.355500000001</v>
          </cell>
          <cell r="AU199">
            <v>21734</v>
          </cell>
          <cell r="AV199">
            <v>21734</v>
          </cell>
          <cell r="AW199" t="b">
            <v>1</v>
          </cell>
          <cell r="AX199">
            <v>21734</v>
          </cell>
          <cell r="AY199" t="str">
            <v/>
          </cell>
          <cell r="AZ199">
            <v>26563</v>
          </cell>
          <cell r="BA199">
            <v>26563</v>
          </cell>
          <cell r="BB199">
            <v>16567</v>
          </cell>
          <cell r="BE199">
            <v>13500</v>
          </cell>
          <cell r="BF199">
            <v>0</v>
          </cell>
          <cell r="BG199">
            <v>13500</v>
          </cell>
          <cell r="BM199" t="str">
            <v>批复施工许可</v>
          </cell>
          <cell r="BO199">
            <v>13500</v>
          </cell>
          <cell r="BP199">
            <v>13770</v>
          </cell>
          <cell r="BQ199" t="str">
            <v>路基</v>
          </cell>
          <cell r="BT199">
            <v>1444</v>
          </cell>
          <cell r="BU199" t="str">
            <v>路基</v>
          </cell>
          <cell r="BW199">
            <v>8200</v>
          </cell>
          <cell r="BY199" t="str">
            <v>路基</v>
          </cell>
          <cell r="CA199" t="str">
            <v>路基</v>
          </cell>
          <cell r="CB199">
            <v>35200</v>
          </cell>
          <cell r="CC199">
            <v>15214</v>
          </cell>
          <cell r="CD199">
            <v>26563</v>
          </cell>
          <cell r="CE199">
            <v>1</v>
          </cell>
          <cell r="CF199">
            <v>23601</v>
          </cell>
          <cell r="CG199" t="str">
            <v>2020年完成路基</v>
          </cell>
          <cell r="CH199">
            <v>15214</v>
          </cell>
          <cell r="CI199">
            <v>0</v>
          </cell>
          <cell r="CJ199" t="e">
            <v>#REF!</v>
          </cell>
          <cell r="CK199" t="e">
            <v>#REF!</v>
          </cell>
          <cell r="CM199">
            <v>15214</v>
          </cell>
          <cell r="CP199">
            <v>15214</v>
          </cell>
          <cell r="CQ199">
            <v>0</v>
          </cell>
          <cell r="CS199">
            <v>0</v>
          </cell>
          <cell r="CX199">
            <v>15214</v>
          </cell>
          <cell r="CZ199">
            <v>6520</v>
          </cell>
          <cell r="DB199" t="e">
            <v>#REF!</v>
          </cell>
          <cell r="DC199" t="e">
            <v>#REF!</v>
          </cell>
          <cell r="DF199" t="str">
            <v>20年完工</v>
          </cell>
          <cell r="DH199">
            <v>0.5</v>
          </cell>
          <cell r="DI199">
            <v>0</v>
          </cell>
          <cell r="DJ199">
            <v>0.5</v>
          </cell>
          <cell r="DK199">
            <v>0</v>
          </cell>
          <cell r="DL199">
            <v>0.5</v>
          </cell>
          <cell r="DM199">
            <v>0</v>
          </cell>
          <cell r="DN199">
            <v>1</v>
          </cell>
          <cell r="DO199">
            <v>6520</v>
          </cell>
          <cell r="DP199">
            <v>23601</v>
          </cell>
          <cell r="DQ199">
            <v>0.61619801049580902</v>
          </cell>
          <cell r="DR199" t="str">
            <v>是</v>
          </cell>
          <cell r="DS199">
            <v>14700</v>
          </cell>
          <cell r="DT199">
            <v>0.78125</v>
          </cell>
          <cell r="DU199">
            <v>48</v>
          </cell>
          <cell r="DV199">
            <v>33</v>
          </cell>
          <cell r="DW199">
            <v>33</v>
          </cell>
          <cell r="DX199">
            <v>8380</v>
          </cell>
          <cell r="DY199">
            <v>14900</v>
          </cell>
          <cell r="DZ199">
            <v>6520</v>
          </cell>
          <cell r="EA199">
            <v>8380</v>
          </cell>
          <cell r="EB199">
            <v>5443.3554999999997</v>
          </cell>
          <cell r="EC199" t="str">
            <v>路基</v>
          </cell>
          <cell r="EE199" t="str">
            <v>已开工项目</v>
          </cell>
          <cell r="EF199" t="str">
            <v>已安排</v>
          </cell>
          <cell r="EG199" t="str">
            <v>在建（年内不能完工，“十三五”期完工）</v>
          </cell>
          <cell r="EH199" t="str">
            <v>开工项目</v>
          </cell>
          <cell r="EI199" t="str">
            <v>在建</v>
          </cell>
          <cell r="EJ199" t="str">
            <v>在建</v>
          </cell>
          <cell r="EK199" t="str">
            <v>系统上报</v>
          </cell>
          <cell r="EL199">
            <v>23391</v>
          </cell>
          <cell r="EM199">
            <v>23401</v>
          </cell>
          <cell r="EN199">
            <v>0.61097621472024199</v>
          </cell>
          <cell r="EO199" t="str">
            <v>在建（年内不能完工，“十三五”期完工）</v>
          </cell>
          <cell r="EP199" t="str">
            <v>在建</v>
          </cell>
          <cell r="EQ199" t="str">
            <v>在建</v>
          </cell>
          <cell r="ER199" t="str">
            <v>在建</v>
          </cell>
          <cell r="ES199" t="str">
            <v>2020年完成路基</v>
          </cell>
          <cell r="EU199" t="str">
            <v>2020年完成路基</v>
          </cell>
        </row>
        <row r="200">
          <cell r="J200" t="str">
            <v>G234资阳区长春-赫山区谢林港</v>
          </cell>
          <cell r="K200" t="e">
            <v>#REF!</v>
          </cell>
          <cell r="L200" t="str">
            <v>G234资阳区长春-赫山区谢林港</v>
          </cell>
          <cell r="M200" t="str">
            <v>G234资阳区长春-赫山区谢林港</v>
          </cell>
          <cell r="N200" t="e">
            <v>#REF!</v>
          </cell>
          <cell r="O200" t="str">
            <v>G234资阳区长春-赫山区谢林港</v>
          </cell>
          <cell r="P200" t="str">
            <v>G234资阳区长春-赫山区谢林港</v>
          </cell>
          <cell r="Q200" t="str">
            <v>G234资阳区长春-赫山区谢林港</v>
          </cell>
          <cell r="R200" t="str">
            <v>是</v>
          </cell>
          <cell r="S200" t="str">
            <v>正选</v>
          </cell>
          <cell r="T200" t="str">
            <v>正选</v>
          </cell>
          <cell r="U200">
            <v>1</v>
          </cell>
          <cell r="V200" t="str">
            <v>正选</v>
          </cell>
          <cell r="W200" t="str">
            <v>保留</v>
          </cell>
          <cell r="X200" t="str">
            <v>三类</v>
          </cell>
          <cell r="Z200" t="str">
            <v>新建</v>
          </cell>
          <cell r="AA200" t="str">
            <v>国道</v>
          </cell>
          <cell r="AB200" t="str">
            <v>国道</v>
          </cell>
          <cell r="AC200" t="str">
            <v>国道</v>
          </cell>
          <cell r="AD200" t="str">
            <v>国道</v>
          </cell>
          <cell r="AE200">
            <v>19.100000000000001</v>
          </cell>
          <cell r="AF200">
            <v>19.100000000000001</v>
          </cell>
          <cell r="AH200">
            <v>19.100000000000001</v>
          </cell>
          <cell r="AI200">
            <v>17.434000000000001</v>
          </cell>
          <cell r="AL200">
            <v>1666</v>
          </cell>
          <cell r="AN200">
            <v>2017</v>
          </cell>
          <cell r="AO200">
            <v>2020</v>
          </cell>
          <cell r="AP200" t="str">
            <v>湘发改基础[2017]318号</v>
          </cell>
          <cell r="AQ200" t="str">
            <v>湘交批[2017]198号</v>
          </cell>
          <cell r="AR200">
            <v>165864</v>
          </cell>
          <cell r="AS200">
            <v>104182.89449999999</v>
          </cell>
          <cell r="AU200">
            <v>23290</v>
          </cell>
          <cell r="AV200">
            <v>23290</v>
          </cell>
          <cell r="AW200" t="b">
            <v>1</v>
          </cell>
          <cell r="AX200">
            <v>22554.6</v>
          </cell>
          <cell r="AY200" t="str">
            <v>数据异常</v>
          </cell>
          <cell r="AZ200">
            <v>38200</v>
          </cell>
          <cell r="BA200">
            <v>38200</v>
          </cell>
          <cell r="BB200">
            <v>142574</v>
          </cell>
          <cell r="BO200">
            <v>10200</v>
          </cell>
          <cell r="BP200">
            <v>2328.7950000000001</v>
          </cell>
          <cell r="BQ200" t="str">
            <v>批复施工许可</v>
          </cell>
          <cell r="BS200">
            <v>56145.599999999999</v>
          </cell>
          <cell r="BT200">
            <v>4658.2049999999999</v>
          </cell>
          <cell r="BU200" t="str">
            <v>路基</v>
          </cell>
          <cell r="BW200">
            <v>28000</v>
          </cell>
          <cell r="BX200">
            <v>9316</v>
          </cell>
          <cell r="BY200" t="str">
            <v>路基</v>
          </cell>
          <cell r="CA200" t="str">
            <v>路基</v>
          </cell>
          <cell r="CB200">
            <v>94345.600000000006</v>
          </cell>
          <cell r="CC200">
            <v>16303</v>
          </cell>
          <cell r="CD200">
            <v>7640</v>
          </cell>
          <cell r="CE200">
            <v>0.2</v>
          </cell>
          <cell r="CF200">
            <v>99310</v>
          </cell>
          <cell r="CG200" t="str">
            <v>2020年完成路基</v>
          </cell>
          <cell r="CH200">
            <v>7640</v>
          </cell>
          <cell r="CI200">
            <v>8663</v>
          </cell>
          <cell r="CJ200" t="e">
            <v>#REF!</v>
          </cell>
          <cell r="CK200" t="e">
            <v>#REF!</v>
          </cell>
          <cell r="CM200">
            <v>7640</v>
          </cell>
          <cell r="CN200">
            <v>30560</v>
          </cell>
          <cell r="CP200">
            <v>5244</v>
          </cell>
          <cell r="CQ200">
            <v>8663</v>
          </cell>
          <cell r="CS200">
            <v>8663</v>
          </cell>
          <cell r="CU200">
            <v>8663</v>
          </cell>
          <cell r="CX200">
            <v>16303</v>
          </cell>
          <cell r="CZ200">
            <v>15650</v>
          </cell>
          <cell r="DB200" t="e">
            <v>#REF!</v>
          </cell>
          <cell r="DC200" t="e">
            <v>#REF!</v>
          </cell>
          <cell r="DD200">
            <v>1</v>
          </cell>
          <cell r="DE200">
            <v>30560</v>
          </cell>
          <cell r="DF200" t="str">
            <v>续建</v>
          </cell>
          <cell r="DG200">
            <v>6987</v>
          </cell>
          <cell r="DH200">
            <v>0.5</v>
          </cell>
          <cell r="DI200">
            <v>0</v>
          </cell>
          <cell r="DJ200">
            <v>0.5</v>
          </cell>
          <cell r="DK200">
            <v>0</v>
          </cell>
          <cell r="DL200">
            <v>0.5</v>
          </cell>
          <cell r="DM200">
            <v>0</v>
          </cell>
          <cell r="DN200">
            <v>0.7</v>
          </cell>
          <cell r="DO200">
            <v>0</v>
          </cell>
          <cell r="DP200">
            <v>99310</v>
          </cell>
          <cell r="DQ200">
            <v>0.59874354893165505</v>
          </cell>
          <cell r="DR200" t="str">
            <v>是</v>
          </cell>
          <cell r="DS200">
            <v>57891</v>
          </cell>
          <cell r="DT200">
            <v>0.36649214659685903</v>
          </cell>
          <cell r="DU200">
            <v>19.100000000000001</v>
          </cell>
          <cell r="DV200">
            <v>2.8</v>
          </cell>
          <cell r="DW200">
            <v>0.5</v>
          </cell>
          <cell r="DX200">
            <v>54404</v>
          </cell>
          <cell r="DY200">
            <v>70054</v>
          </cell>
          <cell r="DZ200">
            <v>15650</v>
          </cell>
          <cell r="EA200">
            <v>54404</v>
          </cell>
          <cell r="EB200">
            <v>80892.894499999995</v>
          </cell>
          <cell r="EC200" t="str">
            <v>路基</v>
          </cell>
          <cell r="EE200" t="str">
            <v>已开工项目</v>
          </cell>
          <cell r="EF200" t="str">
            <v>已安排</v>
          </cell>
          <cell r="EG200" t="str">
            <v>在建（“十三五”期不能完工）</v>
          </cell>
          <cell r="EH200" t="str">
            <v>开工项目</v>
          </cell>
          <cell r="EI200" t="str">
            <v>在建</v>
          </cell>
          <cell r="EJ200" t="str">
            <v>在建</v>
          </cell>
          <cell r="EK200" t="str">
            <v>系统上报</v>
          </cell>
          <cell r="EL200">
            <v>88810</v>
          </cell>
          <cell r="EM200">
            <v>95810</v>
          </cell>
          <cell r="EN200">
            <v>0.577641923503593</v>
          </cell>
          <cell r="EO200" t="str">
            <v>在建（年内不能完工，“十三五”期完工）</v>
          </cell>
          <cell r="EP200" t="str">
            <v>在建</v>
          </cell>
          <cell r="EQ200" t="str">
            <v>在建</v>
          </cell>
          <cell r="ER200" t="str">
            <v>在建</v>
          </cell>
          <cell r="ES200" t="str">
            <v>2020年完成路基</v>
          </cell>
          <cell r="EU200" t="str">
            <v>2020年完成路基</v>
          </cell>
        </row>
        <row r="201">
          <cell r="J201" t="str">
            <v>G537宁远仁和—冷水（蓝山界）</v>
          </cell>
          <cell r="K201" t="e">
            <v>#REF!</v>
          </cell>
          <cell r="L201" t="str">
            <v>G537宁远仁和—冷水（蓝山界）</v>
          </cell>
          <cell r="M201" t="str">
            <v>G537宁远仁和—冷水（蓝山界）</v>
          </cell>
          <cell r="N201" t="e">
            <v>#REF!</v>
          </cell>
          <cell r="O201" t="str">
            <v>G537宁远仁和—冷水（蓝山界）</v>
          </cell>
          <cell r="P201" t="str">
            <v>G537宁远仁和-冷水（蓝山界）</v>
          </cell>
          <cell r="Q201" t="str">
            <v>G537宁远仁和—冷水（蓝山界）</v>
          </cell>
          <cell r="R201" t="str">
            <v>是</v>
          </cell>
          <cell r="S201" t="str">
            <v>正选</v>
          </cell>
          <cell r="T201" t="str">
            <v>正选</v>
          </cell>
          <cell r="U201">
            <v>1</v>
          </cell>
          <cell r="V201" t="str">
            <v>正选</v>
          </cell>
          <cell r="W201" t="str">
            <v>保留</v>
          </cell>
          <cell r="X201" t="str">
            <v>二类</v>
          </cell>
          <cell r="Y201" t="str">
            <v>省贫</v>
          </cell>
          <cell r="Z201" t="str">
            <v>改扩建</v>
          </cell>
          <cell r="AA201" t="str">
            <v>国道</v>
          </cell>
          <cell r="AB201" t="str">
            <v>国道</v>
          </cell>
          <cell r="AC201" t="str">
            <v>国道</v>
          </cell>
          <cell r="AD201" t="str">
            <v>国道</v>
          </cell>
          <cell r="AE201">
            <v>18.965</v>
          </cell>
          <cell r="AF201">
            <v>19.007999999999999</v>
          </cell>
          <cell r="AH201">
            <v>19.007999999999999</v>
          </cell>
          <cell r="AI201">
            <v>18.651</v>
          </cell>
          <cell r="AL201">
            <v>357</v>
          </cell>
          <cell r="AN201">
            <v>2017</v>
          </cell>
          <cell r="AO201">
            <v>2020</v>
          </cell>
          <cell r="AP201" t="str">
            <v>湘发改基础[2017]1072号</v>
          </cell>
          <cell r="AQ201" t="str">
            <v>永交发[2017]195号</v>
          </cell>
          <cell r="AR201">
            <v>51630.17</v>
          </cell>
          <cell r="AS201">
            <v>38293.01</v>
          </cell>
          <cell r="AU201">
            <v>12561.5</v>
          </cell>
          <cell r="AV201">
            <v>12561.48</v>
          </cell>
          <cell r="AW201" t="b">
            <v>0</v>
          </cell>
          <cell r="AX201">
            <v>13989.48</v>
          </cell>
          <cell r="AY201" t="str">
            <v>数据异常</v>
          </cell>
          <cell r="AZ201">
            <v>19008</v>
          </cell>
          <cell r="BA201">
            <v>19008</v>
          </cell>
          <cell r="BB201">
            <v>39068.67</v>
          </cell>
          <cell r="BO201">
            <v>13650</v>
          </cell>
          <cell r="BP201">
            <v>2340</v>
          </cell>
          <cell r="BQ201" t="str">
            <v>批复施工许可</v>
          </cell>
          <cell r="BS201">
            <v>12165.084999999999</v>
          </cell>
          <cell r="BT201">
            <v>1428.444</v>
          </cell>
          <cell r="BU201" t="str">
            <v>路基</v>
          </cell>
          <cell r="BW201">
            <v>12265</v>
          </cell>
          <cell r="BY201" t="str">
            <v>路基</v>
          </cell>
          <cell r="CA201" t="str">
            <v>路基</v>
          </cell>
          <cell r="CB201">
            <v>38080.084999999999</v>
          </cell>
          <cell r="CC201">
            <v>3768.444</v>
          </cell>
          <cell r="CD201">
            <v>5000</v>
          </cell>
          <cell r="CE201">
            <v>0.26304713804713797</v>
          </cell>
          <cell r="CF201">
            <v>30850</v>
          </cell>
          <cell r="CG201" t="str">
            <v>2020年完成路基</v>
          </cell>
          <cell r="CH201">
            <v>0</v>
          </cell>
          <cell r="CI201">
            <v>3768.444</v>
          </cell>
          <cell r="CJ201" t="e">
            <v>#REF!</v>
          </cell>
          <cell r="CK201" t="e">
            <v>#REF!</v>
          </cell>
          <cell r="CM201">
            <v>0</v>
          </cell>
          <cell r="CN201">
            <v>14008</v>
          </cell>
          <cell r="CQ201">
            <v>3768.444</v>
          </cell>
          <cell r="CS201">
            <v>8793</v>
          </cell>
          <cell r="CT201">
            <v>5025</v>
          </cell>
          <cell r="CU201">
            <v>3768</v>
          </cell>
          <cell r="CX201">
            <v>8793</v>
          </cell>
          <cell r="CZ201">
            <v>12561.5</v>
          </cell>
          <cell r="DB201" t="e">
            <v>#REF!</v>
          </cell>
          <cell r="DC201" t="e">
            <v>#REF!</v>
          </cell>
          <cell r="DD201">
            <v>1</v>
          </cell>
          <cell r="DE201">
            <v>14008</v>
          </cell>
          <cell r="DF201" t="str">
            <v>续建</v>
          </cell>
          <cell r="DG201">
            <v>8793.0560000000005</v>
          </cell>
          <cell r="DH201">
            <v>0.5</v>
          </cell>
          <cell r="DI201">
            <v>2512.306</v>
          </cell>
          <cell r="DJ201">
            <v>0.5</v>
          </cell>
          <cell r="DK201">
            <v>2512.306</v>
          </cell>
          <cell r="DL201">
            <v>0.5</v>
          </cell>
          <cell r="DM201">
            <v>2512.306</v>
          </cell>
          <cell r="DN201">
            <v>0.7</v>
          </cell>
          <cell r="DO201">
            <v>5024.6059999999998</v>
          </cell>
          <cell r="DP201">
            <v>30850</v>
          </cell>
          <cell r="DQ201">
            <v>0.59751885380195302</v>
          </cell>
          <cell r="DR201" t="str">
            <v>是</v>
          </cell>
          <cell r="DS201">
            <v>17011.725999999999</v>
          </cell>
          <cell r="DT201">
            <v>0.56304713804713802</v>
          </cell>
          <cell r="DU201">
            <v>19.007999999999999</v>
          </cell>
          <cell r="DV201">
            <v>11</v>
          </cell>
          <cell r="DW201">
            <v>2</v>
          </cell>
          <cell r="DX201">
            <v>10118.67</v>
          </cell>
          <cell r="DY201">
            <v>22680.17</v>
          </cell>
          <cell r="DZ201">
            <v>12561.5</v>
          </cell>
          <cell r="EA201">
            <v>10118.67</v>
          </cell>
          <cell r="EB201">
            <v>25731.51</v>
          </cell>
          <cell r="EC201" t="str">
            <v>路基</v>
          </cell>
          <cell r="EE201" t="str">
            <v>待开工项目</v>
          </cell>
          <cell r="EF201" t="str">
            <v>已安排</v>
          </cell>
          <cell r="EG201" t="str">
            <v>在建（“十三五”期不能完工）</v>
          </cell>
          <cell r="EH201" t="str">
            <v>开工项目</v>
          </cell>
          <cell r="EI201" t="str">
            <v>在建</v>
          </cell>
          <cell r="EJ201" t="str">
            <v>在建</v>
          </cell>
          <cell r="EK201" t="str">
            <v>系统上报</v>
          </cell>
          <cell r="EL201">
            <v>28190</v>
          </cell>
          <cell r="EM201">
            <v>28950</v>
          </cell>
          <cell r="EN201">
            <v>0.56071866507509105</v>
          </cell>
          <cell r="EO201" t="str">
            <v>在建（“十三五”期不能完工）</v>
          </cell>
          <cell r="EP201" t="str">
            <v>在建</v>
          </cell>
          <cell r="EQ201" t="str">
            <v>在建</v>
          </cell>
          <cell r="ER201" t="str">
            <v>在建</v>
          </cell>
          <cell r="ES201" t="str">
            <v>2020年完成路基</v>
          </cell>
          <cell r="EU201" t="str">
            <v>2020年完成路基</v>
          </cell>
        </row>
        <row r="202">
          <cell r="J202" t="str">
            <v>祁东金桥-风石堰</v>
          </cell>
          <cell r="K202" t="e">
            <v>#REF!</v>
          </cell>
          <cell r="L202" t="str">
            <v>祁东金桥-风石堰</v>
          </cell>
          <cell r="M202" t="str">
            <v>祁东金桥-风石堰</v>
          </cell>
          <cell r="N202" t="e">
            <v>#REF!</v>
          </cell>
          <cell r="O202" t="str">
            <v>祁东金桥-风石堰</v>
          </cell>
          <cell r="T202" t="str">
            <v>备选</v>
          </cell>
          <cell r="U202">
            <v>1</v>
          </cell>
          <cell r="V202" t="str">
            <v>正选</v>
          </cell>
          <cell r="W202" t="str">
            <v>保留</v>
          </cell>
          <cell r="X202" t="str">
            <v>二类</v>
          </cell>
          <cell r="Y202" t="str">
            <v>省贫</v>
          </cell>
          <cell r="Z202" t="str">
            <v>改建</v>
          </cell>
          <cell r="AA202" t="str">
            <v>省道</v>
          </cell>
          <cell r="AB202" t="str">
            <v>其它</v>
          </cell>
          <cell r="AC202" t="str">
            <v>其它</v>
          </cell>
          <cell r="AE202">
            <v>30.675999999999998</v>
          </cell>
          <cell r="AF202">
            <v>30.06</v>
          </cell>
          <cell r="AH202">
            <v>30.06</v>
          </cell>
          <cell r="AJ202">
            <v>30.06</v>
          </cell>
          <cell r="AN202">
            <v>2017</v>
          </cell>
          <cell r="AO202">
            <v>2020</v>
          </cell>
          <cell r="AP202" t="str">
            <v>衡发改审[2017]82号</v>
          </cell>
          <cell r="AQ202" t="str">
            <v>衡市交规字[2017]326号</v>
          </cell>
          <cell r="AR202">
            <v>27363</v>
          </cell>
          <cell r="AS202">
            <v>18606.84</v>
          </cell>
          <cell r="AT202" t="str">
            <v>按总投资的68%测算</v>
          </cell>
          <cell r="AU202">
            <v>7515</v>
          </cell>
          <cell r="BB202">
            <v>19848</v>
          </cell>
          <cell r="BO202">
            <v>4104.45</v>
          </cell>
          <cell r="BP202">
            <v>1578.15</v>
          </cell>
          <cell r="BQ202" t="str">
            <v>批复施工许可</v>
          </cell>
          <cell r="BS202">
            <v>9577.0499999999993</v>
          </cell>
          <cell r="BT202">
            <v>676.35</v>
          </cell>
          <cell r="BU202" t="str">
            <v>批复施工许可</v>
          </cell>
          <cell r="BW202">
            <v>2954.1</v>
          </cell>
          <cell r="BY202" t="str">
            <v>路基</v>
          </cell>
          <cell r="CA202" t="str">
            <v>路基</v>
          </cell>
          <cell r="CB202">
            <v>16635.599999999999</v>
          </cell>
          <cell r="CC202">
            <v>2254.5</v>
          </cell>
          <cell r="CF202">
            <v>16200</v>
          </cell>
          <cell r="CG202" t="str">
            <v>2020年完成路基</v>
          </cell>
          <cell r="CH202">
            <v>1037</v>
          </cell>
          <cell r="CI202">
            <v>1217.5</v>
          </cell>
          <cell r="CJ202" t="e">
            <v>#REF!</v>
          </cell>
          <cell r="CK202" t="e">
            <v>#REF!</v>
          </cell>
          <cell r="CM202">
            <v>1037</v>
          </cell>
          <cell r="CP202">
            <v>1037</v>
          </cell>
          <cell r="CQ202">
            <v>1217.5</v>
          </cell>
          <cell r="CS202">
            <v>-1037</v>
          </cell>
          <cell r="CU202">
            <v>-1037</v>
          </cell>
          <cell r="CW202">
            <v>747</v>
          </cell>
          <cell r="CX202">
            <v>747</v>
          </cell>
          <cell r="CZ202">
            <v>1217.5</v>
          </cell>
          <cell r="DB202" t="e">
            <v>#REF!</v>
          </cell>
          <cell r="DC202" t="e">
            <v>#REF!</v>
          </cell>
          <cell r="DH202">
            <v>0.15</v>
          </cell>
          <cell r="DI202">
            <v>0</v>
          </cell>
          <cell r="DJ202">
            <v>0.15</v>
          </cell>
          <cell r="DK202">
            <v>0</v>
          </cell>
          <cell r="DL202">
            <v>0.3</v>
          </cell>
          <cell r="DM202">
            <v>0</v>
          </cell>
          <cell r="DN202">
            <v>0.3</v>
          </cell>
          <cell r="DO202">
            <v>0</v>
          </cell>
          <cell r="DP202">
            <v>16200</v>
          </cell>
          <cell r="DQ202">
            <v>0.59204034645324</v>
          </cell>
          <cell r="DR202" t="str">
            <v>否</v>
          </cell>
          <cell r="DS202">
            <v>9945.5</v>
          </cell>
          <cell r="DT202">
            <v>0.3</v>
          </cell>
          <cell r="DU202">
            <v>30.675999999999998</v>
          </cell>
          <cell r="DX202">
            <v>4685</v>
          </cell>
          <cell r="DY202">
            <v>11163</v>
          </cell>
          <cell r="DZ202">
            <v>6478</v>
          </cell>
          <cell r="EA202">
            <v>4685</v>
          </cell>
          <cell r="EB202">
            <v>11091.84</v>
          </cell>
          <cell r="EC202" t="str">
            <v>路基</v>
          </cell>
          <cell r="EE202" t="str">
            <v>待开工项目</v>
          </cell>
          <cell r="EF202" t="str">
            <v>已安排</v>
          </cell>
          <cell r="EG202" t="str">
            <v>未开工（年内不能开工但2020年底前开工）</v>
          </cell>
          <cell r="EH202" t="str">
            <v>未开工项目</v>
          </cell>
          <cell r="EI202" t="str">
            <v>拟新开工</v>
          </cell>
          <cell r="EJ202" t="str">
            <v>拟新开工</v>
          </cell>
          <cell r="EK202" t="str">
            <v>系统上报</v>
          </cell>
          <cell r="EL202">
            <v>16200</v>
          </cell>
          <cell r="EM202">
            <v>16200</v>
          </cell>
          <cell r="EN202">
            <v>0.59204034645324</v>
          </cell>
          <cell r="EQ202" t="str">
            <v>在建</v>
          </cell>
          <cell r="ER202" t="str">
            <v>在建</v>
          </cell>
          <cell r="ES202" t="str">
            <v>2020年完成路基</v>
          </cell>
          <cell r="EU202" t="str">
            <v>2020年完成路基</v>
          </cell>
        </row>
        <row r="203">
          <cell r="J203" t="str">
            <v>G538江永大地铺-永济亭（湘桂界）</v>
          </cell>
          <cell r="K203" t="e">
            <v>#REF!</v>
          </cell>
          <cell r="L203" t="str">
            <v>G538江永大地铺-永济亭（湘桂界）</v>
          </cell>
          <cell r="M203" t="str">
            <v>G538江永大地铺-永济亭（湘桂界）</v>
          </cell>
          <cell r="N203" t="e">
            <v>#REF!</v>
          </cell>
          <cell r="O203" t="str">
            <v>G538江永大地铺-永济亭（湘桂界）</v>
          </cell>
          <cell r="P203" t="str">
            <v>G538回龙圩大地铺-永济亭（湘桂界）</v>
          </cell>
          <cell r="Q203" t="str">
            <v>G538江永大地铺-永济亭（湘桂界）</v>
          </cell>
          <cell r="R203" t="str">
            <v>是</v>
          </cell>
          <cell r="S203" t="str">
            <v>正选</v>
          </cell>
          <cell r="T203" t="str">
            <v>正选</v>
          </cell>
          <cell r="U203">
            <v>1</v>
          </cell>
          <cell r="V203" t="str">
            <v>正选</v>
          </cell>
          <cell r="W203" t="str">
            <v>保留</v>
          </cell>
          <cell r="X203" t="str">
            <v>二类</v>
          </cell>
          <cell r="Y203" t="str">
            <v>省贫</v>
          </cell>
          <cell r="Z203" t="str">
            <v>升级改造</v>
          </cell>
          <cell r="AA203" t="str">
            <v>国道</v>
          </cell>
          <cell r="AB203" t="str">
            <v>国道</v>
          </cell>
          <cell r="AC203" t="str">
            <v>国道</v>
          </cell>
          <cell r="AD203" t="str">
            <v>国道</v>
          </cell>
          <cell r="AE203">
            <v>12.260999999999999</v>
          </cell>
          <cell r="AF203">
            <v>11.847</v>
          </cell>
          <cell r="AH203">
            <v>11.847</v>
          </cell>
          <cell r="AI203">
            <v>11.847</v>
          </cell>
          <cell r="AN203">
            <v>2017</v>
          </cell>
          <cell r="AO203">
            <v>2020</v>
          </cell>
          <cell r="AP203" t="str">
            <v>湘发改基础[2017]286号</v>
          </cell>
          <cell r="AQ203" t="str">
            <v>湘交批[2017]189号</v>
          </cell>
          <cell r="AR203">
            <v>25528</v>
          </cell>
          <cell r="AS203">
            <v>18226.3</v>
          </cell>
          <cell r="AU203">
            <v>7108</v>
          </cell>
          <cell r="AV203">
            <v>7108</v>
          </cell>
          <cell r="AW203" t="b">
            <v>1</v>
          </cell>
          <cell r="AX203">
            <v>7108</v>
          </cell>
          <cell r="AY203" t="str">
            <v/>
          </cell>
          <cell r="AZ203">
            <v>11847</v>
          </cell>
          <cell r="BA203">
            <v>11847</v>
          </cell>
          <cell r="BB203">
            <v>18420</v>
          </cell>
          <cell r="BO203">
            <v>5240</v>
          </cell>
          <cell r="BP203">
            <v>1103.49</v>
          </cell>
          <cell r="BQ203" t="str">
            <v>批复施工许可</v>
          </cell>
          <cell r="BS203">
            <v>7524</v>
          </cell>
          <cell r="BT203">
            <v>1028.9100000000001</v>
          </cell>
          <cell r="BU203" t="str">
            <v>路基</v>
          </cell>
          <cell r="BW203">
            <v>4009.6</v>
          </cell>
          <cell r="BY203" t="str">
            <v>路基</v>
          </cell>
          <cell r="CA203" t="str">
            <v>路基</v>
          </cell>
          <cell r="CB203">
            <v>16773.599999999999</v>
          </cell>
          <cell r="CC203">
            <v>2132.4</v>
          </cell>
          <cell r="CD203">
            <v>0</v>
          </cell>
          <cell r="CE203">
            <v>0</v>
          </cell>
          <cell r="CF203">
            <v>14840</v>
          </cell>
          <cell r="CG203" t="str">
            <v>2020年完成路基</v>
          </cell>
          <cell r="CH203">
            <v>1103</v>
          </cell>
          <cell r="CI203">
            <v>1029.4000000000001</v>
          </cell>
          <cell r="CJ203" t="e">
            <v>#REF!</v>
          </cell>
          <cell r="CK203" t="e">
            <v>#REF!</v>
          </cell>
          <cell r="CM203">
            <v>1103</v>
          </cell>
          <cell r="CN203">
            <v>11847</v>
          </cell>
          <cell r="CP203">
            <v>1103</v>
          </cell>
          <cell r="CQ203">
            <v>1029.4000000000001</v>
          </cell>
          <cell r="CS203">
            <v>3873</v>
          </cell>
          <cell r="CT203">
            <v>2844</v>
          </cell>
          <cell r="CU203">
            <v>1029</v>
          </cell>
          <cell r="CX203">
            <v>4976</v>
          </cell>
          <cell r="CZ203">
            <v>6005</v>
          </cell>
          <cell r="DB203" t="e">
            <v>#REF!</v>
          </cell>
          <cell r="DC203" t="e">
            <v>#REF!</v>
          </cell>
          <cell r="DD203">
            <v>1</v>
          </cell>
          <cell r="DE203">
            <v>11847</v>
          </cell>
          <cell r="DF203" t="str">
            <v>续建</v>
          </cell>
          <cell r="DG203">
            <v>4975.6000000000004</v>
          </cell>
          <cell r="DH203">
            <v>0.5</v>
          </cell>
          <cell r="DI203">
            <v>1421.6</v>
          </cell>
          <cell r="DJ203">
            <v>0.5</v>
          </cell>
          <cell r="DK203">
            <v>1421.6</v>
          </cell>
          <cell r="DL203">
            <v>0.5</v>
          </cell>
          <cell r="DM203">
            <v>1421.6</v>
          </cell>
          <cell r="DN203">
            <v>0.7</v>
          </cell>
          <cell r="DO203">
            <v>2843.2</v>
          </cell>
          <cell r="DP203">
            <v>14840</v>
          </cell>
          <cell r="DQ203">
            <v>0.58132246944531496</v>
          </cell>
          <cell r="DR203" t="str">
            <v>是</v>
          </cell>
          <cell r="DS203">
            <v>9658.6</v>
          </cell>
          <cell r="DT203">
            <v>0.50755500207555004</v>
          </cell>
          <cell r="DU203">
            <v>12.045</v>
          </cell>
          <cell r="DV203">
            <v>4</v>
          </cell>
          <cell r="DW203">
            <v>3</v>
          </cell>
          <cell r="DX203">
            <v>4683</v>
          </cell>
          <cell r="DY203">
            <v>10688</v>
          </cell>
          <cell r="DZ203">
            <v>6005</v>
          </cell>
          <cell r="EA203">
            <v>4683</v>
          </cell>
          <cell r="EB203">
            <v>11118.3</v>
          </cell>
          <cell r="EC203" t="str">
            <v>路基</v>
          </cell>
          <cell r="EE203" t="str">
            <v>待开工项目</v>
          </cell>
          <cell r="EF203" t="str">
            <v>已安排</v>
          </cell>
          <cell r="EG203" t="str">
            <v>在建（“十三五”期不能完工）</v>
          </cell>
          <cell r="EH203" t="str">
            <v>开工项目</v>
          </cell>
          <cell r="EI203" t="str">
            <v>在建</v>
          </cell>
          <cell r="EJ203" t="str">
            <v>在建</v>
          </cell>
          <cell r="EK203" t="str">
            <v>系统上报</v>
          </cell>
          <cell r="EL203">
            <v>14840</v>
          </cell>
          <cell r="EM203">
            <v>14840</v>
          </cell>
          <cell r="EN203">
            <v>0.58132246944531496</v>
          </cell>
          <cell r="EO203" t="str">
            <v>在建（“十三五”期不能完工）</v>
          </cell>
          <cell r="EP203" t="str">
            <v>在建</v>
          </cell>
          <cell r="EQ203" t="str">
            <v>在建</v>
          </cell>
          <cell r="ER203" t="str">
            <v>在建</v>
          </cell>
          <cell r="ES203" t="str">
            <v>2020年完成路基</v>
          </cell>
          <cell r="EU203" t="str">
            <v>2020年完成路基</v>
          </cell>
        </row>
        <row r="204">
          <cell r="J204" t="str">
            <v>城步南山牧场-绥宁古龙岩</v>
          </cell>
          <cell r="K204" t="e">
            <v>#REF!</v>
          </cell>
          <cell r="L204" t="str">
            <v>城步南山牧场-绥宁古龙岩</v>
          </cell>
          <cell r="M204" t="str">
            <v>（S251、S341）城步南山牧场-绥宁古龙岩</v>
          </cell>
          <cell r="N204" t="e">
            <v>#REF!</v>
          </cell>
          <cell r="O204" t="str">
            <v>（S251、S341）城步南山牧场-绥宁古龙岩</v>
          </cell>
          <cell r="P204" t="str">
            <v>S258、S348通道临口-南山牧场连接线</v>
          </cell>
          <cell r="Q204" t="str">
            <v>城步南山牧场-绥宁古龙岩</v>
          </cell>
          <cell r="R204" t="str">
            <v>是</v>
          </cell>
          <cell r="S204" t="str">
            <v>正选</v>
          </cell>
          <cell r="T204" t="str">
            <v>正选</v>
          </cell>
          <cell r="U204">
            <v>1</v>
          </cell>
          <cell r="V204" t="str">
            <v>正选</v>
          </cell>
          <cell r="W204" t="str">
            <v>保留</v>
          </cell>
          <cell r="X204" t="str">
            <v>一类</v>
          </cell>
          <cell r="Y204" t="str">
            <v>国贫</v>
          </cell>
          <cell r="Z204" t="str">
            <v>改扩建</v>
          </cell>
          <cell r="AA204" t="str">
            <v>省道</v>
          </cell>
          <cell r="AB204" t="str">
            <v>省道</v>
          </cell>
          <cell r="AC204" t="str">
            <v>省道</v>
          </cell>
          <cell r="AD204" t="str">
            <v>省道</v>
          </cell>
          <cell r="AE204">
            <v>48</v>
          </cell>
          <cell r="AF204">
            <v>47.624000000000002</v>
          </cell>
          <cell r="AH204">
            <v>47.624000000000002</v>
          </cell>
          <cell r="AK204">
            <v>47.624000000000002</v>
          </cell>
          <cell r="AN204">
            <v>2017</v>
          </cell>
          <cell r="AO204">
            <v>2020</v>
          </cell>
          <cell r="AP204" t="str">
            <v>湘发改基础[2017]354号</v>
          </cell>
          <cell r="AQ204" t="str">
            <v>湘交批[2017]131号</v>
          </cell>
          <cell r="AR204">
            <v>38710</v>
          </cell>
          <cell r="AS204">
            <v>28228.892</v>
          </cell>
          <cell r="AU204">
            <v>19049</v>
          </cell>
          <cell r="AV204">
            <v>19049</v>
          </cell>
          <cell r="AW204" t="b">
            <v>1</v>
          </cell>
          <cell r="AX204">
            <v>19049</v>
          </cell>
          <cell r="AY204" t="str">
            <v/>
          </cell>
          <cell r="AZ204">
            <v>10001.040000000001</v>
          </cell>
          <cell r="BA204">
            <v>10001</v>
          </cell>
          <cell r="BB204">
            <v>19661</v>
          </cell>
          <cell r="BO204">
            <v>7763.11</v>
          </cell>
          <cell r="BP204">
            <v>2898.36</v>
          </cell>
          <cell r="BQ204" t="str">
            <v>批复施工许可</v>
          </cell>
          <cell r="BS204">
            <v>19333.89</v>
          </cell>
          <cell r="BT204">
            <v>10435.94</v>
          </cell>
          <cell r="BU204" t="str">
            <v>路基</v>
          </cell>
          <cell r="BW204">
            <v>14570.9</v>
          </cell>
          <cell r="BY204" t="str">
            <v>路基</v>
          </cell>
          <cell r="CA204" t="str">
            <v>路基</v>
          </cell>
          <cell r="CB204">
            <v>41667.9</v>
          </cell>
          <cell r="CC204">
            <v>13334.3</v>
          </cell>
          <cell r="CD204">
            <v>3300</v>
          </cell>
          <cell r="CE204">
            <v>0.32996568356890899</v>
          </cell>
          <cell r="CF204">
            <v>22428</v>
          </cell>
          <cell r="CG204" t="str">
            <v>2020年完成路基</v>
          </cell>
          <cell r="CH204">
            <v>8198</v>
          </cell>
          <cell r="CI204">
            <v>5136.3</v>
          </cell>
          <cell r="CJ204" t="e">
            <v>#REF!</v>
          </cell>
          <cell r="CK204" t="e">
            <v>#REF!</v>
          </cell>
          <cell r="CM204">
            <v>8198</v>
          </cell>
          <cell r="CN204">
            <v>6701</v>
          </cell>
          <cell r="CP204">
            <v>4898</v>
          </cell>
          <cell r="CQ204">
            <v>5136.3</v>
          </cell>
          <cell r="CS204">
            <v>5136</v>
          </cell>
          <cell r="CU204">
            <v>5136</v>
          </cell>
          <cell r="CX204">
            <v>13334</v>
          </cell>
          <cell r="CZ204">
            <v>10851</v>
          </cell>
          <cell r="DB204" t="e">
            <v>#REF!</v>
          </cell>
          <cell r="DC204" t="e">
            <v>#REF!</v>
          </cell>
          <cell r="DD204">
            <v>0.99999600041595704</v>
          </cell>
          <cell r="DE204">
            <v>6701</v>
          </cell>
          <cell r="DF204" t="str">
            <v>20年完工</v>
          </cell>
          <cell r="DG204">
            <v>5714.6238119235704</v>
          </cell>
          <cell r="DH204">
            <v>0.5</v>
          </cell>
          <cell r="DI204">
            <v>0</v>
          </cell>
          <cell r="DJ204">
            <v>0.5</v>
          </cell>
          <cell r="DK204">
            <v>0</v>
          </cell>
          <cell r="DL204">
            <v>0.5</v>
          </cell>
          <cell r="DM204">
            <v>0</v>
          </cell>
          <cell r="DN204">
            <v>1</v>
          </cell>
          <cell r="DO204">
            <v>5714.7</v>
          </cell>
          <cell r="DP204">
            <v>22428</v>
          </cell>
          <cell r="DQ204">
            <v>0.57938517179023497</v>
          </cell>
          <cell r="DR204" t="str">
            <v>是</v>
          </cell>
          <cell r="DS204">
            <v>11145.7</v>
          </cell>
          <cell r="DT204">
            <v>0.3</v>
          </cell>
          <cell r="DU204">
            <v>44.920999999999999</v>
          </cell>
          <cell r="DX204">
            <v>7542.8</v>
          </cell>
          <cell r="DY204">
            <v>18393.8</v>
          </cell>
          <cell r="DZ204">
            <v>10851</v>
          </cell>
          <cell r="EA204">
            <v>7542.8</v>
          </cell>
          <cell r="EB204">
            <v>9179.8919999999998</v>
          </cell>
          <cell r="EC204" t="str">
            <v>路基</v>
          </cell>
          <cell r="EE204" t="str">
            <v>已开工项目</v>
          </cell>
          <cell r="EF204" t="str">
            <v>已安排</v>
          </cell>
          <cell r="EG204" t="str">
            <v>在建（年内不能完工，“十三五”期完工）</v>
          </cell>
          <cell r="EH204" t="str">
            <v>开工项目</v>
          </cell>
          <cell r="EI204" t="str">
            <v>在建</v>
          </cell>
          <cell r="EJ204" t="str">
            <v>在建</v>
          </cell>
          <cell r="EK204" t="str">
            <v>系统上报</v>
          </cell>
          <cell r="EL204">
            <v>18624.7</v>
          </cell>
          <cell r="EM204">
            <v>20316.2</v>
          </cell>
          <cell r="EN204">
            <v>0.52483079307672398</v>
          </cell>
          <cell r="EO204" t="str">
            <v>在建（年内不能完工，“十三五”期完工）</v>
          </cell>
          <cell r="EP204" t="str">
            <v>在建</v>
          </cell>
          <cell r="EQ204" t="str">
            <v>在建</v>
          </cell>
          <cell r="ER204" t="str">
            <v>在建</v>
          </cell>
          <cell r="ES204" t="str">
            <v>2020年完成路基</v>
          </cell>
          <cell r="EU204" t="str">
            <v>2020年完成路基</v>
          </cell>
        </row>
        <row r="205">
          <cell r="J205" t="str">
            <v>麻阳县岩门-拖冲</v>
          </cell>
          <cell r="K205" t="e">
            <v>#REF!</v>
          </cell>
          <cell r="L205" t="str">
            <v>麻阳县岩门-拖冲</v>
          </cell>
          <cell r="M205" t="str">
            <v>S254麻阳县岩门-拖冲</v>
          </cell>
          <cell r="N205" t="e">
            <v>#REF!</v>
          </cell>
          <cell r="O205" t="str">
            <v>S254麻阳县岩门-拖冲</v>
          </cell>
          <cell r="P205" t="str">
            <v>S262麻阳县岩门-拖冲</v>
          </cell>
          <cell r="Q205" t="str">
            <v>麻阳县岩门-拖冲</v>
          </cell>
          <cell r="R205" t="str">
            <v>是</v>
          </cell>
          <cell r="S205" t="str">
            <v>正选</v>
          </cell>
          <cell r="T205" t="str">
            <v>正选</v>
          </cell>
          <cell r="U205">
            <v>1</v>
          </cell>
          <cell r="V205" t="str">
            <v>正选</v>
          </cell>
          <cell r="W205" t="str">
            <v>保留</v>
          </cell>
          <cell r="X205" t="str">
            <v>一类</v>
          </cell>
          <cell r="Y205" t="str">
            <v>国贫</v>
          </cell>
          <cell r="Z205" t="str">
            <v>改建</v>
          </cell>
          <cell r="AA205" t="str">
            <v>省道</v>
          </cell>
          <cell r="AB205" t="str">
            <v>省道</v>
          </cell>
          <cell r="AC205" t="str">
            <v>省道</v>
          </cell>
          <cell r="AD205" t="str">
            <v>省道</v>
          </cell>
          <cell r="AE205">
            <v>44.5</v>
          </cell>
          <cell r="AF205">
            <v>43.956000000000003</v>
          </cell>
          <cell r="AH205">
            <v>43.956000000000003</v>
          </cell>
          <cell r="AJ205">
            <v>43.44</v>
          </cell>
          <cell r="AL205">
            <v>516</v>
          </cell>
          <cell r="AN205">
            <v>2017</v>
          </cell>
          <cell r="AO205">
            <v>2019</v>
          </cell>
          <cell r="AP205" t="str">
            <v>湘发改基础[2017]830号</v>
          </cell>
          <cell r="AQ205" t="str">
            <v>怀市交批[2017]50号</v>
          </cell>
          <cell r="AR205">
            <v>37496</v>
          </cell>
          <cell r="AS205">
            <v>27657</v>
          </cell>
          <cell r="AU205">
            <v>19002.2</v>
          </cell>
          <cell r="AV205">
            <v>19002.2</v>
          </cell>
          <cell r="AW205" t="b">
            <v>1</v>
          </cell>
          <cell r="AX205">
            <v>18912.137999999999</v>
          </cell>
          <cell r="AY205" t="str">
            <v>数据异常</v>
          </cell>
          <cell r="AZ205">
            <v>15385.3</v>
          </cell>
          <cell r="BA205">
            <v>15385</v>
          </cell>
          <cell r="BB205">
            <v>18493.8</v>
          </cell>
          <cell r="BO205">
            <v>24990</v>
          </cell>
          <cell r="BP205">
            <v>11760</v>
          </cell>
          <cell r="BQ205" t="str">
            <v>路基</v>
          </cell>
          <cell r="BS205">
            <v>1257.2</v>
          </cell>
          <cell r="BT205">
            <v>1542</v>
          </cell>
          <cell r="BU205" t="str">
            <v>路基</v>
          </cell>
          <cell r="BW205">
            <v>8847</v>
          </cell>
          <cell r="BY205" t="str">
            <v>路基</v>
          </cell>
          <cell r="CA205" t="str">
            <v>路基</v>
          </cell>
          <cell r="CB205">
            <v>35094.199999999997</v>
          </cell>
          <cell r="CC205">
            <v>13302</v>
          </cell>
          <cell r="CD205">
            <v>3077.06</v>
          </cell>
          <cell r="CE205">
            <v>0.2</v>
          </cell>
          <cell r="CF205">
            <v>21700</v>
          </cell>
          <cell r="CG205" t="str">
            <v>2020年完工</v>
          </cell>
          <cell r="CH205">
            <v>13302</v>
          </cell>
          <cell r="CI205">
            <v>0</v>
          </cell>
          <cell r="CJ205" t="e">
            <v>#REF!</v>
          </cell>
          <cell r="CK205" t="e">
            <v>#REF!</v>
          </cell>
          <cell r="CM205">
            <v>13302</v>
          </cell>
          <cell r="CN205">
            <v>12308</v>
          </cell>
          <cell r="CP205">
            <v>13302</v>
          </cell>
          <cell r="CQ205">
            <v>0</v>
          </cell>
          <cell r="CS205">
            <v>5700</v>
          </cell>
          <cell r="CT205">
            <v>5700</v>
          </cell>
          <cell r="CX205">
            <v>19002</v>
          </cell>
          <cell r="CZ205">
            <v>5700.2</v>
          </cell>
          <cell r="DB205" t="e">
            <v>#REF!</v>
          </cell>
          <cell r="DC205" t="e">
            <v>#REF!</v>
          </cell>
          <cell r="DD205">
            <v>0.99998050086771095</v>
          </cell>
          <cell r="DE205">
            <v>12307.94</v>
          </cell>
          <cell r="DF205" t="str">
            <v>20年完工</v>
          </cell>
          <cell r="DG205">
            <v>5699.8294735884201</v>
          </cell>
          <cell r="DH205">
            <v>0.5</v>
          </cell>
          <cell r="DI205">
            <v>0</v>
          </cell>
          <cell r="DJ205">
            <v>0.5</v>
          </cell>
          <cell r="DK205">
            <v>0</v>
          </cell>
          <cell r="DL205">
            <v>0.5</v>
          </cell>
          <cell r="DM205">
            <v>0</v>
          </cell>
          <cell r="DN205">
            <v>1</v>
          </cell>
          <cell r="DO205">
            <v>5700.2</v>
          </cell>
          <cell r="DP205">
            <v>21700</v>
          </cell>
          <cell r="DQ205">
            <v>0.57872839769575402</v>
          </cell>
          <cell r="DR205" t="str">
            <v>是</v>
          </cell>
          <cell r="DS205">
            <v>15796</v>
          </cell>
          <cell r="DT205">
            <v>0.51611538286546299</v>
          </cell>
          <cell r="DU205">
            <v>43.957999999999998</v>
          </cell>
          <cell r="DV205">
            <v>20</v>
          </cell>
          <cell r="DW205">
            <v>5</v>
          </cell>
          <cell r="DX205">
            <v>11180.8</v>
          </cell>
          <cell r="DY205">
            <v>16881</v>
          </cell>
          <cell r="DZ205">
            <v>5700.2</v>
          </cell>
          <cell r="EA205">
            <v>11180.8</v>
          </cell>
          <cell r="EB205">
            <v>8654.7999999999993</v>
          </cell>
          <cell r="EC205" t="str">
            <v>路基</v>
          </cell>
          <cell r="EE205" t="str">
            <v>已开工项目</v>
          </cell>
          <cell r="EF205" t="str">
            <v>已安排</v>
          </cell>
          <cell r="EG205" t="str">
            <v>在建（年内不能完工，“十三五”期完工）</v>
          </cell>
          <cell r="EH205" t="str">
            <v>开工项目</v>
          </cell>
          <cell r="EI205" t="str">
            <v>在建</v>
          </cell>
          <cell r="EJ205" t="str">
            <v>在建</v>
          </cell>
          <cell r="EK205" t="str">
            <v>系统上报</v>
          </cell>
          <cell r="EL205">
            <v>19315</v>
          </cell>
          <cell r="EM205">
            <v>20615</v>
          </cell>
          <cell r="EN205">
            <v>0.549791977810966</v>
          </cell>
          <cell r="EO205" t="str">
            <v>在建（年内不能完工，“十三五”期完工）</v>
          </cell>
          <cell r="EP205" t="str">
            <v>在建</v>
          </cell>
          <cell r="EQ205" t="str">
            <v>在建</v>
          </cell>
          <cell r="ER205" t="str">
            <v>在建</v>
          </cell>
          <cell r="ES205" t="str">
            <v>2020年完工</v>
          </cell>
          <cell r="EU205" t="str">
            <v>2020年完工</v>
          </cell>
        </row>
        <row r="206">
          <cell r="J206" t="str">
            <v>S562汝城热水-三江口</v>
          </cell>
          <cell r="K206" t="e">
            <v>#REF!</v>
          </cell>
          <cell r="L206" t="str">
            <v>汝城热水-三江口</v>
          </cell>
          <cell r="M206" t="str">
            <v>S562汝城热水-三江口</v>
          </cell>
          <cell r="N206" t="e">
            <v>#REF!</v>
          </cell>
          <cell r="O206" t="str">
            <v>S562汝城热水-三江口</v>
          </cell>
          <cell r="P206" t="str">
            <v>S353汝城热水-三江口</v>
          </cell>
          <cell r="T206" t="str">
            <v>备选</v>
          </cell>
          <cell r="U206">
            <v>1</v>
          </cell>
          <cell r="V206" t="str">
            <v>正选</v>
          </cell>
          <cell r="W206" t="str">
            <v>保留</v>
          </cell>
          <cell r="X206" t="str">
            <v>一类</v>
          </cell>
          <cell r="Y206" t="str">
            <v>国贫</v>
          </cell>
          <cell r="Z206" t="str">
            <v>改建</v>
          </cell>
          <cell r="AA206" t="str">
            <v>省道</v>
          </cell>
          <cell r="AB206" t="str">
            <v>省道</v>
          </cell>
          <cell r="AC206" t="str">
            <v>省道</v>
          </cell>
          <cell r="AE206">
            <v>28.417999999999999</v>
          </cell>
          <cell r="AF206">
            <v>27.829000000000001</v>
          </cell>
          <cell r="AH206">
            <v>27.829000000000001</v>
          </cell>
          <cell r="AJ206">
            <v>27.56692</v>
          </cell>
          <cell r="AL206">
            <v>262.08</v>
          </cell>
          <cell r="AN206">
            <v>2016</v>
          </cell>
          <cell r="AO206">
            <v>2020</v>
          </cell>
          <cell r="AP206" t="str">
            <v>湘发改基础[2017]242号</v>
          </cell>
          <cell r="AQ206" t="str">
            <v>湘交批[2017]217号</v>
          </cell>
          <cell r="AR206">
            <v>37092</v>
          </cell>
          <cell r="AS206">
            <v>29362.771000000001</v>
          </cell>
          <cell r="AT206" t="str">
            <v>批复</v>
          </cell>
          <cell r="AU206">
            <v>12814</v>
          </cell>
          <cell r="AX206">
            <v>11944</v>
          </cell>
          <cell r="AY206" t="str">
            <v>数据异常</v>
          </cell>
          <cell r="BB206">
            <v>24278</v>
          </cell>
          <cell r="BE206">
            <v>6300</v>
          </cell>
          <cell r="BF206">
            <v>0</v>
          </cell>
          <cell r="BG206">
            <v>6300</v>
          </cell>
          <cell r="BM206" t="str">
            <v>批复施工许可</v>
          </cell>
          <cell r="BO206">
            <v>5250</v>
          </cell>
          <cell r="BP206">
            <v>6000</v>
          </cell>
          <cell r="BQ206" t="str">
            <v>路基</v>
          </cell>
          <cell r="BS206">
            <v>14414.4</v>
          </cell>
          <cell r="BT206">
            <v>2969.8</v>
          </cell>
          <cell r="BU206" t="str">
            <v>路基</v>
          </cell>
          <cell r="CA206" t="str">
            <v>省停缓建</v>
          </cell>
          <cell r="CB206">
            <v>25964.400000000001</v>
          </cell>
          <cell r="CC206">
            <v>8969.7999999999993</v>
          </cell>
          <cell r="CF206">
            <v>20640</v>
          </cell>
          <cell r="CG206" t="str">
            <v>2020年完工</v>
          </cell>
          <cell r="CH206">
            <v>6000</v>
          </cell>
          <cell r="CI206">
            <v>2969.8</v>
          </cell>
          <cell r="CJ206" t="e">
            <v>#REF!</v>
          </cell>
          <cell r="CK206" t="e">
            <v>#REF!</v>
          </cell>
          <cell r="CM206">
            <v>6000</v>
          </cell>
          <cell r="CP206">
            <v>6000</v>
          </cell>
          <cell r="CQ206">
            <v>2969.8</v>
          </cell>
          <cell r="CS206">
            <v>2437</v>
          </cell>
          <cell r="CU206">
            <v>2437</v>
          </cell>
          <cell r="CW206">
            <v>621</v>
          </cell>
          <cell r="CX206">
            <v>9058</v>
          </cell>
          <cell r="CZ206">
            <v>6814</v>
          </cell>
          <cell r="DB206" t="e">
            <v>#REF!</v>
          </cell>
          <cell r="DC206" t="e">
            <v>#REF!</v>
          </cell>
          <cell r="DF206" t="str">
            <v>续建</v>
          </cell>
          <cell r="DH206">
            <v>0.5</v>
          </cell>
          <cell r="DI206">
            <v>0</v>
          </cell>
          <cell r="DJ206">
            <v>0.5</v>
          </cell>
          <cell r="DK206">
            <v>0</v>
          </cell>
          <cell r="DL206">
            <v>0.5</v>
          </cell>
          <cell r="DM206">
            <v>0</v>
          </cell>
          <cell r="DN206">
            <v>0.7</v>
          </cell>
          <cell r="DO206">
            <v>0</v>
          </cell>
          <cell r="DP206">
            <v>20640</v>
          </cell>
          <cell r="DQ206">
            <v>0.556454221934649</v>
          </cell>
          <cell r="DR206" t="str">
            <v>否</v>
          </cell>
          <cell r="DS206">
            <v>13482.2</v>
          </cell>
          <cell r="DT206">
            <v>0.69666666666666699</v>
          </cell>
          <cell r="DU206">
            <v>30</v>
          </cell>
          <cell r="DV206">
            <v>25.7</v>
          </cell>
          <cell r="DW206">
            <v>5.4</v>
          </cell>
          <cell r="DX206">
            <v>13738</v>
          </cell>
          <cell r="DY206">
            <v>20552</v>
          </cell>
          <cell r="DZ206">
            <v>6814</v>
          </cell>
          <cell r="EA206">
            <v>13738</v>
          </cell>
          <cell r="EB206">
            <v>16548.771000000001</v>
          </cell>
          <cell r="EC206" t="str">
            <v>省停缓建</v>
          </cell>
          <cell r="EE206" t="str">
            <v>已开工项目</v>
          </cell>
          <cell r="EF206" t="str">
            <v>已安排</v>
          </cell>
          <cell r="EG206" t="str">
            <v>在建（年内不能完工，“十三五”期完工）</v>
          </cell>
          <cell r="EH206" t="str">
            <v>开工项目</v>
          </cell>
          <cell r="EI206" t="str">
            <v>在建</v>
          </cell>
          <cell r="EJ206" t="str">
            <v>在建</v>
          </cell>
          <cell r="EK206" t="str">
            <v>系统上报</v>
          </cell>
          <cell r="EL206">
            <v>16340</v>
          </cell>
          <cell r="EM206">
            <v>16540</v>
          </cell>
          <cell r="EN206">
            <v>0.44591825730615797</v>
          </cell>
          <cell r="EQ206" t="str">
            <v>在建</v>
          </cell>
          <cell r="ER206" t="str">
            <v>在建</v>
          </cell>
          <cell r="ES206" t="str">
            <v>2020年完工</v>
          </cell>
          <cell r="EU206" t="str">
            <v>2020年完工</v>
          </cell>
        </row>
        <row r="207">
          <cell r="J207" t="str">
            <v>黄茅洲大桥至赤山公路</v>
          </cell>
          <cell r="K207" t="e">
            <v>#REF!</v>
          </cell>
          <cell r="L207" t="str">
            <v>沅江市黄茅洲大桥南-八形汊</v>
          </cell>
          <cell r="M207" t="str">
            <v>S220沅江市黄茅洲大桥南-八形汊</v>
          </cell>
          <cell r="N207" t="e">
            <v>#REF!</v>
          </cell>
          <cell r="O207" t="str">
            <v>S220沅江市黄茅洲大桥南-八形汊</v>
          </cell>
          <cell r="T207" t="str">
            <v>备选</v>
          </cell>
          <cell r="U207">
            <v>1</v>
          </cell>
          <cell r="V207" t="str">
            <v>正选</v>
          </cell>
          <cell r="W207" t="str">
            <v>保留</v>
          </cell>
          <cell r="X207" t="str">
            <v>三类</v>
          </cell>
          <cell r="Z207" t="str">
            <v>改扩建</v>
          </cell>
          <cell r="AA207" t="str">
            <v>省道</v>
          </cell>
          <cell r="AB207" t="str">
            <v>省道</v>
          </cell>
          <cell r="AC207" t="str">
            <v>省道</v>
          </cell>
          <cell r="AE207">
            <v>17.640999999999998</v>
          </cell>
          <cell r="AF207">
            <v>17.640999999999998</v>
          </cell>
          <cell r="AH207">
            <v>17.640999999999998</v>
          </cell>
          <cell r="AJ207">
            <v>17.476120000000002</v>
          </cell>
          <cell r="AL207">
            <v>164.88</v>
          </cell>
          <cell r="AN207">
            <v>2017</v>
          </cell>
          <cell r="AO207">
            <v>2020</v>
          </cell>
          <cell r="AP207" t="str">
            <v>益发改基础[2017]262号</v>
          </cell>
          <cell r="AQ207" t="str">
            <v>益交计统[2017]329号</v>
          </cell>
          <cell r="AR207">
            <v>20678.7</v>
          </cell>
          <cell r="AS207">
            <v>152474.98550000001</v>
          </cell>
          <cell r="AT207" t="str">
            <v>批复</v>
          </cell>
          <cell r="AU207">
            <v>5737</v>
          </cell>
          <cell r="AX207" t="str">
            <v>无初设批复</v>
          </cell>
          <cell r="AY207" t="str">
            <v>数据异常</v>
          </cell>
          <cell r="BB207">
            <v>14941.7</v>
          </cell>
          <cell r="BO207">
            <v>2900</v>
          </cell>
          <cell r="BP207">
            <v>861.16499999999996</v>
          </cell>
          <cell r="BQ207" t="str">
            <v>批复施工许可</v>
          </cell>
          <cell r="BS207">
            <v>11575.09</v>
          </cell>
          <cell r="BT207">
            <v>3186.2305200000001</v>
          </cell>
          <cell r="BU207" t="str">
            <v>路基</v>
          </cell>
          <cell r="BW207">
            <v>5575</v>
          </cell>
          <cell r="BY207" t="str">
            <v>路基</v>
          </cell>
          <cell r="CA207" t="str">
            <v>路面</v>
          </cell>
          <cell r="CB207">
            <v>20050.09</v>
          </cell>
          <cell r="CC207">
            <v>4047.39552</v>
          </cell>
          <cell r="CF207">
            <v>11300</v>
          </cell>
          <cell r="CG207" t="str">
            <v>2020年完成路基</v>
          </cell>
          <cell r="CH207">
            <v>3449</v>
          </cell>
          <cell r="CI207">
            <v>598.39552000000003</v>
          </cell>
          <cell r="CJ207" t="e">
            <v>#REF!</v>
          </cell>
          <cell r="CK207" t="e">
            <v>#REF!</v>
          </cell>
          <cell r="CM207">
            <v>3449</v>
          </cell>
          <cell r="CP207">
            <v>3449</v>
          </cell>
          <cell r="CQ207">
            <v>598.39552000000003</v>
          </cell>
          <cell r="CS207">
            <v>0</v>
          </cell>
          <cell r="CW207">
            <v>106</v>
          </cell>
          <cell r="CX207">
            <v>3555</v>
          </cell>
          <cell r="CZ207">
            <v>0</v>
          </cell>
          <cell r="DB207" t="e">
            <v>#REF!</v>
          </cell>
          <cell r="DC207" t="e">
            <v>#REF!</v>
          </cell>
          <cell r="DF207" t="str">
            <v>续建</v>
          </cell>
          <cell r="DH207">
            <v>0.15</v>
          </cell>
          <cell r="DI207">
            <v>0</v>
          </cell>
          <cell r="DJ207">
            <v>0.3</v>
          </cell>
          <cell r="DK207">
            <v>0</v>
          </cell>
          <cell r="DL207">
            <v>0.3</v>
          </cell>
          <cell r="DM207">
            <v>0</v>
          </cell>
          <cell r="DN207">
            <v>0.7</v>
          </cell>
          <cell r="DO207">
            <v>0</v>
          </cell>
          <cell r="DP207">
            <v>11300</v>
          </cell>
          <cell r="DQ207">
            <v>0.54645601512667596</v>
          </cell>
          <cell r="DR207" t="str">
            <v>否</v>
          </cell>
          <cell r="DS207">
            <v>8780.3044800000007</v>
          </cell>
          <cell r="DT207">
            <v>0.33968029023298002</v>
          </cell>
          <cell r="DU207">
            <v>17.640999999999998</v>
          </cell>
          <cell r="DV207">
            <v>1</v>
          </cell>
          <cell r="DW207">
            <v>1</v>
          </cell>
          <cell r="DX207">
            <v>7890.7</v>
          </cell>
          <cell r="DY207">
            <v>10178.700000000001</v>
          </cell>
          <cell r="DZ207">
            <v>2288</v>
          </cell>
          <cell r="EA207">
            <v>7890.7</v>
          </cell>
          <cell r="EB207">
            <v>146737.98550000001</v>
          </cell>
          <cell r="EC207" t="str">
            <v>路面</v>
          </cell>
          <cell r="EE207" t="str">
            <v>待开工项目</v>
          </cell>
          <cell r="EF207" t="str">
            <v>已安排</v>
          </cell>
          <cell r="EG207" t="str">
            <v>未开工（年内开工）</v>
          </cell>
          <cell r="EH207" t="str">
            <v>未开工项目</v>
          </cell>
          <cell r="EI207" t="str">
            <v>拟新开工</v>
          </cell>
          <cell r="EJ207" t="str">
            <v>拟新开工</v>
          </cell>
          <cell r="EK207" t="str">
            <v>系统上报</v>
          </cell>
          <cell r="EL207">
            <v>10300</v>
          </cell>
          <cell r="EM207">
            <v>10500</v>
          </cell>
          <cell r="EN207">
            <v>0.50776886361328299</v>
          </cell>
          <cell r="EQ207" t="str">
            <v>在建</v>
          </cell>
          <cell r="ER207" t="str">
            <v>在建</v>
          </cell>
          <cell r="ES207" t="str">
            <v>2020年完成路基</v>
          </cell>
          <cell r="EU207" t="str">
            <v>2020年完成路基</v>
          </cell>
        </row>
        <row r="208">
          <cell r="J208" t="str">
            <v>S354道县上关-湘源温泉</v>
          </cell>
          <cell r="K208" t="e">
            <v>#REF!</v>
          </cell>
          <cell r="L208" t="str">
            <v>道县上关-湘源温泉</v>
          </cell>
          <cell r="M208" t="str">
            <v>S347道县上关-湘源温泉</v>
          </cell>
          <cell r="N208" t="e">
            <v>#REF!</v>
          </cell>
          <cell r="O208" t="str">
            <v>S347道县上关-湘源温泉</v>
          </cell>
          <cell r="T208" t="str">
            <v>备选</v>
          </cell>
          <cell r="U208">
            <v>1</v>
          </cell>
          <cell r="V208" t="str">
            <v>正选</v>
          </cell>
          <cell r="W208" t="str">
            <v>保留</v>
          </cell>
          <cell r="X208" t="str">
            <v>三类</v>
          </cell>
          <cell r="Z208" t="str">
            <v>升级改造</v>
          </cell>
          <cell r="AA208" t="str">
            <v>省道</v>
          </cell>
          <cell r="AB208" t="str">
            <v>省道</v>
          </cell>
          <cell r="AC208" t="str">
            <v>省道</v>
          </cell>
          <cell r="AE208">
            <v>57.987000000000002</v>
          </cell>
          <cell r="AF208">
            <v>57.987000000000002</v>
          </cell>
          <cell r="AH208">
            <v>57.987000000000002</v>
          </cell>
          <cell r="AJ208">
            <v>57.987000000000002</v>
          </cell>
          <cell r="AN208">
            <v>2016</v>
          </cell>
          <cell r="AO208">
            <v>2020</v>
          </cell>
          <cell r="AP208" t="str">
            <v>湘发改基础[2016]134号</v>
          </cell>
          <cell r="AQ208" t="str">
            <v>湘交批[2016]182号</v>
          </cell>
          <cell r="AR208">
            <v>49945</v>
          </cell>
          <cell r="AS208">
            <v>35993.069000000003</v>
          </cell>
          <cell r="AT208" t="str">
            <v>批复</v>
          </cell>
          <cell r="AU208">
            <v>18911</v>
          </cell>
          <cell r="AX208">
            <v>18911.099999999999</v>
          </cell>
          <cell r="BB208">
            <v>31034</v>
          </cell>
          <cell r="BE208">
            <v>15170</v>
          </cell>
          <cell r="BF208">
            <v>1891</v>
          </cell>
          <cell r="BG208">
            <v>15170</v>
          </cell>
          <cell r="BL208">
            <v>1891</v>
          </cell>
          <cell r="BM208" t="str">
            <v>批复施工许可</v>
          </cell>
          <cell r="BO208">
            <v>14797</v>
          </cell>
          <cell r="BP208">
            <v>9455.6</v>
          </cell>
          <cell r="BQ208" t="str">
            <v>路基</v>
          </cell>
          <cell r="BS208">
            <v>4994.5</v>
          </cell>
          <cell r="BT208">
            <v>1890.7</v>
          </cell>
          <cell r="BU208" t="str">
            <v>路基</v>
          </cell>
          <cell r="BW208">
            <v>9432</v>
          </cell>
          <cell r="BY208" t="str">
            <v>路基</v>
          </cell>
          <cell r="CA208" t="str">
            <v>路基</v>
          </cell>
          <cell r="CB208">
            <v>44393.5</v>
          </cell>
          <cell r="CC208">
            <v>13237.3</v>
          </cell>
          <cell r="CF208">
            <v>26530</v>
          </cell>
          <cell r="CG208" t="str">
            <v>2020年完成路基</v>
          </cell>
          <cell r="CH208">
            <v>12217</v>
          </cell>
          <cell r="CI208">
            <v>1020.3</v>
          </cell>
          <cell r="CJ208" t="e">
            <v>#REF!</v>
          </cell>
          <cell r="CK208" t="e">
            <v>#REF!</v>
          </cell>
          <cell r="CM208">
            <v>12217</v>
          </cell>
          <cell r="CP208">
            <v>12217</v>
          </cell>
          <cell r="CQ208">
            <v>1020.3</v>
          </cell>
          <cell r="CS208">
            <v>0</v>
          </cell>
          <cell r="CW208">
            <v>181</v>
          </cell>
          <cell r="CX208">
            <v>12398</v>
          </cell>
          <cell r="CZ208">
            <v>6694</v>
          </cell>
          <cell r="DB208" t="e">
            <v>#REF!</v>
          </cell>
          <cell r="DC208" t="e">
            <v>#REF!</v>
          </cell>
          <cell r="DF208" t="str">
            <v>续建</v>
          </cell>
          <cell r="DH208">
            <v>0.5</v>
          </cell>
          <cell r="DI208">
            <v>0</v>
          </cell>
          <cell r="DJ208">
            <v>0.5</v>
          </cell>
          <cell r="DK208">
            <v>0</v>
          </cell>
          <cell r="DL208">
            <v>0.5</v>
          </cell>
          <cell r="DM208">
            <v>0</v>
          </cell>
          <cell r="DN208">
            <v>0.7</v>
          </cell>
          <cell r="DO208">
            <v>0.39999999999781699</v>
          </cell>
          <cell r="DP208">
            <v>26530</v>
          </cell>
          <cell r="DQ208">
            <v>0.53118430273300599</v>
          </cell>
          <cell r="DR208" t="str">
            <v>否</v>
          </cell>
          <cell r="DS208">
            <v>22394.7</v>
          </cell>
          <cell r="DT208">
            <v>0.48965517241379303</v>
          </cell>
          <cell r="DU208">
            <v>58</v>
          </cell>
          <cell r="DV208">
            <v>20</v>
          </cell>
          <cell r="DW208">
            <v>10</v>
          </cell>
          <cell r="DX208">
            <v>16721</v>
          </cell>
          <cell r="DY208">
            <v>23415</v>
          </cell>
          <cell r="DZ208">
            <v>6694</v>
          </cell>
          <cell r="EA208">
            <v>16721</v>
          </cell>
          <cell r="EB208">
            <v>17082.069</v>
          </cell>
          <cell r="EC208" t="str">
            <v>路基</v>
          </cell>
          <cell r="EE208" t="str">
            <v>已开工项目</v>
          </cell>
          <cell r="EF208" t="str">
            <v>已安排</v>
          </cell>
          <cell r="EG208" t="str">
            <v>在建（“十三五”期不能完工）</v>
          </cell>
          <cell r="EH208" t="str">
            <v>开工项目</v>
          </cell>
          <cell r="EI208" t="str">
            <v>在建</v>
          </cell>
          <cell r="EJ208" t="str">
            <v>在建</v>
          </cell>
          <cell r="EK208" t="str">
            <v>系统上报</v>
          </cell>
          <cell r="EL208">
            <v>26530</v>
          </cell>
          <cell r="EM208">
            <v>26530</v>
          </cell>
          <cell r="EN208">
            <v>0.53118430273300599</v>
          </cell>
          <cell r="EQ208" t="str">
            <v>在建</v>
          </cell>
          <cell r="ER208" t="str">
            <v>在建</v>
          </cell>
          <cell r="ES208" t="str">
            <v>2020年完成路基</v>
          </cell>
          <cell r="EU208" t="str">
            <v>2020年完成路基</v>
          </cell>
        </row>
        <row r="209">
          <cell r="J209" t="str">
            <v>G357二广高速宁远东互通—天堂</v>
          </cell>
          <cell r="K209" t="e">
            <v>#REF!</v>
          </cell>
          <cell r="L209" t="str">
            <v>G357二广高速宁远东互通—天堂</v>
          </cell>
          <cell r="M209" t="str">
            <v>G357二广高速宁远东互通—天堂</v>
          </cell>
          <cell r="N209" t="e">
            <v>#REF!</v>
          </cell>
          <cell r="O209" t="str">
            <v>G357二广高速宁远东互通—天堂</v>
          </cell>
          <cell r="P209" t="str">
            <v>G357二广高速宁远东互通—天堂</v>
          </cell>
          <cell r="Q209" t="str">
            <v>G357二广高速宁远东互通—天堂</v>
          </cell>
          <cell r="R209" t="str">
            <v>是</v>
          </cell>
          <cell r="S209" t="str">
            <v>正选</v>
          </cell>
          <cell r="T209" t="str">
            <v>正选</v>
          </cell>
          <cell r="U209">
            <v>1</v>
          </cell>
          <cell r="V209" t="str">
            <v>正选</v>
          </cell>
          <cell r="W209" t="str">
            <v>保留</v>
          </cell>
          <cell r="X209" t="str">
            <v>二类</v>
          </cell>
          <cell r="Y209" t="str">
            <v>省贫</v>
          </cell>
          <cell r="Z209" t="str">
            <v>升级改造</v>
          </cell>
          <cell r="AA209" t="str">
            <v>国道</v>
          </cell>
          <cell r="AB209" t="str">
            <v>国道</v>
          </cell>
          <cell r="AC209" t="str">
            <v>国道</v>
          </cell>
          <cell r="AD209" t="str">
            <v>国道</v>
          </cell>
          <cell r="AE209">
            <v>24.462</v>
          </cell>
          <cell r="AF209">
            <v>24.64</v>
          </cell>
          <cell r="AH209">
            <v>24.64</v>
          </cell>
          <cell r="AI209">
            <v>24.64</v>
          </cell>
          <cell r="AN209">
            <v>2017</v>
          </cell>
          <cell r="AO209">
            <v>2020</v>
          </cell>
          <cell r="AP209" t="str">
            <v>湘发改基础[2017]1073号</v>
          </cell>
          <cell r="AQ209" t="str">
            <v>永交发[2017]194号</v>
          </cell>
          <cell r="AR209">
            <v>83146</v>
          </cell>
          <cell r="AS209">
            <v>29366.089070999999</v>
          </cell>
          <cell r="AU209">
            <v>21064.560000000001</v>
          </cell>
          <cell r="AV209">
            <v>21064.560000000001</v>
          </cell>
          <cell r="AW209" t="b">
            <v>1</v>
          </cell>
          <cell r="AX209">
            <v>20535.083999999999</v>
          </cell>
          <cell r="AY209" t="str">
            <v>数据异常</v>
          </cell>
          <cell r="AZ209">
            <v>24640</v>
          </cell>
          <cell r="BA209">
            <v>24640</v>
          </cell>
          <cell r="BB209">
            <v>62081.440000000002</v>
          </cell>
          <cell r="BO209">
            <v>12471.9</v>
          </cell>
          <cell r="BP209">
            <v>2188.98</v>
          </cell>
          <cell r="BQ209" t="str">
            <v>批复施工许可</v>
          </cell>
          <cell r="BS209">
            <v>29101.1</v>
          </cell>
          <cell r="BT209">
            <v>2246.2199999999998</v>
          </cell>
          <cell r="BU209" t="str">
            <v>路基</v>
          </cell>
          <cell r="BW209">
            <v>21073</v>
          </cell>
          <cell r="BY209" t="str">
            <v>路基</v>
          </cell>
          <cell r="CA209" t="str">
            <v>路基</v>
          </cell>
          <cell r="CB209">
            <v>62646</v>
          </cell>
          <cell r="CC209">
            <v>4435.2</v>
          </cell>
          <cell r="CD209">
            <v>6000</v>
          </cell>
          <cell r="CE209">
            <v>0.243506493506494</v>
          </cell>
          <cell r="CF209">
            <v>41090</v>
          </cell>
          <cell r="CG209" t="str">
            <v>2020年完成路基</v>
          </cell>
          <cell r="CH209">
            <v>0</v>
          </cell>
          <cell r="CI209">
            <v>4435.2</v>
          </cell>
          <cell r="CJ209" t="e">
            <v>#REF!</v>
          </cell>
          <cell r="CK209" t="e">
            <v>#REF!</v>
          </cell>
          <cell r="CM209">
            <v>0</v>
          </cell>
          <cell r="CN209">
            <v>18640</v>
          </cell>
          <cell r="CQ209">
            <v>4435.2</v>
          </cell>
          <cell r="CS209">
            <v>10349</v>
          </cell>
          <cell r="CT209">
            <v>5914</v>
          </cell>
          <cell r="CU209">
            <v>4435</v>
          </cell>
          <cell r="CX209">
            <v>10349</v>
          </cell>
          <cell r="CZ209">
            <v>21064.560000000001</v>
          </cell>
          <cell r="DB209" t="e">
            <v>#REF!</v>
          </cell>
          <cell r="DC209" t="e">
            <v>#REF!</v>
          </cell>
          <cell r="DD209">
            <v>1</v>
          </cell>
          <cell r="DE209">
            <v>18640</v>
          </cell>
          <cell r="DF209" t="str">
            <v>续建</v>
          </cell>
          <cell r="DG209">
            <v>16629.36</v>
          </cell>
          <cell r="DH209">
            <v>0.5</v>
          </cell>
          <cell r="DI209">
            <v>6097.08</v>
          </cell>
          <cell r="DJ209">
            <v>0.5</v>
          </cell>
          <cell r="DK209">
            <v>6097.08</v>
          </cell>
          <cell r="DL209">
            <v>0.5</v>
          </cell>
          <cell r="DM209">
            <v>6097.08</v>
          </cell>
          <cell r="DN209">
            <v>0.7</v>
          </cell>
          <cell r="DO209">
            <v>10309.992</v>
          </cell>
          <cell r="DP209">
            <v>41090</v>
          </cell>
          <cell r="DQ209">
            <v>0.49419094123589802</v>
          </cell>
          <cell r="DR209" t="str">
            <v>是</v>
          </cell>
          <cell r="DS209">
            <v>29366</v>
          </cell>
          <cell r="DT209">
            <v>0.53749999999999998</v>
          </cell>
          <cell r="DU209">
            <v>24</v>
          </cell>
          <cell r="DV209">
            <v>10.5</v>
          </cell>
          <cell r="DW209">
            <v>5</v>
          </cell>
          <cell r="DX209">
            <v>23731.439999999999</v>
          </cell>
          <cell r="DY209">
            <v>44796</v>
          </cell>
          <cell r="DZ209">
            <v>21064.560000000001</v>
          </cell>
          <cell r="EA209">
            <v>23731.439999999999</v>
          </cell>
          <cell r="EB209">
            <v>8301.5290710000008</v>
          </cell>
          <cell r="EC209" t="str">
            <v>路基</v>
          </cell>
          <cell r="EE209" t="str">
            <v>待开工项目</v>
          </cell>
          <cell r="EF209" t="str">
            <v>已安排</v>
          </cell>
          <cell r="EG209" t="str">
            <v>在建（“十三五”期不能完工）</v>
          </cell>
          <cell r="EH209" t="str">
            <v>开工项目</v>
          </cell>
          <cell r="EI209" t="str">
            <v>在建</v>
          </cell>
          <cell r="EJ209" t="str">
            <v>在建</v>
          </cell>
          <cell r="EK209" t="str">
            <v>系统上报</v>
          </cell>
          <cell r="EL209">
            <v>37050</v>
          </cell>
          <cell r="EM209">
            <v>38350</v>
          </cell>
          <cell r="EN209">
            <v>0.46123686046231899</v>
          </cell>
          <cell r="EO209" t="str">
            <v>在建（“十三五”期不能完工）</v>
          </cell>
          <cell r="EP209" t="str">
            <v>在建</v>
          </cell>
          <cell r="EQ209" t="str">
            <v>在建</v>
          </cell>
          <cell r="ER209" t="str">
            <v>在建</v>
          </cell>
          <cell r="ES209" t="str">
            <v>2020年完成路基</v>
          </cell>
          <cell r="EU209" t="str">
            <v>2020年完成路基</v>
          </cell>
        </row>
        <row r="210">
          <cell r="J210" t="str">
            <v>湘西里耶机场进场道路</v>
          </cell>
          <cell r="K210" t="e">
            <v>#REF!</v>
          </cell>
          <cell r="L210" t="str">
            <v>湘西里耶机场进场道路</v>
          </cell>
          <cell r="M210" t="str">
            <v>湘西里耶机场进场道路</v>
          </cell>
          <cell r="N210" t="e">
            <v>#REF!</v>
          </cell>
          <cell r="O210" t="str">
            <v>湘西里耶机场进场道路</v>
          </cell>
          <cell r="T210" t="str">
            <v>备选</v>
          </cell>
          <cell r="U210">
            <v>1</v>
          </cell>
          <cell r="V210" t="str">
            <v>正选</v>
          </cell>
          <cell r="W210" t="str">
            <v>保留</v>
          </cell>
          <cell r="X210" t="str">
            <v>一类</v>
          </cell>
          <cell r="Y210" t="str">
            <v>国贫</v>
          </cell>
          <cell r="Z210" t="str">
            <v>新建</v>
          </cell>
          <cell r="AA210" t="str">
            <v>其它</v>
          </cell>
          <cell r="AB210" t="str">
            <v>其它</v>
          </cell>
          <cell r="AC210" t="str">
            <v>其它</v>
          </cell>
          <cell r="AE210">
            <v>5.0220000000000002</v>
          </cell>
          <cell r="AF210">
            <v>5.0199999999999996</v>
          </cell>
          <cell r="AH210">
            <v>5.0199999999999996</v>
          </cell>
          <cell r="AI210">
            <v>5.0199999999999996</v>
          </cell>
          <cell r="AN210">
            <v>2017</v>
          </cell>
          <cell r="AO210">
            <v>2020</v>
          </cell>
          <cell r="AP210" t="str">
            <v>州发改基础[2016]322号</v>
          </cell>
          <cell r="AQ210" t="str">
            <v>州交计划[2017]257号</v>
          </cell>
          <cell r="AR210">
            <v>66795</v>
          </cell>
          <cell r="AS210">
            <v>52644.381200000003</v>
          </cell>
          <cell r="AT210" t="str">
            <v>批复</v>
          </cell>
          <cell r="AU210">
            <v>1506</v>
          </cell>
          <cell r="AX210">
            <v>1506.6</v>
          </cell>
          <cell r="AY210" t="str">
            <v>数据异常</v>
          </cell>
          <cell r="BB210">
            <v>65289</v>
          </cell>
          <cell r="BO210">
            <v>10033.65</v>
          </cell>
          <cell r="BP210">
            <v>225</v>
          </cell>
          <cell r="BQ210" t="str">
            <v>批复施工许可</v>
          </cell>
          <cell r="BS210">
            <v>23363.85</v>
          </cell>
          <cell r="BT210">
            <v>226.8</v>
          </cell>
          <cell r="BU210" t="str">
            <v>路基</v>
          </cell>
          <cell r="BW210">
            <v>10497.4</v>
          </cell>
          <cell r="BX210">
            <v>602.4</v>
          </cell>
          <cell r="BY210" t="str">
            <v>路基</v>
          </cell>
          <cell r="CA210" t="str">
            <v>路基</v>
          </cell>
          <cell r="CB210">
            <v>43894.9</v>
          </cell>
          <cell r="CC210">
            <v>1054.2</v>
          </cell>
          <cell r="CF210">
            <v>31400</v>
          </cell>
          <cell r="CG210" t="str">
            <v>2020年完成路基</v>
          </cell>
          <cell r="CH210">
            <v>606</v>
          </cell>
          <cell r="CI210">
            <v>448.2</v>
          </cell>
          <cell r="CJ210" t="e">
            <v>#REF!</v>
          </cell>
          <cell r="CK210" t="e">
            <v>#REF!</v>
          </cell>
          <cell r="CM210">
            <v>606</v>
          </cell>
          <cell r="CP210">
            <v>606</v>
          </cell>
          <cell r="CQ210">
            <v>448.2</v>
          </cell>
          <cell r="CS210">
            <v>0</v>
          </cell>
          <cell r="CW210">
            <v>79</v>
          </cell>
          <cell r="CX210">
            <v>685</v>
          </cell>
          <cell r="CZ210">
            <v>900</v>
          </cell>
          <cell r="DB210" t="e">
            <v>#REF!</v>
          </cell>
          <cell r="DC210" t="e">
            <v>#REF!</v>
          </cell>
          <cell r="DF210" t="str">
            <v>20年完工</v>
          </cell>
          <cell r="DH210">
            <v>0.5</v>
          </cell>
          <cell r="DI210">
            <v>0</v>
          </cell>
          <cell r="DJ210">
            <v>0.5</v>
          </cell>
          <cell r="DK210">
            <v>0</v>
          </cell>
          <cell r="DL210">
            <v>0.5</v>
          </cell>
          <cell r="DM210">
            <v>0</v>
          </cell>
          <cell r="DN210">
            <v>1</v>
          </cell>
          <cell r="DO210">
            <v>451.8</v>
          </cell>
          <cell r="DP210">
            <v>31400</v>
          </cell>
          <cell r="DQ210">
            <v>0.47009506699603298</v>
          </cell>
          <cell r="DR210" t="str">
            <v>否</v>
          </cell>
          <cell r="DS210">
            <v>34946.800000000003</v>
          </cell>
          <cell r="DT210">
            <v>0.44</v>
          </cell>
          <cell r="DU210">
            <v>5</v>
          </cell>
          <cell r="DV210">
            <v>1</v>
          </cell>
          <cell r="DW210">
            <v>1</v>
          </cell>
          <cell r="DX210">
            <v>34495</v>
          </cell>
          <cell r="DY210">
            <v>35395</v>
          </cell>
          <cell r="DZ210">
            <v>900</v>
          </cell>
          <cell r="EA210">
            <v>34495</v>
          </cell>
          <cell r="EB210">
            <v>51138.381200000003</v>
          </cell>
          <cell r="EC210" t="str">
            <v>路基</v>
          </cell>
          <cell r="EE210" t="str">
            <v>已开工项目</v>
          </cell>
          <cell r="EF210" t="str">
            <v>已安排</v>
          </cell>
          <cell r="EG210" t="str">
            <v>在建（年内不能完工，“十三五”期完工）</v>
          </cell>
          <cell r="EH210" t="str">
            <v>开工项目</v>
          </cell>
          <cell r="EI210" t="str">
            <v>在建</v>
          </cell>
          <cell r="EJ210" t="str">
            <v>在建</v>
          </cell>
          <cell r="EK210" t="str">
            <v>系统上报</v>
          </cell>
          <cell r="EL210">
            <v>0</v>
          </cell>
          <cell r="EM210">
            <v>31400</v>
          </cell>
          <cell r="EN210">
            <v>0.47009506699603298</v>
          </cell>
          <cell r="EQ210" t="str">
            <v>在建</v>
          </cell>
          <cell r="ER210" t="str">
            <v>在建</v>
          </cell>
          <cell r="ES210" t="str">
            <v>2020年完成路基</v>
          </cell>
          <cell r="EU210" t="str">
            <v>2020年完成路基</v>
          </cell>
        </row>
        <row r="211">
          <cell r="J211" t="str">
            <v>东安大庙口-紫花坪</v>
          </cell>
          <cell r="K211" t="e">
            <v>#REF!</v>
          </cell>
          <cell r="L211" t="str">
            <v>东安大庙口-紫花坪</v>
          </cell>
          <cell r="M211" t="str">
            <v>S340东安大庙口-紫花坪</v>
          </cell>
          <cell r="N211" t="e">
            <v>#REF!</v>
          </cell>
          <cell r="O211" t="str">
            <v>S340东安大庙口-紫花坪</v>
          </cell>
          <cell r="T211" t="str">
            <v>备选</v>
          </cell>
          <cell r="U211">
            <v>1</v>
          </cell>
          <cell r="V211" t="str">
            <v>正选</v>
          </cell>
          <cell r="W211" t="str">
            <v>保留</v>
          </cell>
          <cell r="X211" t="str">
            <v>三类</v>
          </cell>
          <cell r="Z211" t="str">
            <v>升级改造</v>
          </cell>
          <cell r="AA211" t="str">
            <v>省道</v>
          </cell>
          <cell r="AB211" t="str">
            <v>省道</v>
          </cell>
          <cell r="AC211" t="str">
            <v>省道</v>
          </cell>
          <cell r="AE211">
            <v>12.016</v>
          </cell>
          <cell r="AF211">
            <v>12.016</v>
          </cell>
          <cell r="AH211">
            <v>12.016</v>
          </cell>
          <cell r="AJ211">
            <v>12.016</v>
          </cell>
          <cell r="AN211">
            <v>2017</v>
          </cell>
          <cell r="AO211">
            <v>2020</v>
          </cell>
          <cell r="AP211" t="str">
            <v>湘发改基础[2017]186号</v>
          </cell>
          <cell r="AQ211" t="str">
            <v>湘交批[2017]125号</v>
          </cell>
          <cell r="AR211">
            <v>10174</v>
          </cell>
          <cell r="AS211">
            <v>8284.0463999999993</v>
          </cell>
          <cell r="AT211" t="str">
            <v>批复</v>
          </cell>
          <cell r="AU211">
            <v>3605</v>
          </cell>
          <cell r="AX211">
            <v>3605</v>
          </cell>
          <cell r="AY211" t="str">
            <v/>
          </cell>
          <cell r="BB211">
            <v>6569</v>
          </cell>
          <cell r="BO211">
            <v>2041</v>
          </cell>
          <cell r="BP211">
            <v>535.59</v>
          </cell>
          <cell r="BQ211" t="str">
            <v>批复施工许可</v>
          </cell>
          <cell r="BS211">
            <v>5080.8</v>
          </cell>
          <cell r="BT211">
            <v>545.91</v>
          </cell>
          <cell r="BU211" t="str">
            <v>路基</v>
          </cell>
          <cell r="BW211">
            <v>2642</v>
          </cell>
          <cell r="BX211">
            <v>1441.5</v>
          </cell>
          <cell r="BY211" t="str">
            <v>路基</v>
          </cell>
          <cell r="CA211" t="str">
            <v>路基</v>
          </cell>
          <cell r="CB211">
            <v>9763.7999999999993</v>
          </cell>
          <cell r="CC211">
            <v>2523</v>
          </cell>
          <cell r="CF211">
            <v>4480</v>
          </cell>
          <cell r="CG211" t="str">
            <v>2020年完成路基</v>
          </cell>
          <cell r="CH211">
            <v>1450</v>
          </cell>
          <cell r="CI211">
            <v>1073</v>
          </cell>
          <cell r="CJ211" t="e">
            <v>#REF!</v>
          </cell>
          <cell r="CK211" t="e">
            <v>#REF!</v>
          </cell>
          <cell r="CM211">
            <v>1450</v>
          </cell>
          <cell r="CP211">
            <v>1450</v>
          </cell>
          <cell r="CQ211">
            <v>1073</v>
          </cell>
          <cell r="CS211">
            <v>0</v>
          </cell>
          <cell r="CW211">
            <v>190</v>
          </cell>
          <cell r="CX211">
            <v>1640</v>
          </cell>
          <cell r="CZ211">
            <v>2155</v>
          </cell>
          <cell r="DB211" t="e">
            <v>#REF!</v>
          </cell>
          <cell r="DC211" t="e">
            <v>#REF!</v>
          </cell>
          <cell r="DF211" t="str">
            <v>续建</v>
          </cell>
          <cell r="DH211">
            <v>0.5</v>
          </cell>
          <cell r="DI211">
            <v>0</v>
          </cell>
          <cell r="DJ211">
            <v>0.5</v>
          </cell>
          <cell r="DK211">
            <v>0</v>
          </cell>
          <cell r="DL211">
            <v>0.5</v>
          </cell>
          <cell r="DM211">
            <v>0</v>
          </cell>
          <cell r="DN211">
            <v>0.7</v>
          </cell>
          <cell r="DO211">
            <v>0.5</v>
          </cell>
          <cell r="DP211">
            <v>4480</v>
          </cell>
          <cell r="DQ211">
            <v>0.44033811676823298</v>
          </cell>
          <cell r="DR211" t="str">
            <v>否</v>
          </cell>
          <cell r="DS211">
            <v>4621</v>
          </cell>
          <cell r="DT211">
            <v>0.358333333333333</v>
          </cell>
          <cell r="DU211">
            <v>12</v>
          </cell>
          <cell r="DV211">
            <v>1</v>
          </cell>
          <cell r="DW211">
            <v>1</v>
          </cell>
          <cell r="DX211">
            <v>3539</v>
          </cell>
          <cell r="DY211">
            <v>5694</v>
          </cell>
          <cell r="DZ211">
            <v>2155</v>
          </cell>
          <cell r="EA211">
            <v>3539</v>
          </cell>
          <cell r="EB211">
            <v>4679.0464000000002</v>
          </cell>
          <cell r="EC211" t="str">
            <v>路基</v>
          </cell>
          <cell r="EE211" t="str">
            <v>待开工项目</v>
          </cell>
          <cell r="EF211" t="str">
            <v>已安排</v>
          </cell>
          <cell r="EG211" t="str">
            <v>在建（“十三五”期不能完工）</v>
          </cell>
          <cell r="EH211" t="str">
            <v>开工项目</v>
          </cell>
          <cell r="EI211" t="str">
            <v>在建</v>
          </cell>
          <cell r="EJ211" t="str">
            <v>在建</v>
          </cell>
          <cell r="EK211" t="str">
            <v>系统上报</v>
          </cell>
          <cell r="EL211">
            <v>4480</v>
          </cell>
          <cell r="EM211">
            <v>4480</v>
          </cell>
          <cell r="EN211">
            <v>0.44033811676823298</v>
          </cell>
          <cell r="EQ211" t="str">
            <v>在建</v>
          </cell>
          <cell r="ER211" t="str">
            <v>在建</v>
          </cell>
          <cell r="ES211" t="str">
            <v>2020年完成路基</v>
          </cell>
          <cell r="EU211" t="str">
            <v>2020年完成路基</v>
          </cell>
        </row>
        <row r="212">
          <cell r="J212" t="str">
            <v>S328安化东坪至渠江公路</v>
          </cell>
          <cell r="K212" t="e">
            <v>#REF!</v>
          </cell>
          <cell r="L212" t="str">
            <v>安化东坪-渠江</v>
          </cell>
          <cell r="M212" t="str">
            <v>S238东坪至渠江公路</v>
          </cell>
          <cell r="N212" t="e">
            <v>#REF!</v>
          </cell>
          <cell r="O212" t="str">
            <v>S238东坪至渠江公路</v>
          </cell>
          <cell r="Q212" t="str">
            <v>安化东坪-渠江</v>
          </cell>
          <cell r="S212" t="str">
            <v>备选</v>
          </cell>
          <cell r="T212" t="str">
            <v>备选</v>
          </cell>
          <cell r="U212">
            <v>1</v>
          </cell>
          <cell r="V212" t="str">
            <v>正选</v>
          </cell>
          <cell r="W212" t="str">
            <v>保留</v>
          </cell>
          <cell r="X212" t="str">
            <v>一类</v>
          </cell>
          <cell r="Y212" t="str">
            <v>国贫</v>
          </cell>
          <cell r="Z212" t="str">
            <v>改建</v>
          </cell>
          <cell r="AA212" t="str">
            <v>省道</v>
          </cell>
          <cell r="AB212" t="str">
            <v>省道</v>
          </cell>
          <cell r="AC212" t="str">
            <v>省道</v>
          </cell>
          <cell r="AE212">
            <v>41.338799999999999</v>
          </cell>
          <cell r="AF212">
            <v>41.338799999999999</v>
          </cell>
          <cell r="AH212">
            <v>41.338999999999999</v>
          </cell>
          <cell r="AJ212">
            <v>32.678800000000003</v>
          </cell>
          <cell r="AL212">
            <v>3195.2</v>
          </cell>
          <cell r="AM212">
            <v>5465</v>
          </cell>
          <cell r="AN212">
            <v>2017</v>
          </cell>
          <cell r="AO212">
            <v>2020</v>
          </cell>
          <cell r="AP212" t="str">
            <v>湘发改基础[2017]42号</v>
          </cell>
          <cell r="AQ212" t="str">
            <v>湘交批[2017]199号</v>
          </cell>
          <cell r="AR212">
            <v>92562</v>
          </cell>
          <cell r="AS212">
            <v>73814.870500000005</v>
          </cell>
          <cell r="AT212" t="str">
            <v>批复</v>
          </cell>
          <cell r="AU212">
            <v>40152</v>
          </cell>
          <cell r="AX212">
            <v>40152</v>
          </cell>
          <cell r="AY212" t="str">
            <v/>
          </cell>
          <cell r="BB212">
            <v>52410</v>
          </cell>
          <cell r="BO212">
            <v>14235</v>
          </cell>
          <cell r="BP212">
            <v>3228</v>
          </cell>
          <cell r="BQ212" t="str">
            <v>批复施工许可</v>
          </cell>
          <cell r="BS212">
            <v>24037</v>
          </cell>
          <cell r="BT212">
            <v>8817.6</v>
          </cell>
          <cell r="BU212" t="str">
            <v>路基</v>
          </cell>
          <cell r="BW212">
            <v>34272</v>
          </cell>
          <cell r="BY212" t="str">
            <v>路基</v>
          </cell>
          <cell r="CA212" t="str">
            <v>路基</v>
          </cell>
          <cell r="CB212">
            <v>72544</v>
          </cell>
          <cell r="CC212">
            <v>12045.6</v>
          </cell>
          <cell r="CF212">
            <v>37600</v>
          </cell>
          <cell r="CG212" t="str">
            <v>2020年完成路基</v>
          </cell>
          <cell r="CH212">
            <v>3228</v>
          </cell>
          <cell r="CI212">
            <v>8817.6</v>
          </cell>
          <cell r="CJ212" t="e">
            <v>#REF!</v>
          </cell>
          <cell r="CK212" t="e">
            <v>#REF!</v>
          </cell>
          <cell r="CM212">
            <v>3228</v>
          </cell>
          <cell r="CP212">
            <v>3228</v>
          </cell>
          <cell r="CQ212">
            <v>8817.6</v>
          </cell>
          <cell r="CS212">
            <v>0</v>
          </cell>
          <cell r="CW212">
            <v>4405</v>
          </cell>
          <cell r="CX212">
            <v>7633</v>
          </cell>
          <cell r="CZ212">
            <v>8817.6</v>
          </cell>
          <cell r="DB212" t="e">
            <v>#REF!</v>
          </cell>
          <cell r="DC212" t="e">
            <v>#REF!</v>
          </cell>
          <cell r="DF212" t="str">
            <v>续建</v>
          </cell>
          <cell r="DH212">
            <v>0.15</v>
          </cell>
          <cell r="DI212">
            <v>0</v>
          </cell>
          <cell r="DJ212">
            <v>0.3</v>
          </cell>
          <cell r="DK212">
            <v>0</v>
          </cell>
          <cell r="DL212">
            <v>0.3</v>
          </cell>
          <cell r="DM212">
            <v>0</v>
          </cell>
          <cell r="DN212">
            <v>0.7</v>
          </cell>
          <cell r="DO212">
            <v>16060.8</v>
          </cell>
          <cell r="DP212">
            <v>37600</v>
          </cell>
          <cell r="DQ212">
            <v>0.40621421317603301</v>
          </cell>
          <cell r="DR212" t="str">
            <v>否</v>
          </cell>
          <cell r="DS212">
            <v>46144.4</v>
          </cell>
          <cell r="DT212">
            <v>0.46943667066461098</v>
          </cell>
          <cell r="DU212">
            <v>52.527000000000001</v>
          </cell>
          <cell r="DV212">
            <v>20</v>
          </cell>
          <cell r="DW212">
            <v>3</v>
          </cell>
          <cell r="DX212">
            <v>27038</v>
          </cell>
          <cell r="DY212">
            <v>63962</v>
          </cell>
          <cell r="DZ212">
            <v>36924</v>
          </cell>
          <cell r="EA212">
            <v>27038</v>
          </cell>
          <cell r="EB212">
            <v>33662.870499999997</v>
          </cell>
          <cell r="EC212" t="str">
            <v>路基</v>
          </cell>
          <cell r="EE212" t="str">
            <v>待开工项目</v>
          </cell>
          <cell r="EF212" t="str">
            <v>已安排</v>
          </cell>
          <cell r="EG212" t="str">
            <v>未开工（年内开工）</v>
          </cell>
          <cell r="EH212" t="str">
            <v>未开工项目</v>
          </cell>
          <cell r="EI212" t="str">
            <v>拟新开工</v>
          </cell>
          <cell r="EJ212" t="str">
            <v>拟新开工</v>
          </cell>
          <cell r="EK212" t="str">
            <v>系统上报</v>
          </cell>
          <cell r="EL212">
            <v>22700</v>
          </cell>
          <cell r="EM212">
            <v>28600</v>
          </cell>
          <cell r="EN212">
            <v>0.30898208768176999</v>
          </cell>
          <cell r="EQ212" t="str">
            <v>在建</v>
          </cell>
          <cell r="ER212" t="str">
            <v>在建</v>
          </cell>
          <cell r="ES212" t="str">
            <v>2020年完成路基</v>
          </cell>
          <cell r="EU212" t="str">
            <v>2020年完成路基</v>
          </cell>
        </row>
        <row r="213">
          <cell r="J213" t="str">
            <v>隆回县丁山经西洋江至洞口县城</v>
          </cell>
          <cell r="K213" t="e">
            <v>#REF!</v>
          </cell>
          <cell r="L213" t="str">
            <v>隆回丁山-西洋江-洞口县城</v>
          </cell>
          <cell r="M213" t="str">
            <v>S334隆回丁山经西洋江至洞口县城</v>
          </cell>
          <cell r="N213" t="e">
            <v>#REF!</v>
          </cell>
          <cell r="O213" t="str">
            <v>S334隆回丁山经西洋江至洞口县城</v>
          </cell>
          <cell r="P213" t="str">
            <v>S241、S339隆回丁山-西洋江-洞口县城</v>
          </cell>
          <cell r="Q213" t="str">
            <v>隆回县丁山经西洋江至洞口县城</v>
          </cell>
          <cell r="R213" t="str">
            <v>是</v>
          </cell>
          <cell r="S213" t="str">
            <v>正选</v>
          </cell>
          <cell r="T213" t="str">
            <v>正选</v>
          </cell>
          <cell r="U213">
            <v>1</v>
          </cell>
          <cell r="V213" t="str">
            <v>正选</v>
          </cell>
          <cell r="W213" t="str">
            <v>保留</v>
          </cell>
          <cell r="X213" t="str">
            <v>一类</v>
          </cell>
          <cell r="Y213" t="str">
            <v>国贫</v>
          </cell>
          <cell r="Z213" t="str">
            <v>升级改造</v>
          </cell>
          <cell r="AA213" t="str">
            <v>省道</v>
          </cell>
          <cell r="AB213" t="str">
            <v>省道</v>
          </cell>
          <cell r="AC213" t="str">
            <v>省道</v>
          </cell>
          <cell r="AD213" t="str">
            <v>省道</v>
          </cell>
          <cell r="AE213">
            <v>58</v>
          </cell>
          <cell r="AF213">
            <v>59.506</v>
          </cell>
          <cell r="AH213">
            <v>59.506</v>
          </cell>
          <cell r="AJ213">
            <v>59.506</v>
          </cell>
          <cell r="AN213">
            <v>2016</v>
          </cell>
          <cell r="AO213">
            <v>2018</v>
          </cell>
          <cell r="AP213" t="str">
            <v>湘发改基础              [2016]493号</v>
          </cell>
          <cell r="AQ213" t="str">
            <v>湘交批[2017]6号</v>
          </cell>
          <cell r="AR213">
            <v>51795</v>
          </cell>
          <cell r="AS213">
            <v>36177.104599999999</v>
          </cell>
          <cell r="AU213">
            <v>25987</v>
          </cell>
          <cell r="AV213">
            <v>25987</v>
          </cell>
          <cell r="AW213" t="b">
            <v>1</v>
          </cell>
          <cell r="AX213">
            <v>25987</v>
          </cell>
          <cell r="AY213" t="str">
            <v/>
          </cell>
          <cell r="AZ213">
            <v>20300</v>
          </cell>
          <cell r="BA213">
            <v>20300</v>
          </cell>
          <cell r="BB213">
            <v>25808</v>
          </cell>
          <cell r="BE213">
            <v>14100</v>
          </cell>
          <cell r="BF213">
            <v>0</v>
          </cell>
          <cell r="BG213">
            <v>14100</v>
          </cell>
          <cell r="BM213" t="str">
            <v>批复施工许可</v>
          </cell>
          <cell r="BO213">
            <v>20300</v>
          </cell>
          <cell r="BP213">
            <v>11746</v>
          </cell>
          <cell r="BQ213" t="str">
            <v>路基</v>
          </cell>
          <cell r="BS213">
            <v>1856.5</v>
          </cell>
          <cell r="BT213">
            <v>6445</v>
          </cell>
          <cell r="BU213" t="str">
            <v>路基</v>
          </cell>
          <cell r="BW213">
            <v>14637.5</v>
          </cell>
          <cell r="BY213" t="str">
            <v>路基</v>
          </cell>
          <cell r="CA213" t="str">
            <v>路基</v>
          </cell>
          <cell r="CB213">
            <v>50894</v>
          </cell>
          <cell r="CC213">
            <v>18191</v>
          </cell>
          <cell r="CD213">
            <v>20300</v>
          </cell>
          <cell r="CE213">
            <v>1</v>
          </cell>
          <cell r="CF213">
            <v>19710</v>
          </cell>
          <cell r="CG213" t="str">
            <v>2020年完成路基</v>
          </cell>
          <cell r="CH213">
            <v>18191</v>
          </cell>
          <cell r="CI213">
            <v>0</v>
          </cell>
          <cell r="CJ213" t="e">
            <v>#REF!</v>
          </cell>
          <cell r="CK213" t="e">
            <v>#REF!</v>
          </cell>
          <cell r="CM213">
            <v>18191</v>
          </cell>
          <cell r="CP213">
            <v>15592</v>
          </cell>
          <cell r="CQ213">
            <v>0</v>
          </cell>
          <cell r="CS213">
            <v>0</v>
          </cell>
          <cell r="CX213">
            <v>18191</v>
          </cell>
          <cell r="CZ213">
            <v>7796</v>
          </cell>
          <cell r="DB213" t="e">
            <v>#REF!</v>
          </cell>
          <cell r="DC213" t="e">
            <v>#REF!</v>
          </cell>
          <cell r="DF213" t="str">
            <v>20年完工</v>
          </cell>
          <cell r="DH213">
            <v>0.5</v>
          </cell>
          <cell r="DI213">
            <v>0</v>
          </cell>
          <cell r="DJ213">
            <v>0.5</v>
          </cell>
          <cell r="DK213">
            <v>0</v>
          </cell>
          <cell r="DL213">
            <v>0.5</v>
          </cell>
          <cell r="DM213">
            <v>0</v>
          </cell>
          <cell r="DN213">
            <v>1</v>
          </cell>
          <cell r="DO213">
            <v>7796</v>
          </cell>
          <cell r="DP213">
            <v>19710</v>
          </cell>
          <cell r="DQ213">
            <v>0.38053866203301501</v>
          </cell>
          <cell r="DR213" t="str">
            <v>是</v>
          </cell>
          <cell r="DS213">
            <v>32085</v>
          </cell>
          <cell r="DT213">
            <v>0.3</v>
          </cell>
          <cell r="DU213">
            <v>59.506</v>
          </cell>
          <cell r="DV213">
            <v>0</v>
          </cell>
          <cell r="DX213">
            <v>26539</v>
          </cell>
          <cell r="DY213">
            <v>34335</v>
          </cell>
          <cell r="DZ213">
            <v>7796</v>
          </cell>
          <cell r="EA213">
            <v>26539</v>
          </cell>
          <cell r="EB213">
            <v>10190.104600000001</v>
          </cell>
          <cell r="EC213" t="str">
            <v>路基</v>
          </cell>
          <cell r="EE213" t="str">
            <v>已开工项目</v>
          </cell>
          <cell r="EF213" t="str">
            <v>已安排</v>
          </cell>
          <cell r="EG213" t="str">
            <v>在建（年内不能完工，“十三五”期完工）</v>
          </cell>
          <cell r="EH213" t="str">
            <v>开工项目</v>
          </cell>
          <cell r="EI213" t="str">
            <v>在建</v>
          </cell>
          <cell r="EJ213" t="str">
            <v>在建</v>
          </cell>
          <cell r="EK213" t="str">
            <v>系统上报</v>
          </cell>
          <cell r="EL213">
            <v>15340</v>
          </cell>
          <cell r="EM213">
            <v>17460</v>
          </cell>
          <cell r="EN213">
            <v>0.337098175499566</v>
          </cell>
          <cell r="EO213" t="str">
            <v>在建（年内不能完工，“十三五”期完工）</v>
          </cell>
          <cell r="EP213" t="str">
            <v>在建</v>
          </cell>
          <cell r="EQ213" t="str">
            <v>在建</v>
          </cell>
          <cell r="ER213" t="str">
            <v>在建</v>
          </cell>
          <cell r="ES213" t="str">
            <v>2020年完成路基</v>
          </cell>
          <cell r="EU213" t="str">
            <v>2020年完成路基</v>
          </cell>
        </row>
        <row r="214">
          <cell r="J214" t="str">
            <v>中方县新路河-洪江市硖州</v>
          </cell>
          <cell r="K214" t="e">
            <v>#REF!</v>
          </cell>
          <cell r="L214" t="str">
            <v>中方县新路河-洪江市硖州</v>
          </cell>
          <cell r="M214" t="str">
            <v>S249中方县新路河-洪江市硖州</v>
          </cell>
          <cell r="N214" t="e">
            <v>#REF!</v>
          </cell>
          <cell r="O214" t="str">
            <v>S249中方县新路河-洪江市硖州</v>
          </cell>
          <cell r="T214" t="str">
            <v>备选</v>
          </cell>
          <cell r="U214">
            <v>1</v>
          </cell>
          <cell r="V214" t="str">
            <v>正选</v>
          </cell>
          <cell r="W214" t="str">
            <v>保留</v>
          </cell>
          <cell r="X214" t="str">
            <v>一类</v>
          </cell>
          <cell r="Y214" t="str">
            <v>省贫</v>
          </cell>
          <cell r="Z214" t="str">
            <v>改建</v>
          </cell>
          <cell r="AA214" t="str">
            <v>省道</v>
          </cell>
          <cell r="AB214" t="str">
            <v>省道</v>
          </cell>
          <cell r="AC214" t="str">
            <v>省道</v>
          </cell>
          <cell r="AE214">
            <v>21.4</v>
          </cell>
          <cell r="AF214">
            <v>20.936</v>
          </cell>
          <cell r="AH214">
            <v>20.936</v>
          </cell>
          <cell r="AJ214">
            <v>20.936</v>
          </cell>
          <cell r="AN214">
            <v>2017</v>
          </cell>
          <cell r="AO214">
            <v>2020</v>
          </cell>
          <cell r="AP214" t="str">
            <v>湘发改基础[2017]744号</v>
          </cell>
          <cell r="AQ214" t="str">
            <v>怀市交批[2017]52号</v>
          </cell>
          <cell r="AR214">
            <v>18695</v>
          </cell>
          <cell r="AS214">
            <v>12968.8</v>
          </cell>
          <cell r="AT214" t="str">
            <v>批复</v>
          </cell>
          <cell r="AU214">
            <v>8374.4</v>
          </cell>
          <cell r="AX214">
            <v>8374.4</v>
          </cell>
          <cell r="AY214" t="str">
            <v/>
          </cell>
          <cell r="BB214">
            <v>10320.6</v>
          </cell>
          <cell r="BD214">
            <v>1968</v>
          </cell>
          <cell r="BO214">
            <v>11400</v>
          </cell>
          <cell r="BP214">
            <v>3552</v>
          </cell>
          <cell r="BQ214" t="str">
            <v>路基</v>
          </cell>
          <cell r="BS214">
            <v>1686.5</v>
          </cell>
          <cell r="BT214">
            <v>342.07999999999902</v>
          </cell>
          <cell r="BU214" t="str">
            <v>路基</v>
          </cell>
          <cell r="CA214" t="str">
            <v>省停缓建</v>
          </cell>
          <cell r="CB214">
            <v>13086.5</v>
          </cell>
          <cell r="CC214">
            <v>5862.08</v>
          </cell>
          <cell r="CF214">
            <v>6700</v>
          </cell>
          <cell r="CG214" t="str">
            <v>2020年完成路基</v>
          </cell>
          <cell r="CH214">
            <v>1500</v>
          </cell>
          <cell r="CI214">
            <v>4362.08</v>
          </cell>
          <cell r="CJ214" t="e">
            <v>#REF!</v>
          </cell>
          <cell r="CK214" t="e">
            <v>#REF!</v>
          </cell>
          <cell r="CM214">
            <v>1500</v>
          </cell>
          <cell r="CP214">
            <v>1500</v>
          </cell>
          <cell r="CQ214">
            <v>4362.08</v>
          </cell>
          <cell r="CS214">
            <v>0</v>
          </cell>
          <cell r="CW214">
            <v>772</v>
          </cell>
          <cell r="CX214">
            <v>2272</v>
          </cell>
          <cell r="CZ214">
            <v>6874.4</v>
          </cell>
          <cell r="DB214" t="e">
            <v>#REF!</v>
          </cell>
          <cell r="DC214" t="e">
            <v>#REF!</v>
          </cell>
          <cell r="DF214" t="str">
            <v>续建</v>
          </cell>
          <cell r="DH214">
            <v>0.5</v>
          </cell>
          <cell r="DI214">
            <v>0</v>
          </cell>
          <cell r="DJ214">
            <v>0.5</v>
          </cell>
          <cell r="DK214">
            <v>0</v>
          </cell>
          <cell r="DL214">
            <v>0.5</v>
          </cell>
          <cell r="DM214">
            <v>0</v>
          </cell>
          <cell r="DN214">
            <v>0.7</v>
          </cell>
          <cell r="DO214">
            <v>0</v>
          </cell>
          <cell r="DP214">
            <v>6700</v>
          </cell>
          <cell r="DQ214">
            <v>0.35838459481144702</v>
          </cell>
          <cell r="DR214" t="str">
            <v>否</v>
          </cell>
          <cell r="DS214">
            <v>7632.92</v>
          </cell>
          <cell r="DT214">
            <v>0.51680216802168</v>
          </cell>
          <cell r="DU214">
            <v>13.555999999999999</v>
          </cell>
          <cell r="DV214">
            <v>6</v>
          </cell>
          <cell r="DX214">
            <v>5470.6</v>
          </cell>
          <cell r="DY214">
            <v>12345</v>
          </cell>
          <cell r="DZ214">
            <v>6874.4</v>
          </cell>
          <cell r="EA214">
            <v>5470.6</v>
          </cell>
          <cell r="EB214">
            <v>4594.3999999999996</v>
          </cell>
          <cell r="EC214" t="str">
            <v>省停缓建</v>
          </cell>
          <cell r="EE214" t="str">
            <v>已开工项目</v>
          </cell>
          <cell r="EF214" t="str">
            <v>已安排</v>
          </cell>
          <cell r="EG214" t="str">
            <v>在建（“十三五”期不能完工）</v>
          </cell>
          <cell r="EH214" t="str">
            <v>开工项目</v>
          </cell>
          <cell r="EI214" t="str">
            <v>在建</v>
          </cell>
          <cell r="EJ214" t="str">
            <v>在建</v>
          </cell>
          <cell r="EK214" t="str">
            <v>系统上报</v>
          </cell>
          <cell r="EL214">
            <v>8310</v>
          </cell>
          <cell r="EM214">
            <v>6350</v>
          </cell>
          <cell r="EN214">
            <v>0.33966301150040101</v>
          </cell>
          <cell r="EQ214" t="str">
            <v>在建</v>
          </cell>
          <cell r="ER214" t="str">
            <v>在建</v>
          </cell>
          <cell r="ES214" t="str">
            <v>2020年完成路基</v>
          </cell>
          <cell r="EU214" t="str">
            <v>2020年完成路基</v>
          </cell>
        </row>
        <row r="215">
          <cell r="J215" t="str">
            <v>G537蓝山祠堂圩—岭脚</v>
          </cell>
          <cell r="K215" t="e">
            <v>#REF!</v>
          </cell>
          <cell r="L215" t="str">
            <v>G537蓝山祠堂圩—岭脚</v>
          </cell>
          <cell r="M215" t="str">
            <v>G537蓝山祠堂圩—岭脚</v>
          </cell>
          <cell r="N215" t="e">
            <v>#REF!</v>
          </cell>
          <cell r="O215" t="str">
            <v>G537蓝山祠堂圩—岭脚</v>
          </cell>
          <cell r="P215" t="str">
            <v>G537蓝山祠堂圩-岭脚</v>
          </cell>
          <cell r="Q215" t="str">
            <v>G537蓝山祠堂圩—岭脚</v>
          </cell>
          <cell r="R215" t="str">
            <v>是</v>
          </cell>
          <cell r="S215" t="str">
            <v>正选</v>
          </cell>
          <cell r="T215" t="str">
            <v>正选</v>
          </cell>
          <cell r="U215">
            <v>1</v>
          </cell>
          <cell r="V215" t="str">
            <v>正选</v>
          </cell>
          <cell r="W215" t="str">
            <v>保留</v>
          </cell>
          <cell r="X215" t="str">
            <v>三类</v>
          </cell>
          <cell r="Z215" t="str">
            <v>改扩建</v>
          </cell>
          <cell r="AA215" t="str">
            <v>国道</v>
          </cell>
          <cell r="AB215" t="str">
            <v>国道</v>
          </cell>
          <cell r="AC215" t="str">
            <v>国道</v>
          </cell>
          <cell r="AD215" t="str">
            <v>国道</v>
          </cell>
          <cell r="AE215">
            <v>26.719000000000001</v>
          </cell>
          <cell r="AF215">
            <v>26.805</v>
          </cell>
          <cell r="AH215">
            <v>26.805</v>
          </cell>
          <cell r="AI215">
            <v>26.805</v>
          </cell>
          <cell r="AN215">
            <v>2017</v>
          </cell>
          <cell r="AO215">
            <v>2020</v>
          </cell>
          <cell r="AP215" t="str">
            <v>湘发改基础[2017]957号</v>
          </cell>
          <cell r="AQ215" t="str">
            <v>永交发[2017]193号</v>
          </cell>
          <cell r="AR215">
            <v>71095</v>
          </cell>
          <cell r="AS215">
            <v>49119.2719</v>
          </cell>
          <cell r="AU215">
            <v>14742.75</v>
          </cell>
          <cell r="AV215">
            <v>14742.75</v>
          </cell>
          <cell r="AW215" t="b">
            <v>1</v>
          </cell>
          <cell r="AX215">
            <v>14742.75</v>
          </cell>
          <cell r="AY215" t="str">
            <v/>
          </cell>
          <cell r="AZ215">
            <v>26805</v>
          </cell>
          <cell r="BA215">
            <v>26805</v>
          </cell>
          <cell r="BB215">
            <v>56352.25</v>
          </cell>
          <cell r="BO215">
            <v>13125</v>
          </cell>
          <cell r="BP215">
            <v>2062.5</v>
          </cell>
          <cell r="BQ215" t="str">
            <v>批复施工许可</v>
          </cell>
          <cell r="BS215">
            <v>23993</v>
          </cell>
          <cell r="BT215">
            <v>2360.3249999999998</v>
          </cell>
          <cell r="BU215" t="str">
            <v>路基</v>
          </cell>
          <cell r="BW215">
            <v>16093</v>
          </cell>
          <cell r="BX215">
            <v>5896.96</v>
          </cell>
          <cell r="BY215" t="str">
            <v>路基</v>
          </cell>
          <cell r="CA215" t="str">
            <v>路基</v>
          </cell>
          <cell r="CB215">
            <v>53211</v>
          </cell>
          <cell r="CC215">
            <v>10319.785</v>
          </cell>
          <cell r="CD215">
            <v>5361</v>
          </cell>
          <cell r="CE215">
            <v>0.2</v>
          </cell>
          <cell r="CF215">
            <v>23025</v>
          </cell>
          <cell r="CG215" t="str">
            <v>2020年完成路基</v>
          </cell>
          <cell r="CH215">
            <v>4423</v>
          </cell>
          <cell r="CI215">
            <v>5896.7849999999999</v>
          </cell>
          <cell r="CJ215" t="e">
            <v>#REF!</v>
          </cell>
          <cell r="CK215" t="e">
            <v>#REF!</v>
          </cell>
          <cell r="CM215">
            <v>4423</v>
          </cell>
          <cell r="CN215">
            <v>21444</v>
          </cell>
          <cell r="CP215">
            <v>4423</v>
          </cell>
          <cell r="CQ215">
            <v>5896.7849999999999</v>
          </cell>
          <cell r="CS215">
            <v>5897</v>
          </cell>
          <cell r="CU215">
            <v>5897</v>
          </cell>
          <cell r="CX215">
            <v>10320</v>
          </cell>
          <cell r="CZ215">
            <v>10319.75</v>
          </cell>
          <cell r="DB215" t="e">
            <v>#REF!</v>
          </cell>
          <cell r="DC215" t="e">
            <v>#REF!</v>
          </cell>
          <cell r="DD215">
            <v>1</v>
          </cell>
          <cell r="DE215">
            <v>21444</v>
          </cell>
          <cell r="DF215" t="str">
            <v>续建</v>
          </cell>
          <cell r="DG215">
            <v>4422.9650000000001</v>
          </cell>
          <cell r="DH215">
            <v>0.5</v>
          </cell>
          <cell r="DI215">
            <v>0</v>
          </cell>
          <cell r="DJ215">
            <v>0.5</v>
          </cell>
          <cell r="DK215">
            <v>0</v>
          </cell>
          <cell r="DL215">
            <v>0.5</v>
          </cell>
          <cell r="DM215">
            <v>0</v>
          </cell>
          <cell r="DN215">
            <v>0.7</v>
          </cell>
          <cell r="DO215">
            <v>0.13999999999941801</v>
          </cell>
          <cell r="DP215">
            <v>23025</v>
          </cell>
          <cell r="DQ215">
            <v>0.32386243758351502</v>
          </cell>
          <cell r="DR215" t="str">
            <v>是</v>
          </cell>
          <cell r="DS215">
            <v>42173.214999999997</v>
          </cell>
          <cell r="DT215">
            <v>0.77175151903989103</v>
          </cell>
          <cell r="DU215">
            <v>26.497</v>
          </cell>
          <cell r="DV215">
            <v>14</v>
          </cell>
          <cell r="DW215">
            <v>23</v>
          </cell>
          <cell r="DX215">
            <v>37750.25</v>
          </cell>
          <cell r="DY215">
            <v>48070</v>
          </cell>
          <cell r="DZ215">
            <v>10319.75</v>
          </cell>
          <cell r="EA215">
            <v>37750.25</v>
          </cell>
          <cell r="EB215">
            <v>34376.5219</v>
          </cell>
          <cell r="EC215" t="str">
            <v>路基</v>
          </cell>
          <cell r="EE215" t="str">
            <v>待开工项目</v>
          </cell>
          <cell r="EF215" t="str">
            <v>已安排</v>
          </cell>
          <cell r="EG215" t="str">
            <v>在建（“十三五”期不能完工）</v>
          </cell>
          <cell r="EH215" t="str">
            <v>开工项目</v>
          </cell>
          <cell r="EI215" t="str">
            <v>在建</v>
          </cell>
          <cell r="EJ215" t="str">
            <v>在建</v>
          </cell>
          <cell r="EK215" t="str">
            <v>系统上报</v>
          </cell>
          <cell r="EL215">
            <v>23025</v>
          </cell>
          <cell r="EM215">
            <v>23025</v>
          </cell>
          <cell r="EN215">
            <v>0.32386243758351502</v>
          </cell>
          <cell r="EO215" t="str">
            <v>在建（“十三五”期不能完工）</v>
          </cell>
          <cell r="EP215" t="str">
            <v>在建</v>
          </cell>
          <cell r="EQ215" t="str">
            <v>在建</v>
          </cell>
          <cell r="ER215" t="str">
            <v>在建</v>
          </cell>
          <cell r="ES215" t="str">
            <v>2020年完成路基</v>
          </cell>
          <cell r="EU215" t="str">
            <v>2020年完成路基</v>
          </cell>
        </row>
        <row r="216">
          <cell r="J216" t="str">
            <v>G319浏阳集里-蕉溪</v>
          </cell>
          <cell r="K216" t="e">
            <v>#REF!</v>
          </cell>
          <cell r="L216" t="str">
            <v>G319浏阳集里-蕉溪</v>
          </cell>
          <cell r="M216" t="str">
            <v>G319浏阳集里-蕉溪</v>
          </cell>
          <cell r="N216" t="e">
            <v>#REF!</v>
          </cell>
          <cell r="O216" t="str">
            <v>G319浏阳集里-蕉溪</v>
          </cell>
          <cell r="P216" t="str">
            <v>G319浏阳焦溪-集里</v>
          </cell>
          <cell r="Q216" t="str">
            <v>G319浏阳集里-蕉溪</v>
          </cell>
          <cell r="R216" t="str">
            <v>是</v>
          </cell>
          <cell r="S216" t="str">
            <v>正选</v>
          </cell>
          <cell r="T216" t="str">
            <v>正选</v>
          </cell>
          <cell r="U216">
            <v>1</v>
          </cell>
          <cell r="V216" t="str">
            <v>正选</v>
          </cell>
          <cell r="W216" t="str">
            <v>保留</v>
          </cell>
          <cell r="X216" t="str">
            <v>三类</v>
          </cell>
          <cell r="Z216" t="str">
            <v>新建</v>
          </cell>
          <cell r="AA216" t="str">
            <v>国道</v>
          </cell>
          <cell r="AB216" t="str">
            <v>国道</v>
          </cell>
          <cell r="AC216" t="str">
            <v>国道</v>
          </cell>
          <cell r="AD216" t="str">
            <v>国道</v>
          </cell>
          <cell r="AE216">
            <v>17.3</v>
          </cell>
          <cell r="AF216">
            <v>16.751000000000001</v>
          </cell>
          <cell r="AH216">
            <v>16.751000000000001</v>
          </cell>
          <cell r="AI216">
            <v>10.929</v>
          </cell>
          <cell r="AL216">
            <v>1144</v>
          </cell>
          <cell r="AM216">
            <v>4678</v>
          </cell>
          <cell r="AN216">
            <v>2017</v>
          </cell>
          <cell r="AO216">
            <v>2020</v>
          </cell>
          <cell r="AP216" t="str">
            <v>湘发改基础[2016]499号</v>
          </cell>
          <cell r="AQ216" t="str">
            <v>湘交批[2016]214号</v>
          </cell>
          <cell r="AR216">
            <v>229612.9</v>
          </cell>
          <cell r="AS216">
            <v>169369.02220000001</v>
          </cell>
          <cell r="AU216">
            <v>51584</v>
          </cell>
          <cell r="AV216">
            <v>51584</v>
          </cell>
          <cell r="AW216" t="b">
            <v>1</v>
          </cell>
          <cell r="AX216" t="str">
            <v>桥梁位置不明确</v>
          </cell>
          <cell r="AY216" t="str">
            <v>桥梁位置不明确</v>
          </cell>
          <cell r="AZ216">
            <v>30142</v>
          </cell>
          <cell r="BA216">
            <v>30142</v>
          </cell>
          <cell r="BB216">
            <v>178028.9</v>
          </cell>
          <cell r="BO216">
            <v>24441.95</v>
          </cell>
          <cell r="BP216">
            <v>7737.6</v>
          </cell>
          <cell r="BQ216" t="str">
            <v>批复施工许可</v>
          </cell>
          <cell r="BS216">
            <v>67403.210000000006</v>
          </cell>
          <cell r="BT216">
            <v>28370.799999999999</v>
          </cell>
          <cell r="BU216" t="str">
            <v>路基</v>
          </cell>
          <cell r="CA216" t="str">
            <v>部停缓建</v>
          </cell>
          <cell r="CB216">
            <v>91845.16</v>
          </cell>
          <cell r="CC216">
            <v>36108.400000000001</v>
          </cell>
          <cell r="CD216">
            <v>25030</v>
          </cell>
          <cell r="CE216">
            <v>0.83040276026806403</v>
          </cell>
          <cell r="CF216">
            <v>70000</v>
          </cell>
          <cell r="CG216" t="str">
            <v>2020年完成路基</v>
          </cell>
          <cell r="CH216">
            <v>29292</v>
          </cell>
          <cell r="CI216">
            <v>6816.4</v>
          </cell>
          <cell r="CJ216" t="e">
            <v>#REF!</v>
          </cell>
          <cell r="CK216" t="e">
            <v>#REF!</v>
          </cell>
          <cell r="CM216">
            <v>29292</v>
          </cell>
          <cell r="CN216">
            <v>5112</v>
          </cell>
          <cell r="CP216">
            <v>25292</v>
          </cell>
          <cell r="CQ216">
            <v>6816.4</v>
          </cell>
          <cell r="CS216">
            <v>6816</v>
          </cell>
          <cell r="CU216">
            <v>6816</v>
          </cell>
          <cell r="CX216">
            <v>36108</v>
          </cell>
          <cell r="CZ216">
            <v>22292</v>
          </cell>
          <cell r="DB216" t="e">
            <v>#REF!</v>
          </cell>
          <cell r="DC216" t="e">
            <v>#REF!</v>
          </cell>
          <cell r="DD216">
            <v>1</v>
          </cell>
          <cell r="DE216">
            <v>5112</v>
          </cell>
          <cell r="DF216" t="str">
            <v>续建</v>
          </cell>
          <cell r="DG216">
            <v>15475.6</v>
          </cell>
          <cell r="DH216">
            <v>1</v>
          </cell>
          <cell r="DI216">
            <v>15475.6</v>
          </cell>
          <cell r="DJ216">
            <v>1</v>
          </cell>
          <cell r="DK216">
            <v>15475.6</v>
          </cell>
          <cell r="DL216">
            <v>1</v>
          </cell>
          <cell r="DM216">
            <v>15475.6</v>
          </cell>
          <cell r="DN216">
            <v>0.7</v>
          </cell>
          <cell r="DO216">
            <v>0.39999999999417901</v>
          </cell>
          <cell r="DP216">
            <v>70000</v>
          </cell>
          <cell r="DQ216">
            <v>0.30486092027059503</v>
          </cell>
          <cell r="DR216" t="str">
            <v>是</v>
          </cell>
          <cell r="DS216">
            <v>152796.5</v>
          </cell>
          <cell r="DT216">
            <v>0.47647058823529398</v>
          </cell>
          <cell r="DU216">
            <v>17</v>
          </cell>
          <cell r="DV216">
            <v>6</v>
          </cell>
          <cell r="DW216">
            <v>2</v>
          </cell>
          <cell r="DX216">
            <v>140320.9</v>
          </cell>
          <cell r="DY216">
            <v>162612.9</v>
          </cell>
          <cell r="DZ216">
            <v>22292</v>
          </cell>
          <cell r="EA216">
            <v>140320.9</v>
          </cell>
          <cell r="EB216">
            <v>117785.02220000001</v>
          </cell>
          <cell r="EC216" t="str">
            <v>部停缓建</v>
          </cell>
          <cell r="EE216" t="str">
            <v>待开工项目</v>
          </cell>
          <cell r="EF216" t="str">
            <v>已安排</v>
          </cell>
          <cell r="EG216" t="str">
            <v>在建（年内不能完工，“十三五”期完工）</v>
          </cell>
          <cell r="EH216" t="str">
            <v>开工项目</v>
          </cell>
          <cell r="EI216" t="str">
            <v>在建</v>
          </cell>
          <cell r="EJ216" t="str">
            <v>在建</v>
          </cell>
          <cell r="EK216" t="str">
            <v>系统上报</v>
          </cell>
          <cell r="EL216">
            <v>63000</v>
          </cell>
          <cell r="EM216">
            <v>67000</v>
          </cell>
          <cell r="EN216">
            <v>0.291795452258998</v>
          </cell>
          <cell r="EO216" t="str">
            <v>在建（年内不能完工，“十三五”期完工）</v>
          </cell>
          <cell r="EP216" t="str">
            <v>在建</v>
          </cell>
          <cell r="EQ216" t="str">
            <v>在建</v>
          </cell>
          <cell r="ER216" t="str">
            <v>在建</v>
          </cell>
          <cell r="ES216" t="str">
            <v>2020年完成路基</v>
          </cell>
          <cell r="EU216" t="str">
            <v>2020年完成路基</v>
          </cell>
        </row>
        <row r="217">
          <cell r="J217" t="str">
            <v>S231安乡黄山头至出口洲公路(夹夹至出口洲段)</v>
          </cell>
          <cell r="K217" t="e">
            <v>#REF!</v>
          </cell>
          <cell r="L217" t="str">
            <v>安乡黄山头-出口洲</v>
          </cell>
          <cell r="M217" t="str">
            <v>S223安乡黄山头-出口洲</v>
          </cell>
          <cell r="N217" t="e">
            <v>#REF!</v>
          </cell>
          <cell r="O217" t="str">
            <v>S223安乡黄山头-出口洲</v>
          </cell>
          <cell r="T217" t="str">
            <v>备选</v>
          </cell>
          <cell r="U217">
            <v>1</v>
          </cell>
          <cell r="V217" t="str">
            <v>正选</v>
          </cell>
          <cell r="W217" t="str">
            <v>保留</v>
          </cell>
          <cell r="X217" t="str">
            <v>三类</v>
          </cell>
          <cell r="Z217" t="str">
            <v>升级改造/新建</v>
          </cell>
          <cell r="AA217" t="str">
            <v>省道</v>
          </cell>
          <cell r="AB217" t="str">
            <v>省道</v>
          </cell>
          <cell r="AC217" t="str">
            <v>省道</v>
          </cell>
          <cell r="AE217">
            <v>18</v>
          </cell>
          <cell r="AF217">
            <v>18.928999999999998</v>
          </cell>
          <cell r="AH217">
            <v>18.928999999999998</v>
          </cell>
          <cell r="AJ217">
            <v>16.507000000000001</v>
          </cell>
          <cell r="AL217">
            <v>2422</v>
          </cell>
          <cell r="AN217">
            <v>2016</v>
          </cell>
          <cell r="AO217">
            <v>2020</v>
          </cell>
          <cell r="AP217" t="str">
            <v>湘发改基础[2015]1095号</v>
          </cell>
          <cell r="AQ217" t="str">
            <v>湘交批[2016]108号、湘交批[2016]125号</v>
          </cell>
          <cell r="AR217">
            <v>37784.28</v>
          </cell>
          <cell r="AS217">
            <v>28928</v>
          </cell>
          <cell r="AT217" t="str">
            <v>批复</v>
          </cell>
          <cell r="AU217">
            <v>12157</v>
          </cell>
          <cell r="AX217">
            <v>4952.1000000000004</v>
          </cell>
          <cell r="AY217" t="str">
            <v>数据异常</v>
          </cell>
          <cell r="BB217">
            <v>25627.279999999999</v>
          </cell>
          <cell r="BE217">
            <v>11811</v>
          </cell>
          <cell r="BF217">
            <v>1113</v>
          </cell>
          <cell r="BG217">
            <v>11811</v>
          </cell>
          <cell r="BL217">
            <v>1113</v>
          </cell>
          <cell r="BM217" t="str">
            <v>批复施工许可</v>
          </cell>
          <cell r="BO217">
            <v>11811</v>
          </cell>
          <cell r="BP217">
            <v>5563.8</v>
          </cell>
          <cell r="BQ217" t="str">
            <v>路基</v>
          </cell>
          <cell r="BS217">
            <v>2826.9960000000001</v>
          </cell>
          <cell r="BT217">
            <v>1832.9</v>
          </cell>
          <cell r="BU217" t="str">
            <v>路基</v>
          </cell>
          <cell r="BW217">
            <v>9024.7999999999993</v>
          </cell>
          <cell r="BY217" t="str">
            <v>路基</v>
          </cell>
          <cell r="CA217" t="str">
            <v>路基</v>
          </cell>
          <cell r="CB217">
            <v>35473.796000000002</v>
          </cell>
          <cell r="CC217">
            <v>8509.7000000000007</v>
          </cell>
          <cell r="CF217">
            <v>9819.4</v>
          </cell>
          <cell r="CG217" t="str">
            <v>2020年完成路基</v>
          </cell>
          <cell r="CH217">
            <v>7520</v>
          </cell>
          <cell r="CI217">
            <v>989.70000000000095</v>
          </cell>
          <cell r="CJ217" t="e">
            <v>#REF!</v>
          </cell>
          <cell r="CK217" t="e">
            <v>#REF!</v>
          </cell>
          <cell r="CM217">
            <v>7520</v>
          </cell>
          <cell r="CP217">
            <v>7520</v>
          </cell>
          <cell r="CQ217">
            <v>989.70000000000095</v>
          </cell>
          <cell r="CS217">
            <v>0</v>
          </cell>
          <cell r="CW217">
            <v>175</v>
          </cell>
          <cell r="CX217">
            <v>7695</v>
          </cell>
          <cell r="CZ217">
            <v>4637</v>
          </cell>
          <cell r="DB217" t="e">
            <v>#REF!</v>
          </cell>
          <cell r="DC217" t="e">
            <v>#REF!</v>
          </cell>
          <cell r="DF217" t="str">
            <v>续建</v>
          </cell>
          <cell r="DH217">
            <v>0.5</v>
          </cell>
          <cell r="DI217">
            <v>0</v>
          </cell>
          <cell r="DJ217">
            <v>0.5</v>
          </cell>
          <cell r="DK217">
            <v>0</v>
          </cell>
          <cell r="DL217">
            <v>0.5</v>
          </cell>
          <cell r="DM217">
            <v>0</v>
          </cell>
          <cell r="DN217">
            <v>0.7</v>
          </cell>
          <cell r="DO217">
            <v>0.19999999999890899</v>
          </cell>
          <cell r="DP217">
            <v>9819.4</v>
          </cell>
          <cell r="DQ217">
            <v>0.25988056408644</v>
          </cell>
          <cell r="DR217" t="str">
            <v>否</v>
          </cell>
          <cell r="DS217">
            <v>26975.18</v>
          </cell>
          <cell r="DT217">
            <v>0.56666666666666698</v>
          </cell>
          <cell r="DU217">
            <v>36.631</v>
          </cell>
          <cell r="DX217">
            <v>23327.88</v>
          </cell>
          <cell r="DY217">
            <v>27964.880000000001</v>
          </cell>
          <cell r="DZ217">
            <v>4637</v>
          </cell>
          <cell r="EA217">
            <v>23327.88</v>
          </cell>
          <cell r="EB217">
            <v>16771</v>
          </cell>
          <cell r="EC217" t="str">
            <v>路基</v>
          </cell>
          <cell r="EE217" t="str">
            <v>已开工项目</v>
          </cell>
          <cell r="EF217" t="str">
            <v>已安排</v>
          </cell>
          <cell r="EG217" t="str">
            <v>在建（“十三五”期不能完工）</v>
          </cell>
          <cell r="EH217" t="str">
            <v>开工项目</v>
          </cell>
          <cell r="EI217" t="str">
            <v>在建</v>
          </cell>
          <cell r="EJ217" t="str">
            <v>在建</v>
          </cell>
          <cell r="EK217" t="str">
            <v>系统上报</v>
          </cell>
          <cell r="EL217">
            <v>3544.4</v>
          </cell>
          <cell r="EM217">
            <v>9819.4</v>
          </cell>
          <cell r="EN217">
            <v>0.25988056408644</v>
          </cell>
          <cell r="EQ217" t="str">
            <v>在建</v>
          </cell>
          <cell r="ER217" t="str">
            <v>在建</v>
          </cell>
          <cell r="ES217" t="str">
            <v>2020年完成路基</v>
          </cell>
          <cell r="EU217" t="str">
            <v>2020年完成路基</v>
          </cell>
        </row>
        <row r="218">
          <cell r="J218" t="str">
            <v>G241武陵源铁厂-永定两岔</v>
          </cell>
          <cell r="K218" t="e">
            <v>#REF!</v>
          </cell>
          <cell r="L218" t="str">
            <v>G241武陵源铁厂-永定两岔</v>
          </cell>
          <cell r="M218" t="str">
            <v>G241武陵源铁厂-永定两岔</v>
          </cell>
          <cell r="N218" t="e">
            <v>#REF!</v>
          </cell>
          <cell r="O218" t="str">
            <v>G241武陵源铁厂-永定两岔</v>
          </cell>
          <cell r="P218" t="str">
            <v>G241武陵源铁厂-永定两岔</v>
          </cell>
          <cell r="Q218" t="str">
            <v>G241武陵源铁厂-永定两岔</v>
          </cell>
          <cell r="R218" t="str">
            <v>是</v>
          </cell>
          <cell r="S218" t="str">
            <v>正选</v>
          </cell>
          <cell r="T218" t="str">
            <v>正选</v>
          </cell>
          <cell r="U218">
            <v>1</v>
          </cell>
          <cell r="V218" t="str">
            <v>正选</v>
          </cell>
          <cell r="W218" t="str">
            <v>保留</v>
          </cell>
          <cell r="X218" t="str">
            <v>一类</v>
          </cell>
          <cell r="Y218" t="str">
            <v>省贫</v>
          </cell>
          <cell r="Z218" t="str">
            <v>改建</v>
          </cell>
          <cell r="AA218" t="str">
            <v>国道</v>
          </cell>
          <cell r="AB218" t="str">
            <v>国道</v>
          </cell>
          <cell r="AC218" t="str">
            <v>国道</v>
          </cell>
          <cell r="AD218" t="str">
            <v>国道</v>
          </cell>
          <cell r="AE218">
            <v>28</v>
          </cell>
          <cell r="AF218">
            <v>28</v>
          </cell>
          <cell r="AH218">
            <v>28</v>
          </cell>
          <cell r="AI218">
            <v>28</v>
          </cell>
          <cell r="AN218">
            <v>2017</v>
          </cell>
          <cell r="AO218">
            <v>2020</v>
          </cell>
          <cell r="AP218" t="str">
            <v>湘发改基础[2018]216号</v>
          </cell>
          <cell r="AR218">
            <v>148949</v>
          </cell>
          <cell r="AS218">
            <v>108526.70110000001</v>
          </cell>
          <cell r="AT218" t="str">
            <v>测算</v>
          </cell>
          <cell r="AU218">
            <v>22400</v>
          </cell>
          <cell r="AV218">
            <v>22400</v>
          </cell>
          <cell r="AW218" t="b">
            <v>1</v>
          </cell>
          <cell r="AZ218">
            <v>30800</v>
          </cell>
          <cell r="BA218">
            <v>0</v>
          </cell>
          <cell r="BB218">
            <v>126549</v>
          </cell>
          <cell r="BO218">
            <v>16800</v>
          </cell>
          <cell r="BP218">
            <v>3360</v>
          </cell>
          <cell r="BQ218" t="str">
            <v>批复施工许可</v>
          </cell>
          <cell r="BW218">
            <v>31700</v>
          </cell>
          <cell r="BX218">
            <v>5659</v>
          </cell>
          <cell r="BY218" t="str">
            <v>路基路面</v>
          </cell>
          <cell r="BZ218">
            <v>18</v>
          </cell>
          <cell r="CA218" t="str">
            <v>部停缓建</v>
          </cell>
          <cell r="CB218">
            <v>48500</v>
          </cell>
          <cell r="CC218">
            <v>9019</v>
          </cell>
          <cell r="CD218">
            <v>0</v>
          </cell>
          <cell r="CE218">
            <v>0</v>
          </cell>
          <cell r="CF218">
            <v>36550</v>
          </cell>
          <cell r="CG218" t="str">
            <v>2020年完成路基</v>
          </cell>
          <cell r="CH218">
            <v>0</v>
          </cell>
          <cell r="CI218">
            <v>9019</v>
          </cell>
          <cell r="CJ218" t="e">
            <v>#REF!</v>
          </cell>
          <cell r="CK218" t="e">
            <v>#REF!</v>
          </cell>
          <cell r="CM218">
            <v>0</v>
          </cell>
          <cell r="CN218">
            <v>20000</v>
          </cell>
          <cell r="CP218">
            <v>0</v>
          </cell>
          <cell r="CQ218">
            <v>9019</v>
          </cell>
          <cell r="CS218">
            <v>41028</v>
          </cell>
          <cell r="CT218">
            <v>32009</v>
          </cell>
          <cell r="CU218">
            <v>9019</v>
          </cell>
          <cell r="CX218">
            <v>41028</v>
          </cell>
          <cell r="CZ218">
            <v>22400</v>
          </cell>
          <cell r="DB218" t="e">
            <v>#REF!</v>
          </cell>
          <cell r="DC218" t="e">
            <v>#REF!</v>
          </cell>
          <cell r="DD218">
            <v>1</v>
          </cell>
          <cell r="DE218">
            <v>30800</v>
          </cell>
          <cell r="DG218">
            <v>13381</v>
          </cell>
          <cell r="DH218">
            <v>0.5</v>
          </cell>
          <cell r="DI218">
            <v>2181</v>
          </cell>
          <cell r="DJ218">
            <v>0.5</v>
          </cell>
          <cell r="DK218">
            <v>2181</v>
          </cell>
          <cell r="DL218">
            <v>0.5</v>
          </cell>
          <cell r="DM218">
            <v>2181</v>
          </cell>
          <cell r="DN218">
            <v>0.7</v>
          </cell>
          <cell r="DO218">
            <v>6661</v>
          </cell>
          <cell r="DP218">
            <v>36550</v>
          </cell>
          <cell r="DQ218">
            <v>0.245386004605603</v>
          </cell>
          <cell r="DR218" t="str">
            <v>是</v>
          </cell>
          <cell r="DS218">
            <v>103380</v>
          </cell>
          <cell r="DT218">
            <v>0.49197281800807002</v>
          </cell>
          <cell r="DU218">
            <v>28.254000000000001</v>
          </cell>
          <cell r="DV218">
            <v>13.56</v>
          </cell>
          <cell r="DX218">
            <v>104999</v>
          </cell>
          <cell r="DY218">
            <v>127399</v>
          </cell>
          <cell r="DZ218">
            <v>22400</v>
          </cell>
          <cell r="EA218">
            <v>104999</v>
          </cell>
          <cell r="EB218">
            <v>86126.701100000006</v>
          </cell>
          <cell r="EC218" t="str">
            <v>部停缓建</v>
          </cell>
          <cell r="EE218" t="str">
            <v>已开工项目</v>
          </cell>
          <cell r="EF218" t="str">
            <v>已安排</v>
          </cell>
          <cell r="EG218" t="str">
            <v>在建（年内不能完工，“十三五”期完工）</v>
          </cell>
          <cell r="EH218" t="str">
            <v>开工项目</v>
          </cell>
          <cell r="EI218" t="str">
            <v>在建</v>
          </cell>
          <cell r="EJ218" t="str">
            <v>在建</v>
          </cell>
          <cell r="EK218" t="str">
            <v>系统上报</v>
          </cell>
          <cell r="EL218">
            <v>0</v>
          </cell>
          <cell r="EM218">
            <v>21550</v>
          </cell>
          <cell r="EN218">
            <v>0.14468039396034901</v>
          </cell>
          <cell r="EO218" t="str">
            <v>在建（年内不能完工，“十三五”期完工）</v>
          </cell>
          <cell r="EP218" t="str">
            <v>在建</v>
          </cell>
          <cell r="EQ218" t="str">
            <v>在建</v>
          </cell>
          <cell r="ER218" t="str">
            <v>在建</v>
          </cell>
          <cell r="ES218" t="str">
            <v>2020年完成路基</v>
          </cell>
          <cell r="EU218" t="str">
            <v>2020年完成路基</v>
          </cell>
        </row>
        <row r="219">
          <cell r="J219" t="str">
            <v>蓝山湘江源-宁远九嶷山</v>
          </cell>
          <cell r="K219" t="e">
            <v>#REF!</v>
          </cell>
          <cell r="L219" t="str">
            <v>蓝山湘江源-宁远九嶷山</v>
          </cell>
          <cell r="M219" t="str">
            <v>S347蓝山湘江源-宁远九嶷山</v>
          </cell>
          <cell r="N219" t="e">
            <v>#REF!</v>
          </cell>
          <cell r="O219" t="str">
            <v>S347蓝山湘江源-宁远九嶷山</v>
          </cell>
          <cell r="T219" t="str">
            <v>备选</v>
          </cell>
          <cell r="U219">
            <v>1</v>
          </cell>
          <cell r="V219" t="str">
            <v>正选</v>
          </cell>
          <cell r="W219" t="str">
            <v>保留</v>
          </cell>
          <cell r="X219" t="str">
            <v>二类</v>
          </cell>
          <cell r="Y219" t="str">
            <v>省贫</v>
          </cell>
          <cell r="Z219" t="str">
            <v>升级改造</v>
          </cell>
          <cell r="AA219" t="str">
            <v>省道</v>
          </cell>
          <cell r="AB219" t="str">
            <v>省道</v>
          </cell>
          <cell r="AC219" t="str">
            <v>省道</v>
          </cell>
          <cell r="AE219">
            <v>50</v>
          </cell>
          <cell r="AF219">
            <v>50</v>
          </cell>
          <cell r="AH219">
            <v>58.61</v>
          </cell>
          <cell r="AJ219">
            <v>10.46</v>
          </cell>
          <cell r="AK219">
            <v>48.15</v>
          </cell>
          <cell r="AN219">
            <v>2017</v>
          </cell>
          <cell r="AO219">
            <v>2020</v>
          </cell>
          <cell r="AP219" t="str">
            <v>湘发改基础[2017]698号</v>
          </cell>
          <cell r="AQ219" t="str">
            <v>永交发[2017]166号</v>
          </cell>
          <cell r="AR219">
            <v>47335.99</v>
          </cell>
          <cell r="AS219">
            <v>37248.7503</v>
          </cell>
          <cell r="AT219" t="str">
            <v>批复</v>
          </cell>
          <cell r="AU219">
            <v>18771</v>
          </cell>
          <cell r="AX219">
            <v>11387.07</v>
          </cell>
          <cell r="AY219" t="str">
            <v>数据异常</v>
          </cell>
          <cell r="BB219">
            <v>26822.49</v>
          </cell>
          <cell r="BO219">
            <v>9492.7999999999993</v>
          </cell>
          <cell r="BP219">
            <v>3077.0250000000001</v>
          </cell>
          <cell r="BQ219" t="str">
            <v>批复施工许可</v>
          </cell>
          <cell r="BS219">
            <v>23642.192999999999</v>
          </cell>
          <cell r="BT219">
            <v>3077.0250000000001</v>
          </cell>
          <cell r="BU219" t="str">
            <v>路基</v>
          </cell>
          <cell r="BW219">
            <v>21642</v>
          </cell>
          <cell r="BY219" t="str">
            <v>路基</v>
          </cell>
          <cell r="CA219" t="str">
            <v>路基</v>
          </cell>
          <cell r="CB219">
            <v>54776.993000000002</v>
          </cell>
          <cell r="CC219">
            <v>6154.05</v>
          </cell>
          <cell r="CF219">
            <v>11493</v>
          </cell>
          <cell r="CG219" t="str">
            <v>2020年完成路基</v>
          </cell>
          <cell r="CH219">
            <v>4492</v>
          </cell>
          <cell r="CI219">
            <v>1662.05</v>
          </cell>
          <cell r="CJ219" t="e">
            <v>#REF!</v>
          </cell>
          <cell r="CK219" t="e">
            <v>#REF!</v>
          </cell>
          <cell r="CM219">
            <v>4492</v>
          </cell>
          <cell r="CP219">
            <v>4492</v>
          </cell>
          <cell r="CQ219">
            <v>1662.05</v>
          </cell>
          <cell r="CS219">
            <v>0</v>
          </cell>
          <cell r="CW219">
            <v>1531</v>
          </cell>
          <cell r="CX219">
            <v>6023</v>
          </cell>
          <cell r="CZ219">
            <v>14279</v>
          </cell>
          <cell r="DB219" t="e">
            <v>#REF!</v>
          </cell>
          <cell r="DC219" t="e">
            <v>#REF!</v>
          </cell>
          <cell r="DF219" t="str">
            <v>续建</v>
          </cell>
          <cell r="DH219">
            <v>0.5</v>
          </cell>
          <cell r="DI219">
            <v>3231.45</v>
          </cell>
          <cell r="DJ219">
            <v>0.5</v>
          </cell>
          <cell r="DK219">
            <v>3231.45</v>
          </cell>
          <cell r="DL219">
            <v>0.5</v>
          </cell>
          <cell r="DM219">
            <v>3231.45</v>
          </cell>
          <cell r="DN219">
            <v>0.7</v>
          </cell>
          <cell r="DO219">
            <v>6985.65</v>
          </cell>
          <cell r="DP219">
            <v>11493</v>
          </cell>
          <cell r="DQ219">
            <v>0.24279623178896201</v>
          </cell>
          <cell r="DR219" t="str">
            <v>否</v>
          </cell>
          <cell r="DS219">
            <v>34180.94</v>
          </cell>
          <cell r="DT219">
            <v>0.43157894736842101</v>
          </cell>
          <cell r="DU219">
            <v>57</v>
          </cell>
          <cell r="DV219">
            <v>18</v>
          </cell>
          <cell r="DW219">
            <v>1</v>
          </cell>
          <cell r="DX219">
            <v>21563.99</v>
          </cell>
          <cell r="DY219">
            <v>35842.99</v>
          </cell>
          <cell r="DZ219">
            <v>14279</v>
          </cell>
          <cell r="EA219">
            <v>21563.99</v>
          </cell>
          <cell r="EB219">
            <v>18477.7503</v>
          </cell>
          <cell r="EC219" t="str">
            <v>路基</v>
          </cell>
          <cell r="EE219" t="str">
            <v>待开工项目</v>
          </cell>
          <cell r="EF219" t="str">
            <v>已安排</v>
          </cell>
          <cell r="EG219" t="str">
            <v>在建（“十三五”期不能完工）</v>
          </cell>
          <cell r="EH219" t="str">
            <v>开工项目</v>
          </cell>
          <cell r="EI219" t="str">
            <v>在建</v>
          </cell>
          <cell r="EJ219" t="str">
            <v>在建</v>
          </cell>
          <cell r="EK219" t="str">
            <v>系统上报</v>
          </cell>
          <cell r="EL219">
            <v>11493</v>
          </cell>
          <cell r="EM219">
            <v>11493</v>
          </cell>
          <cell r="EN219">
            <v>0.24279623178896201</v>
          </cell>
          <cell r="EQ219" t="str">
            <v>在建</v>
          </cell>
          <cell r="ER219" t="str">
            <v>在建</v>
          </cell>
          <cell r="ES219" t="str">
            <v>2020年完成路基</v>
          </cell>
          <cell r="EU219" t="str">
            <v>2020年完成路基</v>
          </cell>
        </row>
        <row r="220">
          <cell r="J220" t="str">
            <v>零陵区人民桥-涧岩头（周家大院）</v>
          </cell>
          <cell r="K220" t="e">
            <v>#REF!</v>
          </cell>
          <cell r="L220" t="str">
            <v>零陵区人民桥-涧岩头（周家大院）</v>
          </cell>
          <cell r="M220" t="str">
            <v>零陵区人民桥-何仙姑</v>
          </cell>
          <cell r="N220" t="e">
            <v>#REF!</v>
          </cell>
          <cell r="O220" t="str">
            <v>零陵区人民桥-何仙姑</v>
          </cell>
          <cell r="T220" t="str">
            <v>备选</v>
          </cell>
          <cell r="U220">
            <v>1</v>
          </cell>
          <cell r="V220" t="str">
            <v>正选</v>
          </cell>
          <cell r="W220" t="str">
            <v>保留</v>
          </cell>
          <cell r="X220" t="str">
            <v>三类</v>
          </cell>
          <cell r="Z220" t="str">
            <v>升级改造</v>
          </cell>
          <cell r="AA220" t="str">
            <v>其它</v>
          </cell>
          <cell r="AB220" t="str">
            <v>其它</v>
          </cell>
          <cell r="AC220" t="str">
            <v>其它</v>
          </cell>
          <cell r="AE220">
            <v>21.844999999999999</v>
          </cell>
          <cell r="AF220">
            <v>21.844999999999999</v>
          </cell>
          <cell r="AH220">
            <v>21.844999999999999</v>
          </cell>
          <cell r="AJ220">
            <v>21.844999999999999</v>
          </cell>
          <cell r="AN220">
            <v>2017</v>
          </cell>
          <cell r="AO220">
            <v>2020</v>
          </cell>
          <cell r="AP220" t="str">
            <v>永发改工[2017]306号</v>
          </cell>
          <cell r="AQ220" t="str">
            <v>永交发[2017]158号</v>
          </cell>
          <cell r="AR220">
            <v>28490.49</v>
          </cell>
          <cell r="AS220">
            <v>17869.9532</v>
          </cell>
          <cell r="AT220" t="str">
            <v>批复</v>
          </cell>
          <cell r="AU220">
            <v>4369</v>
          </cell>
          <cell r="AX220">
            <v>4369</v>
          </cell>
          <cell r="AY220" t="str">
            <v/>
          </cell>
          <cell r="BB220">
            <v>24121.49</v>
          </cell>
          <cell r="BO220">
            <v>3008.2</v>
          </cell>
          <cell r="BP220">
            <v>729</v>
          </cell>
          <cell r="BQ220" t="str">
            <v>批复施工许可</v>
          </cell>
          <cell r="BS220">
            <v>16935.143</v>
          </cell>
          <cell r="BT220">
            <v>581.70000000000005</v>
          </cell>
          <cell r="BU220" t="str">
            <v>路基</v>
          </cell>
          <cell r="BW220">
            <v>13085</v>
          </cell>
          <cell r="BY220" t="str">
            <v>路基</v>
          </cell>
          <cell r="CA220" t="str">
            <v>路基</v>
          </cell>
          <cell r="CB220">
            <v>33028.343000000001</v>
          </cell>
          <cell r="CC220">
            <v>1310.7</v>
          </cell>
          <cell r="CF220">
            <v>6858</v>
          </cell>
          <cell r="CG220" t="str">
            <v>2020年完成路基</v>
          </cell>
          <cell r="CH220">
            <v>997</v>
          </cell>
          <cell r="CI220">
            <v>313.7</v>
          </cell>
          <cell r="CJ220" t="e">
            <v>#REF!</v>
          </cell>
          <cell r="CK220" t="e">
            <v>#REF!</v>
          </cell>
          <cell r="CM220">
            <v>997</v>
          </cell>
          <cell r="CP220">
            <v>997</v>
          </cell>
          <cell r="CQ220">
            <v>313.7</v>
          </cell>
          <cell r="CS220">
            <v>0</v>
          </cell>
          <cell r="CW220">
            <v>365</v>
          </cell>
          <cell r="CX220">
            <v>1362</v>
          </cell>
          <cell r="CZ220">
            <v>3372</v>
          </cell>
          <cell r="DB220" t="e">
            <v>#REF!</v>
          </cell>
          <cell r="DC220" t="e">
            <v>#REF!</v>
          </cell>
          <cell r="DF220" t="str">
            <v>续建</v>
          </cell>
          <cell r="DH220">
            <v>0.5</v>
          </cell>
          <cell r="DI220">
            <v>873.8</v>
          </cell>
          <cell r="DJ220">
            <v>0.5</v>
          </cell>
          <cell r="DK220">
            <v>873.8</v>
          </cell>
          <cell r="DL220">
            <v>0.5</v>
          </cell>
          <cell r="DM220">
            <v>873.8</v>
          </cell>
          <cell r="DN220">
            <v>0.7</v>
          </cell>
          <cell r="DO220">
            <v>1747.6</v>
          </cell>
          <cell r="DP220">
            <v>6858</v>
          </cell>
          <cell r="DQ220">
            <v>0.24071190070792001</v>
          </cell>
          <cell r="DR220" t="str">
            <v>否</v>
          </cell>
          <cell r="DS220">
            <v>17870</v>
          </cell>
          <cell r="DT220">
            <v>0.3</v>
          </cell>
          <cell r="DU220">
            <v>21.844999999999999</v>
          </cell>
          <cell r="DV220">
            <v>0</v>
          </cell>
          <cell r="DX220">
            <v>18260.490000000002</v>
          </cell>
          <cell r="DY220">
            <v>21632.49</v>
          </cell>
          <cell r="DZ220">
            <v>3372</v>
          </cell>
          <cell r="EA220">
            <v>18260.490000000002</v>
          </cell>
          <cell r="EB220">
            <v>13500.9532</v>
          </cell>
          <cell r="EC220" t="str">
            <v>路基</v>
          </cell>
          <cell r="EE220" t="str">
            <v>已开工项目</v>
          </cell>
          <cell r="EF220" t="str">
            <v>已安排</v>
          </cell>
          <cell r="EG220" t="str">
            <v>在建（“十三五”期不能完工）</v>
          </cell>
          <cell r="EH220" t="str">
            <v>开工项目</v>
          </cell>
          <cell r="EI220" t="str">
            <v>在建</v>
          </cell>
          <cell r="EJ220" t="str">
            <v>在建</v>
          </cell>
          <cell r="EK220" t="str">
            <v>系统上报</v>
          </cell>
          <cell r="EL220">
            <v>6858</v>
          </cell>
          <cell r="EM220">
            <v>6858</v>
          </cell>
          <cell r="EN220">
            <v>0.24071190070792001</v>
          </cell>
          <cell r="EQ220" t="str">
            <v>在建</v>
          </cell>
          <cell r="ER220" t="str">
            <v>在建</v>
          </cell>
          <cell r="ES220" t="str">
            <v>2020年完成路基</v>
          </cell>
          <cell r="EU220" t="str">
            <v>2020年完成路基</v>
          </cell>
        </row>
        <row r="221">
          <cell r="J221" t="str">
            <v>新邵县雀塘-太芝庙</v>
          </cell>
          <cell r="K221" t="e">
            <v>#REF!</v>
          </cell>
          <cell r="L221" t="str">
            <v>新邵县太芝庙-雀塘</v>
          </cell>
          <cell r="M221" t="str">
            <v>S232新邵县太芝庙-雀塘</v>
          </cell>
          <cell r="N221" t="e">
            <v>#REF!</v>
          </cell>
          <cell r="O221" t="str">
            <v>S232新邵县太芝庙-雀塘</v>
          </cell>
          <cell r="T221" t="str">
            <v>备选</v>
          </cell>
          <cell r="U221">
            <v>1</v>
          </cell>
          <cell r="V221" t="str">
            <v>正选</v>
          </cell>
          <cell r="W221" t="str">
            <v>保留</v>
          </cell>
          <cell r="X221" t="str">
            <v>一类</v>
          </cell>
          <cell r="Y221" t="str">
            <v>国贫</v>
          </cell>
          <cell r="Z221" t="str">
            <v>升级 改造</v>
          </cell>
          <cell r="AA221" t="str">
            <v>省道</v>
          </cell>
          <cell r="AB221" t="str">
            <v>省道</v>
          </cell>
          <cell r="AC221" t="str">
            <v>省道</v>
          </cell>
          <cell r="AE221">
            <v>24.163</v>
          </cell>
          <cell r="AF221">
            <v>23.87</v>
          </cell>
          <cell r="AH221">
            <v>23.87</v>
          </cell>
          <cell r="AJ221">
            <v>24.036960000000001</v>
          </cell>
          <cell r="AL221">
            <v>126.04</v>
          </cell>
          <cell r="AN221">
            <v>2018</v>
          </cell>
          <cell r="AO221">
            <v>2020</v>
          </cell>
          <cell r="AP221" t="str">
            <v>湘发改基础[2017]485号</v>
          </cell>
          <cell r="AQ221" t="str">
            <v>邵市交计统[2017]231号</v>
          </cell>
          <cell r="AR221">
            <v>28720</v>
          </cell>
          <cell r="AS221">
            <v>17411</v>
          </cell>
          <cell r="AT221" t="str">
            <v>批复</v>
          </cell>
          <cell r="AU221">
            <v>10144.152</v>
          </cell>
          <cell r="AX221">
            <v>10718</v>
          </cell>
          <cell r="AY221" t="str">
            <v>数据异常</v>
          </cell>
          <cell r="BB221">
            <v>18575.848000000002</v>
          </cell>
          <cell r="BS221">
            <v>8616</v>
          </cell>
          <cell r="BT221">
            <v>3043.2456000000002</v>
          </cell>
          <cell r="BU221" t="str">
            <v>批复施工许可</v>
          </cell>
          <cell r="BW221">
            <v>7616</v>
          </cell>
          <cell r="BY221" t="str">
            <v>路基</v>
          </cell>
          <cell r="CA221" t="str">
            <v>路基</v>
          </cell>
          <cell r="CB221">
            <v>16232</v>
          </cell>
          <cell r="CC221">
            <v>3043.2456000000002</v>
          </cell>
          <cell r="CF221">
            <v>6728</v>
          </cell>
          <cell r="CG221" t="str">
            <v>2020年完成路基</v>
          </cell>
          <cell r="CH221">
            <v>1400</v>
          </cell>
          <cell r="CI221">
            <v>1643.2456</v>
          </cell>
          <cell r="CJ221" t="e">
            <v>#REF!</v>
          </cell>
          <cell r="CK221" t="e">
            <v>#REF!</v>
          </cell>
          <cell r="CM221">
            <v>1400</v>
          </cell>
          <cell r="CP221">
            <v>1400</v>
          </cell>
          <cell r="CQ221">
            <v>1643.2456</v>
          </cell>
          <cell r="CS221">
            <v>0</v>
          </cell>
          <cell r="CW221">
            <v>1009</v>
          </cell>
          <cell r="CX221">
            <v>2409</v>
          </cell>
          <cell r="CZ221">
            <v>8744.152</v>
          </cell>
          <cell r="DB221" t="e">
            <v>#REF!</v>
          </cell>
          <cell r="DC221" t="e">
            <v>#REF!</v>
          </cell>
          <cell r="DF221" t="str">
            <v>续建</v>
          </cell>
          <cell r="DH221">
            <v>0.5</v>
          </cell>
          <cell r="DI221">
            <v>2028.8304000000001</v>
          </cell>
          <cell r="DJ221">
            <v>0.5</v>
          </cell>
          <cell r="DK221">
            <v>2028.8304000000001</v>
          </cell>
          <cell r="DL221">
            <v>0.5</v>
          </cell>
          <cell r="DM221">
            <v>2028.8304000000001</v>
          </cell>
          <cell r="DN221">
            <v>0.7</v>
          </cell>
          <cell r="DO221">
            <v>4057.6608000000001</v>
          </cell>
          <cell r="DP221">
            <v>6728</v>
          </cell>
          <cell r="DQ221">
            <v>0.234261838440111</v>
          </cell>
          <cell r="DR221" t="str">
            <v>否</v>
          </cell>
          <cell r="DS221">
            <v>17411</v>
          </cell>
          <cell r="DT221">
            <v>0.3</v>
          </cell>
          <cell r="DU221">
            <v>24.163</v>
          </cell>
          <cell r="DX221">
            <v>14116.048000000001</v>
          </cell>
          <cell r="DY221">
            <v>22860.2</v>
          </cell>
          <cell r="DZ221">
            <v>8744.152</v>
          </cell>
          <cell r="EA221">
            <v>14116.048000000001</v>
          </cell>
          <cell r="EB221">
            <v>7266.848</v>
          </cell>
          <cell r="EC221" t="str">
            <v>路基</v>
          </cell>
          <cell r="EE221" t="str">
            <v>已开工项目</v>
          </cell>
          <cell r="EF221" t="str">
            <v>已安排</v>
          </cell>
          <cell r="EG221" t="str">
            <v>在建（“十三五”期不能完工）</v>
          </cell>
          <cell r="EH221" t="str">
            <v>开工项目</v>
          </cell>
          <cell r="EI221" t="str">
            <v>在建</v>
          </cell>
          <cell r="EJ221" t="str">
            <v>在建</v>
          </cell>
          <cell r="EK221" t="str">
            <v>系统上报</v>
          </cell>
          <cell r="EL221">
            <v>5570.4</v>
          </cell>
          <cell r="EM221">
            <v>5859.8</v>
          </cell>
          <cell r="EN221">
            <v>0.20403203342618401</v>
          </cell>
          <cell r="EQ221" t="str">
            <v>在建</v>
          </cell>
          <cell r="ER221" t="str">
            <v>在建</v>
          </cell>
          <cell r="ES221" t="str">
            <v>2020年完成路基</v>
          </cell>
          <cell r="EU221" t="str">
            <v>2020年完成路基</v>
          </cell>
        </row>
        <row r="222">
          <cell r="J222" t="str">
            <v>S227（原S231）祁阳长虹至白竹塘公路</v>
          </cell>
          <cell r="K222" t="e">
            <v>#REF!</v>
          </cell>
          <cell r="L222" t="str">
            <v>祁阳长虹—白竹塘</v>
          </cell>
          <cell r="M222" t="str">
            <v>S227祁阳长虹—白竹塘</v>
          </cell>
          <cell r="N222" t="e">
            <v>#REF!</v>
          </cell>
          <cell r="O222" t="str">
            <v>S227祁阳长虹—白竹塘</v>
          </cell>
          <cell r="T222" t="str">
            <v>备选</v>
          </cell>
          <cell r="U222">
            <v>1</v>
          </cell>
          <cell r="V222" t="str">
            <v>正选</v>
          </cell>
          <cell r="W222" t="str">
            <v>保留</v>
          </cell>
          <cell r="X222" t="str">
            <v>三类</v>
          </cell>
          <cell r="Z222" t="str">
            <v>升级改造</v>
          </cell>
          <cell r="AA222" t="str">
            <v>省道</v>
          </cell>
          <cell r="AB222" t="str">
            <v>省道</v>
          </cell>
          <cell r="AC222" t="str">
            <v>省道</v>
          </cell>
          <cell r="AE222">
            <v>16.443239999999999</v>
          </cell>
          <cell r="AF222">
            <v>15.5</v>
          </cell>
          <cell r="AH222">
            <v>15.5</v>
          </cell>
          <cell r="AI222">
            <v>15.5</v>
          </cell>
          <cell r="AN222">
            <v>2017</v>
          </cell>
          <cell r="AO222">
            <v>2020</v>
          </cell>
          <cell r="AP222" t="str">
            <v>湘发改基础[2017]45号</v>
          </cell>
          <cell r="AQ222" t="str">
            <v>永交发〔2017〕204号</v>
          </cell>
          <cell r="AR222">
            <v>50047</v>
          </cell>
          <cell r="AS222">
            <v>36758.557800000002</v>
          </cell>
          <cell r="AT222" t="str">
            <v>批复</v>
          </cell>
          <cell r="AU222">
            <v>6200</v>
          </cell>
          <cell r="BB222">
            <v>43847</v>
          </cell>
          <cell r="BO222">
            <v>9300</v>
          </cell>
          <cell r="BP222">
            <v>930</v>
          </cell>
          <cell r="BQ222" t="str">
            <v>批复施工许可</v>
          </cell>
          <cell r="BS222">
            <v>3617.1</v>
          </cell>
          <cell r="BT222">
            <v>930</v>
          </cell>
          <cell r="BU222" t="str">
            <v>批复施工许可</v>
          </cell>
          <cell r="BW222">
            <v>7017</v>
          </cell>
          <cell r="BX222">
            <v>2798.7</v>
          </cell>
          <cell r="BY222" t="str">
            <v>路基</v>
          </cell>
          <cell r="CA222" t="str">
            <v>路基</v>
          </cell>
          <cell r="CB222">
            <v>19934.099999999999</v>
          </cell>
          <cell r="CC222">
            <v>4658.7</v>
          </cell>
          <cell r="CF222">
            <v>10900</v>
          </cell>
          <cell r="CG222" t="str">
            <v>2020年完成路基</v>
          </cell>
          <cell r="CH222">
            <v>2143</v>
          </cell>
          <cell r="CI222">
            <v>2515.6999999999998</v>
          </cell>
          <cell r="CJ222" t="e">
            <v>#REF!</v>
          </cell>
          <cell r="CK222" t="e">
            <v>#REF!</v>
          </cell>
          <cell r="CM222">
            <v>2143</v>
          </cell>
          <cell r="CP222">
            <v>2143</v>
          </cell>
          <cell r="CQ222">
            <v>2515.6999999999998</v>
          </cell>
          <cell r="CS222">
            <v>0</v>
          </cell>
          <cell r="CW222">
            <v>445</v>
          </cell>
          <cell r="CX222">
            <v>2588</v>
          </cell>
          <cell r="CZ222">
            <v>0</v>
          </cell>
          <cell r="DB222" t="e">
            <v>#REF!</v>
          </cell>
          <cell r="DC222" t="e">
            <v>#REF!</v>
          </cell>
          <cell r="DH222">
            <v>0.15</v>
          </cell>
          <cell r="DI222">
            <v>0</v>
          </cell>
          <cell r="DJ222">
            <v>0.15</v>
          </cell>
          <cell r="DK222">
            <v>0</v>
          </cell>
          <cell r="DL222">
            <v>0.3</v>
          </cell>
          <cell r="DM222">
            <v>0</v>
          </cell>
          <cell r="DN222">
            <v>0.3</v>
          </cell>
          <cell r="DO222">
            <v>0</v>
          </cell>
          <cell r="DP222">
            <v>10900</v>
          </cell>
          <cell r="DQ222">
            <v>0.21779527244390301</v>
          </cell>
          <cell r="DR222" t="str">
            <v>否</v>
          </cell>
          <cell r="DS222">
            <v>36631.300000000003</v>
          </cell>
          <cell r="DT222">
            <v>0.3</v>
          </cell>
          <cell r="DU222">
            <v>15.5</v>
          </cell>
          <cell r="DX222">
            <v>35090</v>
          </cell>
          <cell r="DY222">
            <v>39147</v>
          </cell>
          <cell r="DZ222">
            <v>4057</v>
          </cell>
          <cell r="EA222">
            <v>35090</v>
          </cell>
          <cell r="EB222">
            <v>30558.557799999999</v>
          </cell>
          <cell r="EC222" t="str">
            <v>路基</v>
          </cell>
          <cell r="EE222" t="str">
            <v>待开工项目</v>
          </cell>
          <cell r="EF222" t="str">
            <v>已安排</v>
          </cell>
          <cell r="EG222" t="str">
            <v>未开工（年内不能开工但2020年底前开工）</v>
          </cell>
          <cell r="EH222" t="str">
            <v>未开工项目</v>
          </cell>
          <cell r="EI222" t="str">
            <v>拟新开工</v>
          </cell>
          <cell r="EJ222" t="str">
            <v>拟新开工</v>
          </cell>
          <cell r="EK222" t="str">
            <v>系统上报</v>
          </cell>
          <cell r="EL222">
            <v>10900</v>
          </cell>
          <cell r="EM222">
            <v>10900</v>
          </cell>
          <cell r="EN222">
            <v>0.21779527244390301</v>
          </cell>
          <cell r="EQ222" t="str">
            <v>在建</v>
          </cell>
          <cell r="ER222" t="str">
            <v>在建</v>
          </cell>
          <cell r="ES222" t="str">
            <v>2020年完成路基</v>
          </cell>
          <cell r="EU222" t="str">
            <v>2020年完成路基</v>
          </cell>
        </row>
        <row r="223">
          <cell r="J223" t="str">
            <v>G353石门火车站至新关樟木渡</v>
          </cell>
          <cell r="K223" t="e">
            <v>#REF!</v>
          </cell>
          <cell r="L223" t="str">
            <v>G353石门火车站至新关樟木渡</v>
          </cell>
          <cell r="M223" t="str">
            <v>G353石门火车站-新关樟木渡</v>
          </cell>
          <cell r="N223" t="e">
            <v>#REF!</v>
          </cell>
          <cell r="O223" t="str">
            <v>G353石门火车站-新关樟木渡</v>
          </cell>
          <cell r="Q223" t="str">
            <v>G353石门火车站至新关樟木渡</v>
          </cell>
          <cell r="R223" t="str">
            <v>是</v>
          </cell>
          <cell r="S223" t="str">
            <v>正选</v>
          </cell>
          <cell r="T223" t="str">
            <v>正选</v>
          </cell>
          <cell r="U223">
            <v>1</v>
          </cell>
          <cell r="V223" t="str">
            <v>正选</v>
          </cell>
          <cell r="W223" t="str">
            <v>保留</v>
          </cell>
          <cell r="X223" t="str">
            <v>一类</v>
          </cell>
          <cell r="Y223" t="str">
            <v>国贫</v>
          </cell>
          <cell r="Z223" t="str">
            <v>改建</v>
          </cell>
          <cell r="AA223" t="str">
            <v>国道</v>
          </cell>
          <cell r="AB223" t="str">
            <v>国道</v>
          </cell>
          <cell r="AC223" t="str">
            <v>国道</v>
          </cell>
          <cell r="AD223" t="str">
            <v>国道</v>
          </cell>
          <cell r="AE223">
            <v>14</v>
          </cell>
          <cell r="AF223">
            <v>22.146999999999998</v>
          </cell>
          <cell r="AH223">
            <v>22.146999999999998</v>
          </cell>
          <cell r="AI223">
            <v>15.5</v>
          </cell>
          <cell r="AJ223">
            <v>6.6470000000000002</v>
          </cell>
          <cell r="AN223">
            <v>2017</v>
          </cell>
          <cell r="AO223">
            <v>2020</v>
          </cell>
          <cell r="AP223" t="str">
            <v>湘发改基础[2017]1017号</v>
          </cell>
          <cell r="AQ223" t="str">
            <v>常交发[2017]91号</v>
          </cell>
          <cell r="AR223">
            <v>46626</v>
          </cell>
          <cell r="AS223">
            <v>26975.1531</v>
          </cell>
          <cell r="AU223">
            <v>15391.15</v>
          </cell>
          <cell r="AV223">
            <v>15391.15</v>
          </cell>
          <cell r="AW223" t="b">
            <v>1</v>
          </cell>
          <cell r="AX223" t="str">
            <v>二期未批</v>
          </cell>
          <cell r="AY223" t="str">
            <v>数据异常</v>
          </cell>
          <cell r="AZ223">
            <v>18823.5</v>
          </cell>
          <cell r="BA223">
            <v>0</v>
          </cell>
          <cell r="BB223">
            <v>31234.85</v>
          </cell>
          <cell r="BO223">
            <v>9325.2000000000007</v>
          </cell>
          <cell r="BP223">
            <v>2472</v>
          </cell>
          <cell r="BQ223" t="str">
            <v>批复施工许可</v>
          </cell>
          <cell r="BS223">
            <v>13987.8</v>
          </cell>
          <cell r="BT223">
            <v>8301.8050000000003</v>
          </cell>
          <cell r="BU223" t="str">
            <v>路基</v>
          </cell>
          <cell r="BW223">
            <v>22713</v>
          </cell>
          <cell r="BY223" t="str">
            <v>路基</v>
          </cell>
          <cell r="CA223" t="str">
            <v>路基</v>
          </cell>
          <cell r="CB223">
            <v>46026</v>
          </cell>
          <cell r="CC223">
            <v>10773.805</v>
          </cell>
          <cell r="CD223">
            <v>0</v>
          </cell>
          <cell r="CE223">
            <v>0</v>
          </cell>
          <cell r="CF223">
            <v>6500</v>
          </cell>
          <cell r="CG223" t="str">
            <v>2020年完成路基</v>
          </cell>
          <cell r="CH223">
            <v>0</v>
          </cell>
          <cell r="CI223">
            <v>10773.805</v>
          </cell>
          <cell r="CJ223" t="e">
            <v>#REF!</v>
          </cell>
          <cell r="CK223" t="e">
            <v>#REF!</v>
          </cell>
          <cell r="CM223">
            <v>0</v>
          </cell>
          <cell r="CN223">
            <v>7090</v>
          </cell>
          <cell r="CP223">
            <v>0</v>
          </cell>
          <cell r="CQ223">
            <v>10773.805</v>
          </cell>
          <cell r="CS223">
            <v>10774</v>
          </cell>
          <cell r="CU223">
            <v>10774</v>
          </cell>
          <cell r="CX223">
            <v>10774</v>
          </cell>
          <cell r="CZ223">
            <v>15391.15</v>
          </cell>
          <cell r="DB223" t="e">
            <v>#REF!</v>
          </cell>
          <cell r="DC223" t="e">
            <v>#REF!</v>
          </cell>
          <cell r="DD223">
            <v>1</v>
          </cell>
          <cell r="DE223">
            <v>7089.5</v>
          </cell>
          <cell r="DF223" t="str">
            <v>20年完工</v>
          </cell>
          <cell r="DG223">
            <v>4617.3450000000003</v>
          </cell>
          <cell r="DH223">
            <v>0.5</v>
          </cell>
          <cell r="DI223">
            <v>0</v>
          </cell>
          <cell r="DJ223">
            <v>0.5</v>
          </cell>
          <cell r="DK223">
            <v>0</v>
          </cell>
          <cell r="DL223">
            <v>0.5</v>
          </cell>
          <cell r="DM223">
            <v>0</v>
          </cell>
          <cell r="DN223">
            <v>1</v>
          </cell>
          <cell r="DO223">
            <v>4617.3450000000003</v>
          </cell>
          <cell r="DP223">
            <v>6500</v>
          </cell>
          <cell r="DQ223">
            <v>0.139407197700854</v>
          </cell>
          <cell r="DR223" t="str">
            <v>是</v>
          </cell>
          <cell r="DS223">
            <v>26975</v>
          </cell>
          <cell r="DT223">
            <v>0.35998311919722398</v>
          </cell>
          <cell r="DU223">
            <v>10.663</v>
          </cell>
          <cell r="DV223">
            <v>1.599</v>
          </cell>
          <cell r="DX223">
            <v>28734.85</v>
          </cell>
          <cell r="DY223">
            <v>44126</v>
          </cell>
          <cell r="DZ223">
            <v>15391.15</v>
          </cell>
          <cell r="EA223">
            <v>28734.85</v>
          </cell>
          <cell r="EB223">
            <v>11584.0031</v>
          </cell>
          <cell r="EC223" t="str">
            <v>路基</v>
          </cell>
          <cell r="EE223" t="str">
            <v>已开工项目</v>
          </cell>
          <cell r="EF223" t="str">
            <v>已安排</v>
          </cell>
          <cell r="EG223" t="str">
            <v>在建（年内不能完工，“十三五”期完工）</v>
          </cell>
          <cell r="EH223" t="str">
            <v>开工项目</v>
          </cell>
          <cell r="EI223" t="str">
            <v>在建</v>
          </cell>
          <cell r="EJ223" t="str">
            <v>在建</v>
          </cell>
          <cell r="EK223" t="str">
            <v>沿用3月数据</v>
          </cell>
          <cell r="EL223">
            <v>600</v>
          </cell>
          <cell r="EM223">
            <v>2500</v>
          </cell>
          <cell r="EN223">
            <v>5.3618152961866797E-2</v>
          </cell>
          <cell r="EO223" t="str">
            <v>在建（年内不能完工，“十三五”期完工）</v>
          </cell>
          <cell r="EP223" t="str">
            <v>在建</v>
          </cell>
          <cell r="EQ223" t="str">
            <v>在建</v>
          </cell>
          <cell r="ER223" t="str">
            <v>在建</v>
          </cell>
          <cell r="ES223" t="str">
            <v>2020年完成路基</v>
          </cell>
          <cell r="EU223" t="str">
            <v>2020年完成路基</v>
          </cell>
        </row>
        <row r="224">
          <cell r="J224" t="str">
            <v>安乡三岔河至黄山头公路</v>
          </cell>
          <cell r="K224" t="e">
            <v>#REF!</v>
          </cell>
          <cell r="L224" t="str">
            <v>安乡新口（三岔河）-黄山头</v>
          </cell>
          <cell r="M224" t="str">
            <v>S512新口-黄山头</v>
          </cell>
          <cell r="N224" t="e">
            <v>#REF!</v>
          </cell>
          <cell r="O224" t="str">
            <v>S512新口-黄山头</v>
          </cell>
          <cell r="T224" t="str">
            <v>备选</v>
          </cell>
          <cell r="U224">
            <v>1</v>
          </cell>
          <cell r="V224" t="str">
            <v>正选</v>
          </cell>
          <cell r="W224" t="str">
            <v>保留</v>
          </cell>
          <cell r="X224" t="str">
            <v>三类</v>
          </cell>
          <cell r="Z224" t="str">
            <v>升级改造/新建</v>
          </cell>
          <cell r="AA224" t="str">
            <v>省道</v>
          </cell>
          <cell r="AB224" t="str">
            <v>省道</v>
          </cell>
          <cell r="AC224" t="str">
            <v>省道</v>
          </cell>
          <cell r="AE224">
            <v>22</v>
          </cell>
          <cell r="AF224">
            <v>22</v>
          </cell>
          <cell r="AH224">
            <v>27.109000000000002</v>
          </cell>
          <cell r="AJ224">
            <v>27.109000000000002</v>
          </cell>
          <cell r="AN224">
            <v>2017</v>
          </cell>
          <cell r="AO224">
            <v>2020</v>
          </cell>
          <cell r="AP224" t="str">
            <v>湘发改基础[2017]519号</v>
          </cell>
          <cell r="AQ224" t="str">
            <v>湘交批[2017]161号</v>
          </cell>
          <cell r="AR224">
            <v>23315</v>
          </cell>
          <cell r="AS224">
            <v>15519</v>
          </cell>
          <cell r="AT224" t="str">
            <v>批复</v>
          </cell>
          <cell r="AU224">
            <v>8132.7</v>
          </cell>
          <cell r="AX224">
            <v>8133</v>
          </cell>
          <cell r="BB224">
            <v>15182.3</v>
          </cell>
          <cell r="BO224">
            <v>3600</v>
          </cell>
          <cell r="BP224">
            <v>1170</v>
          </cell>
          <cell r="BQ224" t="str">
            <v>批复施工许可</v>
          </cell>
          <cell r="BS224">
            <v>12720.5</v>
          </cell>
          <cell r="BT224">
            <v>1269.81</v>
          </cell>
          <cell r="BU224" t="str">
            <v>路基</v>
          </cell>
          <cell r="BX224">
            <v>-2440</v>
          </cell>
          <cell r="BY224" t="str">
            <v>未开工</v>
          </cell>
          <cell r="CA224" t="str">
            <v>省停缓建</v>
          </cell>
          <cell r="CB224">
            <v>16320.5</v>
          </cell>
          <cell r="CC224">
            <v>-0.19000000000005501</v>
          </cell>
          <cell r="CF224">
            <v>2355</v>
          </cell>
          <cell r="CG224" t="str">
            <v>2020年完成路基</v>
          </cell>
          <cell r="CH224">
            <v>1170</v>
          </cell>
          <cell r="CI224">
            <v>-1170.19</v>
          </cell>
          <cell r="CJ224" t="e">
            <v>#REF!</v>
          </cell>
          <cell r="CK224" t="e">
            <v>#REF!</v>
          </cell>
          <cell r="CM224">
            <v>1170</v>
          </cell>
          <cell r="CP224">
            <v>1170</v>
          </cell>
          <cell r="CQ224">
            <v>-1170.19</v>
          </cell>
          <cell r="CS224">
            <v>0</v>
          </cell>
          <cell r="CW224">
            <v>801</v>
          </cell>
          <cell r="CX224">
            <v>1971</v>
          </cell>
          <cell r="CZ224">
            <v>6962.7</v>
          </cell>
          <cell r="DB224" t="e">
            <v>#REF!</v>
          </cell>
          <cell r="DC224" t="e">
            <v>#REF!</v>
          </cell>
          <cell r="DF224" t="str">
            <v>续建</v>
          </cell>
          <cell r="DH224">
            <v>0.5</v>
          </cell>
          <cell r="DI224">
            <v>4066.54</v>
          </cell>
          <cell r="DJ224">
            <v>0.5</v>
          </cell>
          <cell r="DK224">
            <v>4066.54</v>
          </cell>
          <cell r="DL224">
            <v>0.5</v>
          </cell>
          <cell r="DM224">
            <v>4066.54</v>
          </cell>
          <cell r="DN224">
            <v>0.7</v>
          </cell>
          <cell r="DO224">
            <v>5693.08</v>
          </cell>
          <cell r="DP224">
            <v>2355</v>
          </cell>
          <cell r="DQ224">
            <v>0.10100793480591901</v>
          </cell>
          <cell r="DR224" t="str">
            <v>否</v>
          </cell>
          <cell r="DS224">
            <v>15519</v>
          </cell>
          <cell r="DT224">
            <v>0.3</v>
          </cell>
          <cell r="DU224">
            <v>27.109000000000002</v>
          </cell>
          <cell r="DX224">
            <v>13997.3</v>
          </cell>
          <cell r="DY224">
            <v>20960</v>
          </cell>
          <cell r="DZ224">
            <v>6962.7</v>
          </cell>
          <cell r="EA224">
            <v>13997.3</v>
          </cell>
          <cell r="EB224">
            <v>7386.3</v>
          </cell>
          <cell r="EC224" t="str">
            <v>省停缓建</v>
          </cell>
          <cell r="EE224" t="str">
            <v>已开工项目</v>
          </cell>
          <cell r="EF224" t="str">
            <v>已安排</v>
          </cell>
          <cell r="EG224" t="str">
            <v>在建（“十三五”期不能完工）</v>
          </cell>
          <cell r="EH224" t="str">
            <v>开工项目</v>
          </cell>
          <cell r="EI224" t="str">
            <v>在建</v>
          </cell>
          <cell r="EJ224" t="str">
            <v>在建</v>
          </cell>
          <cell r="EK224" t="str">
            <v>系统上报</v>
          </cell>
          <cell r="EL224">
            <v>2355</v>
          </cell>
          <cell r="EM224">
            <v>2355</v>
          </cell>
          <cell r="EN224">
            <v>0.10100793480591901</v>
          </cell>
          <cell r="EQ224" t="str">
            <v>在建</v>
          </cell>
          <cell r="ER224" t="str">
            <v>在建</v>
          </cell>
          <cell r="ES224" t="str">
            <v>2020年完成路基</v>
          </cell>
          <cell r="EU224" t="str">
            <v>2020年完成路基</v>
          </cell>
        </row>
        <row r="225">
          <cell r="J225" t="str">
            <v>下摄司-易俗河-土桥(含下摄司大桥)</v>
          </cell>
          <cell r="K225" t="e">
            <v>#REF!</v>
          </cell>
          <cell r="L225" t="str">
            <v>下摄司-易俗河-土桥（含下摄司大桥）</v>
          </cell>
          <cell r="M225" t="str">
            <v>S536湘潭下摄司-易俗河-土桥</v>
          </cell>
          <cell r="N225" t="e">
            <v>#REF!</v>
          </cell>
          <cell r="O225" t="str">
            <v>S536湘潭下摄司-易俗河-土桥</v>
          </cell>
          <cell r="T225" t="str">
            <v>备选</v>
          </cell>
          <cell r="U225">
            <v>1</v>
          </cell>
          <cell r="V225" t="str">
            <v>正选</v>
          </cell>
          <cell r="W225" t="str">
            <v>保留</v>
          </cell>
          <cell r="X225" t="str">
            <v>三类</v>
          </cell>
          <cell r="Z225" t="str">
            <v>新建</v>
          </cell>
          <cell r="AA225" t="str">
            <v>其它</v>
          </cell>
          <cell r="AB225" t="str">
            <v>省道</v>
          </cell>
          <cell r="AC225" t="str">
            <v>省道</v>
          </cell>
          <cell r="AE225">
            <v>24.306000000000001</v>
          </cell>
          <cell r="AF225">
            <v>22.178000000000001</v>
          </cell>
          <cell r="AH225">
            <v>22.178000000000001</v>
          </cell>
          <cell r="AI225">
            <v>6</v>
          </cell>
          <cell r="AJ225">
            <v>14</v>
          </cell>
          <cell r="AL225">
            <v>2178</v>
          </cell>
          <cell r="AN225">
            <v>2017</v>
          </cell>
          <cell r="AO225">
            <v>2020</v>
          </cell>
          <cell r="AP225" t="str">
            <v>潭发改投[2016]595号</v>
          </cell>
          <cell r="AQ225" t="str">
            <v>潭交函[2017]120号</v>
          </cell>
          <cell r="AR225">
            <v>370433</v>
          </cell>
          <cell r="AS225">
            <v>147205.26310000001</v>
          </cell>
          <cell r="AT225" t="str">
            <v>批复</v>
          </cell>
          <cell r="AU225">
            <v>17448</v>
          </cell>
          <cell r="AX225">
            <v>824.4</v>
          </cell>
          <cell r="AY225" t="str">
            <v>数据异常</v>
          </cell>
          <cell r="BB225">
            <v>352985</v>
          </cell>
          <cell r="BO225">
            <v>4640</v>
          </cell>
          <cell r="BP225">
            <v>1776.12</v>
          </cell>
          <cell r="BQ225" t="str">
            <v>批复施工许可</v>
          </cell>
          <cell r="BS225">
            <v>6960</v>
          </cell>
          <cell r="BT225">
            <v>0</v>
          </cell>
          <cell r="BU225" t="str">
            <v>批复施工许可</v>
          </cell>
          <cell r="BW225">
            <v>19800</v>
          </cell>
          <cell r="BX225">
            <v>10437.5</v>
          </cell>
          <cell r="BY225" t="str">
            <v>路基</v>
          </cell>
          <cell r="CA225" t="str">
            <v>路基</v>
          </cell>
          <cell r="CB225">
            <v>31400</v>
          </cell>
          <cell r="CC225">
            <v>12213.62</v>
          </cell>
          <cell r="CF225">
            <v>33680</v>
          </cell>
          <cell r="CG225" t="str">
            <v>2020年完成路基</v>
          </cell>
          <cell r="CH225">
            <v>5618</v>
          </cell>
          <cell r="CI225">
            <v>6595.62</v>
          </cell>
          <cell r="CJ225" t="e">
            <v>#REF!</v>
          </cell>
          <cell r="CK225" t="e">
            <v>#REF!</v>
          </cell>
          <cell r="CM225">
            <v>5618</v>
          </cell>
          <cell r="CP225">
            <v>5618</v>
          </cell>
          <cell r="CQ225">
            <v>6595.62</v>
          </cell>
          <cell r="CS225">
            <v>0</v>
          </cell>
          <cell r="CW225">
            <v>1168</v>
          </cell>
          <cell r="CX225">
            <v>6786</v>
          </cell>
          <cell r="CZ225">
            <v>11830</v>
          </cell>
          <cell r="DB225" t="e">
            <v>#REF!</v>
          </cell>
          <cell r="DC225" t="e">
            <v>#REF!</v>
          </cell>
          <cell r="DF225" t="str">
            <v>续建</v>
          </cell>
          <cell r="DH225">
            <v>0.5</v>
          </cell>
          <cell r="DI225">
            <v>0</v>
          </cell>
          <cell r="DJ225">
            <v>0.5</v>
          </cell>
          <cell r="DK225">
            <v>0</v>
          </cell>
          <cell r="DL225">
            <v>0.5</v>
          </cell>
          <cell r="DM225">
            <v>0</v>
          </cell>
          <cell r="DN225">
            <v>0.7</v>
          </cell>
          <cell r="DO225">
            <v>0</v>
          </cell>
          <cell r="DP225">
            <v>33680</v>
          </cell>
          <cell r="DQ225">
            <v>9.0920625322258003E-2</v>
          </cell>
          <cell r="DR225" t="str">
            <v>否</v>
          </cell>
          <cell r="DS225">
            <v>147205</v>
          </cell>
          <cell r="DT225">
            <v>0.30491302303714202</v>
          </cell>
          <cell r="DU225">
            <v>46.793999999999997</v>
          </cell>
          <cell r="DV225">
            <v>0.57399999999999995</v>
          </cell>
          <cell r="DW225">
            <v>1E-3</v>
          </cell>
          <cell r="DX225">
            <v>325093</v>
          </cell>
          <cell r="DY225">
            <v>336923</v>
          </cell>
          <cell r="DZ225">
            <v>11830</v>
          </cell>
          <cell r="EA225">
            <v>325093</v>
          </cell>
          <cell r="EB225">
            <v>129757.2631</v>
          </cell>
          <cell r="EC225" t="str">
            <v>路基</v>
          </cell>
          <cell r="EE225" t="str">
            <v>已开工项目</v>
          </cell>
          <cell r="EF225" t="str">
            <v>已安排</v>
          </cell>
          <cell r="EG225" t="str">
            <v>在建（“十三五”期不能完工）</v>
          </cell>
          <cell r="EH225" t="str">
            <v>开工项目</v>
          </cell>
          <cell r="EI225" t="str">
            <v>在建</v>
          </cell>
          <cell r="EJ225" t="str">
            <v>在建</v>
          </cell>
          <cell r="EK225" t="str">
            <v>系统上报</v>
          </cell>
          <cell r="EL225">
            <v>29510</v>
          </cell>
          <cell r="EM225">
            <v>33510</v>
          </cell>
          <cell r="EN225">
            <v>9.0461702926035198E-2</v>
          </cell>
          <cell r="EQ225" t="str">
            <v>在建</v>
          </cell>
          <cell r="ER225" t="str">
            <v>在建</v>
          </cell>
          <cell r="ES225" t="str">
            <v>2020年完成路基</v>
          </cell>
          <cell r="EU225" t="str">
            <v>2020年完成路基</v>
          </cell>
        </row>
        <row r="226">
          <cell r="J226" t="str">
            <v>云龙楠山铺至醴陵塘坊</v>
          </cell>
          <cell r="K226" t="e">
            <v>#REF!</v>
          </cell>
          <cell r="L226" t="str">
            <v>株洲云龙楠山铺-醴陵塘坊</v>
          </cell>
          <cell r="M226" t="str">
            <v>S104响塘至塘坊</v>
          </cell>
          <cell r="N226" t="e">
            <v>#REF!</v>
          </cell>
          <cell r="O226" t="str">
            <v>S104响塘至塘坊、S104云龙楠山铺至响塘</v>
          </cell>
          <cell r="P226" t="str">
            <v>S105株洲云龙楠山铺-醴陵塘坊</v>
          </cell>
          <cell r="Q226" t="str">
            <v>云龙楠山铺至醴陵塘坊</v>
          </cell>
          <cell r="R226" t="str">
            <v>是</v>
          </cell>
          <cell r="S226" t="str">
            <v>正选</v>
          </cell>
          <cell r="T226" t="str">
            <v>正选</v>
          </cell>
          <cell r="U226">
            <v>1</v>
          </cell>
          <cell r="V226" t="str">
            <v>正选</v>
          </cell>
          <cell r="W226" t="str">
            <v>保留</v>
          </cell>
          <cell r="X226" t="str">
            <v>三类</v>
          </cell>
          <cell r="Z226" t="str">
            <v>新建</v>
          </cell>
          <cell r="AA226" t="str">
            <v>省道</v>
          </cell>
          <cell r="AB226" t="str">
            <v>省道</v>
          </cell>
          <cell r="AC226" t="str">
            <v>省道</v>
          </cell>
          <cell r="AD226" t="str">
            <v>省道</v>
          </cell>
          <cell r="AE226">
            <v>88.328999999999994</v>
          </cell>
          <cell r="AF226">
            <v>87.225999999999999</v>
          </cell>
          <cell r="AH226">
            <v>87.225999999999999</v>
          </cell>
          <cell r="AI226">
            <v>9.4369999999999994</v>
          </cell>
          <cell r="AJ226">
            <v>75.876419999999996</v>
          </cell>
          <cell r="AL226">
            <v>1432.58</v>
          </cell>
          <cell r="AM226">
            <v>480</v>
          </cell>
          <cell r="AN226">
            <v>2016</v>
          </cell>
          <cell r="AO226">
            <v>2018</v>
          </cell>
          <cell r="AP226" t="str">
            <v>湘发改基础[2016]579号</v>
          </cell>
          <cell r="AQ226" t="str">
            <v>湘交批[2017]12、13号</v>
          </cell>
          <cell r="AR226">
            <v>95179</v>
          </cell>
          <cell r="AS226">
            <v>62380.165500000003</v>
          </cell>
          <cell r="AU226">
            <v>30711</v>
          </cell>
          <cell r="AV226">
            <v>30711</v>
          </cell>
          <cell r="AW226" t="b">
            <v>1</v>
          </cell>
          <cell r="AX226">
            <v>30329.504000000001</v>
          </cell>
          <cell r="AY226" t="str">
            <v>数据异常</v>
          </cell>
          <cell r="AZ226">
            <v>34268.5</v>
          </cell>
          <cell r="BA226">
            <v>34268.5</v>
          </cell>
          <cell r="BB226">
            <v>64468</v>
          </cell>
          <cell r="BE226">
            <v>32310</v>
          </cell>
          <cell r="BF226">
            <v>0</v>
          </cell>
          <cell r="BG226">
            <v>32310</v>
          </cell>
          <cell r="BM226" t="str">
            <v>批复施工许可</v>
          </cell>
          <cell r="BO226">
            <v>40000</v>
          </cell>
          <cell r="BP226">
            <v>16740</v>
          </cell>
          <cell r="BQ226" t="str">
            <v>路基</v>
          </cell>
          <cell r="BU226" t="str">
            <v>路基</v>
          </cell>
          <cell r="BW226">
            <v>8000</v>
          </cell>
          <cell r="BX226">
            <v>4757.7</v>
          </cell>
          <cell r="BY226" t="str">
            <v>路基</v>
          </cell>
          <cell r="CA226" t="str">
            <v>路基</v>
          </cell>
          <cell r="CB226">
            <v>80310</v>
          </cell>
          <cell r="CC226">
            <v>21497.7</v>
          </cell>
          <cell r="CD226">
            <v>30000</v>
          </cell>
          <cell r="CE226">
            <v>0.87543954360418497</v>
          </cell>
          <cell r="CF226">
            <v>8590</v>
          </cell>
          <cell r="CG226" t="str">
            <v>2020年完工</v>
          </cell>
          <cell r="CH226">
            <v>18427</v>
          </cell>
          <cell r="CI226">
            <v>3070.7</v>
          </cell>
          <cell r="CJ226" t="e">
            <v>#REF!</v>
          </cell>
          <cell r="CK226" t="e">
            <v>#REF!</v>
          </cell>
          <cell r="CM226">
            <v>18427</v>
          </cell>
          <cell r="CN226">
            <v>3832</v>
          </cell>
          <cell r="CP226">
            <v>18427</v>
          </cell>
          <cell r="CQ226">
            <v>3070.7</v>
          </cell>
          <cell r="CS226">
            <v>12284</v>
          </cell>
          <cell r="CT226">
            <v>9213</v>
          </cell>
          <cell r="CU226">
            <v>3071</v>
          </cell>
          <cell r="CX226">
            <v>30711</v>
          </cell>
          <cell r="CZ226">
            <v>12284</v>
          </cell>
          <cell r="DB226" t="e">
            <v>#REF!</v>
          </cell>
          <cell r="DC226" t="e">
            <v>#REF!</v>
          </cell>
          <cell r="DD226">
            <v>1</v>
          </cell>
          <cell r="DE226">
            <v>3832</v>
          </cell>
          <cell r="DF226" t="str">
            <v>20年完工</v>
          </cell>
          <cell r="DG226">
            <v>9213.2999999999993</v>
          </cell>
          <cell r="DH226">
            <v>0.5</v>
          </cell>
          <cell r="DI226">
            <v>0</v>
          </cell>
          <cell r="DJ226">
            <v>0.5</v>
          </cell>
          <cell r="DK226">
            <v>0</v>
          </cell>
          <cell r="DL226">
            <v>0.5</v>
          </cell>
          <cell r="DM226">
            <v>0</v>
          </cell>
          <cell r="DN226">
            <v>1</v>
          </cell>
          <cell r="DO226">
            <v>9213.2999999999993</v>
          </cell>
          <cell r="DP226">
            <v>8590</v>
          </cell>
          <cell r="DQ226">
            <v>9.02510007459629E-2</v>
          </cell>
          <cell r="DR226" t="str">
            <v>是</v>
          </cell>
          <cell r="DS226">
            <v>62380</v>
          </cell>
          <cell r="DT226">
            <v>0.972727272727273</v>
          </cell>
          <cell r="DU226">
            <v>11</v>
          </cell>
          <cell r="DV226">
            <v>11</v>
          </cell>
          <cell r="DW226">
            <v>10</v>
          </cell>
          <cell r="DX226">
            <v>74305</v>
          </cell>
          <cell r="DY226">
            <v>86589</v>
          </cell>
          <cell r="DZ226">
            <v>12284</v>
          </cell>
          <cell r="EA226">
            <v>74305</v>
          </cell>
          <cell r="EB226">
            <v>31669.165499999999</v>
          </cell>
          <cell r="EC226" t="str">
            <v>路基</v>
          </cell>
          <cell r="EE226" t="str">
            <v>待开工项目</v>
          </cell>
          <cell r="EF226" t="str">
            <v>已安排</v>
          </cell>
          <cell r="EG226" t="str">
            <v>在建（年内不能完工，“十三五”期完工）</v>
          </cell>
          <cell r="EH226" t="str">
            <v>开工项目</v>
          </cell>
          <cell r="EI226" t="str">
            <v>在建</v>
          </cell>
          <cell r="EJ226" t="str">
            <v>在建</v>
          </cell>
          <cell r="EK226" t="str">
            <v>沿用3月数据</v>
          </cell>
          <cell r="EL226">
            <v>69004</v>
          </cell>
          <cell r="EM226">
            <v>8590</v>
          </cell>
          <cell r="EN226">
            <v>9.02510007459629E-2</v>
          </cell>
          <cell r="EO226" t="str">
            <v>在建（年内不能完工，“十三五”期完工）</v>
          </cell>
          <cell r="EP226" t="str">
            <v>在建</v>
          </cell>
          <cell r="EQ226" t="str">
            <v>在建</v>
          </cell>
          <cell r="ER226" t="str">
            <v>在建</v>
          </cell>
          <cell r="ES226" t="str">
            <v>2020年完工</v>
          </cell>
          <cell r="EU226" t="str">
            <v>2020年完工</v>
          </cell>
        </row>
        <row r="227">
          <cell r="J227" t="str">
            <v>永顺龙寨至永顺县城公路</v>
          </cell>
          <cell r="K227" t="e">
            <v>#REF!</v>
          </cell>
          <cell r="L227" t="str">
            <v>永顺龙寨-永顺县城</v>
          </cell>
          <cell r="M227" t="str">
            <v>S247永顺龙寨-永顺县城</v>
          </cell>
          <cell r="N227" t="e">
            <v>#REF!</v>
          </cell>
          <cell r="O227" t="str">
            <v>S247永顺龙寨-永顺县城</v>
          </cell>
          <cell r="T227" t="str">
            <v>备选</v>
          </cell>
          <cell r="U227">
            <v>1</v>
          </cell>
          <cell r="V227" t="str">
            <v>正选</v>
          </cell>
          <cell r="W227" t="str">
            <v>保留</v>
          </cell>
          <cell r="X227" t="str">
            <v>一类</v>
          </cell>
          <cell r="Y227" t="str">
            <v>国贫</v>
          </cell>
          <cell r="Z227" t="str">
            <v>改造</v>
          </cell>
          <cell r="AA227" t="str">
            <v>省道</v>
          </cell>
          <cell r="AB227" t="str">
            <v>省道</v>
          </cell>
          <cell r="AC227" t="str">
            <v>省道</v>
          </cell>
          <cell r="AE227">
            <v>35</v>
          </cell>
          <cell r="AF227">
            <v>34.799999999999997</v>
          </cell>
          <cell r="AH227">
            <v>34.799999999999997</v>
          </cell>
          <cell r="AJ227">
            <v>34.799999999999997</v>
          </cell>
          <cell r="AN227">
            <v>2017</v>
          </cell>
          <cell r="AO227">
            <v>2020</v>
          </cell>
          <cell r="AP227" t="str">
            <v>湘发改基础[2017]182号</v>
          </cell>
          <cell r="AQ227" t="str">
            <v>州交基建[2017]297号</v>
          </cell>
          <cell r="AR227">
            <v>46693</v>
          </cell>
          <cell r="AS227">
            <v>36924.338969999997</v>
          </cell>
          <cell r="AT227" t="str">
            <v>批复</v>
          </cell>
          <cell r="AU227">
            <v>13920</v>
          </cell>
          <cell r="AX227" t="str">
            <v>无桥梁、隧道宽度</v>
          </cell>
          <cell r="AY227" t="str">
            <v>数据异常</v>
          </cell>
          <cell r="BB227">
            <v>32773</v>
          </cell>
          <cell r="BO227">
            <v>7474.8220000000001</v>
          </cell>
          <cell r="BP227">
            <v>2250</v>
          </cell>
          <cell r="BQ227" t="str">
            <v>批复施工许可</v>
          </cell>
          <cell r="BS227">
            <v>25210.277999999998</v>
          </cell>
          <cell r="BT227">
            <v>1926</v>
          </cell>
          <cell r="BU227" t="str">
            <v>路基</v>
          </cell>
          <cell r="BW227">
            <v>28799</v>
          </cell>
          <cell r="BY227" t="str">
            <v>路基</v>
          </cell>
          <cell r="CA227" t="str">
            <v>路基</v>
          </cell>
          <cell r="CB227">
            <v>61484.1</v>
          </cell>
          <cell r="CC227">
            <v>4176</v>
          </cell>
          <cell r="CF227">
            <v>3886</v>
          </cell>
          <cell r="CG227" t="str">
            <v>2020年完成路基</v>
          </cell>
          <cell r="CH227">
            <v>3136</v>
          </cell>
          <cell r="CI227">
            <v>1040</v>
          </cell>
          <cell r="CJ227" t="e">
            <v>#REF!</v>
          </cell>
          <cell r="CK227" t="e">
            <v>#REF!</v>
          </cell>
          <cell r="CM227">
            <v>3136</v>
          </cell>
          <cell r="CP227">
            <v>3136</v>
          </cell>
          <cell r="CQ227">
            <v>1040</v>
          </cell>
          <cell r="CS227">
            <v>0</v>
          </cell>
          <cell r="CW227">
            <v>1069</v>
          </cell>
          <cell r="CX227">
            <v>4205</v>
          </cell>
          <cell r="CZ227">
            <v>10784</v>
          </cell>
          <cell r="DB227" t="e">
            <v>#REF!</v>
          </cell>
          <cell r="DC227" t="e">
            <v>#REF!</v>
          </cell>
          <cell r="DF227" t="str">
            <v>续建</v>
          </cell>
          <cell r="DH227">
            <v>0.5</v>
          </cell>
          <cell r="DI227">
            <v>2784</v>
          </cell>
          <cell r="DJ227">
            <v>0.5</v>
          </cell>
          <cell r="DK227">
            <v>2784</v>
          </cell>
          <cell r="DL227">
            <v>0.5</v>
          </cell>
          <cell r="DM227">
            <v>2784</v>
          </cell>
          <cell r="DN227">
            <v>0.7</v>
          </cell>
          <cell r="DO227">
            <v>5568</v>
          </cell>
          <cell r="DP227">
            <v>3886</v>
          </cell>
          <cell r="DQ227">
            <v>8.3224466194076197E-2</v>
          </cell>
          <cell r="DR227" t="str">
            <v>否</v>
          </cell>
          <cell r="DS227">
            <v>36924</v>
          </cell>
          <cell r="DT227">
            <v>0.32295947652393497</v>
          </cell>
          <cell r="DU227">
            <v>34.844000000000001</v>
          </cell>
          <cell r="DV227">
            <v>2</v>
          </cell>
          <cell r="DX227">
            <v>32023</v>
          </cell>
          <cell r="DY227">
            <v>42807</v>
          </cell>
          <cell r="DZ227">
            <v>10784</v>
          </cell>
          <cell r="EA227">
            <v>32023</v>
          </cell>
          <cell r="EB227">
            <v>23004.338970000001</v>
          </cell>
          <cell r="EC227" t="str">
            <v>路基</v>
          </cell>
          <cell r="EE227" t="str">
            <v>已开工项目</v>
          </cell>
          <cell r="EF227" t="str">
            <v>已安排</v>
          </cell>
          <cell r="EG227" t="str">
            <v>在建（“十三五”期不能完工）</v>
          </cell>
          <cell r="EH227" t="str">
            <v>开工项目</v>
          </cell>
          <cell r="EI227" t="str">
            <v>在建</v>
          </cell>
          <cell r="EJ227" t="str">
            <v>在建</v>
          </cell>
          <cell r="EK227" t="str">
            <v>系统上报</v>
          </cell>
          <cell r="EL227">
            <v>3886</v>
          </cell>
          <cell r="EM227">
            <v>3886</v>
          </cell>
          <cell r="EN227">
            <v>8.3224466194076197E-2</v>
          </cell>
          <cell r="EQ227" t="str">
            <v>在建</v>
          </cell>
          <cell r="ER227" t="str">
            <v>在建</v>
          </cell>
          <cell r="ES227" t="str">
            <v>2020年完成路基</v>
          </cell>
          <cell r="EU227" t="str">
            <v>2020年完成路基</v>
          </cell>
        </row>
        <row r="228">
          <cell r="J228" t="str">
            <v>G207澧县张公庙至临澧太平公路改建工程</v>
          </cell>
          <cell r="K228" t="e">
            <v>#REF!</v>
          </cell>
          <cell r="L228" t="str">
            <v>G207、G353常德沅澧快速干线</v>
          </cell>
          <cell r="M228" t="str">
            <v>G207、G353常德沅澧快速干线</v>
          </cell>
          <cell r="N228" t="e">
            <v>#REF!</v>
          </cell>
          <cell r="O228" t="str">
            <v>G207、G353常德沅澧快速干线</v>
          </cell>
          <cell r="P228" t="str">
            <v>G207、G353常德沅澧快速干线</v>
          </cell>
          <cell r="Q228" t="str">
            <v>G207澧县张公庙至临澧太平公路改建工程</v>
          </cell>
          <cell r="R228" t="str">
            <v>是</v>
          </cell>
          <cell r="S228" t="str">
            <v>正选</v>
          </cell>
          <cell r="T228" t="str">
            <v>正选</v>
          </cell>
          <cell r="U228">
            <v>1</v>
          </cell>
          <cell r="V228" t="str">
            <v>正选</v>
          </cell>
          <cell r="W228" t="str">
            <v>保留</v>
          </cell>
          <cell r="X228" t="str">
            <v>三类</v>
          </cell>
          <cell r="Z228" t="str">
            <v>改建/新建</v>
          </cell>
          <cell r="AA228" t="str">
            <v>国道</v>
          </cell>
          <cell r="AB228" t="str">
            <v>国道</v>
          </cell>
          <cell r="AC228" t="str">
            <v>国道</v>
          </cell>
          <cell r="AD228" t="str">
            <v>国道</v>
          </cell>
          <cell r="AE228">
            <v>14.614000000000001</v>
          </cell>
          <cell r="AF228">
            <v>14.614000000000001</v>
          </cell>
          <cell r="AH228">
            <v>14.614000000000001</v>
          </cell>
          <cell r="AI228">
            <v>14.614000000000001</v>
          </cell>
          <cell r="AN228">
            <v>2017</v>
          </cell>
          <cell r="AO228">
            <v>2019</v>
          </cell>
          <cell r="AP228" t="str">
            <v>湘发改基础[2016]939号</v>
          </cell>
          <cell r="AQ228" t="str">
            <v>湘交批[2017]51号</v>
          </cell>
          <cell r="AR228">
            <v>84768</v>
          </cell>
          <cell r="AS228">
            <v>58572.555500000002</v>
          </cell>
          <cell r="AU228">
            <v>20681</v>
          </cell>
          <cell r="AV228">
            <v>20681</v>
          </cell>
          <cell r="AW228" t="b">
            <v>1</v>
          </cell>
          <cell r="AX228">
            <v>20681</v>
          </cell>
          <cell r="AY228" t="str">
            <v/>
          </cell>
          <cell r="AZ228">
            <v>20681</v>
          </cell>
          <cell r="BA228">
            <v>20681</v>
          </cell>
          <cell r="BB228">
            <v>64087</v>
          </cell>
          <cell r="BO228">
            <v>13500</v>
          </cell>
          <cell r="BP228">
            <v>1155</v>
          </cell>
          <cell r="BQ228" t="str">
            <v>批复施工许可</v>
          </cell>
          <cell r="BS228">
            <v>28884</v>
          </cell>
          <cell r="BT228">
            <v>13321.7</v>
          </cell>
          <cell r="BU228" t="str">
            <v>路基</v>
          </cell>
          <cell r="BW228">
            <v>33066</v>
          </cell>
          <cell r="BY228" t="str">
            <v>路基</v>
          </cell>
          <cell r="CA228" t="str">
            <v>路基</v>
          </cell>
          <cell r="CB228">
            <v>75450</v>
          </cell>
          <cell r="CC228">
            <v>14476.7</v>
          </cell>
          <cell r="CD228">
            <v>10000</v>
          </cell>
          <cell r="CE228">
            <v>0.48353561239785298</v>
          </cell>
          <cell r="CF228">
            <v>5857</v>
          </cell>
          <cell r="CG228" t="str">
            <v>2020年完工</v>
          </cell>
          <cell r="CH228">
            <v>8155</v>
          </cell>
          <cell r="CI228">
            <v>6321.7</v>
          </cell>
          <cell r="CJ228" t="e">
            <v>#REF!</v>
          </cell>
          <cell r="CK228" t="e">
            <v>#REF!</v>
          </cell>
          <cell r="CM228">
            <v>8155</v>
          </cell>
          <cell r="CN228">
            <v>10681</v>
          </cell>
          <cell r="CP228">
            <v>8155</v>
          </cell>
          <cell r="CQ228">
            <v>6321.7</v>
          </cell>
          <cell r="CS228">
            <v>6322</v>
          </cell>
          <cell r="CU228">
            <v>6322</v>
          </cell>
          <cell r="CX228">
            <v>14477</v>
          </cell>
          <cell r="CZ228">
            <v>12526</v>
          </cell>
          <cell r="DB228" t="e">
            <v>#REF!</v>
          </cell>
          <cell r="DC228" t="e">
            <v>#REF!</v>
          </cell>
          <cell r="DD228">
            <v>1</v>
          </cell>
          <cell r="DE228">
            <v>10681</v>
          </cell>
          <cell r="DF228" t="str">
            <v>20年完工</v>
          </cell>
          <cell r="DG228">
            <v>6204.3</v>
          </cell>
          <cell r="DH228">
            <v>0.5</v>
          </cell>
          <cell r="DI228">
            <v>0</v>
          </cell>
          <cell r="DJ228">
            <v>0.5</v>
          </cell>
          <cell r="DK228">
            <v>0</v>
          </cell>
          <cell r="DL228">
            <v>0.5</v>
          </cell>
          <cell r="DM228">
            <v>0</v>
          </cell>
          <cell r="DN228">
            <v>1</v>
          </cell>
          <cell r="DO228">
            <v>6204.3</v>
          </cell>
          <cell r="DP228">
            <v>5857</v>
          </cell>
          <cell r="DQ228">
            <v>6.9094469611174006E-2</v>
          </cell>
          <cell r="DR228" t="str">
            <v>是</v>
          </cell>
          <cell r="DS228">
            <v>58573</v>
          </cell>
          <cell r="DT228">
            <v>0.35</v>
          </cell>
          <cell r="DU228">
            <v>15.019</v>
          </cell>
          <cell r="DV228">
            <v>2</v>
          </cell>
          <cell r="DX228">
            <v>66430</v>
          </cell>
          <cell r="DY228">
            <v>78956</v>
          </cell>
          <cell r="DZ228">
            <v>12526</v>
          </cell>
          <cell r="EA228">
            <v>66430</v>
          </cell>
          <cell r="EB228">
            <v>37891.555500000002</v>
          </cell>
          <cell r="EC228" t="str">
            <v>路基</v>
          </cell>
          <cell r="EE228" t="str">
            <v>已开工项目</v>
          </cell>
          <cell r="EF228" t="str">
            <v>已安排</v>
          </cell>
          <cell r="EG228" t="str">
            <v>在建（年内不能完工，“十三五”期完工）</v>
          </cell>
          <cell r="EH228" t="str">
            <v>开工项目</v>
          </cell>
          <cell r="EI228" t="str">
            <v>在建</v>
          </cell>
          <cell r="EJ228" t="str">
            <v>在建</v>
          </cell>
          <cell r="EK228" t="str">
            <v>系统上报</v>
          </cell>
          <cell r="EL228">
            <v>17845</v>
          </cell>
          <cell r="EM228">
            <v>5812</v>
          </cell>
          <cell r="EN228">
            <v>6.85636089090223E-2</v>
          </cell>
          <cell r="EO228" t="str">
            <v>在建（年内不能完工，“十三五”期完工）</v>
          </cell>
          <cell r="EP228" t="str">
            <v>在建</v>
          </cell>
          <cell r="EQ228" t="str">
            <v>在建</v>
          </cell>
          <cell r="ER228" t="str">
            <v>在建</v>
          </cell>
          <cell r="ES228" t="str">
            <v>2020年完工</v>
          </cell>
          <cell r="EU228" t="str">
            <v>2020年完工</v>
          </cell>
        </row>
        <row r="229">
          <cell r="J229" t="str">
            <v>G353慈利-张家界城区（慈利段一期）</v>
          </cell>
          <cell r="K229" t="e">
            <v>#REF!</v>
          </cell>
          <cell r="L229" t="str">
            <v>G353慈利-张家界城区（慈利段）</v>
          </cell>
          <cell r="M229" t="str">
            <v>G353慈利-张家界城区（慈利段）</v>
          </cell>
          <cell r="N229" t="e">
            <v>#REF!</v>
          </cell>
          <cell r="O229" t="str">
            <v>G353慈利-张家界城区（慈利段）</v>
          </cell>
          <cell r="P229" t="str">
            <v>G353慈利-张家界城区（一期）</v>
          </cell>
          <cell r="Q229" t="str">
            <v>G353慈利-张家界城区（慈利段）</v>
          </cell>
          <cell r="R229" t="str">
            <v>是</v>
          </cell>
          <cell r="S229" t="str">
            <v>正选</v>
          </cell>
          <cell r="T229" t="str">
            <v>正选</v>
          </cell>
          <cell r="U229">
            <v>1</v>
          </cell>
          <cell r="V229" t="str">
            <v>正选</v>
          </cell>
          <cell r="W229" t="str">
            <v>保留</v>
          </cell>
          <cell r="X229" t="str">
            <v>一类</v>
          </cell>
          <cell r="Y229" t="str">
            <v>国贫</v>
          </cell>
          <cell r="Z229" t="str">
            <v>改建</v>
          </cell>
          <cell r="AA229" t="str">
            <v>国道</v>
          </cell>
          <cell r="AB229" t="str">
            <v>国道</v>
          </cell>
          <cell r="AC229" t="str">
            <v>国道</v>
          </cell>
          <cell r="AD229" t="str">
            <v>国道</v>
          </cell>
          <cell r="AE229">
            <v>65</v>
          </cell>
          <cell r="AF229">
            <v>64</v>
          </cell>
          <cell r="AH229">
            <v>64</v>
          </cell>
          <cell r="AI229">
            <v>4.5</v>
          </cell>
          <cell r="AJ229">
            <v>59.5</v>
          </cell>
          <cell r="AN229">
            <v>2017</v>
          </cell>
          <cell r="AO229">
            <v>2021</v>
          </cell>
          <cell r="AP229" t="str">
            <v>湘发改基础[2017]833号</v>
          </cell>
          <cell r="AQ229" t="str">
            <v>张交计字[2018]9号</v>
          </cell>
          <cell r="AR229">
            <v>72000</v>
          </cell>
          <cell r="AS229">
            <v>48888</v>
          </cell>
          <cell r="AU229">
            <v>30375</v>
          </cell>
          <cell r="AV229">
            <v>30375</v>
          </cell>
          <cell r="AW229" t="b">
            <v>1</v>
          </cell>
          <cell r="AZ229">
            <v>45650</v>
          </cell>
          <cell r="BA229">
            <v>0</v>
          </cell>
          <cell r="BB229">
            <v>41625</v>
          </cell>
          <cell r="BO229">
            <v>10800</v>
          </cell>
          <cell r="BP229">
            <v>4556.25</v>
          </cell>
          <cell r="BQ229" t="str">
            <v>批复施工许可</v>
          </cell>
          <cell r="BS229">
            <v>10800</v>
          </cell>
          <cell r="BT229">
            <v>4556.25</v>
          </cell>
          <cell r="BU229" t="str">
            <v>批复施工许可</v>
          </cell>
          <cell r="CA229" t="str">
            <v>部停缓建</v>
          </cell>
          <cell r="CB229">
            <v>21600</v>
          </cell>
          <cell r="CC229">
            <v>9112.5</v>
          </cell>
          <cell r="CD229">
            <v>0</v>
          </cell>
          <cell r="CE229">
            <v>0</v>
          </cell>
          <cell r="CF229">
            <v>4400</v>
          </cell>
          <cell r="CG229" t="str">
            <v>2020年完成路基</v>
          </cell>
          <cell r="CH229">
            <v>0</v>
          </cell>
          <cell r="CI229">
            <v>9112.5</v>
          </cell>
          <cell r="CJ229" t="e">
            <v>#REF!</v>
          </cell>
          <cell r="CK229" t="e">
            <v>#REF!</v>
          </cell>
          <cell r="CM229">
            <v>0</v>
          </cell>
          <cell r="CN229">
            <v>11165</v>
          </cell>
          <cell r="CQ229">
            <v>9112.5</v>
          </cell>
          <cell r="CS229">
            <v>21263</v>
          </cell>
          <cell r="CT229">
            <v>12150</v>
          </cell>
          <cell r="CU229">
            <v>9113</v>
          </cell>
          <cell r="CX229">
            <v>21263</v>
          </cell>
          <cell r="CZ229">
            <v>30375</v>
          </cell>
          <cell r="DB229" t="e">
            <v>#REF!</v>
          </cell>
          <cell r="DC229" t="e">
            <v>#REF!</v>
          </cell>
          <cell r="DD229">
            <v>1</v>
          </cell>
          <cell r="DE229">
            <v>10150</v>
          </cell>
          <cell r="DF229" t="str">
            <v>续建</v>
          </cell>
          <cell r="DG229">
            <v>21262.5</v>
          </cell>
          <cell r="DH229">
            <v>0.5</v>
          </cell>
          <cell r="DI229">
            <v>6075</v>
          </cell>
          <cell r="DJ229">
            <v>0.5</v>
          </cell>
          <cell r="DK229">
            <v>6075</v>
          </cell>
          <cell r="DL229">
            <v>0.5</v>
          </cell>
          <cell r="DM229">
            <v>6075</v>
          </cell>
          <cell r="DN229">
            <v>0.7</v>
          </cell>
          <cell r="DO229">
            <v>12150</v>
          </cell>
          <cell r="DP229">
            <v>4400</v>
          </cell>
          <cell r="DQ229">
            <v>6.1111111111111102E-2</v>
          </cell>
          <cell r="DR229" t="str">
            <v>是</v>
          </cell>
          <cell r="DS229">
            <v>48888</v>
          </cell>
          <cell r="DT229">
            <v>0.38</v>
          </cell>
          <cell r="DU229">
            <v>20.3</v>
          </cell>
          <cell r="DV229">
            <v>4.0599999999999996</v>
          </cell>
          <cell r="DX229">
            <v>41625</v>
          </cell>
          <cell r="DY229">
            <v>72000</v>
          </cell>
          <cell r="DZ229">
            <v>30375</v>
          </cell>
          <cell r="EA229">
            <v>41625</v>
          </cell>
          <cell r="EB229">
            <v>18513</v>
          </cell>
          <cell r="EC229" t="str">
            <v>部停缓建</v>
          </cell>
          <cell r="EE229" t="str">
            <v>待开工项目</v>
          </cell>
          <cell r="EF229" t="str">
            <v>已安排</v>
          </cell>
          <cell r="EG229" t="str">
            <v>在建（“十三五”期不能完工）</v>
          </cell>
          <cell r="EH229" t="str">
            <v>开工项目</v>
          </cell>
          <cell r="EI229" t="str">
            <v>在建</v>
          </cell>
          <cell r="EJ229" t="str">
            <v>在建</v>
          </cell>
          <cell r="EK229" t="str">
            <v>系统上报</v>
          </cell>
          <cell r="EL229">
            <v>3400</v>
          </cell>
          <cell r="EM229">
            <v>0</v>
          </cell>
          <cell r="EN229">
            <v>0</v>
          </cell>
          <cell r="EO229" t="str">
            <v>在建（“十三五”期不能完工）</v>
          </cell>
          <cell r="EP229" t="str">
            <v>在建</v>
          </cell>
          <cell r="EQ229" t="str">
            <v>在建</v>
          </cell>
          <cell r="ER229" t="str">
            <v>在建</v>
          </cell>
          <cell r="ES229" t="str">
            <v>2020年完成路基</v>
          </cell>
          <cell r="EU229" t="str">
            <v>2020年完成路基</v>
          </cell>
        </row>
        <row r="230">
          <cell r="J230" t="str">
            <v>S334冷水江井湾里-乙伍塘</v>
          </cell>
          <cell r="K230" t="e">
            <v>#REF!</v>
          </cell>
          <cell r="L230" t="str">
            <v>冷水江井湾里(沪昆高铁) - 乙午塘</v>
          </cell>
          <cell r="M230" t="str">
            <v>S326冷水江井湾里(沪昆高铁) - 乙午塘</v>
          </cell>
          <cell r="N230" t="e">
            <v>#REF!</v>
          </cell>
          <cell r="O230" t="str">
            <v>S326冷水江井湾里(沪昆高铁) - 乙午塘</v>
          </cell>
          <cell r="T230" t="str">
            <v>备选</v>
          </cell>
          <cell r="U230">
            <v>1</v>
          </cell>
          <cell r="V230" t="str">
            <v>正选</v>
          </cell>
          <cell r="W230" t="str">
            <v>保留</v>
          </cell>
          <cell r="X230" t="str">
            <v>二类</v>
          </cell>
          <cell r="Z230" t="str">
            <v>改建</v>
          </cell>
          <cell r="AA230" t="str">
            <v>省道</v>
          </cell>
          <cell r="AB230" t="str">
            <v>省道</v>
          </cell>
          <cell r="AC230" t="str">
            <v>省道</v>
          </cell>
          <cell r="AE230">
            <v>2.585</v>
          </cell>
          <cell r="AF230">
            <v>2.585</v>
          </cell>
          <cell r="AH230">
            <v>2.5910000000000002</v>
          </cell>
          <cell r="AI230">
            <v>2.5910000000000002</v>
          </cell>
          <cell r="AN230">
            <v>2016</v>
          </cell>
          <cell r="AO230">
            <v>2021</v>
          </cell>
          <cell r="AP230" t="str">
            <v>湘发改基础[2016]727号</v>
          </cell>
          <cell r="AQ230" t="str">
            <v>湘交批[2016]234号</v>
          </cell>
          <cell r="AR230">
            <v>9144</v>
          </cell>
          <cell r="AS230">
            <v>5704.3757999999998</v>
          </cell>
          <cell r="AT230" t="str">
            <v>批复</v>
          </cell>
          <cell r="AU230">
            <v>1165</v>
          </cell>
          <cell r="AX230">
            <v>1165</v>
          </cell>
          <cell r="AY230" t="str">
            <v/>
          </cell>
          <cell r="BB230">
            <v>7979</v>
          </cell>
          <cell r="BE230">
            <v>3000</v>
          </cell>
          <cell r="BF230">
            <v>0</v>
          </cell>
          <cell r="BG230">
            <v>3000</v>
          </cell>
          <cell r="BM230" t="str">
            <v>批复施工许可</v>
          </cell>
          <cell r="BO230">
            <v>2486.4</v>
          </cell>
          <cell r="BP230">
            <v>699</v>
          </cell>
          <cell r="BQ230" t="str">
            <v>路基</v>
          </cell>
          <cell r="BU230" t="str">
            <v>路基</v>
          </cell>
          <cell r="CA230" t="str">
            <v>省停缓建</v>
          </cell>
          <cell r="CB230">
            <v>5486.4</v>
          </cell>
          <cell r="CC230">
            <v>699</v>
          </cell>
          <cell r="CF230">
            <v>4017</v>
          </cell>
          <cell r="CG230" t="str">
            <v>2020年完成路基</v>
          </cell>
          <cell r="CH230">
            <v>699</v>
          </cell>
          <cell r="CI230">
            <v>0</v>
          </cell>
          <cell r="CJ230" t="e">
            <v>#REF!</v>
          </cell>
          <cell r="CK230" t="e">
            <v>#REF!</v>
          </cell>
          <cell r="CM230">
            <v>699</v>
          </cell>
          <cell r="CP230">
            <v>699</v>
          </cell>
          <cell r="CQ230">
            <v>0</v>
          </cell>
          <cell r="CS230">
            <v>0</v>
          </cell>
          <cell r="CW230">
            <v>21</v>
          </cell>
          <cell r="CX230">
            <v>720</v>
          </cell>
          <cell r="CZ230">
            <v>0</v>
          </cell>
          <cell r="DB230">
            <v>0</v>
          </cell>
          <cell r="DC230">
            <v>0</v>
          </cell>
          <cell r="DF230" t="str">
            <v>续建</v>
          </cell>
          <cell r="DH230">
            <v>0.4</v>
          </cell>
          <cell r="DI230">
            <v>0</v>
          </cell>
          <cell r="DJ230">
            <v>0.5</v>
          </cell>
          <cell r="DK230">
            <v>0</v>
          </cell>
          <cell r="DL230">
            <v>0.7</v>
          </cell>
          <cell r="DM230">
            <v>116.5</v>
          </cell>
          <cell r="DN230">
            <v>0.7</v>
          </cell>
          <cell r="DO230">
            <v>116.5</v>
          </cell>
          <cell r="DP230">
            <v>4017</v>
          </cell>
          <cell r="DQ230">
            <v>0.43930446194225697</v>
          </cell>
          <cell r="DR230" t="str">
            <v>是</v>
          </cell>
          <cell r="DS230">
            <v>5127</v>
          </cell>
          <cell r="DT230">
            <v>0.43333333333333302</v>
          </cell>
          <cell r="DU230">
            <v>3</v>
          </cell>
          <cell r="DV230">
            <v>1</v>
          </cell>
          <cell r="DX230">
            <v>4661</v>
          </cell>
          <cell r="DY230">
            <v>5127</v>
          </cell>
          <cell r="DZ230">
            <v>466</v>
          </cell>
          <cell r="EA230">
            <v>4661</v>
          </cell>
          <cell r="EB230">
            <v>4539.3757999999998</v>
          </cell>
          <cell r="EC230" t="str">
            <v>省停缓建</v>
          </cell>
          <cell r="EE230" t="str">
            <v>待开工项目</v>
          </cell>
          <cell r="EF230" t="str">
            <v>已安排</v>
          </cell>
          <cell r="EG230" t="str">
            <v>停建（“十三五”期继续建设）</v>
          </cell>
          <cell r="EH230" t="str">
            <v>开工项目</v>
          </cell>
          <cell r="EI230" t="str">
            <v>停工</v>
          </cell>
          <cell r="EJ230" t="str">
            <v>停工</v>
          </cell>
          <cell r="EK230" t="str">
            <v>系统上报</v>
          </cell>
          <cell r="EL230">
            <v>4017</v>
          </cell>
          <cell r="EM230">
            <v>4017</v>
          </cell>
          <cell r="EN230">
            <v>0.43930446194225697</v>
          </cell>
          <cell r="EQ230" t="str">
            <v>在建</v>
          </cell>
          <cell r="ER230" t="str">
            <v>在建</v>
          </cell>
          <cell r="ES230" t="str">
            <v>2020年完成路基</v>
          </cell>
          <cell r="EU230" t="str">
            <v>2020年完成路基</v>
          </cell>
        </row>
        <row r="231">
          <cell r="J231" t="str">
            <v>G234赫山区谢林港-桃江石洞</v>
          </cell>
          <cell r="K231" t="e">
            <v>#REF!</v>
          </cell>
          <cell r="L231" t="str">
            <v>G234赫山区谢林港-桃江石洞</v>
          </cell>
          <cell r="M231" t="str">
            <v>G234赫山区谢林港至桃江石洞段改建工程</v>
          </cell>
          <cell r="N231" t="e">
            <v>#REF!</v>
          </cell>
          <cell r="O231" t="str">
            <v>G234赫山区谢林港至桃江石洞段改建工程</v>
          </cell>
          <cell r="P231" t="str">
            <v>G234赫山区谢林港-桃江石洞</v>
          </cell>
          <cell r="Q231" t="str">
            <v>G234赫山区谢林港-桃江石洞</v>
          </cell>
          <cell r="R231" t="str">
            <v>是</v>
          </cell>
          <cell r="S231" t="str">
            <v>正选</v>
          </cell>
          <cell r="T231" t="str">
            <v>正选</v>
          </cell>
          <cell r="U231">
            <v>1</v>
          </cell>
          <cell r="V231" t="str">
            <v>正选</v>
          </cell>
          <cell r="W231" t="str">
            <v>保留</v>
          </cell>
          <cell r="X231" t="str">
            <v>三类</v>
          </cell>
          <cell r="Z231" t="str">
            <v>改建</v>
          </cell>
          <cell r="AA231" t="str">
            <v>国道</v>
          </cell>
          <cell r="AB231" t="str">
            <v>国道</v>
          </cell>
          <cell r="AC231" t="str">
            <v>国道</v>
          </cell>
          <cell r="AD231" t="str">
            <v>国道</v>
          </cell>
          <cell r="AE231">
            <v>24.36</v>
          </cell>
          <cell r="AF231">
            <v>24.36</v>
          </cell>
          <cell r="AH231">
            <v>24.36</v>
          </cell>
          <cell r="AJ231">
            <v>24.36</v>
          </cell>
          <cell r="AN231">
            <v>2017</v>
          </cell>
          <cell r="AO231">
            <v>2019</v>
          </cell>
          <cell r="AP231" t="str">
            <v>益发改基础[2017]835号</v>
          </cell>
          <cell r="AQ231" t="str">
            <v>益交计统[2017]286号</v>
          </cell>
          <cell r="AR231">
            <v>31674.639999999999</v>
          </cell>
          <cell r="AS231">
            <v>20131.48</v>
          </cell>
          <cell r="AT231" t="str">
            <v>批复</v>
          </cell>
          <cell r="AU231">
            <v>8526</v>
          </cell>
          <cell r="AV231">
            <v>8526</v>
          </cell>
          <cell r="AW231" t="b">
            <v>1</v>
          </cell>
          <cell r="AX231">
            <v>11143.143</v>
          </cell>
          <cell r="AY231" t="str">
            <v>数据异常</v>
          </cell>
          <cell r="AZ231">
            <v>13770</v>
          </cell>
          <cell r="BA231">
            <v>13398</v>
          </cell>
          <cell r="BB231">
            <v>23148.639999999999</v>
          </cell>
          <cell r="BO231">
            <v>9000</v>
          </cell>
          <cell r="BP231">
            <v>1271.0250000000001</v>
          </cell>
          <cell r="BQ231" t="str">
            <v>批复施工许可</v>
          </cell>
          <cell r="BS231">
            <v>13172.248</v>
          </cell>
          <cell r="BT231">
            <v>4697.1750000000002</v>
          </cell>
          <cell r="BU231" t="str">
            <v>路基</v>
          </cell>
          <cell r="BW231">
            <v>665.29999999999905</v>
          </cell>
          <cell r="BY231" t="str">
            <v>路基</v>
          </cell>
          <cell r="CA231" t="str">
            <v>路基</v>
          </cell>
          <cell r="CB231">
            <v>22837.547999999999</v>
          </cell>
          <cell r="CC231">
            <v>5968.2</v>
          </cell>
          <cell r="CD231">
            <v>4000</v>
          </cell>
          <cell r="CE231">
            <v>0.29048656499636899</v>
          </cell>
          <cell r="CF231">
            <v>15372</v>
          </cell>
          <cell r="CG231" t="str">
            <v>2020年完成路基</v>
          </cell>
          <cell r="CH231">
            <v>1271</v>
          </cell>
          <cell r="CI231">
            <v>4697.2</v>
          </cell>
          <cell r="CJ231" t="e">
            <v>#REF!</v>
          </cell>
          <cell r="CK231" t="e">
            <v>#REF!</v>
          </cell>
          <cell r="CM231">
            <v>1271</v>
          </cell>
          <cell r="CN231">
            <v>1279</v>
          </cell>
          <cell r="CP231">
            <v>1271</v>
          </cell>
          <cell r="CQ231">
            <v>4697.2</v>
          </cell>
          <cell r="CS231">
            <v>4697</v>
          </cell>
          <cell r="CU231">
            <v>4697</v>
          </cell>
          <cell r="CX231">
            <v>5968</v>
          </cell>
          <cell r="CZ231">
            <v>1286.8</v>
          </cell>
          <cell r="DB231" t="e">
            <v>#REF!</v>
          </cell>
          <cell r="DC231" t="e">
            <v>#REF!</v>
          </cell>
          <cell r="DD231">
            <v>0.39401403194506601</v>
          </cell>
          <cell r="DE231">
            <v>1279</v>
          </cell>
          <cell r="DF231" t="str">
            <v>续建</v>
          </cell>
          <cell r="DG231">
            <v>0</v>
          </cell>
          <cell r="DH231">
            <v>0.15</v>
          </cell>
          <cell r="DI231">
            <v>0</v>
          </cell>
          <cell r="DJ231">
            <v>0.3</v>
          </cell>
          <cell r="DK231">
            <v>0</v>
          </cell>
          <cell r="DL231">
            <v>0.3</v>
          </cell>
          <cell r="DM231">
            <v>0</v>
          </cell>
          <cell r="DN231">
            <v>0.7</v>
          </cell>
          <cell r="DO231">
            <v>0</v>
          </cell>
          <cell r="DP231">
            <v>15372</v>
          </cell>
          <cell r="DQ231">
            <v>0.48530938315320998</v>
          </cell>
          <cell r="DR231" t="str">
            <v>是</v>
          </cell>
          <cell r="DS231">
            <v>11605.44</v>
          </cell>
          <cell r="DT231">
            <v>0.32463054187192097</v>
          </cell>
          <cell r="DU231">
            <v>24.36</v>
          </cell>
          <cell r="DV231">
            <v>1.5</v>
          </cell>
          <cell r="DY231">
            <v>16302.64</v>
          </cell>
          <cell r="DZ231">
            <v>7255</v>
          </cell>
          <cell r="EA231">
            <v>9047.64</v>
          </cell>
          <cell r="EC231" t="str">
            <v>路基</v>
          </cell>
          <cell r="EE231" t="str">
            <v>待开工项目</v>
          </cell>
          <cell r="EF231" t="str">
            <v>已安排</v>
          </cell>
          <cell r="EG231" t="str">
            <v>未开工（年内开工）</v>
          </cell>
          <cell r="EH231" t="str">
            <v>未开工项目</v>
          </cell>
          <cell r="EI231" t="str">
            <v>拟新开工</v>
          </cell>
          <cell r="EJ231" t="str">
            <v>拟新开工</v>
          </cell>
          <cell r="EK231" t="str">
            <v>系统上报</v>
          </cell>
          <cell r="EL231">
            <v>15372</v>
          </cell>
          <cell r="EM231">
            <v>15372</v>
          </cell>
          <cell r="EN231">
            <v>0.48530938315320998</v>
          </cell>
          <cell r="EO231" t="str">
            <v>未开工（年内不能开工但2020年底前开工）</v>
          </cell>
          <cell r="EP231" t="str">
            <v>停工</v>
          </cell>
          <cell r="EQ231" t="str">
            <v>在建</v>
          </cell>
          <cell r="ER231" t="str">
            <v>在建</v>
          </cell>
          <cell r="ES231" t="str">
            <v>2020年完成路基</v>
          </cell>
          <cell r="EU231" t="str">
            <v>2020年完成路基</v>
          </cell>
        </row>
        <row r="232">
          <cell r="J232" t="str">
            <v>禾青至石槽公路改建</v>
          </cell>
          <cell r="K232" t="e">
            <v>#REF!</v>
          </cell>
          <cell r="L232" t="str">
            <v>冷水江禾青-石槽</v>
          </cell>
          <cell r="M232" t="str">
            <v>S235冷水江禾青-石槽</v>
          </cell>
          <cell r="N232" t="e">
            <v>#REF!</v>
          </cell>
          <cell r="O232" t="str">
            <v>S235冷水江禾青-石槽</v>
          </cell>
          <cell r="T232" t="str">
            <v>备选</v>
          </cell>
          <cell r="U232">
            <v>1</v>
          </cell>
          <cell r="V232" t="str">
            <v>正选</v>
          </cell>
          <cell r="W232" t="str">
            <v>保留</v>
          </cell>
          <cell r="X232" t="str">
            <v>二类</v>
          </cell>
          <cell r="Z232" t="str">
            <v>改建</v>
          </cell>
          <cell r="AA232" t="str">
            <v>省道</v>
          </cell>
          <cell r="AB232" t="str">
            <v>省道</v>
          </cell>
          <cell r="AC232" t="str">
            <v>省道</v>
          </cell>
          <cell r="AE232">
            <v>10.43</v>
          </cell>
          <cell r="AF232">
            <v>10.43</v>
          </cell>
          <cell r="AH232">
            <v>10.428000000000001</v>
          </cell>
          <cell r="AJ232">
            <v>10.428000000000001</v>
          </cell>
          <cell r="AN232">
            <v>2017</v>
          </cell>
          <cell r="AO232">
            <v>2021</v>
          </cell>
          <cell r="AP232" t="str">
            <v>湘发改基础[2016]502号</v>
          </cell>
          <cell r="AQ232" t="str">
            <v>湘交批[2017]31号</v>
          </cell>
          <cell r="AR232">
            <v>6865</v>
          </cell>
          <cell r="AS232">
            <v>5349.3494000000001</v>
          </cell>
          <cell r="AT232" t="str">
            <v>批复</v>
          </cell>
          <cell r="AU232">
            <v>3650</v>
          </cell>
          <cell r="AX232">
            <v>3650</v>
          </cell>
          <cell r="AY232" t="str">
            <v/>
          </cell>
          <cell r="BB232">
            <v>3215</v>
          </cell>
          <cell r="BO232">
            <v>1400</v>
          </cell>
          <cell r="BP232">
            <v>547.57500000000005</v>
          </cell>
          <cell r="BQ232" t="str">
            <v>批复施工许可</v>
          </cell>
          <cell r="BS232">
            <v>3405.5</v>
          </cell>
          <cell r="BT232">
            <v>2007</v>
          </cell>
          <cell r="BU232" t="str">
            <v>路基</v>
          </cell>
          <cell r="CA232" t="str">
            <v>省停缓建</v>
          </cell>
          <cell r="CB232">
            <v>4805.5</v>
          </cell>
          <cell r="CC232">
            <v>2554.5749999999998</v>
          </cell>
          <cell r="CF232">
            <v>2081</v>
          </cell>
          <cell r="CG232" t="str">
            <v>2020年完成路基</v>
          </cell>
          <cell r="CH232">
            <v>548</v>
          </cell>
          <cell r="CI232">
            <v>2006.575</v>
          </cell>
          <cell r="CJ232" t="e">
            <v>#REF!</v>
          </cell>
          <cell r="CK232" t="e">
            <v>#REF!</v>
          </cell>
          <cell r="CM232">
            <v>548</v>
          </cell>
          <cell r="CP232">
            <v>548</v>
          </cell>
          <cell r="CQ232">
            <v>2006.575</v>
          </cell>
          <cell r="CS232">
            <v>0</v>
          </cell>
          <cell r="CW232">
            <v>355</v>
          </cell>
          <cell r="CX232">
            <v>903</v>
          </cell>
          <cell r="CZ232">
            <v>0</v>
          </cell>
          <cell r="DB232">
            <v>0</v>
          </cell>
          <cell r="DC232">
            <v>0</v>
          </cell>
          <cell r="DF232" t="str">
            <v>续建</v>
          </cell>
          <cell r="DH232">
            <v>0.4</v>
          </cell>
          <cell r="DI232">
            <v>0</v>
          </cell>
          <cell r="DJ232">
            <v>0.5</v>
          </cell>
          <cell r="DK232">
            <v>0</v>
          </cell>
          <cell r="DL232">
            <v>0.7</v>
          </cell>
          <cell r="DM232">
            <v>0.42500000000018201</v>
          </cell>
          <cell r="DN232">
            <v>0.7</v>
          </cell>
          <cell r="DO232">
            <v>0.42500000000018201</v>
          </cell>
          <cell r="DP232">
            <v>2081</v>
          </cell>
          <cell r="DQ232">
            <v>0.30313182811361999</v>
          </cell>
          <cell r="DR232" t="str">
            <v>是</v>
          </cell>
          <cell r="DS232">
            <v>2777.4250000000002</v>
          </cell>
          <cell r="DT232">
            <v>0.46</v>
          </cell>
          <cell r="DU232">
            <v>10</v>
          </cell>
          <cell r="DV232">
            <v>4</v>
          </cell>
          <cell r="DX232">
            <v>1682</v>
          </cell>
          <cell r="DY232">
            <v>4784</v>
          </cell>
          <cell r="DZ232">
            <v>3102</v>
          </cell>
          <cell r="EA232">
            <v>1682</v>
          </cell>
          <cell r="EB232">
            <v>1699.3494000000001</v>
          </cell>
          <cell r="EC232" t="str">
            <v>省停缓建</v>
          </cell>
          <cell r="EE232" t="str">
            <v>已开工项目</v>
          </cell>
          <cell r="EF232" t="str">
            <v>已安排</v>
          </cell>
          <cell r="EG232" t="str">
            <v>停建（“十三五”期继续建设）</v>
          </cell>
          <cell r="EH232" t="str">
            <v>开工项目</v>
          </cell>
          <cell r="EI232" t="str">
            <v>停工</v>
          </cell>
          <cell r="EJ232" t="str">
            <v>停工</v>
          </cell>
          <cell r="EK232" t="str">
            <v>系统上报</v>
          </cell>
          <cell r="EL232">
            <v>2081</v>
          </cell>
          <cell r="EM232">
            <v>2081</v>
          </cell>
          <cell r="EN232">
            <v>0.30313182811361999</v>
          </cell>
          <cell r="EQ232" t="str">
            <v>在建</v>
          </cell>
          <cell r="ER232" t="str">
            <v>在建</v>
          </cell>
          <cell r="ES232" t="str">
            <v>2020年完成路基</v>
          </cell>
          <cell r="EU232" t="str">
            <v>2020年完成路基</v>
          </cell>
        </row>
        <row r="233">
          <cell r="J233" t="str">
            <v>新化温塘-冷水江金湾</v>
          </cell>
          <cell r="K233" t="e">
            <v>#REF!</v>
          </cell>
          <cell r="L233" t="str">
            <v>新化温塘-冷水江金湾</v>
          </cell>
          <cell r="M233" t="str">
            <v>S235新化温塘-冷水江金湾</v>
          </cell>
          <cell r="N233" t="e">
            <v>#REF!</v>
          </cell>
          <cell r="O233" t="str">
            <v>S235新化温塘-冷水江金湾</v>
          </cell>
          <cell r="P233" t="str">
            <v>S238新化温塘-金湾</v>
          </cell>
          <cell r="Q233" t="str">
            <v>新化温塘-冷水江金湾</v>
          </cell>
          <cell r="R233" t="str">
            <v>是</v>
          </cell>
          <cell r="S233" t="str">
            <v>正选</v>
          </cell>
          <cell r="T233" t="str">
            <v>正选</v>
          </cell>
          <cell r="U233">
            <v>1</v>
          </cell>
          <cell r="V233" t="str">
            <v>正选</v>
          </cell>
          <cell r="W233" t="str">
            <v>保留</v>
          </cell>
          <cell r="X233" t="str">
            <v>一类</v>
          </cell>
          <cell r="Z233" t="str">
            <v>改建</v>
          </cell>
          <cell r="AA233" t="str">
            <v>省道</v>
          </cell>
          <cell r="AB233" t="str">
            <v>省道</v>
          </cell>
          <cell r="AC233" t="str">
            <v>省道</v>
          </cell>
          <cell r="AD233" t="str">
            <v>省道</v>
          </cell>
          <cell r="AE233">
            <v>29.286000000000001</v>
          </cell>
          <cell r="AF233">
            <v>29.251999999999999</v>
          </cell>
          <cell r="AH233">
            <v>29.251999999999999</v>
          </cell>
          <cell r="AJ233">
            <v>29.251999999999999</v>
          </cell>
          <cell r="AN233">
            <v>2016</v>
          </cell>
          <cell r="AO233">
            <v>2019</v>
          </cell>
          <cell r="AP233" t="str">
            <v>湘发改基础[2016]726号</v>
          </cell>
          <cell r="AQ233" t="str">
            <v>湘交批[2017]10号</v>
          </cell>
          <cell r="AR233">
            <v>28387</v>
          </cell>
          <cell r="AS233">
            <v>17037.675599999999</v>
          </cell>
          <cell r="AU233">
            <v>10559</v>
          </cell>
          <cell r="AV233">
            <v>10559</v>
          </cell>
          <cell r="AW233" t="b">
            <v>1</v>
          </cell>
          <cell r="AX233">
            <v>10559</v>
          </cell>
          <cell r="AY233" t="str">
            <v/>
          </cell>
          <cell r="AZ233">
            <v>10238</v>
          </cell>
          <cell r="BA233">
            <v>10238</v>
          </cell>
          <cell r="BB233">
            <v>17828</v>
          </cell>
          <cell r="BE233">
            <v>9300</v>
          </cell>
          <cell r="BF233">
            <v>0</v>
          </cell>
          <cell r="BG233">
            <v>9300</v>
          </cell>
          <cell r="BM233" t="str">
            <v>批复施工许可</v>
          </cell>
          <cell r="BO233">
            <v>6200</v>
          </cell>
          <cell r="BP233">
            <v>6200</v>
          </cell>
          <cell r="BQ233" t="str">
            <v>路基</v>
          </cell>
          <cell r="BS233">
            <v>4370.8999999999996</v>
          </cell>
          <cell r="BT233">
            <v>1191.3</v>
          </cell>
          <cell r="BU233" t="str">
            <v>路基</v>
          </cell>
          <cell r="BW233">
            <v>5000</v>
          </cell>
          <cell r="BY233" t="str">
            <v>路基</v>
          </cell>
          <cell r="CA233" t="str">
            <v>路基</v>
          </cell>
          <cell r="CB233">
            <v>24870.9</v>
          </cell>
          <cell r="CC233">
            <v>7391.3</v>
          </cell>
          <cell r="CD233">
            <v>10238</v>
          </cell>
          <cell r="CE233">
            <v>1</v>
          </cell>
          <cell r="CF233">
            <v>0</v>
          </cell>
          <cell r="CG233" t="str">
            <v>2020年完成路基</v>
          </cell>
          <cell r="CH233">
            <v>6335</v>
          </cell>
          <cell r="CI233">
            <v>1056.3</v>
          </cell>
          <cell r="CJ233" t="e">
            <v>#REF!</v>
          </cell>
          <cell r="CK233" t="e">
            <v>#REF!</v>
          </cell>
          <cell r="CM233">
            <v>6335</v>
          </cell>
          <cell r="CP233">
            <v>6335</v>
          </cell>
          <cell r="CQ233">
            <v>1056.3</v>
          </cell>
          <cell r="CS233">
            <v>1056</v>
          </cell>
          <cell r="CU233">
            <v>1056</v>
          </cell>
          <cell r="CX233">
            <v>7391</v>
          </cell>
          <cell r="CZ233">
            <v>0</v>
          </cell>
          <cell r="DB233">
            <v>0</v>
          </cell>
          <cell r="DC233">
            <v>0</v>
          </cell>
          <cell r="DH233">
            <v>0.15</v>
          </cell>
          <cell r="DI233">
            <v>0</v>
          </cell>
          <cell r="DJ233">
            <v>0.15</v>
          </cell>
          <cell r="DK233">
            <v>0</v>
          </cell>
          <cell r="DL233">
            <v>0.3</v>
          </cell>
          <cell r="DM233">
            <v>0</v>
          </cell>
          <cell r="DN233">
            <v>0.3</v>
          </cell>
          <cell r="DO233" t="str">
            <v>-</v>
          </cell>
          <cell r="DP233">
            <v>0</v>
          </cell>
          <cell r="DQ233">
            <v>0</v>
          </cell>
          <cell r="DR233" t="str">
            <v>是</v>
          </cell>
          <cell r="DS233">
            <v>17038</v>
          </cell>
          <cell r="DT233">
            <v>0.80329815303430097</v>
          </cell>
          <cell r="DU233">
            <v>7.58</v>
          </cell>
          <cell r="DV233">
            <v>5.84</v>
          </cell>
          <cell r="DW233">
            <v>4.93</v>
          </cell>
          <cell r="DY233">
            <v>28387</v>
          </cell>
          <cell r="DZ233">
            <v>4224</v>
          </cell>
          <cell r="EA233">
            <v>24163</v>
          </cell>
          <cell r="EC233" t="str">
            <v>路基</v>
          </cell>
          <cell r="EE233" t="str">
            <v>待开工项目</v>
          </cell>
          <cell r="EF233" t="str">
            <v>已安排</v>
          </cell>
          <cell r="EG233" t="str">
            <v>未开工（年内不能开工但2020年底前开工）</v>
          </cell>
          <cell r="EH233" t="str">
            <v>未开工项目</v>
          </cell>
          <cell r="EI233" t="str">
            <v>拟新开工</v>
          </cell>
          <cell r="EJ233" t="str">
            <v>拟新开工</v>
          </cell>
          <cell r="EK233" t="str">
            <v>系统上报</v>
          </cell>
          <cell r="EL233">
            <v>7244</v>
          </cell>
          <cell r="EM233">
            <v>0</v>
          </cell>
          <cell r="EN233">
            <v>0</v>
          </cell>
          <cell r="EO233" t="str">
            <v>停建（“十三五”期继续建设）</v>
          </cell>
          <cell r="EP233" t="str">
            <v>停工</v>
          </cell>
          <cell r="EQ233" t="str">
            <v>在建</v>
          </cell>
          <cell r="ER233" t="str">
            <v>在建</v>
          </cell>
          <cell r="ES233" t="str">
            <v>2020年完成路基</v>
          </cell>
          <cell r="EU233" t="str">
            <v>2020年完成路基</v>
          </cell>
        </row>
        <row r="234">
          <cell r="J234" t="str">
            <v>G240资兴高码-东江</v>
          </cell>
          <cell r="K234" t="e">
            <v>#REF!</v>
          </cell>
          <cell r="L234" t="str">
            <v>G240资兴高码-东江</v>
          </cell>
          <cell r="M234" t="str">
            <v>G240资兴高码-东江</v>
          </cell>
          <cell r="N234" t="e">
            <v>#REF!</v>
          </cell>
          <cell r="O234" t="str">
            <v>G240资兴高码-东江</v>
          </cell>
          <cell r="P234" t="str">
            <v>G240资兴高码-东江</v>
          </cell>
          <cell r="Q234" t="str">
            <v>G240资兴高码-东江</v>
          </cell>
          <cell r="R234" t="str">
            <v>是</v>
          </cell>
          <cell r="S234" t="str">
            <v>正选</v>
          </cell>
          <cell r="T234" t="str">
            <v>正选</v>
          </cell>
          <cell r="U234">
            <v>1</v>
          </cell>
          <cell r="V234" t="str">
            <v>正选</v>
          </cell>
          <cell r="W234" t="str">
            <v>保留</v>
          </cell>
          <cell r="X234" t="str">
            <v>三类</v>
          </cell>
          <cell r="Z234" t="str">
            <v>新改建</v>
          </cell>
          <cell r="AA234" t="str">
            <v>国道</v>
          </cell>
          <cell r="AB234" t="str">
            <v>国道</v>
          </cell>
          <cell r="AC234" t="str">
            <v>国道</v>
          </cell>
          <cell r="AD234" t="str">
            <v>国道</v>
          </cell>
          <cell r="AE234">
            <v>7.8</v>
          </cell>
          <cell r="AF234">
            <v>7.78</v>
          </cell>
          <cell r="AH234">
            <v>7.78</v>
          </cell>
          <cell r="AI234">
            <v>7.78</v>
          </cell>
          <cell r="AN234">
            <v>2017</v>
          </cell>
          <cell r="AO234">
            <v>2019</v>
          </cell>
          <cell r="AP234" t="str">
            <v>湘发改基础[2017]964号</v>
          </cell>
          <cell r="AQ234" t="str">
            <v>郴交计基发[2017]202号</v>
          </cell>
          <cell r="AR234">
            <v>44914.47</v>
          </cell>
          <cell r="AS234">
            <v>33441.14</v>
          </cell>
          <cell r="AT234" t="str">
            <v>批复</v>
          </cell>
          <cell r="AU234">
            <v>4279</v>
          </cell>
          <cell r="AV234">
            <v>4279</v>
          </cell>
          <cell r="AW234" t="b">
            <v>1</v>
          </cell>
          <cell r="AX234">
            <v>9126.375</v>
          </cell>
          <cell r="AY234" t="str">
            <v>数据异常</v>
          </cell>
          <cell r="AZ234">
            <v>12448</v>
          </cell>
          <cell r="BA234">
            <v>12448</v>
          </cell>
          <cell r="BB234">
            <v>40635.47</v>
          </cell>
          <cell r="BO234">
            <v>5400</v>
          </cell>
          <cell r="BP234">
            <v>742.5</v>
          </cell>
          <cell r="BQ234" t="str">
            <v>批复施工许可</v>
          </cell>
          <cell r="BS234">
            <v>17057.235000000001</v>
          </cell>
          <cell r="BT234">
            <v>2252.8000000000002</v>
          </cell>
          <cell r="BU234" t="str">
            <v>路基</v>
          </cell>
          <cell r="BX234">
            <v>-2995</v>
          </cell>
          <cell r="BY234" t="str">
            <v>未开工</v>
          </cell>
          <cell r="CA234" t="str">
            <v>省停缓建</v>
          </cell>
          <cell r="CB234">
            <v>22457.235000000001</v>
          </cell>
          <cell r="CC234">
            <v>0.30000000000018201</v>
          </cell>
          <cell r="CD234">
            <v>0</v>
          </cell>
          <cell r="CE234">
            <v>0</v>
          </cell>
          <cell r="CF234">
            <v>25831.7</v>
          </cell>
          <cell r="CG234" t="str">
            <v>2020年完成路基</v>
          </cell>
          <cell r="CH234">
            <v>742.5</v>
          </cell>
          <cell r="CI234">
            <v>-742.2</v>
          </cell>
          <cell r="CJ234" t="e">
            <v>#REF!</v>
          </cell>
          <cell r="CK234" t="e">
            <v>#REF!</v>
          </cell>
          <cell r="CM234">
            <v>742.5</v>
          </cell>
          <cell r="CN234">
            <v>2994</v>
          </cell>
          <cell r="CP234">
            <v>742.5</v>
          </cell>
          <cell r="CQ234">
            <v>-742.2</v>
          </cell>
          <cell r="CS234">
            <v>2252</v>
          </cell>
          <cell r="CT234">
            <v>2994</v>
          </cell>
          <cell r="CU234">
            <v>-742</v>
          </cell>
          <cell r="CX234">
            <v>2994.5</v>
          </cell>
          <cell r="CZ234">
            <v>541.20000000000005</v>
          </cell>
          <cell r="DB234" t="e">
            <v>#REF!</v>
          </cell>
          <cell r="DC234" t="e">
            <v>#REF!</v>
          </cell>
          <cell r="DD234">
            <v>0.24052056555269899</v>
          </cell>
          <cell r="DE234">
            <v>2994</v>
          </cell>
          <cell r="DF234" t="str">
            <v>续建</v>
          </cell>
          <cell r="DG234">
            <v>1028.8875</v>
          </cell>
          <cell r="DH234">
            <v>0.15</v>
          </cell>
          <cell r="DI234">
            <v>641.54999999999995</v>
          </cell>
          <cell r="DJ234">
            <v>0.3</v>
          </cell>
          <cell r="DK234">
            <v>1283.4000000000001</v>
          </cell>
          <cell r="DL234">
            <v>0.3</v>
          </cell>
          <cell r="DM234">
            <v>1283.4000000000001</v>
          </cell>
          <cell r="DN234">
            <v>0.7</v>
          </cell>
          <cell r="DO234">
            <v>2995</v>
          </cell>
          <cell r="DP234">
            <v>25831.7</v>
          </cell>
          <cell r="DQ234">
            <v>0.57513090992724603</v>
          </cell>
          <cell r="DR234" t="str">
            <v>是</v>
          </cell>
          <cell r="DS234">
            <v>19824.97</v>
          </cell>
          <cell r="DT234">
            <v>0.66683804627249299</v>
          </cell>
          <cell r="DU234">
            <v>7.78</v>
          </cell>
          <cell r="DV234">
            <v>4.3</v>
          </cell>
          <cell r="DW234">
            <v>3.78</v>
          </cell>
          <cell r="DY234">
            <v>19082.77</v>
          </cell>
          <cell r="DZ234">
            <v>3536.5</v>
          </cell>
          <cell r="EA234">
            <v>15546.27</v>
          </cell>
          <cell r="EC234" t="str">
            <v>省停缓建</v>
          </cell>
          <cell r="EE234" t="str">
            <v>待开工项目</v>
          </cell>
          <cell r="EF234" t="str">
            <v>已安排</v>
          </cell>
          <cell r="EG234" t="str">
            <v>未开工（年内开工）</v>
          </cell>
          <cell r="EH234" t="str">
            <v>未开工项目</v>
          </cell>
          <cell r="EI234" t="str">
            <v>拟新开工</v>
          </cell>
          <cell r="EJ234" t="str">
            <v>拟新开工</v>
          </cell>
          <cell r="EK234" t="str">
            <v>系统上报</v>
          </cell>
          <cell r="EL234">
            <v>25831.7</v>
          </cell>
          <cell r="EM234">
            <v>25831.7</v>
          </cell>
          <cell r="EN234">
            <v>0.57513090992724603</v>
          </cell>
          <cell r="EO234" t="str">
            <v>未开工（年内开工）</v>
          </cell>
          <cell r="EP234" t="str">
            <v>停工</v>
          </cell>
          <cell r="EQ234" t="str">
            <v>在建</v>
          </cell>
          <cell r="ER234" t="str">
            <v>在建</v>
          </cell>
          <cell r="ES234" t="str">
            <v>2020年完成路基</v>
          </cell>
          <cell r="EU234" t="str">
            <v>2020年完成路基</v>
          </cell>
        </row>
        <row r="235">
          <cell r="J235" t="str">
            <v>G354凤凰-大兴公路一期工程（凤凰至拉毫公路）</v>
          </cell>
          <cell r="K235" t="e">
            <v>#REF!</v>
          </cell>
          <cell r="L235" t="str">
            <v>G354凤凰至大兴公路一期工程（凤凰至拉毫公路）</v>
          </cell>
          <cell r="M235" t="str">
            <v>G354凤凰至大兴公路一期工程（凤凰至拉毫公路）</v>
          </cell>
          <cell r="N235" t="e">
            <v>#REF!</v>
          </cell>
          <cell r="O235" t="str">
            <v>G354凤凰至大兴公路一期工程（凤凰至拉毫公路）</v>
          </cell>
          <cell r="P235" t="str">
            <v>G354凤凰至大兴公路一期工程（凤凰至拉毫公路）</v>
          </cell>
          <cell r="Q235" t="str">
            <v>G354凤凰-大兴公路一期工程（凤凰至拉毫公路）</v>
          </cell>
          <cell r="R235" t="str">
            <v>是</v>
          </cell>
          <cell r="S235" t="str">
            <v>正选</v>
          </cell>
          <cell r="T235" t="str">
            <v>正选</v>
          </cell>
          <cell r="U235">
            <v>1</v>
          </cell>
          <cell r="V235" t="str">
            <v>正选</v>
          </cell>
          <cell r="W235" t="str">
            <v>保留</v>
          </cell>
          <cell r="X235" t="str">
            <v>一类</v>
          </cell>
          <cell r="Y235" t="str">
            <v>国贫</v>
          </cell>
          <cell r="Z235" t="str">
            <v>升级
改造</v>
          </cell>
          <cell r="AA235" t="str">
            <v>国道</v>
          </cell>
          <cell r="AB235" t="str">
            <v>国道</v>
          </cell>
          <cell r="AC235" t="str">
            <v>国道</v>
          </cell>
          <cell r="AD235" t="str">
            <v>国道</v>
          </cell>
          <cell r="AE235">
            <v>15</v>
          </cell>
          <cell r="AF235">
            <v>15.449</v>
          </cell>
          <cell r="AH235">
            <v>15.449</v>
          </cell>
          <cell r="AI235">
            <v>14.154</v>
          </cell>
          <cell r="AL235">
            <v>1295</v>
          </cell>
          <cell r="AN235">
            <v>2017</v>
          </cell>
          <cell r="AO235">
            <v>2019</v>
          </cell>
          <cell r="AP235" t="str">
            <v>湘发改基础[2017]673号</v>
          </cell>
          <cell r="AQ235" t="str">
            <v>湘交批[2017]204号</v>
          </cell>
          <cell r="AR235">
            <v>85838</v>
          </cell>
          <cell r="AS235">
            <v>61054.7235</v>
          </cell>
          <cell r="AU235">
            <v>11735</v>
          </cell>
          <cell r="AV235">
            <v>11735</v>
          </cell>
          <cell r="AW235" t="b">
            <v>1</v>
          </cell>
          <cell r="AX235">
            <v>21690.406999999999</v>
          </cell>
          <cell r="AY235" t="str">
            <v>数据异常</v>
          </cell>
          <cell r="AZ235">
            <v>19635</v>
          </cell>
          <cell r="BA235">
            <v>19635</v>
          </cell>
          <cell r="BB235">
            <v>74103</v>
          </cell>
          <cell r="BO235">
            <v>9000</v>
          </cell>
          <cell r="BP235">
            <v>1800</v>
          </cell>
          <cell r="BQ235" t="str">
            <v>批复施工许可</v>
          </cell>
          <cell r="BS235">
            <v>33919</v>
          </cell>
          <cell r="BT235">
            <v>1720.5</v>
          </cell>
          <cell r="BU235" t="str">
            <v>路基</v>
          </cell>
          <cell r="BW235">
            <v>40919</v>
          </cell>
          <cell r="BY235" t="str">
            <v>路基</v>
          </cell>
          <cell r="CA235" t="str">
            <v>路基</v>
          </cell>
          <cell r="CB235">
            <v>83838</v>
          </cell>
          <cell r="CC235">
            <v>3520.5</v>
          </cell>
          <cell r="CD235">
            <v>0</v>
          </cell>
          <cell r="CE235">
            <v>0</v>
          </cell>
          <cell r="CF235">
            <v>9000</v>
          </cell>
          <cell r="CG235" t="str">
            <v>2020年完成路基</v>
          </cell>
          <cell r="CH235">
            <v>1800</v>
          </cell>
          <cell r="CI235">
            <v>1720.5</v>
          </cell>
          <cell r="CJ235" t="e">
            <v>#REF!</v>
          </cell>
          <cell r="CK235" t="e">
            <v>#REF!</v>
          </cell>
          <cell r="CM235">
            <v>1800</v>
          </cell>
          <cell r="CN235">
            <v>4694</v>
          </cell>
          <cell r="CP235">
            <v>1800</v>
          </cell>
          <cell r="CQ235">
            <v>1720.5</v>
          </cell>
          <cell r="CS235">
            <v>6414</v>
          </cell>
          <cell r="CT235">
            <v>4693</v>
          </cell>
          <cell r="CU235">
            <v>1721</v>
          </cell>
          <cell r="CX235">
            <v>8214</v>
          </cell>
          <cell r="CZ235">
            <v>1720.5</v>
          </cell>
          <cell r="DB235" t="e">
            <v>#REF!</v>
          </cell>
          <cell r="DC235" t="e">
            <v>#REF!</v>
          </cell>
          <cell r="DD235">
            <v>0.23906289788642701</v>
          </cell>
          <cell r="DE235">
            <v>4694</v>
          </cell>
          <cell r="DF235" t="str">
            <v>续建</v>
          </cell>
          <cell r="DG235">
            <v>0</v>
          </cell>
          <cell r="DH235">
            <v>0.15</v>
          </cell>
          <cell r="DI235">
            <v>0</v>
          </cell>
          <cell r="DJ235">
            <v>0.3</v>
          </cell>
          <cell r="DK235">
            <v>0</v>
          </cell>
          <cell r="DL235">
            <v>0.3</v>
          </cell>
          <cell r="DM235">
            <v>0</v>
          </cell>
          <cell r="DN235">
            <v>0.7</v>
          </cell>
          <cell r="DO235">
            <v>4694</v>
          </cell>
          <cell r="DP235">
            <v>9000</v>
          </cell>
          <cell r="DQ235">
            <v>0.104848668421911</v>
          </cell>
          <cell r="DR235" t="str">
            <v>否</v>
          </cell>
          <cell r="DS235">
            <v>61055</v>
          </cell>
          <cell r="DT235">
            <v>0.3</v>
          </cell>
          <cell r="DU235">
            <v>32</v>
          </cell>
          <cell r="DV235">
            <v>0</v>
          </cell>
          <cell r="DW235">
            <v>0</v>
          </cell>
          <cell r="DY235">
            <v>76838</v>
          </cell>
          <cell r="DZ235">
            <v>9935</v>
          </cell>
          <cell r="EA235">
            <v>66903</v>
          </cell>
          <cell r="EC235" t="str">
            <v>路基</v>
          </cell>
          <cell r="EE235" t="str">
            <v>已开工项目</v>
          </cell>
          <cell r="EF235" t="str">
            <v>已安排</v>
          </cell>
          <cell r="EG235" t="str">
            <v>未开工（年内开工）</v>
          </cell>
          <cell r="EH235" t="str">
            <v>未开工项目</v>
          </cell>
          <cell r="EI235" t="str">
            <v>拟新开工</v>
          </cell>
          <cell r="EJ235" t="str">
            <v>拟新开工</v>
          </cell>
          <cell r="EK235" t="str">
            <v>系统上报</v>
          </cell>
          <cell r="EL235">
            <v>9000</v>
          </cell>
          <cell r="EM235">
            <v>9000</v>
          </cell>
          <cell r="EN235">
            <v>0.104848668421911</v>
          </cell>
          <cell r="EO235" t="str">
            <v>停建（“十三五”期继续建设）</v>
          </cell>
          <cell r="EP235" t="str">
            <v>停工</v>
          </cell>
          <cell r="EQ235" t="str">
            <v>在建</v>
          </cell>
          <cell r="ER235" t="str">
            <v>在建</v>
          </cell>
          <cell r="ES235" t="str">
            <v>2020年完成路基</v>
          </cell>
          <cell r="EU235" t="str">
            <v>2020年完成路基</v>
          </cell>
        </row>
        <row r="236">
          <cell r="J236" t="str">
            <v>靖州县响水坝-星子界</v>
          </cell>
          <cell r="K236" t="e">
            <v>#REF!</v>
          </cell>
          <cell r="L236" t="str">
            <v>靖州县响水坝-星子界</v>
          </cell>
          <cell r="M236" t="str">
            <v>S578靖州县响水坝-星子界</v>
          </cell>
          <cell r="N236" t="e">
            <v>#REF!</v>
          </cell>
          <cell r="O236" t="str">
            <v>S578靖州县响水坝-星子界</v>
          </cell>
          <cell r="P236" t="str">
            <v>S344靖州县响水坝-星子界</v>
          </cell>
          <cell r="Q236" t="str">
            <v>靖州县响水坝-星子界</v>
          </cell>
          <cell r="R236" t="str">
            <v>是</v>
          </cell>
          <cell r="S236" t="str">
            <v>正选</v>
          </cell>
          <cell r="T236" t="str">
            <v>正选</v>
          </cell>
          <cell r="U236">
            <v>1</v>
          </cell>
          <cell r="V236" t="str">
            <v>正选</v>
          </cell>
          <cell r="W236" t="str">
            <v>保留</v>
          </cell>
          <cell r="X236" t="str">
            <v>一类</v>
          </cell>
          <cell r="Y236" t="str">
            <v>国贫</v>
          </cell>
          <cell r="Z236" t="str">
            <v>升级改造</v>
          </cell>
          <cell r="AA236" t="str">
            <v>省道</v>
          </cell>
          <cell r="AB236" t="e">
            <v>#N/A</v>
          </cell>
          <cell r="AC236" t="str">
            <v>省道</v>
          </cell>
          <cell r="AD236" t="str">
            <v>省道</v>
          </cell>
          <cell r="AE236">
            <v>47</v>
          </cell>
          <cell r="AF236">
            <v>47.186</v>
          </cell>
          <cell r="AH236">
            <v>47.186</v>
          </cell>
          <cell r="AJ236">
            <v>47.186</v>
          </cell>
          <cell r="AN236">
            <v>2016</v>
          </cell>
          <cell r="AO236">
            <v>2018</v>
          </cell>
          <cell r="AP236" t="str">
            <v>湘发改基础[2016]657号</v>
          </cell>
          <cell r="AQ236" t="str">
            <v>湘交批[2017]7号</v>
          </cell>
          <cell r="AR236">
            <v>38335</v>
          </cell>
          <cell r="AS236">
            <v>29303.6525</v>
          </cell>
          <cell r="AT236" t="str">
            <v>批复</v>
          </cell>
          <cell r="AU236">
            <v>19150</v>
          </cell>
          <cell r="AV236">
            <v>19150</v>
          </cell>
          <cell r="AW236" t="b">
            <v>1</v>
          </cell>
          <cell r="AX236">
            <v>19150</v>
          </cell>
          <cell r="AY236" t="str">
            <v/>
          </cell>
          <cell r="AZ236">
            <v>16515</v>
          </cell>
          <cell r="BA236">
            <v>16515</v>
          </cell>
          <cell r="BB236">
            <v>19185</v>
          </cell>
          <cell r="BE236">
            <v>15000</v>
          </cell>
          <cell r="BF236">
            <v>0</v>
          </cell>
          <cell r="BG236">
            <v>15000</v>
          </cell>
          <cell r="BM236" t="str">
            <v>批复施工许可</v>
          </cell>
          <cell r="BO236">
            <v>15000</v>
          </cell>
          <cell r="BP236">
            <v>12720</v>
          </cell>
          <cell r="BQ236" t="str">
            <v>路基</v>
          </cell>
          <cell r="BU236" t="str">
            <v>路基</v>
          </cell>
          <cell r="CA236" t="str">
            <v>部停缓建</v>
          </cell>
          <cell r="CB236">
            <v>30000</v>
          </cell>
          <cell r="CC236">
            <v>12720</v>
          </cell>
          <cell r="CD236">
            <v>10260</v>
          </cell>
          <cell r="CE236">
            <v>0.62125340599455003</v>
          </cell>
          <cell r="CF236">
            <v>20700</v>
          </cell>
          <cell r="CG236" t="str">
            <v>2020年完成路基</v>
          </cell>
          <cell r="CH236">
            <v>12720</v>
          </cell>
          <cell r="CI236">
            <v>0</v>
          </cell>
          <cell r="CJ236" t="e">
            <v>#REF!</v>
          </cell>
          <cell r="CK236" t="e">
            <v>#REF!</v>
          </cell>
          <cell r="CM236">
            <v>12720</v>
          </cell>
          <cell r="CP236">
            <v>12720</v>
          </cell>
          <cell r="CQ236">
            <v>0</v>
          </cell>
          <cell r="CS236">
            <v>685</v>
          </cell>
          <cell r="CT236">
            <v>685</v>
          </cell>
          <cell r="CX236">
            <v>13405</v>
          </cell>
          <cell r="CZ236">
            <v>0</v>
          </cell>
          <cell r="DB236">
            <v>0</v>
          </cell>
          <cell r="DC236">
            <v>0</v>
          </cell>
          <cell r="DF236" t="str">
            <v>续建</v>
          </cell>
          <cell r="DH236">
            <v>0.15</v>
          </cell>
          <cell r="DI236">
            <v>0</v>
          </cell>
          <cell r="DJ236">
            <v>0.3</v>
          </cell>
          <cell r="DK236">
            <v>0</v>
          </cell>
          <cell r="DL236">
            <v>0.3</v>
          </cell>
          <cell r="DM236">
            <v>0</v>
          </cell>
          <cell r="DN236">
            <v>0.7</v>
          </cell>
          <cell r="DO236">
            <v>0</v>
          </cell>
          <cell r="DP236">
            <v>20700</v>
          </cell>
          <cell r="DQ236">
            <v>0.53997652275987995</v>
          </cell>
          <cell r="DR236" t="str">
            <v>否</v>
          </cell>
          <cell r="DS236">
            <v>17635</v>
          </cell>
          <cell r="DT236">
            <v>0.64255319148936196</v>
          </cell>
          <cell r="DU236">
            <v>47</v>
          </cell>
          <cell r="DV236">
            <v>23</v>
          </cell>
          <cell r="DW236">
            <v>23</v>
          </cell>
          <cell r="DY236">
            <v>17635</v>
          </cell>
          <cell r="DZ236">
            <v>6430</v>
          </cell>
          <cell r="EA236">
            <v>11205</v>
          </cell>
          <cell r="EC236" t="str">
            <v>部停缓建</v>
          </cell>
          <cell r="EE236" t="str">
            <v>已开工项目</v>
          </cell>
          <cell r="EF236" t="str">
            <v>已安排</v>
          </cell>
          <cell r="EG236" t="str">
            <v>未开工（年内开工）</v>
          </cell>
          <cell r="EH236" t="str">
            <v>未开工项目</v>
          </cell>
          <cell r="EI236" t="str">
            <v>拟新开工</v>
          </cell>
          <cell r="EJ236" t="str">
            <v>拟新开工</v>
          </cell>
          <cell r="EK236" t="str">
            <v>系统上报</v>
          </cell>
          <cell r="EL236">
            <v>20700</v>
          </cell>
          <cell r="EM236">
            <v>20700</v>
          </cell>
          <cell r="EN236">
            <v>0.53997652275987995</v>
          </cell>
          <cell r="EO236" t="str">
            <v>未开工（年内开工）</v>
          </cell>
          <cell r="EP236" t="str">
            <v>停工</v>
          </cell>
          <cell r="EQ236" t="str">
            <v>在建</v>
          </cell>
          <cell r="ER236" t="str">
            <v>在建</v>
          </cell>
          <cell r="ES236" t="str">
            <v>2020年完成路基</v>
          </cell>
          <cell r="EU236" t="str">
            <v>2020年完成路基</v>
          </cell>
        </row>
        <row r="237">
          <cell r="J237" t="str">
            <v>保靖夯沙至吉首德夯公路</v>
          </cell>
          <cell r="K237" t="e">
            <v>#REF!</v>
          </cell>
          <cell r="L237" t="str">
            <v>保靖夯沙-吉首德夯</v>
          </cell>
          <cell r="M237" t="str">
            <v>保靖夯沙至吉首德夯</v>
          </cell>
          <cell r="N237" t="e">
            <v>#REF!</v>
          </cell>
          <cell r="O237" t="str">
            <v>保靖夯沙至吉首德夯</v>
          </cell>
          <cell r="T237" t="str">
            <v>备选</v>
          </cell>
          <cell r="U237">
            <v>1</v>
          </cell>
          <cell r="V237" t="str">
            <v>正选</v>
          </cell>
          <cell r="W237" t="str">
            <v>保留</v>
          </cell>
          <cell r="X237" t="str">
            <v>一类</v>
          </cell>
          <cell r="Y237" t="str">
            <v>国贫</v>
          </cell>
          <cell r="Z237" t="str">
            <v>新建</v>
          </cell>
          <cell r="AA237" t="str">
            <v>其它</v>
          </cell>
          <cell r="AB237" t="str">
            <v>其它</v>
          </cell>
          <cell r="AC237" t="str">
            <v>其它</v>
          </cell>
          <cell r="AE237">
            <v>15</v>
          </cell>
          <cell r="AF237">
            <v>15</v>
          </cell>
          <cell r="AH237">
            <v>15</v>
          </cell>
          <cell r="AK237">
            <v>15</v>
          </cell>
          <cell r="AN237">
            <v>2016</v>
          </cell>
          <cell r="AO237">
            <v>2021</v>
          </cell>
          <cell r="AP237" t="str">
            <v>州发改基础〔2017〕391号</v>
          </cell>
          <cell r="AQ237" t="str">
            <v>州交基建〔2017〕378号</v>
          </cell>
          <cell r="AR237">
            <v>19510</v>
          </cell>
          <cell r="AS237">
            <v>15014.7101</v>
          </cell>
          <cell r="AT237" t="str">
            <v>批复</v>
          </cell>
          <cell r="AU237">
            <v>4318.2</v>
          </cell>
          <cell r="BB237">
            <v>15191.8</v>
          </cell>
          <cell r="BE237">
            <v>5655</v>
          </cell>
          <cell r="BF237">
            <v>0</v>
          </cell>
          <cell r="BG237">
            <v>5655</v>
          </cell>
          <cell r="BM237" t="str">
            <v>批复施工许可</v>
          </cell>
          <cell r="BO237">
            <v>3769.5</v>
          </cell>
          <cell r="BP237">
            <v>2250</v>
          </cell>
          <cell r="BQ237" t="str">
            <v>路基</v>
          </cell>
          <cell r="BU237" t="str">
            <v>批复施工许可</v>
          </cell>
          <cell r="CA237" t="str">
            <v>省停缓建</v>
          </cell>
          <cell r="CB237">
            <v>9424.5</v>
          </cell>
          <cell r="CC237">
            <v>2250</v>
          </cell>
          <cell r="CF237">
            <v>13010</v>
          </cell>
          <cell r="CG237" t="str">
            <v>2020年完工</v>
          </cell>
          <cell r="CH237">
            <v>0</v>
          </cell>
          <cell r="CI237">
            <v>2250</v>
          </cell>
          <cell r="CJ237" t="e">
            <v>#REF!</v>
          </cell>
          <cell r="CK237" t="e">
            <v>#REF!</v>
          </cell>
          <cell r="CM237">
            <v>0</v>
          </cell>
          <cell r="CQ237">
            <v>2250</v>
          </cell>
          <cell r="CS237">
            <v>1783</v>
          </cell>
          <cell r="CU237">
            <v>1783</v>
          </cell>
          <cell r="CW237">
            <v>454</v>
          </cell>
          <cell r="CX237">
            <v>2237</v>
          </cell>
          <cell r="CZ237">
            <v>0</v>
          </cell>
          <cell r="DB237">
            <v>0</v>
          </cell>
          <cell r="DC237">
            <v>0</v>
          </cell>
          <cell r="DF237" t="str">
            <v>续建</v>
          </cell>
          <cell r="DH237">
            <v>0.4</v>
          </cell>
          <cell r="DI237">
            <v>0</v>
          </cell>
          <cell r="DJ237">
            <v>0.5</v>
          </cell>
          <cell r="DK237">
            <v>0</v>
          </cell>
          <cell r="DL237">
            <v>0.7</v>
          </cell>
          <cell r="DM237">
            <v>772.74</v>
          </cell>
          <cell r="DN237">
            <v>0.7</v>
          </cell>
          <cell r="DO237">
            <v>772.74</v>
          </cell>
          <cell r="DP237">
            <v>13010</v>
          </cell>
          <cell r="DQ237">
            <v>0.66683751922091195</v>
          </cell>
          <cell r="DR237" t="str">
            <v>是</v>
          </cell>
          <cell r="DS237">
            <v>4250</v>
          </cell>
          <cell r="DT237">
            <v>0.66583544870837696</v>
          </cell>
          <cell r="DU237">
            <v>13.394</v>
          </cell>
          <cell r="DV237">
            <v>10</v>
          </cell>
          <cell r="DW237">
            <v>3</v>
          </cell>
          <cell r="DX237">
            <v>2581.8000000000002</v>
          </cell>
          <cell r="DY237">
            <v>6900</v>
          </cell>
          <cell r="DZ237">
            <v>4318.2</v>
          </cell>
          <cell r="EA237">
            <v>2581.8000000000002</v>
          </cell>
          <cell r="EB237">
            <v>10696.5101</v>
          </cell>
          <cell r="EC237" t="str">
            <v>省停缓建</v>
          </cell>
          <cell r="EE237" t="str">
            <v>已开工项目</v>
          </cell>
          <cell r="EF237" t="str">
            <v>已安排</v>
          </cell>
          <cell r="EG237" t="str">
            <v>停建（“十三五”期继续建设）</v>
          </cell>
          <cell r="EH237" t="str">
            <v>开工项目</v>
          </cell>
          <cell r="EI237" t="str">
            <v>停工</v>
          </cell>
          <cell r="EJ237" t="str">
            <v>停工</v>
          </cell>
          <cell r="EK237" t="str">
            <v>系统上报</v>
          </cell>
          <cell r="EL237">
            <v>11923</v>
          </cell>
          <cell r="EM237">
            <v>12610</v>
          </cell>
          <cell r="EN237">
            <v>0.64633521271143002</v>
          </cell>
          <cell r="EQ237" t="str">
            <v>在建</v>
          </cell>
          <cell r="ER237" t="str">
            <v>在建</v>
          </cell>
          <cell r="ES237" t="str">
            <v>2020年完工</v>
          </cell>
          <cell r="EU237" t="str">
            <v>2020年完工</v>
          </cell>
        </row>
        <row r="238">
          <cell r="J238" t="str">
            <v>G207武潭镇区改线工程</v>
          </cell>
          <cell r="K238" t="e">
            <v>#REF!</v>
          </cell>
          <cell r="L238" t="str">
            <v>G207武潭镇区改线</v>
          </cell>
          <cell r="M238" t="str">
            <v>G207武潭镇区改线</v>
          </cell>
          <cell r="N238" t="e">
            <v>#REF!</v>
          </cell>
          <cell r="O238" t="str">
            <v>G207武潭镇区改线</v>
          </cell>
          <cell r="Q238" t="str">
            <v>G207武潭镇区改线工程</v>
          </cell>
          <cell r="R238" t="str">
            <v>是</v>
          </cell>
          <cell r="S238" t="str">
            <v>正选</v>
          </cell>
          <cell r="T238" t="str">
            <v>正选</v>
          </cell>
          <cell r="U238">
            <v>1</v>
          </cell>
          <cell r="V238" t="str">
            <v>正选</v>
          </cell>
          <cell r="W238" t="str">
            <v>保留</v>
          </cell>
          <cell r="X238" t="str">
            <v>三类</v>
          </cell>
          <cell r="Z238" t="str">
            <v>新建</v>
          </cell>
          <cell r="AA238" t="str">
            <v>国道</v>
          </cell>
          <cell r="AB238" t="str">
            <v>国道</v>
          </cell>
          <cell r="AC238" t="str">
            <v>国道</v>
          </cell>
          <cell r="AD238" t="str">
            <v>国道</v>
          </cell>
          <cell r="AE238">
            <v>4</v>
          </cell>
          <cell r="AF238">
            <v>3.992</v>
          </cell>
          <cell r="AH238">
            <v>3.992</v>
          </cell>
          <cell r="AI238">
            <v>3.992</v>
          </cell>
          <cell r="AN238">
            <v>2017</v>
          </cell>
          <cell r="AO238">
            <v>2019</v>
          </cell>
          <cell r="AP238" t="str">
            <v>湘发改基础[2017]832号</v>
          </cell>
          <cell r="AQ238" t="str">
            <v>益交计统[2017]303号</v>
          </cell>
          <cell r="AR238">
            <v>22093.57</v>
          </cell>
          <cell r="AS238">
            <v>16199.7153</v>
          </cell>
          <cell r="AU238">
            <v>2195.6</v>
          </cell>
          <cell r="AV238">
            <v>2195.6</v>
          </cell>
          <cell r="AW238" t="b">
            <v>1</v>
          </cell>
          <cell r="AX238">
            <v>3359.35</v>
          </cell>
          <cell r="AY238" t="str">
            <v>数据异常</v>
          </cell>
          <cell r="AZ238">
            <v>4000</v>
          </cell>
          <cell r="BB238">
            <v>19897.97</v>
          </cell>
          <cell r="BO238">
            <v>4020</v>
          </cell>
          <cell r="BP238">
            <v>455.4</v>
          </cell>
          <cell r="BQ238" t="str">
            <v>批复施工许可</v>
          </cell>
          <cell r="BS238">
            <v>7026.7849999999999</v>
          </cell>
          <cell r="BT238">
            <v>1081.52</v>
          </cell>
          <cell r="BU238" t="str">
            <v>路基</v>
          </cell>
          <cell r="BW238">
            <v>6628.08</v>
          </cell>
          <cell r="BY238" t="str">
            <v>路基</v>
          </cell>
          <cell r="CA238" t="str">
            <v>路基</v>
          </cell>
          <cell r="CB238">
            <v>17674.865000000002</v>
          </cell>
          <cell r="CC238">
            <v>1536.92</v>
          </cell>
          <cell r="CD238">
            <v>0</v>
          </cell>
          <cell r="CE238">
            <v>0</v>
          </cell>
          <cell r="CF238">
            <v>6850</v>
          </cell>
          <cell r="CG238" t="str">
            <v>2020年完成路基</v>
          </cell>
          <cell r="CH238">
            <v>455</v>
          </cell>
          <cell r="CI238">
            <v>1081.92</v>
          </cell>
          <cell r="CJ238" t="e">
            <v>#REF!</v>
          </cell>
          <cell r="CK238" t="e">
            <v>#REF!</v>
          </cell>
          <cell r="CM238">
            <v>455</v>
          </cell>
          <cell r="CN238">
            <v>510</v>
          </cell>
          <cell r="CP238">
            <v>455</v>
          </cell>
          <cell r="CQ238">
            <v>1081.92</v>
          </cell>
          <cell r="CS238">
            <v>1082</v>
          </cell>
          <cell r="CU238">
            <v>1082</v>
          </cell>
          <cell r="CX238">
            <v>1537</v>
          </cell>
          <cell r="CZ238">
            <v>203.68</v>
          </cell>
          <cell r="DB238" t="e">
            <v>#REF!</v>
          </cell>
          <cell r="DC238" t="e">
            <v>#REF!</v>
          </cell>
          <cell r="DD238">
            <v>0.12775551102204399</v>
          </cell>
          <cell r="DE238">
            <v>510</v>
          </cell>
          <cell r="DF238" t="str">
            <v>续建</v>
          </cell>
          <cell r="DG238">
            <v>0</v>
          </cell>
          <cell r="DH238">
            <v>0.15</v>
          </cell>
          <cell r="DI238">
            <v>0</v>
          </cell>
          <cell r="DJ238">
            <v>0.3</v>
          </cell>
          <cell r="DK238">
            <v>0</v>
          </cell>
          <cell r="DL238">
            <v>0.3</v>
          </cell>
          <cell r="DM238">
            <v>0</v>
          </cell>
          <cell r="DN238">
            <v>0.7</v>
          </cell>
          <cell r="DO238">
            <v>0</v>
          </cell>
          <cell r="DP238">
            <v>6850</v>
          </cell>
          <cell r="DQ238">
            <v>0.31004495878212501</v>
          </cell>
          <cell r="DR238" t="str">
            <v>是</v>
          </cell>
          <cell r="DS238">
            <v>14161.65</v>
          </cell>
          <cell r="DT238">
            <v>0.3</v>
          </cell>
          <cell r="DU238">
            <v>3.992</v>
          </cell>
          <cell r="DY238">
            <v>15243.57</v>
          </cell>
          <cell r="DZ238">
            <v>1740.6</v>
          </cell>
          <cell r="EA238">
            <v>13502.97</v>
          </cell>
          <cell r="EC238" t="str">
            <v>路基</v>
          </cell>
          <cell r="EE238" t="str">
            <v>待开工项目</v>
          </cell>
          <cell r="EF238" t="str">
            <v>已安排</v>
          </cell>
          <cell r="EG238" t="str">
            <v>未开工（年内开工）</v>
          </cell>
          <cell r="EH238" t="str">
            <v>未开工项目</v>
          </cell>
          <cell r="EI238" t="str">
            <v>拟新开工</v>
          </cell>
          <cell r="EJ238" t="str">
            <v>拟新开工</v>
          </cell>
          <cell r="EK238" t="str">
            <v>系统上报</v>
          </cell>
          <cell r="EL238">
            <v>6800</v>
          </cell>
          <cell r="EM238">
            <v>6850</v>
          </cell>
          <cell r="EN238">
            <v>0.31004495878212501</v>
          </cell>
          <cell r="EO238" t="str">
            <v>未开工（年内不能开工但2020年底前开工）</v>
          </cell>
          <cell r="EP238" t="str">
            <v>停工</v>
          </cell>
          <cell r="EQ238" t="str">
            <v>在建</v>
          </cell>
          <cell r="ER238" t="str">
            <v>在建</v>
          </cell>
          <cell r="ES238" t="str">
            <v>2020年完成路基</v>
          </cell>
          <cell r="EU238" t="str">
            <v>2020年完成路基</v>
          </cell>
        </row>
        <row r="239">
          <cell r="J239" t="str">
            <v>G354安化烟溪改线</v>
          </cell>
          <cell r="K239" t="e">
            <v>#REF!</v>
          </cell>
          <cell r="L239" t="str">
            <v>G354安化烟溪改线</v>
          </cell>
          <cell r="M239" t="str">
            <v>G354安化烟溪改线</v>
          </cell>
          <cell r="N239" t="e">
            <v>#REF!</v>
          </cell>
          <cell r="O239" t="str">
            <v>G354安化烟溪改线</v>
          </cell>
          <cell r="P239" t="str">
            <v>G354安化烟溪改线</v>
          </cell>
          <cell r="Q239" t="str">
            <v>G354安化烟溪改线</v>
          </cell>
          <cell r="R239" t="str">
            <v>是</v>
          </cell>
          <cell r="S239" t="str">
            <v>正选</v>
          </cell>
          <cell r="T239" t="str">
            <v>正选</v>
          </cell>
          <cell r="U239">
            <v>1</v>
          </cell>
          <cell r="V239" t="str">
            <v>正选</v>
          </cell>
          <cell r="W239" t="str">
            <v>保留</v>
          </cell>
          <cell r="X239" t="str">
            <v>一类</v>
          </cell>
          <cell r="Y239" t="str">
            <v>国贫</v>
          </cell>
          <cell r="Z239" t="str">
            <v>改建</v>
          </cell>
          <cell r="AA239" t="str">
            <v>国道</v>
          </cell>
          <cell r="AB239" t="str">
            <v>国道</v>
          </cell>
          <cell r="AC239" t="str">
            <v>国道</v>
          </cell>
          <cell r="AD239" t="str">
            <v>国道</v>
          </cell>
          <cell r="AE239">
            <v>5.32</v>
          </cell>
          <cell r="AF239">
            <v>4.6289999999999996</v>
          </cell>
          <cell r="AH239">
            <v>4.6289999999999996</v>
          </cell>
          <cell r="AJ239">
            <v>4.6289999999999996</v>
          </cell>
          <cell r="AN239">
            <v>2017</v>
          </cell>
          <cell r="AO239">
            <v>2019</v>
          </cell>
          <cell r="AP239" t="str">
            <v>湘发改基础[2018]127号</v>
          </cell>
          <cell r="AQ239" t="str">
            <v>益交发〔2019〕13号</v>
          </cell>
          <cell r="AR239">
            <v>10861</v>
          </cell>
          <cell r="AS239">
            <v>7053</v>
          </cell>
          <cell r="AT239" t="str">
            <v>批复</v>
          </cell>
          <cell r="AU239">
            <v>3150</v>
          </cell>
          <cell r="AV239">
            <v>3150</v>
          </cell>
          <cell r="AW239" t="b">
            <v>1</v>
          </cell>
          <cell r="AZ239">
            <v>5500</v>
          </cell>
          <cell r="BA239">
            <v>0</v>
          </cell>
          <cell r="BB239">
            <v>7711</v>
          </cell>
          <cell r="BO239">
            <v>1600</v>
          </cell>
          <cell r="BP239">
            <v>675</v>
          </cell>
          <cell r="BQ239" t="str">
            <v>批复施工许可</v>
          </cell>
          <cell r="BS239">
            <v>2320</v>
          </cell>
          <cell r="BT239">
            <v>270</v>
          </cell>
          <cell r="BU239" t="str">
            <v>批复施工许可</v>
          </cell>
          <cell r="CA239" t="str">
            <v>部停缓建</v>
          </cell>
          <cell r="CB239">
            <v>3920</v>
          </cell>
          <cell r="CC239">
            <v>945</v>
          </cell>
          <cell r="CD239">
            <v>0</v>
          </cell>
          <cell r="CE239">
            <v>0</v>
          </cell>
          <cell r="CF239">
            <v>0</v>
          </cell>
          <cell r="CG239" t="str">
            <v>2020年完成路基</v>
          </cell>
          <cell r="CH239">
            <v>0</v>
          </cell>
          <cell r="CI239">
            <v>945</v>
          </cell>
          <cell r="CJ239" t="e">
            <v>#REF!</v>
          </cell>
          <cell r="CK239" t="e">
            <v>#REF!</v>
          </cell>
          <cell r="CM239">
            <v>0</v>
          </cell>
          <cell r="CQ239">
            <v>945</v>
          </cell>
          <cell r="CS239">
            <v>2205</v>
          </cell>
          <cell r="CT239">
            <v>1260</v>
          </cell>
          <cell r="CU239">
            <v>945</v>
          </cell>
          <cell r="CX239">
            <v>2205</v>
          </cell>
          <cell r="CZ239">
            <v>945</v>
          </cell>
          <cell r="DB239" t="e">
            <v>#REF!</v>
          </cell>
          <cell r="DC239" t="e">
            <v>#REF!</v>
          </cell>
          <cell r="DH239">
            <v>0.15</v>
          </cell>
          <cell r="DI239">
            <v>0</v>
          </cell>
          <cell r="DJ239">
            <v>0.15</v>
          </cell>
          <cell r="DK239">
            <v>0</v>
          </cell>
          <cell r="DL239">
            <v>0.3</v>
          </cell>
          <cell r="DM239">
            <v>0</v>
          </cell>
          <cell r="DN239">
            <v>0.3</v>
          </cell>
          <cell r="DO239">
            <v>0</v>
          </cell>
          <cell r="DP239">
            <v>0</v>
          </cell>
          <cell r="DQ239">
            <v>0</v>
          </cell>
          <cell r="DR239" t="str">
            <v>否</v>
          </cell>
          <cell r="DS239">
            <v>7053</v>
          </cell>
          <cell r="DT239">
            <v>0</v>
          </cell>
          <cell r="DY239">
            <v>10861</v>
          </cell>
          <cell r="DZ239">
            <v>3150</v>
          </cell>
          <cell r="EA239">
            <v>7711</v>
          </cell>
          <cell r="EC239" t="str">
            <v>部停缓建</v>
          </cell>
          <cell r="EE239" t="str">
            <v>待开工项目</v>
          </cell>
          <cell r="EF239" t="str">
            <v>已安排</v>
          </cell>
          <cell r="EG239" t="str">
            <v>未开工（年内不能开工但2020年底前开工）</v>
          </cell>
          <cell r="EH239" t="str">
            <v>未开工项目</v>
          </cell>
          <cell r="EI239" t="str">
            <v>拟新开工</v>
          </cell>
          <cell r="EJ239" t="str">
            <v>拟新开工</v>
          </cell>
          <cell r="EK239" t="str">
            <v>系统上报</v>
          </cell>
          <cell r="EL239">
            <v>0</v>
          </cell>
          <cell r="EM239">
            <v>0</v>
          </cell>
          <cell r="EN239">
            <v>0</v>
          </cell>
          <cell r="EO239" t="str">
            <v>未开工（年内不能开工但2020年底前开工）</v>
          </cell>
          <cell r="EP239" t="str">
            <v>未开工</v>
          </cell>
          <cell r="EQ239" t="str">
            <v>在建</v>
          </cell>
          <cell r="ER239" t="str">
            <v>在建</v>
          </cell>
          <cell r="ES239" t="str">
            <v>2020年完成路基</v>
          </cell>
          <cell r="EU239" t="str">
            <v>2020年完成路基</v>
          </cell>
        </row>
        <row r="240">
          <cell r="J240" t="str">
            <v>G352吉首乾州-凤凰腊尔山（凤凰段）</v>
          </cell>
          <cell r="K240" t="e">
            <v>#REF!</v>
          </cell>
          <cell r="L240" t="str">
            <v>G352吉首乾州-凤凰腊尔山</v>
          </cell>
          <cell r="M240" t="str">
            <v>G352吉首乾州至凤凰腊尔山</v>
          </cell>
          <cell r="N240" t="e">
            <v>#REF!</v>
          </cell>
          <cell r="O240" t="str">
            <v>G352吉首乾州至凤凰腊尔山</v>
          </cell>
          <cell r="P240" t="str">
            <v>G352吉首乾州-凤凰腊尔山</v>
          </cell>
          <cell r="Q240" t="str">
            <v>G352吉首乾州-凤凰腊尔山</v>
          </cell>
          <cell r="R240" t="str">
            <v>是</v>
          </cell>
          <cell r="S240" t="str">
            <v>正选</v>
          </cell>
          <cell r="T240" t="str">
            <v>正选</v>
          </cell>
          <cell r="U240">
            <v>1</v>
          </cell>
          <cell r="V240" t="str">
            <v>正选</v>
          </cell>
          <cell r="W240" t="str">
            <v>保留</v>
          </cell>
          <cell r="X240" t="str">
            <v>一类</v>
          </cell>
          <cell r="Y240" t="str">
            <v>国贫</v>
          </cell>
          <cell r="Z240" t="str">
            <v>新建</v>
          </cell>
          <cell r="AA240" t="str">
            <v>国道</v>
          </cell>
          <cell r="AB240" t="str">
            <v>国道</v>
          </cell>
          <cell r="AC240" t="str">
            <v>国道</v>
          </cell>
          <cell r="AD240" t="str">
            <v>国道</v>
          </cell>
          <cell r="AE240">
            <v>45.5</v>
          </cell>
          <cell r="AF240">
            <v>42.744</v>
          </cell>
          <cell r="AH240">
            <v>42.744</v>
          </cell>
          <cell r="AJ240">
            <v>42.744</v>
          </cell>
          <cell r="AN240">
            <v>2017</v>
          </cell>
          <cell r="AO240">
            <v>2019</v>
          </cell>
          <cell r="AR240">
            <v>51731.47</v>
          </cell>
          <cell r="AS240">
            <v>13541.299199999999</v>
          </cell>
          <cell r="AT240" t="str">
            <v>测算</v>
          </cell>
          <cell r="AU240">
            <v>19234.8</v>
          </cell>
          <cell r="AV240">
            <v>19234.8</v>
          </cell>
          <cell r="AW240" t="b">
            <v>1</v>
          </cell>
          <cell r="AZ240">
            <v>19600</v>
          </cell>
          <cell r="BA240">
            <v>0</v>
          </cell>
          <cell r="BB240">
            <v>32496.67</v>
          </cell>
          <cell r="BO240">
            <v>7760</v>
          </cell>
          <cell r="BP240">
            <v>2700</v>
          </cell>
          <cell r="BQ240" t="str">
            <v>批复施工许可</v>
          </cell>
          <cell r="BS240">
            <v>18105.735000000001</v>
          </cell>
          <cell r="BT240">
            <v>3070.44</v>
          </cell>
          <cell r="BU240" t="str">
            <v>批复施工许可</v>
          </cell>
          <cell r="CA240" t="str">
            <v>部停缓建</v>
          </cell>
          <cell r="CB240">
            <v>25865.735000000001</v>
          </cell>
          <cell r="CC240">
            <v>5770.44</v>
          </cell>
          <cell r="CD240">
            <v>0</v>
          </cell>
          <cell r="CE240">
            <v>0</v>
          </cell>
          <cell r="CF240">
            <v>0</v>
          </cell>
          <cell r="CG240" t="str">
            <v>2020年完成路基</v>
          </cell>
          <cell r="CH240">
            <v>0</v>
          </cell>
          <cell r="CI240">
            <v>5770.44</v>
          </cell>
          <cell r="CJ240" t="e">
            <v>#REF!</v>
          </cell>
          <cell r="CK240" t="e">
            <v>#REF!</v>
          </cell>
          <cell r="CM240">
            <v>0</v>
          </cell>
          <cell r="CQ240">
            <v>5770.44</v>
          </cell>
          <cell r="CS240">
            <v>13370</v>
          </cell>
          <cell r="CT240">
            <v>7600</v>
          </cell>
          <cell r="CU240">
            <v>5770</v>
          </cell>
          <cell r="CX240">
            <v>13370</v>
          </cell>
          <cell r="CZ240">
            <v>5770.44</v>
          </cell>
          <cell r="DB240" t="e">
            <v>#REF!</v>
          </cell>
          <cell r="DC240" t="e">
            <v>#REF!</v>
          </cell>
          <cell r="DH240">
            <v>0.15</v>
          </cell>
          <cell r="DI240">
            <v>0</v>
          </cell>
          <cell r="DJ240">
            <v>0.15</v>
          </cell>
          <cell r="DK240">
            <v>0</v>
          </cell>
          <cell r="DL240">
            <v>0.3</v>
          </cell>
          <cell r="DM240">
            <v>0</v>
          </cell>
          <cell r="DN240">
            <v>0.3</v>
          </cell>
          <cell r="DO240">
            <v>0</v>
          </cell>
          <cell r="DP240">
            <v>0</v>
          </cell>
          <cell r="DQ240">
            <v>0</v>
          </cell>
          <cell r="DR240" t="str">
            <v>否</v>
          </cell>
          <cell r="DS240">
            <v>13541.299199999999</v>
          </cell>
          <cell r="DT240">
            <v>0</v>
          </cell>
          <cell r="DY240">
            <v>51731.47</v>
          </cell>
          <cell r="DZ240">
            <v>19234.8</v>
          </cell>
          <cell r="EA240">
            <v>32496.67</v>
          </cell>
          <cell r="EC240" t="str">
            <v>部停缓建</v>
          </cell>
          <cell r="EE240" t="str">
            <v>待开工项目</v>
          </cell>
          <cell r="EF240" t="str">
            <v>已安排</v>
          </cell>
          <cell r="EG240" t="str">
            <v>未开工（年内不能开工但2020年底前开工）</v>
          </cell>
          <cell r="EH240" t="str">
            <v>未开工项目</v>
          </cell>
          <cell r="EI240" t="str">
            <v>拟新开工</v>
          </cell>
          <cell r="EJ240" t="str">
            <v>拟新开工</v>
          </cell>
          <cell r="EK240" t="str">
            <v>系统上报</v>
          </cell>
          <cell r="EL240">
            <v>0</v>
          </cell>
          <cell r="EM240">
            <v>0</v>
          </cell>
          <cell r="EN240">
            <v>0</v>
          </cell>
          <cell r="EO240" t="str">
            <v>未开工（年内不能开工但2020年底前开工）</v>
          </cell>
          <cell r="EP240" t="str">
            <v>未开工</v>
          </cell>
          <cell r="EQ240" t="str">
            <v>在建</v>
          </cell>
          <cell r="ER240" t="str">
            <v>在建</v>
          </cell>
          <cell r="ES240" t="str">
            <v>2020年完成路基</v>
          </cell>
          <cell r="EU240" t="str">
            <v>2020年完成路基</v>
          </cell>
        </row>
        <row r="241">
          <cell r="J241" t="str">
            <v>贺家山乐兴八队牌坊-加油站牌坊</v>
          </cell>
          <cell r="K241" t="e">
            <v>#REF!</v>
          </cell>
          <cell r="L241" t="str">
            <v>贺家山乐兴八队牌坊-加油站牌坊</v>
          </cell>
          <cell r="M241" t="str">
            <v>S513贺家山乐兴八队牌坊-加油站牌坊</v>
          </cell>
          <cell r="N241" t="e">
            <v>#REF!</v>
          </cell>
          <cell r="T241" t="str">
            <v>备选</v>
          </cell>
          <cell r="U241">
            <v>1</v>
          </cell>
          <cell r="W241" t="str">
            <v>预备项目</v>
          </cell>
          <cell r="X241" t="str">
            <v>三类</v>
          </cell>
          <cell r="Z241" t="str">
            <v>改建</v>
          </cell>
          <cell r="AA241" t="str">
            <v>省道</v>
          </cell>
          <cell r="AH241">
            <v>8</v>
          </cell>
          <cell r="AJ241">
            <v>8</v>
          </cell>
          <cell r="AN241">
            <v>2017</v>
          </cell>
          <cell r="AO241">
            <v>2018</v>
          </cell>
          <cell r="AP241" t="str">
            <v>湘发改基础〔2017〕1074</v>
          </cell>
          <cell r="AQ241" t="str">
            <v>常交计统〔2018〕8号</v>
          </cell>
          <cell r="AR241">
            <v>7007</v>
          </cell>
          <cell r="AU241">
            <v>2400</v>
          </cell>
          <cell r="AX241">
            <v>1829</v>
          </cell>
          <cell r="BB241">
            <v>4607</v>
          </cell>
          <cell r="BO241">
            <v>4204.2</v>
          </cell>
          <cell r="BP241">
            <v>1440</v>
          </cell>
          <cell r="BQ241" t="str">
            <v>路基</v>
          </cell>
          <cell r="BS241">
            <v>700.7</v>
          </cell>
          <cell r="BU241" t="str">
            <v>路基</v>
          </cell>
          <cell r="BW241">
            <v>4905.2</v>
          </cell>
          <cell r="BY241" t="str">
            <v>路基</v>
          </cell>
          <cell r="CA241" t="str">
            <v>路基</v>
          </cell>
          <cell r="CB241">
            <v>9810.1</v>
          </cell>
          <cell r="CC241">
            <v>1440</v>
          </cell>
          <cell r="CF241">
            <v>0</v>
          </cell>
          <cell r="CG241" t="str">
            <v>2020年完工</v>
          </cell>
          <cell r="CH241">
            <v>331</v>
          </cell>
          <cell r="CI241">
            <v>1109</v>
          </cell>
          <cell r="CJ241" t="e">
            <v>#REF!</v>
          </cell>
          <cell r="CK241" t="e">
            <v>#REF!</v>
          </cell>
          <cell r="CM241">
            <v>331</v>
          </cell>
          <cell r="CP241">
            <v>331</v>
          </cell>
          <cell r="CQ241">
            <v>1109</v>
          </cell>
          <cell r="CS241">
            <v>0</v>
          </cell>
          <cell r="CW241">
            <v>239</v>
          </cell>
          <cell r="CX241">
            <v>570</v>
          </cell>
          <cell r="CZ241">
            <v>389</v>
          </cell>
          <cell r="DB241" t="e">
            <v>#REF!</v>
          </cell>
          <cell r="DC241" t="e">
            <v>#REF!</v>
          </cell>
          <cell r="DH241">
            <v>0.15</v>
          </cell>
          <cell r="DI241">
            <v>0</v>
          </cell>
          <cell r="DJ241">
            <v>0.3</v>
          </cell>
          <cell r="DK241">
            <v>0</v>
          </cell>
          <cell r="DL241">
            <v>0.3</v>
          </cell>
          <cell r="DM241">
            <v>0</v>
          </cell>
          <cell r="DN241">
            <v>0.3</v>
          </cell>
          <cell r="DO241">
            <v>0</v>
          </cell>
          <cell r="DP241">
            <v>0</v>
          </cell>
          <cell r="DQ241">
            <v>0</v>
          </cell>
          <cell r="DR241" t="str">
            <v>否</v>
          </cell>
          <cell r="DS241">
            <v>5898</v>
          </cell>
          <cell r="DT241">
            <v>0</v>
          </cell>
          <cell r="DY241">
            <v>7007</v>
          </cell>
          <cell r="DZ241">
            <v>2069</v>
          </cell>
          <cell r="EA241">
            <v>4938</v>
          </cell>
          <cell r="EC241" t="str">
            <v>路基</v>
          </cell>
          <cell r="EF241" t="str">
            <v>已安排</v>
          </cell>
          <cell r="EG241" t="str">
            <v>未开工（年内开工）</v>
          </cell>
          <cell r="EH241" t="str">
            <v>未开工项目</v>
          </cell>
          <cell r="EI241" t="str">
            <v>拟新开工</v>
          </cell>
          <cell r="EJ241" t="str">
            <v>拟新开工</v>
          </cell>
          <cell r="EK241" t="str">
            <v>系统上报</v>
          </cell>
          <cell r="EL241">
            <v>0</v>
          </cell>
          <cell r="EN241">
            <v>0</v>
          </cell>
          <cell r="EQ241" t="str">
            <v>在建</v>
          </cell>
          <cell r="ER241" t="str">
            <v>在建</v>
          </cell>
          <cell r="ES241" t="str">
            <v>2020年完工</v>
          </cell>
          <cell r="EU241" t="str">
            <v>2020年完工</v>
          </cell>
        </row>
        <row r="242">
          <cell r="J242" t="str">
            <v>G209、G319吉首过境（二期）</v>
          </cell>
          <cell r="K242" t="e">
            <v>#REF!</v>
          </cell>
          <cell r="L242" t="str">
            <v>G209、G319吉首过境（二期）</v>
          </cell>
          <cell r="M242" t="str">
            <v>G209、G319吉首过境（二期）</v>
          </cell>
          <cell r="N242" t="e">
            <v>#REF!</v>
          </cell>
          <cell r="O242" t="str">
            <v>G209、G319吉首过境（二期）</v>
          </cell>
          <cell r="T242" t="str">
            <v>备选</v>
          </cell>
          <cell r="U242">
            <v>1</v>
          </cell>
          <cell r="V242" t="str">
            <v>正选</v>
          </cell>
          <cell r="W242" t="str">
            <v>保留</v>
          </cell>
          <cell r="X242" t="str">
            <v>一类</v>
          </cell>
          <cell r="Y242" t="str">
            <v>国贫</v>
          </cell>
          <cell r="Z242" t="str">
            <v>新建</v>
          </cell>
          <cell r="AA242" t="str">
            <v>国道</v>
          </cell>
          <cell r="AB242" t="str">
            <v>国道</v>
          </cell>
          <cell r="AC242" t="str">
            <v>国道</v>
          </cell>
          <cell r="AE242">
            <v>19</v>
          </cell>
          <cell r="AF242">
            <v>19</v>
          </cell>
          <cell r="AH242">
            <v>19</v>
          </cell>
          <cell r="AJ242">
            <v>19</v>
          </cell>
          <cell r="AN242">
            <v>2014</v>
          </cell>
          <cell r="AO242">
            <v>2021</v>
          </cell>
          <cell r="AP242" t="str">
            <v>湘发改交能[2010]547号</v>
          </cell>
          <cell r="AQ242" t="str">
            <v>湘交基建[2013]490号</v>
          </cell>
          <cell r="AR242">
            <v>39304.160000000003</v>
          </cell>
          <cell r="AS242">
            <v>30206.1224</v>
          </cell>
          <cell r="AT242" t="str">
            <v>批复</v>
          </cell>
          <cell r="AU242">
            <v>12536</v>
          </cell>
          <cell r="AX242">
            <v>12622</v>
          </cell>
          <cell r="AY242" t="str">
            <v>数据异常</v>
          </cell>
          <cell r="BB242">
            <v>26768.16</v>
          </cell>
          <cell r="BC242">
            <v>12659</v>
          </cell>
          <cell r="BD242">
            <v>2130</v>
          </cell>
          <cell r="BS242">
            <v>14853.912</v>
          </cell>
          <cell r="BT242">
            <v>6645.2</v>
          </cell>
          <cell r="BU242" t="str">
            <v>路基</v>
          </cell>
          <cell r="CA242" t="str">
            <v>省停缓建</v>
          </cell>
          <cell r="CB242">
            <v>27512.912</v>
          </cell>
          <cell r="CC242">
            <v>8775.2000000000007</v>
          </cell>
          <cell r="CF242">
            <v>14300</v>
          </cell>
          <cell r="CG242" t="str">
            <v>2020年完成路面</v>
          </cell>
          <cell r="CH242">
            <v>0</v>
          </cell>
          <cell r="CI242">
            <v>8775.2000000000007</v>
          </cell>
          <cell r="CJ242" t="e">
            <v>#REF!</v>
          </cell>
          <cell r="CK242" t="e">
            <v>#REF!</v>
          </cell>
          <cell r="CM242">
            <v>0</v>
          </cell>
          <cell r="CP242">
            <v>0</v>
          </cell>
          <cell r="CQ242">
            <v>8775.2000000000007</v>
          </cell>
          <cell r="CS242">
            <v>0</v>
          </cell>
          <cell r="CW242">
            <v>2220</v>
          </cell>
          <cell r="CX242">
            <v>2220</v>
          </cell>
          <cell r="CZ242">
            <v>0</v>
          </cell>
          <cell r="DB242">
            <v>0</v>
          </cell>
          <cell r="DC242">
            <v>0</v>
          </cell>
          <cell r="DF242" t="str">
            <v>续建</v>
          </cell>
          <cell r="DH242">
            <v>0.4</v>
          </cell>
          <cell r="DI242">
            <v>0</v>
          </cell>
          <cell r="DJ242">
            <v>0.5</v>
          </cell>
          <cell r="DK242">
            <v>0</v>
          </cell>
          <cell r="DL242">
            <v>0.7</v>
          </cell>
          <cell r="DM242">
            <v>0</v>
          </cell>
          <cell r="DN242">
            <v>0.7</v>
          </cell>
          <cell r="DO242">
            <v>0</v>
          </cell>
          <cell r="DP242">
            <v>14300</v>
          </cell>
          <cell r="DQ242">
            <v>0.36382917228099998</v>
          </cell>
          <cell r="DR242" t="str">
            <v>否</v>
          </cell>
          <cell r="DS242">
            <v>16228.96</v>
          </cell>
          <cell r="DT242">
            <v>0.45</v>
          </cell>
          <cell r="DU242">
            <v>19</v>
          </cell>
          <cell r="DV242">
            <v>5</v>
          </cell>
          <cell r="DW242">
            <v>3</v>
          </cell>
          <cell r="DX242">
            <v>12468.16</v>
          </cell>
          <cell r="DY242">
            <v>25004.16</v>
          </cell>
          <cell r="DZ242">
            <v>12536</v>
          </cell>
          <cell r="EA242">
            <v>12468.16</v>
          </cell>
          <cell r="EB242">
            <v>17670.1224</v>
          </cell>
          <cell r="EC242" t="str">
            <v>省停缓建</v>
          </cell>
          <cell r="EE242" t="str">
            <v>已开工项目</v>
          </cell>
          <cell r="EF242" t="str">
            <v>已安排</v>
          </cell>
          <cell r="EG242" t="str">
            <v>停建（“十三五”期继续建设）</v>
          </cell>
          <cell r="EH242" t="str">
            <v>开工项目</v>
          </cell>
          <cell r="EI242" t="str">
            <v>停工</v>
          </cell>
          <cell r="EJ242" t="str">
            <v>停工</v>
          </cell>
          <cell r="EK242" t="str">
            <v>系统上报</v>
          </cell>
          <cell r="EL242">
            <v>14300</v>
          </cell>
          <cell r="EM242">
            <v>14300</v>
          </cell>
          <cell r="EN242">
            <v>0.36382917228099998</v>
          </cell>
          <cell r="EQ242" t="str">
            <v>在建</v>
          </cell>
          <cell r="ER242" t="str">
            <v>在建</v>
          </cell>
          <cell r="ES242" t="str">
            <v>2020年完工</v>
          </cell>
        </row>
        <row r="243">
          <cell r="J243" t="str">
            <v>临澧合口大桥至杉板卜家村</v>
          </cell>
          <cell r="K243" t="e">
            <v>#REF!</v>
          </cell>
          <cell r="L243" t="str">
            <v>临澧合口大桥-杉板卜家村</v>
          </cell>
          <cell r="M243" t="str">
            <v>S233临澧合口大桥-石门高桥</v>
          </cell>
          <cell r="N243" t="e">
            <v>#REF!</v>
          </cell>
          <cell r="T243" t="str">
            <v>备选</v>
          </cell>
          <cell r="U243">
            <v>1</v>
          </cell>
          <cell r="W243" t="str">
            <v>预备项目</v>
          </cell>
          <cell r="X243" t="str">
            <v>三类</v>
          </cell>
          <cell r="Z243" t="str">
            <v>升级改造</v>
          </cell>
          <cell r="AA243" t="str">
            <v>省道</v>
          </cell>
          <cell r="AH243">
            <v>12.115</v>
          </cell>
          <cell r="AJ243">
            <v>12.115</v>
          </cell>
          <cell r="AN243">
            <v>2017</v>
          </cell>
          <cell r="AO243">
            <v>2019</v>
          </cell>
          <cell r="AP243" t="str">
            <v>常发改基础[2018]35号</v>
          </cell>
          <cell r="AQ243" t="str">
            <v>常交计统〔2018〕6号</v>
          </cell>
          <cell r="AR243">
            <v>15286</v>
          </cell>
          <cell r="AU243">
            <v>3634.5</v>
          </cell>
          <cell r="BB243">
            <v>11651.5</v>
          </cell>
          <cell r="BO243">
            <v>1800</v>
          </cell>
          <cell r="BP243">
            <v>540</v>
          </cell>
          <cell r="BQ243" t="str">
            <v>批复施工许可</v>
          </cell>
          <cell r="BS243">
            <v>3600</v>
          </cell>
          <cell r="BT243">
            <v>550.35</v>
          </cell>
          <cell r="BU243" t="str">
            <v>批复施工许可</v>
          </cell>
          <cell r="CA243" t="str">
            <v>省停缓建</v>
          </cell>
          <cell r="CB243">
            <v>5400</v>
          </cell>
          <cell r="CC243">
            <v>1090.3499999999999</v>
          </cell>
          <cell r="CF243">
            <v>9770</v>
          </cell>
          <cell r="CH243">
            <v>0</v>
          </cell>
          <cell r="CI243">
            <v>1090.3499999999999</v>
          </cell>
          <cell r="CJ243" t="e">
            <v>#REF!</v>
          </cell>
          <cell r="CK243" t="e">
            <v>#REF!</v>
          </cell>
          <cell r="CM243">
            <v>0</v>
          </cell>
          <cell r="CQ243">
            <v>1090.3499999999999</v>
          </cell>
          <cell r="CS243">
            <v>0</v>
          </cell>
          <cell r="CW243">
            <v>644</v>
          </cell>
          <cell r="CX243">
            <v>644</v>
          </cell>
          <cell r="CZ243">
            <v>3634.5</v>
          </cell>
          <cell r="DB243" t="e">
            <v>#REF!</v>
          </cell>
          <cell r="DC243" t="e">
            <v>#REF!</v>
          </cell>
          <cell r="DH243">
            <v>0.5</v>
          </cell>
          <cell r="DI243">
            <v>726.9</v>
          </cell>
          <cell r="DJ243">
            <v>0.5</v>
          </cell>
          <cell r="DK243">
            <v>726.9</v>
          </cell>
          <cell r="DL243">
            <v>0.5</v>
          </cell>
          <cell r="DM243">
            <v>726.9</v>
          </cell>
          <cell r="DN243">
            <v>0.7</v>
          </cell>
          <cell r="DO243">
            <v>1453.8</v>
          </cell>
          <cell r="DP243">
            <v>9770</v>
          </cell>
          <cell r="DQ243">
            <v>0.63914693183305005</v>
          </cell>
          <cell r="DR243" t="str">
            <v>否</v>
          </cell>
          <cell r="DS243">
            <v>4425.6499999999996</v>
          </cell>
          <cell r="DT243">
            <v>0.420003702675183</v>
          </cell>
          <cell r="DU243">
            <v>10.803000000000001</v>
          </cell>
          <cell r="DV243">
            <v>3.2410000000000001</v>
          </cell>
          <cell r="DY243">
            <v>15286</v>
          </cell>
          <cell r="DZ243">
            <v>3634.5</v>
          </cell>
          <cell r="EA243">
            <v>11651.5</v>
          </cell>
          <cell r="EC243" t="str">
            <v>省停缓建</v>
          </cell>
          <cell r="EF243" t="str">
            <v>已安排</v>
          </cell>
          <cell r="EG243" t="str">
            <v>在建（年内不能完工，“十三五”期完工）</v>
          </cell>
          <cell r="EH243" t="str">
            <v>开工项目</v>
          </cell>
          <cell r="EI243" t="str">
            <v>在建</v>
          </cell>
          <cell r="EJ243" t="str">
            <v>在建</v>
          </cell>
          <cell r="EK243" t="str">
            <v>系统上报</v>
          </cell>
          <cell r="EN243">
            <v>0</v>
          </cell>
          <cell r="EQ243" t="str">
            <v>在建</v>
          </cell>
          <cell r="ER243" t="str">
            <v>在建</v>
          </cell>
          <cell r="ES243" t="str">
            <v>2020年完工</v>
          </cell>
          <cell r="EU243" t="str">
            <v>2020年完工</v>
          </cell>
        </row>
        <row r="244">
          <cell r="J244" t="str">
            <v>三、停工</v>
          </cell>
          <cell r="K244" t="e">
            <v>#REF!</v>
          </cell>
          <cell r="N244" t="e">
            <v>#REF!</v>
          </cell>
          <cell r="T244" t="str">
            <v>备选</v>
          </cell>
          <cell r="U244">
            <v>1</v>
          </cell>
          <cell r="AE244">
            <v>1619.9702400000001</v>
          </cell>
          <cell r="AF244">
            <v>1616.2401600000001</v>
          </cell>
          <cell r="AH244">
            <v>1711.1211599999999</v>
          </cell>
          <cell r="AI244">
            <v>361.44799999999998</v>
          </cell>
          <cell r="AJ244">
            <v>1187.6465800000001</v>
          </cell>
          <cell r="AK244">
            <v>154.035</v>
          </cell>
          <cell r="AL244">
            <v>7694.58</v>
          </cell>
          <cell r="AM244">
            <v>297</v>
          </cell>
          <cell r="AP244">
            <v>0</v>
          </cell>
          <cell r="AQ244">
            <v>0</v>
          </cell>
          <cell r="AR244">
            <v>2908758.3018999998</v>
          </cell>
          <cell r="AS244">
            <v>2056964.151086</v>
          </cell>
          <cell r="AT244">
            <v>0</v>
          </cell>
          <cell r="AU244">
            <v>744915.24800000002</v>
          </cell>
          <cell r="AV244">
            <v>225002</v>
          </cell>
          <cell r="AW244">
            <v>0</v>
          </cell>
          <cell r="AX244">
            <v>620302.81900000002</v>
          </cell>
          <cell r="AY244">
            <v>0</v>
          </cell>
          <cell r="AZ244">
            <v>250159.44</v>
          </cell>
          <cell r="BA244">
            <v>214537.32</v>
          </cell>
          <cell r="BB244">
            <v>2162675.4539000001</v>
          </cell>
          <cell r="BC244">
            <v>271294.82116202201</v>
          </cell>
          <cell r="BD244">
            <v>114818.61841703999</v>
          </cell>
          <cell r="BE244">
            <v>421985.9</v>
          </cell>
          <cell r="BF244">
            <v>95531.838837978299</v>
          </cell>
          <cell r="BG244">
            <v>392501</v>
          </cell>
          <cell r="BH244">
            <v>41289.4</v>
          </cell>
          <cell r="BI244">
            <v>29484.9</v>
          </cell>
          <cell r="BJ244">
            <v>42650.438837978298</v>
          </cell>
          <cell r="BK244">
            <v>0</v>
          </cell>
          <cell r="BL244">
            <v>11592</v>
          </cell>
          <cell r="BM244">
            <v>0</v>
          </cell>
          <cell r="BN244">
            <v>78.164000000000001</v>
          </cell>
          <cell r="BO244">
            <v>645880.11083797796</v>
          </cell>
          <cell r="BP244">
            <v>211067.88250000001</v>
          </cell>
          <cell r="BQ244">
            <v>0</v>
          </cell>
          <cell r="BR244">
            <v>160.35316</v>
          </cell>
          <cell r="BS244">
            <v>584969.96742999996</v>
          </cell>
          <cell r="BT244">
            <v>144960.20509999999</v>
          </cell>
          <cell r="BU244">
            <v>0</v>
          </cell>
          <cell r="BV244">
            <v>305.35199999999998</v>
          </cell>
          <cell r="BW244">
            <v>254503.8</v>
          </cell>
          <cell r="BX244">
            <v>22563.42</v>
          </cell>
          <cell r="BY244">
            <v>0</v>
          </cell>
          <cell r="BZ244">
            <v>272.79899999999998</v>
          </cell>
          <cell r="CA244">
            <v>0</v>
          </cell>
          <cell r="CB244">
            <v>2178634.5994299999</v>
          </cell>
          <cell r="CC244">
            <v>588941.964855019</v>
          </cell>
          <cell r="CD244">
            <v>187326</v>
          </cell>
          <cell r="CE244">
            <v>0.74882642845698699</v>
          </cell>
          <cell r="CF244">
            <v>1634500.3</v>
          </cell>
          <cell r="CH244">
            <v>455586.29725501902</v>
          </cell>
          <cell r="CI244">
            <v>133355.66759999999</v>
          </cell>
          <cell r="CJ244" t="e">
            <v>#REF!</v>
          </cell>
          <cell r="CK244">
            <v>0</v>
          </cell>
          <cell r="CL244">
            <v>0</v>
          </cell>
          <cell r="CM244">
            <v>455586.29725501902</v>
          </cell>
          <cell r="CN244">
            <v>37490</v>
          </cell>
          <cell r="CO244">
            <v>86504.818417040398</v>
          </cell>
          <cell r="CP244">
            <v>363179.47883797798</v>
          </cell>
          <cell r="CQ244">
            <v>133355.66759999999</v>
          </cell>
          <cell r="CS244">
            <v>0</v>
          </cell>
          <cell r="CX244">
            <v>455586.29725501902</v>
          </cell>
          <cell r="CZ244">
            <v>110004.86474498099</v>
          </cell>
          <cell r="DA244">
            <v>0</v>
          </cell>
          <cell r="DB244" t="e">
            <v>#REF!</v>
          </cell>
          <cell r="DC244" t="e">
            <v>#REF!</v>
          </cell>
          <cell r="DD244">
            <v>2</v>
          </cell>
          <cell r="DE244">
            <v>40617.120000000003</v>
          </cell>
          <cell r="DF244">
            <v>0</v>
          </cell>
          <cell r="DG244">
            <v>2855.4</v>
          </cell>
          <cell r="DH244">
            <v>30.5</v>
          </cell>
          <cell r="DI244">
            <v>21946.1682</v>
          </cell>
          <cell r="DJ244">
            <v>33.549999999999997</v>
          </cell>
          <cell r="DK244">
            <v>27874.428800000002</v>
          </cell>
          <cell r="DL244">
            <v>38.9</v>
          </cell>
          <cell r="DM244">
            <v>40748.65</v>
          </cell>
          <cell r="DN244">
            <v>50.3</v>
          </cell>
          <cell r="DO244">
            <v>59170.723599999998</v>
          </cell>
          <cell r="DP244">
            <v>1634500.3</v>
          </cell>
          <cell r="DS244">
            <v>0</v>
          </cell>
          <cell r="DX244">
            <v>999564.61115501903</v>
          </cell>
          <cell r="DY244">
            <v>1293430.0019</v>
          </cell>
          <cell r="DZ244">
            <v>289328.950744981</v>
          </cell>
          <cell r="EA244">
            <v>1004101.05115502</v>
          </cell>
          <cell r="EB244">
            <v>1285075.3556860001</v>
          </cell>
        </row>
        <row r="245">
          <cell r="J245" t="str">
            <v>S228永州港零陵作业区至东安港区石期市作业区连接线</v>
          </cell>
          <cell r="K245" t="e">
            <v>#REF!</v>
          </cell>
          <cell r="L245" t="str">
            <v>永州港零陵作业区-东安港区石期市作业区连接线</v>
          </cell>
          <cell r="M245" t="str">
            <v>S228永州港零陵作业区-东安港区石期市作业区连接线</v>
          </cell>
          <cell r="N245" t="e">
            <v>#REF!</v>
          </cell>
          <cell r="O245" t="str">
            <v>S228永州港零陵作业区-东安港区石期市作业区连接线</v>
          </cell>
          <cell r="T245" t="str">
            <v>备选</v>
          </cell>
          <cell r="U245">
            <v>1</v>
          </cell>
          <cell r="V245" t="str">
            <v>正选</v>
          </cell>
          <cell r="W245" t="str">
            <v>保留</v>
          </cell>
          <cell r="X245" t="str">
            <v>三类</v>
          </cell>
          <cell r="Z245" t="str">
            <v>升级改造</v>
          </cell>
          <cell r="AA245" t="str">
            <v>其它</v>
          </cell>
          <cell r="AB245" t="str">
            <v>省道</v>
          </cell>
          <cell r="AC245" t="str">
            <v>省道</v>
          </cell>
          <cell r="AE245">
            <v>18.187000000000001</v>
          </cell>
          <cell r="AF245">
            <v>17.399999999999999</v>
          </cell>
          <cell r="AH245">
            <v>17.399999999999999</v>
          </cell>
          <cell r="AJ245">
            <v>17.399999999999999</v>
          </cell>
          <cell r="AN245">
            <v>2017</v>
          </cell>
          <cell r="AO245">
            <v>2020</v>
          </cell>
          <cell r="AP245" t="str">
            <v>永发改〔2017〕459号</v>
          </cell>
          <cell r="AR245">
            <v>12000</v>
          </cell>
          <cell r="AS245">
            <v>16436.142599999999</v>
          </cell>
          <cell r="AT245" t="str">
            <v>批复</v>
          </cell>
          <cell r="AU245">
            <v>3480</v>
          </cell>
          <cell r="BB245">
            <v>10440</v>
          </cell>
          <cell r="BO245">
            <v>3360</v>
          </cell>
          <cell r="BP245">
            <v>720</v>
          </cell>
          <cell r="BQ245" t="str">
            <v>批复施工许可</v>
          </cell>
          <cell r="BS245">
            <v>815.99999999999898</v>
          </cell>
          <cell r="BT245">
            <v>324</v>
          </cell>
          <cell r="BU245" t="str">
            <v>批复施工许可</v>
          </cell>
          <cell r="BX245">
            <v>-1044</v>
          </cell>
          <cell r="BY245" t="str">
            <v>未开工</v>
          </cell>
          <cell r="CA245" t="str">
            <v>省停缓建</v>
          </cell>
          <cell r="CB245">
            <v>4176</v>
          </cell>
          <cell r="CC245">
            <v>0</v>
          </cell>
          <cell r="CF245">
            <v>2660</v>
          </cell>
          <cell r="CG245" t="str">
            <v>停工</v>
          </cell>
          <cell r="CH245">
            <v>0</v>
          </cell>
          <cell r="CI245">
            <v>0</v>
          </cell>
          <cell r="CJ245" t="e">
            <v>#REF!</v>
          </cell>
          <cell r="CM245">
            <v>0</v>
          </cell>
          <cell r="CP245">
            <v>0</v>
          </cell>
          <cell r="CQ245">
            <v>0</v>
          </cell>
          <cell r="CS245">
            <v>0</v>
          </cell>
          <cell r="CX245">
            <v>0</v>
          </cell>
          <cell r="CZ245">
            <v>3480</v>
          </cell>
          <cell r="DB245" t="e">
            <v>#REF!</v>
          </cell>
          <cell r="DC245" t="e">
            <v>#REF!</v>
          </cell>
          <cell r="DF245" t="str">
            <v>续建</v>
          </cell>
          <cell r="DH245">
            <v>0.5</v>
          </cell>
          <cell r="DI245">
            <v>1740</v>
          </cell>
          <cell r="DJ245">
            <v>0.5</v>
          </cell>
          <cell r="DK245">
            <v>1740</v>
          </cell>
          <cell r="DL245">
            <v>0.5</v>
          </cell>
          <cell r="DM245">
            <v>1740</v>
          </cell>
          <cell r="DN245">
            <v>0.7</v>
          </cell>
          <cell r="DO245">
            <v>2436</v>
          </cell>
          <cell r="DP245">
            <v>2660</v>
          </cell>
          <cell r="DQ245">
            <v>0.22166666666666701</v>
          </cell>
          <cell r="DR245" t="str">
            <v>否</v>
          </cell>
          <cell r="DS245">
            <v>9340</v>
          </cell>
          <cell r="DU245">
            <v>17.411000000000001</v>
          </cell>
          <cell r="DX245">
            <v>5860</v>
          </cell>
          <cell r="DY245">
            <v>9340</v>
          </cell>
          <cell r="DZ245">
            <v>3480</v>
          </cell>
          <cell r="EA245">
            <v>5860</v>
          </cell>
          <cell r="EB245">
            <v>12956.142599999999</v>
          </cell>
          <cell r="EC245" t="str">
            <v>省停缓建</v>
          </cell>
          <cell r="EE245" t="str">
            <v>待开工项目</v>
          </cell>
          <cell r="EF245" t="str">
            <v>已安排</v>
          </cell>
          <cell r="EG245" t="str">
            <v>在建（“十三五”期不能完工）</v>
          </cell>
          <cell r="EH245" t="str">
            <v>开工项目</v>
          </cell>
          <cell r="EI245" t="str">
            <v>在建</v>
          </cell>
          <cell r="EJ245" t="str">
            <v>在建</v>
          </cell>
          <cell r="EK245" t="str">
            <v>系统上报</v>
          </cell>
          <cell r="EL245">
            <v>2660</v>
          </cell>
          <cell r="EM245">
            <v>2660</v>
          </cell>
          <cell r="EN245">
            <v>0.22166666666666701</v>
          </cell>
          <cell r="EQ245" t="str">
            <v>停工</v>
          </cell>
          <cell r="ER245" t="str">
            <v>停工</v>
          </cell>
          <cell r="ES245" t="str">
            <v>停工</v>
          </cell>
        </row>
        <row r="246">
          <cell r="J246" t="str">
            <v>S346隆回紫霞园大桥</v>
          </cell>
          <cell r="K246" t="e">
            <v>#REF!</v>
          </cell>
          <cell r="L246" t="str">
            <v>隆回紫霞园大桥</v>
          </cell>
          <cell r="M246" t="str">
            <v>隆回紫霞园大桥</v>
          </cell>
          <cell r="N246" t="e">
            <v>#REF!</v>
          </cell>
          <cell r="O246" t="str">
            <v>隆回紫霞园大桥</v>
          </cell>
          <cell r="T246" t="str">
            <v>备选</v>
          </cell>
          <cell r="U246">
            <v>1</v>
          </cell>
          <cell r="V246" t="str">
            <v>正选</v>
          </cell>
          <cell r="W246" t="str">
            <v>保留</v>
          </cell>
          <cell r="X246" t="str">
            <v>一类</v>
          </cell>
          <cell r="Y246" t="str">
            <v>国贫</v>
          </cell>
          <cell r="Z246" t="str">
            <v>新建</v>
          </cell>
          <cell r="AA246" t="str">
            <v>省道</v>
          </cell>
          <cell r="AB246" t="str">
            <v>其它</v>
          </cell>
          <cell r="AC246" t="str">
            <v>其它</v>
          </cell>
          <cell r="AE246">
            <v>8</v>
          </cell>
          <cell r="AF246">
            <v>7.5851600000000001</v>
          </cell>
          <cell r="AH246">
            <v>7.5851600000000001</v>
          </cell>
          <cell r="AJ246">
            <v>7.5851600000000001</v>
          </cell>
          <cell r="AN246">
            <v>2014</v>
          </cell>
          <cell r="AO246">
            <v>2020</v>
          </cell>
          <cell r="AP246" t="str">
            <v>湘发改基础[2012]493号</v>
          </cell>
          <cell r="AQ246" t="str">
            <v>湘交计统[2013]200号</v>
          </cell>
          <cell r="AR246">
            <v>7297.6670000000004</v>
          </cell>
          <cell r="AS246">
            <v>5706.0715</v>
          </cell>
          <cell r="AT246" t="str">
            <v>批复</v>
          </cell>
          <cell r="AU246">
            <v>2668</v>
          </cell>
          <cell r="AX246">
            <v>2668</v>
          </cell>
          <cell r="AY246" t="str">
            <v/>
          </cell>
          <cell r="BB246">
            <v>4629.6670000000004</v>
          </cell>
          <cell r="BC246">
            <v>4743</v>
          </cell>
          <cell r="BD246">
            <v>1334</v>
          </cell>
          <cell r="BE246">
            <v>1334</v>
          </cell>
          <cell r="BF246">
            <v>1334</v>
          </cell>
          <cell r="BG246">
            <v>0</v>
          </cell>
          <cell r="BI246">
            <v>1334</v>
          </cell>
          <cell r="BJ246">
            <v>1334</v>
          </cell>
          <cell r="BM246" t="str">
            <v>路基</v>
          </cell>
          <cell r="BO246">
            <v>1220.6669999999999</v>
          </cell>
          <cell r="BQ246" t="str">
            <v>路面</v>
          </cell>
          <cell r="BR246">
            <v>7.5851600000000001</v>
          </cell>
          <cell r="CA246" t="str">
            <v>未列入19年计划</v>
          </cell>
          <cell r="CB246">
            <v>7297.6670000000004</v>
          </cell>
          <cell r="CC246">
            <v>2668</v>
          </cell>
          <cell r="CF246">
            <v>0</v>
          </cell>
          <cell r="CG246" t="str">
            <v>停工</v>
          </cell>
          <cell r="CH246">
            <v>2668</v>
          </cell>
          <cell r="CI246">
            <v>0</v>
          </cell>
          <cell r="CJ246" t="e">
            <v>#REF!</v>
          </cell>
          <cell r="CM246">
            <v>2668</v>
          </cell>
          <cell r="CO246">
            <v>1334</v>
          </cell>
          <cell r="CP246">
            <v>1334</v>
          </cell>
          <cell r="CQ246">
            <v>0</v>
          </cell>
          <cell r="CS246">
            <v>0</v>
          </cell>
          <cell r="CX246">
            <v>2668</v>
          </cell>
          <cell r="CZ246">
            <v>0</v>
          </cell>
          <cell r="DB246" t="e">
            <v>#REF!</v>
          </cell>
          <cell r="DC246" t="e">
            <v>#REF!</v>
          </cell>
          <cell r="DH246">
            <v>0.5</v>
          </cell>
          <cell r="DI246">
            <v>0</v>
          </cell>
          <cell r="DJ246">
            <v>0.5</v>
          </cell>
          <cell r="DK246">
            <v>0</v>
          </cell>
          <cell r="DL246">
            <v>0.5</v>
          </cell>
          <cell r="DM246">
            <v>0</v>
          </cell>
          <cell r="DN246">
            <v>0.7</v>
          </cell>
          <cell r="DO246">
            <v>0</v>
          </cell>
          <cell r="DP246">
            <v>0</v>
          </cell>
          <cell r="DQ246">
            <v>0</v>
          </cell>
          <cell r="DR246" t="str">
            <v>否</v>
          </cell>
          <cell r="DS246">
            <v>5706</v>
          </cell>
          <cell r="DX246">
            <v>7297.6670000000004</v>
          </cell>
          <cell r="DY246">
            <v>7297.6670000000004</v>
          </cell>
          <cell r="DZ246">
            <v>0</v>
          </cell>
          <cell r="EA246">
            <v>7297.6670000000004</v>
          </cell>
          <cell r="EB246">
            <v>3038.0715</v>
          </cell>
          <cell r="EC246" t="str">
            <v>已完工</v>
          </cell>
          <cell r="ED246" t="str">
            <v>17年完工</v>
          </cell>
          <cell r="EE246" t="str">
            <v>已开工项目</v>
          </cell>
          <cell r="EF246" t="str">
            <v>已安排</v>
          </cell>
          <cell r="EG246" t="str">
            <v>在建（“十三五”期不能完工）</v>
          </cell>
          <cell r="EH246" t="str">
            <v>开工项目</v>
          </cell>
          <cell r="EI246" t="str">
            <v>在建</v>
          </cell>
          <cell r="EJ246" t="str">
            <v>在建</v>
          </cell>
          <cell r="EK246" t="str">
            <v>系统上报</v>
          </cell>
          <cell r="EM246">
            <v>0</v>
          </cell>
          <cell r="EN246">
            <v>0</v>
          </cell>
          <cell r="EQ246" t="str">
            <v>停工</v>
          </cell>
          <cell r="ER246" t="str">
            <v>停工</v>
          </cell>
          <cell r="ES246" t="str">
            <v>停工</v>
          </cell>
        </row>
        <row r="247">
          <cell r="J247" t="str">
            <v>S324线望城区格塘至宁乡县白马桥公路工程</v>
          </cell>
          <cell r="K247" t="e">
            <v>#REF!</v>
          </cell>
          <cell r="L247" t="str">
            <v>望城区格塘-宁乡县白马桥</v>
          </cell>
          <cell r="M247" t="str">
            <v>S324望城区格塘-宁乡县白马桥</v>
          </cell>
          <cell r="N247" t="e">
            <v>#REF!</v>
          </cell>
          <cell r="O247" t="str">
            <v>S324望城区格塘-宁乡县白马桥</v>
          </cell>
          <cell r="P247" t="str">
            <v>长沙市北横线</v>
          </cell>
          <cell r="Q247" t="str">
            <v>S324线望城区格塘至宁乡县白马桥公路工程</v>
          </cell>
          <cell r="R247" t="str">
            <v>是</v>
          </cell>
          <cell r="S247" t="str">
            <v>正选</v>
          </cell>
          <cell r="T247" t="str">
            <v>正选</v>
          </cell>
          <cell r="U247">
            <v>1</v>
          </cell>
          <cell r="V247" t="str">
            <v>正选</v>
          </cell>
          <cell r="W247" t="str">
            <v>保留</v>
          </cell>
          <cell r="X247" t="str">
            <v>三类</v>
          </cell>
          <cell r="Z247" t="str">
            <v>新建</v>
          </cell>
          <cell r="AA247" t="str">
            <v>省道</v>
          </cell>
          <cell r="AB247" t="str">
            <v>省道</v>
          </cell>
          <cell r="AC247" t="str">
            <v>省道</v>
          </cell>
          <cell r="AD247" t="str">
            <v>省道</v>
          </cell>
          <cell r="AE247">
            <v>24.14</v>
          </cell>
          <cell r="AF247">
            <v>24.14</v>
          </cell>
          <cell r="AH247">
            <v>24.134</v>
          </cell>
          <cell r="AI247">
            <v>24.134</v>
          </cell>
          <cell r="AN247">
            <v>2017</v>
          </cell>
          <cell r="AO247">
            <v>2019</v>
          </cell>
          <cell r="AP247" t="str">
            <v>湘发改基础[2016]344号</v>
          </cell>
          <cell r="AQ247" t="str">
            <v>湘交批[2016]131号</v>
          </cell>
          <cell r="AR247">
            <v>118722.07</v>
          </cell>
          <cell r="AS247">
            <v>67992.800199999998</v>
          </cell>
          <cell r="AU247">
            <v>12442</v>
          </cell>
          <cell r="AV247">
            <v>12442</v>
          </cell>
          <cell r="AW247" t="b">
            <v>1</v>
          </cell>
          <cell r="AX247">
            <v>12441.768</v>
          </cell>
          <cell r="AZ247">
            <v>23651.32</v>
          </cell>
          <cell r="BA247">
            <v>23651.32</v>
          </cell>
          <cell r="BB247">
            <v>106280.07</v>
          </cell>
          <cell r="BO247">
            <v>47488.828000000001</v>
          </cell>
          <cell r="BP247">
            <v>1448.04</v>
          </cell>
          <cell r="BQ247" t="str">
            <v>批复施工许可</v>
          </cell>
          <cell r="BS247">
            <v>11872.207</v>
          </cell>
          <cell r="BT247">
            <v>7261.4</v>
          </cell>
          <cell r="BU247" t="str">
            <v>路基</v>
          </cell>
          <cell r="BX247">
            <v>-8709</v>
          </cell>
          <cell r="BY247" t="str">
            <v>未开工</v>
          </cell>
          <cell r="CA247" t="str">
            <v>部停缓建</v>
          </cell>
          <cell r="CB247">
            <v>59361.035000000003</v>
          </cell>
          <cell r="CC247">
            <v>0.43999999999868999</v>
          </cell>
          <cell r="CD247">
            <v>10796</v>
          </cell>
          <cell r="CE247">
            <v>0.45646500914113902</v>
          </cell>
          <cell r="CF247">
            <v>26000</v>
          </cell>
          <cell r="CG247" t="str">
            <v>停工</v>
          </cell>
          <cell r="CH247">
            <v>7465</v>
          </cell>
          <cell r="CI247">
            <v>-7464.56</v>
          </cell>
          <cell r="CJ247" t="e">
            <v>#REF!</v>
          </cell>
          <cell r="CM247">
            <v>7465</v>
          </cell>
          <cell r="CP247">
            <v>7465</v>
          </cell>
          <cell r="CQ247">
            <v>-7464.56</v>
          </cell>
          <cell r="CS247">
            <v>0</v>
          </cell>
          <cell r="CX247">
            <v>7465</v>
          </cell>
          <cell r="CZ247">
            <v>-7465</v>
          </cell>
          <cell r="DB247">
            <v>-7465</v>
          </cell>
          <cell r="DC247">
            <v>0</v>
          </cell>
          <cell r="DH247">
            <v>0</v>
          </cell>
          <cell r="DI247">
            <v>0</v>
          </cell>
          <cell r="DJ247">
            <v>0</v>
          </cell>
          <cell r="DK247">
            <v>0</v>
          </cell>
          <cell r="DL247">
            <v>0</v>
          </cell>
          <cell r="DM247">
            <v>0</v>
          </cell>
          <cell r="DN247">
            <v>0</v>
          </cell>
          <cell r="DO247">
            <v>0</v>
          </cell>
          <cell r="DP247">
            <v>26000</v>
          </cell>
          <cell r="DQ247">
            <v>0.218998876956913</v>
          </cell>
          <cell r="DR247" t="str">
            <v>否</v>
          </cell>
          <cell r="DS247">
            <v>67993</v>
          </cell>
          <cell r="DU247">
            <v>24</v>
          </cell>
          <cell r="DX247">
            <v>87745.07</v>
          </cell>
          <cell r="DY247">
            <v>92722.07</v>
          </cell>
          <cell r="DZ247">
            <v>4977</v>
          </cell>
          <cell r="EA247">
            <v>87745.07</v>
          </cell>
          <cell r="EB247">
            <v>55550.800199999998</v>
          </cell>
          <cell r="EC247" t="str">
            <v>部停缓建</v>
          </cell>
          <cell r="EE247" t="str">
            <v>已开工项目</v>
          </cell>
          <cell r="EF247" t="str">
            <v>已安排</v>
          </cell>
          <cell r="EG247" t="str">
            <v>取消</v>
          </cell>
          <cell r="EH247" t="str">
            <v>未开工项目</v>
          </cell>
          <cell r="EI247" t="str">
            <v>不能开工</v>
          </cell>
          <cell r="EJ247" t="str">
            <v>停工</v>
          </cell>
          <cell r="EK247" t="str">
            <v>系统上报</v>
          </cell>
          <cell r="EL247">
            <v>26000</v>
          </cell>
          <cell r="EM247">
            <v>26000</v>
          </cell>
          <cell r="EN247">
            <v>0.218998876956913</v>
          </cell>
          <cell r="EO247" t="str">
            <v>在建（“十三五”期不能完工）</v>
          </cell>
          <cell r="EP247" t="str">
            <v>在建</v>
          </cell>
          <cell r="EQ247" t="str">
            <v>停工</v>
          </cell>
          <cell r="ER247" t="str">
            <v>停工</v>
          </cell>
          <cell r="ES247" t="str">
            <v>停工</v>
          </cell>
        </row>
        <row r="248">
          <cell r="J248" t="str">
            <v>G320湘潭绕城二期工程红易路至芙蓉路段及湘江路至伏林大道段</v>
          </cell>
          <cell r="K248" t="e">
            <v>#REF!</v>
          </cell>
          <cell r="L248" t="str">
            <v>G320湘潭绕城线二期(红易路至芙蓉路段及湘江路至伏林大道段)</v>
          </cell>
          <cell r="M248" t="str">
            <v>G320湘潭绕城线二期(红易路至芙蓉路段及湘江路至伏林大道段）</v>
          </cell>
          <cell r="N248" t="e">
            <v>#REF!</v>
          </cell>
          <cell r="O248" t="str">
            <v>G320湘潭绕城线二期(红易路至芙蓉路段及湘江路至伏林大道段）</v>
          </cell>
          <cell r="P248" t="str">
            <v>G320湘潭绕城线</v>
          </cell>
          <cell r="Q248" t="str">
            <v>G320湘潭绕城二期工程红易路至芙蓉路段及湘江路至伏林大道段</v>
          </cell>
          <cell r="R248" t="str">
            <v>是</v>
          </cell>
          <cell r="S248" t="str">
            <v>正选</v>
          </cell>
          <cell r="T248" t="str">
            <v>正选</v>
          </cell>
          <cell r="U248">
            <v>1</v>
          </cell>
          <cell r="V248" t="str">
            <v>正选</v>
          </cell>
          <cell r="W248" t="str">
            <v>保留</v>
          </cell>
          <cell r="X248" t="str">
            <v>三类</v>
          </cell>
          <cell r="Z248" t="str">
            <v>升级改造</v>
          </cell>
          <cell r="AA248" t="str">
            <v>国道</v>
          </cell>
          <cell r="AB248" t="str">
            <v>国道</v>
          </cell>
          <cell r="AC248" t="str">
            <v>国道</v>
          </cell>
          <cell r="AD248" t="str">
            <v>国道</v>
          </cell>
          <cell r="AE248">
            <v>18.43</v>
          </cell>
          <cell r="AF248">
            <v>18.43</v>
          </cell>
          <cell r="AH248">
            <v>18.43</v>
          </cell>
          <cell r="AI248">
            <v>18.43</v>
          </cell>
          <cell r="AN248">
            <v>2015</v>
          </cell>
          <cell r="AO248">
            <v>2018</v>
          </cell>
          <cell r="AP248" t="str">
            <v>湘发改基础[2015]940号</v>
          </cell>
          <cell r="AQ248" t="str">
            <v>湘交批[2016]70号</v>
          </cell>
          <cell r="AR248">
            <v>98757.26</v>
          </cell>
          <cell r="AS248">
            <v>54505</v>
          </cell>
          <cell r="AU248">
            <v>17594</v>
          </cell>
          <cell r="AV248">
            <v>17594</v>
          </cell>
          <cell r="AW248" t="b">
            <v>1</v>
          </cell>
          <cell r="AX248">
            <v>17593.7</v>
          </cell>
          <cell r="AZ248">
            <v>27645</v>
          </cell>
          <cell r="BA248">
            <v>27645</v>
          </cell>
          <cell r="BB248">
            <v>81163.259999999995</v>
          </cell>
          <cell r="BE248">
            <v>32834</v>
          </cell>
          <cell r="BF248">
            <v>5278</v>
          </cell>
          <cell r="BG248">
            <v>32834</v>
          </cell>
          <cell r="BJ248">
            <v>1382</v>
          </cell>
          <cell r="BL248">
            <v>3896</v>
          </cell>
          <cell r="BM248" t="str">
            <v>批复施工许可</v>
          </cell>
          <cell r="BO248">
            <v>50000</v>
          </cell>
          <cell r="BP248">
            <v>12316</v>
          </cell>
          <cell r="BQ248" t="str">
            <v>路面</v>
          </cell>
          <cell r="BR248">
            <v>14</v>
          </cell>
          <cell r="BS248">
            <v>15923.26</v>
          </cell>
          <cell r="BT248">
            <v>0</v>
          </cell>
          <cell r="BU248" t="str">
            <v>路面</v>
          </cell>
          <cell r="BV248">
            <v>4.43</v>
          </cell>
          <cell r="CA248" t="str">
            <v>未列入19年计划</v>
          </cell>
          <cell r="CB248">
            <v>98757.26</v>
          </cell>
          <cell r="CC248">
            <v>17594</v>
          </cell>
          <cell r="CD248">
            <v>27645</v>
          </cell>
          <cell r="CE248">
            <v>1</v>
          </cell>
          <cell r="CF248">
            <v>76012</v>
          </cell>
          <cell r="CG248" t="str">
            <v>停工</v>
          </cell>
          <cell r="CH248">
            <v>17594</v>
          </cell>
          <cell r="CI248">
            <v>0</v>
          </cell>
          <cell r="CJ248" t="e">
            <v>#REF!</v>
          </cell>
          <cell r="CM248">
            <v>17594</v>
          </cell>
          <cell r="CP248">
            <v>17594</v>
          </cell>
          <cell r="CQ248">
            <v>0</v>
          </cell>
          <cell r="CS248">
            <v>0</v>
          </cell>
          <cell r="CX248">
            <v>17594</v>
          </cell>
          <cell r="CZ248">
            <v>0</v>
          </cell>
          <cell r="DB248">
            <v>0</v>
          </cell>
          <cell r="DC248">
            <v>0</v>
          </cell>
          <cell r="DH248">
            <v>0.4</v>
          </cell>
          <cell r="DI248">
            <v>0</v>
          </cell>
          <cell r="DJ248">
            <v>0.5</v>
          </cell>
          <cell r="DK248">
            <v>0</v>
          </cell>
          <cell r="DL248">
            <v>0.7</v>
          </cell>
          <cell r="DM248">
            <v>0</v>
          </cell>
          <cell r="DN248">
            <v>0.7</v>
          </cell>
          <cell r="DO248">
            <v>0</v>
          </cell>
          <cell r="DP248">
            <v>76012</v>
          </cell>
          <cell r="DQ248">
            <v>0.76968518567647604</v>
          </cell>
          <cell r="DR248" t="str">
            <v>否</v>
          </cell>
          <cell r="DS248">
            <v>22745.26</v>
          </cell>
          <cell r="DU248">
            <v>18</v>
          </cell>
          <cell r="DX248">
            <v>22745.26</v>
          </cell>
          <cell r="DY248">
            <v>22745.26</v>
          </cell>
          <cell r="DZ248">
            <v>0</v>
          </cell>
          <cell r="EA248">
            <v>22745.26</v>
          </cell>
          <cell r="EB248">
            <v>36911</v>
          </cell>
          <cell r="EC248" t="str">
            <v>已完工</v>
          </cell>
          <cell r="ED248" t="str">
            <v>15年完工</v>
          </cell>
          <cell r="EE248" t="str">
            <v>已建成项目</v>
          </cell>
          <cell r="EF248" t="str">
            <v>已安排</v>
          </cell>
          <cell r="EG248" t="str">
            <v>停建（“十三五”期继续建设）</v>
          </cell>
          <cell r="EH248" t="str">
            <v>开工项目</v>
          </cell>
          <cell r="EI248" t="str">
            <v>停工</v>
          </cell>
          <cell r="EJ248" t="str">
            <v>停工</v>
          </cell>
          <cell r="EK248" t="str">
            <v>系统上报</v>
          </cell>
          <cell r="EL248">
            <v>76012</v>
          </cell>
          <cell r="EM248">
            <v>76012</v>
          </cell>
          <cell r="EN248">
            <v>0.76968518567647604</v>
          </cell>
          <cell r="EO248" t="str">
            <v>在建（“十三五”期不能完工）</v>
          </cell>
          <cell r="EP248" t="str">
            <v>在建</v>
          </cell>
          <cell r="EQ248" t="str">
            <v>停工</v>
          </cell>
          <cell r="ER248" t="str">
            <v>停工</v>
          </cell>
          <cell r="ES248" t="str">
            <v>停工</v>
          </cell>
        </row>
        <row r="249">
          <cell r="J249" t="str">
            <v>G353线安乡县城至安障</v>
          </cell>
          <cell r="K249" t="e">
            <v>#REF!</v>
          </cell>
          <cell r="L249" t="str">
            <v>G353安乡县城-安障</v>
          </cell>
          <cell r="M249" t="str">
            <v>G353安乡县城-安障</v>
          </cell>
          <cell r="N249" t="e">
            <v>#REF!</v>
          </cell>
          <cell r="O249" t="str">
            <v>G353安乡县城-安障</v>
          </cell>
          <cell r="P249" t="str">
            <v>G353安乡县城-安障</v>
          </cell>
          <cell r="Q249" t="str">
            <v>G353线安乡县城至安障</v>
          </cell>
          <cell r="R249" t="str">
            <v>是</v>
          </cell>
          <cell r="S249" t="str">
            <v>正选</v>
          </cell>
          <cell r="T249" t="str">
            <v>正选</v>
          </cell>
          <cell r="U249">
            <v>1</v>
          </cell>
          <cell r="V249" t="str">
            <v>正选</v>
          </cell>
          <cell r="W249" t="str">
            <v>保留</v>
          </cell>
          <cell r="X249" t="str">
            <v>三类</v>
          </cell>
          <cell r="Z249" t="str">
            <v>改建</v>
          </cell>
          <cell r="AA249" t="str">
            <v>国道</v>
          </cell>
          <cell r="AB249" t="str">
            <v>国道</v>
          </cell>
          <cell r="AC249" t="str">
            <v>国道</v>
          </cell>
          <cell r="AD249" t="str">
            <v>国道</v>
          </cell>
          <cell r="AE249">
            <v>10</v>
          </cell>
          <cell r="AF249">
            <v>9.3650000000000002</v>
          </cell>
          <cell r="AH249">
            <v>9.3650000000000002</v>
          </cell>
          <cell r="AJ249">
            <v>9.2590000000000003</v>
          </cell>
          <cell r="AL249">
            <v>106</v>
          </cell>
          <cell r="AN249">
            <v>2016</v>
          </cell>
          <cell r="AO249">
            <v>2018</v>
          </cell>
          <cell r="AP249" t="str">
            <v>湘发改基础[2015]1096号</v>
          </cell>
          <cell r="AQ249" t="str">
            <v>湘交批[2016]215号</v>
          </cell>
          <cell r="AR249">
            <v>7307</v>
          </cell>
          <cell r="AS249">
            <v>5017.7491</v>
          </cell>
          <cell r="AU249">
            <v>3559</v>
          </cell>
          <cell r="AV249">
            <v>3559</v>
          </cell>
          <cell r="AW249" t="b">
            <v>1</v>
          </cell>
          <cell r="AX249">
            <v>3559</v>
          </cell>
          <cell r="AY249" t="str">
            <v/>
          </cell>
          <cell r="AZ249">
            <v>5000</v>
          </cell>
          <cell r="BA249">
            <v>5000</v>
          </cell>
          <cell r="BB249">
            <v>3748</v>
          </cell>
          <cell r="BE249">
            <v>2100</v>
          </cell>
          <cell r="BF249">
            <v>0</v>
          </cell>
          <cell r="BG249">
            <v>2100</v>
          </cell>
          <cell r="BM249" t="str">
            <v>批复施工许可</v>
          </cell>
          <cell r="BO249">
            <v>5000</v>
          </cell>
          <cell r="BP249">
            <v>3500</v>
          </cell>
          <cell r="BQ249" t="str">
            <v>路基</v>
          </cell>
          <cell r="BS249">
            <v>207</v>
          </cell>
          <cell r="BT249">
            <v>59</v>
          </cell>
          <cell r="BU249" t="str">
            <v>路面</v>
          </cell>
          <cell r="BV249">
            <v>9.3650000000000002</v>
          </cell>
          <cell r="CA249" t="str">
            <v>未列入19年计划</v>
          </cell>
          <cell r="CB249">
            <v>7307</v>
          </cell>
          <cell r="CC249">
            <v>3559</v>
          </cell>
          <cell r="CD249">
            <v>4683</v>
          </cell>
          <cell r="CE249">
            <v>0.93659999999999999</v>
          </cell>
          <cell r="CF249">
            <v>5606</v>
          </cell>
          <cell r="CG249" t="str">
            <v>停工</v>
          </cell>
          <cell r="CH249">
            <v>3559</v>
          </cell>
          <cell r="CI249">
            <v>0</v>
          </cell>
          <cell r="CJ249" t="e">
            <v>#REF!</v>
          </cell>
          <cell r="CM249">
            <v>3559</v>
          </cell>
          <cell r="CP249">
            <v>3559</v>
          </cell>
          <cell r="CQ249">
            <v>0</v>
          </cell>
          <cell r="CS249">
            <v>0</v>
          </cell>
          <cell r="CX249">
            <v>3559</v>
          </cell>
          <cell r="CZ249">
            <v>0</v>
          </cell>
          <cell r="DB249" t="e">
            <v>#REF!</v>
          </cell>
          <cell r="DC249" t="e">
            <v>#REF!</v>
          </cell>
          <cell r="DH249">
            <v>0.5</v>
          </cell>
          <cell r="DI249">
            <v>0</v>
          </cell>
          <cell r="DJ249">
            <v>0.5</v>
          </cell>
          <cell r="DK249">
            <v>0</v>
          </cell>
          <cell r="DL249">
            <v>0.5</v>
          </cell>
          <cell r="DM249">
            <v>0</v>
          </cell>
          <cell r="DN249">
            <v>0.7</v>
          </cell>
          <cell r="DO249">
            <v>0</v>
          </cell>
          <cell r="DP249">
            <v>5606</v>
          </cell>
          <cell r="DQ249">
            <v>0.76720952511290497</v>
          </cell>
          <cell r="DR249" t="str">
            <v>否</v>
          </cell>
          <cell r="DS249">
            <v>1701</v>
          </cell>
          <cell r="DU249">
            <v>9.2590000000000003</v>
          </cell>
          <cell r="DX249">
            <v>1701</v>
          </cell>
          <cell r="DY249">
            <v>1701</v>
          </cell>
          <cell r="DZ249">
            <v>0</v>
          </cell>
          <cell r="EA249">
            <v>1701</v>
          </cell>
          <cell r="EB249">
            <v>1458.7491</v>
          </cell>
          <cell r="EC249" t="str">
            <v>市政段在建</v>
          </cell>
          <cell r="ED249" t="str">
            <v>在建，市政段（1.9公里）正常推进，公路段（7.465公里）暂缓实施</v>
          </cell>
          <cell r="EE249" t="str">
            <v>已开工项目</v>
          </cell>
          <cell r="EF249" t="str">
            <v>已安排</v>
          </cell>
          <cell r="EG249" t="str">
            <v>在建（年内不能完工，“十三五”期完工）</v>
          </cell>
          <cell r="EH249" t="str">
            <v>开工项目</v>
          </cell>
          <cell r="EI249" t="str">
            <v>在建</v>
          </cell>
          <cell r="EJ249" t="str">
            <v>在建</v>
          </cell>
          <cell r="EK249" t="str">
            <v>系统上报</v>
          </cell>
          <cell r="EL249">
            <v>5606</v>
          </cell>
          <cell r="EM249">
            <v>5606</v>
          </cell>
          <cell r="EN249">
            <v>0.76720952511290497</v>
          </cell>
          <cell r="EO249" t="str">
            <v>在建（年内不能完工，“十三五”期完工）</v>
          </cell>
          <cell r="EP249" t="str">
            <v>在建</v>
          </cell>
          <cell r="EQ249" t="str">
            <v>停工</v>
          </cell>
          <cell r="ER249" t="str">
            <v>停工</v>
          </cell>
          <cell r="ES249" t="str">
            <v>停工</v>
          </cell>
        </row>
        <row r="250">
          <cell r="J250" t="str">
            <v>G353龙山狮子村-湘鄂情大桥</v>
          </cell>
          <cell r="K250" t="e">
            <v>#REF!</v>
          </cell>
          <cell r="L250" t="str">
            <v>G353龙山狮子村-湘鄂情大桥</v>
          </cell>
          <cell r="M250" t="str">
            <v>G353龙山狮子村至湘鄂情大桥公路</v>
          </cell>
          <cell r="N250" t="e">
            <v>#REF!</v>
          </cell>
          <cell r="O250" t="str">
            <v>G353龙山狮子村至湘鄂情大桥公路</v>
          </cell>
          <cell r="P250" t="str">
            <v>G353龙山狮子村-湘鄂情大桥</v>
          </cell>
          <cell r="Q250" t="str">
            <v>G353龙山狮子村-湘鄂情大桥</v>
          </cell>
          <cell r="R250" t="str">
            <v>是</v>
          </cell>
          <cell r="S250" t="str">
            <v>正选</v>
          </cell>
          <cell r="T250" t="str">
            <v>正选</v>
          </cell>
          <cell r="U250">
            <v>1</v>
          </cell>
          <cell r="V250" t="str">
            <v>正选</v>
          </cell>
          <cell r="W250" t="str">
            <v>保留</v>
          </cell>
          <cell r="X250" t="str">
            <v>一类</v>
          </cell>
          <cell r="Y250" t="str">
            <v>国贫</v>
          </cell>
          <cell r="Z250" t="str">
            <v>新建</v>
          </cell>
          <cell r="AA250" t="str">
            <v>国道</v>
          </cell>
          <cell r="AB250" t="str">
            <v>国道</v>
          </cell>
          <cell r="AC250" t="str">
            <v>国道</v>
          </cell>
          <cell r="AD250" t="str">
            <v>国道</v>
          </cell>
          <cell r="AE250">
            <v>8</v>
          </cell>
          <cell r="AF250">
            <v>7.8540000000000001</v>
          </cell>
          <cell r="AH250">
            <v>7.8540000000000001</v>
          </cell>
          <cell r="AI250">
            <v>7.8540000000000001</v>
          </cell>
          <cell r="AN250">
            <v>2017</v>
          </cell>
          <cell r="AO250">
            <v>2019</v>
          </cell>
          <cell r="AP250" t="str">
            <v>湘发改基础[2016]1021号</v>
          </cell>
          <cell r="AQ250" t="str">
            <v>湘交批[2017]21号</v>
          </cell>
          <cell r="AR250">
            <v>24162</v>
          </cell>
          <cell r="AS250">
            <v>17714.654699999999</v>
          </cell>
          <cell r="AU250">
            <v>8392</v>
          </cell>
          <cell r="AV250">
            <v>8392</v>
          </cell>
          <cell r="AW250" t="b">
            <v>1</v>
          </cell>
          <cell r="AX250">
            <v>8392</v>
          </cell>
          <cell r="AY250" t="str">
            <v/>
          </cell>
          <cell r="AZ250">
            <v>9425</v>
          </cell>
          <cell r="BA250">
            <v>9425</v>
          </cell>
          <cell r="BB250">
            <v>15770</v>
          </cell>
          <cell r="BO250">
            <v>14582.4</v>
          </cell>
          <cell r="BP250">
            <v>4800</v>
          </cell>
          <cell r="BQ250" t="str">
            <v>路基</v>
          </cell>
          <cell r="BU250" t="str">
            <v>路基</v>
          </cell>
          <cell r="BW250">
            <v>14262</v>
          </cell>
          <cell r="BX250">
            <v>3592</v>
          </cell>
          <cell r="BY250" t="str">
            <v>路面</v>
          </cell>
          <cell r="BZ250">
            <v>7.9</v>
          </cell>
          <cell r="CA250" t="str">
            <v>路面</v>
          </cell>
          <cell r="CB250">
            <v>28844.400000000001</v>
          </cell>
          <cell r="CC250">
            <v>8392</v>
          </cell>
          <cell r="CD250">
            <v>9425</v>
          </cell>
          <cell r="CE250">
            <v>1</v>
          </cell>
          <cell r="CF250">
            <v>18500</v>
          </cell>
          <cell r="CG250" t="str">
            <v>停工</v>
          </cell>
          <cell r="CH250">
            <v>5035</v>
          </cell>
          <cell r="CI250">
            <v>3357</v>
          </cell>
          <cell r="CJ250" t="e">
            <v>#REF!</v>
          </cell>
          <cell r="CM250">
            <v>5035</v>
          </cell>
          <cell r="CP250">
            <v>5035</v>
          </cell>
          <cell r="CQ250">
            <v>3357</v>
          </cell>
          <cell r="CS250">
            <v>3357</v>
          </cell>
          <cell r="CU250">
            <v>3357</v>
          </cell>
          <cell r="CX250">
            <v>8392</v>
          </cell>
          <cell r="CZ250">
            <v>3357</v>
          </cell>
          <cell r="DB250" t="e">
            <v>#REF!</v>
          </cell>
          <cell r="DC250" t="e">
            <v>#REF!</v>
          </cell>
          <cell r="DH250">
            <v>0.5</v>
          </cell>
          <cell r="DI250">
            <v>0</v>
          </cell>
          <cell r="DJ250">
            <v>0.5</v>
          </cell>
          <cell r="DK250">
            <v>0</v>
          </cell>
          <cell r="DL250">
            <v>0.5</v>
          </cell>
          <cell r="DM250">
            <v>0</v>
          </cell>
          <cell r="DN250">
            <v>0.7</v>
          </cell>
          <cell r="DO250">
            <v>0</v>
          </cell>
          <cell r="DP250">
            <v>18500</v>
          </cell>
          <cell r="DQ250">
            <v>0.76566509394917603</v>
          </cell>
          <cell r="DR250" t="str">
            <v>否</v>
          </cell>
          <cell r="DS250">
            <v>2305</v>
          </cell>
          <cell r="DU250">
            <v>7.8540000000000001</v>
          </cell>
          <cell r="DX250">
            <v>2305</v>
          </cell>
          <cell r="DY250">
            <v>5662</v>
          </cell>
          <cell r="DZ250">
            <v>3357</v>
          </cell>
          <cell r="EA250">
            <v>2305</v>
          </cell>
          <cell r="EB250">
            <v>9322.6546999999991</v>
          </cell>
          <cell r="EC250" t="str">
            <v>路面</v>
          </cell>
          <cell r="EE250" t="str">
            <v>已开工项目</v>
          </cell>
          <cell r="EF250" t="str">
            <v>已安排</v>
          </cell>
          <cell r="EG250" t="str">
            <v>在建（年内不能完工，“十三五”期完工）</v>
          </cell>
          <cell r="EH250" t="str">
            <v>开工项目</v>
          </cell>
          <cell r="EI250" t="str">
            <v>在建</v>
          </cell>
          <cell r="EJ250" t="str">
            <v>在建</v>
          </cell>
          <cell r="EK250" t="str">
            <v>系统上报</v>
          </cell>
          <cell r="EL250">
            <v>12900</v>
          </cell>
          <cell r="EM250">
            <v>18500</v>
          </cell>
          <cell r="EN250">
            <v>0.76566509394917603</v>
          </cell>
          <cell r="EO250" t="str">
            <v>在建（年内不能完工，“十三五”期完工）</v>
          </cell>
          <cell r="EP250" t="str">
            <v>在建</v>
          </cell>
          <cell r="EQ250" t="str">
            <v>停工</v>
          </cell>
          <cell r="ER250" t="str">
            <v>停工</v>
          </cell>
          <cell r="ES250" t="str">
            <v>停工</v>
          </cell>
        </row>
        <row r="251">
          <cell r="J251" t="str">
            <v>桃源火车站-龙潭段</v>
          </cell>
          <cell r="K251" t="e">
            <v>#REF!</v>
          </cell>
          <cell r="L251" t="str">
            <v>桃源火车站-龙潭段</v>
          </cell>
          <cell r="M251" t="str">
            <v>S311桃源火车站-龙潭段</v>
          </cell>
          <cell r="N251" t="e">
            <v>#REF!</v>
          </cell>
          <cell r="O251" t="str">
            <v>S311桃源火车站-龙潭段</v>
          </cell>
          <cell r="T251" t="str">
            <v>备选</v>
          </cell>
          <cell r="U251">
            <v>1</v>
          </cell>
          <cell r="V251" t="str">
            <v>正选</v>
          </cell>
          <cell r="W251" t="str">
            <v>保留</v>
          </cell>
          <cell r="X251" t="str">
            <v>二类</v>
          </cell>
          <cell r="Z251" t="str">
            <v>升级改造\新建</v>
          </cell>
          <cell r="AA251" t="str">
            <v>省道</v>
          </cell>
          <cell r="AB251" t="str">
            <v>省道</v>
          </cell>
          <cell r="AC251" t="str">
            <v>省道</v>
          </cell>
          <cell r="AE251">
            <v>32</v>
          </cell>
          <cell r="AF251">
            <v>32</v>
          </cell>
          <cell r="AH251">
            <v>32.316000000000003</v>
          </cell>
          <cell r="AI251">
            <v>32.316000000000003</v>
          </cell>
          <cell r="AN251">
            <v>2017</v>
          </cell>
          <cell r="AO251">
            <v>2020</v>
          </cell>
          <cell r="AP251" t="str">
            <v>湘发改基础[2017]520号</v>
          </cell>
          <cell r="AQ251" t="str">
            <v>湘交批[2017]136号</v>
          </cell>
          <cell r="AR251">
            <v>93943.88</v>
          </cell>
          <cell r="AS251">
            <v>67375.7601</v>
          </cell>
          <cell r="AT251" t="str">
            <v>批复</v>
          </cell>
          <cell r="AU251">
            <v>19783</v>
          </cell>
          <cell r="AX251">
            <v>19783</v>
          </cell>
          <cell r="AY251" t="str">
            <v/>
          </cell>
          <cell r="BB251">
            <v>74160.88</v>
          </cell>
          <cell r="BO251">
            <v>13781.7</v>
          </cell>
          <cell r="BP251">
            <v>1920</v>
          </cell>
          <cell r="BQ251" t="str">
            <v>批复施工许可</v>
          </cell>
          <cell r="BS251">
            <v>33190.239999999998</v>
          </cell>
          <cell r="BT251">
            <v>4014.9</v>
          </cell>
          <cell r="BU251" t="str">
            <v>路基</v>
          </cell>
          <cell r="BW251">
            <v>46971.9</v>
          </cell>
          <cell r="BX251">
            <v>13848</v>
          </cell>
          <cell r="BY251" t="str">
            <v>路面</v>
          </cell>
          <cell r="BZ251">
            <v>32.299999999999997</v>
          </cell>
          <cell r="CA251" t="str">
            <v>路面</v>
          </cell>
          <cell r="CB251">
            <v>93943.84</v>
          </cell>
          <cell r="CC251">
            <v>19782.900000000001</v>
          </cell>
          <cell r="CF251">
            <v>57527</v>
          </cell>
          <cell r="CG251" t="str">
            <v>停工</v>
          </cell>
          <cell r="CH251">
            <v>10137</v>
          </cell>
          <cell r="CI251">
            <v>9645.9</v>
          </cell>
          <cell r="CJ251" t="e">
            <v>#REF!</v>
          </cell>
          <cell r="CM251">
            <v>10137</v>
          </cell>
          <cell r="CP251">
            <v>10137</v>
          </cell>
          <cell r="CQ251">
            <v>9645.9</v>
          </cell>
          <cell r="CS251">
            <v>0</v>
          </cell>
          <cell r="CW251">
            <v>1708</v>
          </cell>
          <cell r="CX251">
            <v>11845</v>
          </cell>
          <cell r="CZ251">
            <v>9646</v>
          </cell>
          <cell r="DB251" t="e">
            <v>#REF!</v>
          </cell>
          <cell r="DC251" t="e">
            <v>#REF!</v>
          </cell>
          <cell r="DH251">
            <v>0.5</v>
          </cell>
          <cell r="DI251">
            <v>0</v>
          </cell>
          <cell r="DJ251">
            <v>0.5</v>
          </cell>
          <cell r="DK251">
            <v>0</v>
          </cell>
          <cell r="DL251">
            <v>0.5</v>
          </cell>
          <cell r="DM251">
            <v>0</v>
          </cell>
          <cell r="DN251">
            <v>0.7</v>
          </cell>
          <cell r="DO251">
            <v>0</v>
          </cell>
          <cell r="DP251">
            <v>57527</v>
          </cell>
          <cell r="DQ251">
            <v>0.61235495063648604</v>
          </cell>
          <cell r="DR251" t="str">
            <v>否</v>
          </cell>
          <cell r="DS251">
            <v>26770.98</v>
          </cell>
          <cell r="DU251">
            <v>31.318000000000001</v>
          </cell>
          <cell r="DV251">
            <v>24.428000000000001</v>
          </cell>
          <cell r="DX251">
            <v>29520.880000000001</v>
          </cell>
          <cell r="DY251">
            <v>39166.879999999997</v>
          </cell>
          <cell r="DZ251">
            <v>9646</v>
          </cell>
          <cell r="EA251">
            <v>29520.880000000001</v>
          </cell>
          <cell r="EB251">
            <v>47592.7601</v>
          </cell>
          <cell r="EC251" t="str">
            <v>路面</v>
          </cell>
          <cell r="EE251" t="str">
            <v>已开工项目</v>
          </cell>
          <cell r="EF251" t="str">
            <v>已安排</v>
          </cell>
          <cell r="EG251" t="str">
            <v>在建（年内不能完工，“十三五”期完工）</v>
          </cell>
          <cell r="EH251" t="str">
            <v>开工项目</v>
          </cell>
          <cell r="EI251" t="str">
            <v>在建</v>
          </cell>
          <cell r="EJ251" t="str">
            <v>在建</v>
          </cell>
          <cell r="EK251" t="str">
            <v>系统上报</v>
          </cell>
          <cell r="EL251">
            <v>52127</v>
          </cell>
          <cell r="EM251">
            <v>54777</v>
          </cell>
          <cell r="EN251">
            <v>0.58308215500573302</v>
          </cell>
          <cell r="EQ251" t="str">
            <v>停工</v>
          </cell>
          <cell r="ER251" t="str">
            <v>停工</v>
          </cell>
          <cell r="ES251" t="str">
            <v>停工</v>
          </cell>
        </row>
        <row r="252">
          <cell r="J252" t="str">
            <v>华容梅田湖大桥</v>
          </cell>
          <cell r="K252" t="e">
            <v>#REF!</v>
          </cell>
          <cell r="L252" t="str">
            <v>华容梅田湖大桥</v>
          </cell>
          <cell r="M252" t="str">
            <v>S217华容梅田湖大桥</v>
          </cell>
          <cell r="N252" t="e">
            <v>#REF!</v>
          </cell>
          <cell r="O252" t="str">
            <v>S217华容梅田湖大桥</v>
          </cell>
          <cell r="T252" t="str">
            <v>备选</v>
          </cell>
          <cell r="U252">
            <v>1</v>
          </cell>
          <cell r="V252" t="str">
            <v>正选</v>
          </cell>
          <cell r="W252" t="str">
            <v>保留</v>
          </cell>
          <cell r="X252" t="str">
            <v>三类</v>
          </cell>
          <cell r="Z252" t="str">
            <v>新建</v>
          </cell>
          <cell r="AA252" t="str">
            <v>省道</v>
          </cell>
          <cell r="AB252" t="str">
            <v>省道</v>
          </cell>
          <cell r="AC252" t="str">
            <v>省道</v>
          </cell>
          <cell r="AE252">
            <v>6</v>
          </cell>
          <cell r="AF252">
            <v>6</v>
          </cell>
          <cell r="AH252">
            <v>6.1420000000000003</v>
          </cell>
          <cell r="AJ252">
            <v>4.9279999999999999</v>
          </cell>
          <cell r="AL252">
            <v>1214</v>
          </cell>
          <cell r="AN252">
            <v>2017</v>
          </cell>
          <cell r="AO252">
            <v>2020</v>
          </cell>
          <cell r="AP252" t="str">
            <v>湘发改基础[2016]500号</v>
          </cell>
          <cell r="AQ252" t="str">
            <v>湘交批[2017]188号</v>
          </cell>
          <cell r="AR252">
            <v>13056</v>
          </cell>
          <cell r="AS252">
            <v>8878.08</v>
          </cell>
          <cell r="AT252" t="str">
            <v>按总投资的68%测算</v>
          </cell>
          <cell r="AU252">
            <v>4938</v>
          </cell>
          <cell r="AX252">
            <v>5848.8</v>
          </cell>
          <cell r="AY252" t="str">
            <v>数据异常</v>
          </cell>
          <cell r="BB252">
            <v>8118</v>
          </cell>
          <cell r="BO252">
            <v>2611.1999999999998</v>
          </cell>
          <cell r="BP252">
            <v>769.5</v>
          </cell>
          <cell r="BQ252" t="str">
            <v>批复施工许可</v>
          </cell>
          <cell r="BS252">
            <v>6528</v>
          </cell>
          <cell r="BT252">
            <v>3324.66</v>
          </cell>
          <cell r="BU252" t="str">
            <v>路基</v>
          </cell>
          <cell r="BW252">
            <v>3917</v>
          </cell>
          <cell r="BX252">
            <v>843.8</v>
          </cell>
          <cell r="BY252" t="str">
            <v>路面</v>
          </cell>
          <cell r="BZ252">
            <v>6</v>
          </cell>
          <cell r="CA252" t="str">
            <v>路面</v>
          </cell>
          <cell r="CB252">
            <v>13056.2</v>
          </cell>
          <cell r="CC252">
            <v>4937.96</v>
          </cell>
          <cell r="CF252">
            <v>9819</v>
          </cell>
          <cell r="CG252" t="str">
            <v>停工</v>
          </cell>
          <cell r="CH252">
            <v>2272</v>
          </cell>
          <cell r="CI252">
            <v>2665.96</v>
          </cell>
          <cell r="CJ252" t="e">
            <v>#REF!</v>
          </cell>
          <cell r="CM252">
            <v>2272</v>
          </cell>
          <cell r="CP252">
            <v>2272</v>
          </cell>
          <cell r="CQ252">
            <v>2665.96</v>
          </cell>
          <cell r="CS252">
            <v>0</v>
          </cell>
          <cell r="CW252">
            <v>472</v>
          </cell>
          <cell r="CX252">
            <v>2744</v>
          </cell>
          <cell r="CZ252">
            <v>2666</v>
          </cell>
          <cell r="DB252" t="e">
            <v>#REF!</v>
          </cell>
          <cell r="DC252" t="e">
            <v>#REF!</v>
          </cell>
          <cell r="DH252">
            <v>0.5</v>
          </cell>
          <cell r="DI252">
            <v>0</v>
          </cell>
          <cell r="DJ252">
            <v>0.5</v>
          </cell>
          <cell r="DK252">
            <v>0</v>
          </cell>
          <cell r="DL252">
            <v>0.5</v>
          </cell>
          <cell r="DM252">
            <v>0</v>
          </cell>
          <cell r="DN252">
            <v>0.7</v>
          </cell>
          <cell r="DO252">
            <v>0</v>
          </cell>
          <cell r="DP252">
            <v>9819</v>
          </cell>
          <cell r="DQ252">
            <v>0.75206801470588203</v>
          </cell>
          <cell r="DR252" t="str">
            <v>否</v>
          </cell>
          <cell r="DS252">
            <v>571.04</v>
          </cell>
          <cell r="DU252">
            <v>5.0999999999999996</v>
          </cell>
          <cell r="DV252">
            <v>3</v>
          </cell>
          <cell r="DX252">
            <v>721</v>
          </cell>
          <cell r="DY252">
            <v>3387</v>
          </cell>
          <cell r="DZ252">
            <v>2666</v>
          </cell>
          <cell r="EA252">
            <v>721</v>
          </cell>
          <cell r="EB252">
            <v>3940.08</v>
          </cell>
          <cell r="EC252" t="str">
            <v>路面</v>
          </cell>
          <cell r="EE252" t="str">
            <v>已开工项目</v>
          </cell>
          <cell r="EF252" t="str">
            <v>已安排</v>
          </cell>
          <cell r="EG252" t="str">
            <v>在建（“十三五”期不能完工）</v>
          </cell>
          <cell r="EH252" t="str">
            <v>开工项目</v>
          </cell>
          <cell r="EI252" t="str">
            <v>在建</v>
          </cell>
          <cell r="EJ252" t="str">
            <v>在建</v>
          </cell>
          <cell r="EK252" t="str">
            <v>系统上报</v>
          </cell>
          <cell r="EL252">
            <v>9549</v>
          </cell>
          <cell r="EM252">
            <v>9669</v>
          </cell>
          <cell r="EN252">
            <v>0.74057904411764697</v>
          </cell>
          <cell r="EQ252" t="str">
            <v>停工</v>
          </cell>
          <cell r="ER252" t="str">
            <v>停工</v>
          </cell>
          <cell r="ES252" t="str">
            <v>停工</v>
          </cell>
        </row>
        <row r="253">
          <cell r="J253" t="str">
            <v>二广高速冷水滩上岭桥互通-泉南高速祁阳大忠桥互通连接线</v>
          </cell>
          <cell r="K253" t="e">
            <v>#REF!</v>
          </cell>
          <cell r="L253" t="str">
            <v>二广高速冷水滩上岭桥互通-泉南高速祁阳大忠桥互通连接线</v>
          </cell>
          <cell r="M253" t="str">
            <v>二广高速冷水滩上岭桥互通-泉南高速祁阳大忠桥互通连接线</v>
          </cell>
          <cell r="N253" t="e">
            <v>#REF!</v>
          </cell>
          <cell r="O253" t="str">
            <v>二广高速冷水滩上岭桥互通-泉南高速祁阳大忠桥互通连接线</v>
          </cell>
          <cell r="T253" t="str">
            <v>备选</v>
          </cell>
          <cell r="U253">
            <v>1</v>
          </cell>
          <cell r="V253" t="str">
            <v>正选</v>
          </cell>
          <cell r="W253" t="str">
            <v>保留</v>
          </cell>
          <cell r="X253" t="str">
            <v>三类</v>
          </cell>
          <cell r="Z253" t="str">
            <v>升级改造</v>
          </cell>
          <cell r="AA253" t="str">
            <v>其它</v>
          </cell>
          <cell r="AB253" t="str">
            <v>其它</v>
          </cell>
          <cell r="AC253" t="str">
            <v>其它</v>
          </cell>
          <cell r="AE253">
            <v>20</v>
          </cell>
          <cell r="AF253">
            <v>20.504000000000001</v>
          </cell>
          <cell r="AH253">
            <v>20.504000000000001</v>
          </cell>
          <cell r="AJ253">
            <v>20.504000000000001</v>
          </cell>
          <cell r="AN253">
            <v>2016</v>
          </cell>
          <cell r="AO253">
            <v>2020</v>
          </cell>
          <cell r="AP253" t="str">
            <v>湘发改基础[2015]870号</v>
          </cell>
          <cell r="AQ253" t="str">
            <v>湘交批[2016]33号</v>
          </cell>
          <cell r="AR253">
            <v>14730.92</v>
          </cell>
          <cell r="AS253">
            <v>10190.1922</v>
          </cell>
          <cell r="AT253" t="str">
            <v>批复</v>
          </cell>
          <cell r="AU253">
            <v>4101</v>
          </cell>
          <cell r="AX253">
            <v>4100.8</v>
          </cell>
          <cell r="BB253">
            <v>10629.92</v>
          </cell>
          <cell r="BE253">
            <v>4466</v>
          </cell>
          <cell r="BF253">
            <v>1230</v>
          </cell>
          <cell r="BG253">
            <v>4466</v>
          </cell>
          <cell r="BJ253">
            <v>1230</v>
          </cell>
          <cell r="BM253" t="str">
            <v>批复施工许可</v>
          </cell>
          <cell r="BO253">
            <v>4372.5519999999997</v>
          </cell>
          <cell r="BP253">
            <v>1230.5999999999999</v>
          </cell>
          <cell r="BQ253" t="str">
            <v>路基</v>
          </cell>
          <cell r="BS253">
            <v>1473.0920000000001</v>
          </cell>
          <cell r="BT253">
            <v>409.7</v>
          </cell>
          <cell r="BU253" t="str">
            <v>路基</v>
          </cell>
          <cell r="BX253">
            <v>-2870</v>
          </cell>
          <cell r="BY253" t="str">
            <v>未开工</v>
          </cell>
          <cell r="CA253" t="str">
            <v>省停缓建</v>
          </cell>
          <cell r="CB253">
            <v>10311.644</v>
          </cell>
          <cell r="CC253">
            <v>0.29999999999972699</v>
          </cell>
          <cell r="CF253">
            <v>26289</v>
          </cell>
          <cell r="CG253" t="str">
            <v>停工</v>
          </cell>
          <cell r="CH253">
            <v>2461</v>
          </cell>
          <cell r="CI253">
            <v>-2460.6999999999998</v>
          </cell>
          <cell r="CJ253" t="e">
            <v>#REF!</v>
          </cell>
          <cell r="CM253">
            <v>2461</v>
          </cell>
          <cell r="CP253">
            <v>2461</v>
          </cell>
          <cell r="CQ253">
            <v>-2460.6999999999998</v>
          </cell>
          <cell r="CS253">
            <v>0</v>
          </cell>
          <cell r="CX253">
            <v>2461</v>
          </cell>
          <cell r="CZ253">
            <v>1640</v>
          </cell>
          <cell r="DB253" t="e">
            <v>#REF!</v>
          </cell>
          <cell r="DC253" t="e">
            <v>#REF!</v>
          </cell>
          <cell r="DF253" t="str">
            <v>续建</v>
          </cell>
          <cell r="DH253">
            <v>0.5</v>
          </cell>
          <cell r="DI253">
            <v>2050.1999999999998</v>
          </cell>
          <cell r="DJ253">
            <v>0.5</v>
          </cell>
          <cell r="DK253">
            <v>2050.1999999999998</v>
          </cell>
          <cell r="DL253">
            <v>0.5</v>
          </cell>
          <cell r="DM253">
            <v>2050.1999999999998</v>
          </cell>
          <cell r="DN253">
            <v>0.7</v>
          </cell>
          <cell r="DO253">
            <v>2870.4</v>
          </cell>
          <cell r="DP253">
            <v>26289</v>
          </cell>
          <cell r="DQ253">
            <v>1.7846135882891201</v>
          </cell>
          <cell r="DR253" t="str">
            <v>否</v>
          </cell>
          <cell r="DS253">
            <v>0</v>
          </cell>
          <cell r="DU253">
            <v>15.1</v>
          </cell>
          <cell r="DV253">
            <v>0</v>
          </cell>
          <cell r="DW253">
            <v>0</v>
          </cell>
          <cell r="DX253">
            <v>0</v>
          </cell>
          <cell r="DY253">
            <v>-11558.08</v>
          </cell>
          <cell r="DZ253">
            <v>1640</v>
          </cell>
          <cell r="EA253">
            <v>-13198.08</v>
          </cell>
          <cell r="EB253">
            <v>6089.1922000000004</v>
          </cell>
          <cell r="EC253" t="str">
            <v>省停缓建</v>
          </cell>
          <cell r="EE253" t="str">
            <v>待开工项目</v>
          </cell>
          <cell r="EF253" t="str">
            <v>已安排</v>
          </cell>
          <cell r="EG253" t="str">
            <v>在建（“十三五”期不能完工）</v>
          </cell>
          <cell r="EH253" t="str">
            <v>开工项目</v>
          </cell>
          <cell r="EI253" t="str">
            <v>在建</v>
          </cell>
          <cell r="EJ253" t="str">
            <v>在建</v>
          </cell>
          <cell r="EK253" t="str">
            <v>系统上报</v>
          </cell>
          <cell r="EL253">
            <v>2500</v>
          </cell>
          <cell r="EM253">
            <v>26289</v>
          </cell>
          <cell r="EN253">
            <v>1.7846135882891201</v>
          </cell>
          <cell r="EQ253" t="str">
            <v>停工</v>
          </cell>
          <cell r="ER253" t="str">
            <v>停工</v>
          </cell>
          <cell r="ES253" t="str">
            <v>停工</v>
          </cell>
        </row>
        <row r="254">
          <cell r="J254" t="str">
            <v>泸溪能滩至浦市</v>
          </cell>
          <cell r="K254" t="e">
            <v>#REF!</v>
          </cell>
          <cell r="L254" t="str">
            <v>泸溪县能滩经兴隆场-浦市</v>
          </cell>
          <cell r="M254" t="str">
            <v>S554、S320泸溪县能滩-浦市</v>
          </cell>
          <cell r="N254" t="e">
            <v>#REF!</v>
          </cell>
          <cell r="O254" t="str">
            <v>S554、S320泸溪县能滩-浦市</v>
          </cell>
          <cell r="T254" t="str">
            <v>备选</v>
          </cell>
          <cell r="U254">
            <v>1</v>
          </cell>
          <cell r="V254" t="str">
            <v>正选</v>
          </cell>
          <cell r="W254" t="str">
            <v>保留</v>
          </cell>
          <cell r="X254" t="str">
            <v>一类</v>
          </cell>
          <cell r="Y254" t="str">
            <v>国贫</v>
          </cell>
          <cell r="Z254" t="str">
            <v>改建</v>
          </cell>
          <cell r="AA254" t="str">
            <v>省道</v>
          </cell>
          <cell r="AB254" t="str">
            <v>省道</v>
          </cell>
          <cell r="AC254" t="str">
            <v>省道</v>
          </cell>
          <cell r="AE254">
            <v>69.400000000000006</v>
          </cell>
          <cell r="AF254">
            <v>69.412000000000006</v>
          </cell>
          <cell r="AH254">
            <v>69.412000000000006</v>
          </cell>
          <cell r="AJ254">
            <v>69.412000000000006</v>
          </cell>
          <cell r="AN254">
            <v>2016</v>
          </cell>
          <cell r="AO254">
            <v>2020</v>
          </cell>
          <cell r="AP254" t="str">
            <v>湘发改基础[2016]658号</v>
          </cell>
          <cell r="AQ254" t="str">
            <v>湘交批[2016]205号</v>
          </cell>
          <cell r="AR254">
            <v>79438</v>
          </cell>
          <cell r="AS254">
            <v>61245.662100000001</v>
          </cell>
          <cell r="AT254" t="str">
            <v>批复</v>
          </cell>
          <cell r="AU254">
            <v>28332</v>
          </cell>
          <cell r="AX254">
            <v>28332</v>
          </cell>
          <cell r="AY254" t="str">
            <v/>
          </cell>
          <cell r="BB254">
            <v>51106</v>
          </cell>
          <cell r="BE254">
            <v>25200</v>
          </cell>
          <cell r="BF254">
            <v>0</v>
          </cell>
          <cell r="BG254">
            <v>25200</v>
          </cell>
          <cell r="BM254" t="str">
            <v>批复施工许可</v>
          </cell>
          <cell r="BO254">
            <v>14519</v>
          </cell>
          <cell r="BP254">
            <v>14166</v>
          </cell>
          <cell r="BQ254" t="str">
            <v>路基</v>
          </cell>
          <cell r="BS254">
            <v>15887.6</v>
          </cell>
          <cell r="BT254">
            <v>5666.4</v>
          </cell>
          <cell r="BU254" t="str">
            <v>路基</v>
          </cell>
          <cell r="BW254">
            <v>3988</v>
          </cell>
          <cell r="BX254">
            <v>8500</v>
          </cell>
          <cell r="BY254" t="str">
            <v>路面</v>
          </cell>
          <cell r="BZ254">
            <v>69.400000000000006</v>
          </cell>
          <cell r="CA254" t="str">
            <v>路面</v>
          </cell>
          <cell r="CB254">
            <v>59594.6</v>
          </cell>
          <cell r="CC254">
            <v>28332.400000000001</v>
          </cell>
          <cell r="CF254">
            <v>80397.100000000006</v>
          </cell>
          <cell r="CG254" t="str">
            <v>停工</v>
          </cell>
          <cell r="CH254">
            <v>20682</v>
          </cell>
          <cell r="CI254">
            <v>7650.4</v>
          </cell>
          <cell r="CJ254" t="e">
            <v>#REF!</v>
          </cell>
          <cell r="CM254">
            <v>20682</v>
          </cell>
          <cell r="CP254">
            <v>20682</v>
          </cell>
          <cell r="CQ254">
            <v>7650.4</v>
          </cell>
          <cell r="CS254">
            <v>7650</v>
          </cell>
          <cell r="CU254">
            <v>7650</v>
          </cell>
          <cell r="CX254">
            <v>28332</v>
          </cell>
          <cell r="CZ254">
            <v>7650</v>
          </cell>
          <cell r="DB254" t="e">
            <v>#REF!</v>
          </cell>
          <cell r="DC254" t="e">
            <v>#REF!</v>
          </cell>
          <cell r="DH254">
            <v>0.5</v>
          </cell>
          <cell r="DI254">
            <v>0</v>
          </cell>
          <cell r="DJ254">
            <v>0.5</v>
          </cell>
          <cell r="DK254">
            <v>0</v>
          </cell>
          <cell r="DL254">
            <v>0.5</v>
          </cell>
          <cell r="DM254">
            <v>0</v>
          </cell>
          <cell r="DN254">
            <v>0.7</v>
          </cell>
          <cell r="DO254">
            <v>0</v>
          </cell>
          <cell r="DP254">
            <v>80397.100000000006</v>
          </cell>
          <cell r="DQ254">
            <v>1.0120735668068199</v>
          </cell>
          <cell r="DR254" t="str">
            <v>否</v>
          </cell>
          <cell r="DS254">
            <v>0</v>
          </cell>
          <cell r="DU254">
            <v>67</v>
          </cell>
          <cell r="DX254">
            <v>0</v>
          </cell>
          <cell r="DY254">
            <v>-959.10000000000605</v>
          </cell>
          <cell r="DZ254">
            <v>7650</v>
          </cell>
          <cell r="EA254">
            <v>-8609.1000000000095</v>
          </cell>
          <cell r="EB254">
            <v>32913.662100000001</v>
          </cell>
          <cell r="EC254" t="str">
            <v>路面</v>
          </cell>
          <cell r="EE254" t="str">
            <v>已开工项目</v>
          </cell>
          <cell r="EF254" t="str">
            <v>已安排</v>
          </cell>
          <cell r="EG254" t="str">
            <v>在建（年内不能完工，“十三五”期完工）</v>
          </cell>
          <cell r="EH254" t="str">
            <v>开工项目</v>
          </cell>
          <cell r="EI254" t="str">
            <v>在建</v>
          </cell>
          <cell r="EJ254" t="str">
            <v>在建</v>
          </cell>
          <cell r="EK254" t="str">
            <v>系统上报</v>
          </cell>
          <cell r="EL254">
            <v>79438</v>
          </cell>
          <cell r="EM254">
            <v>80397.100000000006</v>
          </cell>
          <cell r="EN254">
            <v>1.0120735668068199</v>
          </cell>
          <cell r="EQ254" t="str">
            <v>停工</v>
          </cell>
          <cell r="ER254" t="str">
            <v>停工</v>
          </cell>
          <cell r="ES254" t="str">
            <v>停工</v>
          </cell>
        </row>
        <row r="255">
          <cell r="J255" t="str">
            <v>邵东县两市镇至廉桥公路</v>
          </cell>
          <cell r="K255" t="e">
            <v>#REF!</v>
          </cell>
          <cell r="L255" t="str">
            <v>邵东两市镇-潭邵高速廉桥连接线</v>
          </cell>
          <cell r="M255" t="str">
            <v>邵东两市镇-潭邵高速廉桥连接线</v>
          </cell>
          <cell r="N255" t="e">
            <v>#REF!</v>
          </cell>
          <cell r="O255" t="str">
            <v>邵东两市镇-潭邵高速廉桥连接线</v>
          </cell>
          <cell r="T255" t="str">
            <v>备选</v>
          </cell>
          <cell r="U255">
            <v>1</v>
          </cell>
          <cell r="V255" t="str">
            <v>正选</v>
          </cell>
          <cell r="W255" t="str">
            <v>保留</v>
          </cell>
          <cell r="X255" t="str">
            <v>二类</v>
          </cell>
          <cell r="Z255" t="str">
            <v>新建</v>
          </cell>
          <cell r="AA255" t="str">
            <v>其它</v>
          </cell>
          <cell r="AB255" t="str">
            <v>其它</v>
          </cell>
          <cell r="AC255" t="str">
            <v>其它</v>
          </cell>
          <cell r="AE255">
            <v>12.4</v>
          </cell>
          <cell r="AF255">
            <v>11.81</v>
          </cell>
          <cell r="AH255">
            <v>11.81</v>
          </cell>
          <cell r="AI255">
            <v>11.81</v>
          </cell>
          <cell r="AN255">
            <v>2016</v>
          </cell>
          <cell r="AO255">
            <v>2020</v>
          </cell>
          <cell r="AP255" t="str">
            <v>湘发改基础              [2016]736号</v>
          </cell>
          <cell r="AQ255" t="str">
            <v>邵市交计统【2018】12号</v>
          </cell>
          <cell r="AR255">
            <v>32751</v>
          </cell>
          <cell r="AS255">
            <v>16763.11</v>
          </cell>
          <cell r="AT255" t="str">
            <v>批复</v>
          </cell>
          <cell r="AU255">
            <v>2950</v>
          </cell>
          <cell r="BB255">
            <v>29801</v>
          </cell>
          <cell r="BE255">
            <v>10800</v>
          </cell>
          <cell r="BF255">
            <v>0</v>
          </cell>
          <cell r="BG255">
            <v>10800</v>
          </cell>
          <cell r="BM255" t="str">
            <v>批复施工许可</v>
          </cell>
          <cell r="BO255">
            <v>7200</v>
          </cell>
          <cell r="BP255">
            <v>1500</v>
          </cell>
          <cell r="BQ255" t="str">
            <v>路基</v>
          </cell>
          <cell r="BS255">
            <v>1650.6</v>
          </cell>
          <cell r="BU255" t="str">
            <v>批复施工许可</v>
          </cell>
          <cell r="BW255">
            <v>6601</v>
          </cell>
          <cell r="BX255">
            <v>1450</v>
          </cell>
          <cell r="BY255" t="str">
            <v>路面</v>
          </cell>
          <cell r="BZ255">
            <v>12</v>
          </cell>
          <cell r="CA255" t="str">
            <v>路面</v>
          </cell>
          <cell r="CB255">
            <v>26251.599999999999</v>
          </cell>
          <cell r="CC255">
            <v>2950</v>
          </cell>
          <cell r="CF255">
            <v>32751</v>
          </cell>
          <cell r="CG255" t="str">
            <v>停工</v>
          </cell>
          <cell r="CH255">
            <v>1357</v>
          </cell>
          <cell r="CI255">
            <v>1593</v>
          </cell>
          <cell r="CJ255" t="e">
            <v>#REF!</v>
          </cell>
          <cell r="CM255">
            <v>1357</v>
          </cell>
          <cell r="CP255">
            <v>1357</v>
          </cell>
          <cell r="CQ255">
            <v>1593</v>
          </cell>
          <cell r="CS255">
            <v>1593</v>
          </cell>
          <cell r="CU255">
            <v>1593</v>
          </cell>
          <cell r="CX255">
            <v>2950</v>
          </cell>
          <cell r="CZ255">
            <v>1593</v>
          </cell>
          <cell r="DB255" t="e">
            <v>#REF!</v>
          </cell>
          <cell r="DC255" t="e">
            <v>#REF!</v>
          </cell>
          <cell r="DH255">
            <v>0.5</v>
          </cell>
          <cell r="DI255">
            <v>0</v>
          </cell>
          <cell r="DJ255">
            <v>0.5</v>
          </cell>
          <cell r="DK255">
            <v>0</v>
          </cell>
          <cell r="DL255">
            <v>0.5</v>
          </cell>
          <cell r="DM255">
            <v>0</v>
          </cell>
          <cell r="DN255">
            <v>0.7</v>
          </cell>
          <cell r="DO255">
            <v>0</v>
          </cell>
          <cell r="DP255">
            <v>32751</v>
          </cell>
          <cell r="DQ255">
            <v>1</v>
          </cell>
          <cell r="DR255" t="str">
            <v>否</v>
          </cell>
          <cell r="DS255">
            <v>0</v>
          </cell>
          <cell r="DU255">
            <v>7.1</v>
          </cell>
          <cell r="DX255">
            <v>0</v>
          </cell>
          <cell r="DY255">
            <v>1501</v>
          </cell>
          <cell r="DZ255">
            <v>1593</v>
          </cell>
          <cell r="EA255">
            <v>-92</v>
          </cell>
          <cell r="EB255">
            <v>13813.11</v>
          </cell>
          <cell r="EC255" t="str">
            <v>路面</v>
          </cell>
          <cell r="EE255" t="str">
            <v>已开工项目</v>
          </cell>
          <cell r="EF255" t="str">
            <v>已安排</v>
          </cell>
          <cell r="EG255" t="str">
            <v>在建（年内不能完工，“十三五”期完工）</v>
          </cell>
          <cell r="EH255" t="str">
            <v>开工项目</v>
          </cell>
          <cell r="EI255" t="str">
            <v>在建</v>
          </cell>
          <cell r="EJ255" t="str">
            <v>在建</v>
          </cell>
          <cell r="EK255" t="str">
            <v>系统上报</v>
          </cell>
          <cell r="EL255">
            <v>29150</v>
          </cell>
          <cell r="EM255">
            <v>31250</v>
          </cell>
          <cell r="EN255">
            <v>0.95416933834081397</v>
          </cell>
          <cell r="EQ255" t="str">
            <v>停工</v>
          </cell>
          <cell r="ER255" t="str">
            <v>停工</v>
          </cell>
          <cell r="ES255" t="str">
            <v>停工</v>
          </cell>
        </row>
        <row r="256">
          <cell r="J256" t="str">
            <v>S107嘉禾车头桥-石桥</v>
          </cell>
          <cell r="K256" t="e">
            <v>#REF!</v>
          </cell>
          <cell r="L256" t="str">
            <v>嘉禾石桥-车头桥</v>
          </cell>
          <cell r="M256" t="str">
            <v>S219嘉禾石桥-车头桥</v>
          </cell>
          <cell r="N256" t="e">
            <v>#REF!</v>
          </cell>
          <cell r="O256" t="str">
            <v>S219嘉禾石桥-车头桥</v>
          </cell>
          <cell r="T256" t="str">
            <v>备选</v>
          </cell>
          <cell r="U256">
            <v>1</v>
          </cell>
          <cell r="V256" t="str">
            <v>正选</v>
          </cell>
          <cell r="W256" t="str">
            <v>保留</v>
          </cell>
          <cell r="X256" t="str">
            <v>三类</v>
          </cell>
          <cell r="Z256" t="str">
            <v>新建</v>
          </cell>
          <cell r="AA256" t="str">
            <v>省道</v>
          </cell>
          <cell r="AB256" t="str">
            <v>省道</v>
          </cell>
          <cell r="AC256" t="str">
            <v>省道</v>
          </cell>
          <cell r="AE256">
            <v>22.507000000000001</v>
          </cell>
          <cell r="AF256">
            <v>22.507000000000001</v>
          </cell>
          <cell r="AH256">
            <v>22.507000000000001</v>
          </cell>
          <cell r="AJ256">
            <v>22.507000000000001</v>
          </cell>
          <cell r="AN256">
            <v>2016</v>
          </cell>
          <cell r="AO256">
            <v>2020</v>
          </cell>
          <cell r="AP256" t="str">
            <v>湘发改基础[2015]40号</v>
          </cell>
          <cell r="AQ256" t="str">
            <v>湘交批[2016]17号</v>
          </cell>
          <cell r="AR256">
            <v>17715.53</v>
          </cell>
          <cell r="AS256">
            <v>12225.5203</v>
          </cell>
          <cell r="AT256" t="str">
            <v>批复</v>
          </cell>
          <cell r="AU256">
            <v>6752</v>
          </cell>
          <cell r="AX256">
            <v>6752.1</v>
          </cell>
          <cell r="BB256">
            <v>10963.53</v>
          </cell>
          <cell r="BE256">
            <v>6900</v>
          </cell>
          <cell r="BF256">
            <v>1688</v>
          </cell>
          <cell r="BG256">
            <v>6900</v>
          </cell>
          <cell r="BJ256">
            <v>1688</v>
          </cell>
          <cell r="BM256" t="str">
            <v>批复施工许可</v>
          </cell>
          <cell r="BO256">
            <v>3729.3180000000002</v>
          </cell>
          <cell r="BP256">
            <v>2363.1999999999998</v>
          </cell>
          <cell r="BQ256" t="str">
            <v>路基</v>
          </cell>
          <cell r="BS256">
            <v>1771.5530000000001</v>
          </cell>
          <cell r="BT256">
            <v>675.4</v>
          </cell>
          <cell r="BU256" t="str">
            <v>路基</v>
          </cell>
          <cell r="BW256">
            <v>2025.4</v>
          </cell>
          <cell r="BX256">
            <v>2025.4</v>
          </cell>
          <cell r="BY256" t="str">
            <v>路面</v>
          </cell>
          <cell r="BZ256">
            <v>22.5</v>
          </cell>
          <cell r="CA256" t="str">
            <v>路面</v>
          </cell>
          <cell r="CB256">
            <v>14426.271000000001</v>
          </cell>
          <cell r="CC256">
            <v>6752</v>
          </cell>
          <cell r="CF256">
            <v>17710</v>
          </cell>
          <cell r="CG256" t="str">
            <v>停工</v>
          </cell>
          <cell r="CH256">
            <v>5293</v>
          </cell>
          <cell r="CI256">
            <v>1459</v>
          </cell>
          <cell r="CJ256" t="e">
            <v>#REF!</v>
          </cell>
          <cell r="CM256">
            <v>5293</v>
          </cell>
          <cell r="CP256">
            <v>5293</v>
          </cell>
          <cell r="CQ256">
            <v>1459</v>
          </cell>
          <cell r="CS256">
            <v>0</v>
          </cell>
          <cell r="CW256">
            <v>258</v>
          </cell>
          <cell r="CX256">
            <v>5551</v>
          </cell>
          <cell r="CZ256">
            <v>1459</v>
          </cell>
          <cell r="DB256" t="e">
            <v>#REF!</v>
          </cell>
          <cell r="DC256" t="e">
            <v>#REF!</v>
          </cell>
          <cell r="DH256">
            <v>0.5</v>
          </cell>
          <cell r="DI256">
            <v>0</v>
          </cell>
          <cell r="DJ256">
            <v>0.5</v>
          </cell>
          <cell r="DK256">
            <v>0</v>
          </cell>
          <cell r="DL256">
            <v>0.5</v>
          </cell>
          <cell r="DM256">
            <v>0</v>
          </cell>
          <cell r="DN256">
            <v>0.7</v>
          </cell>
          <cell r="DO256">
            <v>0</v>
          </cell>
          <cell r="DP256">
            <v>17710</v>
          </cell>
          <cell r="DQ256">
            <v>0.99968784450705095</v>
          </cell>
          <cell r="DR256" t="str">
            <v>否</v>
          </cell>
          <cell r="DS256">
            <v>0</v>
          </cell>
          <cell r="DU256">
            <v>22</v>
          </cell>
          <cell r="DX256">
            <v>0</v>
          </cell>
          <cell r="DY256">
            <v>5.5299999999988403</v>
          </cell>
          <cell r="DZ256">
            <v>1459</v>
          </cell>
          <cell r="EA256">
            <v>-1453.47</v>
          </cell>
          <cell r="EB256">
            <v>5473.5203000000001</v>
          </cell>
          <cell r="EC256" t="str">
            <v>路面</v>
          </cell>
          <cell r="EE256" t="str">
            <v>已开工项目</v>
          </cell>
          <cell r="EF256" t="str">
            <v>已安排</v>
          </cell>
          <cell r="EG256" t="str">
            <v>在建（“十三五”期不能完工）</v>
          </cell>
          <cell r="EH256" t="str">
            <v>开工项目</v>
          </cell>
          <cell r="EI256" t="str">
            <v>在建</v>
          </cell>
          <cell r="EJ256" t="str">
            <v>在建</v>
          </cell>
          <cell r="EK256" t="str">
            <v>系统上报</v>
          </cell>
          <cell r="EL256">
            <v>17710</v>
          </cell>
          <cell r="EM256">
            <v>17710</v>
          </cell>
          <cell r="EN256">
            <v>0.99968784450705095</v>
          </cell>
          <cell r="EQ256" t="str">
            <v>停工</v>
          </cell>
          <cell r="ER256" t="str">
            <v>停工</v>
          </cell>
          <cell r="ES256" t="str">
            <v>停工</v>
          </cell>
        </row>
        <row r="257">
          <cell r="J257" t="str">
            <v>衡阳县界牌-西渡</v>
          </cell>
          <cell r="K257" t="e">
            <v>#REF!</v>
          </cell>
          <cell r="L257" t="str">
            <v>衡阳县界牌-西渡</v>
          </cell>
          <cell r="M257" t="str">
            <v>S222、S333衡阳县界牌-西渡</v>
          </cell>
          <cell r="N257" t="e">
            <v>#REF!</v>
          </cell>
          <cell r="O257" t="str">
            <v>S222、S333衡阳县界牌-西渡</v>
          </cell>
          <cell r="T257" t="str">
            <v>备选</v>
          </cell>
          <cell r="U257">
            <v>1</v>
          </cell>
          <cell r="V257" t="str">
            <v>正选</v>
          </cell>
          <cell r="W257" t="str">
            <v>保留</v>
          </cell>
          <cell r="X257" t="str">
            <v>三类</v>
          </cell>
          <cell r="Z257" t="str">
            <v>改建</v>
          </cell>
          <cell r="AA257" t="str">
            <v>省道</v>
          </cell>
          <cell r="AB257" t="str">
            <v>省道</v>
          </cell>
          <cell r="AC257" t="str">
            <v>省道</v>
          </cell>
          <cell r="AE257">
            <v>47.268000000000001</v>
          </cell>
          <cell r="AF257">
            <v>47.268000000000001</v>
          </cell>
          <cell r="AH257">
            <v>47.268000000000001</v>
          </cell>
          <cell r="AJ257">
            <v>47.268000000000001</v>
          </cell>
          <cell r="AN257">
            <v>2017</v>
          </cell>
          <cell r="AO257">
            <v>2020</v>
          </cell>
          <cell r="AP257" t="str">
            <v>湘发改基础[2016]879号</v>
          </cell>
          <cell r="AQ257" t="str">
            <v>湘交批[2017]18号</v>
          </cell>
          <cell r="AR257">
            <v>50320</v>
          </cell>
          <cell r="AS257">
            <v>36807.129999999997</v>
          </cell>
          <cell r="AT257" t="str">
            <v>批复</v>
          </cell>
          <cell r="AU257">
            <v>18149</v>
          </cell>
          <cell r="AX257">
            <v>18149</v>
          </cell>
          <cell r="AY257" t="str">
            <v/>
          </cell>
          <cell r="BB257">
            <v>32171</v>
          </cell>
          <cell r="BO257">
            <v>7500</v>
          </cell>
          <cell r="BP257">
            <v>2142</v>
          </cell>
          <cell r="BQ257" t="str">
            <v>批复施工许可</v>
          </cell>
          <cell r="BS257">
            <v>42820</v>
          </cell>
          <cell r="BT257">
            <v>16007</v>
          </cell>
          <cell r="BU257" t="str">
            <v>路面</v>
          </cell>
          <cell r="BV257">
            <v>47.268000000000001</v>
          </cell>
          <cell r="CA257" t="str">
            <v>未列入19年计划</v>
          </cell>
          <cell r="CB257">
            <v>50320</v>
          </cell>
          <cell r="CC257">
            <v>18149</v>
          </cell>
          <cell r="CF257">
            <v>50250</v>
          </cell>
          <cell r="CG257" t="str">
            <v>停工</v>
          </cell>
          <cell r="CH257">
            <v>5873</v>
          </cell>
          <cell r="CI257">
            <v>12276</v>
          </cell>
          <cell r="CJ257" t="e">
            <v>#REF!</v>
          </cell>
          <cell r="CM257">
            <v>5873</v>
          </cell>
          <cell r="CP257">
            <v>5873</v>
          </cell>
          <cell r="CQ257">
            <v>12276</v>
          </cell>
          <cell r="CS257">
            <v>3033</v>
          </cell>
          <cell r="CU257">
            <v>3033</v>
          </cell>
          <cell r="CV257">
            <v>9243</v>
          </cell>
          <cell r="CX257">
            <v>18149</v>
          </cell>
          <cell r="CZ257">
            <v>12276</v>
          </cell>
          <cell r="DB257" t="e">
            <v>#REF!</v>
          </cell>
          <cell r="DC257" t="e">
            <v>#REF!</v>
          </cell>
          <cell r="DH257">
            <v>0.5</v>
          </cell>
          <cell r="DI257">
            <v>0</v>
          </cell>
          <cell r="DJ257">
            <v>0.5</v>
          </cell>
          <cell r="DK257">
            <v>0</v>
          </cell>
          <cell r="DL257">
            <v>0.5</v>
          </cell>
          <cell r="DM257">
            <v>0</v>
          </cell>
          <cell r="DN257">
            <v>0.7</v>
          </cell>
          <cell r="DO257">
            <v>0</v>
          </cell>
          <cell r="DP257">
            <v>50250</v>
          </cell>
          <cell r="DQ257">
            <v>0.99860890302066796</v>
          </cell>
          <cell r="DR257" t="str">
            <v>否</v>
          </cell>
          <cell r="DS257">
            <v>0</v>
          </cell>
          <cell r="DU257">
            <v>47.27</v>
          </cell>
          <cell r="DV257">
            <v>46</v>
          </cell>
          <cell r="DX257">
            <v>0</v>
          </cell>
          <cell r="DY257">
            <v>5320</v>
          </cell>
          <cell r="DZ257">
            <v>12276</v>
          </cell>
          <cell r="EA257">
            <v>-6956</v>
          </cell>
          <cell r="EB257">
            <v>18658.13</v>
          </cell>
          <cell r="EC257" t="str">
            <v>已完工</v>
          </cell>
          <cell r="ED257" t="str">
            <v>18年完工</v>
          </cell>
          <cell r="EE257" t="str">
            <v>已开工项目</v>
          </cell>
          <cell r="EF257" t="str">
            <v>已安排</v>
          </cell>
          <cell r="EG257" t="str">
            <v>在建（年内不能完工，“十三五”期完工）</v>
          </cell>
          <cell r="EH257" t="str">
            <v>开工项目</v>
          </cell>
          <cell r="EI257" t="str">
            <v>在建</v>
          </cell>
          <cell r="EJ257" t="str">
            <v>在建</v>
          </cell>
          <cell r="EK257" t="str">
            <v>系统上报</v>
          </cell>
          <cell r="EL257">
            <v>45000</v>
          </cell>
          <cell r="EM257">
            <v>45000</v>
          </cell>
          <cell r="EN257">
            <v>0.89427662957074705</v>
          </cell>
          <cell r="EQ257" t="str">
            <v>停工</v>
          </cell>
          <cell r="ER257" t="str">
            <v>停工</v>
          </cell>
          <cell r="ES257" t="str">
            <v>停工</v>
          </cell>
        </row>
        <row r="258">
          <cell r="J258" t="str">
            <v>G234新田县城至土桥</v>
          </cell>
          <cell r="K258" t="e">
            <v>#REF!</v>
          </cell>
          <cell r="L258" t="str">
            <v>G234（原S228）新田县城-土桥</v>
          </cell>
          <cell r="M258" t="str">
            <v>G234新田县城-土桥</v>
          </cell>
          <cell r="N258" t="e">
            <v>#REF!</v>
          </cell>
          <cell r="O258" t="str">
            <v>G234新田县城-土桥</v>
          </cell>
          <cell r="P258" t="str">
            <v>G234（原S228）新田县城-土桥</v>
          </cell>
          <cell r="Q258" t="str">
            <v>G234新田县城至土桥</v>
          </cell>
          <cell r="R258" t="str">
            <v>是</v>
          </cell>
          <cell r="S258" t="str">
            <v>正选</v>
          </cell>
          <cell r="T258" t="str">
            <v>正选</v>
          </cell>
          <cell r="U258">
            <v>1</v>
          </cell>
          <cell r="V258" t="str">
            <v>正选</v>
          </cell>
          <cell r="W258" t="str">
            <v>保留</v>
          </cell>
          <cell r="X258" t="str">
            <v>一类</v>
          </cell>
          <cell r="Y258" t="str">
            <v>国贫</v>
          </cell>
          <cell r="Z258" t="str">
            <v>升级改造</v>
          </cell>
          <cell r="AA258" t="str">
            <v>国道</v>
          </cell>
          <cell r="AB258" t="str">
            <v>国道</v>
          </cell>
          <cell r="AC258" t="str">
            <v>国道</v>
          </cell>
          <cell r="AD258" t="str">
            <v>国道</v>
          </cell>
          <cell r="AE258">
            <v>25.963239999999999</v>
          </cell>
          <cell r="AF258">
            <v>25.541</v>
          </cell>
          <cell r="AH258">
            <v>25.541</v>
          </cell>
          <cell r="AJ258">
            <v>25.541</v>
          </cell>
          <cell r="AN258">
            <v>2016</v>
          </cell>
          <cell r="AO258">
            <v>2018</v>
          </cell>
          <cell r="AP258" t="str">
            <v>湘发改基础[2016]580号</v>
          </cell>
          <cell r="AQ258" t="str">
            <v>湘交批[2016]218号</v>
          </cell>
          <cell r="AR258">
            <v>22846</v>
          </cell>
          <cell r="AS258">
            <v>15875.582700000001</v>
          </cell>
          <cell r="AU258">
            <v>15151</v>
          </cell>
          <cell r="AV258">
            <v>15151</v>
          </cell>
          <cell r="AW258" t="b">
            <v>1</v>
          </cell>
          <cell r="AX258">
            <v>12627.15</v>
          </cell>
          <cell r="AY258" t="str">
            <v>数据异常</v>
          </cell>
          <cell r="AZ258">
            <v>13215</v>
          </cell>
          <cell r="BA258">
            <v>13215</v>
          </cell>
          <cell r="BB258">
            <v>7695</v>
          </cell>
          <cell r="BE258">
            <v>7347</v>
          </cell>
          <cell r="BF258">
            <v>0</v>
          </cell>
          <cell r="BG258">
            <v>7347</v>
          </cell>
          <cell r="BM258" t="str">
            <v>批复施工许可</v>
          </cell>
          <cell r="BO258">
            <v>13215</v>
          </cell>
          <cell r="BP258">
            <v>7134.75</v>
          </cell>
          <cell r="BQ258" t="str">
            <v>路基</v>
          </cell>
          <cell r="BS258">
            <v>2284</v>
          </cell>
          <cell r="BT258">
            <v>4358.45</v>
          </cell>
          <cell r="BU258" t="str">
            <v>路面</v>
          </cell>
          <cell r="BV258">
            <v>25.541</v>
          </cell>
          <cell r="CA258" t="str">
            <v>部停缓建</v>
          </cell>
          <cell r="CB258">
            <v>22846</v>
          </cell>
          <cell r="CC258">
            <v>11493.2</v>
          </cell>
          <cell r="CD258">
            <v>12771</v>
          </cell>
          <cell r="CE258">
            <v>0.96640181611804798</v>
          </cell>
          <cell r="CF258">
            <v>22715</v>
          </cell>
          <cell r="CG258" t="str">
            <v>停工</v>
          </cell>
          <cell r="CH258">
            <v>11493</v>
          </cell>
          <cell r="CI258">
            <v>0.20000000000072801</v>
          </cell>
          <cell r="CJ258" t="e">
            <v>#REF!</v>
          </cell>
          <cell r="CM258">
            <v>11493</v>
          </cell>
          <cell r="CP258">
            <v>11493</v>
          </cell>
          <cell r="CQ258">
            <v>0.20000000000072801</v>
          </cell>
          <cell r="CS258">
            <v>0</v>
          </cell>
          <cell r="CX258">
            <v>11493</v>
          </cell>
          <cell r="CZ258">
            <v>3658</v>
          </cell>
          <cell r="DB258" t="e">
            <v>#REF!</v>
          </cell>
          <cell r="DC258" t="e">
            <v>#REF!</v>
          </cell>
          <cell r="DH258">
            <v>0.5</v>
          </cell>
          <cell r="DI258">
            <v>0</v>
          </cell>
          <cell r="DJ258">
            <v>0.5</v>
          </cell>
          <cell r="DK258">
            <v>0</v>
          </cell>
          <cell r="DL258">
            <v>0.5</v>
          </cell>
          <cell r="DM258">
            <v>0</v>
          </cell>
          <cell r="DN258">
            <v>0.7</v>
          </cell>
          <cell r="DO258">
            <v>0</v>
          </cell>
          <cell r="DP258">
            <v>22715</v>
          </cell>
          <cell r="DQ258">
            <v>0.99426595465289302</v>
          </cell>
          <cell r="DR258" t="str">
            <v>否</v>
          </cell>
          <cell r="DS258">
            <v>130.79999999999899</v>
          </cell>
          <cell r="DU258">
            <v>25.541</v>
          </cell>
          <cell r="DX258">
            <v>0</v>
          </cell>
          <cell r="DY258">
            <v>131</v>
          </cell>
          <cell r="DZ258">
            <v>3658</v>
          </cell>
          <cell r="EA258">
            <v>-3527</v>
          </cell>
          <cell r="EB258">
            <v>724.58270000000095</v>
          </cell>
          <cell r="EC258" t="str">
            <v>部停缓建</v>
          </cell>
          <cell r="EE258" t="str">
            <v>待开工项目</v>
          </cell>
          <cell r="EF258" t="str">
            <v>已安排</v>
          </cell>
          <cell r="EG258" t="str">
            <v>在建（年内不能完工，“十三五”期完工）</v>
          </cell>
          <cell r="EH258" t="str">
            <v>开工项目</v>
          </cell>
          <cell r="EI258" t="str">
            <v>在建</v>
          </cell>
          <cell r="EJ258" t="str">
            <v>在建</v>
          </cell>
          <cell r="EK258" t="str">
            <v>系统上报</v>
          </cell>
          <cell r="EL258">
            <v>22715</v>
          </cell>
          <cell r="EM258">
            <v>22715</v>
          </cell>
          <cell r="EN258">
            <v>0.99426595465289302</v>
          </cell>
          <cell r="EO258" t="str">
            <v>在建（年内不能完工，“十三五”期完工）</v>
          </cell>
          <cell r="EP258" t="str">
            <v>在建</v>
          </cell>
          <cell r="EQ258" t="str">
            <v>停工</v>
          </cell>
          <cell r="ER258" t="str">
            <v>停工</v>
          </cell>
          <cell r="ES258" t="str">
            <v>停工</v>
          </cell>
        </row>
        <row r="259">
          <cell r="J259" t="str">
            <v>吉首张排-社塘坡</v>
          </cell>
          <cell r="K259" t="e">
            <v>#REF!</v>
          </cell>
          <cell r="L259" t="str">
            <v>吉首张排-社塘坡</v>
          </cell>
          <cell r="M259" t="str">
            <v>吉首张排至社塘坡</v>
          </cell>
          <cell r="N259" t="e">
            <v>#REF!</v>
          </cell>
          <cell r="O259" t="str">
            <v>吉首张排至社塘坡</v>
          </cell>
          <cell r="T259" t="str">
            <v>备选</v>
          </cell>
          <cell r="U259">
            <v>1</v>
          </cell>
          <cell r="V259" t="str">
            <v>正选</v>
          </cell>
          <cell r="W259" t="str">
            <v>保留</v>
          </cell>
          <cell r="X259" t="str">
            <v>一类</v>
          </cell>
          <cell r="Y259" t="str">
            <v>国贫</v>
          </cell>
          <cell r="Z259" t="str">
            <v>改建</v>
          </cell>
          <cell r="AA259" t="str">
            <v>其它</v>
          </cell>
          <cell r="AB259" t="str">
            <v>其它</v>
          </cell>
          <cell r="AC259" t="str">
            <v>其它</v>
          </cell>
          <cell r="AE259">
            <v>22.6</v>
          </cell>
          <cell r="AF259">
            <v>22.524000000000001</v>
          </cell>
          <cell r="AH259">
            <v>22.524000000000001</v>
          </cell>
          <cell r="AI259">
            <v>11.183</v>
          </cell>
          <cell r="AJ259">
            <v>10.372</v>
          </cell>
          <cell r="AL259">
            <v>969</v>
          </cell>
          <cell r="AN259">
            <v>2016</v>
          </cell>
          <cell r="AO259">
            <v>2020</v>
          </cell>
          <cell r="AP259" t="str">
            <v>湘发改基础[2016]501号</v>
          </cell>
          <cell r="AQ259" t="str">
            <v>州交计统[2016]212号</v>
          </cell>
          <cell r="AR259">
            <v>73919</v>
          </cell>
          <cell r="AS259">
            <v>54895.645400000001</v>
          </cell>
          <cell r="AT259" t="str">
            <v>批复</v>
          </cell>
          <cell r="AU259">
            <v>6757.2</v>
          </cell>
          <cell r="AX259">
            <v>6757.2</v>
          </cell>
          <cell r="AY259" t="str">
            <v/>
          </cell>
          <cell r="BB259">
            <v>67161.8</v>
          </cell>
          <cell r="BE259">
            <v>18750</v>
          </cell>
          <cell r="BF259">
            <v>0</v>
          </cell>
          <cell r="BG259">
            <v>18750</v>
          </cell>
          <cell r="BM259" t="str">
            <v>批复施工许可</v>
          </cell>
          <cell r="BO259">
            <v>31250</v>
          </cell>
          <cell r="BP259">
            <v>6000</v>
          </cell>
          <cell r="BQ259" t="str">
            <v>路基</v>
          </cell>
          <cell r="BS259">
            <v>23919</v>
          </cell>
          <cell r="BT259">
            <v>757.20000000000095</v>
          </cell>
          <cell r="BU259" t="str">
            <v>路面</v>
          </cell>
          <cell r="BV259">
            <v>22.524000000000001</v>
          </cell>
          <cell r="CA259" t="str">
            <v>未列入19年计划</v>
          </cell>
          <cell r="CB259">
            <v>73919</v>
          </cell>
          <cell r="CC259">
            <v>6757.2</v>
          </cell>
          <cell r="CF259">
            <v>72800</v>
          </cell>
          <cell r="CG259" t="str">
            <v>停工</v>
          </cell>
          <cell r="CH259">
            <v>6176</v>
          </cell>
          <cell r="CI259">
            <v>581.20000000000095</v>
          </cell>
          <cell r="CJ259" t="e">
            <v>#REF!</v>
          </cell>
          <cell r="CM259">
            <v>6176</v>
          </cell>
          <cell r="CP259">
            <v>6176</v>
          </cell>
          <cell r="CQ259">
            <v>581.20000000000095</v>
          </cell>
          <cell r="CS259">
            <v>0</v>
          </cell>
          <cell r="CW259">
            <v>103</v>
          </cell>
          <cell r="CX259">
            <v>6279</v>
          </cell>
          <cell r="CZ259">
            <v>581.20000000000005</v>
          </cell>
          <cell r="DB259" t="e">
            <v>#REF!</v>
          </cell>
          <cell r="DC259" t="e">
            <v>#REF!</v>
          </cell>
          <cell r="DH259">
            <v>0.5</v>
          </cell>
          <cell r="DI259">
            <v>0</v>
          </cell>
          <cell r="DJ259">
            <v>0.5</v>
          </cell>
          <cell r="DK259">
            <v>0</v>
          </cell>
          <cell r="DL259">
            <v>0.5</v>
          </cell>
          <cell r="DM259">
            <v>0</v>
          </cell>
          <cell r="DN259">
            <v>0.7</v>
          </cell>
          <cell r="DO259">
            <v>0</v>
          </cell>
          <cell r="DP259">
            <v>72800</v>
          </cell>
          <cell r="DQ259">
            <v>0.98486180819545699</v>
          </cell>
          <cell r="DR259" t="str">
            <v>否</v>
          </cell>
          <cell r="DS259">
            <v>537.79999999999905</v>
          </cell>
          <cell r="DU259">
            <v>21</v>
          </cell>
          <cell r="DV259">
            <v>18</v>
          </cell>
          <cell r="DX259">
            <v>537.80000000000302</v>
          </cell>
          <cell r="DY259">
            <v>1119</v>
          </cell>
          <cell r="DZ259">
            <v>581.20000000000005</v>
          </cell>
          <cell r="EA259">
            <v>537.79999999999995</v>
          </cell>
          <cell r="EB259">
            <v>48138.445399999997</v>
          </cell>
          <cell r="EC259" t="str">
            <v>在建，19年完工</v>
          </cell>
          <cell r="ED259" t="str">
            <v>在建，19年完工</v>
          </cell>
          <cell r="EE259" t="str">
            <v>已开工项目</v>
          </cell>
          <cell r="EF259" t="str">
            <v>已安排</v>
          </cell>
          <cell r="EG259" t="str">
            <v>在建（年内不能完工，“十三五”期完工）</v>
          </cell>
          <cell r="EH259" t="str">
            <v>开工项目</v>
          </cell>
          <cell r="EI259" t="str">
            <v>在建</v>
          </cell>
          <cell r="EJ259" t="str">
            <v>在建</v>
          </cell>
          <cell r="EK259" t="str">
            <v>系统上报</v>
          </cell>
          <cell r="EL259">
            <v>72800</v>
          </cell>
          <cell r="EM259">
            <v>72800</v>
          </cell>
          <cell r="EN259">
            <v>0.98486180819545699</v>
          </cell>
          <cell r="EQ259" t="str">
            <v>停工</v>
          </cell>
          <cell r="ER259" t="str">
            <v>停工</v>
          </cell>
          <cell r="ES259" t="str">
            <v>停工</v>
          </cell>
        </row>
        <row r="260">
          <cell r="J260" t="str">
            <v>G322祁东县城改线</v>
          </cell>
          <cell r="K260" t="e">
            <v>#REF!</v>
          </cell>
          <cell r="L260" t="str">
            <v>G322祁东县城改线</v>
          </cell>
          <cell r="M260" t="str">
            <v>G322祁东县城改线</v>
          </cell>
          <cell r="N260" t="e">
            <v>#REF!</v>
          </cell>
          <cell r="O260" t="str">
            <v>G322祁东县城改线</v>
          </cell>
          <cell r="P260" t="str">
            <v>G322祁东县城改线</v>
          </cell>
          <cell r="Q260" t="str">
            <v>G322祁东县城改线</v>
          </cell>
          <cell r="R260" t="str">
            <v>是</v>
          </cell>
          <cell r="S260" t="str">
            <v>正选</v>
          </cell>
          <cell r="T260" t="str">
            <v>正选</v>
          </cell>
          <cell r="U260">
            <v>1</v>
          </cell>
          <cell r="V260" t="str">
            <v>正选</v>
          </cell>
          <cell r="W260" t="str">
            <v>保留</v>
          </cell>
          <cell r="X260" t="str">
            <v>二类</v>
          </cell>
          <cell r="Y260" t="str">
            <v>省贫</v>
          </cell>
          <cell r="Z260" t="str">
            <v>新建</v>
          </cell>
          <cell r="AA260" t="str">
            <v>国道</v>
          </cell>
          <cell r="AB260" t="str">
            <v>国道</v>
          </cell>
          <cell r="AC260" t="str">
            <v>国道</v>
          </cell>
          <cell r="AD260" t="str">
            <v>国道</v>
          </cell>
          <cell r="AE260">
            <v>19.72</v>
          </cell>
          <cell r="AF260">
            <v>19.72</v>
          </cell>
          <cell r="AH260">
            <v>19.72</v>
          </cell>
          <cell r="AI260">
            <v>19.72</v>
          </cell>
          <cell r="AN260">
            <v>2016</v>
          </cell>
          <cell r="AO260">
            <v>2018</v>
          </cell>
          <cell r="AP260" t="str">
            <v>湘发改基础[2015]1093号</v>
          </cell>
          <cell r="AQ260" t="str">
            <v>湘交批[2016]118号</v>
          </cell>
          <cell r="AR260">
            <v>51808</v>
          </cell>
          <cell r="AS260">
            <v>34866.4516</v>
          </cell>
          <cell r="AU260">
            <v>13384</v>
          </cell>
          <cell r="AV260">
            <v>13384</v>
          </cell>
          <cell r="AW260" t="b">
            <v>1</v>
          </cell>
          <cell r="AX260">
            <v>13384.415999999999</v>
          </cell>
          <cell r="AZ260">
            <v>19720</v>
          </cell>
          <cell r="BA260">
            <v>19720</v>
          </cell>
          <cell r="BB260">
            <v>38424</v>
          </cell>
          <cell r="BE260">
            <v>14836</v>
          </cell>
          <cell r="BF260">
            <v>1338</v>
          </cell>
          <cell r="BG260">
            <v>14836</v>
          </cell>
          <cell r="BK260">
            <v>0</v>
          </cell>
          <cell r="BL260">
            <v>1338</v>
          </cell>
          <cell r="BM260" t="str">
            <v>批复施工许可</v>
          </cell>
          <cell r="BN260">
            <v>0</v>
          </cell>
          <cell r="BO260">
            <v>19720</v>
          </cell>
          <cell r="BP260">
            <v>12046</v>
          </cell>
          <cell r="BQ260" t="str">
            <v>路基</v>
          </cell>
          <cell r="BU260" t="str">
            <v>路基</v>
          </cell>
          <cell r="BW260">
            <v>2718</v>
          </cell>
          <cell r="BY260" t="str">
            <v>路面</v>
          </cell>
          <cell r="BZ260">
            <v>19.7</v>
          </cell>
          <cell r="CA260" t="str">
            <v>路面</v>
          </cell>
          <cell r="CB260">
            <v>37274</v>
          </cell>
          <cell r="CC260">
            <v>13384</v>
          </cell>
          <cell r="CD260">
            <v>19720</v>
          </cell>
          <cell r="CE260">
            <v>1</v>
          </cell>
          <cell r="CF260">
            <v>49090</v>
          </cell>
          <cell r="CG260" t="str">
            <v>停工</v>
          </cell>
          <cell r="CH260">
            <v>13384</v>
          </cell>
          <cell r="CI260">
            <v>0</v>
          </cell>
          <cell r="CJ260" t="e">
            <v>#REF!</v>
          </cell>
          <cell r="CM260">
            <v>13384</v>
          </cell>
          <cell r="CO260">
            <v>0</v>
          </cell>
          <cell r="CP260">
            <v>13384</v>
          </cell>
          <cell r="CQ260">
            <v>0</v>
          </cell>
          <cell r="CS260">
            <v>0</v>
          </cell>
          <cell r="CX260">
            <v>13384</v>
          </cell>
          <cell r="CZ260">
            <v>0</v>
          </cell>
          <cell r="DA260">
            <v>0</v>
          </cell>
          <cell r="DB260">
            <v>0</v>
          </cell>
          <cell r="DC260">
            <v>0</v>
          </cell>
          <cell r="DH260">
            <v>0.4</v>
          </cell>
          <cell r="DI260">
            <v>0</v>
          </cell>
          <cell r="DJ260">
            <v>0.5</v>
          </cell>
          <cell r="DK260">
            <v>0</v>
          </cell>
          <cell r="DL260">
            <v>0.7</v>
          </cell>
          <cell r="DM260">
            <v>0</v>
          </cell>
          <cell r="DN260">
            <v>0.7</v>
          </cell>
          <cell r="DO260">
            <v>0</v>
          </cell>
          <cell r="DP260">
            <v>49090</v>
          </cell>
          <cell r="DQ260">
            <v>0.94753705991352699</v>
          </cell>
          <cell r="DR260" t="str">
            <v>否</v>
          </cell>
          <cell r="DS260">
            <v>2718</v>
          </cell>
          <cell r="DT260">
            <v>0</v>
          </cell>
          <cell r="DU260">
            <v>19.72</v>
          </cell>
          <cell r="DV260">
            <v>16</v>
          </cell>
          <cell r="DW260">
            <v>1</v>
          </cell>
          <cell r="DX260">
            <v>2718</v>
          </cell>
          <cell r="DY260">
            <v>2718</v>
          </cell>
          <cell r="DZ260">
            <v>0</v>
          </cell>
          <cell r="EA260">
            <v>2718</v>
          </cell>
          <cell r="EB260">
            <v>21482.4516</v>
          </cell>
          <cell r="EC260" t="str">
            <v>路面</v>
          </cell>
          <cell r="EE260" t="str">
            <v>已开工项目</v>
          </cell>
          <cell r="EF260" t="str">
            <v>已安排</v>
          </cell>
          <cell r="EG260" t="str">
            <v>停建（“十三五”期继续建设）</v>
          </cell>
          <cell r="EH260" t="str">
            <v>开工项目</v>
          </cell>
          <cell r="EI260" t="str">
            <v>停工</v>
          </cell>
          <cell r="EJ260" t="str">
            <v>停工</v>
          </cell>
          <cell r="EK260" t="str">
            <v>系统上报</v>
          </cell>
          <cell r="EL260">
            <v>49090</v>
          </cell>
          <cell r="EM260">
            <v>49090</v>
          </cell>
          <cell r="EN260">
            <v>0.94753705991352699</v>
          </cell>
          <cell r="EO260" t="str">
            <v>在建（年内不能完工，“十三五”期完工）</v>
          </cell>
          <cell r="EP260" t="str">
            <v>在建</v>
          </cell>
          <cell r="EQ260" t="str">
            <v>停工</v>
          </cell>
          <cell r="ER260" t="str">
            <v>停工</v>
          </cell>
          <cell r="ES260" t="str">
            <v>停工</v>
          </cell>
        </row>
        <row r="261">
          <cell r="J261" t="str">
            <v>G536平江县青冲至伍市</v>
          </cell>
          <cell r="K261" t="e">
            <v>#REF!</v>
          </cell>
          <cell r="L261" t="str">
            <v>G536青冲-伍市</v>
          </cell>
          <cell r="M261" t="str">
            <v>G536青冲-伍市</v>
          </cell>
          <cell r="N261" t="e">
            <v>#REF!</v>
          </cell>
          <cell r="O261" t="str">
            <v>G536青冲-伍市</v>
          </cell>
          <cell r="P261" t="str">
            <v>G536青冲-伍市</v>
          </cell>
          <cell r="Q261" t="str">
            <v>G536平江县青冲至伍市</v>
          </cell>
          <cell r="R261" t="str">
            <v>是</v>
          </cell>
          <cell r="S261" t="str">
            <v>正选</v>
          </cell>
          <cell r="T261" t="str">
            <v>正选</v>
          </cell>
          <cell r="U261">
            <v>1</v>
          </cell>
          <cell r="V261" t="str">
            <v>正选</v>
          </cell>
          <cell r="W261" t="str">
            <v>保留</v>
          </cell>
          <cell r="X261" t="str">
            <v>一类</v>
          </cell>
          <cell r="Y261" t="str">
            <v>国贫</v>
          </cell>
          <cell r="Z261" t="str">
            <v>新建</v>
          </cell>
          <cell r="AA261" t="str">
            <v>国道</v>
          </cell>
          <cell r="AB261" t="str">
            <v>国道</v>
          </cell>
          <cell r="AC261" t="str">
            <v>国道</v>
          </cell>
          <cell r="AD261" t="str">
            <v>国道</v>
          </cell>
          <cell r="AE261">
            <v>13</v>
          </cell>
          <cell r="AF261">
            <v>13</v>
          </cell>
          <cell r="AH261">
            <v>13.006</v>
          </cell>
          <cell r="AJ261">
            <v>13.006</v>
          </cell>
          <cell r="AN261">
            <v>2016</v>
          </cell>
          <cell r="AO261">
            <v>2018</v>
          </cell>
          <cell r="AP261" t="str">
            <v>湘发改基础[2015]174号</v>
          </cell>
          <cell r="AQ261" t="str">
            <v>湘交批[2016]92号</v>
          </cell>
          <cell r="AR261">
            <v>12222.11</v>
          </cell>
          <cell r="AS261">
            <v>8203.1851000000006</v>
          </cell>
          <cell r="AU261">
            <v>7084</v>
          </cell>
          <cell r="AV261">
            <v>7084</v>
          </cell>
          <cell r="AW261" t="b">
            <v>1</v>
          </cell>
          <cell r="AX261">
            <v>7084</v>
          </cell>
          <cell r="AY261" t="str">
            <v/>
          </cell>
          <cell r="AZ261">
            <v>5124</v>
          </cell>
          <cell r="BA261">
            <v>5124</v>
          </cell>
          <cell r="BB261">
            <v>5138.1099999999997</v>
          </cell>
          <cell r="BE261">
            <v>7512</v>
          </cell>
          <cell r="BF261">
            <v>4250</v>
          </cell>
          <cell r="BG261">
            <v>7512</v>
          </cell>
          <cell r="BJ261">
            <v>2341</v>
          </cell>
          <cell r="BL261">
            <v>1909</v>
          </cell>
          <cell r="BM261" t="str">
            <v>路基</v>
          </cell>
          <cell r="BO261">
            <v>5124</v>
          </cell>
          <cell r="BP261">
            <v>2834</v>
          </cell>
          <cell r="BQ261" t="str">
            <v>路面</v>
          </cell>
          <cell r="BR261">
            <v>13.006</v>
          </cell>
          <cell r="CA261" t="str">
            <v>部停缓建</v>
          </cell>
          <cell r="CB261">
            <v>12636</v>
          </cell>
          <cell r="CC261">
            <v>7084</v>
          </cell>
          <cell r="CD261">
            <v>5124</v>
          </cell>
          <cell r="CE261">
            <v>1</v>
          </cell>
          <cell r="CF261">
            <v>10397</v>
          </cell>
          <cell r="CG261" t="str">
            <v>停工</v>
          </cell>
          <cell r="CH261">
            <v>7084</v>
          </cell>
          <cell r="CI261">
            <v>0</v>
          </cell>
          <cell r="CJ261" t="e">
            <v>#REF!</v>
          </cell>
          <cell r="CM261">
            <v>7084</v>
          </cell>
          <cell r="CP261">
            <v>7084</v>
          </cell>
          <cell r="CQ261">
            <v>0</v>
          </cell>
          <cell r="CS261">
            <v>0</v>
          </cell>
          <cell r="CX261">
            <v>7084</v>
          </cell>
          <cell r="CZ261">
            <v>0</v>
          </cell>
          <cell r="DB261" t="e">
            <v>#REF!</v>
          </cell>
          <cell r="DC261" t="e">
            <v>#REF!</v>
          </cell>
          <cell r="DH261">
            <v>0.5</v>
          </cell>
          <cell r="DI261">
            <v>0</v>
          </cell>
          <cell r="DJ261">
            <v>0.5</v>
          </cell>
          <cell r="DK261">
            <v>0</v>
          </cell>
          <cell r="DL261">
            <v>0.5</v>
          </cell>
          <cell r="DM261">
            <v>0</v>
          </cell>
          <cell r="DN261">
            <v>0.7</v>
          </cell>
          <cell r="DO261">
            <v>0</v>
          </cell>
          <cell r="DP261">
            <v>10397</v>
          </cell>
          <cell r="DQ261">
            <v>0.85067144707419595</v>
          </cell>
          <cell r="DR261" t="str">
            <v>否</v>
          </cell>
          <cell r="DS261">
            <v>1825.11</v>
          </cell>
          <cell r="DU261">
            <v>13</v>
          </cell>
          <cell r="DX261">
            <v>2025.11</v>
          </cell>
          <cell r="DY261">
            <v>2025.11</v>
          </cell>
          <cell r="DZ261">
            <v>0</v>
          </cell>
          <cell r="EA261">
            <v>2025.11</v>
          </cell>
          <cell r="EB261">
            <v>1119.1850999999999</v>
          </cell>
          <cell r="EC261" t="str">
            <v>部停缓建</v>
          </cell>
          <cell r="EE261" t="str">
            <v>已开工项目</v>
          </cell>
          <cell r="EF261" t="str">
            <v>已安排</v>
          </cell>
          <cell r="EG261" t="str">
            <v>在建（“十三五”期不能完工）</v>
          </cell>
          <cell r="EH261" t="str">
            <v>开工项目</v>
          </cell>
          <cell r="EI261" t="str">
            <v>在建</v>
          </cell>
          <cell r="EJ261" t="str">
            <v>在建</v>
          </cell>
          <cell r="EK261" t="str">
            <v>系统上报</v>
          </cell>
          <cell r="EL261">
            <v>9997</v>
          </cell>
          <cell r="EM261">
            <v>10197</v>
          </cell>
          <cell r="EN261">
            <v>0.83430766046124605</v>
          </cell>
          <cell r="EO261" t="str">
            <v>在建（“十三五”期不能完工）</v>
          </cell>
          <cell r="EP261" t="str">
            <v>在建</v>
          </cell>
          <cell r="EQ261" t="str">
            <v>停工</v>
          </cell>
          <cell r="ER261" t="str">
            <v>停工</v>
          </cell>
          <cell r="ES261" t="str">
            <v>停工</v>
          </cell>
        </row>
        <row r="262">
          <cell r="J262" t="str">
            <v>G352古丈-罗依溪公路（一期）</v>
          </cell>
          <cell r="K262" t="e">
            <v>#REF!</v>
          </cell>
          <cell r="L262" t="str">
            <v>G352古丈-罗依溪公路</v>
          </cell>
          <cell r="M262" t="str">
            <v>G352罗依溪-古丈</v>
          </cell>
          <cell r="N262" t="e">
            <v>#REF!</v>
          </cell>
          <cell r="O262" t="str">
            <v>G352罗依溪-古丈</v>
          </cell>
          <cell r="P262" t="str">
            <v>G352古丈-罗依溪公路</v>
          </cell>
          <cell r="Q262" t="str">
            <v>G352古丈-罗依溪公路（一期）</v>
          </cell>
          <cell r="R262" t="str">
            <v>是</v>
          </cell>
          <cell r="S262" t="str">
            <v>正选</v>
          </cell>
          <cell r="T262" t="str">
            <v>正选</v>
          </cell>
          <cell r="U262">
            <v>1</v>
          </cell>
          <cell r="V262" t="str">
            <v>正选</v>
          </cell>
          <cell r="W262" t="str">
            <v>保留</v>
          </cell>
          <cell r="X262" t="str">
            <v>一类</v>
          </cell>
          <cell r="Y262" t="str">
            <v>国贫</v>
          </cell>
          <cell r="Z262" t="str">
            <v>新改建</v>
          </cell>
          <cell r="AA262" t="str">
            <v>国道</v>
          </cell>
          <cell r="AB262" t="str">
            <v>国道</v>
          </cell>
          <cell r="AC262" t="str">
            <v>国道</v>
          </cell>
          <cell r="AD262" t="str">
            <v>国道</v>
          </cell>
          <cell r="AE262">
            <v>6</v>
          </cell>
          <cell r="AF262">
            <v>6.16</v>
          </cell>
          <cell r="AH262">
            <v>6.16</v>
          </cell>
          <cell r="AI262">
            <v>6.16</v>
          </cell>
          <cell r="AN262">
            <v>2017</v>
          </cell>
          <cell r="AO262">
            <v>2019</v>
          </cell>
          <cell r="AP262" t="str">
            <v>湘发改基础[2016]804号</v>
          </cell>
          <cell r="AQ262" t="str">
            <v>湘交批[2017]8号</v>
          </cell>
          <cell r="AR262">
            <v>73342</v>
          </cell>
          <cell r="AS262">
            <v>52403.727400000003</v>
          </cell>
          <cell r="AU262">
            <v>24878</v>
          </cell>
          <cell r="AV262">
            <v>24878</v>
          </cell>
          <cell r="AW262" t="b">
            <v>1</v>
          </cell>
          <cell r="AX262">
            <v>24878.484</v>
          </cell>
          <cell r="AZ262">
            <v>14784</v>
          </cell>
          <cell r="BA262">
            <v>14784</v>
          </cell>
          <cell r="BB262">
            <v>48464</v>
          </cell>
          <cell r="BO262">
            <v>11975.1</v>
          </cell>
          <cell r="BP262">
            <v>738.84</v>
          </cell>
          <cell r="BQ262" t="str">
            <v>批复施工许可</v>
          </cell>
          <cell r="BS262">
            <v>17361.7</v>
          </cell>
          <cell r="BT262">
            <v>16675.759999999998</v>
          </cell>
          <cell r="BU262" t="str">
            <v>路基</v>
          </cell>
          <cell r="BW262">
            <v>23599</v>
          </cell>
          <cell r="BX262">
            <v>7463.4</v>
          </cell>
          <cell r="BY262" t="str">
            <v>路面</v>
          </cell>
          <cell r="BZ262">
            <v>6.2</v>
          </cell>
          <cell r="CA262" t="str">
            <v>路面</v>
          </cell>
          <cell r="CB262">
            <v>52935.8</v>
          </cell>
          <cell r="CC262">
            <v>24878</v>
          </cell>
          <cell r="CD262">
            <v>14784</v>
          </cell>
          <cell r="CE262">
            <v>1</v>
          </cell>
          <cell r="CF262">
            <v>62263</v>
          </cell>
          <cell r="CG262" t="str">
            <v>停工</v>
          </cell>
          <cell r="CH262">
            <v>21401</v>
          </cell>
          <cell r="CI262">
            <v>3477</v>
          </cell>
          <cell r="CJ262" t="e">
            <v>#REF!</v>
          </cell>
          <cell r="CM262">
            <v>21401</v>
          </cell>
          <cell r="CP262">
            <v>17415</v>
          </cell>
          <cell r="CQ262">
            <v>3477</v>
          </cell>
          <cell r="CS262">
            <v>3477</v>
          </cell>
          <cell r="CU262">
            <v>3477</v>
          </cell>
          <cell r="CX262">
            <v>24878</v>
          </cell>
          <cell r="CZ262">
            <v>3477</v>
          </cell>
          <cell r="DB262" t="e">
            <v>#REF!</v>
          </cell>
          <cell r="DC262" t="e">
            <v>#REF!</v>
          </cell>
          <cell r="DH262">
            <v>0.5</v>
          </cell>
          <cell r="DI262">
            <v>0</v>
          </cell>
          <cell r="DJ262">
            <v>0.5</v>
          </cell>
          <cell r="DK262">
            <v>0</v>
          </cell>
          <cell r="DL262">
            <v>0.5</v>
          </cell>
          <cell r="DM262">
            <v>0</v>
          </cell>
          <cell r="DN262">
            <v>0.7</v>
          </cell>
          <cell r="DO262">
            <v>0</v>
          </cell>
          <cell r="DP262">
            <v>62263</v>
          </cell>
          <cell r="DQ262">
            <v>0.84894057974966597</v>
          </cell>
          <cell r="DR262" t="str">
            <v>否</v>
          </cell>
          <cell r="DS262">
            <v>7602</v>
          </cell>
          <cell r="DU262">
            <v>6</v>
          </cell>
          <cell r="DX262">
            <v>10402</v>
          </cell>
          <cell r="DY262">
            <v>13879</v>
          </cell>
          <cell r="DZ262">
            <v>3477</v>
          </cell>
          <cell r="EA262">
            <v>10402</v>
          </cell>
          <cell r="EB262">
            <v>27525.7274</v>
          </cell>
          <cell r="EC262" t="str">
            <v>路面</v>
          </cell>
          <cell r="EE262" t="str">
            <v>已开工项目</v>
          </cell>
          <cell r="EF262" t="str">
            <v>已安排</v>
          </cell>
          <cell r="EG262" t="str">
            <v>在建（年内不能完工，“十三五”期完工）</v>
          </cell>
          <cell r="EH262" t="str">
            <v>开工项目</v>
          </cell>
          <cell r="EI262" t="str">
            <v>在建</v>
          </cell>
          <cell r="EJ262" t="str">
            <v>在建</v>
          </cell>
          <cell r="EK262" t="str">
            <v>系统上报</v>
          </cell>
          <cell r="EL262">
            <v>58443</v>
          </cell>
          <cell r="EM262">
            <v>59463</v>
          </cell>
          <cell r="EN262">
            <v>0.81076327343132204</v>
          </cell>
          <cell r="EO262" t="str">
            <v>在建（年内不能完工，“十三五”期完工）</v>
          </cell>
          <cell r="EP262" t="str">
            <v>在建</v>
          </cell>
          <cell r="EQ262" t="str">
            <v>停工</v>
          </cell>
          <cell r="ER262" t="str">
            <v>停工</v>
          </cell>
          <cell r="ES262" t="str">
            <v>停工</v>
          </cell>
        </row>
        <row r="263">
          <cell r="J263" t="str">
            <v>杭瑞高速金凤桥连接线</v>
          </cell>
          <cell r="K263" t="e">
            <v>#REF!</v>
          </cell>
          <cell r="L263" t="str">
            <v>杭瑞高速金凤桥连接线</v>
          </cell>
          <cell r="M263" t="str">
            <v>杭瑞高速金凤桥连接线</v>
          </cell>
          <cell r="N263" t="e">
            <v>#REF!</v>
          </cell>
          <cell r="O263" t="str">
            <v>杭瑞高速金凤桥连接线</v>
          </cell>
          <cell r="T263" t="str">
            <v>备选</v>
          </cell>
          <cell r="U263">
            <v>1</v>
          </cell>
          <cell r="V263" t="str">
            <v>正选</v>
          </cell>
          <cell r="W263" t="str">
            <v>保留</v>
          </cell>
          <cell r="X263" t="str">
            <v>三类</v>
          </cell>
          <cell r="Z263" t="str">
            <v>新建</v>
          </cell>
          <cell r="AA263" t="str">
            <v>其它</v>
          </cell>
          <cell r="AB263" t="str">
            <v>其它</v>
          </cell>
          <cell r="AC263" t="str">
            <v>其它</v>
          </cell>
          <cell r="AE263">
            <v>5</v>
          </cell>
          <cell r="AF263">
            <v>5</v>
          </cell>
          <cell r="AH263">
            <v>5.3</v>
          </cell>
          <cell r="AI263">
            <v>5.3</v>
          </cell>
          <cell r="AN263">
            <v>2016</v>
          </cell>
          <cell r="AO263">
            <v>2020</v>
          </cell>
          <cell r="AP263" t="str">
            <v>湘发改基础[2013]116</v>
          </cell>
          <cell r="AQ263" t="str">
            <v>岳交规划[2016]271号</v>
          </cell>
          <cell r="AR263">
            <v>15000</v>
          </cell>
          <cell r="AS263">
            <v>10214.6096</v>
          </cell>
          <cell r="AT263" t="str">
            <v>批复</v>
          </cell>
          <cell r="AU263">
            <v>1060</v>
          </cell>
          <cell r="AX263">
            <v>1060</v>
          </cell>
          <cell r="AY263" t="str">
            <v/>
          </cell>
          <cell r="BB263">
            <v>13940</v>
          </cell>
          <cell r="BE263">
            <v>4500</v>
          </cell>
          <cell r="BF263">
            <v>318</v>
          </cell>
          <cell r="BG263">
            <v>4500</v>
          </cell>
          <cell r="BL263">
            <v>318</v>
          </cell>
          <cell r="BM263" t="str">
            <v>批复施工许可</v>
          </cell>
          <cell r="BO263">
            <v>10500</v>
          </cell>
          <cell r="BP263">
            <v>742</v>
          </cell>
          <cell r="BQ263" t="str">
            <v>路面</v>
          </cell>
          <cell r="BR263">
            <v>5.3</v>
          </cell>
          <cell r="CA263" t="str">
            <v>未列入19年计划</v>
          </cell>
          <cell r="CB263">
            <v>15000</v>
          </cell>
          <cell r="CC263">
            <v>1060</v>
          </cell>
          <cell r="CF263">
            <v>12574</v>
          </cell>
          <cell r="CG263" t="str">
            <v>停工</v>
          </cell>
          <cell r="CH263">
            <v>1024.3900000000001</v>
          </cell>
          <cell r="CI263">
            <v>35.6099999999999</v>
          </cell>
          <cell r="CJ263" t="e">
            <v>#REF!</v>
          </cell>
          <cell r="CM263">
            <v>1024.3900000000001</v>
          </cell>
          <cell r="CP263">
            <v>1024.3900000000001</v>
          </cell>
          <cell r="CQ263">
            <v>35.6099999999999</v>
          </cell>
          <cell r="CS263">
            <v>0</v>
          </cell>
          <cell r="CX263">
            <v>1024.3900000000001</v>
          </cell>
          <cell r="CZ263">
            <v>35.6099999999999</v>
          </cell>
          <cell r="DB263" t="e">
            <v>#REF!</v>
          </cell>
          <cell r="DC263" t="e">
            <v>#REF!</v>
          </cell>
          <cell r="DH263">
            <v>0.5</v>
          </cell>
          <cell r="DI263">
            <v>0</v>
          </cell>
          <cell r="DJ263">
            <v>0.5</v>
          </cell>
          <cell r="DK263">
            <v>0</v>
          </cell>
          <cell r="DL263">
            <v>0.5</v>
          </cell>
          <cell r="DM263">
            <v>0</v>
          </cell>
          <cell r="DN263">
            <v>0.7</v>
          </cell>
          <cell r="DO263">
            <v>0</v>
          </cell>
          <cell r="DP263">
            <v>12574</v>
          </cell>
          <cell r="DQ263">
            <v>0.83826666666666705</v>
          </cell>
          <cell r="DR263" t="str">
            <v>否</v>
          </cell>
          <cell r="DS263">
            <v>2390.39</v>
          </cell>
          <cell r="DU263">
            <v>5</v>
          </cell>
          <cell r="DV263">
            <v>5</v>
          </cell>
          <cell r="DW263">
            <v>2.5</v>
          </cell>
          <cell r="DX263">
            <v>2390.39</v>
          </cell>
          <cell r="DY263">
            <v>2426</v>
          </cell>
          <cell r="DZ263">
            <v>35.6099999999999</v>
          </cell>
          <cell r="EA263">
            <v>2390.39</v>
          </cell>
          <cell r="EB263">
            <v>9154.6095999999998</v>
          </cell>
          <cell r="EC263" t="str">
            <v>在建</v>
          </cell>
          <cell r="ED263" t="str">
            <v>在建，按城建程序分段实施</v>
          </cell>
          <cell r="EE263" t="str">
            <v>待开工项目</v>
          </cell>
          <cell r="EF263" t="str">
            <v>已安排</v>
          </cell>
          <cell r="EG263" t="str">
            <v>在建（年内不能完工，“十三五”期完工）</v>
          </cell>
          <cell r="EH263" t="str">
            <v>开工项目</v>
          </cell>
          <cell r="EI263" t="str">
            <v>在建</v>
          </cell>
          <cell r="EJ263" t="str">
            <v>在建</v>
          </cell>
          <cell r="EK263" t="str">
            <v>系统上报</v>
          </cell>
          <cell r="EL263">
            <v>12574</v>
          </cell>
          <cell r="EM263">
            <v>12574</v>
          </cell>
          <cell r="EN263">
            <v>0.83826666666666705</v>
          </cell>
          <cell r="EQ263" t="str">
            <v>停工</v>
          </cell>
          <cell r="ER263" t="str">
            <v>停工</v>
          </cell>
          <cell r="ES263" t="str">
            <v>停工</v>
          </cell>
        </row>
        <row r="264">
          <cell r="J264" t="str">
            <v>G209保靖迁陵-龙溪</v>
          </cell>
          <cell r="K264" t="e">
            <v>#REF!</v>
          </cell>
          <cell r="L264" t="str">
            <v>G209保靖迁陵-龙溪</v>
          </cell>
          <cell r="M264" t="str">
            <v>G209保靖迁陵-龙溪</v>
          </cell>
          <cell r="N264" t="e">
            <v>#REF!</v>
          </cell>
          <cell r="O264" t="str">
            <v>G209保靖迁陵-龙溪</v>
          </cell>
          <cell r="Q264" t="str">
            <v>G209保靖迁陵-龙溪</v>
          </cell>
          <cell r="R264" t="str">
            <v>是</v>
          </cell>
          <cell r="S264" t="str">
            <v>正选</v>
          </cell>
          <cell r="T264" t="str">
            <v>正选</v>
          </cell>
          <cell r="U264">
            <v>1</v>
          </cell>
          <cell r="V264" t="str">
            <v>正选</v>
          </cell>
          <cell r="W264" t="str">
            <v>保留</v>
          </cell>
          <cell r="X264" t="str">
            <v>一类</v>
          </cell>
          <cell r="Y264" t="str">
            <v>国贫</v>
          </cell>
          <cell r="Z264" t="str">
            <v>新建</v>
          </cell>
          <cell r="AA264" t="str">
            <v>省道</v>
          </cell>
          <cell r="AB264" t="str">
            <v>国道</v>
          </cell>
          <cell r="AC264" t="str">
            <v>国道</v>
          </cell>
          <cell r="AD264" t="str">
            <v>国道</v>
          </cell>
          <cell r="AE264">
            <v>11</v>
          </cell>
          <cell r="AF264">
            <v>12.576000000000001</v>
          </cell>
          <cell r="AH264">
            <v>12.576000000000001</v>
          </cell>
          <cell r="AJ264">
            <v>12.576000000000001</v>
          </cell>
          <cell r="AN264">
            <v>2016</v>
          </cell>
          <cell r="AO264">
            <v>2019</v>
          </cell>
          <cell r="AP264" t="str">
            <v>湘发改基础[2016]1024号</v>
          </cell>
          <cell r="AQ264" t="str">
            <v>湘交批[2017]135号</v>
          </cell>
          <cell r="AR264">
            <v>31621</v>
          </cell>
          <cell r="AS264">
            <v>25123.368399999999</v>
          </cell>
          <cell r="AU264">
            <v>14640</v>
          </cell>
          <cell r="AV264">
            <v>14640</v>
          </cell>
          <cell r="AW264" t="b">
            <v>1</v>
          </cell>
          <cell r="AX264">
            <v>14640</v>
          </cell>
          <cell r="AY264" t="str">
            <v/>
          </cell>
          <cell r="AZ264">
            <v>11575</v>
          </cell>
          <cell r="BA264">
            <v>11575</v>
          </cell>
          <cell r="BB264">
            <v>16981</v>
          </cell>
          <cell r="BE264">
            <v>5100</v>
          </cell>
          <cell r="BF264">
            <v>0</v>
          </cell>
          <cell r="BG264">
            <v>5100</v>
          </cell>
          <cell r="BM264" t="str">
            <v>批复施工许可</v>
          </cell>
          <cell r="BO264">
            <v>5100</v>
          </cell>
          <cell r="BP264">
            <v>3360</v>
          </cell>
          <cell r="BQ264" t="str">
            <v>路基</v>
          </cell>
          <cell r="BS264">
            <v>21421</v>
          </cell>
          <cell r="BT264">
            <v>11280</v>
          </cell>
          <cell r="BU264" t="str">
            <v>路面</v>
          </cell>
          <cell r="BV264">
            <v>12.576000000000001</v>
          </cell>
          <cell r="CA264" t="str">
            <v>未列入19年计划</v>
          </cell>
          <cell r="CB264">
            <v>31621</v>
          </cell>
          <cell r="CC264">
            <v>14640</v>
          </cell>
          <cell r="CD264">
            <v>0</v>
          </cell>
          <cell r="CF264">
            <v>29400</v>
          </cell>
          <cell r="CG264" t="str">
            <v>2020年完成路基</v>
          </cell>
          <cell r="CH264">
            <v>3776</v>
          </cell>
          <cell r="CI264">
            <v>10864</v>
          </cell>
          <cell r="CJ264" t="e">
            <v>#REF!</v>
          </cell>
          <cell r="CM264">
            <v>3776</v>
          </cell>
          <cell r="CN264">
            <v>11575</v>
          </cell>
          <cell r="CP264">
            <v>3776</v>
          </cell>
          <cell r="CQ264">
            <v>10864</v>
          </cell>
          <cell r="CS264">
            <v>10864</v>
          </cell>
          <cell r="CU264">
            <v>10864</v>
          </cell>
          <cell r="CX264">
            <v>14640</v>
          </cell>
          <cell r="CZ264">
            <v>10864</v>
          </cell>
          <cell r="DB264" t="e">
            <v>#REF!</v>
          </cell>
          <cell r="DC264" t="e">
            <v>#REF!</v>
          </cell>
          <cell r="DD264">
            <v>1</v>
          </cell>
          <cell r="DE264">
            <v>11575</v>
          </cell>
          <cell r="DG264">
            <v>0</v>
          </cell>
          <cell r="DH264">
            <v>0.5</v>
          </cell>
          <cell r="DI264">
            <v>0</v>
          </cell>
          <cell r="DJ264">
            <v>0.5</v>
          </cell>
          <cell r="DK264">
            <v>0</v>
          </cell>
          <cell r="DL264">
            <v>0.5</v>
          </cell>
          <cell r="DM264">
            <v>0</v>
          </cell>
          <cell r="DN264">
            <v>0.7</v>
          </cell>
          <cell r="DO264">
            <v>0</v>
          </cell>
          <cell r="DP264">
            <v>29400</v>
          </cell>
          <cell r="DQ264">
            <v>0.92976186711362696</v>
          </cell>
          <cell r="DR264" t="str">
            <v>否</v>
          </cell>
          <cell r="DS264">
            <v>0</v>
          </cell>
          <cell r="DT264">
            <v>0.79230769230769205</v>
          </cell>
          <cell r="DU264">
            <v>13</v>
          </cell>
          <cell r="DV264">
            <v>10</v>
          </cell>
          <cell r="DW264">
            <v>8</v>
          </cell>
          <cell r="DX264">
            <v>0</v>
          </cell>
          <cell r="DY264">
            <v>4721</v>
          </cell>
          <cell r="DZ264">
            <v>10864</v>
          </cell>
          <cell r="EA264">
            <v>-6143</v>
          </cell>
          <cell r="EB264">
            <v>10483.368399999999</v>
          </cell>
          <cell r="EC264" t="str">
            <v>已完工</v>
          </cell>
          <cell r="ED264" t="str">
            <v>18年完工</v>
          </cell>
          <cell r="EE264" t="str">
            <v>已开工项目</v>
          </cell>
          <cell r="EF264" t="str">
            <v>已安排</v>
          </cell>
          <cell r="EG264" t="str">
            <v>在建（年内不能完工，“十三五”期完工）</v>
          </cell>
          <cell r="EH264" t="str">
            <v>开工项目</v>
          </cell>
          <cell r="EI264" t="str">
            <v>在建</v>
          </cell>
          <cell r="EJ264" t="str">
            <v>在建</v>
          </cell>
          <cell r="EK264" t="str">
            <v>系统上报</v>
          </cell>
          <cell r="EL264">
            <v>24000</v>
          </cell>
          <cell r="EM264">
            <v>26900</v>
          </cell>
          <cell r="EN264">
            <v>0.85070048385566599</v>
          </cell>
          <cell r="EO264" t="str">
            <v>在建（年内不能完工，“十三五”期完工）</v>
          </cell>
          <cell r="EP264" t="str">
            <v>在建</v>
          </cell>
          <cell r="EQ264" t="str">
            <v>停工</v>
          </cell>
          <cell r="ER264" t="str">
            <v>在建</v>
          </cell>
          <cell r="ES264" t="str">
            <v>2020年完成路基</v>
          </cell>
        </row>
        <row r="265">
          <cell r="J265" t="str">
            <v>S245武冈邓家铺至新宁狮子寨公路</v>
          </cell>
          <cell r="K265" t="e">
            <v>#REF!</v>
          </cell>
          <cell r="L265" t="str">
            <v>武冈邓家铺—新宁狮子寨</v>
          </cell>
          <cell r="M265" t="str">
            <v>S243武冈邓家铺—新宁狮子寨</v>
          </cell>
          <cell r="N265" t="e">
            <v>#REF!</v>
          </cell>
          <cell r="O265" t="str">
            <v>S243武冈邓家铺—新宁狮子寨</v>
          </cell>
          <cell r="P265" t="str">
            <v>S245武冈邓家铺—新宁狮子寨</v>
          </cell>
          <cell r="Q265" t="str">
            <v>S245武冈邓家铺至新宁狮子寨公路</v>
          </cell>
          <cell r="R265" t="str">
            <v>是</v>
          </cell>
          <cell r="S265" t="str">
            <v>正选</v>
          </cell>
          <cell r="T265" t="str">
            <v>正选</v>
          </cell>
          <cell r="U265">
            <v>1</v>
          </cell>
          <cell r="V265" t="str">
            <v>正选</v>
          </cell>
          <cell r="W265" t="str">
            <v>保留</v>
          </cell>
          <cell r="X265" t="str">
            <v>一类</v>
          </cell>
          <cell r="Y265" t="str">
            <v>国贫</v>
          </cell>
          <cell r="Z265" t="str">
            <v>升级 改造</v>
          </cell>
          <cell r="AA265" t="str">
            <v>省道</v>
          </cell>
          <cell r="AB265" t="str">
            <v>省道</v>
          </cell>
          <cell r="AC265" t="str">
            <v>省道</v>
          </cell>
          <cell r="AD265" t="str">
            <v>省道</v>
          </cell>
          <cell r="AE265">
            <v>8</v>
          </cell>
          <cell r="AF265">
            <v>7.9180000000000001</v>
          </cell>
          <cell r="AH265">
            <v>7.9180000000000001</v>
          </cell>
          <cell r="AJ265">
            <v>7.9180000000000001</v>
          </cell>
          <cell r="AN265">
            <v>2016</v>
          </cell>
          <cell r="AO265">
            <v>2018</v>
          </cell>
          <cell r="AP265" t="str">
            <v>湘发改基础[2014]1184号</v>
          </cell>
          <cell r="AQ265" t="str">
            <v>湘交计统[2014]133号</v>
          </cell>
          <cell r="AR265">
            <v>5968.91</v>
          </cell>
          <cell r="AS265">
            <v>4565.0793999999996</v>
          </cell>
          <cell r="AU265">
            <v>3167</v>
          </cell>
          <cell r="AV265">
            <v>3167</v>
          </cell>
          <cell r="AW265" t="b">
            <v>1</v>
          </cell>
          <cell r="AX265">
            <v>3167.2</v>
          </cell>
          <cell r="AZ265">
            <v>2771</v>
          </cell>
          <cell r="BA265">
            <v>2771</v>
          </cell>
          <cell r="BB265">
            <v>2801.91</v>
          </cell>
          <cell r="BE265">
            <v>3581</v>
          </cell>
          <cell r="BF265">
            <v>2446</v>
          </cell>
          <cell r="BG265">
            <v>3581</v>
          </cell>
          <cell r="BH265">
            <v>2446</v>
          </cell>
          <cell r="BM265" t="str">
            <v>路基</v>
          </cell>
          <cell r="BO265">
            <v>2387.91</v>
          </cell>
          <cell r="BP265">
            <v>721</v>
          </cell>
          <cell r="BQ265" t="str">
            <v>路面</v>
          </cell>
          <cell r="BR265">
            <v>7.9180000000000001</v>
          </cell>
          <cell r="CA265" t="str">
            <v>未列入19年计划</v>
          </cell>
          <cell r="CB265">
            <v>5968.91</v>
          </cell>
          <cell r="CC265">
            <v>3167</v>
          </cell>
          <cell r="CD265">
            <v>2771</v>
          </cell>
          <cell r="CE265">
            <v>1</v>
          </cell>
          <cell r="CF265">
            <v>5514</v>
          </cell>
          <cell r="CG265" t="str">
            <v>停工</v>
          </cell>
          <cell r="CH265">
            <v>3167</v>
          </cell>
          <cell r="CI265">
            <v>0</v>
          </cell>
          <cell r="CJ265" t="e">
            <v>#REF!</v>
          </cell>
          <cell r="CM265">
            <v>3167</v>
          </cell>
          <cell r="CP265">
            <v>3167</v>
          </cell>
          <cell r="CQ265">
            <v>0</v>
          </cell>
          <cell r="CS265">
            <v>0</v>
          </cell>
          <cell r="CX265">
            <v>3167</v>
          </cell>
          <cell r="CZ265">
            <v>0</v>
          </cell>
          <cell r="DB265" t="e">
            <v>#REF!</v>
          </cell>
          <cell r="DC265" t="e">
            <v>#REF!</v>
          </cell>
          <cell r="DH265">
            <v>0.5</v>
          </cell>
          <cell r="DI265">
            <v>0</v>
          </cell>
          <cell r="DJ265">
            <v>0.5</v>
          </cell>
          <cell r="DK265">
            <v>0</v>
          </cell>
          <cell r="DL265">
            <v>0.5</v>
          </cell>
          <cell r="DM265">
            <v>0</v>
          </cell>
          <cell r="DN265">
            <v>0.7</v>
          </cell>
          <cell r="DO265">
            <v>0</v>
          </cell>
          <cell r="DP265">
            <v>5514</v>
          </cell>
          <cell r="DQ265">
            <v>0.92378675503567698</v>
          </cell>
          <cell r="DR265" t="str">
            <v>否</v>
          </cell>
          <cell r="DS265">
            <v>454.91</v>
          </cell>
          <cell r="DU265">
            <v>7.89</v>
          </cell>
          <cell r="DX265">
            <v>555.01</v>
          </cell>
          <cell r="DY265">
            <v>555.01</v>
          </cell>
          <cell r="DZ265">
            <v>0</v>
          </cell>
          <cell r="EA265">
            <v>555.01</v>
          </cell>
          <cell r="EB265">
            <v>1398.0794000000001</v>
          </cell>
          <cell r="EC265" t="str">
            <v>在建，19年完工</v>
          </cell>
          <cell r="ED265" t="str">
            <v>在建，19年完工</v>
          </cell>
          <cell r="EE265" t="str">
            <v>已开工项目</v>
          </cell>
          <cell r="EF265" t="str">
            <v>已安排</v>
          </cell>
          <cell r="EG265" t="str">
            <v>在建（年内不能完工，“十三五”期完工）</v>
          </cell>
          <cell r="EH265" t="str">
            <v>开工项目</v>
          </cell>
          <cell r="EI265" t="str">
            <v>在建</v>
          </cell>
          <cell r="EJ265" t="str">
            <v>在建</v>
          </cell>
          <cell r="EK265" t="str">
            <v>系统上报</v>
          </cell>
          <cell r="EL265">
            <v>5313.9</v>
          </cell>
          <cell r="EM265">
            <v>5413.9</v>
          </cell>
          <cell r="EN265">
            <v>0.90701652395496002</v>
          </cell>
          <cell r="EO265" t="str">
            <v>在建（年内不能完工，“十三五”期完工）</v>
          </cell>
          <cell r="EP265" t="str">
            <v>在建</v>
          </cell>
          <cell r="EQ265" t="str">
            <v>停工</v>
          </cell>
          <cell r="ER265" t="str">
            <v>停工</v>
          </cell>
          <cell r="ES265" t="str">
            <v>停工</v>
          </cell>
        </row>
        <row r="266">
          <cell r="J266" t="str">
            <v>武广衡山西站-黄花坪</v>
          </cell>
          <cell r="K266" t="e">
            <v>#REF!</v>
          </cell>
          <cell r="L266" t="str">
            <v>武广衡山西站-黄花坪</v>
          </cell>
          <cell r="M266" t="str">
            <v>武广衡山西站-黄花坪</v>
          </cell>
          <cell r="N266" t="e">
            <v>#REF!</v>
          </cell>
          <cell r="O266" t="str">
            <v>武广衡山西站-黄花坪</v>
          </cell>
          <cell r="T266" t="str">
            <v>备选</v>
          </cell>
          <cell r="U266">
            <v>1</v>
          </cell>
          <cell r="V266" t="str">
            <v>正选</v>
          </cell>
          <cell r="W266" t="str">
            <v>保留</v>
          </cell>
          <cell r="X266" t="str">
            <v>三类</v>
          </cell>
          <cell r="Z266" t="str">
            <v>新建</v>
          </cell>
          <cell r="AA266" t="str">
            <v>其它</v>
          </cell>
          <cell r="AB266" t="str">
            <v>其它</v>
          </cell>
          <cell r="AC266" t="str">
            <v>其它</v>
          </cell>
          <cell r="AE266">
            <v>8.0020000000000007</v>
          </cell>
          <cell r="AF266">
            <v>8.0020000000000007</v>
          </cell>
          <cell r="AH266">
            <v>8</v>
          </cell>
          <cell r="AI266">
            <v>8</v>
          </cell>
          <cell r="AN266">
            <v>2016</v>
          </cell>
          <cell r="AO266">
            <v>2020</v>
          </cell>
          <cell r="AP266" t="str">
            <v>湘发改基础              [2014]1036号</v>
          </cell>
          <cell r="AQ266" t="str">
            <v>湘交计统[2015]102号</v>
          </cell>
          <cell r="AR266">
            <v>28595</v>
          </cell>
          <cell r="AS266">
            <v>21197.8678</v>
          </cell>
          <cell r="AT266" t="str">
            <v>批复</v>
          </cell>
          <cell r="AU266">
            <v>5515</v>
          </cell>
          <cell r="AX266">
            <v>5515.0249999999996</v>
          </cell>
          <cell r="BB266">
            <v>23080</v>
          </cell>
          <cell r="BE266">
            <v>17157</v>
          </cell>
          <cell r="BF266">
            <v>3309</v>
          </cell>
          <cell r="BG266">
            <v>17157</v>
          </cell>
          <cell r="BJ266">
            <v>960</v>
          </cell>
          <cell r="BL266">
            <v>2349</v>
          </cell>
          <cell r="BM266" t="str">
            <v>路基</v>
          </cell>
          <cell r="BO266">
            <v>11438</v>
          </cell>
          <cell r="BP266">
            <v>2206</v>
          </cell>
          <cell r="BQ266" t="str">
            <v>路面</v>
          </cell>
          <cell r="BR266">
            <v>8</v>
          </cell>
          <cell r="CA266" t="str">
            <v>未列入19年计划</v>
          </cell>
          <cell r="CB266">
            <v>28595</v>
          </cell>
          <cell r="CC266">
            <v>5515</v>
          </cell>
          <cell r="CF266">
            <v>26360</v>
          </cell>
          <cell r="CG266" t="str">
            <v>停工</v>
          </cell>
          <cell r="CH266">
            <v>5515</v>
          </cell>
          <cell r="CI266">
            <v>0</v>
          </cell>
          <cell r="CJ266" t="e">
            <v>#REF!</v>
          </cell>
          <cell r="CM266">
            <v>5515</v>
          </cell>
          <cell r="CP266">
            <v>5515</v>
          </cell>
          <cell r="CQ266">
            <v>0</v>
          </cell>
          <cell r="CS266">
            <v>0</v>
          </cell>
          <cell r="CX266">
            <v>5515</v>
          </cell>
          <cell r="CZ266">
            <v>0</v>
          </cell>
          <cell r="DB266" t="e">
            <v>#REF!</v>
          </cell>
          <cell r="DC266" t="e">
            <v>#REF!</v>
          </cell>
          <cell r="DH266">
            <v>0.5</v>
          </cell>
          <cell r="DI266">
            <v>0</v>
          </cell>
          <cell r="DJ266">
            <v>0.5</v>
          </cell>
          <cell r="DK266">
            <v>0</v>
          </cell>
          <cell r="DL266">
            <v>0.5</v>
          </cell>
          <cell r="DM266">
            <v>0</v>
          </cell>
          <cell r="DN266">
            <v>0.7</v>
          </cell>
          <cell r="DO266">
            <v>0</v>
          </cell>
          <cell r="DP266">
            <v>26360</v>
          </cell>
          <cell r="DQ266">
            <v>0.92183948242699798</v>
          </cell>
          <cell r="DR266" t="str">
            <v>否</v>
          </cell>
          <cell r="DS266">
            <v>2235</v>
          </cell>
          <cell r="DU266">
            <v>8.0020000000000007</v>
          </cell>
          <cell r="DV266">
            <v>1.5</v>
          </cell>
          <cell r="DW266">
            <v>1.25</v>
          </cell>
          <cell r="DX266">
            <v>2235</v>
          </cell>
          <cell r="DY266">
            <v>2235</v>
          </cell>
          <cell r="DZ266">
            <v>0</v>
          </cell>
          <cell r="EA266">
            <v>2235</v>
          </cell>
          <cell r="EB266">
            <v>15682.8678</v>
          </cell>
          <cell r="EC266" t="str">
            <v>已完工</v>
          </cell>
          <cell r="ED266" t="str">
            <v>17年完工</v>
          </cell>
          <cell r="EE266" t="str">
            <v>已开工项目</v>
          </cell>
          <cell r="EF266" t="str">
            <v>已安排</v>
          </cell>
          <cell r="EG266" t="str">
            <v>在建（年内不能完工，“十三五”期完工）</v>
          </cell>
          <cell r="EH266" t="str">
            <v>开工项目</v>
          </cell>
          <cell r="EI266" t="str">
            <v>在建</v>
          </cell>
          <cell r="EJ266" t="str">
            <v>在建</v>
          </cell>
          <cell r="EK266" t="str">
            <v>系统上报</v>
          </cell>
          <cell r="EL266">
            <v>26360</v>
          </cell>
          <cell r="EM266">
            <v>26360</v>
          </cell>
          <cell r="EN266">
            <v>0.92183948242699798</v>
          </cell>
          <cell r="EQ266" t="str">
            <v>停工</v>
          </cell>
          <cell r="ER266" t="str">
            <v>停工</v>
          </cell>
          <cell r="ES266" t="str">
            <v>停工</v>
          </cell>
        </row>
        <row r="267">
          <cell r="J267" t="str">
            <v>G207东安界牌-江华界牌井</v>
          </cell>
          <cell r="K267" t="e">
            <v>#REF!</v>
          </cell>
          <cell r="L267" t="str">
            <v>G207东安界牌-江华界牌井</v>
          </cell>
          <cell r="M267" t="str">
            <v>G207东安界牌-江华界牌井</v>
          </cell>
          <cell r="N267" t="e">
            <v>#REF!</v>
          </cell>
          <cell r="O267" t="str">
            <v>G207东安界牌-江华界牌井</v>
          </cell>
          <cell r="T267" t="str">
            <v>备选</v>
          </cell>
          <cell r="U267">
            <v>1</v>
          </cell>
          <cell r="V267" t="str">
            <v>正选</v>
          </cell>
          <cell r="W267" t="str">
            <v>保留</v>
          </cell>
          <cell r="X267" t="str">
            <v>三类</v>
          </cell>
          <cell r="Z267" t="str">
            <v>改建</v>
          </cell>
          <cell r="AA267" t="str">
            <v>国道</v>
          </cell>
          <cell r="AB267" t="str">
            <v>国道</v>
          </cell>
          <cell r="AC267" t="str">
            <v>国道</v>
          </cell>
          <cell r="AE267">
            <v>20.166</v>
          </cell>
          <cell r="AF267">
            <v>23</v>
          </cell>
          <cell r="AH267">
            <v>23</v>
          </cell>
          <cell r="AJ267">
            <v>23</v>
          </cell>
          <cell r="AN267">
            <v>2011</v>
          </cell>
          <cell r="AO267">
            <v>2020</v>
          </cell>
          <cell r="AP267" t="str">
            <v>湘发改交能[2009]847号</v>
          </cell>
          <cell r="AQ267" t="str">
            <v>湘交计统[2010]92、93、94、95、96、97号及湘交办函[2015]407号</v>
          </cell>
          <cell r="AR267">
            <v>119044</v>
          </cell>
          <cell r="AS267">
            <v>84521.24</v>
          </cell>
          <cell r="AT267" t="str">
            <v>按总投资的68%测算</v>
          </cell>
          <cell r="AU267">
            <v>83878</v>
          </cell>
          <cell r="AY267" t="str">
            <v>数据异常</v>
          </cell>
          <cell r="BB267">
            <v>35166</v>
          </cell>
          <cell r="BC267">
            <v>110695.821162022</v>
          </cell>
          <cell r="BD267">
            <v>75529.821162021704</v>
          </cell>
          <cell r="BE267">
            <v>8348</v>
          </cell>
          <cell r="BF267">
            <v>8348.1788379782702</v>
          </cell>
          <cell r="BG267">
            <v>0</v>
          </cell>
          <cell r="BI267">
            <v>8348</v>
          </cell>
          <cell r="BJ267">
            <v>8348.1788379782702</v>
          </cell>
          <cell r="BM267" t="str">
            <v>路基</v>
          </cell>
          <cell r="BO267">
            <v>0.178837978266529</v>
          </cell>
          <cell r="BQ267" t="str">
            <v>路面</v>
          </cell>
          <cell r="BR267">
            <v>12</v>
          </cell>
          <cell r="CA267" t="str">
            <v>未列入19年计划</v>
          </cell>
          <cell r="CB267">
            <v>119044</v>
          </cell>
          <cell r="CC267">
            <v>83878</v>
          </cell>
          <cell r="CF267">
            <v>106434</v>
          </cell>
          <cell r="CG267" t="str">
            <v>停工</v>
          </cell>
          <cell r="CH267">
            <v>83878</v>
          </cell>
          <cell r="CI267">
            <v>0</v>
          </cell>
          <cell r="CJ267" t="e">
            <v>#REF!</v>
          </cell>
          <cell r="CM267">
            <v>83878</v>
          </cell>
          <cell r="CO267">
            <v>75529.821162021704</v>
          </cell>
          <cell r="CP267">
            <v>8348.1788379782702</v>
          </cell>
          <cell r="CQ267">
            <v>0</v>
          </cell>
          <cell r="CS267">
            <v>0</v>
          </cell>
          <cell r="CX267">
            <v>83878</v>
          </cell>
          <cell r="CZ267">
            <v>0</v>
          </cell>
          <cell r="DB267" t="e">
            <v>#REF!</v>
          </cell>
          <cell r="DC267" t="e">
            <v>#REF!</v>
          </cell>
          <cell r="DH267">
            <v>0.5</v>
          </cell>
          <cell r="DI267">
            <v>0</v>
          </cell>
          <cell r="DJ267">
            <v>0.5</v>
          </cell>
          <cell r="DK267">
            <v>0</v>
          </cell>
          <cell r="DL267">
            <v>0.5</v>
          </cell>
          <cell r="DM267">
            <v>0</v>
          </cell>
          <cell r="DN267">
            <v>0.7</v>
          </cell>
          <cell r="DO267">
            <v>0</v>
          </cell>
          <cell r="DP267">
            <v>106434</v>
          </cell>
          <cell r="DQ267">
            <v>0.89407277981250599</v>
          </cell>
          <cell r="DR267" t="str">
            <v>否</v>
          </cell>
          <cell r="DS267">
            <v>12610</v>
          </cell>
          <cell r="DX267">
            <v>12610</v>
          </cell>
          <cell r="DY267">
            <v>12610</v>
          </cell>
          <cell r="DZ267">
            <v>0</v>
          </cell>
          <cell r="EA267">
            <v>12610</v>
          </cell>
          <cell r="EB267">
            <v>643.23999999999103</v>
          </cell>
          <cell r="EC267" t="str">
            <v>已完工</v>
          </cell>
          <cell r="ED267" t="str">
            <v>14年完工</v>
          </cell>
          <cell r="EE267" t="str">
            <v>已建成项目</v>
          </cell>
          <cell r="EF267" t="str">
            <v>已安排</v>
          </cell>
          <cell r="EG267" t="str">
            <v>在建（年内不能完工，“十三五”期完工）</v>
          </cell>
          <cell r="EH267" t="str">
            <v>开工项目</v>
          </cell>
          <cell r="EI267" t="str">
            <v>在建</v>
          </cell>
          <cell r="EJ267" t="str">
            <v>在建</v>
          </cell>
          <cell r="EK267" t="str">
            <v>系统上报</v>
          </cell>
          <cell r="EL267">
            <v>106434</v>
          </cell>
          <cell r="EM267">
            <v>106434</v>
          </cell>
          <cell r="EN267">
            <v>0.89407277981250599</v>
          </cell>
          <cell r="EQ267" t="str">
            <v>停工</v>
          </cell>
          <cell r="ER267" t="str">
            <v>停工</v>
          </cell>
          <cell r="ES267" t="str">
            <v>停工</v>
          </cell>
        </row>
        <row r="268">
          <cell r="J268" t="str">
            <v>耒阳余庆-长坪</v>
          </cell>
          <cell r="K268" t="e">
            <v>#REF!</v>
          </cell>
          <cell r="L268" t="str">
            <v>耒阳余庆-长坪</v>
          </cell>
          <cell r="M268" t="str">
            <v>S567耒阳余庆-长坪</v>
          </cell>
          <cell r="N268" t="e">
            <v>#REF!</v>
          </cell>
          <cell r="O268" t="str">
            <v>S567耒阳余庆-长坪</v>
          </cell>
          <cell r="T268" t="str">
            <v>备选</v>
          </cell>
          <cell r="U268">
            <v>1</v>
          </cell>
          <cell r="V268" t="str">
            <v>正选</v>
          </cell>
          <cell r="W268" t="str">
            <v>保留</v>
          </cell>
          <cell r="X268" t="str">
            <v>三类</v>
          </cell>
          <cell r="Z268" t="str">
            <v>改建</v>
          </cell>
          <cell r="AA268" t="str">
            <v>省道</v>
          </cell>
          <cell r="AB268" t="str">
            <v>省道</v>
          </cell>
          <cell r="AC268" t="str">
            <v>省道</v>
          </cell>
          <cell r="AE268">
            <v>30.206</v>
          </cell>
          <cell r="AF268">
            <v>30.206</v>
          </cell>
          <cell r="AH268">
            <v>30.263000000000002</v>
          </cell>
          <cell r="AJ268">
            <v>30.263000000000002</v>
          </cell>
          <cell r="AN268">
            <v>2017</v>
          </cell>
          <cell r="AO268">
            <v>2021</v>
          </cell>
          <cell r="AP268" t="str">
            <v>湘发改基础[2017]285号</v>
          </cell>
          <cell r="AQ268" t="str">
            <v>湘交批[2017]157号</v>
          </cell>
          <cell r="AR268">
            <v>25793</v>
          </cell>
          <cell r="AS268">
            <v>18658.8465</v>
          </cell>
          <cell r="AT268" t="str">
            <v>批复</v>
          </cell>
          <cell r="AU268">
            <v>9079</v>
          </cell>
          <cell r="AX268">
            <v>9079</v>
          </cell>
          <cell r="AY268" t="str">
            <v/>
          </cell>
          <cell r="BB268">
            <v>16714</v>
          </cell>
          <cell r="BO268">
            <v>5120</v>
          </cell>
          <cell r="BP268">
            <v>1585.9725000000001</v>
          </cell>
          <cell r="BQ268" t="str">
            <v>批复施工许可</v>
          </cell>
          <cell r="BS268">
            <v>20673</v>
          </cell>
          <cell r="BT268">
            <v>7493.0275000000001</v>
          </cell>
          <cell r="BU268" t="str">
            <v>路面</v>
          </cell>
          <cell r="BV268">
            <v>30.263000000000002</v>
          </cell>
          <cell r="CA268" t="str">
            <v>未列入19年计划</v>
          </cell>
          <cell r="CB268">
            <v>25793</v>
          </cell>
          <cell r="CC268">
            <v>9079</v>
          </cell>
          <cell r="CF268">
            <v>23020</v>
          </cell>
          <cell r="CG268" t="str">
            <v>停工</v>
          </cell>
          <cell r="CH268">
            <v>1586</v>
          </cell>
          <cell r="CI268">
            <v>7493</v>
          </cell>
          <cell r="CJ268" t="e">
            <v>#REF!</v>
          </cell>
          <cell r="CM268">
            <v>1586</v>
          </cell>
          <cell r="CP268">
            <v>1586</v>
          </cell>
          <cell r="CQ268">
            <v>7493</v>
          </cell>
          <cell r="CS268">
            <v>2007</v>
          </cell>
          <cell r="CU268">
            <v>2007</v>
          </cell>
          <cell r="CV268">
            <v>5486</v>
          </cell>
          <cell r="CX268">
            <v>9079</v>
          </cell>
          <cell r="CZ268">
            <v>7493</v>
          </cell>
          <cell r="DB268" t="e">
            <v>#REF!</v>
          </cell>
          <cell r="DC268" t="e">
            <v>#REF!</v>
          </cell>
          <cell r="DH268">
            <v>0.5</v>
          </cell>
          <cell r="DI268">
            <v>0</v>
          </cell>
          <cell r="DJ268">
            <v>0.5</v>
          </cell>
          <cell r="DK268">
            <v>0</v>
          </cell>
          <cell r="DL268">
            <v>0.5</v>
          </cell>
          <cell r="DM268">
            <v>0</v>
          </cell>
          <cell r="DN268">
            <v>0.7</v>
          </cell>
          <cell r="DO268">
            <v>0</v>
          </cell>
          <cell r="DP268">
            <v>23020</v>
          </cell>
          <cell r="DQ268">
            <v>0.89249021052223498</v>
          </cell>
          <cell r="DR268" t="str">
            <v>否</v>
          </cell>
          <cell r="DS268">
            <v>0</v>
          </cell>
          <cell r="DU268">
            <v>30.263000000000002</v>
          </cell>
          <cell r="DV268">
            <v>15</v>
          </cell>
          <cell r="DX268">
            <v>1880</v>
          </cell>
          <cell r="DY268">
            <v>9373</v>
          </cell>
          <cell r="DZ268">
            <v>7493</v>
          </cell>
          <cell r="EA268">
            <v>1880</v>
          </cell>
          <cell r="EB268">
            <v>9579.8464999999997</v>
          </cell>
          <cell r="EC268" t="str">
            <v>在建，19年完工</v>
          </cell>
          <cell r="ED268" t="str">
            <v>在建，19年完工</v>
          </cell>
          <cell r="EE268" t="str">
            <v>已开工项目</v>
          </cell>
          <cell r="EF268" t="str">
            <v>已安排</v>
          </cell>
          <cell r="EG268" t="str">
            <v>在建（年内不能完工，“十三五”期完工）</v>
          </cell>
          <cell r="EH268" t="str">
            <v>开工项目</v>
          </cell>
          <cell r="EI268" t="str">
            <v>在建</v>
          </cell>
          <cell r="EJ268" t="str">
            <v>在建</v>
          </cell>
          <cell r="EK268" t="str">
            <v>系统上报</v>
          </cell>
          <cell r="EL268">
            <v>16420</v>
          </cell>
          <cell r="EM268">
            <v>16420</v>
          </cell>
          <cell r="EN268">
            <v>0.63660683131082096</v>
          </cell>
          <cell r="EQ268" t="str">
            <v>停工</v>
          </cell>
          <cell r="ER268" t="str">
            <v>停工</v>
          </cell>
          <cell r="ES268" t="str">
            <v>停工</v>
          </cell>
        </row>
        <row r="269">
          <cell r="J269" t="str">
            <v>泸溪白沙至辰溪公路（辰溪段）</v>
          </cell>
          <cell r="K269" t="e">
            <v>#REF!</v>
          </cell>
          <cell r="L269" t="str">
            <v>泸溪-辰溪辰溪段</v>
          </cell>
          <cell r="M269" t="str">
            <v>S320泸溪-辰溪辰溪段</v>
          </cell>
          <cell r="N269" t="e">
            <v>#REF!</v>
          </cell>
          <cell r="O269" t="str">
            <v>S320泸溪-辰溪辰溪段</v>
          </cell>
          <cell r="P269" t="str">
            <v>S252、S336泸溪-辰溪公路辰溪段</v>
          </cell>
          <cell r="Q269" t="str">
            <v>泸溪白沙至辰溪公路（辰溪段）</v>
          </cell>
          <cell r="R269" t="str">
            <v>是</v>
          </cell>
          <cell r="S269" t="str">
            <v>正选</v>
          </cell>
          <cell r="T269" t="str">
            <v>正选</v>
          </cell>
          <cell r="U269">
            <v>1</v>
          </cell>
          <cell r="V269" t="str">
            <v>正选</v>
          </cell>
          <cell r="W269" t="str">
            <v>保留</v>
          </cell>
          <cell r="X269" t="str">
            <v>一类</v>
          </cell>
          <cell r="Y269" t="str">
            <v>国贫</v>
          </cell>
          <cell r="Z269" t="str">
            <v>升级改造</v>
          </cell>
          <cell r="AA269" t="str">
            <v>省道</v>
          </cell>
          <cell r="AB269" t="str">
            <v>省道</v>
          </cell>
          <cell r="AC269" t="str">
            <v>省道</v>
          </cell>
          <cell r="AD269" t="str">
            <v>省道</v>
          </cell>
          <cell r="AE269">
            <v>18.3</v>
          </cell>
          <cell r="AF269">
            <v>17.588000000000001</v>
          </cell>
          <cell r="AH269">
            <v>17.588000000000001</v>
          </cell>
          <cell r="AJ269">
            <v>16.189360000000001</v>
          </cell>
          <cell r="AL269">
            <v>1398.64</v>
          </cell>
          <cell r="AN269">
            <v>2016</v>
          </cell>
          <cell r="AO269">
            <v>2018</v>
          </cell>
          <cell r="AP269" t="str">
            <v>湘发改基础[2017]352号</v>
          </cell>
          <cell r="AQ269" t="str">
            <v>湘交批[2016]153号</v>
          </cell>
          <cell r="AR269">
            <v>28010</v>
          </cell>
          <cell r="AS269">
            <v>20779.423299999999</v>
          </cell>
          <cell r="AU269">
            <v>10637</v>
          </cell>
          <cell r="AV269">
            <v>10637</v>
          </cell>
          <cell r="AW269" t="b">
            <v>1</v>
          </cell>
          <cell r="AX269">
            <v>10636.698</v>
          </cell>
          <cell r="AZ269">
            <v>5950</v>
          </cell>
          <cell r="BA269">
            <v>5950</v>
          </cell>
          <cell r="BB269">
            <v>17373</v>
          </cell>
          <cell r="BE269">
            <v>5100</v>
          </cell>
          <cell r="BF269">
            <v>1064</v>
          </cell>
          <cell r="BG269">
            <v>5100</v>
          </cell>
          <cell r="BL269">
            <v>1064</v>
          </cell>
          <cell r="BM269" t="str">
            <v>批复施工许可</v>
          </cell>
          <cell r="BO269">
            <v>11706</v>
          </cell>
          <cell r="BP269">
            <v>5318.2</v>
          </cell>
          <cell r="BQ269" t="str">
            <v>路基</v>
          </cell>
          <cell r="BS269">
            <v>2801</v>
          </cell>
          <cell r="BT269">
            <v>1063.9000000000001</v>
          </cell>
          <cell r="BU269" t="str">
            <v>路基</v>
          </cell>
          <cell r="BW269">
            <v>207</v>
          </cell>
          <cell r="BY269" t="str">
            <v>路基</v>
          </cell>
          <cell r="CA269" t="str">
            <v>路基</v>
          </cell>
          <cell r="CB269">
            <v>19814</v>
          </cell>
          <cell r="CC269">
            <v>7446.1</v>
          </cell>
          <cell r="CD269">
            <v>5950</v>
          </cell>
          <cell r="CE269">
            <v>1</v>
          </cell>
          <cell r="CF269">
            <v>24530</v>
          </cell>
          <cell r="CG269" t="str">
            <v>停工</v>
          </cell>
          <cell r="CH269">
            <v>7446</v>
          </cell>
          <cell r="CI269">
            <v>0.10000000000036401</v>
          </cell>
          <cell r="CJ269" t="e">
            <v>#REF!</v>
          </cell>
          <cell r="CM269">
            <v>7446</v>
          </cell>
          <cell r="CP269">
            <v>6382</v>
          </cell>
          <cell r="CQ269">
            <v>0.10000000000036401</v>
          </cell>
          <cell r="CS269">
            <v>0</v>
          </cell>
          <cell r="CX269">
            <v>7446</v>
          </cell>
          <cell r="CZ269">
            <v>3191</v>
          </cell>
          <cell r="DB269" t="e">
            <v>#REF!</v>
          </cell>
          <cell r="DC269" t="e">
            <v>#REF!</v>
          </cell>
          <cell r="DF269" t="str">
            <v>20年完工</v>
          </cell>
          <cell r="DH269">
            <v>0.5</v>
          </cell>
          <cell r="DI269">
            <v>0</v>
          </cell>
          <cell r="DJ269">
            <v>0.5</v>
          </cell>
          <cell r="DK269">
            <v>0</v>
          </cell>
          <cell r="DL269">
            <v>0.5</v>
          </cell>
          <cell r="DM269">
            <v>0</v>
          </cell>
          <cell r="DN269">
            <v>1</v>
          </cell>
          <cell r="DO269">
            <v>0</v>
          </cell>
          <cell r="DP269">
            <v>24530</v>
          </cell>
          <cell r="DQ269">
            <v>0.875758657622278</v>
          </cell>
          <cell r="DR269" t="str">
            <v>否</v>
          </cell>
          <cell r="DS269">
            <v>3479.9</v>
          </cell>
          <cell r="DU269">
            <v>18</v>
          </cell>
          <cell r="DX269">
            <v>0</v>
          </cell>
          <cell r="DY269">
            <v>3540</v>
          </cell>
          <cell r="DZ269">
            <v>3191</v>
          </cell>
          <cell r="EA269">
            <v>349</v>
          </cell>
          <cell r="EB269">
            <v>10142.4233</v>
          </cell>
          <cell r="EC269" t="str">
            <v>路基</v>
          </cell>
          <cell r="EE269" t="str">
            <v>已开工项目</v>
          </cell>
          <cell r="EF269" t="str">
            <v>已安排</v>
          </cell>
          <cell r="EG269" t="str">
            <v>在建（年内不能完工，“十三五”期完工）</v>
          </cell>
          <cell r="EH269" t="str">
            <v>开工项目</v>
          </cell>
          <cell r="EI269" t="str">
            <v>在建</v>
          </cell>
          <cell r="EJ269" t="str">
            <v>在建</v>
          </cell>
          <cell r="EK269" t="str">
            <v>系统上报</v>
          </cell>
          <cell r="EL269">
            <v>24460</v>
          </cell>
          <cell r="EM269">
            <v>24470</v>
          </cell>
          <cell r="EN269">
            <v>0.87361656551231703</v>
          </cell>
          <cell r="EO269" t="str">
            <v>在建（年内不能完工，“十三五”期完工）</v>
          </cell>
          <cell r="EP269" t="str">
            <v>在建</v>
          </cell>
          <cell r="EQ269" t="str">
            <v>停工</v>
          </cell>
          <cell r="ER269" t="str">
            <v>停工</v>
          </cell>
          <cell r="ES269" t="str">
            <v>停工</v>
          </cell>
        </row>
        <row r="270">
          <cell r="J270" t="str">
            <v>S345茶陵和吕至攸县高和公路（茶陵段）</v>
          </cell>
          <cell r="K270" t="e">
            <v>#REF!</v>
          </cell>
          <cell r="L270" t="str">
            <v>茶陵和吕-攸县高和（茶陵段）</v>
          </cell>
          <cell r="M270" t="str">
            <v>S337茶陵和吕至攸县高和</v>
          </cell>
          <cell r="N270" t="e">
            <v>#REF!</v>
          </cell>
          <cell r="O270" t="str">
            <v>S337茶陵和吕至攸县高和</v>
          </cell>
          <cell r="T270" t="str">
            <v>备选</v>
          </cell>
          <cell r="U270">
            <v>1</v>
          </cell>
          <cell r="V270" t="str">
            <v>正选</v>
          </cell>
          <cell r="W270" t="str">
            <v>保留</v>
          </cell>
          <cell r="X270" t="str">
            <v>一类</v>
          </cell>
          <cell r="Y270" t="str">
            <v>国贫</v>
          </cell>
          <cell r="Z270" t="str">
            <v>改建</v>
          </cell>
          <cell r="AA270" t="str">
            <v>省道</v>
          </cell>
          <cell r="AB270" t="str">
            <v>省道</v>
          </cell>
          <cell r="AC270" t="str">
            <v>省道</v>
          </cell>
          <cell r="AE270">
            <v>59.191000000000003</v>
          </cell>
          <cell r="AF270">
            <v>59.191000000000003</v>
          </cell>
          <cell r="AH270">
            <v>59.191000000000003</v>
          </cell>
          <cell r="AJ270">
            <v>59.191000000000003</v>
          </cell>
          <cell r="AN270">
            <v>2016</v>
          </cell>
          <cell r="AO270">
            <v>2020</v>
          </cell>
          <cell r="AP270" t="str">
            <v>湘发改基础[2014]622号</v>
          </cell>
          <cell r="AQ270" t="str">
            <v>湘交计统[2014]430号</v>
          </cell>
          <cell r="AR270">
            <v>57872.08</v>
          </cell>
          <cell r="AS270">
            <v>45185.033600000002</v>
          </cell>
          <cell r="AU270">
            <v>28361</v>
          </cell>
          <cell r="AX270">
            <v>28361.222000000002</v>
          </cell>
          <cell r="BB270">
            <v>29511.08</v>
          </cell>
          <cell r="BE270">
            <v>34723</v>
          </cell>
          <cell r="BF270">
            <v>10654.38</v>
          </cell>
          <cell r="BG270">
            <v>34723</v>
          </cell>
          <cell r="BJ270">
            <v>10654.38</v>
          </cell>
          <cell r="BM270" t="str">
            <v>路基</v>
          </cell>
          <cell r="BO270">
            <v>5000</v>
          </cell>
          <cell r="BP270">
            <v>3526</v>
          </cell>
          <cell r="BQ270" t="str">
            <v>路基</v>
          </cell>
          <cell r="BS270">
            <v>1787.4559999999999</v>
          </cell>
          <cell r="BT270">
            <v>5672.32</v>
          </cell>
          <cell r="BU270" t="str">
            <v>路基</v>
          </cell>
          <cell r="BW270">
            <v>14871.1</v>
          </cell>
          <cell r="BX270">
            <v>8508.2999999999993</v>
          </cell>
          <cell r="BY270" t="str">
            <v>路面</v>
          </cell>
          <cell r="BZ270">
            <v>59.2</v>
          </cell>
          <cell r="CA270" t="str">
            <v>路面</v>
          </cell>
          <cell r="CB270">
            <v>56381.555999999997</v>
          </cell>
          <cell r="CC270">
            <v>28361</v>
          </cell>
          <cell r="CF270">
            <v>50551</v>
          </cell>
          <cell r="CG270" t="str">
            <v>停工</v>
          </cell>
          <cell r="CH270">
            <v>25604.38</v>
          </cell>
          <cell r="CI270">
            <v>2756.62</v>
          </cell>
          <cell r="CJ270" t="e">
            <v>#REF!</v>
          </cell>
          <cell r="CM270">
            <v>25604.38</v>
          </cell>
          <cell r="CP270">
            <v>25604.38</v>
          </cell>
          <cell r="CQ270">
            <v>2756.62</v>
          </cell>
          <cell r="CS270">
            <v>1130</v>
          </cell>
          <cell r="CU270">
            <v>1130</v>
          </cell>
          <cell r="CV270">
            <v>1627</v>
          </cell>
          <cell r="CX270">
            <v>28361.38</v>
          </cell>
          <cell r="CZ270">
            <v>2756.62</v>
          </cell>
          <cell r="DB270" t="e">
            <v>#REF!</v>
          </cell>
          <cell r="DC270" t="e">
            <v>#REF!</v>
          </cell>
          <cell r="DH270">
            <v>0.5</v>
          </cell>
          <cell r="DI270">
            <v>0</v>
          </cell>
          <cell r="DJ270">
            <v>0.5</v>
          </cell>
          <cell r="DK270">
            <v>0</v>
          </cell>
          <cell r="DL270">
            <v>0.5</v>
          </cell>
          <cell r="DM270">
            <v>0</v>
          </cell>
          <cell r="DN270">
            <v>0.7</v>
          </cell>
          <cell r="DO270">
            <v>0</v>
          </cell>
          <cell r="DP270">
            <v>50551</v>
          </cell>
          <cell r="DQ270">
            <v>0.87349547484728396</v>
          </cell>
          <cell r="DR270" t="str">
            <v>否</v>
          </cell>
          <cell r="DS270">
            <v>4564.46000000001</v>
          </cell>
          <cell r="DU270">
            <v>57</v>
          </cell>
          <cell r="DX270">
            <v>4564.46</v>
          </cell>
          <cell r="DY270">
            <v>7321.08</v>
          </cell>
          <cell r="DZ270">
            <v>2756.62</v>
          </cell>
          <cell r="EA270">
            <v>4564.46</v>
          </cell>
          <cell r="EB270">
            <v>16824.033599999999</v>
          </cell>
          <cell r="EC270" t="str">
            <v>路面</v>
          </cell>
          <cell r="EE270" t="str">
            <v>已开工项目</v>
          </cell>
          <cell r="EF270" t="str">
            <v>已安排</v>
          </cell>
          <cell r="EG270" t="str">
            <v>在建（年内不能完工，“十三五”期完工）</v>
          </cell>
          <cell r="EH270" t="str">
            <v>开工项目</v>
          </cell>
          <cell r="EI270" t="str">
            <v>在建</v>
          </cell>
          <cell r="EJ270" t="str">
            <v>在建</v>
          </cell>
          <cell r="EK270" t="str">
            <v>沿用3月数据</v>
          </cell>
          <cell r="EL270">
            <v>50551</v>
          </cell>
          <cell r="EM270">
            <v>50551</v>
          </cell>
          <cell r="EN270">
            <v>0.87349547484728396</v>
          </cell>
          <cell r="EQ270" t="str">
            <v>停工</v>
          </cell>
          <cell r="ER270" t="str">
            <v>停工</v>
          </cell>
          <cell r="ES270" t="str">
            <v>停工</v>
          </cell>
        </row>
        <row r="271">
          <cell r="J271" t="str">
            <v>茶陵夏乐-浣溪</v>
          </cell>
          <cell r="K271" t="e">
            <v>#REF!</v>
          </cell>
          <cell r="L271" t="str">
            <v>茶陵夏乐-浣溪</v>
          </cell>
          <cell r="M271" t="str">
            <v>S205茶陵夏乐至浣溪</v>
          </cell>
          <cell r="N271" t="e">
            <v>#REF!</v>
          </cell>
          <cell r="O271" t="str">
            <v>S205茶陵夏乐至浣溪</v>
          </cell>
          <cell r="T271" t="str">
            <v>备选</v>
          </cell>
          <cell r="U271">
            <v>1</v>
          </cell>
          <cell r="V271" t="str">
            <v>正选</v>
          </cell>
          <cell r="W271" t="str">
            <v>保留</v>
          </cell>
          <cell r="X271" t="str">
            <v>一类</v>
          </cell>
          <cell r="Y271" t="str">
            <v>国贫</v>
          </cell>
          <cell r="Z271" t="str">
            <v>改建</v>
          </cell>
          <cell r="AA271" t="str">
            <v>省道</v>
          </cell>
          <cell r="AB271" t="str">
            <v>省道</v>
          </cell>
          <cell r="AC271" t="str">
            <v>省道</v>
          </cell>
          <cell r="AE271">
            <v>15.347</v>
          </cell>
          <cell r="AF271">
            <v>15.347</v>
          </cell>
          <cell r="AH271">
            <v>15.347</v>
          </cell>
          <cell r="AJ271">
            <v>15.347</v>
          </cell>
          <cell r="AN271">
            <v>2016</v>
          </cell>
          <cell r="AO271">
            <v>2021</v>
          </cell>
          <cell r="AP271" t="str">
            <v>湘发改基础[2016]777号</v>
          </cell>
          <cell r="AQ271" t="str">
            <v>湘交批[2017]30号</v>
          </cell>
          <cell r="AR271">
            <v>11774</v>
          </cell>
          <cell r="AS271">
            <v>8294.0694000000003</v>
          </cell>
          <cell r="AT271" t="str">
            <v>批复</v>
          </cell>
          <cell r="AU271">
            <v>6139</v>
          </cell>
          <cell r="AX271">
            <v>6139</v>
          </cell>
          <cell r="AY271" t="str">
            <v/>
          </cell>
          <cell r="BB271">
            <v>5635</v>
          </cell>
          <cell r="BE271">
            <v>4200</v>
          </cell>
          <cell r="BF271">
            <v>0</v>
          </cell>
          <cell r="BG271">
            <v>4200</v>
          </cell>
          <cell r="BM271" t="str">
            <v>批复施工许可</v>
          </cell>
          <cell r="BO271">
            <v>4200</v>
          </cell>
          <cell r="BP271">
            <v>4560</v>
          </cell>
          <cell r="BQ271" t="str">
            <v>路基</v>
          </cell>
          <cell r="BS271">
            <v>841.79999999999905</v>
          </cell>
          <cell r="BU271" t="str">
            <v>路基</v>
          </cell>
          <cell r="BX271">
            <v>-4560</v>
          </cell>
          <cell r="BY271" t="str">
            <v>未开工</v>
          </cell>
          <cell r="CA271" t="str">
            <v>省停缓建</v>
          </cell>
          <cell r="CB271">
            <v>9241.7999999999993</v>
          </cell>
          <cell r="CC271">
            <v>0</v>
          </cell>
          <cell r="CF271">
            <v>10870</v>
          </cell>
          <cell r="CG271" t="str">
            <v>停工</v>
          </cell>
          <cell r="CH271">
            <v>4560</v>
          </cell>
          <cell r="CI271">
            <v>-4560</v>
          </cell>
          <cell r="CJ271" t="e">
            <v>#REF!</v>
          </cell>
          <cell r="CM271">
            <v>4560</v>
          </cell>
          <cell r="CP271">
            <v>4560</v>
          </cell>
          <cell r="CQ271">
            <v>-4560</v>
          </cell>
          <cell r="CS271">
            <v>0</v>
          </cell>
          <cell r="CX271">
            <v>4560</v>
          </cell>
          <cell r="CZ271">
            <v>0</v>
          </cell>
          <cell r="DB271">
            <v>0</v>
          </cell>
          <cell r="DC271">
            <v>0</v>
          </cell>
          <cell r="DF271" t="str">
            <v>续建</v>
          </cell>
          <cell r="DH271">
            <v>0.4</v>
          </cell>
          <cell r="DI271">
            <v>2455.6</v>
          </cell>
          <cell r="DJ271">
            <v>0.5</v>
          </cell>
          <cell r="DK271">
            <v>3069.5</v>
          </cell>
          <cell r="DL271">
            <v>0.7</v>
          </cell>
          <cell r="DM271">
            <v>4297.3</v>
          </cell>
          <cell r="DN271">
            <v>0.7</v>
          </cell>
          <cell r="DO271">
            <v>4297.3</v>
          </cell>
          <cell r="DP271">
            <v>10870</v>
          </cell>
          <cell r="DQ271">
            <v>0.92322065568201095</v>
          </cell>
          <cell r="DR271" t="str">
            <v>否</v>
          </cell>
          <cell r="DS271">
            <v>5464</v>
          </cell>
          <cell r="DU271">
            <v>15</v>
          </cell>
          <cell r="DV271">
            <v>14</v>
          </cell>
          <cell r="DX271">
            <v>0</v>
          </cell>
          <cell r="DY271">
            <v>904</v>
          </cell>
          <cell r="DZ271">
            <v>1579</v>
          </cell>
          <cell r="EA271">
            <v>-675</v>
          </cell>
          <cell r="EB271">
            <v>2155.0693999999999</v>
          </cell>
          <cell r="EC271" t="str">
            <v>省停缓建</v>
          </cell>
          <cell r="EE271" t="str">
            <v>待开工项目</v>
          </cell>
          <cell r="EF271" t="str">
            <v>已安排</v>
          </cell>
          <cell r="EG271" t="str">
            <v>停建（“十三五”期继续建设）</v>
          </cell>
          <cell r="EH271" t="str">
            <v>开工项目</v>
          </cell>
          <cell r="EI271" t="str">
            <v>停工</v>
          </cell>
          <cell r="EJ271" t="str">
            <v>停工</v>
          </cell>
          <cell r="EK271" t="str">
            <v>沿用3月数据</v>
          </cell>
          <cell r="EL271">
            <v>10870</v>
          </cell>
          <cell r="EM271">
            <v>10870</v>
          </cell>
          <cell r="EN271">
            <v>0.92322065568201095</v>
          </cell>
          <cell r="EQ271" t="str">
            <v>停工</v>
          </cell>
          <cell r="ER271" t="str">
            <v>停工</v>
          </cell>
          <cell r="ES271" t="str">
            <v>停工</v>
          </cell>
        </row>
        <row r="272">
          <cell r="J272" t="str">
            <v>S331醴陵屏山至黄沙</v>
          </cell>
          <cell r="K272" t="e">
            <v>#REF!</v>
          </cell>
          <cell r="L272" t="str">
            <v>醴陵屏山-芦淞区栗塘村</v>
          </cell>
          <cell r="M272" t="str">
            <v>S327醴陵屏山至黄沙</v>
          </cell>
          <cell r="N272" t="e">
            <v>#REF!</v>
          </cell>
          <cell r="O272" t="str">
            <v>S327醴陵屏山至黄沙</v>
          </cell>
          <cell r="T272" t="str">
            <v>备选</v>
          </cell>
          <cell r="U272">
            <v>1</v>
          </cell>
          <cell r="V272" t="str">
            <v>正选</v>
          </cell>
          <cell r="W272" t="str">
            <v>保留</v>
          </cell>
          <cell r="X272" t="str">
            <v>三类</v>
          </cell>
          <cell r="Z272" t="str">
            <v>改建</v>
          </cell>
          <cell r="AA272" t="str">
            <v>省道</v>
          </cell>
          <cell r="AB272" t="str">
            <v>省道</v>
          </cell>
          <cell r="AC272" t="str">
            <v>省道</v>
          </cell>
          <cell r="AE272">
            <v>10.717000000000001</v>
          </cell>
          <cell r="AF272">
            <v>10.717000000000001</v>
          </cell>
          <cell r="AH272">
            <v>10.717000000000001</v>
          </cell>
          <cell r="AJ272">
            <v>10.717000000000001</v>
          </cell>
          <cell r="AN272">
            <v>2018</v>
          </cell>
          <cell r="AO272">
            <v>2020</v>
          </cell>
          <cell r="AP272" t="str">
            <v>湘发改基础[2016]136号</v>
          </cell>
          <cell r="AQ272" t="str">
            <v>湘交批[2017]71号</v>
          </cell>
          <cell r="AR272">
            <v>9351</v>
          </cell>
          <cell r="AS272">
            <v>5315.0282999999999</v>
          </cell>
          <cell r="AT272" t="str">
            <v>批复</v>
          </cell>
          <cell r="AU272">
            <v>3587</v>
          </cell>
          <cell r="AX272">
            <v>3587</v>
          </cell>
          <cell r="AY272" t="str">
            <v/>
          </cell>
          <cell r="BB272">
            <v>5764</v>
          </cell>
          <cell r="BS272">
            <v>7545.7</v>
          </cell>
          <cell r="BT272">
            <v>2510.9</v>
          </cell>
          <cell r="BU272" t="str">
            <v>路基</v>
          </cell>
          <cell r="CA272" t="str">
            <v>省停缓建</v>
          </cell>
          <cell r="CB272">
            <v>7545.7</v>
          </cell>
          <cell r="CC272">
            <v>2510.9</v>
          </cell>
          <cell r="CF272">
            <v>1500</v>
          </cell>
          <cell r="CG272" t="str">
            <v>停工</v>
          </cell>
          <cell r="CH272">
            <v>0</v>
          </cell>
          <cell r="CI272">
            <v>2510.9</v>
          </cell>
          <cell r="CJ272" t="e">
            <v>#REF!</v>
          </cell>
          <cell r="CM272">
            <v>0</v>
          </cell>
          <cell r="CQ272">
            <v>2510.9</v>
          </cell>
          <cell r="CS272">
            <v>0</v>
          </cell>
          <cell r="CX272">
            <v>0</v>
          </cell>
          <cell r="CZ272">
            <v>0</v>
          </cell>
          <cell r="DB272">
            <v>0</v>
          </cell>
          <cell r="DC272">
            <v>0</v>
          </cell>
          <cell r="DF272" t="str">
            <v>续建</v>
          </cell>
          <cell r="DH272">
            <v>0.4</v>
          </cell>
          <cell r="DI272">
            <v>0</v>
          </cell>
          <cell r="DJ272">
            <v>0.5</v>
          </cell>
          <cell r="DK272">
            <v>0</v>
          </cell>
          <cell r="DL272">
            <v>0.7</v>
          </cell>
          <cell r="DM272">
            <v>0</v>
          </cell>
          <cell r="DN272">
            <v>0.7</v>
          </cell>
          <cell r="DO272">
            <v>0</v>
          </cell>
          <cell r="DP272">
            <v>1500</v>
          </cell>
          <cell r="DQ272">
            <v>0.16041065126724399</v>
          </cell>
          <cell r="DR272" t="str">
            <v>否</v>
          </cell>
          <cell r="DS272">
            <v>5315</v>
          </cell>
          <cell r="DU272">
            <v>10.717000000000001</v>
          </cell>
          <cell r="DX272">
            <v>4264</v>
          </cell>
          <cell r="DY272">
            <v>7851</v>
          </cell>
          <cell r="DZ272">
            <v>3587</v>
          </cell>
          <cell r="EA272">
            <v>4264</v>
          </cell>
          <cell r="EB272">
            <v>1728.0282999999999</v>
          </cell>
          <cell r="EC272" t="str">
            <v>省停缓建</v>
          </cell>
          <cell r="EE272" t="str">
            <v>待开工项目</v>
          </cell>
          <cell r="EF272" t="str">
            <v>已安排</v>
          </cell>
          <cell r="EG272" t="str">
            <v>停建（“十三五”期继续建设）</v>
          </cell>
          <cell r="EH272" t="str">
            <v>开工项目</v>
          </cell>
          <cell r="EI272" t="str">
            <v>停工</v>
          </cell>
          <cell r="EJ272" t="str">
            <v>停工</v>
          </cell>
          <cell r="EK272" t="str">
            <v>沿用3月数据</v>
          </cell>
          <cell r="EL272">
            <v>1500</v>
          </cell>
          <cell r="EM272">
            <v>1500</v>
          </cell>
          <cell r="EN272">
            <v>0.16041065126724399</v>
          </cell>
          <cell r="EQ272" t="str">
            <v>停工</v>
          </cell>
          <cell r="ER272" t="str">
            <v>停工</v>
          </cell>
          <cell r="ES272" t="str">
            <v>停工</v>
          </cell>
        </row>
        <row r="273">
          <cell r="J273" t="str">
            <v>醴陵挫断坳-大障</v>
          </cell>
          <cell r="K273" t="e">
            <v>#REF!</v>
          </cell>
          <cell r="L273" t="str">
            <v>醴陵挫断坳-大障</v>
          </cell>
          <cell r="M273" t="str">
            <v>S204醴陵挫断坳-大障</v>
          </cell>
          <cell r="N273" t="e">
            <v>#REF!</v>
          </cell>
          <cell r="O273" t="str">
            <v>S204醴陵挫断坳-大障</v>
          </cell>
          <cell r="T273" t="str">
            <v>备选</v>
          </cell>
          <cell r="U273">
            <v>1</v>
          </cell>
          <cell r="V273" t="str">
            <v>正选</v>
          </cell>
          <cell r="W273" t="str">
            <v>保留</v>
          </cell>
          <cell r="X273" t="str">
            <v>三类</v>
          </cell>
          <cell r="Z273" t="str">
            <v>改建</v>
          </cell>
          <cell r="AA273" t="str">
            <v>省道</v>
          </cell>
          <cell r="AB273" t="str">
            <v>省道</v>
          </cell>
          <cell r="AC273" t="str">
            <v>省道</v>
          </cell>
          <cell r="AE273">
            <v>45.392000000000003</v>
          </cell>
          <cell r="AF273">
            <v>45.392000000000003</v>
          </cell>
          <cell r="AH273">
            <v>45.392000000000003</v>
          </cell>
          <cell r="AJ273">
            <v>45.185220000000001</v>
          </cell>
          <cell r="AL273">
            <v>206.78</v>
          </cell>
          <cell r="AN273">
            <v>2017</v>
          </cell>
          <cell r="AO273">
            <v>2021</v>
          </cell>
          <cell r="AP273" t="str">
            <v>株发改审[2017]146号</v>
          </cell>
          <cell r="AQ273" t="str">
            <v>株交批[2017]224号</v>
          </cell>
          <cell r="AR273">
            <v>38906.61</v>
          </cell>
          <cell r="AS273">
            <v>24875.108800000002</v>
          </cell>
          <cell r="AT273" t="str">
            <v>批复</v>
          </cell>
          <cell r="AU273">
            <v>14175.906000000001</v>
          </cell>
          <cell r="AX273">
            <v>14017.44</v>
          </cell>
          <cell r="AY273" t="str">
            <v>数据异常</v>
          </cell>
          <cell r="BB273">
            <v>24730.704000000002</v>
          </cell>
          <cell r="BO273">
            <v>8280</v>
          </cell>
          <cell r="BP273">
            <v>2070</v>
          </cell>
          <cell r="BQ273" t="str">
            <v>批复施工许可</v>
          </cell>
          <cell r="BS273">
            <v>19954.627</v>
          </cell>
          <cell r="BT273">
            <v>7853.1342000000004</v>
          </cell>
          <cell r="BU273" t="str">
            <v>路基</v>
          </cell>
          <cell r="BX273">
            <v>-9923</v>
          </cell>
          <cell r="BY273" t="str">
            <v>未开工</v>
          </cell>
          <cell r="CA273" t="str">
            <v>省停缓建</v>
          </cell>
          <cell r="CB273">
            <v>28234.627</v>
          </cell>
          <cell r="CC273">
            <v>0.13420000000041901</v>
          </cell>
          <cell r="CF273">
            <v>0</v>
          </cell>
          <cell r="CG273" t="str">
            <v>停工</v>
          </cell>
          <cell r="CH273">
            <v>0</v>
          </cell>
          <cell r="CI273">
            <v>0.13420000000041901</v>
          </cell>
          <cell r="CJ273" t="e">
            <v>#REF!</v>
          </cell>
          <cell r="CM273">
            <v>0</v>
          </cell>
          <cell r="CP273">
            <v>0</v>
          </cell>
          <cell r="CQ273">
            <v>0.13420000000041901</v>
          </cell>
          <cell r="CS273">
            <v>0</v>
          </cell>
          <cell r="CX273">
            <v>0</v>
          </cell>
          <cell r="CZ273">
            <v>0</v>
          </cell>
          <cell r="DB273">
            <v>0</v>
          </cell>
          <cell r="DC273">
            <v>0</v>
          </cell>
          <cell r="DH273">
            <v>0.4</v>
          </cell>
          <cell r="DI273">
            <v>5670.2281999999996</v>
          </cell>
          <cell r="DJ273">
            <v>0.5</v>
          </cell>
          <cell r="DK273">
            <v>7087.8188</v>
          </cell>
          <cell r="DL273">
            <v>0.7</v>
          </cell>
          <cell r="DM273">
            <v>9923</v>
          </cell>
          <cell r="DN273">
            <v>0.7</v>
          </cell>
          <cell r="DO273">
            <v>9923</v>
          </cell>
          <cell r="DP273">
            <v>0</v>
          </cell>
          <cell r="DQ273">
            <v>0</v>
          </cell>
          <cell r="DR273" t="str">
            <v>否</v>
          </cell>
          <cell r="DS273">
            <v>24875</v>
          </cell>
          <cell r="DX273">
            <v>24730.704000000002</v>
          </cell>
          <cell r="DY273">
            <v>38906.61</v>
          </cell>
          <cell r="DZ273">
            <v>14175.906000000001</v>
          </cell>
          <cell r="EA273">
            <v>24730.704000000002</v>
          </cell>
          <cell r="EB273">
            <v>10699.202799999999</v>
          </cell>
          <cell r="EC273" t="str">
            <v>省停缓建</v>
          </cell>
          <cell r="EE273" t="str">
            <v>待开工项目</v>
          </cell>
          <cell r="EF273" t="str">
            <v>已安排</v>
          </cell>
          <cell r="EG273" t="str">
            <v>停建（“十三五”期继续建设）</v>
          </cell>
          <cell r="EH273" t="str">
            <v>开工项目</v>
          </cell>
          <cell r="EI273" t="str">
            <v>停工</v>
          </cell>
          <cell r="EJ273" t="str">
            <v>停工</v>
          </cell>
          <cell r="EK273" t="str">
            <v>沿用3月数据</v>
          </cell>
          <cell r="EM273">
            <v>0</v>
          </cell>
          <cell r="EN273">
            <v>0</v>
          </cell>
          <cell r="EQ273" t="str">
            <v>停工</v>
          </cell>
          <cell r="ER273" t="str">
            <v>停工</v>
          </cell>
          <cell r="ES273" t="str">
            <v>停工</v>
          </cell>
        </row>
        <row r="274">
          <cell r="J274" t="str">
            <v>潭衡西线高速（S61岳临高速）晓南互通至G240湘青线连接线</v>
          </cell>
          <cell r="K274" t="e">
            <v>#REF!</v>
          </cell>
          <cell r="L274" t="str">
            <v>潭衡西高速晓南互通-青山桥连接线</v>
          </cell>
          <cell r="M274" t="str">
            <v>潭衡西线高速（S61岳临高速）晓南互通至G240湘青线连接线</v>
          </cell>
          <cell r="N274" t="e">
            <v>#REF!</v>
          </cell>
          <cell r="O274" t="str">
            <v>潭衡西线高速（S61岳临高速）晓南互通至G240湘青线连接线</v>
          </cell>
          <cell r="T274" t="str">
            <v>备选</v>
          </cell>
          <cell r="U274">
            <v>1</v>
          </cell>
          <cell r="V274" t="str">
            <v>正选</v>
          </cell>
          <cell r="W274" t="str">
            <v>保留</v>
          </cell>
          <cell r="X274" t="str">
            <v>三类</v>
          </cell>
          <cell r="Z274" t="str">
            <v>新建</v>
          </cell>
          <cell r="AA274" t="str">
            <v>其它</v>
          </cell>
          <cell r="AB274" t="str">
            <v>其它</v>
          </cell>
          <cell r="AC274" t="str">
            <v>其它</v>
          </cell>
          <cell r="AE274">
            <v>6.7830000000000004</v>
          </cell>
          <cell r="AF274">
            <v>8.5</v>
          </cell>
          <cell r="AH274">
            <v>8.5</v>
          </cell>
          <cell r="AJ274">
            <v>8.5</v>
          </cell>
          <cell r="AN274">
            <v>2016</v>
          </cell>
          <cell r="AO274">
            <v>2020</v>
          </cell>
          <cell r="AP274" t="str">
            <v>潭发改审[2017]94号</v>
          </cell>
          <cell r="AQ274" t="str">
            <v>潭交函[2017]116号</v>
          </cell>
          <cell r="AR274">
            <v>8737</v>
          </cell>
          <cell r="AS274">
            <v>5780.67</v>
          </cell>
          <cell r="AT274" t="str">
            <v>批复</v>
          </cell>
          <cell r="AU274">
            <v>1356</v>
          </cell>
          <cell r="AX274">
            <v>1356.6</v>
          </cell>
          <cell r="AY274" t="str">
            <v>数据异常</v>
          </cell>
          <cell r="BB274">
            <v>7381</v>
          </cell>
          <cell r="BE274">
            <v>2040</v>
          </cell>
          <cell r="BF274">
            <v>0</v>
          </cell>
          <cell r="BG274">
            <v>2040</v>
          </cell>
          <cell r="BM274" t="str">
            <v>批复施工许可</v>
          </cell>
          <cell r="BO274">
            <v>4760</v>
          </cell>
          <cell r="BP274">
            <v>1020</v>
          </cell>
          <cell r="BQ274" t="str">
            <v>路面</v>
          </cell>
          <cell r="BR274">
            <v>8.5</v>
          </cell>
          <cell r="BW274">
            <v>4273</v>
          </cell>
          <cell r="BX274">
            <v>336</v>
          </cell>
          <cell r="BY274" t="str">
            <v>路面</v>
          </cell>
          <cell r="BZ274">
            <v>6.8</v>
          </cell>
          <cell r="CA274" t="str">
            <v>路面</v>
          </cell>
          <cell r="CB274">
            <v>11073</v>
          </cell>
          <cell r="CC274">
            <v>1356</v>
          </cell>
          <cell r="CF274">
            <v>6523</v>
          </cell>
          <cell r="CG274" t="str">
            <v>停工</v>
          </cell>
          <cell r="CH274">
            <v>624</v>
          </cell>
          <cell r="CI274">
            <v>732</v>
          </cell>
          <cell r="CJ274" t="e">
            <v>#REF!</v>
          </cell>
          <cell r="CM274">
            <v>624</v>
          </cell>
          <cell r="CP274">
            <v>624</v>
          </cell>
          <cell r="CQ274">
            <v>732</v>
          </cell>
          <cell r="CS274">
            <v>300</v>
          </cell>
          <cell r="CU274">
            <v>300</v>
          </cell>
          <cell r="CW274">
            <v>76</v>
          </cell>
          <cell r="CX274">
            <v>1000</v>
          </cell>
          <cell r="CZ274">
            <v>732</v>
          </cell>
          <cell r="DB274" t="e">
            <v>#REF!</v>
          </cell>
          <cell r="DC274" t="e">
            <v>#REF!</v>
          </cell>
          <cell r="DH274">
            <v>0.5</v>
          </cell>
          <cell r="DI274">
            <v>0</v>
          </cell>
          <cell r="DJ274">
            <v>0.5</v>
          </cell>
          <cell r="DK274">
            <v>0</v>
          </cell>
          <cell r="DL274">
            <v>0.5</v>
          </cell>
          <cell r="DM274">
            <v>0</v>
          </cell>
          <cell r="DN274">
            <v>0.7</v>
          </cell>
          <cell r="DO274">
            <v>0</v>
          </cell>
          <cell r="DP274">
            <v>6523</v>
          </cell>
          <cell r="DQ274">
            <v>0.74659494105528201</v>
          </cell>
          <cell r="DR274" t="str">
            <v>否</v>
          </cell>
          <cell r="DS274">
            <v>1482</v>
          </cell>
          <cell r="DU274">
            <v>6.702</v>
          </cell>
          <cell r="DX274">
            <v>2122</v>
          </cell>
          <cell r="DY274">
            <v>2854</v>
          </cell>
          <cell r="DZ274">
            <v>732</v>
          </cell>
          <cell r="EA274">
            <v>2122</v>
          </cell>
          <cell r="EB274">
            <v>4424.67</v>
          </cell>
          <cell r="EC274" t="str">
            <v>路面</v>
          </cell>
          <cell r="EE274" t="str">
            <v>已开工项目</v>
          </cell>
          <cell r="EF274" t="str">
            <v>已安排</v>
          </cell>
          <cell r="EG274" t="str">
            <v>在建（年内不能完工，“十三五”期完工）</v>
          </cell>
          <cell r="EH274" t="str">
            <v>开工项目</v>
          </cell>
          <cell r="EI274" t="str">
            <v>在建</v>
          </cell>
          <cell r="EJ274" t="str">
            <v>在建</v>
          </cell>
          <cell r="EK274" t="str">
            <v>系统上报</v>
          </cell>
          <cell r="EL274">
            <v>4775</v>
          </cell>
          <cell r="EM274">
            <v>5883</v>
          </cell>
          <cell r="EN274">
            <v>0.67334325283277996</v>
          </cell>
          <cell r="EQ274" t="str">
            <v>停工</v>
          </cell>
          <cell r="ER274" t="str">
            <v>停工</v>
          </cell>
          <cell r="ES274" t="str">
            <v>停工</v>
          </cell>
        </row>
        <row r="275">
          <cell r="J275" t="str">
            <v>张家界市绕城公路</v>
          </cell>
          <cell r="K275" t="e">
            <v>#REF!</v>
          </cell>
          <cell r="L275" t="str">
            <v>张家界市绕城公路</v>
          </cell>
          <cell r="M275" t="str">
            <v>张家界市绕城公路</v>
          </cell>
          <cell r="N275" t="e">
            <v>#REF!</v>
          </cell>
          <cell r="O275" t="str">
            <v>张家界市绕城公路</v>
          </cell>
          <cell r="T275" t="str">
            <v>备选</v>
          </cell>
          <cell r="U275">
            <v>1</v>
          </cell>
          <cell r="V275" t="str">
            <v>正选</v>
          </cell>
          <cell r="W275" t="str">
            <v>保留</v>
          </cell>
          <cell r="X275" t="str">
            <v>一类</v>
          </cell>
          <cell r="Y275" t="str">
            <v>省贫</v>
          </cell>
          <cell r="Z275" t="str">
            <v>新建</v>
          </cell>
          <cell r="AA275" t="str">
            <v>其它</v>
          </cell>
          <cell r="AB275" t="str">
            <v>其它</v>
          </cell>
          <cell r="AC275" t="str">
            <v>其它</v>
          </cell>
          <cell r="AE275">
            <v>9</v>
          </cell>
          <cell r="AF275">
            <v>9</v>
          </cell>
          <cell r="AH275">
            <v>30.236999999999998</v>
          </cell>
          <cell r="AI275">
            <v>30.236999999999998</v>
          </cell>
          <cell r="AN275">
            <v>2014</v>
          </cell>
          <cell r="AO275">
            <v>2020</v>
          </cell>
          <cell r="AP275" t="str">
            <v>湘发改基础[2011]1110号</v>
          </cell>
          <cell r="AQ275" t="str">
            <v>湘交规划[2012]108号</v>
          </cell>
          <cell r="AR275">
            <v>149669.29999999999</v>
          </cell>
          <cell r="AS275">
            <v>106265.20299999999</v>
          </cell>
          <cell r="AT275" t="str">
            <v>按总投资的71%测算</v>
          </cell>
          <cell r="AU275">
            <v>4338</v>
          </cell>
          <cell r="AX275" t="str">
            <v>无初设批复</v>
          </cell>
          <cell r="AY275" t="str">
            <v>数据异常</v>
          </cell>
          <cell r="BB275">
            <v>145331.29999999999</v>
          </cell>
          <cell r="BC275">
            <v>36976</v>
          </cell>
          <cell r="BD275">
            <v>4337.9972550186903</v>
          </cell>
          <cell r="BE275">
            <v>0</v>
          </cell>
          <cell r="BF275">
            <v>0</v>
          </cell>
          <cell r="BG275">
            <v>0</v>
          </cell>
          <cell r="BM275" t="str">
            <v>路基</v>
          </cell>
          <cell r="BQ275" t="str">
            <v>路基</v>
          </cell>
          <cell r="CA275" t="str">
            <v>未列入19年计划</v>
          </cell>
          <cell r="CB275">
            <v>36976</v>
          </cell>
          <cell r="CC275">
            <v>4337.9972550186903</v>
          </cell>
          <cell r="CF275">
            <v>66790</v>
          </cell>
          <cell r="CG275" t="str">
            <v>停工</v>
          </cell>
          <cell r="CH275">
            <v>4337.9972550186903</v>
          </cell>
          <cell r="CI275">
            <v>0</v>
          </cell>
          <cell r="CJ275" t="e">
            <v>#REF!</v>
          </cell>
          <cell r="CM275">
            <v>4337.9972550186903</v>
          </cell>
          <cell r="CO275">
            <v>4337.9972550186903</v>
          </cell>
          <cell r="CP275">
            <v>0</v>
          </cell>
          <cell r="CQ275">
            <v>0</v>
          </cell>
          <cell r="CS275">
            <v>0</v>
          </cell>
          <cell r="CX275">
            <v>4337.9972550186903</v>
          </cell>
          <cell r="CZ275">
            <v>2.7449813096609402E-3</v>
          </cell>
          <cell r="DB275" t="e">
            <v>#REF!</v>
          </cell>
          <cell r="DC275" t="e">
            <v>#REF!</v>
          </cell>
          <cell r="DF275" t="str">
            <v>续建</v>
          </cell>
          <cell r="DH275">
            <v>0.5</v>
          </cell>
          <cell r="DI275">
            <v>0</v>
          </cell>
          <cell r="DJ275">
            <v>0.5</v>
          </cell>
          <cell r="DK275">
            <v>0</v>
          </cell>
          <cell r="DL275">
            <v>0.5</v>
          </cell>
          <cell r="DM275">
            <v>0</v>
          </cell>
          <cell r="DN275">
            <v>0.7</v>
          </cell>
          <cell r="DO275">
            <v>0</v>
          </cell>
          <cell r="DP275">
            <v>66790</v>
          </cell>
          <cell r="DQ275">
            <v>0.44625050026959401</v>
          </cell>
          <cell r="DR275" t="str">
            <v>否</v>
          </cell>
          <cell r="DS275">
            <v>82879.3</v>
          </cell>
          <cell r="DU275">
            <v>30</v>
          </cell>
          <cell r="DV275">
            <v>15</v>
          </cell>
          <cell r="DW275">
            <v>5</v>
          </cell>
          <cell r="DX275">
            <v>82879.297255018697</v>
          </cell>
          <cell r="DY275">
            <v>82879.3</v>
          </cell>
          <cell r="DZ275">
            <v>2.7449813096609402E-3</v>
          </cell>
          <cell r="EA275">
            <v>82879.297255018697</v>
          </cell>
          <cell r="EB275">
            <v>101927.20299999999</v>
          </cell>
          <cell r="EC275" t="str">
            <v>已完工</v>
          </cell>
          <cell r="ED275" t="str">
            <v>17年完工</v>
          </cell>
          <cell r="EE275" t="str">
            <v>已开工项目</v>
          </cell>
          <cell r="EF275" t="str">
            <v>已安排</v>
          </cell>
          <cell r="EG275" t="str">
            <v>在建（“十三五”期不能完工）</v>
          </cell>
          <cell r="EH275" t="str">
            <v>开工项目</v>
          </cell>
          <cell r="EI275" t="str">
            <v>在建</v>
          </cell>
          <cell r="EJ275" t="str">
            <v>在建</v>
          </cell>
          <cell r="EK275" t="str">
            <v>系统上报</v>
          </cell>
          <cell r="EL275">
            <v>66790</v>
          </cell>
          <cell r="EM275">
            <v>66790</v>
          </cell>
          <cell r="EN275">
            <v>0.44625050026959401</v>
          </cell>
          <cell r="EQ275" t="str">
            <v>停工</v>
          </cell>
          <cell r="ER275" t="str">
            <v>停工</v>
          </cell>
          <cell r="ES275" t="str">
            <v>停工</v>
          </cell>
        </row>
        <row r="276">
          <cell r="J276" t="str">
            <v>耒阳竹市-哲桥</v>
          </cell>
          <cell r="K276" t="e">
            <v>#REF!</v>
          </cell>
          <cell r="L276" t="str">
            <v>耒阳竹市-哲桥</v>
          </cell>
          <cell r="M276" t="str">
            <v>耒阳竹市-哲桥</v>
          </cell>
          <cell r="N276" t="e">
            <v>#REF!</v>
          </cell>
          <cell r="O276" t="str">
            <v>耒阳竹市-哲桥</v>
          </cell>
          <cell r="T276" t="str">
            <v>备选</v>
          </cell>
          <cell r="U276">
            <v>1</v>
          </cell>
          <cell r="V276" t="str">
            <v>正选</v>
          </cell>
          <cell r="W276" t="str">
            <v>保留</v>
          </cell>
          <cell r="X276" t="str">
            <v>三类</v>
          </cell>
          <cell r="Z276" t="str">
            <v>新建</v>
          </cell>
          <cell r="AA276" t="str">
            <v>其它</v>
          </cell>
          <cell r="AB276" t="str">
            <v>其它</v>
          </cell>
          <cell r="AC276" t="str">
            <v>其它</v>
          </cell>
          <cell r="AE276">
            <v>22.128</v>
          </cell>
          <cell r="AF276">
            <v>22.128</v>
          </cell>
          <cell r="AH276">
            <v>19.882000000000001</v>
          </cell>
          <cell r="AJ276">
            <v>19.882000000000001</v>
          </cell>
          <cell r="AN276">
            <v>2015</v>
          </cell>
          <cell r="AO276">
            <v>2021</v>
          </cell>
          <cell r="AP276" t="str">
            <v>湘发改基础[2012]788号</v>
          </cell>
          <cell r="AQ276" t="str">
            <v>湘交计统[2013]201号</v>
          </cell>
          <cell r="AR276">
            <v>18762</v>
          </cell>
          <cell r="AS276">
            <v>13073.2353</v>
          </cell>
          <cell r="AT276" t="str">
            <v>批复</v>
          </cell>
          <cell r="AU276">
            <v>5816</v>
          </cell>
          <cell r="AX276">
            <v>5816</v>
          </cell>
          <cell r="AY276" t="str">
            <v/>
          </cell>
          <cell r="BB276">
            <v>12946</v>
          </cell>
          <cell r="BC276">
            <v>12195</v>
          </cell>
          <cell r="BD276">
            <v>3489.6</v>
          </cell>
          <cell r="BE276">
            <v>6566.9</v>
          </cell>
          <cell r="BF276">
            <v>2326.4</v>
          </cell>
          <cell r="BG276">
            <v>0</v>
          </cell>
          <cell r="BI276">
            <v>6566.9</v>
          </cell>
          <cell r="BJ276">
            <v>2326.4</v>
          </cell>
          <cell r="BM276" t="str">
            <v>路基</v>
          </cell>
          <cell r="BQ276" t="str">
            <v>路面</v>
          </cell>
          <cell r="BR276">
            <v>19.882000000000001</v>
          </cell>
          <cell r="CA276" t="str">
            <v>未列入19年计划</v>
          </cell>
          <cell r="CB276">
            <v>18761.900000000001</v>
          </cell>
          <cell r="CC276">
            <v>5816</v>
          </cell>
          <cell r="CF276">
            <v>17620</v>
          </cell>
          <cell r="CG276" t="str">
            <v>停工</v>
          </cell>
          <cell r="CH276">
            <v>2326.4</v>
          </cell>
          <cell r="CI276">
            <v>3489.6</v>
          </cell>
          <cell r="CJ276" t="e">
            <v>#REF!</v>
          </cell>
          <cell r="CM276">
            <v>2326.4</v>
          </cell>
          <cell r="CP276">
            <v>2326.4</v>
          </cell>
          <cell r="CQ276">
            <v>3489.6</v>
          </cell>
          <cell r="CS276">
            <v>0</v>
          </cell>
          <cell r="CX276">
            <v>2326.4</v>
          </cell>
          <cell r="CZ276">
            <v>0</v>
          </cell>
          <cell r="DB276">
            <v>0</v>
          </cell>
          <cell r="DC276">
            <v>0</v>
          </cell>
          <cell r="DH276">
            <v>0.4</v>
          </cell>
          <cell r="DI276">
            <v>0</v>
          </cell>
          <cell r="DJ276">
            <v>0.5</v>
          </cell>
          <cell r="DK276">
            <v>0</v>
          </cell>
          <cell r="DL276">
            <v>0.7</v>
          </cell>
          <cell r="DM276">
            <v>0</v>
          </cell>
          <cell r="DN276">
            <v>0.7</v>
          </cell>
          <cell r="DO276">
            <v>0</v>
          </cell>
          <cell r="DP276">
            <v>17620</v>
          </cell>
          <cell r="DQ276">
            <v>0.939132288668585</v>
          </cell>
          <cell r="DR276" t="str">
            <v>否</v>
          </cell>
          <cell r="DS276">
            <v>-2347.6</v>
          </cell>
          <cell r="DU276">
            <v>22.129000000000001</v>
          </cell>
          <cell r="DV276">
            <v>15</v>
          </cell>
          <cell r="DW276">
            <v>0</v>
          </cell>
          <cell r="DX276">
            <v>0</v>
          </cell>
          <cell r="DY276">
            <v>1142</v>
          </cell>
          <cell r="DZ276">
            <v>3489.6</v>
          </cell>
          <cell r="EA276">
            <v>-2347.6</v>
          </cell>
          <cell r="EB276">
            <v>7257.2353000000003</v>
          </cell>
          <cell r="EC276" t="str">
            <v>部分完工</v>
          </cell>
          <cell r="ED276" t="str">
            <v>在建，19年完工</v>
          </cell>
          <cell r="EE276" t="str">
            <v>已开工项目</v>
          </cell>
          <cell r="EF276" t="str">
            <v>已安排</v>
          </cell>
          <cell r="EG276" t="str">
            <v>停建（“十三五”期继续建设）</v>
          </cell>
          <cell r="EH276" t="str">
            <v>开工项目</v>
          </cell>
          <cell r="EI276" t="str">
            <v>停工</v>
          </cell>
          <cell r="EJ276" t="str">
            <v>停工</v>
          </cell>
          <cell r="EK276" t="str">
            <v>系统上报</v>
          </cell>
          <cell r="EL276">
            <v>17620</v>
          </cell>
          <cell r="EM276">
            <v>17620</v>
          </cell>
          <cell r="EN276">
            <v>0.939132288668585</v>
          </cell>
          <cell r="EQ276" t="str">
            <v>停工</v>
          </cell>
          <cell r="ER276" t="str">
            <v>停工</v>
          </cell>
          <cell r="ES276" t="str">
            <v>停工</v>
          </cell>
        </row>
        <row r="277">
          <cell r="J277" t="str">
            <v>S307南县三仙湖至思乐公路</v>
          </cell>
          <cell r="K277" t="e">
            <v>#REF!</v>
          </cell>
          <cell r="L277" t="str">
            <v>南县三仙湖-思乐</v>
          </cell>
          <cell r="M277" t="str">
            <v>S307南县三仙湖-思乐</v>
          </cell>
          <cell r="N277" t="e">
            <v>#REF!</v>
          </cell>
          <cell r="O277" t="str">
            <v>S307南县三仙湖-思乐</v>
          </cell>
          <cell r="T277" t="str">
            <v>备选</v>
          </cell>
          <cell r="U277">
            <v>1</v>
          </cell>
          <cell r="V277" t="str">
            <v>正选</v>
          </cell>
          <cell r="W277" t="str">
            <v>保留</v>
          </cell>
          <cell r="X277" t="str">
            <v>三类</v>
          </cell>
          <cell r="Z277" t="str">
            <v>升级改造</v>
          </cell>
          <cell r="AA277" t="str">
            <v>省道</v>
          </cell>
          <cell r="AB277" t="str">
            <v>省道</v>
          </cell>
          <cell r="AC277" t="str">
            <v>省道</v>
          </cell>
          <cell r="AE277">
            <v>16.172000000000001</v>
          </cell>
          <cell r="AF277">
            <v>16.172000000000001</v>
          </cell>
          <cell r="AH277">
            <v>16.18</v>
          </cell>
          <cell r="AI277">
            <v>8.3000000000000007</v>
          </cell>
          <cell r="AJ277">
            <v>7.88</v>
          </cell>
          <cell r="AN277">
            <v>2018</v>
          </cell>
          <cell r="AO277">
            <v>2020</v>
          </cell>
          <cell r="AP277" t="str">
            <v>益发改基础〔2017〕360号</v>
          </cell>
          <cell r="AQ277" t="str">
            <v>益交发〔2018〕314号</v>
          </cell>
          <cell r="AR277">
            <v>49498.84</v>
          </cell>
          <cell r="AS277">
            <v>43085.344799999999</v>
          </cell>
          <cell r="AU277">
            <v>5684</v>
          </cell>
          <cell r="BB277">
            <v>43814.84</v>
          </cell>
          <cell r="BW277">
            <v>7800</v>
          </cell>
          <cell r="BX277">
            <v>1870</v>
          </cell>
          <cell r="BY277" t="str">
            <v>路基</v>
          </cell>
          <cell r="CA277" t="str">
            <v>路基</v>
          </cell>
          <cell r="CB277">
            <v>7800</v>
          </cell>
          <cell r="CC277">
            <v>1870</v>
          </cell>
          <cell r="CF277">
            <v>6800</v>
          </cell>
          <cell r="CG277" t="str">
            <v>停工</v>
          </cell>
          <cell r="CH277">
            <v>1870</v>
          </cell>
          <cell r="CI277">
            <v>0</v>
          </cell>
          <cell r="CJ277" t="e">
            <v>#REF!</v>
          </cell>
          <cell r="CM277">
            <v>1870</v>
          </cell>
          <cell r="CP277">
            <v>1870</v>
          </cell>
          <cell r="CQ277">
            <v>0</v>
          </cell>
          <cell r="CS277">
            <v>0</v>
          </cell>
          <cell r="CX277">
            <v>1870</v>
          </cell>
          <cell r="CZ277">
            <v>3814</v>
          </cell>
          <cell r="DB277" t="e">
            <v>#REF!</v>
          </cell>
          <cell r="DC277" t="e">
            <v>#REF!</v>
          </cell>
          <cell r="DF277" t="str">
            <v>20年完工</v>
          </cell>
          <cell r="DH277">
            <v>0.5</v>
          </cell>
          <cell r="DI277">
            <v>972</v>
          </cell>
          <cell r="DJ277">
            <v>0.5</v>
          </cell>
          <cell r="DK277">
            <v>972</v>
          </cell>
          <cell r="DL277">
            <v>0.5</v>
          </cell>
          <cell r="DM277">
            <v>972</v>
          </cell>
          <cell r="DN277">
            <v>1</v>
          </cell>
          <cell r="DO277">
            <v>3814</v>
          </cell>
          <cell r="DP277">
            <v>6800</v>
          </cell>
          <cell r="DQ277">
            <v>0.13737695671252101</v>
          </cell>
          <cell r="DR277" t="str">
            <v>否</v>
          </cell>
          <cell r="DS277">
            <v>42698.84</v>
          </cell>
          <cell r="DU277">
            <v>16.172000000000001</v>
          </cell>
          <cell r="DX277">
            <v>39684.839999999997</v>
          </cell>
          <cell r="DY277">
            <v>43498.84</v>
          </cell>
          <cell r="DZ277">
            <v>3814</v>
          </cell>
          <cell r="EA277">
            <v>39684.839999999997</v>
          </cell>
          <cell r="EB277">
            <v>37401.344799999999</v>
          </cell>
          <cell r="EC277" t="str">
            <v>路基</v>
          </cell>
          <cell r="EE277" t="str">
            <v>待开工项目</v>
          </cell>
          <cell r="EF277" t="str">
            <v>已安排</v>
          </cell>
          <cell r="EG277" t="str">
            <v>在建（年内不能完工，“十三五”期完工）</v>
          </cell>
          <cell r="EH277" t="str">
            <v>开工项目</v>
          </cell>
          <cell r="EI277" t="str">
            <v>在建</v>
          </cell>
          <cell r="EJ277" t="str">
            <v>在建</v>
          </cell>
          <cell r="EK277" t="str">
            <v>沿用3月数据</v>
          </cell>
          <cell r="EM277">
            <v>6000</v>
          </cell>
          <cell r="EN277">
            <v>0.121214961805166</v>
          </cell>
          <cell r="EQ277" t="str">
            <v>停工</v>
          </cell>
          <cell r="ER277" t="str">
            <v>停工</v>
          </cell>
          <cell r="ES277" t="str">
            <v>停工</v>
          </cell>
        </row>
        <row r="278">
          <cell r="J278" t="str">
            <v>衡南龙泉-向阳桥</v>
          </cell>
          <cell r="K278" t="e">
            <v>#REF!</v>
          </cell>
          <cell r="L278" t="str">
            <v>衡南龙泉-向阳桥</v>
          </cell>
          <cell r="M278" t="str">
            <v>衡南龙泉-向阳桥</v>
          </cell>
          <cell r="N278" t="e">
            <v>#REF!</v>
          </cell>
          <cell r="O278" t="str">
            <v>衡南龙泉-向阳桥</v>
          </cell>
          <cell r="T278" t="str">
            <v>备选</v>
          </cell>
          <cell r="U278">
            <v>1</v>
          </cell>
          <cell r="V278" t="str">
            <v>正选</v>
          </cell>
          <cell r="W278" t="str">
            <v>保留</v>
          </cell>
          <cell r="X278" t="str">
            <v>三类</v>
          </cell>
          <cell r="Z278" t="str">
            <v>新建</v>
          </cell>
          <cell r="AA278" t="str">
            <v>其它</v>
          </cell>
          <cell r="AB278" t="str">
            <v>其它</v>
          </cell>
          <cell r="AC278" t="str">
            <v>其它</v>
          </cell>
          <cell r="AE278">
            <v>16.081</v>
          </cell>
          <cell r="AF278">
            <v>16.052</v>
          </cell>
          <cell r="AH278">
            <v>16.052</v>
          </cell>
          <cell r="AI278">
            <v>15.039</v>
          </cell>
          <cell r="AL278">
            <v>1013</v>
          </cell>
          <cell r="AN278">
            <v>2017</v>
          </cell>
          <cell r="AO278">
            <v>2020</v>
          </cell>
          <cell r="AP278" t="str">
            <v>湘发改基础[2013]1038号</v>
          </cell>
          <cell r="AQ278" t="str">
            <v>湘交计统[2013]429号</v>
          </cell>
          <cell r="AR278">
            <v>53868.38</v>
          </cell>
          <cell r="AS278">
            <v>40165.96</v>
          </cell>
          <cell r="AT278" t="str">
            <v>批复</v>
          </cell>
          <cell r="AU278">
            <v>4375</v>
          </cell>
          <cell r="AX278">
            <v>4375</v>
          </cell>
          <cell r="AY278" t="str">
            <v/>
          </cell>
          <cell r="BB278">
            <v>49493.38</v>
          </cell>
          <cell r="BC278">
            <v>10774</v>
          </cell>
          <cell r="BD278">
            <v>1977</v>
          </cell>
          <cell r="BO278">
            <v>8080.2569999999996</v>
          </cell>
          <cell r="BQ278" t="str">
            <v>批复施工许可</v>
          </cell>
          <cell r="BS278">
            <v>8079.933</v>
          </cell>
          <cell r="BT278">
            <v>0</v>
          </cell>
          <cell r="BU278" t="str">
            <v>路基</v>
          </cell>
          <cell r="CA278" t="str">
            <v>省停缓建</v>
          </cell>
          <cell r="CB278">
            <v>26934.19</v>
          </cell>
          <cell r="CC278">
            <v>1977</v>
          </cell>
          <cell r="CF278">
            <v>6460</v>
          </cell>
          <cell r="CG278" t="str">
            <v>停工</v>
          </cell>
          <cell r="CH278">
            <v>0</v>
          </cell>
          <cell r="CI278">
            <v>1977</v>
          </cell>
          <cell r="CJ278" t="e">
            <v>#REF!</v>
          </cell>
          <cell r="CM278">
            <v>0</v>
          </cell>
          <cell r="CP278">
            <v>0</v>
          </cell>
          <cell r="CQ278">
            <v>1977</v>
          </cell>
          <cell r="CS278">
            <v>0</v>
          </cell>
          <cell r="CW278">
            <v>350</v>
          </cell>
          <cell r="CX278">
            <v>350</v>
          </cell>
          <cell r="CZ278">
            <v>4375</v>
          </cell>
          <cell r="DB278" t="e">
            <v>#REF!</v>
          </cell>
          <cell r="DC278" t="e">
            <v>#REF!</v>
          </cell>
          <cell r="DF278" t="str">
            <v>续建</v>
          </cell>
          <cell r="DH278">
            <v>0.5</v>
          </cell>
          <cell r="DI278">
            <v>210.5</v>
          </cell>
          <cell r="DJ278">
            <v>0.5</v>
          </cell>
          <cell r="DK278">
            <v>210.5</v>
          </cell>
          <cell r="DL278">
            <v>0.5</v>
          </cell>
          <cell r="DM278">
            <v>210.5</v>
          </cell>
          <cell r="DN278">
            <v>0.7</v>
          </cell>
          <cell r="DO278">
            <v>1085.5</v>
          </cell>
          <cell r="DP278">
            <v>6460</v>
          </cell>
          <cell r="DQ278">
            <v>0.119921928225798</v>
          </cell>
          <cell r="DR278" t="str">
            <v>否</v>
          </cell>
          <cell r="DS278">
            <v>40166</v>
          </cell>
          <cell r="DU278">
            <v>16</v>
          </cell>
          <cell r="DV278">
            <v>0</v>
          </cell>
          <cell r="DW278">
            <v>0</v>
          </cell>
          <cell r="DX278">
            <v>43033.38</v>
          </cell>
          <cell r="DY278">
            <v>47408.38</v>
          </cell>
          <cell r="DZ278">
            <v>4375</v>
          </cell>
          <cell r="EA278">
            <v>43033.38</v>
          </cell>
          <cell r="EB278">
            <v>35790.959999999999</v>
          </cell>
          <cell r="EC278" t="str">
            <v>省停缓建</v>
          </cell>
          <cell r="EE278" t="str">
            <v>待开工项目</v>
          </cell>
          <cell r="EF278" t="str">
            <v>已安排</v>
          </cell>
          <cell r="EG278" t="str">
            <v>在建（“十三五”期不能完工）</v>
          </cell>
          <cell r="EH278" t="str">
            <v>开工项目</v>
          </cell>
          <cell r="EI278" t="str">
            <v>在建</v>
          </cell>
          <cell r="EJ278" t="str">
            <v>在建</v>
          </cell>
          <cell r="EK278" t="str">
            <v>系统上报</v>
          </cell>
          <cell r="EL278">
            <v>6460</v>
          </cell>
          <cell r="EM278">
            <v>6460</v>
          </cell>
          <cell r="EN278">
            <v>0.119921928225798</v>
          </cell>
          <cell r="EQ278" t="str">
            <v>停工</v>
          </cell>
          <cell r="ER278" t="str">
            <v>停工</v>
          </cell>
          <cell r="ES278" t="str">
            <v>停工</v>
          </cell>
        </row>
        <row r="279">
          <cell r="J279" t="str">
            <v>G107耒阳绕城公路</v>
          </cell>
          <cell r="K279" t="e">
            <v>#REF!</v>
          </cell>
          <cell r="L279" t="str">
            <v>G107耒阳绕城公路</v>
          </cell>
          <cell r="M279" t="str">
            <v>G107耒阳绕城公路</v>
          </cell>
          <cell r="N279" t="e">
            <v>#REF!</v>
          </cell>
          <cell r="O279" t="str">
            <v>G107耒阳绕城公路</v>
          </cell>
          <cell r="T279" t="str">
            <v>备选</v>
          </cell>
          <cell r="U279">
            <v>1</v>
          </cell>
          <cell r="V279" t="str">
            <v>正选</v>
          </cell>
          <cell r="W279" t="str">
            <v>保留</v>
          </cell>
          <cell r="X279" t="str">
            <v>三类</v>
          </cell>
          <cell r="Z279" t="str">
            <v>新建</v>
          </cell>
          <cell r="AA279" t="str">
            <v>国道</v>
          </cell>
          <cell r="AB279" t="str">
            <v>国道</v>
          </cell>
          <cell r="AC279" t="str">
            <v>国道</v>
          </cell>
          <cell r="AE279">
            <v>22.684999999999999</v>
          </cell>
          <cell r="AF279">
            <v>22.684999999999999</v>
          </cell>
          <cell r="AH279">
            <v>22.722000000000001</v>
          </cell>
          <cell r="AI279">
            <v>22.722000000000001</v>
          </cell>
          <cell r="AN279">
            <v>2015</v>
          </cell>
          <cell r="AO279">
            <v>2021</v>
          </cell>
          <cell r="AP279" t="str">
            <v>湘发改基础[2012]1985号</v>
          </cell>
          <cell r="AQ279" t="str">
            <v>湘交计统[2013]427号</v>
          </cell>
          <cell r="AR279">
            <v>51180</v>
          </cell>
          <cell r="AS279">
            <v>36911.263700000003</v>
          </cell>
          <cell r="AT279" t="str">
            <v>批复</v>
          </cell>
          <cell r="AU279">
            <v>6626</v>
          </cell>
          <cell r="AX279">
            <v>6626</v>
          </cell>
          <cell r="AY279" t="str">
            <v/>
          </cell>
          <cell r="BB279">
            <v>44554</v>
          </cell>
          <cell r="BC279">
            <v>11500</v>
          </cell>
          <cell r="BD279">
            <v>1987.8</v>
          </cell>
          <cell r="BE279">
            <v>0</v>
          </cell>
          <cell r="BF279">
            <v>0</v>
          </cell>
          <cell r="BG279">
            <v>0</v>
          </cell>
          <cell r="BM279" t="str">
            <v>批复施工许可</v>
          </cell>
          <cell r="BO279">
            <v>19208</v>
          </cell>
          <cell r="BP279">
            <v>1987.8</v>
          </cell>
          <cell r="BQ279" t="str">
            <v>路基</v>
          </cell>
          <cell r="BS279">
            <v>20472</v>
          </cell>
          <cell r="BT279">
            <v>2650.4</v>
          </cell>
          <cell r="BU279" t="str">
            <v>路面</v>
          </cell>
          <cell r="BV279">
            <v>22.722000000000001</v>
          </cell>
          <cell r="CA279" t="str">
            <v>未列入19年计划</v>
          </cell>
          <cell r="CB279">
            <v>51180</v>
          </cell>
          <cell r="CC279">
            <v>6626</v>
          </cell>
          <cell r="CF279">
            <v>32700</v>
          </cell>
          <cell r="CG279" t="str">
            <v>停工</v>
          </cell>
          <cell r="CH279">
            <v>477</v>
          </cell>
          <cell r="CI279">
            <v>6149</v>
          </cell>
          <cell r="CJ279" t="e">
            <v>#REF!</v>
          </cell>
          <cell r="CM279">
            <v>477</v>
          </cell>
          <cell r="CP279">
            <v>477</v>
          </cell>
          <cell r="CQ279">
            <v>6149</v>
          </cell>
          <cell r="CS279">
            <v>0</v>
          </cell>
          <cell r="CX279">
            <v>477</v>
          </cell>
          <cell r="CZ279">
            <v>0</v>
          </cell>
          <cell r="DB279">
            <v>0</v>
          </cell>
          <cell r="DC279">
            <v>0</v>
          </cell>
          <cell r="DH279">
            <v>0.4</v>
          </cell>
          <cell r="DI279">
            <v>0</v>
          </cell>
          <cell r="DJ279">
            <v>0.5</v>
          </cell>
          <cell r="DK279">
            <v>0</v>
          </cell>
          <cell r="DL279">
            <v>0.7</v>
          </cell>
          <cell r="DM279">
            <v>0</v>
          </cell>
          <cell r="DN279">
            <v>0.7</v>
          </cell>
          <cell r="DO279">
            <v>0</v>
          </cell>
          <cell r="DP279">
            <v>32700</v>
          </cell>
          <cell r="DQ279">
            <v>0.63892145369284903</v>
          </cell>
          <cell r="DR279" t="str">
            <v>否</v>
          </cell>
          <cell r="DS279">
            <v>12331</v>
          </cell>
          <cell r="DU279">
            <v>22.72</v>
          </cell>
          <cell r="DV279">
            <v>13</v>
          </cell>
          <cell r="DW279">
            <v>0</v>
          </cell>
          <cell r="DX279">
            <v>12331</v>
          </cell>
          <cell r="DY279">
            <v>18480</v>
          </cell>
          <cell r="DZ279">
            <v>6149</v>
          </cell>
          <cell r="EA279">
            <v>12331</v>
          </cell>
          <cell r="EB279">
            <v>30285.2637</v>
          </cell>
          <cell r="EC279" t="str">
            <v>在建</v>
          </cell>
          <cell r="ED279" t="str">
            <v>未完工</v>
          </cell>
          <cell r="EE279" t="str">
            <v>已开工项目</v>
          </cell>
          <cell r="EF279" t="str">
            <v>已安排</v>
          </cell>
          <cell r="EG279" t="str">
            <v>停建（“十三五”期继续建设）</v>
          </cell>
          <cell r="EH279" t="str">
            <v>开工项目</v>
          </cell>
          <cell r="EI279" t="str">
            <v>停工</v>
          </cell>
          <cell r="EJ279" t="str">
            <v>停工</v>
          </cell>
          <cell r="EK279" t="str">
            <v>系统上报</v>
          </cell>
          <cell r="EL279">
            <v>32700</v>
          </cell>
          <cell r="EM279">
            <v>32700</v>
          </cell>
          <cell r="EN279">
            <v>0.63892145369284903</v>
          </cell>
          <cell r="EQ279" t="str">
            <v>停工</v>
          </cell>
          <cell r="ER279" t="str">
            <v>停工</v>
          </cell>
          <cell r="ES279" t="str">
            <v>停工</v>
          </cell>
        </row>
        <row r="280">
          <cell r="J280" t="str">
            <v>G353云溪土马-岳阳东站和S209联合村-三荷机场</v>
          </cell>
          <cell r="K280" t="e">
            <v>#REF!</v>
          </cell>
          <cell r="L280" t="str">
            <v>岳阳经开区联合村-三荷机场快速路</v>
          </cell>
          <cell r="M280" t="str">
            <v>G353岳阳土马-洞庭湖公路（土马-岳阳东站段）</v>
          </cell>
          <cell r="N280" t="e">
            <v>#REF!</v>
          </cell>
          <cell r="O280" t="str">
            <v>G353岳阳土马-洞庭湖公路（土马-岳阳东站段）、S209联合村-三荷机场</v>
          </cell>
          <cell r="Q280" t="str">
            <v>G353云溪土马-岳阳东站和S209联合村-三荷机场</v>
          </cell>
          <cell r="R280" t="str">
            <v>是</v>
          </cell>
          <cell r="S280" t="str">
            <v>正选</v>
          </cell>
          <cell r="T280" t="str">
            <v>正选</v>
          </cell>
          <cell r="U280">
            <v>1</v>
          </cell>
          <cell r="V280" t="str">
            <v>正选</v>
          </cell>
          <cell r="W280" t="str">
            <v>保留</v>
          </cell>
          <cell r="X280" t="str">
            <v>三类</v>
          </cell>
          <cell r="Z280" t="str">
            <v>升级改造</v>
          </cell>
          <cell r="AA280" t="str">
            <v>国道</v>
          </cell>
          <cell r="AB280" t="str">
            <v>国道</v>
          </cell>
          <cell r="AC280" t="str">
            <v>国道</v>
          </cell>
          <cell r="AD280" t="str">
            <v>国道</v>
          </cell>
          <cell r="AE280">
            <v>19</v>
          </cell>
          <cell r="AF280">
            <v>19.140999999999998</v>
          </cell>
          <cell r="AH280">
            <v>19.140999999999998</v>
          </cell>
          <cell r="AI280">
            <v>19.140999999999998</v>
          </cell>
          <cell r="AN280">
            <v>2017</v>
          </cell>
          <cell r="AO280">
            <v>2020</v>
          </cell>
          <cell r="AP280" t="str">
            <v>湘发改基础[2017]321号</v>
          </cell>
          <cell r="AQ280" t="str">
            <v>湘交批[2017]158号</v>
          </cell>
          <cell r="AR280">
            <v>111870.8</v>
          </cell>
          <cell r="AS280">
            <v>65727.508199999997</v>
          </cell>
          <cell r="AU280">
            <v>9518</v>
          </cell>
          <cell r="AV280">
            <v>9518</v>
          </cell>
          <cell r="AW280" t="b">
            <v>1</v>
          </cell>
          <cell r="AX280">
            <v>9518</v>
          </cell>
          <cell r="AY280" t="str">
            <v/>
          </cell>
          <cell r="AZ280">
            <v>29042.12</v>
          </cell>
          <cell r="BA280">
            <v>0</v>
          </cell>
          <cell r="BB280">
            <v>102352.8</v>
          </cell>
          <cell r="BO280">
            <v>16216.95</v>
          </cell>
          <cell r="BP280">
            <v>1297.5</v>
          </cell>
          <cell r="BQ280" t="str">
            <v>批复施工许可</v>
          </cell>
          <cell r="BS280">
            <v>39718.449999999997</v>
          </cell>
          <cell r="BT280">
            <v>1557.9</v>
          </cell>
          <cell r="BU280" t="str">
            <v>路基</v>
          </cell>
          <cell r="BW280">
            <v>37991.4</v>
          </cell>
          <cell r="BX280">
            <v>3807.2</v>
          </cell>
          <cell r="BY280" t="str">
            <v>路基</v>
          </cell>
          <cell r="CA280" t="str">
            <v>路基</v>
          </cell>
          <cell r="CB280">
            <v>93926.8</v>
          </cell>
          <cell r="CC280">
            <v>6662.6</v>
          </cell>
          <cell r="CD280">
            <v>0</v>
          </cell>
          <cell r="CF280">
            <v>76407.199999999997</v>
          </cell>
          <cell r="CG280" t="str">
            <v>停工</v>
          </cell>
          <cell r="CH280">
            <v>1298</v>
          </cell>
          <cell r="CI280">
            <v>5364.6</v>
          </cell>
          <cell r="CJ280" t="e">
            <v>#REF!</v>
          </cell>
          <cell r="CM280">
            <v>1298</v>
          </cell>
          <cell r="CN280">
            <v>25915</v>
          </cell>
          <cell r="CP280">
            <v>1298</v>
          </cell>
          <cell r="CQ280">
            <v>5364.6</v>
          </cell>
          <cell r="CS280">
            <v>5365</v>
          </cell>
          <cell r="CU280">
            <v>5365</v>
          </cell>
          <cell r="CW280">
            <v>2640</v>
          </cell>
          <cell r="CX280">
            <v>9303</v>
          </cell>
          <cell r="CZ280">
            <v>8220</v>
          </cell>
          <cell r="DB280" t="e">
            <v>#REF!</v>
          </cell>
          <cell r="DC280" t="e">
            <v>#REF!</v>
          </cell>
          <cell r="DD280">
            <v>1</v>
          </cell>
          <cell r="DE280">
            <v>29042.12</v>
          </cell>
          <cell r="DF280" t="str">
            <v>20年完工</v>
          </cell>
          <cell r="DG280">
            <v>2855.4</v>
          </cell>
          <cell r="DH280">
            <v>0.5</v>
          </cell>
          <cell r="DI280">
            <v>0</v>
          </cell>
          <cell r="DJ280">
            <v>0.5</v>
          </cell>
          <cell r="DK280">
            <v>0</v>
          </cell>
          <cell r="DL280">
            <v>0.5</v>
          </cell>
          <cell r="DM280">
            <v>0</v>
          </cell>
          <cell r="DN280">
            <v>1</v>
          </cell>
          <cell r="DO280">
            <v>2855.4</v>
          </cell>
          <cell r="DP280">
            <v>76407.199999999997</v>
          </cell>
          <cell r="DQ280">
            <v>0.68299502640546095</v>
          </cell>
          <cell r="DR280" t="str">
            <v>否</v>
          </cell>
          <cell r="DS280">
            <v>30099</v>
          </cell>
          <cell r="DT280">
            <v>0.43338304129903499</v>
          </cell>
          <cell r="DU280">
            <v>24.140999999999998</v>
          </cell>
          <cell r="DV280">
            <v>4.5999999999999996</v>
          </cell>
          <cell r="DW280">
            <v>4.5999999999999996</v>
          </cell>
          <cell r="DX280">
            <v>27243.599999999999</v>
          </cell>
          <cell r="DY280">
            <v>35463.599999999999</v>
          </cell>
          <cell r="DZ280">
            <v>8220</v>
          </cell>
          <cell r="EA280">
            <v>27243.599999999999</v>
          </cell>
          <cell r="EB280">
            <v>56209.508199999997</v>
          </cell>
          <cell r="EC280" t="str">
            <v>路基</v>
          </cell>
          <cell r="EE280" t="str">
            <v>待开工项目</v>
          </cell>
          <cell r="EF280" t="str">
            <v>已安排</v>
          </cell>
          <cell r="EG280" t="str">
            <v>在建（年内不能完工，“十三五”期完工）</v>
          </cell>
          <cell r="EH280" t="str">
            <v>开工项目</v>
          </cell>
          <cell r="EI280" t="str">
            <v>在建</v>
          </cell>
          <cell r="EJ280" t="str">
            <v>在建</v>
          </cell>
          <cell r="EK280" t="str">
            <v>系统上报</v>
          </cell>
          <cell r="EL280">
            <v>25429</v>
          </cell>
          <cell r="EM280">
            <v>76407.199999999997</v>
          </cell>
          <cell r="EN280">
            <v>0.68299502640546095</v>
          </cell>
          <cell r="EO280" t="str">
            <v>在建（年内不能完工，“十三五”期完工）</v>
          </cell>
          <cell r="EP280" t="str">
            <v>在建</v>
          </cell>
          <cell r="EQ280" t="str">
            <v>停工</v>
          </cell>
          <cell r="ER280" t="str">
            <v>在建</v>
          </cell>
          <cell r="ES280" t="str">
            <v>停工</v>
          </cell>
        </row>
        <row r="281">
          <cell r="J281" t="str">
            <v>衡南泉湖-祁东老白鹤铺</v>
          </cell>
          <cell r="K281" t="e">
            <v>#REF!</v>
          </cell>
          <cell r="L281" t="str">
            <v>衡南泉湖-祁东老白鹤铺</v>
          </cell>
          <cell r="M281" t="str">
            <v>衡南泉湖-祁东老白鹤铺</v>
          </cell>
          <cell r="N281" t="e">
            <v>#REF!</v>
          </cell>
          <cell r="O281" t="str">
            <v>衡南泉湖-祁东老白鹤铺</v>
          </cell>
          <cell r="T281" t="str">
            <v>备选</v>
          </cell>
          <cell r="U281">
            <v>1</v>
          </cell>
          <cell r="V281" t="str">
            <v>正选</v>
          </cell>
          <cell r="W281" t="str">
            <v>保留</v>
          </cell>
          <cell r="X281" t="str">
            <v>三类</v>
          </cell>
          <cell r="Z281" t="str">
            <v>新建</v>
          </cell>
          <cell r="AA281" t="str">
            <v>其它</v>
          </cell>
          <cell r="AB281" t="str">
            <v>其它</v>
          </cell>
          <cell r="AC281" t="str">
            <v>其它</v>
          </cell>
          <cell r="AE281">
            <v>13.42</v>
          </cell>
          <cell r="AF281">
            <v>13.233000000000001</v>
          </cell>
          <cell r="AH281">
            <v>13.233000000000001</v>
          </cell>
          <cell r="AJ281">
            <v>13.233000000000001</v>
          </cell>
          <cell r="AN281">
            <v>2017</v>
          </cell>
          <cell r="AO281">
            <v>2020</v>
          </cell>
          <cell r="AP281" t="str">
            <v>湘发改基础[2010]151号</v>
          </cell>
          <cell r="AQ281" t="str">
            <v>湘交计统[2013]463号</v>
          </cell>
          <cell r="AR281">
            <v>18721.45</v>
          </cell>
          <cell r="AS281">
            <v>12304.3285</v>
          </cell>
          <cell r="AT281" t="str">
            <v>批复</v>
          </cell>
          <cell r="AU281">
            <v>3982</v>
          </cell>
          <cell r="AX281">
            <v>3982</v>
          </cell>
          <cell r="AY281" t="str">
            <v/>
          </cell>
          <cell r="BB281">
            <v>14739.45</v>
          </cell>
          <cell r="BC281">
            <v>0</v>
          </cell>
          <cell r="BD281">
            <v>0</v>
          </cell>
          <cell r="BO281">
            <v>3744.2</v>
          </cell>
          <cell r="BP281">
            <v>597.29999999999995</v>
          </cell>
          <cell r="BQ281" t="str">
            <v>批复施工许可</v>
          </cell>
          <cell r="BS281">
            <v>9360.8150000000005</v>
          </cell>
          <cell r="BT281">
            <v>2190.4</v>
          </cell>
          <cell r="BU281" t="str">
            <v>路基</v>
          </cell>
          <cell r="BX281">
            <v>-2788</v>
          </cell>
          <cell r="BY281" t="str">
            <v>未开工</v>
          </cell>
          <cell r="CA281" t="str">
            <v>省停缓建</v>
          </cell>
          <cell r="CB281">
            <v>13105.014999999999</v>
          </cell>
          <cell r="CC281">
            <v>-0.30000000000018201</v>
          </cell>
          <cell r="CF281">
            <v>12570</v>
          </cell>
          <cell r="CG281" t="str">
            <v>停工</v>
          </cell>
          <cell r="CH281">
            <v>597</v>
          </cell>
          <cell r="CI281">
            <v>-597.29999999999995</v>
          </cell>
          <cell r="CJ281" t="e">
            <v>#REF!</v>
          </cell>
          <cell r="CM281">
            <v>597</v>
          </cell>
          <cell r="CP281">
            <v>597</v>
          </cell>
          <cell r="CQ281">
            <v>-597.29999999999995</v>
          </cell>
          <cell r="CS281">
            <v>0</v>
          </cell>
          <cell r="CX281">
            <v>597</v>
          </cell>
          <cell r="CZ281">
            <v>597.6</v>
          </cell>
          <cell r="DB281" t="e">
            <v>#REF!</v>
          </cell>
          <cell r="DC281" t="e">
            <v>#REF!</v>
          </cell>
          <cell r="DH281">
            <v>0.15</v>
          </cell>
          <cell r="DI281">
            <v>597.6</v>
          </cell>
          <cell r="DJ281">
            <v>0.15</v>
          </cell>
          <cell r="DK281">
            <v>597.6</v>
          </cell>
          <cell r="DL281">
            <v>0.3</v>
          </cell>
          <cell r="DM281">
            <v>1194.9000000000001</v>
          </cell>
          <cell r="DN281">
            <v>0.3</v>
          </cell>
          <cell r="DO281">
            <v>1194.9000000000001</v>
          </cell>
          <cell r="DP281">
            <v>12570</v>
          </cell>
          <cell r="DQ281">
            <v>0.67142235243530801</v>
          </cell>
          <cell r="DR281" t="str">
            <v>否</v>
          </cell>
          <cell r="DS281">
            <v>6748.75</v>
          </cell>
          <cell r="DU281">
            <v>13</v>
          </cell>
          <cell r="DV281">
            <v>11</v>
          </cell>
          <cell r="DW281">
            <v>1</v>
          </cell>
          <cell r="DX281">
            <v>2766.45</v>
          </cell>
          <cell r="DY281">
            <v>6151.45</v>
          </cell>
          <cell r="DZ281">
            <v>3385</v>
          </cell>
          <cell r="EA281">
            <v>2766.45</v>
          </cell>
          <cell r="EB281">
            <v>8322.3284999999996</v>
          </cell>
          <cell r="EC281" t="str">
            <v>省停缓建</v>
          </cell>
          <cell r="EE281" t="str">
            <v>待开工项目</v>
          </cell>
          <cell r="EF281" t="str">
            <v>已安排</v>
          </cell>
          <cell r="EG281" t="str">
            <v>未开工（年内不能开工但2020年底前开工）</v>
          </cell>
          <cell r="EH281" t="str">
            <v>未开工项目</v>
          </cell>
          <cell r="EI281" t="str">
            <v>拟新开工</v>
          </cell>
          <cell r="EJ281" t="str">
            <v>拟新开工</v>
          </cell>
          <cell r="EK281" t="str">
            <v>系统上报</v>
          </cell>
          <cell r="EL281">
            <v>11970</v>
          </cell>
          <cell r="EM281">
            <v>12570</v>
          </cell>
          <cell r="EN281">
            <v>0.67142235243530801</v>
          </cell>
          <cell r="EQ281" t="str">
            <v>停工</v>
          </cell>
          <cell r="ER281" t="str">
            <v>停工</v>
          </cell>
          <cell r="ES281" t="str">
            <v>停工</v>
          </cell>
        </row>
        <row r="282">
          <cell r="J282" t="str">
            <v>宁乡市黄材至龙田公路</v>
          </cell>
          <cell r="K282" t="e">
            <v>#REF!</v>
          </cell>
          <cell r="L282" t="str">
            <v>宁乡黄材-龙田</v>
          </cell>
          <cell r="M282" t="str">
            <v>宁乡黄材-龙田</v>
          </cell>
          <cell r="N282" t="e">
            <v>#REF!</v>
          </cell>
          <cell r="O282" t="str">
            <v>宁乡黄材-龙田</v>
          </cell>
          <cell r="T282" t="str">
            <v>备选</v>
          </cell>
          <cell r="U282">
            <v>1</v>
          </cell>
          <cell r="V282" t="str">
            <v>正选</v>
          </cell>
          <cell r="W282" t="str">
            <v>保留</v>
          </cell>
          <cell r="X282" t="str">
            <v>三类</v>
          </cell>
          <cell r="Z282" t="str">
            <v>改建</v>
          </cell>
          <cell r="AA282" t="str">
            <v>省道</v>
          </cell>
          <cell r="AB282" t="str">
            <v>其它</v>
          </cell>
          <cell r="AC282" t="str">
            <v>其它</v>
          </cell>
          <cell r="AE282">
            <v>30</v>
          </cell>
          <cell r="AF282">
            <v>30.798999999999999</v>
          </cell>
          <cell r="AH282">
            <v>30.798999999999999</v>
          </cell>
          <cell r="AJ282">
            <v>30.798999999999999</v>
          </cell>
          <cell r="AN282">
            <v>2018</v>
          </cell>
          <cell r="AO282">
            <v>2020</v>
          </cell>
          <cell r="AP282" t="str">
            <v>长发改审〔2017〕307号</v>
          </cell>
          <cell r="AQ282" t="str">
            <v>长交批【2018】2号</v>
          </cell>
          <cell r="AR282">
            <v>48198</v>
          </cell>
          <cell r="AS282">
            <v>28722.61</v>
          </cell>
          <cell r="AT282" t="str">
            <v>批复</v>
          </cell>
          <cell r="AU282">
            <v>6159.8</v>
          </cell>
          <cell r="BB282">
            <v>42038.2</v>
          </cell>
          <cell r="BS282">
            <v>7200</v>
          </cell>
          <cell r="BT282">
            <v>1800</v>
          </cell>
          <cell r="BU282" t="str">
            <v>批复施工许可</v>
          </cell>
          <cell r="BW282">
            <v>28198</v>
          </cell>
          <cell r="BX282">
            <v>4359.8</v>
          </cell>
          <cell r="BY282" t="str">
            <v>路面</v>
          </cell>
          <cell r="BZ282">
            <v>30.798999999999999</v>
          </cell>
          <cell r="CA282" t="str">
            <v>路面</v>
          </cell>
          <cell r="CB282">
            <v>35398</v>
          </cell>
          <cell r="CC282">
            <v>6159.8</v>
          </cell>
          <cell r="CF282">
            <v>32000</v>
          </cell>
          <cell r="CG282" t="str">
            <v>停工</v>
          </cell>
          <cell r="CH282">
            <v>2834</v>
          </cell>
          <cell r="CI282">
            <v>3325.8</v>
          </cell>
          <cell r="CJ282" t="e">
            <v>#REF!</v>
          </cell>
          <cell r="CM282">
            <v>2834</v>
          </cell>
          <cell r="CP282">
            <v>2834</v>
          </cell>
          <cell r="CQ282">
            <v>3325.8</v>
          </cell>
          <cell r="CS282">
            <v>1364</v>
          </cell>
          <cell r="CU282">
            <v>1364</v>
          </cell>
          <cell r="CV282">
            <v>1962</v>
          </cell>
          <cell r="CX282">
            <v>6160</v>
          </cell>
          <cell r="CZ282">
            <v>3325.8</v>
          </cell>
          <cell r="DB282" t="e">
            <v>#REF!</v>
          </cell>
          <cell r="DC282" t="e">
            <v>#REF!</v>
          </cell>
          <cell r="DH282">
            <v>0.5</v>
          </cell>
          <cell r="DI282">
            <v>0</v>
          </cell>
          <cell r="DJ282">
            <v>0.5</v>
          </cell>
          <cell r="DK282">
            <v>0</v>
          </cell>
          <cell r="DL282">
            <v>0.5</v>
          </cell>
          <cell r="DM282">
            <v>0</v>
          </cell>
          <cell r="DN282">
            <v>0.7</v>
          </cell>
          <cell r="DO282">
            <v>0</v>
          </cell>
          <cell r="DP282">
            <v>32000</v>
          </cell>
          <cell r="DQ282">
            <v>0.663927963815926</v>
          </cell>
          <cell r="DR282" t="str">
            <v>否</v>
          </cell>
          <cell r="DS282">
            <v>12872.2</v>
          </cell>
          <cell r="DU282">
            <v>30.625</v>
          </cell>
          <cell r="DX282">
            <v>17372.2</v>
          </cell>
          <cell r="DY282">
            <v>20698</v>
          </cell>
          <cell r="DZ282">
            <v>3325.8</v>
          </cell>
          <cell r="EA282">
            <v>17372.2</v>
          </cell>
          <cell r="EB282">
            <v>22562.81</v>
          </cell>
          <cell r="EC282" t="str">
            <v>路面</v>
          </cell>
          <cell r="EE282" t="str">
            <v>已开工项目</v>
          </cell>
          <cell r="EF282" t="str">
            <v>已安排</v>
          </cell>
          <cell r="EG282" t="str">
            <v>在建（年内不能完工，“十三五”期完工）</v>
          </cell>
          <cell r="EH282" t="str">
            <v>开工项目</v>
          </cell>
          <cell r="EI282" t="str">
            <v>在建</v>
          </cell>
          <cell r="EJ282" t="str">
            <v>在建</v>
          </cell>
          <cell r="EK282" t="str">
            <v>系统上报</v>
          </cell>
          <cell r="EL282">
            <v>25500</v>
          </cell>
          <cell r="EM282">
            <v>27500</v>
          </cell>
          <cell r="EN282">
            <v>0.57056309390431104</v>
          </cell>
          <cell r="EQ282" t="str">
            <v>停工</v>
          </cell>
          <cell r="ER282" t="str">
            <v>停工</v>
          </cell>
          <cell r="ES282" t="str">
            <v>停工</v>
          </cell>
        </row>
        <row r="283">
          <cell r="J283" t="str">
            <v>衡东杨林-高湖</v>
          </cell>
          <cell r="K283" t="e">
            <v>#REF!</v>
          </cell>
          <cell r="L283" t="str">
            <v>衡东杨林-高湖</v>
          </cell>
          <cell r="M283" t="str">
            <v>衡东杨林-高湖</v>
          </cell>
          <cell r="N283" t="e">
            <v>#REF!</v>
          </cell>
          <cell r="O283" t="str">
            <v>衡东杨林-高湖</v>
          </cell>
          <cell r="T283" t="str">
            <v>备选</v>
          </cell>
          <cell r="U283">
            <v>1</v>
          </cell>
          <cell r="V283" t="str">
            <v>正选</v>
          </cell>
          <cell r="W283" t="str">
            <v>保留</v>
          </cell>
          <cell r="X283" t="str">
            <v>三类</v>
          </cell>
          <cell r="Z283" t="str">
            <v>新建</v>
          </cell>
          <cell r="AA283" t="str">
            <v>其它</v>
          </cell>
          <cell r="AB283" t="str">
            <v>其它</v>
          </cell>
          <cell r="AC283" t="str">
            <v>其它</v>
          </cell>
          <cell r="AE283">
            <v>11.569000000000001</v>
          </cell>
          <cell r="AF283">
            <v>10.711</v>
          </cell>
          <cell r="AH283">
            <v>10.711</v>
          </cell>
          <cell r="AK283">
            <v>10.711</v>
          </cell>
          <cell r="AN283">
            <v>2016</v>
          </cell>
          <cell r="AO283">
            <v>2020</v>
          </cell>
          <cell r="AP283" t="str">
            <v>衡发改工[2015]03号</v>
          </cell>
          <cell r="AQ283" t="str">
            <v>衡市交计基字[2015]252号</v>
          </cell>
          <cell r="AR283">
            <v>7372</v>
          </cell>
          <cell r="AS283">
            <v>5381.56</v>
          </cell>
          <cell r="AT283" t="str">
            <v>按总投资的73%测算</v>
          </cell>
          <cell r="AU283">
            <v>2142.1999999999998</v>
          </cell>
          <cell r="AX283">
            <v>2142.1999999999998</v>
          </cell>
          <cell r="AY283" t="str">
            <v/>
          </cell>
          <cell r="BB283">
            <v>2142.1999999999998</v>
          </cell>
          <cell r="BE283">
            <v>4423</v>
          </cell>
          <cell r="BF283">
            <v>1388.28</v>
          </cell>
          <cell r="BG283">
            <v>4423</v>
          </cell>
          <cell r="BJ283">
            <v>1388.28</v>
          </cell>
          <cell r="BM283" t="str">
            <v>路基</v>
          </cell>
          <cell r="BO283">
            <v>2949</v>
          </cell>
          <cell r="BP283">
            <v>925.52</v>
          </cell>
          <cell r="BQ283" t="str">
            <v>路面</v>
          </cell>
          <cell r="BR283">
            <v>11.569000000000001</v>
          </cell>
          <cell r="BT283">
            <v>-172</v>
          </cell>
          <cell r="BU283" t="str">
            <v>已完工</v>
          </cell>
          <cell r="CA283" t="str">
            <v>省停缓建</v>
          </cell>
          <cell r="CB283">
            <v>7372</v>
          </cell>
          <cell r="CC283">
            <v>2141.8000000000002</v>
          </cell>
          <cell r="CF283">
            <v>4100</v>
          </cell>
          <cell r="CG283" t="str">
            <v>停工</v>
          </cell>
          <cell r="CH283">
            <v>2314.2800000000002</v>
          </cell>
          <cell r="CI283">
            <v>-172.48</v>
          </cell>
          <cell r="CJ283" t="e">
            <v>#REF!</v>
          </cell>
          <cell r="CM283">
            <v>2314.2800000000002</v>
          </cell>
          <cell r="CP283">
            <v>2314.2800000000002</v>
          </cell>
          <cell r="CQ283">
            <v>-172.48</v>
          </cell>
          <cell r="CS283">
            <v>0</v>
          </cell>
          <cell r="CX283">
            <v>2314.2800000000002</v>
          </cell>
          <cell r="CZ283">
            <v>-172.08</v>
          </cell>
          <cell r="DB283" t="e">
            <v>#REF!</v>
          </cell>
          <cell r="DC283" t="e">
            <v>#REF!</v>
          </cell>
          <cell r="DH283">
            <v>0.5</v>
          </cell>
          <cell r="DI283">
            <v>0</v>
          </cell>
          <cell r="DJ283">
            <v>0.5</v>
          </cell>
          <cell r="DK283">
            <v>0</v>
          </cell>
          <cell r="DL283">
            <v>0.5</v>
          </cell>
          <cell r="DM283">
            <v>0</v>
          </cell>
          <cell r="DN283">
            <v>0.7</v>
          </cell>
          <cell r="DO283">
            <v>0</v>
          </cell>
          <cell r="DP283">
            <v>4100</v>
          </cell>
          <cell r="DQ283">
            <v>0.55615843733043901</v>
          </cell>
          <cell r="DR283" t="str">
            <v>否</v>
          </cell>
          <cell r="DS283">
            <v>3444.48</v>
          </cell>
          <cell r="DU283">
            <v>11.568</v>
          </cell>
          <cell r="DV283">
            <v>7.9</v>
          </cell>
          <cell r="DW283">
            <v>0</v>
          </cell>
          <cell r="DX283">
            <v>3444.08</v>
          </cell>
          <cell r="DY283">
            <v>3272</v>
          </cell>
          <cell r="DZ283">
            <v>-172.08</v>
          </cell>
          <cell r="EA283">
            <v>3444.08</v>
          </cell>
          <cell r="EB283">
            <v>3239.36</v>
          </cell>
          <cell r="EC283" t="str">
            <v>省停缓建</v>
          </cell>
          <cell r="ED283" t="str">
            <v>在建，19年完工</v>
          </cell>
          <cell r="EE283" t="str">
            <v>已开工项目</v>
          </cell>
          <cell r="EF283" t="str">
            <v>已安排</v>
          </cell>
          <cell r="EG283" t="str">
            <v>在建（年内不能完工，“十三五”期完工）</v>
          </cell>
          <cell r="EH283" t="str">
            <v>开工项目</v>
          </cell>
          <cell r="EI283" t="str">
            <v>在建</v>
          </cell>
          <cell r="EJ283" t="str">
            <v>在建</v>
          </cell>
          <cell r="EK283" t="str">
            <v>系统上报</v>
          </cell>
          <cell r="EL283">
            <v>4100</v>
          </cell>
          <cell r="EM283">
            <v>4100</v>
          </cell>
          <cell r="EN283">
            <v>0.55615843733043901</v>
          </cell>
          <cell r="EQ283" t="str">
            <v>停工</v>
          </cell>
          <cell r="ER283" t="str">
            <v>停工</v>
          </cell>
          <cell r="ES283" t="str">
            <v>停工</v>
          </cell>
        </row>
        <row r="284">
          <cell r="J284" t="str">
            <v>邵阳市戴家坪-罗市桥</v>
          </cell>
          <cell r="K284" t="e">
            <v>#REF!</v>
          </cell>
          <cell r="L284" t="str">
            <v>邵阳市戴家坪-邵阳县罗市桥</v>
          </cell>
          <cell r="M284" t="str">
            <v>邵阳市戴家坪至罗市桥</v>
          </cell>
          <cell r="N284" t="e">
            <v>#REF!</v>
          </cell>
          <cell r="O284" t="str">
            <v>邵阳市戴家坪至罗市桥</v>
          </cell>
          <cell r="T284" t="str">
            <v>备选</v>
          </cell>
          <cell r="U284">
            <v>1</v>
          </cell>
          <cell r="V284" t="str">
            <v>正选</v>
          </cell>
          <cell r="W284" t="str">
            <v>保留</v>
          </cell>
          <cell r="X284" t="str">
            <v>二类</v>
          </cell>
          <cell r="Z284" t="str">
            <v>升级 改造</v>
          </cell>
          <cell r="AA284" t="str">
            <v>省道</v>
          </cell>
          <cell r="AB284" t="str">
            <v>其它</v>
          </cell>
          <cell r="AC284" t="str">
            <v>其它</v>
          </cell>
          <cell r="AE284">
            <v>18.899999999999999</v>
          </cell>
          <cell r="AF284">
            <v>18.899999999999999</v>
          </cell>
          <cell r="AH284">
            <v>18.899999999999999</v>
          </cell>
          <cell r="AJ284">
            <v>18.899999999999999</v>
          </cell>
          <cell r="AN284">
            <v>2016</v>
          </cell>
          <cell r="AO284">
            <v>2021</v>
          </cell>
          <cell r="AP284" t="str">
            <v>湘发改基础[2014]1208号</v>
          </cell>
          <cell r="AQ284" t="str">
            <v>湘交批[2017]85号</v>
          </cell>
          <cell r="AR284">
            <v>36398</v>
          </cell>
          <cell r="AS284">
            <v>21179.513200000001</v>
          </cell>
          <cell r="AT284" t="str">
            <v>批复</v>
          </cell>
          <cell r="AU284">
            <v>5967</v>
          </cell>
          <cell r="AX284">
            <v>5967</v>
          </cell>
          <cell r="AY284" t="str">
            <v/>
          </cell>
          <cell r="BB284">
            <v>30431</v>
          </cell>
          <cell r="BE284">
            <v>3540</v>
          </cell>
          <cell r="BF284">
            <v>0</v>
          </cell>
          <cell r="BG284">
            <v>3540</v>
          </cell>
          <cell r="BM284" t="str">
            <v>批复施工许可</v>
          </cell>
          <cell r="BO284">
            <v>2360</v>
          </cell>
          <cell r="BP284">
            <v>3325</v>
          </cell>
          <cell r="BQ284" t="str">
            <v>路基</v>
          </cell>
          <cell r="BS284">
            <v>19578.599999999999</v>
          </cell>
          <cell r="BT284">
            <v>851.9</v>
          </cell>
          <cell r="BU284" t="str">
            <v>路基</v>
          </cell>
          <cell r="CA284" t="str">
            <v>省停缓建</v>
          </cell>
          <cell r="CB284">
            <v>25478.6</v>
          </cell>
          <cell r="CC284">
            <v>4176.8999999999996</v>
          </cell>
          <cell r="CF284">
            <v>18940.3</v>
          </cell>
          <cell r="CG284" t="str">
            <v>停工</v>
          </cell>
          <cell r="CH284">
            <v>3325</v>
          </cell>
          <cell r="CI284">
            <v>851.9</v>
          </cell>
          <cell r="CJ284" t="e">
            <v>#REF!</v>
          </cell>
          <cell r="CM284">
            <v>3325</v>
          </cell>
          <cell r="CP284">
            <v>3325</v>
          </cell>
          <cell r="CQ284">
            <v>851.9</v>
          </cell>
          <cell r="CS284">
            <v>0</v>
          </cell>
          <cell r="CX284">
            <v>3325</v>
          </cell>
          <cell r="CZ284">
            <v>0</v>
          </cell>
          <cell r="DB284">
            <v>0</v>
          </cell>
          <cell r="DC284">
            <v>0</v>
          </cell>
          <cell r="DF284" t="str">
            <v>续建</v>
          </cell>
          <cell r="DH284">
            <v>0.4</v>
          </cell>
          <cell r="DI284">
            <v>0</v>
          </cell>
          <cell r="DJ284">
            <v>0.5</v>
          </cell>
          <cell r="DK284">
            <v>0</v>
          </cell>
          <cell r="DL284">
            <v>0.7</v>
          </cell>
          <cell r="DM284">
            <v>0</v>
          </cell>
          <cell r="DN284">
            <v>0.7</v>
          </cell>
          <cell r="DO284">
            <v>0</v>
          </cell>
          <cell r="DP284">
            <v>18940.3</v>
          </cell>
          <cell r="DQ284">
            <v>0.52036650365404702</v>
          </cell>
          <cell r="DR284" t="str">
            <v>否</v>
          </cell>
          <cell r="DS284">
            <v>16605.8</v>
          </cell>
          <cell r="DU284">
            <v>18.899999999999999</v>
          </cell>
          <cell r="DX284">
            <v>14815.7</v>
          </cell>
          <cell r="DY284">
            <v>17457.7</v>
          </cell>
          <cell r="DZ284">
            <v>2642</v>
          </cell>
          <cell r="EA284">
            <v>14815.7</v>
          </cell>
          <cell r="EB284">
            <v>15212.513199999999</v>
          </cell>
          <cell r="EC284" t="str">
            <v>省停缓建</v>
          </cell>
          <cell r="EE284" t="str">
            <v>待开工项目</v>
          </cell>
          <cell r="EF284" t="str">
            <v>已安排</v>
          </cell>
          <cell r="EG284" t="str">
            <v>停建（“十三五”期继续建设）</v>
          </cell>
          <cell r="EH284" t="str">
            <v>开工项目</v>
          </cell>
          <cell r="EI284" t="str">
            <v>停工</v>
          </cell>
          <cell r="EJ284" t="str">
            <v>停工</v>
          </cell>
          <cell r="EK284" t="str">
            <v>系统上报</v>
          </cell>
          <cell r="EL284">
            <v>18940.3</v>
          </cell>
          <cell r="EM284">
            <v>18940.3</v>
          </cell>
          <cell r="EN284">
            <v>0.52036650365404702</v>
          </cell>
          <cell r="EQ284" t="str">
            <v>停工</v>
          </cell>
          <cell r="ER284" t="str">
            <v>停工</v>
          </cell>
          <cell r="ES284" t="str">
            <v>停工</v>
          </cell>
        </row>
        <row r="285">
          <cell r="J285" t="str">
            <v>S223邵东仙槎桥－邵阳县峡山铺</v>
          </cell>
          <cell r="K285" t="e">
            <v>#REF!</v>
          </cell>
          <cell r="L285" t="str">
            <v>邵东仙槎桥－邵阳县峡山铺</v>
          </cell>
          <cell r="M285" t="str">
            <v>S336邵东仙槎桥－邵阳县峡山铺</v>
          </cell>
          <cell r="N285" t="e">
            <v>#REF!</v>
          </cell>
          <cell r="O285" t="str">
            <v>S336邵东仙槎桥－邵阳县峡山铺</v>
          </cell>
          <cell r="T285" t="str">
            <v>备选</v>
          </cell>
          <cell r="U285">
            <v>1</v>
          </cell>
          <cell r="V285" t="str">
            <v>正选</v>
          </cell>
          <cell r="W285" t="str">
            <v>保留</v>
          </cell>
          <cell r="X285" t="str">
            <v>二类</v>
          </cell>
          <cell r="Z285" t="str">
            <v>升级改造</v>
          </cell>
          <cell r="AA285" t="str">
            <v>省道</v>
          </cell>
          <cell r="AB285" t="str">
            <v>省道</v>
          </cell>
          <cell r="AC285" t="str">
            <v>省道</v>
          </cell>
          <cell r="AE285">
            <v>54.3</v>
          </cell>
          <cell r="AF285">
            <v>54.3</v>
          </cell>
          <cell r="AH285">
            <v>54.171999999999997</v>
          </cell>
          <cell r="AJ285">
            <v>54.171999999999997</v>
          </cell>
          <cell r="AN285">
            <v>2015</v>
          </cell>
          <cell r="AO285">
            <v>2021</v>
          </cell>
          <cell r="AP285" t="str">
            <v>湘发改基础[2013]1464号</v>
          </cell>
          <cell r="AQ285" t="str">
            <v>湘交计统[2013]512号</v>
          </cell>
          <cell r="AR285">
            <v>32754.17</v>
          </cell>
          <cell r="AS285">
            <v>24180.1361</v>
          </cell>
          <cell r="AT285" t="str">
            <v>批复</v>
          </cell>
          <cell r="AU285">
            <v>16385</v>
          </cell>
          <cell r="AX285">
            <v>16385</v>
          </cell>
          <cell r="AY285" t="str">
            <v/>
          </cell>
          <cell r="BB285">
            <v>16369.17</v>
          </cell>
          <cell r="BC285">
            <v>21290</v>
          </cell>
          <cell r="BD285">
            <v>11119</v>
          </cell>
          <cell r="BE285">
            <v>11464</v>
          </cell>
          <cell r="BF285">
            <v>5266</v>
          </cell>
          <cell r="BG285">
            <v>11464</v>
          </cell>
          <cell r="BH285">
            <v>5266</v>
          </cell>
          <cell r="BM285" t="str">
            <v>路面</v>
          </cell>
          <cell r="BN285">
            <v>54.171999999999997</v>
          </cell>
          <cell r="CA285" t="str">
            <v>未列入19年计划</v>
          </cell>
          <cell r="CB285">
            <v>32754</v>
          </cell>
          <cell r="CC285">
            <v>16385</v>
          </cell>
          <cell r="CF285">
            <v>0</v>
          </cell>
          <cell r="CG285" t="str">
            <v>停工</v>
          </cell>
          <cell r="CH285">
            <v>5266</v>
          </cell>
          <cell r="CI285">
            <v>11119</v>
          </cell>
          <cell r="CJ285" t="e">
            <v>#REF!</v>
          </cell>
          <cell r="CM285">
            <v>5266</v>
          </cell>
          <cell r="CP285">
            <v>5266</v>
          </cell>
          <cell r="CQ285">
            <v>11119</v>
          </cell>
          <cell r="CS285">
            <v>0</v>
          </cell>
          <cell r="CX285">
            <v>5266</v>
          </cell>
          <cell r="CZ285">
            <v>0</v>
          </cell>
          <cell r="DB285">
            <v>0</v>
          </cell>
          <cell r="DC285">
            <v>0</v>
          </cell>
          <cell r="DH285">
            <v>0.4</v>
          </cell>
          <cell r="DI285">
            <v>0</v>
          </cell>
          <cell r="DJ285">
            <v>0.5</v>
          </cell>
          <cell r="DK285">
            <v>0</v>
          </cell>
          <cell r="DL285">
            <v>0.7</v>
          </cell>
          <cell r="DM285">
            <v>0</v>
          </cell>
          <cell r="DN285">
            <v>0.7</v>
          </cell>
          <cell r="DO285">
            <v>0</v>
          </cell>
          <cell r="DP285">
            <v>0</v>
          </cell>
          <cell r="DQ285">
            <v>0</v>
          </cell>
          <cell r="DR285" t="str">
            <v>否</v>
          </cell>
          <cell r="DS285">
            <v>21635.17</v>
          </cell>
          <cell r="DU285">
            <v>14</v>
          </cell>
          <cell r="DX285">
            <v>21635.17</v>
          </cell>
          <cell r="DY285">
            <v>32754.17</v>
          </cell>
          <cell r="DZ285">
            <v>11119</v>
          </cell>
          <cell r="EA285">
            <v>21635.17</v>
          </cell>
          <cell r="EB285">
            <v>7795.1360999999997</v>
          </cell>
          <cell r="EC285" t="str">
            <v>已完工</v>
          </cell>
          <cell r="ED285" t="str">
            <v>16年完工</v>
          </cell>
          <cell r="EE285" t="str">
            <v>已开工项目</v>
          </cell>
          <cell r="EF285" t="str">
            <v>已安排</v>
          </cell>
          <cell r="EG285" t="str">
            <v>停建（“十三五”期继续建设）</v>
          </cell>
          <cell r="EH285" t="str">
            <v>开工项目</v>
          </cell>
          <cell r="EI285" t="str">
            <v>停工</v>
          </cell>
          <cell r="EJ285" t="str">
            <v>停工</v>
          </cell>
          <cell r="EK285" t="str">
            <v>系统上报</v>
          </cell>
          <cell r="EM285">
            <v>0</v>
          </cell>
          <cell r="EN285">
            <v>0</v>
          </cell>
          <cell r="EQ285" t="str">
            <v>停工</v>
          </cell>
          <cell r="ER285" t="str">
            <v>停工</v>
          </cell>
          <cell r="ES285" t="str">
            <v>停工</v>
          </cell>
        </row>
        <row r="286">
          <cell r="J286" t="str">
            <v>邵阳市-邵东九公岭</v>
          </cell>
          <cell r="K286" t="e">
            <v>#REF!</v>
          </cell>
          <cell r="L286" t="str">
            <v>邵阳市-邵东九龙岭</v>
          </cell>
          <cell r="M286" t="str">
            <v>邵阳市-邵东九公岭</v>
          </cell>
          <cell r="N286" t="e">
            <v>#REF!</v>
          </cell>
          <cell r="O286" t="str">
            <v>邵阳市-邵东九公岭</v>
          </cell>
          <cell r="T286" t="str">
            <v>备选</v>
          </cell>
          <cell r="U286">
            <v>1</v>
          </cell>
          <cell r="V286" t="str">
            <v>正选</v>
          </cell>
          <cell r="W286" t="str">
            <v>保留</v>
          </cell>
          <cell r="X286" t="str">
            <v>二类</v>
          </cell>
          <cell r="Z286" t="str">
            <v>新建</v>
          </cell>
          <cell r="AA286" t="str">
            <v>其它</v>
          </cell>
          <cell r="AB286" t="str">
            <v>其它</v>
          </cell>
          <cell r="AC286" t="str">
            <v>其它</v>
          </cell>
          <cell r="AE286">
            <v>28.190999999999999</v>
          </cell>
          <cell r="AF286">
            <v>28.190999999999999</v>
          </cell>
          <cell r="AH286">
            <v>27.010999999999999</v>
          </cell>
          <cell r="AI286">
            <v>11</v>
          </cell>
          <cell r="AJ286">
            <v>16.010999999999999</v>
          </cell>
          <cell r="AN286">
            <v>2015</v>
          </cell>
          <cell r="AO286">
            <v>2021</v>
          </cell>
          <cell r="AP286" t="str">
            <v>湘发改基础[2014]1205号</v>
          </cell>
          <cell r="AQ286" t="str">
            <v>湘交计统[2015]232号</v>
          </cell>
          <cell r="AR286">
            <v>48392.79</v>
          </cell>
          <cell r="AS286">
            <v>32748.799500000001</v>
          </cell>
          <cell r="AT286" t="str">
            <v>批复</v>
          </cell>
          <cell r="AU286">
            <v>9542</v>
          </cell>
          <cell r="AX286">
            <v>9542</v>
          </cell>
          <cell r="AY286" t="str">
            <v/>
          </cell>
          <cell r="BB286">
            <v>38850.79</v>
          </cell>
          <cell r="BC286">
            <v>10800</v>
          </cell>
          <cell r="BD286">
            <v>2862.6</v>
          </cell>
          <cell r="BE286">
            <v>13496</v>
          </cell>
          <cell r="BF286">
            <v>6679.4</v>
          </cell>
          <cell r="BG286">
            <v>9679</v>
          </cell>
          <cell r="BH286">
            <v>2862.6</v>
          </cell>
          <cell r="BI286">
            <v>3817</v>
          </cell>
          <cell r="BJ286">
            <v>3816.8</v>
          </cell>
          <cell r="BM286" t="str">
            <v>路基</v>
          </cell>
          <cell r="BO286">
            <v>14418.232</v>
          </cell>
          <cell r="BQ286" t="str">
            <v>路基</v>
          </cell>
          <cell r="BS286">
            <v>9678.5580000000009</v>
          </cell>
          <cell r="BU286" t="str">
            <v>路面</v>
          </cell>
          <cell r="BV286">
            <v>27.010999999999999</v>
          </cell>
          <cell r="CA286" t="str">
            <v>未列入19年计划</v>
          </cell>
          <cell r="CB286">
            <v>48392.79</v>
          </cell>
          <cell r="CC286">
            <v>9542</v>
          </cell>
          <cell r="CF286">
            <v>13730</v>
          </cell>
          <cell r="CG286" t="str">
            <v>停工</v>
          </cell>
          <cell r="CH286">
            <v>6679.4</v>
          </cell>
          <cell r="CI286">
            <v>2862.6</v>
          </cell>
          <cell r="CJ286" t="e">
            <v>#REF!</v>
          </cell>
          <cell r="CM286">
            <v>6679.4</v>
          </cell>
          <cell r="CP286">
            <v>6679.4</v>
          </cell>
          <cell r="CQ286">
            <v>2862.6</v>
          </cell>
          <cell r="CS286">
            <v>0</v>
          </cell>
          <cell r="CX286">
            <v>6679.4</v>
          </cell>
          <cell r="CZ286">
            <v>0</v>
          </cell>
          <cell r="DB286">
            <v>0</v>
          </cell>
          <cell r="DC286">
            <v>0</v>
          </cell>
          <cell r="DI286">
            <v>0</v>
          </cell>
          <cell r="DK286">
            <v>0</v>
          </cell>
          <cell r="DM286">
            <v>0</v>
          </cell>
          <cell r="DO286">
            <v>0</v>
          </cell>
          <cell r="DP286">
            <v>13730</v>
          </cell>
          <cell r="DQ286">
            <v>0.28371995084391699</v>
          </cell>
          <cell r="DR286" t="str">
            <v>否</v>
          </cell>
          <cell r="DS286">
            <v>31800.19</v>
          </cell>
          <cell r="DU286">
            <v>25.66</v>
          </cell>
          <cell r="DX286">
            <v>31800.19</v>
          </cell>
          <cell r="DY286">
            <v>34662.79</v>
          </cell>
          <cell r="DZ286">
            <v>2862.6</v>
          </cell>
          <cell r="EA286">
            <v>31800.19</v>
          </cell>
          <cell r="EB286">
            <v>23206.799500000001</v>
          </cell>
          <cell r="EC286" t="str">
            <v>未开工</v>
          </cell>
          <cell r="ED286" t="str">
            <v>尚未开工</v>
          </cell>
          <cell r="EE286" t="str">
            <v>已开工项目</v>
          </cell>
          <cell r="EF286" t="str">
            <v>已安排</v>
          </cell>
          <cell r="EG286" t="str">
            <v>停建（“十三五”期不继续建设）</v>
          </cell>
          <cell r="EH286" t="str">
            <v>开工项目</v>
          </cell>
          <cell r="EI286" t="str">
            <v>停工</v>
          </cell>
          <cell r="EJ286" t="str">
            <v>停工</v>
          </cell>
          <cell r="EK286" t="str">
            <v>系统上报</v>
          </cell>
          <cell r="EM286">
            <v>13730</v>
          </cell>
          <cell r="EN286">
            <v>0.28371995084391699</v>
          </cell>
          <cell r="EQ286" t="str">
            <v>停工</v>
          </cell>
          <cell r="ER286" t="str">
            <v>停工</v>
          </cell>
          <cell r="ES286" t="str">
            <v>停工</v>
          </cell>
        </row>
        <row r="287">
          <cell r="J287" t="str">
            <v>邵阳县长阳铺-九公桥</v>
          </cell>
          <cell r="K287" t="e">
            <v>#REF!</v>
          </cell>
          <cell r="L287" t="str">
            <v>邵阳县长阳铺-九公桥</v>
          </cell>
          <cell r="M287" t="str">
            <v>S550邵阳县九公桥-长阳铺</v>
          </cell>
          <cell r="N287" t="e">
            <v>#REF!</v>
          </cell>
          <cell r="O287" t="str">
            <v>S550邵阳县九公桥-长阳铺</v>
          </cell>
          <cell r="P287" t="str">
            <v>S339邵阳县长阳铺-九公桥</v>
          </cell>
          <cell r="Q287" t="str">
            <v>邵阳县长阳铺-九公桥</v>
          </cell>
          <cell r="R287" t="str">
            <v>是</v>
          </cell>
          <cell r="S287" t="str">
            <v>正选</v>
          </cell>
          <cell r="T287" t="str">
            <v>正选</v>
          </cell>
          <cell r="U287">
            <v>1</v>
          </cell>
          <cell r="V287" t="str">
            <v>正选</v>
          </cell>
          <cell r="W287" t="str">
            <v>保留</v>
          </cell>
          <cell r="X287" t="str">
            <v>一类</v>
          </cell>
          <cell r="Y287" t="str">
            <v>国贫</v>
          </cell>
          <cell r="Z287" t="str">
            <v>改建</v>
          </cell>
          <cell r="AA287" t="str">
            <v>省道</v>
          </cell>
          <cell r="AB287" t="str">
            <v>省道</v>
          </cell>
          <cell r="AC287" t="str">
            <v>省道</v>
          </cell>
          <cell r="AD287" t="str">
            <v>省道</v>
          </cell>
          <cell r="AE287">
            <v>25.831</v>
          </cell>
          <cell r="AF287">
            <v>25.22</v>
          </cell>
          <cell r="AH287">
            <v>25.22</v>
          </cell>
          <cell r="AJ287">
            <v>24.556000000000001</v>
          </cell>
          <cell r="AL287">
            <v>664</v>
          </cell>
          <cell r="AN287">
            <v>2017</v>
          </cell>
          <cell r="AO287">
            <v>2020</v>
          </cell>
          <cell r="AP287" t="str">
            <v>湘发改基础              [2016]775号</v>
          </cell>
          <cell r="AQ287" t="str">
            <v>湘交批[2017]11号</v>
          </cell>
          <cell r="AR287">
            <v>29008</v>
          </cell>
          <cell r="AS287">
            <v>9756.0319999999992</v>
          </cell>
          <cell r="AT287" t="str">
            <v>测算</v>
          </cell>
          <cell r="AU287">
            <v>13858</v>
          </cell>
          <cell r="AV287">
            <v>13858</v>
          </cell>
          <cell r="AW287" t="b">
            <v>1</v>
          </cell>
          <cell r="AX287">
            <v>13843.002</v>
          </cell>
          <cell r="AY287" t="str">
            <v>数据异常</v>
          </cell>
          <cell r="AZ287">
            <v>8827</v>
          </cell>
          <cell r="BA287">
            <v>8827</v>
          </cell>
          <cell r="BB287">
            <v>15150</v>
          </cell>
          <cell r="BO287">
            <v>5129</v>
          </cell>
          <cell r="BP287">
            <v>1947.72</v>
          </cell>
          <cell r="BQ287" t="str">
            <v>批复施工许可</v>
          </cell>
          <cell r="BS287">
            <v>15176.6</v>
          </cell>
          <cell r="BT287">
            <v>7752.88</v>
          </cell>
          <cell r="BU287" t="str">
            <v>路基</v>
          </cell>
          <cell r="CA287" t="str">
            <v>部停缓建</v>
          </cell>
          <cell r="CB287">
            <v>20305.599999999999</v>
          </cell>
          <cell r="CC287">
            <v>9700.6</v>
          </cell>
          <cell r="CD287">
            <v>8827</v>
          </cell>
          <cell r="CE287">
            <v>1</v>
          </cell>
          <cell r="CF287">
            <v>2489</v>
          </cell>
          <cell r="CG287" t="str">
            <v>停工</v>
          </cell>
          <cell r="CH287">
            <v>8315</v>
          </cell>
          <cell r="CI287">
            <v>1385.6</v>
          </cell>
          <cell r="CJ287" t="e">
            <v>#REF!</v>
          </cell>
          <cell r="CM287">
            <v>8315</v>
          </cell>
          <cell r="CP287">
            <v>8315</v>
          </cell>
          <cell r="CQ287">
            <v>1385.6</v>
          </cell>
          <cell r="CS287">
            <v>0</v>
          </cell>
          <cell r="CX287">
            <v>8315</v>
          </cell>
          <cell r="CZ287">
            <v>0</v>
          </cell>
          <cell r="DB287">
            <v>0</v>
          </cell>
          <cell r="DC287">
            <v>0</v>
          </cell>
          <cell r="DF287" t="str">
            <v>续建</v>
          </cell>
          <cell r="DH287">
            <v>0.15</v>
          </cell>
          <cell r="DI287">
            <v>0</v>
          </cell>
          <cell r="DJ287">
            <v>0.3</v>
          </cell>
          <cell r="DK287">
            <v>0</v>
          </cell>
          <cell r="DL287">
            <v>0.3</v>
          </cell>
          <cell r="DM287">
            <v>0</v>
          </cell>
          <cell r="DN287">
            <v>0.7</v>
          </cell>
          <cell r="DO287">
            <v>0</v>
          </cell>
          <cell r="DP287">
            <v>2489</v>
          </cell>
          <cell r="DQ287">
            <v>8.5803916161058993E-2</v>
          </cell>
          <cell r="DR287" t="str">
            <v>否</v>
          </cell>
          <cell r="DS287">
            <v>9756</v>
          </cell>
          <cell r="DU287">
            <v>25</v>
          </cell>
          <cell r="DV287">
            <v>0</v>
          </cell>
          <cell r="DY287">
            <v>26519</v>
          </cell>
          <cell r="DZ287">
            <v>5543</v>
          </cell>
          <cell r="EA287">
            <v>20976</v>
          </cell>
          <cell r="EC287" t="str">
            <v>部停缓建</v>
          </cell>
          <cell r="EE287" t="str">
            <v>待开工项目</v>
          </cell>
          <cell r="EF287" t="str">
            <v>已安排</v>
          </cell>
          <cell r="EG287" t="str">
            <v>未开工（年内开工）</v>
          </cell>
          <cell r="EH287" t="str">
            <v>未开工项目</v>
          </cell>
          <cell r="EI287" t="str">
            <v>拟新开工</v>
          </cell>
          <cell r="EJ287" t="str">
            <v>拟新开工</v>
          </cell>
          <cell r="EK287" t="str">
            <v>系统上报</v>
          </cell>
          <cell r="EL287">
            <v>2489</v>
          </cell>
          <cell r="EM287">
            <v>2489</v>
          </cell>
          <cell r="EN287">
            <v>8.5803916161058993E-2</v>
          </cell>
          <cell r="EO287" t="str">
            <v>未开工（年内开工）</v>
          </cell>
          <cell r="EP287" t="str">
            <v>停工</v>
          </cell>
          <cell r="EQ287" t="str">
            <v>停工</v>
          </cell>
          <cell r="ER287" t="str">
            <v>停工</v>
          </cell>
          <cell r="ES287" t="str">
            <v>停工</v>
          </cell>
        </row>
        <row r="288">
          <cell r="J288" t="str">
            <v>G356线邵阳县罗城至黄豆园</v>
          </cell>
          <cell r="K288" t="e">
            <v>#REF!</v>
          </cell>
          <cell r="L288" t="str">
            <v>G356邵阳县罗城-黄豆园</v>
          </cell>
          <cell r="M288" t="str">
            <v>G356邵阳县罗城至黄豆园公路</v>
          </cell>
          <cell r="N288" t="e">
            <v>#REF!</v>
          </cell>
          <cell r="O288" t="str">
            <v>G356邵阳县罗城至黄豆园公路</v>
          </cell>
          <cell r="P288" t="str">
            <v>G356邵阳县罗城-黄豆园</v>
          </cell>
          <cell r="Q288" t="str">
            <v>G356线邵阳县罗城至黄豆园</v>
          </cell>
          <cell r="R288" t="str">
            <v>是</v>
          </cell>
          <cell r="S288" t="str">
            <v>正选</v>
          </cell>
          <cell r="T288" t="str">
            <v>正选</v>
          </cell>
          <cell r="U288">
            <v>1</v>
          </cell>
          <cell r="V288" t="str">
            <v>正选</v>
          </cell>
          <cell r="W288" t="str">
            <v>保留</v>
          </cell>
          <cell r="X288" t="str">
            <v>一类</v>
          </cell>
          <cell r="Y288" t="str">
            <v>国贫</v>
          </cell>
          <cell r="Z288" t="str">
            <v>改建</v>
          </cell>
          <cell r="AA288" t="str">
            <v>省道</v>
          </cell>
          <cell r="AB288" t="str">
            <v>国道</v>
          </cell>
          <cell r="AC288" t="str">
            <v>国道</v>
          </cell>
          <cell r="AD288" t="str">
            <v>国道</v>
          </cell>
          <cell r="AE288">
            <v>18.559999999999999</v>
          </cell>
          <cell r="AF288">
            <v>19.233000000000001</v>
          </cell>
          <cell r="AH288">
            <v>19.233000000000001</v>
          </cell>
          <cell r="AJ288">
            <v>19.233000000000001</v>
          </cell>
          <cell r="AN288">
            <v>2017</v>
          </cell>
          <cell r="AO288">
            <v>2019</v>
          </cell>
          <cell r="AP288" t="str">
            <v>湘发改基础[2016]346号</v>
          </cell>
          <cell r="AQ288" t="str">
            <v>湘交批[2017]15号</v>
          </cell>
          <cell r="AR288">
            <v>18627</v>
          </cell>
          <cell r="AS288">
            <v>8505.7279999999992</v>
          </cell>
          <cell r="AT288" t="str">
            <v>测算</v>
          </cell>
          <cell r="AU288">
            <v>12082</v>
          </cell>
          <cell r="AV288">
            <v>12082</v>
          </cell>
          <cell r="AW288" t="b">
            <v>1</v>
          </cell>
          <cell r="AX288">
            <v>12082</v>
          </cell>
          <cell r="AY288" t="str">
            <v/>
          </cell>
          <cell r="AZ288">
            <v>10450</v>
          </cell>
          <cell r="BA288">
            <v>10450</v>
          </cell>
          <cell r="BB288">
            <v>6545</v>
          </cell>
          <cell r="BO288">
            <v>9878</v>
          </cell>
          <cell r="BP288">
            <v>1342.2</v>
          </cell>
          <cell r="BQ288" t="str">
            <v>批复施工许可</v>
          </cell>
          <cell r="BS288">
            <v>3160.9</v>
          </cell>
          <cell r="BT288">
            <v>7115.2</v>
          </cell>
          <cell r="BU288" t="str">
            <v>路基</v>
          </cell>
          <cell r="CA288" t="str">
            <v>部停缓建</v>
          </cell>
          <cell r="CB288">
            <v>13038.9</v>
          </cell>
          <cell r="CC288">
            <v>8457.4</v>
          </cell>
          <cell r="CD288">
            <v>10450</v>
          </cell>
          <cell r="CE288">
            <v>1</v>
          </cell>
          <cell r="CF288">
            <v>3427</v>
          </cell>
          <cell r="CG288" t="str">
            <v>停工</v>
          </cell>
          <cell r="CH288">
            <v>3878</v>
          </cell>
          <cell r="CI288">
            <v>4579.3999999999996</v>
          </cell>
          <cell r="CJ288" t="e">
            <v>#REF!</v>
          </cell>
          <cell r="CM288">
            <v>3878</v>
          </cell>
          <cell r="CP288">
            <v>3878</v>
          </cell>
          <cell r="CQ288">
            <v>4579.3999999999996</v>
          </cell>
          <cell r="CS288">
            <v>0</v>
          </cell>
          <cell r="CX288">
            <v>3878</v>
          </cell>
          <cell r="CZ288">
            <v>0</v>
          </cell>
          <cell r="DB288">
            <v>0</v>
          </cell>
          <cell r="DC288">
            <v>0</v>
          </cell>
          <cell r="DF288" t="str">
            <v>续建</v>
          </cell>
          <cell r="DH288">
            <v>0.15</v>
          </cell>
          <cell r="DI288">
            <v>0</v>
          </cell>
          <cell r="DJ288">
            <v>0.3</v>
          </cell>
          <cell r="DK288">
            <v>0</v>
          </cell>
          <cell r="DL288">
            <v>0.3</v>
          </cell>
          <cell r="DM288">
            <v>0</v>
          </cell>
          <cell r="DN288">
            <v>0.7</v>
          </cell>
          <cell r="DO288">
            <v>0</v>
          </cell>
          <cell r="DP288">
            <v>3427</v>
          </cell>
          <cell r="DQ288">
            <v>0.183980243732217</v>
          </cell>
          <cell r="DR288" t="str">
            <v>否</v>
          </cell>
          <cell r="DS288">
            <v>8506</v>
          </cell>
          <cell r="DU288">
            <v>19</v>
          </cell>
          <cell r="DV288">
            <v>0</v>
          </cell>
          <cell r="DY288">
            <v>15200</v>
          </cell>
          <cell r="DZ288">
            <v>8204</v>
          </cell>
          <cell r="EA288">
            <v>6996</v>
          </cell>
          <cell r="EC288" t="str">
            <v>部停缓建</v>
          </cell>
          <cell r="EE288" t="str">
            <v>待开工项目</v>
          </cell>
          <cell r="EF288" t="str">
            <v>已安排</v>
          </cell>
          <cell r="EG288" t="str">
            <v>未开工（年内开工）</v>
          </cell>
          <cell r="EH288" t="str">
            <v>未开工项目</v>
          </cell>
          <cell r="EI288" t="str">
            <v>拟新开工</v>
          </cell>
          <cell r="EJ288" t="str">
            <v>拟新开工</v>
          </cell>
          <cell r="EK288" t="str">
            <v>系统上报</v>
          </cell>
          <cell r="EL288">
            <v>3427</v>
          </cell>
          <cell r="EM288">
            <v>3427</v>
          </cell>
          <cell r="EN288">
            <v>0.183980243732217</v>
          </cell>
          <cell r="EO288" t="str">
            <v>未开工（年内开工）</v>
          </cell>
          <cell r="EP288" t="str">
            <v>停工</v>
          </cell>
          <cell r="EQ288" t="str">
            <v>停工</v>
          </cell>
          <cell r="ER288" t="str">
            <v>停工</v>
          </cell>
          <cell r="ES288" t="str">
            <v>停工</v>
          </cell>
        </row>
        <row r="289">
          <cell r="J289" t="str">
            <v>G241、G356武冈过境线</v>
          </cell>
          <cell r="K289" t="e">
            <v>#REF!</v>
          </cell>
          <cell r="L289" t="str">
            <v>武冈过境线（G241、G356）</v>
          </cell>
          <cell r="M289" t="str">
            <v>G241、G356武冈过境线</v>
          </cell>
          <cell r="N289" t="e">
            <v>#REF!</v>
          </cell>
          <cell r="O289" t="str">
            <v>G241、G356武冈过境线</v>
          </cell>
          <cell r="T289" t="str">
            <v>备选</v>
          </cell>
          <cell r="U289">
            <v>1</v>
          </cell>
          <cell r="V289" t="str">
            <v>正选</v>
          </cell>
          <cell r="W289" t="str">
            <v>保留</v>
          </cell>
          <cell r="X289" t="str">
            <v>一类</v>
          </cell>
          <cell r="Y289" t="str">
            <v>国贫</v>
          </cell>
          <cell r="Z289" t="str">
            <v>新建</v>
          </cell>
          <cell r="AA289" t="str">
            <v>国道</v>
          </cell>
          <cell r="AB289" t="str">
            <v>国道</v>
          </cell>
          <cell r="AC289" t="str">
            <v>国道</v>
          </cell>
          <cell r="AE289">
            <v>24</v>
          </cell>
          <cell r="AF289">
            <v>24</v>
          </cell>
          <cell r="AH289">
            <v>23.992000000000001</v>
          </cell>
          <cell r="AJ289">
            <v>23.992000000000001</v>
          </cell>
          <cell r="AN289">
            <v>2015</v>
          </cell>
          <cell r="AO289">
            <v>2021</v>
          </cell>
          <cell r="AP289" t="str">
            <v>湘发改基础[2013]1458号</v>
          </cell>
          <cell r="AQ289" t="str">
            <v>湘交计统[2013]522号</v>
          </cell>
          <cell r="AR289">
            <v>25096</v>
          </cell>
          <cell r="AS289">
            <v>16023.504499999999</v>
          </cell>
          <cell r="AT289" t="str">
            <v>批复</v>
          </cell>
          <cell r="AU289">
            <v>9833</v>
          </cell>
          <cell r="AX289">
            <v>9833</v>
          </cell>
          <cell r="AY289" t="str">
            <v/>
          </cell>
          <cell r="BB289">
            <v>15263</v>
          </cell>
          <cell r="BC289">
            <v>16312</v>
          </cell>
          <cell r="BD289">
            <v>5899.8</v>
          </cell>
          <cell r="BE289">
            <v>8784</v>
          </cell>
          <cell r="BF289">
            <v>3933.2</v>
          </cell>
          <cell r="BG289">
            <v>8784</v>
          </cell>
          <cell r="BH289">
            <v>3933.2</v>
          </cell>
          <cell r="BM289" t="str">
            <v>路面</v>
          </cell>
          <cell r="BN289">
            <v>23.992000000000001</v>
          </cell>
          <cell r="CA289" t="str">
            <v>未列入19年计划</v>
          </cell>
          <cell r="CB289">
            <v>25096</v>
          </cell>
          <cell r="CC289">
            <v>9833</v>
          </cell>
          <cell r="CF289">
            <v>0</v>
          </cell>
          <cell r="CG289" t="str">
            <v>停工</v>
          </cell>
          <cell r="CH289">
            <v>3933.2</v>
          </cell>
          <cell r="CI289">
            <v>5899.8</v>
          </cell>
          <cell r="CJ289" t="e">
            <v>#REF!</v>
          </cell>
          <cell r="CM289">
            <v>3933.2</v>
          </cell>
          <cell r="CP289">
            <v>3933.2</v>
          </cell>
          <cell r="CQ289">
            <v>5899.8</v>
          </cell>
          <cell r="CS289">
            <v>0</v>
          </cell>
          <cell r="CX289">
            <v>3933.2</v>
          </cell>
          <cell r="CZ289">
            <v>0</v>
          </cell>
          <cell r="DB289">
            <v>0</v>
          </cell>
          <cell r="DC289">
            <v>0</v>
          </cell>
          <cell r="DH289">
            <v>0.4</v>
          </cell>
          <cell r="DI289">
            <v>0</v>
          </cell>
          <cell r="DJ289">
            <v>0.5</v>
          </cell>
          <cell r="DK289">
            <v>0</v>
          </cell>
          <cell r="DL289">
            <v>0.7</v>
          </cell>
          <cell r="DM289">
            <v>0</v>
          </cell>
          <cell r="DN289">
            <v>0.7</v>
          </cell>
          <cell r="DO289">
            <v>0</v>
          </cell>
          <cell r="DP289">
            <v>0</v>
          </cell>
          <cell r="DQ289">
            <v>0</v>
          </cell>
          <cell r="DR289" t="str">
            <v>否</v>
          </cell>
          <cell r="DS289">
            <v>16024</v>
          </cell>
          <cell r="DX289">
            <v>19196.2</v>
          </cell>
          <cell r="DY289">
            <v>25096</v>
          </cell>
          <cell r="DZ289">
            <v>5899.8</v>
          </cell>
          <cell r="EA289">
            <v>19196.2</v>
          </cell>
          <cell r="EB289">
            <v>6190.5045</v>
          </cell>
          <cell r="EC289" t="str">
            <v>已完工</v>
          </cell>
          <cell r="ED289" t="str">
            <v>16年完工</v>
          </cell>
          <cell r="EE289" t="str">
            <v>已开工项目</v>
          </cell>
          <cell r="EF289" t="str">
            <v>已安排</v>
          </cell>
          <cell r="EG289" t="str">
            <v>停建（“十三五”期继续建设）</v>
          </cell>
          <cell r="EH289" t="str">
            <v>开工项目</v>
          </cell>
          <cell r="EI289" t="str">
            <v>停工</v>
          </cell>
          <cell r="EJ289" t="str">
            <v>停工</v>
          </cell>
          <cell r="EK289" t="str">
            <v>系统上报</v>
          </cell>
          <cell r="EM289">
            <v>0</v>
          </cell>
          <cell r="EN289">
            <v>0</v>
          </cell>
          <cell r="EQ289" t="str">
            <v>停工</v>
          </cell>
          <cell r="ER289" t="str">
            <v>停工</v>
          </cell>
          <cell r="ES289" t="str">
            <v>停工</v>
          </cell>
        </row>
        <row r="290">
          <cell r="J290" t="str">
            <v>S246武冈过境高桥-小水</v>
          </cell>
          <cell r="K290" t="e">
            <v>#REF!</v>
          </cell>
          <cell r="L290" t="str">
            <v>武冈过境高桥-小水</v>
          </cell>
          <cell r="M290" t="str">
            <v>武冈过境高桥-小水</v>
          </cell>
          <cell r="N290" t="e">
            <v>#REF!</v>
          </cell>
          <cell r="O290" t="str">
            <v>武冈过境高桥-小水</v>
          </cell>
          <cell r="T290" t="str">
            <v>备选</v>
          </cell>
          <cell r="U290">
            <v>1</v>
          </cell>
          <cell r="V290" t="str">
            <v>正选</v>
          </cell>
          <cell r="W290" t="str">
            <v>保留</v>
          </cell>
          <cell r="X290" t="str">
            <v>一类</v>
          </cell>
          <cell r="Y290" t="str">
            <v>国贫</v>
          </cell>
          <cell r="Z290" t="str">
            <v>升级改造</v>
          </cell>
          <cell r="AA290" t="str">
            <v>其它</v>
          </cell>
          <cell r="AB290" t="str">
            <v>其它</v>
          </cell>
          <cell r="AC290" t="str">
            <v>其它</v>
          </cell>
          <cell r="AE290">
            <v>10</v>
          </cell>
          <cell r="AF290">
            <v>9.64</v>
          </cell>
          <cell r="AH290">
            <v>9.64</v>
          </cell>
          <cell r="AJ290">
            <v>9.64</v>
          </cell>
          <cell r="AN290">
            <v>2015</v>
          </cell>
          <cell r="AO290">
            <v>2021</v>
          </cell>
          <cell r="AP290" t="str">
            <v>湘发改基础[2014]1183号</v>
          </cell>
          <cell r="AQ290" t="str">
            <v>湘交计统[2015]169号</v>
          </cell>
          <cell r="AR290">
            <v>9567.19</v>
          </cell>
          <cell r="AS290">
            <v>6537.6862000000001</v>
          </cell>
          <cell r="AT290" t="str">
            <v>批复</v>
          </cell>
          <cell r="AU290">
            <v>3260</v>
          </cell>
          <cell r="AX290">
            <v>3260</v>
          </cell>
          <cell r="AY290" t="str">
            <v/>
          </cell>
          <cell r="BB290">
            <v>6307.19</v>
          </cell>
          <cell r="BC290">
            <v>1913</v>
          </cell>
          <cell r="BD290">
            <v>978</v>
          </cell>
          <cell r="BE290">
            <v>3217</v>
          </cell>
          <cell r="BF290">
            <v>2282</v>
          </cell>
          <cell r="BG290">
            <v>1913</v>
          </cell>
          <cell r="BH290">
            <v>978</v>
          </cell>
          <cell r="BI290">
            <v>1304</v>
          </cell>
          <cell r="BJ290">
            <v>1304</v>
          </cell>
          <cell r="BM290" t="str">
            <v>路基</v>
          </cell>
          <cell r="BO290">
            <v>4437.1899999999996</v>
          </cell>
          <cell r="BQ290" t="str">
            <v>路面</v>
          </cell>
          <cell r="BR290">
            <v>9.64</v>
          </cell>
          <cell r="CA290" t="str">
            <v>未列入19年计划</v>
          </cell>
          <cell r="CB290">
            <v>9567.19</v>
          </cell>
          <cell r="CC290">
            <v>3260</v>
          </cell>
          <cell r="CF290">
            <v>3225</v>
          </cell>
          <cell r="CG290" t="str">
            <v>停工</v>
          </cell>
          <cell r="CH290">
            <v>2282</v>
          </cell>
          <cell r="CI290">
            <v>978</v>
          </cell>
          <cell r="CJ290" t="e">
            <v>#REF!</v>
          </cell>
          <cell r="CM290">
            <v>2282</v>
          </cell>
          <cell r="CP290">
            <v>2282</v>
          </cell>
          <cell r="CQ290">
            <v>978</v>
          </cell>
          <cell r="CS290">
            <v>0</v>
          </cell>
          <cell r="CX290">
            <v>2282</v>
          </cell>
          <cell r="CZ290">
            <v>0</v>
          </cell>
          <cell r="DB290">
            <v>0</v>
          </cell>
          <cell r="DC290">
            <v>0</v>
          </cell>
          <cell r="DH290">
            <v>0.4</v>
          </cell>
          <cell r="DI290">
            <v>0</v>
          </cell>
          <cell r="DJ290">
            <v>0.5</v>
          </cell>
          <cell r="DK290">
            <v>0</v>
          </cell>
          <cell r="DL290">
            <v>0.7</v>
          </cell>
          <cell r="DM290">
            <v>0</v>
          </cell>
          <cell r="DN290">
            <v>0.7</v>
          </cell>
          <cell r="DO290">
            <v>0</v>
          </cell>
          <cell r="DP290">
            <v>3225</v>
          </cell>
          <cell r="DQ290">
            <v>0.337089573845612</v>
          </cell>
          <cell r="DR290" t="str">
            <v>否</v>
          </cell>
          <cell r="DS290">
            <v>5364.19</v>
          </cell>
          <cell r="DU290">
            <v>9.64</v>
          </cell>
          <cell r="DX290">
            <v>5364.19</v>
          </cell>
          <cell r="DY290">
            <v>6342.19</v>
          </cell>
          <cell r="DZ290">
            <v>978</v>
          </cell>
          <cell r="EA290">
            <v>5364.19</v>
          </cell>
          <cell r="EB290">
            <v>3277.6862000000001</v>
          </cell>
          <cell r="EC290" t="str">
            <v>停工</v>
          </cell>
          <cell r="ED290" t="str">
            <v>在建，暂停实施</v>
          </cell>
          <cell r="EE290" t="str">
            <v>已开工项目</v>
          </cell>
          <cell r="EF290" t="str">
            <v>已安排</v>
          </cell>
          <cell r="EG290" t="str">
            <v>停建（“十三五”期继续建设）</v>
          </cell>
          <cell r="EH290" t="str">
            <v>开工项目</v>
          </cell>
          <cell r="EI290" t="str">
            <v>停工</v>
          </cell>
          <cell r="EJ290" t="str">
            <v>停工</v>
          </cell>
          <cell r="EK290" t="str">
            <v>系统上报</v>
          </cell>
          <cell r="EL290">
            <v>3225</v>
          </cell>
          <cell r="EM290">
            <v>3225</v>
          </cell>
          <cell r="EN290">
            <v>0.337089573845612</v>
          </cell>
          <cell r="EQ290" t="str">
            <v>停工</v>
          </cell>
          <cell r="ER290" t="str">
            <v>停工</v>
          </cell>
          <cell r="ES290" t="str">
            <v>停工</v>
          </cell>
        </row>
        <row r="291">
          <cell r="J291" t="str">
            <v>S211岳阳楼牌坊至枣树</v>
          </cell>
          <cell r="K291" t="e">
            <v>#REF!</v>
          </cell>
          <cell r="L291" t="str">
            <v>岳阳楼区牌坊-枣树</v>
          </cell>
          <cell r="M291" t="str">
            <v>岳阳楼区牌坊-枣树</v>
          </cell>
          <cell r="N291" t="e">
            <v>#REF!</v>
          </cell>
          <cell r="O291" t="str">
            <v>岳阳楼区牌坊-枣树</v>
          </cell>
          <cell r="P291" t="str">
            <v>S211岳阳楼牌坊-枣树</v>
          </cell>
          <cell r="Q291" t="str">
            <v>S211岳阳楼牌坊至枣树</v>
          </cell>
          <cell r="R291" t="str">
            <v>是</v>
          </cell>
          <cell r="S291" t="str">
            <v>正选</v>
          </cell>
          <cell r="T291" t="str">
            <v>正选</v>
          </cell>
          <cell r="U291">
            <v>1</v>
          </cell>
          <cell r="V291" t="str">
            <v>正选</v>
          </cell>
          <cell r="W291" t="str">
            <v>保留</v>
          </cell>
          <cell r="X291" t="str">
            <v>三类</v>
          </cell>
          <cell r="Z291" t="str">
            <v>升级 改造</v>
          </cell>
          <cell r="AA291" t="str">
            <v>其它</v>
          </cell>
          <cell r="AB291" t="str">
            <v>其它</v>
          </cell>
          <cell r="AC291" t="str">
            <v>省道</v>
          </cell>
          <cell r="AD291" t="str">
            <v>省道</v>
          </cell>
          <cell r="AE291">
            <v>13</v>
          </cell>
          <cell r="AF291">
            <v>12.887</v>
          </cell>
          <cell r="AH291">
            <v>12.887</v>
          </cell>
          <cell r="AJ291">
            <v>12.887</v>
          </cell>
          <cell r="AN291">
            <v>2015</v>
          </cell>
          <cell r="AO291">
            <v>2017</v>
          </cell>
          <cell r="AP291" t="str">
            <v>湘发改基础[2014]1031号</v>
          </cell>
          <cell r="AQ291" t="str">
            <v>湘交计统[2015]8号</v>
          </cell>
          <cell r="AR291">
            <v>11688</v>
          </cell>
          <cell r="AS291">
            <v>7882</v>
          </cell>
          <cell r="AU291">
            <v>2577</v>
          </cell>
          <cell r="AV291">
            <v>2577</v>
          </cell>
          <cell r="AW291" t="b">
            <v>1</v>
          </cell>
          <cell r="AX291">
            <v>2577.4</v>
          </cell>
          <cell r="AZ291">
            <v>2577</v>
          </cell>
          <cell r="BA291">
            <v>2577</v>
          </cell>
          <cell r="BB291">
            <v>9111</v>
          </cell>
          <cell r="BE291">
            <v>7560</v>
          </cell>
          <cell r="BF291">
            <v>1949</v>
          </cell>
          <cell r="BG291">
            <v>7560</v>
          </cell>
          <cell r="BH291">
            <v>1949</v>
          </cell>
          <cell r="BM291" t="str">
            <v>路基</v>
          </cell>
          <cell r="BO291">
            <v>5040</v>
          </cell>
          <cell r="BP291">
            <v>628</v>
          </cell>
          <cell r="BQ291" t="str">
            <v>路面</v>
          </cell>
          <cell r="BR291">
            <v>12.887</v>
          </cell>
          <cell r="CA291" t="str">
            <v>未列入19年计划</v>
          </cell>
          <cell r="CB291">
            <v>12600</v>
          </cell>
          <cell r="CC291">
            <v>2577</v>
          </cell>
          <cell r="CD291">
            <v>2577</v>
          </cell>
          <cell r="CE291">
            <v>1</v>
          </cell>
          <cell r="CF291">
            <v>5148</v>
          </cell>
          <cell r="CG291" t="str">
            <v>停工</v>
          </cell>
          <cell r="CH291">
            <v>2577</v>
          </cell>
          <cell r="CI291">
            <v>0</v>
          </cell>
          <cell r="CJ291" t="e">
            <v>#REF!</v>
          </cell>
          <cell r="CM291">
            <v>2577</v>
          </cell>
          <cell r="CP291">
            <v>2577</v>
          </cell>
          <cell r="CQ291">
            <v>0</v>
          </cell>
          <cell r="CS291">
            <v>0</v>
          </cell>
          <cell r="CX291">
            <v>2577</v>
          </cell>
          <cell r="CZ291">
            <v>0</v>
          </cell>
          <cell r="DB291">
            <v>0</v>
          </cell>
          <cell r="DC291">
            <v>0</v>
          </cell>
          <cell r="DH291">
            <v>0.4</v>
          </cell>
          <cell r="DI291">
            <v>0</v>
          </cell>
          <cell r="DJ291">
            <v>0.5</v>
          </cell>
          <cell r="DK291">
            <v>0</v>
          </cell>
          <cell r="DL291">
            <v>0.7</v>
          </cell>
          <cell r="DM291">
            <v>0</v>
          </cell>
          <cell r="DN291">
            <v>0.7</v>
          </cell>
          <cell r="DO291">
            <v>0</v>
          </cell>
          <cell r="DP291">
            <v>5148</v>
          </cell>
          <cell r="DQ291">
            <v>0.44045174537987702</v>
          </cell>
          <cell r="DR291" t="str">
            <v>否</v>
          </cell>
          <cell r="DS291">
            <v>6540</v>
          </cell>
          <cell r="DU291">
            <v>13</v>
          </cell>
          <cell r="DY291">
            <v>6540</v>
          </cell>
          <cell r="DZ291">
            <v>0</v>
          </cell>
          <cell r="EA291">
            <v>6540</v>
          </cell>
          <cell r="EC291" t="str">
            <v>停工</v>
          </cell>
          <cell r="ED291" t="str">
            <v>在建，因纠纷处于停工状态</v>
          </cell>
          <cell r="EE291" t="str">
            <v>已开工项目</v>
          </cell>
          <cell r="EF291" t="str">
            <v>已安排</v>
          </cell>
          <cell r="EG291" t="str">
            <v>停建（“十三五”期继续建设）</v>
          </cell>
          <cell r="EH291" t="str">
            <v>开工项目</v>
          </cell>
          <cell r="EI291" t="str">
            <v>停工</v>
          </cell>
          <cell r="EJ291" t="str">
            <v>停工</v>
          </cell>
          <cell r="EK291" t="str">
            <v>系统上报</v>
          </cell>
          <cell r="EL291">
            <v>5148</v>
          </cell>
          <cell r="EM291">
            <v>5148</v>
          </cell>
          <cell r="EN291">
            <v>0.44045174537987702</v>
          </cell>
          <cell r="EO291" t="str">
            <v>停建（“十三五”期继续建设）</v>
          </cell>
          <cell r="EP291" t="str">
            <v>停工</v>
          </cell>
          <cell r="EQ291" t="str">
            <v>停工</v>
          </cell>
          <cell r="ER291" t="str">
            <v>停工</v>
          </cell>
          <cell r="ES291" t="str">
            <v>停工</v>
          </cell>
        </row>
        <row r="292">
          <cell r="J292" t="str">
            <v>长江经济带沿江公路（华容段）</v>
          </cell>
          <cell r="K292" t="e">
            <v>#REF!</v>
          </cell>
          <cell r="L292" t="str">
            <v>长江经济带沿江公路（华容段）</v>
          </cell>
          <cell r="M292" t="str">
            <v>S217长江经济带沿江公路         （华容段）</v>
          </cell>
          <cell r="N292" t="e">
            <v>#REF!</v>
          </cell>
          <cell r="O292" t="str">
            <v>S217长江经济带沿江公路         （华容段）</v>
          </cell>
          <cell r="P292" t="str">
            <v>岳阳长江经济带沿江公路（华容段）</v>
          </cell>
          <cell r="Q292" t="str">
            <v>长江经济带沿江公路（华容段）</v>
          </cell>
          <cell r="R292" t="str">
            <v>是</v>
          </cell>
          <cell r="S292" t="str">
            <v>正选</v>
          </cell>
          <cell r="T292" t="str">
            <v>正选</v>
          </cell>
          <cell r="U292">
            <v>1</v>
          </cell>
          <cell r="V292" t="str">
            <v>正选</v>
          </cell>
          <cell r="W292" t="str">
            <v>保留</v>
          </cell>
          <cell r="X292" t="str">
            <v>三类</v>
          </cell>
          <cell r="Z292" t="str">
            <v>升级改造</v>
          </cell>
          <cell r="AA292" t="str">
            <v>其它</v>
          </cell>
          <cell r="AB292" t="str">
            <v>省道</v>
          </cell>
          <cell r="AC292" t="str">
            <v>省道</v>
          </cell>
          <cell r="AD292" t="str">
            <v>省道</v>
          </cell>
          <cell r="AE292">
            <v>28.3</v>
          </cell>
          <cell r="AF292">
            <v>25.792999999999999</v>
          </cell>
          <cell r="AH292">
            <v>25.792999999999999</v>
          </cell>
          <cell r="AJ292">
            <v>25.688079999999999</v>
          </cell>
          <cell r="AL292">
            <v>104.92</v>
          </cell>
          <cell r="AN292">
            <v>2016</v>
          </cell>
          <cell r="AO292">
            <v>2019</v>
          </cell>
          <cell r="AP292" t="str">
            <v>湘发改基础[2016]1025号</v>
          </cell>
          <cell r="AQ292" t="str">
            <v>湘交批[2017]16号</v>
          </cell>
          <cell r="AR292">
            <v>29538</v>
          </cell>
          <cell r="AS292">
            <v>20075.3495</v>
          </cell>
          <cell r="AU292">
            <v>8522</v>
          </cell>
          <cell r="AV292">
            <v>8522</v>
          </cell>
          <cell r="AW292" t="b">
            <v>1</v>
          </cell>
          <cell r="AX292">
            <v>8522</v>
          </cell>
          <cell r="AY292" t="str">
            <v/>
          </cell>
          <cell r="AZ292">
            <v>9646</v>
          </cell>
          <cell r="BA292">
            <v>9646</v>
          </cell>
          <cell r="BB292">
            <v>21016</v>
          </cell>
          <cell r="BE292">
            <v>7560</v>
          </cell>
          <cell r="BF292">
            <v>0</v>
          </cell>
          <cell r="BG292">
            <v>7560</v>
          </cell>
          <cell r="BM292" t="str">
            <v>批复施工许可</v>
          </cell>
          <cell r="BO292">
            <v>7560</v>
          </cell>
          <cell r="BP292">
            <v>3360</v>
          </cell>
          <cell r="BQ292" t="str">
            <v>路基</v>
          </cell>
          <cell r="BS292">
            <v>5556.6</v>
          </cell>
          <cell r="BT292">
            <v>2605.4</v>
          </cell>
          <cell r="BU292" t="str">
            <v>路基</v>
          </cell>
          <cell r="CA292" t="str">
            <v>部停缓建</v>
          </cell>
          <cell r="CB292">
            <v>20676.599999999999</v>
          </cell>
          <cell r="CC292">
            <v>5965.4</v>
          </cell>
          <cell r="CD292">
            <v>9646</v>
          </cell>
          <cell r="CE292">
            <v>1</v>
          </cell>
          <cell r="CF292">
            <v>13217</v>
          </cell>
          <cell r="CG292" t="str">
            <v>停工</v>
          </cell>
          <cell r="CH292">
            <v>5965</v>
          </cell>
          <cell r="CI292">
            <v>0.39999999999963598</v>
          </cell>
          <cell r="CJ292" t="e">
            <v>#REF!</v>
          </cell>
          <cell r="CM292">
            <v>5965</v>
          </cell>
          <cell r="CP292">
            <v>5113</v>
          </cell>
          <cell r="CQ292">
            <v>0.39999999999963598</v>
          </cell>
          <cell r="CS292">
            <v>0</v>
          </cell>
          <cell r="CX292">
            <v>5965</v>
          </cell>
          <cell r="CZ292">
            <v>2557</v>
          </cell>
          <cell r="DB292" t="e">
            <v>#REF!</v>
          </cell>
          <cell r="DC292" t="e">
            <v>#REF!</v>
          </cell>
          <cell r="DF292" t="str">
            <v>续建</v>
          </cell>
          <cell r="DH292">
            <v>0.5</v>
          </cell>
          <cell r="DI292">
            <v>0</v>
          </cell>
          <cell r="DJ292">
            <v>0.5</v>
          </cell>
          <cell r="DK292">
            <v>0</v>
          </cell>
          <cell r="DL292">
            <v>0.5</v>
          </cell>
          <cell r="DM292">
            <v>0</v>
          </cell>
          <cell r="DN292">
            <v>0.7</v>
          </cell>
          <cell r="DO292">
            <v>0</v>
          </cell>
          <cell r="DP292">
            <v>13217</v>
          </cell>
          <cell r="DQ292">
            <v>0.44745751235696402</v>
          </cell>
          <cell r="DR292" t="str">
            <v>否</v>
          </cell>
          <cell r="DS292">
            <v>16320.6</v>
          </cell>
          <cell r="DU292">
            <v>25.558</v>
          </cell>
          <cell r="DY292">
            <v>16321</v>
          </cell>
          <cell r="DZ292">
            <v>2557</v>
          </cell>
          <cell r="EA292">
            <v>13764</v>
          </cell>
          <cell r="EC292" t="str">
            <v>部停缓建</v>
          </cell>
          <cell r="EE292" t="str">
            <v>已开工项目</v>
          </cell>
          <cell r="EF292" t="str">
            <v>已安排</v>
          </cell>
          <cell r="EG292" t="str">
            <v>在建（“十三五”期不能完工）</v>
          </cell>
          <cell r="EH292" t="str">
            <v>开工项目</v>
          </cell>
          <cell r="EI292" t="str">
            <v>在建</v>
          </cell>
          <cell r="EJ292" t="str">
            <v>在建</v>
          </cell>
          <cell r="EK292" t="str">
            <v>系统上报</v>
          </cell>
          <cell r="EL292">
            <v>13217</v>
          </cell>
          <cell r="EM292">
            <v>13217</v>
          </cell>
          <cell r="EN292">
            <v>0.44745751235696402</v>
          </cell>
          <cell r="EO292" t="str">
            <v>停建（“十三五”期继续建设）</v>
          </cell>
          <cell r="EP292" t="str">
            <v>停工</v>
          </cell>
          <cell r="EQ292" t="str">
            <v>停工</v>
          </cell>
          <cell r="ER292" t="str">
            <v>停工</v>
          </cell>
          <cell r="ES292" t="str">
            <v>停工</v>
          </cell>
        </row>
        <row r="293">
          <cell r="J293" t="str">
            <v>临湘路口-新球</v>
          </cell>
          <cell r="K293" t="e">
            <v>#REF!</v>
          </cell>
          <cell r="L293" t="str">
            <v>临湘新球-路口</v>
          </cell>
          <cell r="M293" t="str">
            <v>S501、S206临湘新球-路口</v>
          </cell>
          <cell r="N293" t="e">
            <v>#REF!</v>
          </cell>
          <cell r="O293" t="str">
            <v>S501、S206临湘新球-路口</v>
          </cell>
          <cell r="T293" t="str">
            <v>备选</v>
          </cell>
          <cell r="U293">
            <v>1</v>
          </cell>
          <cell r="V293" t="str">
            <v>正选</v>
          </cell>
          <cell r="W293" t="str">
            <v>保留</v>
          </cell>
          <cell r="X293" t="str">
            <v>三类</v>
          </cell>
          <cell r="Z293" t="str">
            <v>改建</v>
          </cell>
          <cell r="AA293" t="str">
            <v>省道</v>
          </cell>
          <cell r="AB293" t="str">
            <v>省道</v>
          </cell>
          <cell r="AC293" t="str">
            <v>省道</v>
          </cell>
          <cell r="AE293">
            <v>20</v>
          </cell>
          <cell r="AF293">
            <v>17.998999999999999</v>
          </cell>
          <cell r="AH293">
            <v>17.998999999999999</v>
          </cell>
          <cell r="AJ293">
            <v>17.998999999999999</v>
          </cell>
          <cell r="AN293">
            <v>2017</v>
          </cell>
          <cell r="AO293">
            <v>2021</v>
          </cell>
          <cell r="AP293" t="str">
            <v>湘发改基础[2017]320号</v>
          </cell>
          <cell r="AQ293" t="str">
            <v>岳交规划[2017]330号</v>
          </cell>
          <cell r="AR293">
            <v>20258</v>
          </cell>
          <cell r="AS293">
            <v>12948.1538</v>
          </cell>
          <cell r="AT293" t="str">
            <v>批复</v>
          </cell>
          <cell r="AU293">
            <v>5399.7</v>
          </cell>
          <cell r="AX293">
            <v>5399.7</v>
          </cell>
          <cell r="AY293" t="str">
            <v/>
          </cell>
          <cell r="BB293">
            <v>14858.3</v>
          </cell>
          <cell r="BO293">
            <v>2975.2</v>
          </cell>
          <cell r="BP293">
            <v>878</v>
          </cell>
          <cell r="BQ293" t="str">
            <v>批复施工许可</v>
          </cell>
          <cell r="BS293">
            <v>11205.4</v>
          </cell>
          <cell r="BT293">
            <v>2902</v>
          </cell>
          <cell r="BU293" t="str">
            <v>路基</v>
          </cell>
          <cell r="BX293">
            <v>-3780</v>
          </cell>
          <cell r="BY293" t="str">
            <v>未开工</v>
          </cell>
          <cell r="CA293" t="str">
            <v>省停缓建</v>
          </cell>
          <cell r="CB293">
            <v>14180.6</v>
          </cell>
          <cell r="CC293">
            <v>0</v>
          </cell>
          <cell r="CF293">
            <v>2300</v>
          </cell>
          <cell r="CG293" t="str">
            <v>停工</v>
          </cell>
          <cell r="CH293">
            <v>0</v>
          </cell>
          <cell r="CI293">
            <v>0</v>
          </cell>
          <cell r="CJ293" t="e">
            <v>#REF!</v>
          </cell>
          <cell r="CM293">
            <v>0</v>
          </cell>
          <cell r="CQ293">
            <v>0</v>
          </cell>
          <cell r="CS293">
            <v>0</v>
          </cell>
          <cell r="CX293">
            <v>0</v>
          </cell>
          <cell r="CZ293">
            <v>0</v>
          </cell>
          <cell r="DB293">
            <v>0</v>
          </cell>
          <cell r="DC293">
            <v>0</v>
          </cell>
          <cell r="DF293" t="str">
            <v>续建</v>
          </cell>
          <cell r="DH293">
            <v>0.4</v>
          </cell>
          <cell r="DI293">
            <v>2159.88</v>
          </cell>
          <cell r="DJ293">
            <v>0.5</v>
          </cell>
          <cell r="DK293">
            <v>2699.85</v>
          </cell>
          <cell r="DL293">
            <v>0.7</v>
          </cell>
          <cell r="DM293">
            <v>3779.79</v>
          </cell>
          <cell r="DN293">
            <v>0.7</v>
          </cell>
          <cell r="DO293">
            <v>3779.79</v>
          </cell>
          <cell r="DP293">
            <v>2300</v>
          </cell>
          <cell r="DQ293">
            <v>0.11353539342482</v>
          </cell>
          <cell r="DR293" t="str">
            <v>否</v>
          </cell>
          <cell r="DS293">
            <v>12948</v>
          </cell>
          <cell r="DU293">
            <v>17.8</v>
          </cell>
          <cell r="DX293">
            <v>12558.3</v>
          </cell>
          <cell r="DY293">
            <v>17958</v>
          </cell>
          <cell r="DZ293">
            <v>5399.7</v>
          </cell>
          <cell r="EA293">
            <v>12558.3</v>
          </cell>
          <cell r="EB293">
            <v>7548.4538000000002</v>
          </cell>
          <cell r="EC293" t="str">
            <v>省停缓建</v>
          </cell>
          <cell r="EE293" t="str">
            <v>待开工项目</v>
          </cell>
          <cell r="EF293" t="str">
            <v>已安排</v>
          </cell>
          <cell r="EG293" t="str">
            <v>停建（“十三五”期继续建设）</v>
          </cell>
          <cell r="EH293" t="str">
            <v>开工项目</v>
          </cell>
          <cell r="EI293" t="str">
            <v>停工</v>
          </cell>
          <cell r="EJ293" t="str">
            <v>停工</v>
          </cell>
          <cell r="EK293" t="str">
            <v>系统上报</v>
          </cell>
          <cell r="EL293">
            <v>2300</v>
          </cell>
          <cell r="EM293">
            <v>2300</v>
          </cell>
          <cell r="EN293">
            <v>0.11353539342482</v>
          </cell>
          <cell r="EQ293" t="str">
            <v>停工</v>
          </cell>
          <cell r="ER293" t="str">
            <v>停工</v>
          </cell>
          <cell r="ES293" t="str">
            <v>停工</v>
          </cell>
        </row>
        <row r="294">
          <cell r="J294" t="str">
            <v>张家界环武陵源景区公路</v>
          </cell>
          <cell r="K294" t="e">
            <v>#REF!</v>
          </cell>
          <cell r="L294" t="str">
            <v>张家界环武陵源景区</v>
          </cell>
          <cell r="M294" t="str">
            <v>张家界环武陵源景区</v>
          </cell>
          <cell r="N294" t="e">
            <v>#REF!</v>
          </cell>
          <cell r="O294" t="str">
            <v>张家界环武陵源景区</v>
          </cell>
          <cell r="T294" t="str">
            <v>备选</v>
          </cell>
          <cell r="U294">
            <v>1</v>
          </cell>
          <cell r="V294" t="str">
            <v>正选</v>
          </cell>
          <cell r="W294" t="str">
            <v>保留</v>
          </cell>
          <cell r="X294" t="str">
            <v>一类</v>
          </cell>
          <cell r="Y294" t="str">
            <v>省贫</v>
          </cell>
          <cell r="Z294" t="str">
            <v>改建</v>
          </cell>
          <cell r="AA294" t="str">
            <v>其它</v>
          </cell>
          <cell r="AB294" t="str">
            <v>其它</v>
          </cell>
          <cell r="AC294" t="str">
            <v>其它</v>
          </cell>
          <cell r="AE294">
            <v>33</v>
          </cell>
          <cell r="AF294">
            <v>33</v>
          </cell>
          <cell r="AH294">
            <v>114.655</v>
          </cell>
          <cell r="AK294">
            <v>114.655</v>
          </cell>
          <cell r="AN294">
            <v>2014</v>
          </cell>
          <cell r="AO294">
            <v>2020</v>
          </cell>
          <cell r="AP294" t="str">
            <v>湘发改交能[2008]334号（北段）湘发改交能[2008]335号（南段）</v>
          </cell>
          <cell r="AQ294" t="str">
            <v>湘交计统[2011]577号（北段）湘交计统[2011]578号（南段）</v>
          </cell>
          <cell r="AR294">
            <v>92407</v>
          </cell>
          <cell r="AS294">
            <v>67457.11</v>
          </cell>
          <cell r="AT294" t="str">
            <v>按总投资的73%测算</v>
          </cell>
          <cell r="AU294">
            <v>3207</v>
          </cell>
          <cell r="AY294" t="str">
            <v>数据异常</v>
          </cell>
          <cell r="BB294">
            <v>89200</v>
          </cell>
          <cell r="BC294">
            <v>22956</v>
          </cell>
          <cell r="BD294">
            <v>3207</v>
          </cell>
          <cell r="BE294">
            <v>0</v>
          </cell>
          <cell r="BF294">
            <v>0</v>
          </cell>
          <cell r="BG294">
            <v>0</v>
          </cell>
          <cell r="BM294" t="str">
            <v>路基</v>
          </cell>
          <cell r="CA294" t="str">
            <v>未列入19年计划</v>
          </cell>
          <cell r="CB294">
            <v>22956</v>
          </cell>
          <cell r="CC294">
            <v>3207</v>
          </cell>
          <cell r="CF294">
            <v>19436</v>
          </cell>
          <cell r="CG294" t="str">
            <v>停工</v>
          </cell>
          <cell r="CH294">
            <v>3207</v>
          </cell>
          <cell r="CI294">
            <v>0</v>
          </cell>
          <cell r="CJ294" t="e">
            <v>#REF!</v>
          </cell>
          <cell r="CM294">
            <v>3207</v>
          </cell>
          <cell r="CO294">
            <v>3207</v>
          </cell>
          <cell r="CQ294">
            <v>0</v>
          </cell>
          <cell r="CS294">
            <v>0</v>
          </cell>
          <cell r="CX294">
            <v>3207</v>
          </cell>
          <cell r="CZ294">
            <v>0</v>
          </cell>
          <cell r="DB294" t="e">
            <v>#REF!</v>
          </cell>
          <cell r="DC294" t="e">
            <v>#REF!</v>
          </cell>
          <cell r="DF294" t="str">
            <v>续建</v>
          </cell>
          <cell r="DH294">
            <v>0.5</v>
          </cell>
          <cell r="DI294">
            <v>0</v>
          </cell>
          <cell r="DJ294">
            <v>0.5</v>
          </cell>
          <cell r="DK294">
            <v>0</v>
          </cell>
          <cell r="DL294">
            <v>0.5</v>
          </cell>
          <cell r="DM294">
            <v>0</v>
          </cell>
          <cell r="DN294">
            <v>0.7</v>
          </cell>
          <cell r="DO294">
            <v>0</v>
          </cell>
          <cell r="DP294">
            <v>19436</v>
          </cell>
          <cell r="DQ294">
            <v>0.21033038622615199</v>
          </cell>
          <cell r="DR294" t="str">
            <v>否</v>
          </cell>
          <cell r="DS294">
            <v>67457</v>
          </cell>
          <cell r="DU294">
            <v>115</v>
          </cell>
          <cell r="DX294">
            <v>72971</v>
          </cell>
          <cell r="DY294">
            <v>72971</v>
          </cell>
          <cell r="DZ294">
            <v>0</v>
          </cell>
          <cell r="EA294">
            <v>72971</v>
          </cell>
          <cell r="EB294">
            <v>64250.11</v>
          </cell>
          <cell r="EC294" t="str">
            <v>在建，19年完工</v>
          </cell>
          <cell r="ED294" t="str">
            <v>在建，19年完工</v>
          </cell>
          <cell r="EE294" t="str">
            <v>已开工项目</v>
          </cell>
          <cell r="EF294" t="str">
            <v>已安排</v>
          </cell>
          <cell r="EG294" t="str">
            <v>在建（“十三五”期不能完工）</v>
          </cell>
          <cell r="EH294" t="str">
            <v>开工项目</v>
          </cell>
          <cell r="EI294" t="str">
            <v>在建</v>
          </cell>
          <cell r="EJ294" t="str">
            <v>在建</v>
          </cell>
          <cell r="EK294" t="str">
            <v>系统上报</v>
          </cell>
          <cell r="EL294">
            <v>19436</v>
          </cell>
          <cell r="EM294">
            <v>19436</v>
          </cell>
          <cell r="EN294">
            <v>0.21033038622615199</v>
          </cell>
          <cell r="EQ294" t="str">
            <v>停工</v>
          </cell>
          <cell r="ER294" t="str">
            <v>停工</v>
          </cell>
          <cell r="ES294" t="str">
            <v>停工</v>
          </cell>
        </row>
        <row r="295">
          <cell r="J295" t="str">
            <v>安乡黄山头至出口洲公路(黄山头至夹夹)</v>
          </cell>
          <cell r="K295" t="e">
            <v>#REF!</v>
          </cell>
          <cell r="L295" t="str">
            <v>安乡黄山头-出口洲</v>
          </cell>
          <cell r="M295" t="str">
            <v>S223安乡黄山头-出口洲</v>
          </cell>
          <cell r="N295" t="e">
            <v>#REF!</v>
          </cell>
          <cell r="O295" t="str">
            <v>S223安乡黄山头-出口洲</v>
          </cell>
          <cell r="T295" t="str">
            <v>备选</v>
          </cell>
          <cell r="U295">
            <v>1</v>
          </cell>
          <cell r="V295" t="str">
            <v>正选</v>
          </cell>
          <cell r="W295" t="str">
            <v>保留</v>
          </cell>
          <cell r="X295" t="str">
            <v>三类</v>
          </cell>
          <cell r="Z295" t="str">
            <v>升级改造/新建</v>
          </cell>
          <cell r="AA295" t="str">
            <v>省道</v>
          </cell>
          <cell r="AB295" t="str">
            <v>省道</v>
          </cell>
          <cell r="AC295" t="str">
            <v>省道</v>
          </cell>
          <cell r="AE295">
            <v>21</v>
          </cell>
          <cell r="AF295">
            <v>21</v>
          </cell>
          <cell r="AH295">
            <v>21.196999999999999</v>
          </cell>
          <cell r="AJ295">
            <v>20.170999999999999</v>
          </cell>
          <cell r="AL295">
            <v>1026</v>
          </cell>
          <cell r="AN295">
            <v>2017</v>
          </cell>
          <cell r="AO295">
            <v>2021</v>
          </cell>
          <cell r="AP295" t="str">
            <v>湘发改基础[2017]397号</v>
          </cell>
          <cell r="AQ295" t="str">
            <v>湘交批[2017]117、124号</v>
          </cell>
          <cell r="AR295">
            <v>27979</v>
          </cell>
          <cell r="AS295">
            <v>33841.707499999997</v>
          </cell>
          <cell r="AT295" t="str">
            <v>批复</v>
          </cell>
          <cell r="AU295">
            <v>8722</v>
          </cell>
          <cell r="AX295">
            <v>6105</v>
          </cell>
          <cell r="AY295" t="str">
            <v>数据异常</v>
          </cell>
          <cell r="BB295">
            <v>19257</v>
          </cell>
          <cell r="BO295">
            <v>4958</v>
          </cell>
          <cell r="BP295">
            <v>990</v>
          </cell>
          <cell r="BQ295" t="str">
            <v>批复施工许可</v>
          </cell>
          <cell r="BS295">
            <v>14627.3</v>
          </cell>
          <cell r="BT295">
            <v>1626.6</v>
          </cell>
          <cell r="BU295" t="str">
            <v>路基</v>
          </cell>
          <cell r="BX295">
            <v>-2616.6</v>
          </cell>
          <cell r="BY295" t="str">
            <v>未开工</v>
          </cell>
          <cell r="CA295" t="str">
            <v>省停缓建</v>
          </cell>
          <cell r="CB295">
            <v>19585.3</v>
          </cell>
          <cell r="CC295">
            <v>0</v>
          </cell>
          <cell r="CF295">
            <v>17428</v>
          </cell>
          <cell r="CG295" t="str">
            <v>停工</v>
          </cell>
          <cell r="CH295">
            <v>990</v>
          </cell>
          <cell r="CI295">
            <v>-990</v>
          </cell>
          <cell r="CJ295" t="e">
            <v>#REF!</v>
          </cell>
          <cell r="CM295">
            <v>990</v>
          </cell>
          <cell r="CP295">
            <v>990</v>
          </cell>
          <cell r="CQ295">
            <v>-990</v>
          </cell>
          <cell r="CS295">
            <v>0</v>
          </cell>
          <cell r="CX295">
            <v>990</v>
          </cell>
          <cell r="CZ295">
            <v>0</v>
          </cell>
          <cell r="DB295">
            <v>0</v>
          </cell>
          <cell r="DC295">
            <v>0</v>
          </cell>
          <cell r="DF295" t="str">
            <v>续建</v>
          </cell>
          <cell r="DH295">
            <v>0.4</v>
          </cell>
          <cell r="DI295">
            <v>3488.8</v>
          </cell>
          <cell r="DJ295">
            <v>0.5</v>
          </cell>
          <cell r="DK295">
            <v>4361</v>
          </cell>
          <cell r="DL295">
            <v>0.7</v>
          </cell>
          <cell r="DM295">
            <v>6105.4</v>
          </cell>
          <cell r="DN295">
            <v>0.7</v>
          </cell>
          <cell r="DO295">
            <v>6105.4</v>
          </cell>
          <cell r="DP295">
            <v>17428</v>
          </cell>
          <cell r="DQ295">
            <v>0.62289574323599795</v>
          </cell>
          <cell r="DR295" t="str">
            <v>否</v>
          </cell>
          <cell r="DS295">
            <v>11541</v>
          </cell>
          <cell r="DX295">
            <v>3552.8</v>
          </cell>
          <cell r="DY295">
            <v>11284.8</v>
          </cell>
          <cell r="DZ295">
            <v>7732</v>
          </cell>
          <cell r="EA295">
            <v>3552.8</v>
          </cell>
          <cell r="EB295">
            <v>25119.7075</v>
          </cell>
          <cell r="EC295" t="str">
            <v>省停缓建</v>
          </cell>
          <cell r="EE295" t="str">
            <v>已开工项目</v>
          </cell>
          <cell r="EF295" t="str">
            <v>已安排</v>
          </cell>
          <cell r="EG295" t="str">
            <v>停建（“十三五”期继续建设）</v>
          </cell>
          <cell r="EH295" t="str">
            <v>开工项目</v>
          </cell>
          <cell r="EI295" t="str">
            <v>停工</v>
          </cell>
          <cell r="EJ295" t="str">
            <v>停工</v>
          </cell>
          <cell r="EK295" t="str">
            <v>系统上报</v>
          </cell>
          <cell r="EL295">
            <v>16454.2</v>
          </cell>
          <cell r="EM295">
            <v>16694.2</v>
          </cell>
          <cell r="EN295">
            <v>0.59666893026913004</v>
          </cell>
          <cell r="EQ295" t="str">
            <v>停工</v>
          </cell>
          <cell r="ER295" t="str">
            <v>停工</v>
          </cell>
          <cell r="ES295" t="str">
            <v>停工</v>
          </cell>
          <cell r="EU295" t="str">
            <v>拆分为黄山头至夹夹 和 夹夹至出口洲段</v>
          </cell>
        </row>
        <row r="296">
          <cell r="J296" t="str">
            <v>西湖果木队-黄泥湖</v>
          </cell>
          <cell r="K296" t="e">
            <v>#REF!</v>
          </cell>
          <cell r="L296" t="str">
            <v>西湖果木队-黄泥湖</v>
          </cell>
          <cell r="M296" t="str">
            <v>S314西湖果木队-黄泥湖</v>
          </cell>
          <cell r="N296" t="e">
            <v>#REF!</v>
          </cell>
          <cell r="O296" t="str">
            <v>S314西湖果木队-黄泥湖</v>
          </cell>
          <cell r="T296" t="str">
            <v>备选</v>
          </cell>
          <cell r="U296">
            <v>1</v>
          </cell>
          <cell r="V296" t="str">
            <v>正选</v>
          </cell>
          <cell r="W296" t="str">
            <v>保留</v>
          </cell>
          <cell r="X296" t="str">
            <v>三类</v>
          </cell>
          <cell r="Z296" t="str">
            <v>新建</v>
          </cell>
          <cell r="AA296" t="str">
            <v>省道</v>
          </cell>
          <cell r="AB296" t="str">
            <v>省道</v>
          </cell>
          <cell r="AC296" t="str">
            <v>省道</v>
          </cell>
          <cell r="AE296">
            <v>5.5</v>
          </cell>
          <cell r="AF296">
            <v>6.04</v>
          </cell>
          <cell r="AH296">
            <v>6.04</v>
          </cell>
          <cell r="AI296">
            <v>6.04</v>
          </cell>
          <cell r="AN296">
            <v>2017</v>
          </cell>
          <cell r="AO296">
            <v>2021</v>
          </cell>
          <cell r="AP296" t="str">
            <v>湘发改基础[2017]831号</v>
          </cell>
          <cell r="AQ296" t="str">
            <v>常交发[2017]81号</v>
          </cell>
          <cell r="AR296">
            <v>26405</v>
          </cell>
          <cell r="AS296">
            <v>20919.694599999999</v>
          </cell>
          <cell r="AT296" t="str">
            <v>批复</v>
          </cell>
          <cell r="AU296">
            <v>2416</v>
          </cell>
          <cell r="AX296">
            <v>6385.25</v>
          </cell>
          <cell r="AY296" t="str">
            <v>数据异常</v>
          </cell>
          <cell r="BB296">
            <v>23989</v>
          </cell>
          <cell r="BO296">
            <v>3850</v>
          </cell>
          <cell r="BP296">
            <v>330</v>
          </cell>
          <cell r="BQ296" t="str">
            <v>批复施工许可</v>
          </cell>
          <cell r="BS296">
            <v>9352.5</v>
          </cell>
          <cell r="BT296">
            <v>394.8</v>
          </cell>
          <cell r="BU296" t="str">
            <v>路基</v>
          </cell>
          <cell r="BW296">
            <v>12903</v>
          </cell>
          <cell r="BY296" t="str">
            <v>路基</v>
          </cell>
          <cell r="CA296" t="str">
            <v>路基</v>
          </cell>
          <cell r="CB296">
            <v>26105.5</v>
          </cell>
          <cell r="CC296">
            <v>724.8</v>
          </cell>
          <cell r="CF296">
            <v>300</v>
          </cell>
          <cell r="CG296" t="str">
            <v>停工</v>
          </cell>
          <cell r="CH296">
            <v>512</v>
          </cell>
          <cell r="CI296">
            <v>212.8</v>
          </cell>
          <cell r="CJ296" t="e">
            <v>#REF!</v>
          </cell>
          <cell r="CM296">
            <v>512</v>
          </cell>
          <cell r="CP296">
            <v>512</v>
          </cell>
          <cell r="CQ296">
            <v>212.8</v>
          </cell>
          <cell r="CS296">
            <v>0</v>
          </cell>
          <cell r="CX296">
            <v>512</v>
          </cell>
          <cell r="CZ296">
            <v>0</v>
          </cell>
          <cell r="DB296">
            <v>0</v>
          </cell>
          <cell r="DC296">
            <v>0</v>
          </cell>
          <cell r="DF296" t="str">
            <v>20年完工</v>
          </cell>
          <cell r="DH296">
            <v>0.4</v>
          </cell>
          <cell r="DI296">
            <v>241.6</v>
          </cell>
          <cell r="DJ296">
            <v>0.5</v>
          </cell>
          <cell r="DK296">
            <v>483.2</v>
          </cell>
          <cell r="DL296">
            <v>0.7</v>
          </cell>
          <cell r="DM296">
            <v>966.4</v>
          </cell>
          <cell r="DN296">
            <v>1</v>
          </cell>
          <cell r="DO296">
            <v>1691.2</v>
          </cell>
          <cell r="DP296">
            <v>300</v>
          </cell>
          <cell r="DQ296">
            <v>1.1361484567316799E-2</v>
          </cell>
          <cell r="DR296" t="str">
            <v>否</v>
          </cell>
          <cell r="DS296">
            <v>20920</v>
          </cell>
          <cell r="DU296">
            <v>5.3959999999999999</v>
          </cell>
          <cell r="DV296">
            <v>0</v>
          </cell>
          <cell r="DX296">
            <v>24201</v>
          </cell>
          <cell r="DY296">
            <v>26105</v>
          </cell>
          <cell r="DZ296">
            <v>1904</v>
          </cell>
          <cell r="EA296">
            <v>24201</v>
          </cell>
          <cell r="EB296">
            <v>18503.694599999999</v>
          </cell>
          <cell r="EC296" t="str">
            <v>路基</v>
          </cell>
          <cell r="EE296" t="str">
            <v>已开工项目</v>
          </cell>
          <cell r="EF296" t="str">
            <v>已安排</v>
          </cell>
          <cell r="EG296" t="str">
            <v>停建（“十三五”期继续建设）</v>
          </cell>
          <cell r="EH296" t="str">
            <v>开工项目</v>
          </cell>
          <cell r="EI296" t="str">
            <v>停工</v>
          </cell>
          <cell r="EJ296" t="str">
            <v>停工</v>
          </cell>
          <cell r="EK296" t="str">
            <v>系统上报</v>
          </cell>
          <cell r="EL296">
            <v>300</v>
          </cell>
          <cell r="EM296">
            <v>300</v>
          </cell>
          <cell r="EN296">
            <v>1.1361484567316799E-2</v>
          </cell>
          <cell r="EQ296" t="str">
            <v>停工</v>
          </cell>
          <cell r="ER296" t="str">
            <v>停工</v>
          </cell>
          <cell r="ES296" t="str">
            <v>停工</v>
          </cell>
        </row>
        <row r="297">
          <cell r="J297" t="str">
            <v>桃源火车站-桃花源</v>
          </cell>
          <cell r="K297" t="e">
            <v>#REF!</v>
          </cell>
          <cell r="L297" t="str">
            <v>桃源火车站-桃花源</v>
          </cell>
          <cell r="M297" t="str">
            <v>S238桃源火车站-桃花源</v>
          </cell>
          <cell r="N297" t="e">
            <v>#REF!</v>
          </cell>
          <cell r="O297" t="str">
            <v>S238桃源火车站-桃花源</v>
          </cell>
          <cell r="T297" t="str">
            <v>备选</v>
          </cell>
          <cell r="U297">
            <v>1</v>
          </cell>
          <cell r="V297" t="str">
            <v>正选</v>
          </cell>
          <cell r="W297" t="str">
            <v>保留</v>
          </cell>
          <cell r="X297" t="str">
            <v>二类</v>
          </cell>
          <cell r="Z297" t="str">
            <v>新建</v>
          </cell>
          <cell r="AA297" t="str">
            <v>省道</v>
          </cell>
          <cell r="AB297" t="str">
            <v>省道</v>
          </cell>
          <cell r="AC297" t="str">
            <v>省道</v>
          </cell>
          <cell r="AE297">
            <v>15</v>
          </cell>
          <cell r="AF297">
            <v>15</v>
          </cell>
          <cell r="AH297">
            <v>15.3</v>
          </cell>
          <cell r="AI297">
            <v>15.3</v>
          </cell>
          <cell r="AN297">
            <v>2017</v>
          </cell>
          <cell r="AO297">
            <v>2020</v>
          </cell>
          <cell r="AR297">
            <v>53550</v>
          </cell>
          <cell r="AS297">
            <v>38020.5</v>
          </cell>
          <cell r="AT297" t="str">
            <v>按总投资的71%测算</v>
          </cell>
          <cell r="AU297">
            <v>6885</v>
          </cell>
          <cell r="BB297">
            <v>46665</v>
          </cell>
          <cell r="BO297">
            <v>8032.5</v>
          </cell>
          <cell r="BP297">
            <v>918</v>
          </cell>
          <cell r="BQ297" t="str">
            <v>批复施工许可</v>
          </cell>
          <cell r="CA297" t="str">
            <v>省停缓建</v>
          </cell>
          <cell r="CB297">
            <v>8032.5</v>
          </cell>
          <cell r="CC297">
            <v>918</v>
          </cell>
          <cell r="CF297">
            <v>0</v>
          </cell>
          <cell r="CG297" t="str">
            <v>停工</v>
          </cell>
          <cell r="CH297">
            <v>0</v>
          </cell>
          <cell r="CI297">
            <v>918</v>
          </cell>
          <cell r="CJ297" t="e">
            <v>#REF!</v>
          </cell>
          <cell r="CM297">
            <v>0</v>
          </cell>
          <cell r="CP297">
            <v>0</v>
          </cell>
          <cell r="CQ297">
            <v>918</v>
          </cell>
          <cell r="CS297">
            <v>0</v>
          </cell>
          <cell r="CX297">
            <v>0</v>
          </cell>
          <cell r="CZ297">
            <v>0</v>
          </cell>
          <cell r="DB297">
            <v>0</v>
          </cell>
          <cell r="DC297">
            <v>0</v>
          </cell>
          <cell r="DI297">
            <v>0</v>
          </cell>
          <cell r="DK297">
            <v>0</v>
          </cell>
          <cell r="DM297">
            <v>0</v>
          </cell>
          <cell r="DO297">
            <v>0</v>
          </cell>
          <cell r="DP297">
            <v>0</v>
          </cell>
          <cell r="DQ297">
            <v>0</v>
          </cell>
          <cell r="DR297" t="str">
            <v>否</v>
          </cell>
          <cell r="DS297">
            <v>38021</v>
          </cell>
          <cell r="DX297">
            <v>46665</v>
          </cell>
          <cell r="DY297">
            <v>53550</v>
          </cell>
          <cell r="DZ297">
            <v>6885</v>
          </cell>
          <cell r="EA297">
            <v>46665</v>
          </cell>
          <cell r="EB297">
            <v>31135.5</v>
          </cell>
          <cell r="EC297" t="str">
            <v>省停缓建</v>
          </cell>
          <cell r="EE297" t="str">
            <v>待开工项目</v>
          </cell>
          <cell r="EF297" t="str">
            <v>已安排</v>
          </cell>
          <cell r="EG297" t="str">
            <v>停建（“十三五”期不继续建设）</v>
          </cell>
          <cell r="EH297" t="str">
            <v>开工项目</v>
          </cell>
          <cell r="EI297" t="str">
            <v>停工</v>
          </cell>
          <cell r="EJ297" t="str">
            <v>停工</v>
          </cell>
          <cell r="EK297" t="str">
            <v>系统上报</v>
          </cell>
          <cell r="EM297">
            <v>0</v>
          </cell>
          <cell r="EN297">
            <v>0</v>
          </cell>
          <cell r="EQ297" t="str">
            <v>停工</v>
          </cell>
          <cell r="ER297" t="str">
            <v>停工</v>
          </cell>
          <cell r="ES297" t="str">
            <v>停工</v>
          </cell>
        </row>
        <row r="298">
          <cell r="J298" t="str">
            <v>常张高速热市互通-黄石</v>
          </cell>
          <cell r="K298" t="e">
            <v>#REF!</v>
          </cell>
          <cell r="L298" t="str">
            <v>常张高速热市互通-黄石</v>
          </cell>
          <cell r="M298" t="str">
            <v>S238常张高速热市互通-黄石</v>
          </cell>
          <cell r="N298" t="e">
            <v>#REF!</v>
          </cell>
          <cell r="O298" t="str">
            <v>S238常张高速热市互通-黄石</v>
          </cell>
          <cell r="T298" t="str">
            <v>备选</v>
          </cell>
          <cell r="U298">
            <v>1</v>
          </cell>
          <cell r="V298" t="str">
            <v>正选</v>
          </cell>
          <cell r="W298" t="str">
            <v>保留</v>
          </cell>
          <cell r="X298" t="str">
            <v>二类</v>
          </cell>
          <cell r="Z298" t="str">
            <v>升级改造</v>
          </cell>
          <cell r="AA298" t="str">
            <v>省道</v>
          </cell>
          <cell r="AB298" t="str">
            <v>省道</v>
          </cell>
          <cell r="AC298" t="str">
            <v>省道</v>
          </cell>
          <cell r="AE298">
            <v>28</v>
          </cell>
          <cell r="AF298">
            <v>31.738</v>
          </cell>
          <cell r="AH298">
            <v>31.738</v>
          </cell>
          <cell r="AJ298">
            <v>31.738</v>
          </cell>
          <cell r="AN298">
            <v>2017</v>
          </cell>
          <cell r="AO298">
            <v>2021</v>
          </cell>
          <cell r="AP298" t="str">
            <v>湘发改基础[2017]965号</v>
          </cell>
          <cell r="AQ298" t="str">
            <v>常交发[2017]94号</v>
          </cell>
          <cell r="AR298">
            <v>44627.65</v>
          </cell>
          <cell r="AS298">
            <v>29729.72</v>
          </cell>
          <cell r="AU298">
            <v>10797.09</v>
          </cell>
          <cell r="AX298">
            <v>10797.09</v>
          </cell>
          <cell r="AY298" t="str">
            <v/>
          </cell>
          <cell r="BB298">
            <v>33830.559999999998</v>
          </cell>
          <cell r="BO298">
            <v>6500</v>
          </cell>
          <cell r="BP298">
            <v>1260</v>
          </cell>
          <cell r="BQ298" t="str">
            <v>批复施工许可</v>
          </cell>
          <cell r="BS298">
            <v>24739.355</v>
          </cell>
          <cell r="BT298">
            <v>1979.127</v>
          </cell>
          <cell r="BU298" t="str">
            <v>路基</v>
          </cell>
          <cell r="CA298" t="str">
            <v>省停缓建</v>
          </cell>
          <cell r="CB298">
            <v>31239.355</v>
          </cell>
          <cell r="CC298">
            <v>3239.127</v>
          </cell>
          <cell r="CF298">
            <v>8300</v>
          </cell>
          <cell r="CG298" t="str">
            <v>停工</v>
          </cell>
          <cell r="CH298">
            <v>1260</v>
          </cell>
          <cell r="CI298">
            <v>1979.127</v>
          </cell>
          <cell r="CJ298" t="e">
            <v>#REF!</v>
          </cell>
          <cell r="CM298">
            <v>1260</v>
          </cell>
          <cell r="CP298">
            <v>1260</v>
          </cell>
          <cell r="CQ298">
            <v>1979.127</v>
          </cell>
          <cell r="CS298">
            <v>0</v>
          </cell>
          <cell r="CX298">
            <v>1260</v>
          </cell>
          <cell r="CZ298">
            <v>0</v>
          </cell>
          <cell r="DB298">
            <v>0</v>
          </cell>
          <cell r="DC298">
            <v>0</v>
          </cell>
          <cell r="DI298">
            <v>0</v>
          </cell>
          <cell r="DK298">
            <v>0</v>
          </cell>
          <cell r="DM298">
            <v>0</v>
          </cell>
          <cell r="DO298">
            <v>0</v>
          </cell>
          <cell r="DP298">
            <v>8300</v>
          </cell>
          <cell r="DQ298">
            <v>0.18598335336949201</v>
          </cell>
          <cell r="DR298" t="str">
            <v>否</v>
          </cell>
          <cell r="DS298">
            <v>29730</v>
          </cell>
          <cell r="DU298">
            <v>32.343000000000004</v>
          </cell>
          <cell r="DV298">
            <v>0</v>
          </cell>
          <cell r="DX298">
            <v>26790.560000000001</v>
          </cell>
          <cell r="DY298">
            <v>36327.65</v>
          </cell>
          <cell r="DZ298">
            <v>9537.09</v>
          </cell>
          <cell r="EA298">
            <v>26790.560000000001</v>
          </cell>
          <cell r="EB298">
            <v>18932.63</v>
          </cell>
          <cell r="EC298" t="str">
            <v>省停缓建</v>
          </cell>
          <cell r="EE298" t="str">
            <v>待开工项目</v>
          </cell>
          <cell r="EF298" t="str">
            <v>已安排</v>
          </cell>
          <cell r="EG298" t="str">
            <v>停建（“十三五”期不继续建设）</v>
          </cell>
          <cell r="EH298" t="str">
            <v>开工项目</v>
          </cell>
          <cell r="EI298" t="str">
            <v>停工</v>
          </cell>
          <cell r="EJ298" t="str">
            <v>停工</v>
          </cell>
          <cell r="EK298" t="str">
            <v>系统上报</v>
          </cell>
          <cell r="EL298">
            <v>8300</v>
          </cell>
          <cell r="EM298">
            <v>8300</v>
          </cell>
          <cell r="EN298">
            <v>0.18598335336949201</v>
          </cell>
          <cell r="EQ298" t="str">
            <v>停工</v>
          </cell>
          <cell r="ER298" t="str">
            <v>停工</v>
          </cell>
          <cell r="ES298" t="str">
            <v>停工</v>
          </cell>
        </row>
        <row r="299">
          <cell r="J299" t="str">
            <v>常吉高速公路杨家桥互通至桃花源金盘村</v>
          </cell>
          <cell r="K299" t="e">
            <v>#REF!</v>
          </cell>
          <cell r="L299" t="str">
            <v>常吉高公路杨家桥互通-桃花源金盘村</v>
          </cell>
          <cell r="M299" t="str">
            <v>S238常吉高公路杨家桥互通-桃花源金盘村</v>
          </cell>
          <cell r="N299" t="e">
            <v>#REF!</v>
          </cell>
          <cell r="O299" t="str">
            <v>S238常吉高公路杨家桥互通-桃花源金盘村</v>
          </cell>
          <cell r="T299" t="str">
            <v>备选</v>
          </cell>
          <cell r="U299">
            <v>1</v>
          </cell>
          <cell r="V299" t="str">
            <v>正选</v>
          </cell>
          <cell r="W299" t="str">
            <v>保留</v>
          </cell>
          <cell r="X299" t="str">
            <v>二类</v>
          </cell>
          <cell r="Z299" t="str">
            <v>升级改造</v>
          </cell>
          <cell r="AA299" t="str">
            <v>省道</v>
          </cell>
          <cell r="AB299" t="str">
            <v>省道</v>
          </cell>
          <cell r="AC299" t="str">
            <v>省道</v>
          </cell>
          <cell r="AE299">
            <v>18.5</v>
          </cell>
          <cell r="AF299">
            <v>18.5</v>
          </cell>
          <cell r="AH299">
            <v>17.145</v>
          </cell>
          <cell r="AJ299">
            <v>17.145</v>
          </cell>
          <cell r="AN299">
            <v>2017</v>
          </cell>
          <cell r="AO299">
            <v>2021</v>
          </cell>
          <cell r="AP299" t="str">
            <v>湘发改基础[2017]834号</v>
          </cell>
          <cell r="AQ299" t="str">
            <v>常交发[2017]77号</v>
          </cell>
          <cell r="AR299">
            <v>22382</v>
          </cell>
          <cell r="AS299">
            <v>14298.47</v>
          </cell>
          <cell r="AT299" t="str">
            <v>批复</v>
          </cell>
          <cell r="AU299">
            <v>6457</v>
          </cell>
          <cell r="AX299">
            <v>6858.08</v>
          </cell>
          <cell r="AY299" t="str">
            <v>数据异常</v>
          </cell>
          <cell r="BB299">
            <v>15925</v>
          </cell>
          <cell r="BO299">
            <v>4320</v>
          </cell>
          <cell r="BP299">
            <v>832.5</v>
          </cell>
          <cell r="BQ299" t="str">
            <v>批复施工许可</v>
          </cell>
          <cell r="BS299">
            <v>11347.4</v>
          </cell>
          <cell r="BT299">
            <v>1104.5999999999999</v>
          </cell>
          <cell r="BU299" t="str">
            <v>路基</v>
          </cell>
          <cell r="CA299" t="str">
            <v>省停缓建</v>
          </cell>
          <cell r="CB299">
            <v>15667.4</v>
          </cell>
          <cell r="CC299">
            <v>1937.1</v>
          </cell>
          <cell r="CF299">
            <v>8200</v>
          </cell>
          <cell r="CG299" t="str">
            <v>停工</v>
          </cell>
          <cell r="CH299">
            <v>833</v>
          </cell>
          <cell r="CI299">
            <v>1104.0999999999999</v>
          </cell>
          <cell r="CJ299" t="e">
            <v>#REF!</v>
          </cell>
          <cell r="CM299">
            <v>833</v>
          </cell>
          <cell r="CP299">
            <v>833</v>
          </cell>
          <cell r="CQ299">
            <v>1104.0999999999999</v>
          </cell>
          <cell r="CS299">
            <v>0</v>
          </cell>
          <cell r="CX299">
            <v>833</v>
          </cell>
          <cell r="CZ299">
            <v>0</v>
          </cell>
          <cell r="DB299">
            <v>0</v>
          </cell>
          <cell r="DC299">
            <v>0</v>
          </cell>
          <cell r="DI299">
            <v>0</v>
          </cell>
          <cell r="DK299">
            <v>0</v>
          </cell>
          <cell r="DM299">
            <v>0</v>
          </cell>
          <cell r="DO299">
            <v>0</v>
          </cell>
          <cell r="DP299">
            <v>8200</v>
          </cell>
          <cell r="DQ299">
            <v>0.36636582968456799</v>
          </cell>
          <cell r="DR299" t="str">
            <v>否</v>
          </cell>
          <cell r="DS299">
            <v>13077.9</v>
          </cell>
          <cell r="DU299">
            <v>16.893000000000001</v>
          </cell>
          <cell r="DX299">
            <v>8558</v>
          </cell>
          <cell r="DY299">
            <v>14182</v>
          </cell>
          <cell r="DZ299">
            <v>5624</v>
          </cell>
          <cell r="EA299">
            <v>8558</v>
          </cell>
          <cell r="EB299">
            <v>7841.47</v>
          </cell>
          <cell r="EC299" t="str">
            <v>省停缓建</v>
          </cell>
          <cell r="EE299" t="str">
            <v>待开工项目</v>
          </cell>
          <cell r="EF299" t="str">
            <v>已安排</v>
          </cell>
          <cell r="EG299" t="str">
            <v>停建（“十三五”期不继续建设）</v>
          </cell>
          <cell r="EH299" t="str">
            <v>开工项目</v>
          </cell>
          <cell r="EI299" t="str">
            <v>停工</v>
          </cell>
          <cell r="EJ299" t="str">
            <v>停工</v>
          </cell>
          <cell r="EK299" t="str">
            <v>系统上报</v>
          </cell>
          <cell r="EL299">
            <v>8200</v>
          </cell>
          <cell r="EM299">
            <v>8200</v>
          </cell>
          <cell r="EN299">
            <v>0.36636582968456799</v>
          </cell>
          <cell r="EQ299" t="str">
            <v>停工</v>
          </cell>
          <cell r="ER299" t="str">
            <v>停工</v>
          </cell>
          <cell r="ES299" t="str">
            <v>停工</v>
          </cell>
        </row>
        <row r="300">
          <cell r="J300" t="str">
            <v>永定西溪坪至慈利溪口（慈利段）</v>
          </cell>
          <cell r="K300" t="e">
            <v>#REF!</v>
          </cell>
          <cell r="L300" t="str">
            <v>永定西溪坪-慈利溪口</v>
          </cell>
          <cell r="M300" t="str">
            <v>S520永定西溪坪-慈利溪口</v>
          </cell>
          <cell r="N300" t="e">
            <v>#REF!</v>
          </cell>
          <cell r="O300" t="str">
            <v>S520永定西溪坪-慈利溪口</v>
          </cell>
          <cell r="T300" t="str">
            <v>备选</v>
          </cell>
          <cell r="U300">
            <v>1</v>
          </cell>
          <cell r="V300" t="str">
            <v>正选</v>
          </cell>
          <cell r="W300" t="str">
            <v>保留</v>
          </cell>
          <cell r="X300" t="str">
            <v>一类</v>
          </cell>
          <cell r="Y300" t="str">
            <v>国贫</v>
          </cell>
          <cell r="Z300" t="str">
            <v>改建</v>
          </cell>
          <cell r="AA300" t="str">
            <v>省道</v>
          </cell>
          <cell r="AB300" t="str">
            <v>省道</v>
          </cell>
          <cell r="AC300" t="str">
            <v>省道</v>
          </cell>
          <cell r="AE300">
            <v>16.219000000000001</v>
          </cell>
          <cell r="AF300">
            <v>16.219000000000001</v>
          </cell>
          <cell r="AH300">
            <v>16.219000000000001</v>
          </cell>
          <cell r="AJ300">
            <v>16.219000000000001</v>
          </cell>
          <cell r="AN300">
            <v>2017</v>
          </cell>
          <cell r="AO300">
            <v>2020</v>
          </cell>
          <cell r="AP300" t="str">
            <v>慈发改投资[2016]321号</v>
          </cell>
          <cell r="AQ300" t="str">
            <v>慈交计字[2017]7号</v>
          </cell>
          <cell r="AR300">
            <v>17270.0749</v>
          </cell>
          <cell r="AS300">
            <v>11741.616400000001</v>
          </cell>
          <cell r="AT300" t="str">
            <v>批复</v>
          </cell>
          <cell r="AU300">
            <v>6487.6</v>
          </cell>
          <cell r="AX300">
            <v>6487.6</v>
          </cell>
          <cell r="AY300" t="str">
            <v/>
          </cell>
          <cell r="BB300">
            <v>10782.474899999999</v>
          </cell>
          <cell r="BO300">
            <v>3771</v>
          </cell>
          <cell r="BP300">
            <v>1260</v>
          </cell>
          <cell r="BQ300" t="str">
            <v>批复施工许可</v>
          </cell>
          <cell r="BS300">
            <v>8318.0524299999997</v>
          </cell>
          <cell r="BT300">
            <v>3281.32</v>
          </cell>
          <cell r="BU300" t="str">
            <v>路基</v>
          </cell>
          <cell r="CA300" t="str">
            <v>省停缓建</v>
          </cell>
          <cell r="CB300">
            <v>12089.05243</v>
          </cell>
          <cell r="CC300">
            <v>4541.32</v>
          </cell>
          <cell r="CF300">
            <v>6415</v>
          </cell>
          <cell r="CG300" t="str">
            <v>停工</v>
          </cell>
          <cell r="CH300">
            <v>1260</v>
          </cell>
          <cell r="CI300">
            <v>3281.32</v>
          </cell>
          <cell r="CJ300" t="e">
            <v>#REF!</v>
          </cell>
          <cell r="CM300">
            <v>1260</v>
          </cell>
          <cell r="CP300">
            <v>1260</v>
          </cell>
          <cell r="CQ300">
            <v>3281.32</v>
          </cell>
          <cell r="CS300">
            <v>0</v>
          </cell>
          <cell r="CX300">
            <v>1260</v>
          </cell>
          <cell r="CZ300">
            <v>0</v>
          </cell>
          <cell r="DB300">
            <v>0</v>
          </cell>
          <cell r="DC300">
            <v>0</v>
          </cell>
          <cell r="DF300" t="str">
            <v>续建</v>
          </cell>
          <cell r="DH300">
            <v>0.4</v>
          </cell>
          <cell r="DI300">
            <v>0</v>
          </cell>
          <cell r="DJ300">
            <v>0.5</v>
          </cell>
          <cell r="DK300">
            <v>0</v>
          </cell>
          <cell r="DL300">
            <v>0.7</v>
          </cell>
          <cell r="DM300">
            <v>0</v>
          </cell>
          <cell r="DN300">
            <v>0.7</v>
          </cell>
          <cell r="DO300">
            <v>0</v>
          </cell>
          <cell r="DP300">
            <v>6415</v>
          </cell>
          <cell r="DQ300">
            <v>0.37145177639038501</v>
          </cell>
          <cell r="DR300" t="str">
            <v>否</v>
          </cell>
          <cell r="DS300">
            <v>7573.7548999999999</v>
          </cell>
          <cell r="DU300">
            <v>15.829000000000001</v>
          </cell>
          <cell r="DX300">
            <v>5627.4749000000002</v>
          </cell>
          <cell r="DY300">
            <v>10855.0749</v>
          </cell>
          <cell r="DZ300">
            <v>5227.6000000000004</v>
          </cell>
          <cell r="EA300">
            <v>5627.4749000000002</v>
          </cell>
          <cell r="EB300">
            <v>5254.0164000000004</v>
          </cell>
          <cell r="EC300" t="str">
            <v>省停缓建</v>
          </cell>
          <cell r="EE300" t="str">
            <v>已开工项目</v>
          </cell>
          <cell r="EF300" t="str">
            <v>已安排</v>
          </cell>
          <cell r="EG300" t="str">
            <v>停建（“十三五”期继续建设）</v>
          </cell>
          <cell r="EH300" t="str">
            <v>开工项目</v>
          </cell>
          <cell r="EI300" t="str">
            <v>停工</v>
          </cell>
          <cell r="EJ300" t="str">
            <v>停工</v>
          </cell>
          <cell r="EK300" t="str">
            <v>系统上报</v>
          </cell>
          <cell r="EL300">
            <v>6415</v>
          </cell>
          <cell r="EM300">
            <v>6415</v>
          </cell>
          <cell r="EN300">
            <v>0.37145177639038501</v>
          </cell>
          <cell r="EQ300" t="str">
            <v>停工</v>
          </cell>
          <cell r="ER300" t="str">
            <v>停工</v>
          </cell>
          <cell r="ES300" t="str">
            <v>停工</v>
          </cell>
        </row>
        <row r="301">
          <cell r="J301" t="str">
            <v>津市新洲--岳山</v>
          </cell>
          <cell r="K301" t="e">
            <v>#REF!</v>
          </cell>
          <cell r="L301" t="str">
            <v>津市新洲-岳山</v>
          </cell>
          <cell r="M301" t="str">
            <v>S516津市新洲-岳山</v>
          </cell>
          <cell r="N301" t="e">
            <v>#REF!</v>
          </cell>
          <cell r="O301" t="str">
            <v>S516津市新洲-岳山</v>
          </cell>
          <cell r="T301" t="str">
            <v>备选</v>
          </cell>
          <cell r="U301">
            <v>1</v>
          </cell>
          <cell r="V301" t="str">
            <v>正选</v>
          </cell>
          <cell r="W301" t="str">
            <v>保留</v>
          </cell>
          <cell r="X301" t="str">
            <v>三类</v>
          </cell>
          <cell r="Z301" t="str">
            <v>升级 改造</v>
          </cell>
          <cell r="AA301" t="str">
            <v>省道</v>
          </cell>
          <cell r="AB301" t="str">
            <v>省道</v>
          </cell>
          <cell r="AC301" t="str">
            <v>省道</v>
          </cell>
          <cell r="AE301">
            <v>33</v>
          </cell>
          <cell r="AF301">
            <v>29.863</v>
          </cell>
          <cell r="AH301">
            <v>29.863</v>
          </cell>
          <cell r="AJ301">
            <v>29.863</v>
          </cell>
          <cell r="AN301">
            <v>2016</v>
          </cell>
          <cell r="AO301">
            <v>2020</v>
          </cell>
          <cell r="AP301" t="str">
            <v>湘发改基础[2016]846号</v>
          </cell>
          <cell r="AQ301" t="str">
            <v>湘交批[2017]28号</v>
          </cell>
          <cell r="AR301">
            <v>22867</v>
          </cell>
          <cell r="AS301">
            <v>14398.5898</v>
          </cell>
          <cell r="AT301" t="str">
            <v>批复</v>
          </cell>
          <cell r="AU301">
            <v>8959</v>
          </cell>
          <cell r="AX301">
            <v>8959</v>
          </cell>
          <cell r="AY301" t="str">
            <v/>
          </cell>
          <cell r="BB301">
            <v>13908</v>
          </cell>
          <cell r="BE301">
            <v>4950</v>
          </cell>
          <cell r="BF301">
            <v>0</v>
          </cell>
          <cell r="BG301">
            <v>4950</v>
          </cell>
          <cell r="BM301" t="str">
            <v>批复施工许可</v>
          </cell>
          <cell r="BO301">
            <v>9117.6</v>
          </cell>
          <cell r="BP301">
            <v>4140</v>
          </cell>
          <cell r="BQ301" t="str">
            <v>路基</v>
          </cell>
          <cell r="BS301">
            <v>8799.4</v>
          </cell>
          <cell r="BT301">
            <v>4819</v>
          </cell>
          <cell r="BU301" t="str">
            <v>路面</v>
          </cell>
          <cell r="BV301">
            <v>29.863</v>
          </cell>
          <cell r="CA301" t="str">
            <v>未列入19年计划</v>
          </cell>
          <cell r="CB301">
            <v>22867</v>
          </cell>
          <cell r="CC301">
            <v>8959</v>
          </cell>
          <cell r="CF301">
            <v>8967.5</v>
          </cell>
          <cell r="CG301" t="str">
            <v>停工</v>
          </cell>
          <cell r="CH301">
            <v>5263</v>
          </cell>
          <cell r="CI301">
            <v>3696</v>
          </cell>
          <cell r="CJ301" t="e">
            <v>#REF!</v>
          </cell>
          <cell r="CM301">
            <v>5263</v>
          </cell>
          <cell r="CP301">
            <v>5263</v>
          </cell>
          <cell r="CQ301">
            <v>3696</v>
          </cell>
          <cell r="CS301">
            <v>0</v>
          </cell>
          <cell r="CW301">
            <v>654</v>
          </cell>
          <cell r="CX301">
            <v>5917</v>
          </cell>
          <cell r="CZ301">
            <v>3696</v>
          </cell>
          <cell r="DB301" t="e">
            <v>#REF!</v>
          </cell>
          <cell r="DC301" t="e">
            <v>#REF!</v>
          </cell>
          <cell r="DH301">
            <v>0.5</v>
          </cell>
          <cell r="DI301">
            <v>0</v>
          </cell>
          <cell r="DJ301">
            <v>0.5</v>
          </cell>
          <cell r="DK301">
            <v>0</v>
          </cell>
          <cell r="DL301">
            <v>0.5</v>
          </cell>
          <cell r="DM301">
            <v>0</v>
          </cell>
          <cell r="DN301">
            <v>0.7</v>
          </cell>
          <cell r="DO301">
            <v>0</v>
          </cell>
          <cell r="DP301">
            <v>8967.5</v>
          </cell>
          <cell r="DQ301">
            <v>0.39215900642847801</v>
          </cell>
          <cell r="DR301" t="str">
            <v>否</v>
          </cell>
          <cell r="DS301">
            <v>10203.5</v>
          </cell>
          <cell r="DU301">
            <v>29.739000000000001</v>
          </cell>
          <cell r="DX301">
            <v>10203.5</v>
          </cell>
          <cell r="DY301">
            <v>13899.5</v>
          </cell>
          <cell r="DZ301">
            <v>3696</v>
          </cell>
          <cell r="EA301">
            <v>10203.5</v>
          </cell>
          <cell r="EB301">
            <v>5439.5897999999997</v>
          </cell>
          <cell r="EC301" t="str">
            <v>在建</v>
          </cell>
          <cell r="ED301" t="str">
            <v>在建，原“津市渡口-棠华-岳山”公路名称变更为“津市新洲至岳山公路”。S1标（9.454km）已动工，S2标未动工</v>
          </cell>
          <cell r="EE301" t="str">
            <v>已开工项目</v>
          </cell>
          <cell r="EF301" t="str">
            <v>已安排</v>
          </cell>
          <cell r="EG301" t="str">
            <v>在建（年内不能完工，“十三五”期完工）</v>
          </cell>
          <cell r="EH301" t="str">
            <v>开工项目</v>
          </cell>
          <cell r="EI301" t="str">
            <v>在建</v>
          </cell>
          <cell r="EJ301" t="str">
            <v>在建</v>
          </cell>
          <cell r="EK301" t="str">
            <v>系统上报</v>
          </cell>
          <cell r="EL301">
            <v>8967.5</v>
          </cell>
          <cell r="EM301">
            <v>8967.5</v>
          </cell>
          <cell r="EN301">
            <v>0.39215900642847801</v>
          </cell>
          <cell r="EQ301" t="str">
            <v>停工</v>
          </cell>
          <cell r="ER301" t="str">
            <v>停工</v>
          </cell>
          <cell r="ES301" t="str">
            <v>停工</v>
          </cell>
        </row>
        <row r="302">
          <cell r="J302" t="str">
            <v>武陵区李白溪-石公庙</v>
          </cell>
          <cell r="K302" t="e">
            <v>#REF!</v>
          </cell>
          <cell r="L302" t="str">
            <v>武陵区李白溪-石公庙</v>
          </cell>
          <cell r="M302" t="str">
            <v>S314武陵区李白溪-石公庙</v>
          </cell>
          <cell r="N302" t="e">
            <v>#REF!</v>
          </cell>
          <cell r="O302" t="str">
            <v>S314武陵区李白溪-石公庙</v>
          </cell>
          <cell r="T302" t="str">
            <v>备选</v>
          </cell>
          <cell r="U302">
            <v>1</v>
          </cell>
          <cell r="V302" t="str">
            <v>正选</v>
          </cell>
          <cell r="W302" t="str">
            <v>保留</v>
          </cell>
          <cell r="X302" t="str">
            <v>三类</v>
          </cell>
          <cell r="Z302" t="str">
            <v>新建</v>
          </cell>
          <cell r="AA302" t="str">
            <v>省道</v>
          </cell>
          <cell r="AB302" t="str">
            <v>省道</v>
          </cell>
          <cell r="AC302" t="str">
            <v>省道</v>
          </cell>
          <cell r="AE302">
            <v>4.3</v>
          </cell>
          <cell r="AF302">
            <v>2.524</v>
          </cell>
          <cell r="AH302">
            <v>2.524</v>
          </cell>
          <cell r="AI302">
            <v>2.524</v>
          </cell>
          <cell r="AN302">
            <v>2017</v>
          </cell>
          <cell r="AO302">
            <v>2020</v>
          </cell>
          <cell r="AP302" t="str">
            <v>湘发改基础[2017]836号</v>
          </cell>
          <cell r="AQ302" t="str">
            <v>常交发[2017]84号</v>
          </cell>
          <cell r="AR302">
            <v>7747</v>
          </cell>
          <cell r="AS302">
            <v>5085.3892999999998</v>
          </cell>
          <cell r="AT302" t="str">
            <v>批复</v>
          </cell>
          <cell r="AU302">
            <v>1009.6</v>
          </cell>
          <cell r="AX302">
            <v>1009.6</v>
          </cell>
          <cell r="AY302" t="str">
            <v/>
          </cell>
          <cell r="BB302">
            <v>6737.4</v>
          </cell>
          <cell r="BO302">
            <v>3500</v>
          </cell>
          <cell r="BP302">
            <v>300</v>
          </cell>
          <cell r="BQ302" t="str">
            <v>批复施工许可</v>
          </cell>
          <cell r="BS302">
            <v>373.5</v>
          </cell>
          <cell r="BT302">
            <v>0</v>
          </cell>
          <cell r="BU302" t="str">
            <v>路基</v>
          </cell>
          <cell r="BW302">
            <v>1874</v>
          </cell>
          <cell r="BX302">
            <v>406.72</v>
          </cell>
          <cell r="BY302" t="str">
            <v>路基</v>
          </cell>
          <cell r="CA302" t="str">
            <v>路基</v>
          </cell>
          <cell r="CB302">
            <v>5747.5</v>
          </cell>
          <cell r="CC302">
            <v>706.72</v>
          </cell>
          <cell r="CF302">
            <v>3000</v>
          </cell>
          <cell r="CG302" t="str">
            <v>停工</v>
          </cell>
          <cell r="CH302">
            <v>487</v>
          </cell>
          <cell r="CI302">
            <v>219.72</v>
          </cell>
          <cell r="CJ302" t="e">
            <v>#REF!</v>
          </cell>
          <cell r="CM302">
            <v>487</v>
          </cell>
          <cell r="CP302">
            <v>487</v>
          </cell>
          <cell r="CQ302">
            <v>219.72</v>
          </cell>
          <cell r="CS302">
            <v>0</v>
          </cell>
          <cell r="CW302">
            <v>39</v>
          </cell>
          <cell r="CX302">
            <v>526</v>
          </cell>
          <cell r="CZ302">
            <v>522.6</v>
          </cell>
          <cell r="DB302" t="e">
            <v>#REF!</v>
          </cell>
          <cell r="DC302" t="e">
            <v>#REF!</v>
          </cell>
          <cell r="DF302" t="str">
            <v>20年完工</v>
          </cell>
          <cell r="DH302">
            <v>0.5</v>
          </cell>
          <cell r="DI302">
            <v>0</v>
          </cell>
          <cell r="DJ302">
            <v>0.5</v>
          </cell>
          <cell r="DK302">
            <v>0</v>
          </cell>
          <cell r="DL302">
            <v>0.5</v>
          </cell>
          <cell r="DM302">
            <v>0</v>
          </cell>
          <cell r="DN302">
            <v>1</v>
          </cell>
          <cell r="DO302">
            <v>302.88</v>
          </cell>
          <cell r="DP302">
            <v>3000</v>
          </cell>
          <cell r="DQ302">
            <v>0.38724667613269698</v>
          </cell>
          <cell r="DR302" t="str">
            <v>否</v>
          </cell>
          <cell r="DS302">
            <v>4527.28</v>
          </cell>
          <cell r="DU302">
            <v>2.532</v>
          </cell>
          <cell r="DV302">
            <v>0</v>
          </cell>
          <cell r="DX302">
            <v>4224.3999999999996</v>
          </cell>
          <cell r="DY302">
            <v>4747</v>
          </cell>
          <cell r="DZ302">
            <v>522.6</v>
          </cell>
          <cell r="EA302">
            <v>4224.3999999999996</v>
          </cell>
          <cell r="EB302">
            <v>4075.7892999999999</v>
          </cell>
          <cell r="EC302" t="str">
            <v>路基</v>
          </cell>
          <cell r="EE302" t="str">
            <v>已开工项目</v>
          </cell>
          <cell r="EF302" t="str">
            <v>已安排</v>
          </cell>
          <cell r="EG302" t="str">
            <v>在建（年内不能完工，“十三五”期完工）</v>
          </cell>
          <cell r="EH302" t="str">
            <v>开工项目</v>
          </cell>
          <cell r="EI302" t="str">
            <v>在建</v>
          </cell>
          <cell r="EJ302" t="str">
            <v>在建</v>
          </cell>
          <cell r="EK302" t="str">
            <v>沿用3月数据</v>
          </cell>
          <cell r="EL302">
            <v>3000</v>
          </cell>
          <cell r="EM302">
            <v>3000</v>
          </cell>
          <cell r="EN302">
            <v>0.38724667613269698</v>
          </cell>
          <cell r="EQ302" t="str">
            <v>停工</v>
          </cell>
          <cell r="ER302" t="str">
            <v>停工</v>
          </cell>
          <cell r="ES302" t="str">
            <v>停工</v>
          </cell>
        </row>
        <row r="303">
          <cell r="J303" t="str">
            <v>G354、S328韶山至月山至水府庙</v>
          </cell>
          <cell r="K303" t="e">
            <v>#REF!</v>
          </cell>
          <cell r="L303" t="str">
            <v>G354韶山-月山-水府庙</v>
          </cell>
          <cell r="M303" t="str">
            <v>G354、S226韶山-月山-水府庙</v>
          </cell>
          <cell r="N303" t="e">
            <v>#REF!</v>
          </cell>
          <cell r="O303" t="str">
            <v>G354、S226韶山-月山-水府庙</v>
          </cell>
          <cell r="P303" t="str">
            <v>G354、S328韶山-月山-水府庙</v>
          </cell>
          <cell r="Q303" t="str">
            <v>G354、S328韶山至月山至水府庙</v>
          </cell>
          <cell r="R303" t="str">
            <v>是</v>
          </cell>
          <cell r="S303" t="str">
            <v>正选</v>
          </cell>
          <cell r="T303" t="str">
            <v>正选</v>
          </cell>
          <cell r="U303">
            <v>1</v>
          </cell>
          <cell r="V303" t="str">
            <v>正选</v>
          </cell>
          <cell r="W303" t="str">
            <v>保留</v>
          </cell>
          <cell r="X303" t="str">
            <v>三类</v>
          </cell>
          <cell r="Z303" t="str">
            <v>升级改造</v>
          </cell>
          <cell r="AA303" t="str">
            <v>国道</v>
          </cell>
          <cell r="AB303" t="str">
            <v>国道</v>
          </cell>
          <cell r="AC303" t="str">
            <v>国道</v>
          </cell>
          <cell r="AD303" t="str">
            <v>国道</v>
          </cell>
          <cell r="AE303">
            <v>54.356999999999999</v>
          </cell>
          <cell r="AF303">
            <v>54.201000000000001</v>
          </cell>
          <cell r="AH303">
            <v>54.201000000000001</v>
          </cell>
          <cell r="AJ303">
            <v>53.356999999999999</v>
          </cell>
          <cell r="AL303">
            <v>844</v>
          </cell>
          <cell r="AN303">
            <v>2016</v>
          </cell>
          <cell r="AO303">
            <v>2018</v>
          </cell>
          <cell r="AP303" t="str">
            <v>湘发改基础[2015]638号</v>
          </cell>
          <cell r="AQ303" t="str">
            <v>湘交办函[2015]750、751号</v>
          </cell>
          <cell r="AR303">
            <v>45318</v>
          </cell>
          <cell r="AS303">
            <v>31302</v>
          </cell>
          <cell r="AU303">
            <v>20395</v>
          </cell>
          <cell r="AV303">
            <v>20395</v>
          </cell>
          <cell r="AW303" t="b">
            <v>1</v>
          </cell>
          <cell r="AX303">
            <v>20394.599999999999</v>
          </cell>
          <cell r="AY303" t="str">
            <v>数据异常</v>
          </cell>
          <cell r="AZ303">
            <v>22213</v>
          </cell>
          <cell r="BA303">
            <v>22213</v>
          </cell>
          <cell r="BB303">
            <v>24923</v>
          </cell>
          <cell r="BE303">
            <v>16276</v>
          </cell>
          <cell r="BF303">
            <v>5066</v>
          </cell>
          <cell r="BG303">
            <v>16276</v>
          </cell>
          <cell r="BH303">
            <v>5066</v>
          </cell>
          <cell r="BM303" t="str">
            <v>批复施工许可</v>
          </cell>
          <cell r="BO303">
            <v>17147</v>
          </cell>
          <cell r="BP303">
            <v>15329</v>
          </cell>
          <cell r="BQ303" t="str">
            <v>路基</v>
          </cell>
          <cell r="BS303">
            <v>11895</v>
          </cell>
          <cell r="BT303">
            <v>0</v>
          </cell>
          <cell r="BU303" t="str">
            <v>路面</v>
          </cell>
          <cell r="BV303">
            <v>54.201000000000001</v>
          </cell>
          <cell r="CA303" t="str">
            <v>未列入19年计划</v>
          </cell>
          <cell r="CB303">
            <v>45318</v>
          </cell>
          <cell r="CC303">
            <v>20395</v>
          </cell>
          <cell r="CD303">
            <v>22213</v>
          </cell>
          <cell r="CE303">
            <v>1</v>
          </cell>
          <cell r="CF303">
            <v>17326</v>
          </cell>
          <cell r="CG303" t="str">
            <v>停工</v>
          </cell>
          <cell r="CH303">
            <v>20395</v>
          </cell>
          <cell r="CI303">
            <v>0</v>
          </cell>
          <cell r="CJ303" t="e">
            <v>#REF!</v>
          </cell>
          <cell r="CM303">
            <v>20395</v>
          </cell>
          <cell r="CP303">
            <v>20395</v>
          </cell>
          <cell r="CQ303">
            <v>0</v>
          </cell>
          <cell r="CS303">
            <v>0</v>
          </cell>
          <cell r="CX303">
            <v>20395</v>
          </cell>
          <cell r="CZ303">
            <v>0</v>
          </cell>
          <cell r="DB303">
            <v>0</v>
          </cell>
          <cell r="DC303">
            <v>0</v>
          </cell>
          <cell r="DI303">
            <v>0</v>
          </cell>
          <cell r="DK303">
            <v>0</v>
          </cell>
          <cell r="DM303">
            <v>0</v>
          </cell>
          <cell r="DO303">
            <v>0</v>
          </cell>
          <cell r="DP303">
            <v>17326</v>
          </cell>
          <cell r="DQ303">
            <v>0.38232049075422597</v>
          </cell>
          <cell r="DR303" t="str">
            <v>否</v>
          </cell>
          <cell r="DS303">
            <v>27992</v>
          </cell>
          <cell r="DU303">
            <v>53.447000000000003</v>
          </cell>
          <cell r="DV303">
            <v>21.981000000000002</v>
          </cell>
          <cell r="DX303">
            <v>27992</v>
          </cell>
          <cell r="DY303">
            <v>27992</v>
          </cell>
          <cell r="DZ303">
            <v>0</v>
          </cell>
          <cell r="EA303">
            <v>27992</v>
          </cell>
          <cell r="EB303">
            <v>10907</v>
          </cell>
          <cell r="EC303" t="str">
            <v>已完工</v>
          </cell>
          <cell r="ED303" t="str">
            <v>18年完工</v>
          </cell>
          <cell r="EE303" t="str">
            <v>已开工项目</v>
          </cell>
          <cell r="EF303" t="str">
            <v>已安排</v>
          </cell>
          <cell r="EG303" t="str">
            <v>停建（“十三五”期不继续建设）</v>
          </cell>
          <cell r="EH303" t="str">
            <v>开工项目</v>
          </cell>
          <cell r="EI303" t="str">
            <v>停工</v>
          </cell>
          <cell r="EJ303" t="str">
            <v>停工</v>
          </cell>
          <cell r="EK303" t="str">
            <v>系统上报</v>
          </cell>
          <cell r="EL303">
            <v>17326</v>
          </cell>
          <cell r="EM303">
            <v>17326</v>
          </cell>
          <cell r="EN303">
            <v>0.38232049075422597</v>
          </cell>
          <cell r="EO303" t="str">
            <v>在建（“十三五”期不能完工）</v>
          </cell>
          <cell r="EP303" t="str">
            <v>在建</v>
          </cell>
          <cell r="EQ303" t="str">
            <v>停工</v>
          </cell>
          <cell r="ER303" t="str">
            <v>停工</v>
          </cell>
          <cell r="ES303" t="str">
            <v>停工</v>
          </cell>
        </row>
        <row r="304">
          <cell r="J304" t="str">
            <v>南县东河至茅草街</v>
          </cell>
          <cell r="K304" t="e">
            <v>#REF!</v>
          </cell>
          <cell r="L304" t="str">
            <v>南县东河-茅草街</v>
          </cell>
          <cell r="M304" t="str">
            <v>S511南县东河-茅草街</v>
          </cell>
          <cell r="N304" t="e">
            <v>#REF!</v>
          </cell>
          <cell r="O304" t="str">
            <v>S511南县东河-茅草街</v>
          </cell>
          <cell r="T304" t="str">
            <v>备选</v>
          </cell>
          <cell r="U304">
            <v>1</v>
          </cell>
          <cell r="V304" t="str">
            <v>正选</v>
          </cell>
          <cell r="W304" t="str">
            <v>保留</v>
          </cell>
          <cell r="X304" t="str">
            <v>三类</v>
          </cell>
          <cell r="Z304" t="str">
            <v>改建</v>
          </cell>
          <cell r="AA304" t="str">
            <v>省道</v>
          </cell>
          <cell r="AB304" t="str">
            <v>省道</v>
          </cell>
          <cell r="AC304" t="str">
            <v>省道</v>
          </cell>
          <cell r="AE304">
            <v>37.976999999999997</v>
          </cell>
          <cell r="AF304">
            <v>38.65</v>
          </cell>
          <cell r="AH304">
            <v>38.65</v>
          </cell>
          <cell r="AI304">
            <v>38.65</v>
          </cell>
          <cell r="AN304">
            <v>2017</v>
          </cell>
          <cell r="AO304">
            <v>2020</v>
          </cell>
          <cell r="AP304" t="str">
            <v>益发改基础[2017]361号</v>
          </cell>
          <cell r="AQ304" t="str">
            <v>益交计统【2018】37号</v>
          </cell>
          <cell r="AR304">
            <v>88785</v>
          </cell>
          <cell r="AS304">
            <v>73040.796300000002</v>
          </cell>
          <cell r="AT304" t="str">
            <v>批复</v>
          </cell>
          <cell r="AU304">
            <v>15190</v>
          </cell>
          <cell r="BB304">
            <v>73595</v>
          </cell>
          <cell r="BE304">
            <v>7878</v>
          </cell>
          <cell r="BF304">
            <v>0</v>
          </cell>
          <cell r="BG304">
            <v>7878</v>
          </cell>
          <cell r="BM304" t="str">
            <v>批复施工许可</v>
          </cell>
          <cell r="BO304">
            <v>7879</v>
          </cell>
          <cell r="BP304">
            <v>4512.24</v>
          </cell>
          <cell r="BQ304" t="str">
            <v>路基</v>
          </cell>
          <cell r="BS304">
            <v>32780</v>
          </cell>
          <cell r="BU304" t="str">
            <v>路基</v>
          </cell>
          <cell r="CA304" t="str">
            <v>省停缓建</v>
          </cell>
          <cell r="CB304">
            <v>48537</v>
          </cell>
          <cell r="CC304">
            <v>4512.24</v>
          </cell>
          <cell r="CF304">
            <v>51107</v>
          </cell>
          <cell r="CG304" t="str">
            <v>停工</v>
          </cell>
          <cell r="CH304">
            <v>0</v>
          </cell>
          <cell r="CI304">
            <v>4512.24</v>
          </cell>
          <cell r="CJ304" t="e">
            <v>#REF!</v>
          </cell>
          <cell r="CM304">
            <v>0</v>
          </cell>
          <cell r="CQ304">
            <v>4512.24</v>
          </cell>
          <cell r="CS304">
            <v>0</v>
          </cell>
          <cell r="CX304">
            <v>0</v>
          </cell>
          <cell r="CZ304">
            <v>0</v>
          </cell>
          <cell r="DB304">
            <v>0</v>
          </cell>
          <cell r="DC304">
            <v>0</v>
          </cell>
          <cell r="DF304" t="str">
            <v>续建</v>
          </cell>
          <cell r="DH304">
            <v>0.4</v>
          </cell>
          <cell r="DI304">
            <v>1563.76</v>
          </cell>
          <cell r="DJ304">
            <v>0.5</v>
          </cell>
          <cell r="DK304">
            <v>3082.76</v>
          </cell>
          <cell r="DL304">
            <v>0.7</v>
          </cell>
          <cell r="DM304">
            <v>6120.76</v>
          </cell>
          <cell r="DN304">
            <v>0.7</v>
          </cell>
          <cell r="DO304">
            <v>6120.76</v>
          </cell>
          <cell r="DP304">
            <v>51107</v>
          </cell>
          <cell r="DQ304">
            <v>0.57562651348763905</v>
          </cell>
          <cell r="DR304" t="str">
            <v>否</v>
          </cell>
          <cell r="DS304">
            <v>33165.760000000002</v>
          </cell>
          <cell r="DU304">
            <v>38</v>
          </cell>
          <cell r="DX304">
            <v>22488</v>
          </cell>
          <cell r="DY304">
            <v>37678</v>
          </cell>
          <cell r="DZ304">
            <v>15190</v>
          </cell>
          <cell r="EA304">
            <v>22488</v>
          </cell>
          <cell r="EB304">
            <v>57850.796300000002</v>
          </cell>
          <cell r="EC304" t="str">
            <v>省停缓建</v>
          </cell>
          <cell r="EE304" t="str">
            <v>待开工项目</v>
          </cell>
          <cell r="EF304" t="str">
            <v>已安排</v>
          </cell>
          <cell r="EG304" t="str">
            <v>停建（“十三五”期继续建设）</v>
          </cell>
          <cell r="EH304" t="str">
            <v>开工项目</v>
          </cell>
          <cell r="EI304" t="str">
            <v>停工</v>
          </cell>
          <cell r="EJ304" t="str">
            <v>停工</v>
          </cell>
          <cell r="EK304" t="str">
            <v>沿用3月数据</v>
          </cell>
          <cell r="EL304">
            <v>51107</v>
          </cell>
          <cell r="EM304">
            <v>51107</v>
          </cell>
          <cell r="EN304">
            <v>0.57562651348763905</v>
          </cell>
          <cell r="EQ304" t="str">
            <v>停工</v>
          </cell>
          <cell r="ER304" t="str">
            <v>停工</v>
          </cell>
          <cell r="ES304" t="str">
            <v>停工</v>
          </cell>
        </row>
        <row r="305">
          <cell r="J305" t="str">
            <v>桃江县灰山港至宁乡县煤炭坝公路桃江段</v>
          </cell>
          <cell r="K305" t="e">
            <v>#REF!</v>
          </cell>
          <cell r="L305" t="str">
            <v>桃江县灰山港至宁乡县煤炭坝公路桃江段</v>
          </cell>
          <cell r="M305" t="str">
            <v>桃江县灰山港-宁乡县煤炭坝公路桃江段</v>
          </cell>
          <cell r="N305" t="e">
            <v>#REF!</v>
          </cell>
          <cell r="O305" t="str">
            <v>桃江县灰山港-宁乡县煤炭坝公路桃江段</v>
          </cell>
          <cell r="T305" t="str">
            <v>备选</v>
          </cell>
          <cell r="U305">
            <v>1</v>
          </cell>
          <cell r="V305" t="str">
            <v>正选</v>
          </cell>
          <cell r="W305" t="str">
            <v>保留</v>
          </cell>
          <cell r="X305" t="str">
            <v>三类</v>
          </cell>
          <cell r="Z305" t="str">
            <v>新建</v>
          </cell>
          <cell r="AA305" t="str">
            <v>省道</v>
          </cell>
          <cell r="AB305" t="str">
            <v>其它</v>
          </cell>
          <cell r="AC305" t="str">
            <v>其它</v>
          </cell>
          <cell r="AE305">
            <v>10</v>
          </cell>
          <cell r="AF305">
            <v>10</v>
          </cell>
          <cell r="AH305">
            <v>9.9499999999999993</v>
          </cell>
          <cell r="AI305">
            <v>9.9499999999999993</v>
          </cell>
          <cell r="AN305">
            <v>2017</v>
          </cell>
          <cell r="AO305">
            <v>2021</v>
          </cell>
          <cell r="AP305" t="str">
            <v>益发改基础[2017]261号</v>
          </cell>
          <cell r="AQ305" t="str">
            <v>益交计统[2017]303号</v>
          </cell>
          <cell r="AR305">
            <v>31598</v>
          </cell>
          <cell r="AS305">
            <v>22434.58</v>
          </cell>
          <cell r="AT305" t="str">
            <v>按总投资的71%测算</v>
          </cell>
          <cell r="AU305">
            <v>1990</v>
          </cell>
          <cell r="BB305">
            <v>29608</v>
          </cell>
          <cell r="BO305">
            <v>5400</v>
          </cell>
          <cell r="BP305">
            <v>597</v>
          </cell>
          <cell r="BQ305" t="str">
            <v>批复施工许可</v>
          </cell>
          <cell r="BS305">
            <v>4079.4</v>
          </cell>
          <cell r="BU305" t="str">
            <v>批复施工许可</v>
          </cell>
          <cell r="BX305">
            <v>-597</v>
          </cell>
          <cell r="BY305" t="str">
            <v>未开工</v>
          </cell>
          <cell r="CA305" t="str">
            <v>省停缓建</v>
          </cell>
          <cell r="CB305">
            <v>9479.4</v>
          </cell>
          <cell r="CC305">
            <v>0</v>
          </cell>
          <cell r="CF305">
            <v>0</v>
          </cell>
          <cell r="CG305" t="str">
            <v>停工</v>
          </cell>
          <cell r="CH305">
            <v>0</v>
          </cell>
          <cell r="CI305">
            <v>0</v>
          </cell>
          <cell r="CJ305" t="e">
            <v>#REF!</v>
          </cell>
          <cell r="CM305">
            <v>0</v>
          </cell>
          <cell r="CP305">
            <v>0</v>
          </cell>
          <cell r="CQ305">
            <v>0</v>
          </cell>
          <cell r="CS305">
            <v>0</v>
          </cell>
          <cell r="CX305">
            <v>0</v>
          </cell>
          <cell r="CZ305">
            <v>0</v>
          </cell>
          <cell r="DB305">
            <v>0</v>
          </cell>
          <cell r="DC305">
            <v>0</v>
          </cell>
          <cell r="DH305">
            <v>0.4</v>
          </cell>
          <cell r="DI305">
            <v>796</v>
          </cell>
          <cell r="DJ305">
            <v>0.5</v>
          </cell>
          <cell r="DK305">
            <v>995</v>
          </cell>
          <cell r="DL305">
            <v>0.7</v>
          </cell>
          <cell r="DM305">
            <v>1393</v>
          </cell>
          <cell r="DN305">
            <v>0.7</v>
          </cell>
          <cell r="DO305">
            <v>1393</v>
          </cell>
          <cell r="DP305">
            <v>0</v>
          </cell>
          <cell r="DQ305">
            <v>0</v>
          </cell>
          <cell r="DR305" t="str">
            <v>否</v>
          </cell>
          <cell r="DS305">
            <v>22435</v>
          </cell>
          <cell r="DX305">
            <v>29608</v>
          </cell>
          <cell r="DY305">
            <v>31598</v>
          </cell>
          <cell r="DZ305">
            <v>1990</v>
          </cell>
          <cell r="EA305">
            <v>29608</v>
          </cell>
          <cell r="EB305">
            <v>20444.580000000002</v>
          </cell>
          <cell r="EC305" t="str">
            <v>省停缓建</v>
          </cell>
          <cell r="EE305" t="str">
            <v>待开工项目</v>
          </cell>
          <cell r="EF305" t="str">
            <v>已安排</v>
          </cell>
          <cell r="EG305" t="str">
            <v>停建（“十三五”期继续建设）</v>
          </cell>
          <cell r="EH305" t="str">
            <v>开工项目</v>
          </cell>
          <cell r="EI305" t="str">
            <v>停工</v>
          </cell>
          <cell r="EJ305" t="str">
            <v>停工</v>
          </cell>
          <cell r="EK305" t="str">
            <v>系统上报</v>
          </cell>
          <cell r="EM305">
            <v>0</v>
          </cell>
          <cell r="EN305">
            <v>0</v>
          </cell>
          <cell r="EQ305" t="str">
            <v>停工</v>
          </cell>
          <cell r="ER305" t="str">
            <v>停工</v>
          </cell>
          <cell r="ES305" t="str">
            <v>停工</v>
          </cell>
        </row>
        <row r="306">
          <cell r="J306" t="str">
            <v>G107苏仙区良田绕镇</v>
          </cell>
          <cell r="K306" t="e">
            <v>#REF!</v>
          </cell>
          <cell r="L306" t="str">
            <v>G107苏仙区良田绕镇</v>
          </cell>
          <cell r="M306" t="str">
            <v>G107苏仙区良田绕镇</v>
          </cell>
          <cell r="N306" t="e">
            <v>#REF!</v>
          </cell>
          <cell r="O306" t="str">
            <v>G107苏仙区良田绕镇</v>
          </cell>
          <cell r="Q306" t="str">
            <v>G107苏仙区良田绕镇</v>
          </cell>
          <cell r="R306" t="str">
            <v>是</v>
          </cell>
          <cell r="S306" t="str">
            <v>正选</v>
          </cell>
          <cell r="T306" t="str">
            <v>正选</v>
          </cell>
          <cell r="U306">
            <v>1</v>
          </cell>
          <cell r="V306" t="str">
            <v>正选</v>
          </cell>
          <cell r="W306" t="str">
            <v>保留</v>
          </cell>
          <cell r="X306" t="str">
            <v>三类</v>
          </cell>
          <cell r="Z306" t="str">
            <v>新建</v>
          </cell>
          <cell r="AA306" t="str">
            <v>国道</v>
          </cell>
          <cell r="AB306" t="str">
            <v>国道</v>
          </cell>
          <cell r="AC306" t="str">
            <v>国道</v>
          </cell>
          <cell r="AD306" t="str">
            <v>国道</v>
          </cell>
          <cell r="AE306">
            <v>8.6</v>
          </cell>
          <cell r="AF306">
            <v>8.6</v>
          </cell>
          <cell r="AH306">
            <v>8.6</v>
          </cell>
          <cell r="AI306">
            <v>8.6</v>
          </cell>
          <cell r="AN306">
            <v>2016</v>
          </cell>
          <cell r="AO306">
            <v>2018</v>
          </cell>
          <cell r="AP306" t="str">
            <v>湘发改基础[2015]446号</v>
          </cell>
          <cell r="AQ306" t="str">
            <v>湘交批[2016]107号</v>
          </cell>
          <cell r="AR306">
            <v>29814</v>
          </cell>
          <cell r="AS306">
            <v>22319.837899999999</v>
          </cell>
          <cell r="AU306">
            <v>7178</v>
          </cell>
          <cell r="AV306">
            <v>7178</v>
          </cell>
          <cell r="AW306" t="b">
            <v>1</v>
          </cell>
          <cell r="AX306">
            <v>7178</v>
          </cell>
          <cell r="AY306" t="str">
            <v/>
          </cell>
          <cell r="AZ306">
            <v>8600</v>
          </cell>
          <cell r="BA306">
            <v>0</v>
          </cell>
          <cell r="BB306">
            <v>22636</v>
          </cell>
          <cell r="BE306">
            <v>18059</v>
          </cell>
          <cell r="BF306">
            <v>718</v>
          </cell>
          <cell r="BG306">
            <v>18059</v>
          </cell>
          <cell r="BL306">
            <v>718</v>
          </cell>
          <cell r="BM306" t="str">
            <v>批复施工许可</v>
          </cell>
          <cell r="BO306">
            <v>5792.2</v>
          </cell>
          <cell r="BP306">
            <v>5025</v>
          </cell>
          <cell r="BQ306" t="str">
            <v>路基</v>
          </cell>
          <cell r="BU306" t="str">
            <v>路基</v>
          </cell>
          <cell r="BW306">
            <v>394</v>
          </cell>
          <cell r="BY306" t="str">
            <v>路基</v>
          </cell>
          <cell r="CA306" t="str">
            <v>路基</v>
          </cell>
          <cell r="CB306">
            <v>24245.200000000001</v>
          </cell>
          <cell r="CC306">
            <v>5743</v>
          </cell>
          <cell r="CD306">
            <v>0</v>
          </cell>
          <cell r="CF306">
            <v>24567</v>
          </cell>
          <cell r="CG306" t="str">
            <v>停工</v>
          </cell>
          <cell r="CH306">
            <v>5743</v>
          </cell>
          <cell r="CI306">
            <v>0</v>
          </cell>
          <cell r="CJ306" t="e">
            <v>#REF!</v>
          </cell>
          <cell r="CM306">
            <v>5743</v>
          </cell>
          <cell r="CP306">
            <v>5743</v>
          </cell>
          <cell r="CQ306">
            <v>0</v>
          </cell>
          <cell r="CS306">
            <v>0</v>
          </cell>
          <cell r="CX306">
            <v>5743</v>
          </cell>
          <cell r="CZ306">
            <v>0</v>
          </cell>
          <cell r="DB306">
            <v>0</v>
          </cell>
          <cell r="DC306">
            <v>0</v>
          </cell>
          <cell r="DI306">
            <v>0</v>
          </cell>
          <cell r="DK306">
            <v>0</v>
          </cell>
          <cell r="DM306">
            <v>0</v>
          </cell>
          <cell r="DO306">
            <v>0</v>
          </cell>
          <cell r="DP306">
            <v>24567</v>
          </cell>
          <cell r="DQ306">
            <v>0.824008854900382</v>
          </cell>
          <cell r="DR306" t="str">
            <v>否</v>
          </cell>
          <cell r="DS306">
            <v>5247</v>
          </cell>
          <cell r="DU306">
            <v>7.6079999999999997</v>
          </cell>
          <cell r="DY306">
            <v>5247</v>
          </cell>
          <cell r="DZ306">
            <v>1435</v>
          </cell>
          <cell r="EA306">
            <v>3812</v>
          </cell>
          <cell r="EC306" t="str">
            <v>路基</v>
          </cell>
          <cell r="EE306" t="str">
            <v>已开工项目</v>
          </cell>
          <cell r="EF306" t="str">
            <v>已安排</v>
          </cell>
          <cell r="EG306" t="str">
            <v>停建（“十三五”期不继续建设）</v>
          </cell>
          <cell r="EH306" t="str">
            <v>开工项目</v>
          </cell>
          <cell r="EI306" t="str">
            <v>停工</v>
          </cell>
          <cell r="EJ306" t="str">
            <v>停工</v>
          </cell>
          <cell r="EK306" t="str">
            <v>系统上报</v>
          </cell>
          <cell r="EL306">
            <v>24567</v>
          </cell>
          <cell r="EM306">
            <v>24567</v>
          </cell>
          <cell r="EN306">
            <v>0.824008854900382</v>
          </cell>
          <cell r="EO306" t="str">
            <v>停建（“十三五”期不继续建设）</v>
          </cell>
          <cell r="EP306" t="str">
            <v>停工</v>
          </cell>
          <cell r="EQ306" t="str">
            <v>停工</v>
          </cell>
          <cell r="ER306" t="str">
            <v>停工</v>
          </cell>
          <cell r="ES306" t="str">
            <v>停工</v>
          </cell>
        </row>
        <row r="307">
          <cell r="J307" t="str">
            <v>G357汝城永丰至集龙（丰州坳）</v>
          </cell>
          <cell r="K307" t="e">
            <v>#REF!</v>
          </cell>
          <cell r="L307" t="str">
            <v>G357汝城永丰-集龙（丰州坳）</v>
          </cell>
          <cell r="M307" t="str">
            <v>G357汝城永丰-集龙（丰州坳）</v>
          </cell>
          <cell r="N307" t="e">
            <v>#REF!</v>
          </cell>
          <cell r="O307" t="str">
            <v>G357汝城永丰-集龙（丰州坳）</v>
          </cell>
          <cell r="P307" t="str">
            <v>G357汝城永丰-集龙（丰州坳）</v>
          </cell>
          <cell r="Q307" t="str">
            <v>G357汝城永丰至集龙（丰州坳）</v>
          </cell>
          <cell r="R307" t="str">
            <v>是</v>
          </cell>
          <cell r="S307" t="str">
            <v>正选</v>
          </cell>
          <cell r="T307" t="str">
            <v>正选</v>
          </cell>
          <cell r="U307">
            <v>1</v>
          </cell>
          <cell r="V307" t="str">
            <v>正选</v>
          </cell>
          <cell r="W307" t="str">
            <v>保留</v>
          </cell>
          <cell r="X307" t="str">
            <v>一类</v>
          </cell>
          <cell r="Y307" t="str">
            <v>国贫</v>
          </cell>
          <cell r="Z307" t="str">
            <v>升级改造</v>
          </cell>
          <cell r="AA307" t="str">
            <v>国道</v>
          </cell>
          <cell r="AB307" t="str">
            <v>国道</v>
          </cell>
          <cell r="AC307" t="str">
            <v>国道</v>
          </cell>
          <cell r="AD307" t="str">
            <v>国道</v>
          </cell>
          <cell r="AE307">
            <v>29</v>
          </cell>
          <cell r="AF307">
            <v>28.725000000000001</v>
          </cell>
          <cell r="AH307">
            <v>28.725000000000001</v>
          </cell>
          <cell r="AJ307">
            <v>28.725000000000001</v>
          </cell>
          <cell r="AN307">
            <v>2016</v>
          </cell>
          <cell r="AO307">
            <v>2020</v>
          </cell>
          <cell r="AP307" t="str">
            <v>湘发改基础[2015]637号</v>
          </cell>
          <cell r="AQ307" t="str">
            <v>湘交批[2016]4号</v>
          </cell>
          <cell r="AR307">
            <v>28284.66</v>
          </cell>
          <cell r="AS307">
            <v>22195</v>
          </cell>
          <cell r="AT307" t="str">
            <v>批复</v>
          </cell>
          <cell r="AU307">
            <v>12926</v>
          </cell>
          <cell r="AV307">
            <v>12926</v>
          </cell>
          <cell r="AW307" t="b">
            <v>1</v>
          </cell>
          <cell r="AX307">
            <v>15603.75</v>
          </cell>
          <cell r="AY307" t="str">
            <v>数据异常</v>
          </cell>
          <cell r="AZ307">
            <v>12926</v>
          </cell>
          <cell r="BA307">
            <v>12926</v>
          </cell>
          <cell r="BB307">
            <v>15358.66</v>
          </cell>
          <cell r="BE307">
            <v>16971</v>
          </cell>
          <cell r="BF307">
            <v>12445</v>
          </cell>
          <cell r="BG307">
            <v>16971</v>
          </cell>
          <cell r="BH307">
            <v>12445</v>
          </cell>
          <cell r="BM307" t="str">
            <v>路基</v>
          </cell>
          <cell r="BO307">
            <v>5656.7280000000001</v>
          </cell>
          <cell r="BP307">
            <v>481</v>
          </cell>
          <cell r="BQ307" t="str">
            <v>路基</v>
          </cell>
          <cell r="BU307" t="str">
            <v>路基</v>
          </cell>
          <cell r="CA307" t="str">
            <v>部停缓建</v>
          </cell>
          <cell r="CB307">
            <v>22627.727999999999</v>
          </cell>
          <cell r="CC307">
            <v>12926</v>
          </cell>
          <cell r="CD307">
            <v>12926</v>
          </cell>
          <cell r="CE307">
            <v>1</v>
          </cell>
          <cell r="CF307">
            <v>300</v>
          </cell>
          <cell r="CG307" t="str">
            <v>停工</v>
          </cell>
          <cell r="CH307">
            <v>12926</v>
          </cell>
          <cell r="CI307">
            <v>0</v>
          </cell>
          <cell r="CJ307" t="e">
            <v>#REF!</v>
          </cell>
          <cell r="CM307">
            <v>12926</v>
          </cell>
          <cell r="CP307">
            <v>12926</v>
          </cell>
          <cell r="CQ307">
            <v>0</v>
          </cell>
          <cell r="CS307">
            <v>0</v>
          </cell>
          <cell r="CX307">
            <v>12926</v>
          </cell>
          <cell r="CZ307">
            <v>0</v>
          </cell>
          <cell r="DB307" t="e">
            <v>#REF!</v>
          </cell>
          <cell r="DC307" t="e">
            <v>#REF!</v>
          </cell>
          <cell r="DF307" t="str">
            <v>续建</v>
          </cell>
          <cell r="DH307">
            <v>0.5</v>
          </cell>
          <cell r="DI307">
            <v>0</v>
          </cell>
          <cell r="DJ307">
            <v>0.5</v>
          </cell>
          <cell r="DK307">
            <v>0</v>
          </cell>
          <cell r="DL307">
            <v>0.5</v>
          </cell>
          <cell r="DM307">
            <v>0</v>
          </cell>
          <cell r="DN307">
            <v>0.7</v>
          </cell>
          <cell r="DO307">
            <v>0</v>
          </cell>
          <cell r="DP307">
            <v>300</v>
          </cell>
          <cell r="DQ307">
            <v>1.0606455937600101E-2</v>
          </cell>
          <cell r="DR307" t="str">
            <v>否</v>
          </cell>
          <cell r="DS307">
            <v>22195</v>
          </cell>
          <cell r="DU307">
            <v>27.384</v>
          </cell>
          <cell r="DV307">
            <v>0</v>
          </cell>
          <cell r="DW307">
            <v>0</v>
          </cell>
          <cell r="DX307">
            <v>27984.66</v>
          </cell>
          <cell r="DY307">
            <v>27984.66</v>
          </cell>
          <cell r="DZ307">
            <v>0</v>
          </cell>
          <cell r="EA307">
            <v>27984.66</v>
          </cell>
          <cell r="EB307">
            <v>9269</v>
          </cell>
          <cell r="EC307" t="str">
            <v>部停缓建</v>
          </cell>
          <cell r="EE307" t="str">
            <v>待开工项目</v>
          </cell>
          <cell r="EF307" t="str">
            <v>已安排</v>
          </cell>
          <cell r="EG307" t="str">
            <v>在建（“十三五”期不能完工）</v>
          </cell>
          <cell r="EH307" t="str">
            <v>开工项目</v>
          </cell>
          <cell r="EI307" t="str">
            <v>在建</v>
          </cell>
          <cell r="EJ307" t="str">
            <v>在建</v>
          </cell>
          <cell r="EK307" t="str">
            <v>系统上报</v>
          </cell>
          <cell r="EL307">
            <v>1974</v>
          </cell>
          <cell r="EM307">
            <v>300</v>
          </cell>
          <cell r="EN307">
            <v>1.0606455937600101E-2</v>
          </cell>
          <cell r="EO307" t="str">
            <v>在建（“十三五”期不能完工）</v>
          </cell>
          <cell r="EP307" t="str">
            <v>在建</v>
          </cell>
          <cell r="EQ307" t="str">
            <v>停工</v>
          </cell>
          <cell r="ER307" t="str">
            <v>停工</v>
          </cell>
          <cell r="ES307" t="str">
            <v>停工</v>
          </cell>
        </row>
        <row r="308">
          <cell r="J308" t="str">
            <v>攸县旅游环线延伸线新建工程</v>
          </cell>
          <cell r="K308" t="e">
            <v>#REF!</v>
          </cell>
          <cell r="L308" t="str">
            <v>攸县酒埠江旅游公路环线延伸线</v>
          </cell>
          <cell r="M308" t="str">
            <v>攸县酒埠江旅游公路环线延伸线</v>
          </cell>
          <cell r="N308" t="e">
            <v>#REF!</v>
          </cell>
          <cell r="O308" t="str">
            <v>攸县酒埠江旅游公路环线延伸线</v>
          </cell>
          <cell r="T308" t="str">
            <v>备选</v>
          </cell>
          <cell r="U308">
            <v>1</v>
          </cell>
          <cell r="V308" t="str">
            <v>正选</v>
          </cell>
          <cell r="W308" t="str">
            <v>保留</v>
          </cell>
          <cell r="X308" t="str">
            <v>三类</v>
          </cell>
          <cell r="Z308" t="str">
            <v>新建</v>
          </cell>
          <cell r="AA308" t="str">
            <v>其它</v>
          </cell>
          <cell r="AB308" t="str">
            <v>其它</v>
          </cell>
          <cell r="AC308" t="str">
            <v>其它</v>
          </cell>
          <cell r="AE308">
            <v>3.93</v>
          </cell>
          <cell r="AF308">
            <v>3.05</v>
          </cell>
          <cell r="AH308">
            <v>3.05</v>
          </cell>
          <cell r="AJ308">
            <v>3.05</v>
          </cell>
          <cell r="AN308">
            <v>2017</v>
          </cell>
          <cell r="AO308">
            <v>2020</v>
          </cell>
          <cell r="AP308" t="str">
            <v>株发改审[2017]144号</v>
          </cell>
          <cell r="AQ308" t="str">
            <v>株交批[2017]222号</v>
          </cell>
          <cell r="AR308">
            <v>6968</v>
          </cell>
          <cell r="AS308">
            <v>5106.0864000000001</v>
          </cell>
          <cell r="AT308" t="str">
            <v>批复</v>
          </cell>
          <cell r="AU308">
            <v>610</v>
          </cell>
          <cell r="AX308">
            <v>610</v>
          </cell>
          <cell r="AY308" t="str">
            <v/>
          </cell>
          <cell r="BB308">
            <v>6358</v>
          </cell>
          <cell r="BO308">
            <v>2400</v>
          </cell>
          <cell r="BP308">
            <v>900</v>
          </cell>
          <cell r="BQ308" t="str">
            <v>路基</v>
          </cell>
          <cell r="BS308">
            <v>4568</v>
          </cell>
          <cell r="BT308">
            <v>-290</v>
          </cell>
          <cell r="BU308" t="str">
            <v>路面</v>
          </cell>
          <cell r="BV308">
            <v>3.05</v>
          </cell>
          <cell r="BW308">
            <v>4877.6000000000004</v>
          </cell>
          <cell r="BY308" t="str">
            <v>路基</v>
          </cell>
          <cell r="CA308" t="str">
            <v>路基</v>
          </cell>
          <cell r="CB308">
            <v>11845.6</v>
          </cell>
          <cell r="CC308">
            <v>610</v>
          </cell>
          <cell r="CF308">
            <v>0</v>
          </cell>
          <cell r="CG308" t="str">
            <v>停工</v>
          </cell>
          <cell r="CH308">
            <v>84</v>
          </cell>
          <cell r="CI308">
            <v>526</v>
          </cell>
          <cell r="CJ308" t="e">
            <v>#REF!</v>
          </cell>
          <cell r="CM308">
            <v>84</v>
          </cell>
          <cell r="CP308">
            <v>84</v>
          </cell>
          <cell r="CQ308">
            <v>526</v>
          </cell>
          <cell r="CS308">
            <v>0</v>
          </cell>
          <cell r="CW308">
            <v>93</v>
          </cell>
          <cell r="CX308">
            <v>177</v>
          </cell>
          <cell r="CZ308">
            <v>526</v>
          </cell>
          <cell r="DB308" t="e">
            <v>#REF!</v>
          </cell>
          <cell r="DC308" t="e">
            <v>#REF!</v>
          </cell>
          <cell r="DH308">
            <v>0.5</v>
          </cell>
          <cell r="DI308">
            <v>0</v>
          </cell>
          <cell r="DJ308">
            <v>0.5</v>
          </cell>
          <cell r="DK308">
            <v>0</v>
          </cell>
          <cell r="DL308">
            <v>0.5</v>
          </cell>
          <cell r="DM308">
            <v>0</v>
          </cell>
          <cell r="DN308">
            <v>0.7</v>
          </cell>
          <cell r="DO308">
            <v>0</v>
          </cell>
          <cell r="DP308">
            <v>0</v>
          </cell>
          <cell r="DQ308">
            <v>0</v>
          </cell>
          <cell r="DR308" t="str">
            <v>否</v>
          </cell>
          <cell r="DS308">
            <v>5106</v>
          </cell>
          <cell r="DU308">
            <v>3.5</v>
          </cell>
          <cell r="DX308">
            <v>6442</v>
          </cell>
          <cell r="DY308">
            <v>6968</v>
          </cell>
          <cell r="DZ308">
            <v>526</v>
          </cell>
          <cell r="EA308">
            <v>6442</v>
          </cell>
          <cell r="EB308">
            <v>4496.0864000000001</v>
          </cell>
          <cell r="EC308" t="str">
            <v>路基</v>
          </cell>
          <cell r="ED308" t="str">
            <v>未完工</v>
          </cell>
          <cell r="EE308" t="str">
            <v>待开工项目</v>
          </cell>
          <cell r="EF308" t="str">
            <v>已安排</v>
          </cell>
          <cell r="EG308" t="str">
            <v>在建（年内不能完工，“十三五”期完工）</v>
          </cell>
          <cell r="EH308" t="str">
            <v>开工项目</v>
          </cell>
          <cell r="EI308" t="str">
            <v>在建</v>
          </cell>
          <cell r="EJ308" t="str">
            <v>在建</v>
          </cell>
          <cell r="EK308" t="str">
            <v>沿用3月数据</v>
          </cell>
          <cell r="EM308">
            <v>0</v>
          </cell>
          <cell r="EN308">
            <v>0</v>
          </cell>
          <cell r="EQ308" t="str">
            <v>停工</v>
          </cell>
          <cell r="ER308" t="str">
            <v>停工</v>
          </cell>
          <cell r="ES308" t="str">
            <v>停工</v>
          </cell>
        </row>
        <row r="309">
          <cell r="J309" t="str">
            <v>路坳岭至严塘</v>
          </cell>
          <cell r="K309" t="e">
            <v>#REF!</v>
          </cell>
          <cell r="L309" t="str">
            <v>茶陵路岭坳-严塘</v>
          </cell>
          <cell r="M309" t="str">
            <v>S204茶陵路岭坳-严塘</v>
          </cell>
          <cell r="N309" t="e">
            <v>#REF!</v>
          </cell>
          <cell r="O309" t="str">
            <v>S204茶陵路岭坳-严塘</v>
          </cell>
          <cell r="T309" t="str">
            <v>备选</v>
          </cell>
          <cell r="U309">
            <v>1</v>
          </cell>
          <cell r="V309" t="str">
            <v>正选</v>
          </cell>
          <cell r="W309" t="str">
            <v>保留</v>
          </cell>
          <cell r="X309" t="str">
            <v>一类</v>
          </cell>
          <cell r="Y309" t="str">
            <v>国贫</v>
          </cell>
          <cell r="Z309" t="str">
            <v>改建</v>
          </cell>
          <cell r="AA309" t="str">
            <v>省道</v>
          </cell>
          <cell r="AB309" t="str">
            <v>省道</v>
          </cell>
          <cell r="AC309" t="str">
            <v>省道</v>
          </cell>
          <cell r="AE309">
            <v>32.49</v>
          </cell>
          <cell r="AF309">
            <v>32.49</v>
          </cell>
          <cell r="AH309">
            <v>32.677999999999997</v>
          </cell>
          <cell r="AJ309">
            <v>32.529760000000003</v>
          </cell>
          <cell r="AL309">
            <v>148.24</v>
          </cell>
          <cell r="AN309">
            <v>2016</v>
          </cell>
          <cell r="AO309">
            <v>2020</v>
          </cell>
          <cell r="AP309" t="str">
            <v>株发改审[2017]148号</v>
          </cell>
          <cell r="AQ309" t="str">
            <v>株交批[2017]226号</v>
          </cell>
          <cell r="AR309">
            <v>35390.78</v>
          </cell>
          <cell r="AS309">
            <v>22682.879518999998</v>
          </cell>
          <cell r="AT309" t="str">
            <v>批复</v>
          </cell>
          <cell r="AU309">
            <v>13634.512000000001</v>
          </cell>
          <cell r="AX309">
            <v>13530.84</v>
          </cell>
          <cell r="AY309" t="str">
            <v>数据异常</v>
          </cell>
          <cell r="BB309">
            <v>21756.268</v>
          </cell>
          <cell r="BE309">
            <v>8910</v>
          </cell>
          <cell r="BF309">
            <v>0</v>
          </cell>
          <cell r="BG309">
            <v>8910</v>
          </cell>
          <cell r="BM309" t="str">
            <v>批复施工许可</v>
          </cell>
          <cell r="BO309">
            <v>8910</v>
          </cell>
          <cell r="BP309">
            <v>6600</v>
          </cell>
          <cell r="BQ309" t="str">
            <v>路基</v>
          </cell>
          <cell r="BS309">
            <v>7953.5460000000003</v>
          </cell>
          <cell r="BT309">
            <v>2944.1583999999998</v>
          </cell>
          <cell r="BU309" t="str">
            <v>路基</v>
          </cell>
          <cell r="BW309">
            <v>17695.400000000001</v>
          </cell>
          <cell r="BY309" t="str">
            <v>路基</v>
          </cell>
          <cell r="CA309" t="str">
            <v>路基</v>
          </cell>
          <cell r="CB309">
            <v>43468.946000000004</v>
          </cell>
          <cell r="CC309">
            <v>9544.1584000000003</v>
          </cell>
          <cell r="CF309">
            <v>0</v>
          </cell>
          <cell r="CG309" t="str">
            <v>停工</v>
          </cell>
          <cell r="CH309">
            <v>1882</v>
          </cell>
          <cell r="CI309">
            <v>7662.1584000000003</v>
          </cell>
          <cell r="CJ309" t="e">
            <v>#REF!</v>
          </cell>
          <cell r="CM309">
            <v>1882</v>
          </cell>
          <cell r="CP309">
            <v>1882</v>
          </cell>
          <cell r="CQ309">
            <v>7662.1584000000003</v>
          </cell>
          <cell r="CS309">
            <v>0</v>
          </cell>
          <cell r="CW309">
            <v>1357</v>
          </cell>
          <cell r="CX309">
            <v>3239</v>
          </cell>
          <cell r="CZ309">
            <v>11752.512000000001</v>
          </cell>
          <cell r="DB309" t="e">
            <v>#REF!</v>
          </cell>
          <cell r="DC309" t="e">
            <v>#REF!</v>
          </cell>
          <cell r="DF309" t="str">
            <v>20年完工</v>
          </cell>
          <cell r="DH309">
            <v>0.5</v>
          </cell>
          <cell r="DI309">
            <v>0</v>
          </cell>
          <cell r="DJ309">
            <v>0.5</v>
          </cell>
          <cell r="DK309">
            <v>0</v>
          </cell>
          <cell r="DL309">
            <v>0.5</v>
          </cell>
          <cell r="DM309">
            <v>0</v>
          </cell>
          <cell r="DN309">
            <v>1</v>
          </cell>
          <cell r="DO309">
            <v>4090.3535999999999</v>
          </cell>
          <cell r="DP309">
            <v>0</v>
          </cell>
          <cell r="DQ309">
            <v>0</v>
          </cell>
          <cell r="DR309" t="str">
            <v>否</v>
          </cell>
          <cell r="DS309">
            <v>22683</v>
          </cell>
          <cell r="DU309">
            <v>45.392000000000003</v>
          </cell>
          <cell r="DX309">
            <v>23638.268</v>
          </cell>
          <cell r="DY309">
            <v>35390.78</v>
          </cell>
          <cell r="DZ309">
            <v>11752.512000000001</v>
          </cell>
          <cell r="EA309">
            <v>23638.268</v>
          </cell>
          <cell r="EB309">
            <v>9048.3675189999994</v>
          </cell>
          <cell r="EC309" t="str">
            <v>路基</v>
          </cell>
          <cell r="EE309" t="str">
            <v>待开工项目</v>
          </cell>
          <cell r="EF309" t="str">
            <v>已安排</v>
          </cell>
          <cell r="EG309" t="str">
            <v>在建（年内不能完工，“十三五”期完工）</v>
          </cell>
          <cell r="EH309" t="str">
            <v>开工项目</v>
          </cell>
          <cell r="EI309" t="str">
            <v>在建</v>
          </cell>
          <cell r="EJ309" t="str">
            <v>在建</v>
          </cell>
          <cell r="EK309" t="str">
            <v>沿用3月数据</v>
          </cell>
          <cell r="EM309">
            <v>0</v>
          </cell>
          <cell r="EN309">
            <v>0</v>
          </cell>
          <cell r="EQ309" t="str">
            <v>停工</v>
          </cell>
          <cell r="ER309" t="str">
            <v>停工</v>
          </cell>
          <cell r="ES309" t="str">
            <v>停工</v>
          </cell>
        </row>
        <row r="310">
          <cell r="J310" t="str">
            <v>S349永兴马田-三塘</v>
          </cell>
          <cell r="K310" t="e">
            <v>#REF!</v>
          </cell>
          <cell r="L310" t="str">
            <v>永兴马田-三塘</v>
          </cell>
          <cell r="M310" t="str">
            <v>S345永兴马田-三塘</v>
          </cell>
          <cell r="N310" t="e">
            <v>#REF!</v>
          </cell>
          <cell r="O310" t="str">
            <v>S345永兴马田-三塘</v>
          </cell>
          <cell r="T310" t="str">
            <v>备选</v>
          </cell>
          <cell r="U310">
            <v>1</v>
          </cell>
          <cell r="V310" t="str">
            <v>正选</v>
          </cell>
          <cell r="W310" t="str">
            <v>保留</v>
          </cell>
          <cell r="X310" t="str">
            <v>三类</v>
          </cell>
          <cell r="Z310" t="str">
            <v>升级改造</v>
          </cell>
          <cell r="AA310" t="str">
            <v>省道</v>
          </cell>
          <cell r="AB310" t="str">
            <v>省道</v>
          </cell>
          <cell r="AC310" t="str">
            <v>省道</v>
          </cell>
          <cell r="AE310">
            <v>21.271999999999998</v>
          </cell>
          <cell r="AF310">
            <v>21.271999999999998</v>
          </cell>
          <cell r="AH310">
            <v>21</v>
          </cell>
          <cell r="AJ310">
            <v>21</v>
          </cell>
          <cell r="AN310">
            <v>2016</v>
          </cell>
          <cell r="AO310">
            <v>2021</v>
          </cell>
          <cell r="AP310" t="str">
            <v>郴发改批〔2018〕2号</v>
          </cell>
          <cell r="AQ310" t="str">
            <v>郴交计基发〔2018〕83号</v>
          </cell>
          <cell r="AR310">
            <v>18004</v>
          </cell>
          <cell r="AS310">
            <v>19741.87</v>
          </cell>
          <cell r="AT310" t="str">
            <v>批复</v>
          </cell>
          <cell r="AU310">
            <v>7350</v>
          </cell>
          <cell r="BB310">
            <v>10654</v>
          </cell>
          <cell r="BE310">
            <v>5401</v>
          </cell>
          <cell r="BF310">
            <v>0</v>
          </cell>
          <cell r="BG310">
            <v>5401</v>
          </cell>
          <cell r="BM310" t="str">
            <v>批复施工许可</v>
          </cell>
          <cell r="BO310">
            <v>3601</v>
          </cell>
          <cell r="BP310">
            <v>3150</v>
          </cell>
          <cell r="BQ310" t="str">
            <v>路基</v>
          </cell>
          <cell r="BU310" t="str">
            <v>批复施工许可</v>
          </cell>
          <cell r="CA310" t="str">
            <v>省停缓建</v>
          </cell>
          <cell r="CB310">
            <v>9002</v>
          </cell>
          <cell r="CC310">
            <v>3150</v>
          </cell>
          <cell r="CF310">
            <v>17554</v>
          </cell>
          <cell r="CG310" t="str">
            <v>停工</v>
          </cell>
          <cell r="CH310">
            <v>0</v>
          </cell>
          <cell r="CI310">
            <v>3150</v>
          </cell>
          <cell r="CJ310" t="e">
            <v>#REF!</v>
          </cell>
          <cell r="CM310">
            <v>0</v>
          </cell>
          <cell r="CQ310">
            <v>3150</v>
          </cell>
          <cell r="CS310">
            <v>0</v>
          </cell>
          <cell r="CX310">
            <v>0</v>
          </cell>
          <cell r="CZ310">
            <v>0</v>
          </cell>
          <cell r="DB310">
            <v>0</v>
          </cell>
          <cell r="DC310">
            <v>0</v>
          </cell>
          <cell r="DF310" t="str">
            <v>续建</v>
          </cell>
          <cell r="DH310">
            <v>0.4</v>
          </cell>
          <cell r="DI310">
            <v>0</v>
          </cell>
          <cell r="DJ310">
            <v>0.5</v>
          </cell>
          <cell r="DK310">
            <v>525</v>
          </cell>
          <cell r="DL310">
            <v>0.7</v>
          </cell>
          <cell r="DM310">
            <v>1995</v>
          </cell>
          <cell r="DN310">
            <v>0.7</v>
          </cell>
          <cell r="DO310">
            <v>1995</v>
          </cell>
          <cell r="DP310">
            <v>17554</v>
          </cell>
          <cell r="DQ310">
            <v>0.97500555432126201</v>
          </cell>
          <cell r="DR310" t="str">
            <v>否</v>
          </cell>
          <cell r="DS310">
            <v>-2700</v>
          </cell>
          <cell r="DU310">
            <v>21</v>
          </cell>
          <cell r="DX310">
            <v>0</v>
          </cell>
          <cell r="DY310">
            <v>450</v>
          </cell>
          <cell r="DZ310">
            <v>7350</v>
          </cell>
          <cell r="EA310">
            <v>-6900</v>
          </cell>
          <cell r="EB310">
            <v>12391.87</v>
          </cell>
          <cell r="EC310" t="str">
            <v>省停缓建</v>
          </cell>
          <cell r="EE310" t="str">
            <v>待开工项目</v>
          </cell>
          <cell r="EF310" t="str">
            <v>已安排</v>
          </cell>
          <cell r="EG310" t="str">
            <v>停建（“十三五”期继续建设）</v>
          </cell>
          <cell r="EH310" t="str">
            <v>开工项目</v>
          </cell>
          <cell r="EI310" t="str">
            <v>停工</v>
          </cell>
          <cell r="EJ310" t="str">
            <v>未开工</v>
          </cell>
          <cell r="EK310" t="str">
            <v>系统上报</v>
          </cell>
          <cell r="EL310">
            <v>17554</v>
          </cell>
          <cell r="EM310">
            <v>17554</v>
          </cell>
          <cell r="EN310">
            <v>0.97500555432126201</v>
          </cell>
          <cell r="EQ310" t="str">
            <v>停工</v>
          </cell>
          <cell r="ER310" t="str">
            <v>停工</v>
          </cell>
          <cell r="ES310" t="str">
            <v>停工</v>
          </cell>
        </row>
        <row r="311">
          <cell r="J311" t="str">
            <v>辰溪县龙头庵-中方县袁家</v>
          </cell>
          <cell r="K311" t="e">
            <v>#REF!</v>
          </cell>
          <cell r="L311" t="str">
            <v>辰溪县龙头庵-中方县袁家</v>
          </cell>
          <cell r="M311" t="str">
            <v>S249辰溪县龙头庵-中方县袁家</v>
          </cell>
          <cell r="N311" t="e">
            <v>#REF!</v>
          </cell>
          <cell r="O311" t="str">
            <v>S249辰溪县龙头庵-中方县袁家</v>
          </cell>
          <cell r="T311" t="str">
            <v>备选</v>
          </cell>
          <cell r="U311">
            <v>1</v>
          </cell>
          <cell r="V311" t="str">
            <v>正选</v>
          </cell>
          <cell r="W311" t="str">
            <v>保留</v>
          </cell>
          <cell r="X311" t="str">
            <v>一类</v>
          </cell>
          <cell r="Y311" t="str">
            <v>国贫</v>
          </cell>
          <cell r="Z311" t="str">
            <v>改建</v>
          </cell>
          <cell r="AA311" t="str">
            <v>省道</v>
          </cell>
          <cell r="AB311" t="str">
            <v>省道</v>
          </cell>
          <cell r="AC311" t="str">
            <v>省道</v>
          </cell>
          <cell r="AE311">
            <v>30.5</v>
          </cell>
          <cell r="AF311">
            <v>30.5</v>
          </cell>
          <cell r="AH311">
            <v>28.207000000000001</v>
          </cell>
          <cell r="AJ311">
            <v>28.207000000000001</v>
          </cell>
          <cell r="AN311">
            <v>2016</v>
          </cell>
          <cell r="AO311">
            <v>2021</v>
          </cell>
          <cell r="AP311" t="str">
            <v>怀发改基础[2017]8号</v>
          </cell>
          <cell r="AQ311" t="str">
            <v>怀市交批[2017]131号</v>
          </cell>
          <cell r="AR311">
            <v>22544.9</v>
          </cell>
          <cell r="AS311">
            <v>17650</v>
          </cell>
          <cell r="AT311" t="str">
            <v>批复</v>
          </cell>
          <cell r="AU311">
            <v>11282.8</v>
          </cell>
          <cell r="AX311">
            <v>11282.8</v>
          </cell>
          <cell r="AY311" t="str">
            <v/>
          </cell>
          <cell r="BB311">
            <v>11262.1</v>
          </cell>
          <cell r="BE311">
            <v>7200</v>
          </cell>
          <cell r="BF311">
            <v>0</v>
          </cell>
          <cell r="BG311">
            <v>7200</v>
          </cell>
          <cell r="BM311" t="str">
            <v>批复施工许可</v>
          </cell>
          <cell r="BO311">
            <v>7200</v>
          </cell>
          <cell r="BP311">
            <v>7200</v>
          </cell>
          <cell r="BQ311" t="str">
            <v>路基</v>
          </cell>
          <cell r="BS311">
            <v>1381.43</v>
          </cell>
          <cell r="BT311">
            <v>697.96</v>
          </cell>
          <cell r="BU311" t="str">
            <v>路基</v>
          </cell>
          <cell r="BW311">
            <v>8581</v>
          </cell>
          <cell r="BY311" t="str">
            <v>路基</v>
          </cell>
          <cell r="CA311" t="str">
            <v>路基</v>
          </cell>
          <cell r="CB311">
            <v>24362.43</v>
          </cell>
          <cell r="CC311">
            <v>7897.96</v>
          </cell>
          <cell r="CF311">
            <v>10750</v>
          </cell>
          <cell r="CG311" t="str">
            <v>停工</v>
          </cell>
          <cell r="CH311">
            <v>7521</v>
          </cell>
          <cell r="CI311">
            <v>376.96</v>
          </cell>
          <cell r="CJ311" t="e">
            <v>#REF!</v>
          </cell>
          <cell r="CM311">
            <v>7521</v>
          </cell>
          <cell r="CP311">
            <v>7521</v>
          </cell>
          <cell r="CQ311">
            <v>376.96</v>
          </cell>
          <cell r="CS311">
            <v>0</v>
          </cell>
          <cell r="CX311">
            <v>7521</v>
          </cell>
          <cell r="CZ311">
            <v>0</v>
          </cell>
          <cell r="DB311">
            <v>0</v>
          </cell>
          <cell r="DC311">
            <v>0</v>
          </cell>
          <cell r="DF311" t="str">
            <v>20年完工</v>
          </cell>
          <cell r="DH311">
            <v>0.4</v>
          </cell>
          <cell r="DI311">
            <v>0</v>
          </cell>
          <cell r="DJ311">
            <v>0.5</v>
          </cell>
          <cell r="DK311">
            <v>0</v>
          </cell>
          <cell r="DL311">
            <v>0.7</v>
          </cell>
          <cell r="DM311">
            <v>0</v>
          </cell>
          <cell r="DN311">
            <v>1</v>
          </cell>
          <cell r="DO311">
            <v>3384.84</v>
          </cell>
          <cell r="DP311">
            <v>10750</v>
          </cell>
          <cell r="DQ311">
            <v>0.47682624451649802</v>
          </cell>
          <cell r="DR311" t="str">
            <v>否</v>
          </cell>
          <cell r="DS311">
            <v>11417.94</v>
          </cell>
          <cell r="DU311">
            <v>28.207000000000001</v>
          </cell>
          <cell r="DV311">
            <v>13</v>
          </cell>
          <cell r="DX311">
            <v>8033.1</v>
          </cell>
          <cell r="DY311">
            <v>11794.9</v>
          </cell>
          <cell r="DZ311">
            <v>3761.8</v>
          </cell>
          <cell r="EA311">
            <v>8033.1</v>
          </cell>
          <cell r="EB311">
            <v>6367.2</v>
          </cell>
          <cell r="EC311" t="str">
            <v>路基</v>
          </cell>
          <cell r="EE311" t="str">
            <v>已开工项目</v>
          </cell>
          <cell r="EF311" t="str">
            <v>已安排</v>
          </cell>
          <cell r="EG311" t="str">
            <v>停建（“十三五”期继续建设）</v>
          </cell>
          <cell r="EH311" t="str">
            <v>开工项目</v>
          </cell>
          <cell r="EI311" t="str">
            <v>停工</v>
          </cell>
          <cell r="EJ311" t="str">
            <v>停工</v>
          </cell>
          <cell r="EK311" t="str">
            <v>系统上报</v>
          </cell>
          <cell r="EL311">
            <v>10750</v>
          </cell>
          <cell r="EM311">
            <v>10750</v>
          </cell>
          <cell r="EN311">
            <v>0.47682624451649802</v>
          </cell>
          <cell r="EQ311" t="str">
            <v>停工</v>
          </cell>
          <cell r="ER311" t="str">
            <v>停工</v>
          </cell>
          <cell r="ES311" t="str">
            <v>停工</v>
          </cell>
        </row>
        <row r="312">
          <cell r="J312" t="str">
            <v>中方县四角田-石宝</v>
          </cell>
          <cell r="K312" t="e">
            <v>#REF!</v>
          </cell>
          <cell r="L312" t="str">
            <v>中方县四角田-石宝</v>
          </cell>
          <cell r="M312" t="str">
            <v>S553中方县四角田-石宝</v>
          </cell>
          <cell r="N312" t="e">
            <v>#REF!</v>
          </cell>
          <cell r="O312" t="str">
            <v>S553中方县四角田-石宝</v>
          </cell>
          <cell r="T312" t="str">
            <v>备选</v>
          </cell>
          <cell r="U312">
            <v>1</v>
          </cell>
          <cell r="V312" t="str">
            <v>正选</v>
          </cell>
          <cell r="W312" t="str">
            <v>保留</v>
          </cell>
          <cell r="X312" t="str">
            <v>一类</v>
          </cell>
          <cell r="Y312" t="str">
            <v>国贫</v>
          </cell>
          <cell r="Z312" t="str">
            <v>改建</v>
          </cell>
          <cell r="AA312" t="str">
            <v>省道</v>
          </cell>
          <cell r="AB312" t="str">
            <v>省道</v>
          </cell>
          <cell r="AC312" t="str">
            <v>省道</v>
          </cell>
          <cell r="AE312">
            <v>16</v>
          </cell>
          <cell r="AF312">
            <v>16</v>
          </cell>
          <cell r="AH312">
            <v>15.255000000000001</v>
          </cell>
          <cell r="AJ312">
            <v>15.255000000000001</v>
          </cell>
          <cell r="AN312">
            <v>2017</v>
          </cell>
          <cell r="AO312">
            <v>2021</v>
          </cell>
          <cell r="AP312" t="str">
            <v>怀发改基础[2017]9号</v>
          </cell>
          <cell r="AQ312" t="str">
            <v>怀市交批[2017]132号</v>
          </cell>
          <cell r="AR312">
            <v>14886.13</v>
          </cell>
          <cell r="AS312">
            <v>11604.5</v>
          </cell>
          <cell r="AT312" t="str">
            <v>批复</v>
          </cell>
          <cell r="AU312">
            <v>6102</v>
          </cell>
          <cell r="AX312">
            <v>6362.1940000000004</v>
          </cell>
          <cell r="AY312" t="str">
            <v>数据异常</v>
          </cell>
          <cell r="BB312">
            <v>8784.1299999999992</v>
          </cell>
          <cell r="BO312">
            <v>3000</v>
          </cell>
          <cell r="BP312">
            <v>960</v>
          </cell>
          <cell r="BQ312" t="str">
            <v>批复施工许可</v>
          </cell>
          <cell r="BS312">
            <v>7420.2910000000002</v>
          </cell>
          <cell r="BT312">
            <v>870.6</v>
          </cell>
          <cell r="BU312" t="str">
            <v>路基</v>
          </cell>
          <cell r="BW312">
            <v>5920</v>
          </cell>
          <cell r="BX312">
            <v>2440.4</v>
          </cell>
          <cell r="BY312" t="str">
            <v>路基</v>
          </cell>
          <cell r="CA312" t="str">
            <v>路基</v>
          </cell>
          <cell r="CB312">
            <v>16340.290999999999</v>
          </cell>
          <cell r="CC312">
            <v>4271</v>
          </cell>
          <cell r="CF312">
            <v>7150</v>
          </cell>
          <cell r="CG312" t="str">
            <v>停工</v>
          </cell>
          <cell r="CH312">
            <v>2483</v>
          </cell>
          <cell r="CI312">
            <v>1788</v>
          </cell>
          <cell r="CJ312" t="e">
            <v>#REF!</v>
          </cell>
          <cell r="CM312">
            <v>2483</v>
          </cell>
          <cell r="CP312">
            <v>2483</v>
          </cell>
          <cell r="CQ312">
            <v>1788</v>
          </cell>
          <cell r="CS312">
            <v>0</v>
          </cell>
          <cell r="CX312">
            <v>2483</v>
          </cell>
          <cell r="CZ312">
            <v>0</v>
          </cell>
          <cell r="DB312">
            <v>0</v>
          </cell>
          <cell r="DC312">
            <v>0</v>
          </cell>
          <cell r="DF312" t="str">
            <v>20年完工</v>
          </cell>
          <cell r="DH312">
            <v>0.4</v>
          </cell>
          <cell r="DI312">
            <v>0</v>
          </cell>
          <cell r="DJ312">
            <v>0.5</v>
          </cell>
          <cell r="DK312">
            <v>0</v>
          </cell>
          <cell r="DL312">
            <v>0.7</v>
          </cell>
          <cell r="DM312">
            <v>0.39999999999963598</v>
          </cell>
          <cell r="DN312">
            <v>1</v>
          </cell>
          <cell r="DO312">
            <v>1831</v>
          </cell>
          <cell r="DP312">
            <v>7150</v>
          </cell>
          <cell r="DQ312">
            <v>0.480312881857138</v>
          </cell>
          <cell r="DR312" t="str">
            <v>否</v>
          </cell>
          <cell r="DS312">
            <v>5948.13</v>
          </cell>
          <cell r="DU312">
            <v>15.255000000000001</v>
          </cell>
          <cell r="DV312">
            <v>9</v>
          </cell>
          <cell r="DX312">
            <v>4117.13</v>
          </cell>
          <cell r="DY312">
            <v>7736.13</v>
          </cell>
          <cell r="DZ312">
            <v>3619</v>
          </cell>
          <cell r="EA312">
            <v>4117.13</v>
          </cell>
          <cell r="EB312">
            <v>5502.5</v>
          </cell>
          <cell r="EC312" t="str">
            <v>路基</v>
          </cell>
          <cell r="EE312" t="str">
            <v>已开工项目</v>
          </cell>
          <cell r="EF312" t="str">
            <v>已安排</v>
          </cell>
          <cell r="EG312" t="str">
            <v>停建（“十三五”期继续建设）</v>
          </cell>
          <cell r="EH312" t="str">
            <v>开工项目</v>
          </cell>
          <cell r="EI312" t="str">
            <v>停工</v>
          </cell>
          <cell r="EJ312" t="str">
            <v>停工</v>
          </cell>
          <cell r="EK312" t="str">
            <v>系统上报</v>
          </cell>
          <cell r="EL312">
            <v>7150</v>
          </cell>
          <cell r="EM312">
            <v>7150</v>
          </cell>
          <cell r="EN312">
            <v>0.480312881857138</v>
          </cell>
          <cell r="EQ312" t="str">
            <v>停工</v>
          </cell>
          <cell r="ER312" t="str">
            <v>停工</v>
          </cell>
          <cell r="ES312" t="str">
            <v>停工</v>
          </cell>
        </row>
        <row r="313">
          <cell r="J313" t="str">
            <v>G209通道县绕城公路</v>
          </cell>
          <cell r="K313" t="e">
            <v>#REF!</v>
          </cell>
          <cell r="L313" t="str">
            <v>G209通道县绕城公路</v>
          </cell>
          <cell r="M313" t="str">
            <v>G209通道绕城公路</v>
          </cell>
          <cell r="N313" t="e">
            <v>#REF!</v>
          </cell>
          <cell r="O313" t="str">
            <v>G209通道绕城公路</v>
          </cell>
          <cell r="P313" t="str">
            <v>G209通道县绕城公路</v>
          </cell>
          <cell r="Q313" t="str">
            <v>G209通道县绕城公路</v>
          </cell>
          <cell r="R313" t="str">
            <v>是</v>
          </cell>
          <cell r="S313" t="str">
            <v>正选</v>
          </cell>
          <cell r="T313" t="str">
            <v>正选</v>
          </cell>
          <cell r="U313">
            <v>1</v>
          </cell>
          <cell r="V313" t="str">
            <v>正选</v>
          </cell>
          <cell r="W313" t="str">
            <v>保留</v>
          </cell>
          <cell r="X313" t="str">
            <v>一类</v>
          </cell>
          <cell r="Y313" t="str">
            <v>国贫</v>
          </cell>
          <cell r="Z313" t="str">
            <v>新建</v>
          </cell>
          <cell r="AA313" t="str">
            <v>国道</v>
          </cell>
          <cell r="AB313" t="str">
            <v>国道</v>
          </cell>
          <cell r="AC313" t="str">
            <v>国道</v>
          </cell>
          <cell r="AD313" t="str">
            <v>国道</v>
          </cell>
          <cell r="AE313">
            <v>13</v>
          </cell>
          <cell r="AF313">
            <v>12.17</v>
          </cell>
          <cell r="AH313">
            <v>12.17</v>
          </cell>
          <cell r="AJ313">
            <v>12.17</v>
          </cell>
          <cell r="AN313">
            <v>2017</v>
          </cell>
          <cell r="AO313">
            <v>2018</v>
          </cell>
          <cell r="AP313" t="str">
            <v>湘发改基础[2017]355号</v>
          </cell>
          <cell r="AQ313" t="str">
            <v>湘交批[2017]106号</v>
          </cell>
          <cell r="AR313">
            <v>12469</v>
          </cell>
          <cell r="AS313">
            <v>9669.6</v>
          </cell>
          <cell r="AT313" t="str">
            <v>批复</v>
          </cell>
          <cell r="AU313">
            <v>7018</v>
          </cell>
          <cell r="AV313">
            <v>7018</v>
          </cell>
          <cell r="AW313" t="b">
            <v>1</v>
          </cell>
          <cell r="AX313">
            <v>7018</v>
          </cell>
          <cell r="AY313" t="str">
            <v/>
          </cell>
          <cell r="AZ313">
            <v>7018</v>
          </cell>
          <cell r="BA313">
            <v>7018</v>
          </cell>
          <cell r="BB313">
            <v>5451</v>
          </cell>
          <cell r="BO313">
            <v>9120</v>
          </cell>
          <cell r="BP313">
            <v>5400</v>
          </cell>
          <cell r="BQ313" t="str">
            <v>路基</v>
          </cell>
          <cell r="BU313" t="str">
            <v>路基</v>
          </cell>
          <cell r="BW313">
            <v>3610</v>
          </cell>
          <cell r="BY313" t="str">
            <v>路基</v>
          </cell>
          <cell r="CA313" t="str">
            <v>路基</v>
          </cell>
          <cell r="CB313">
            <v>12730</v>
          </cell>
          <cell r="CC313">
            <v>5400</v>
          </cell>
          <cell r="CD313">
            <v>7018</v>
          </cell>
          <cell r="CE313">
            <v>1</v>
          </cell>
          <cell r="CF313">
            <v>7210</v>
          </cell>
          <cell r="CG313" t="str">
            <v>停工</v>
          </cell>
          <cell r="CH313">
            <v>5400</v>
          </cell>
          <cell r="CI313">
            <v>0</v>
          </cell>
          <cell r="CJ313" t="e">
            <v>#REF!</v>
          </cell>
          <cell r="CM313">
            <v>5400</v>
          </cell>
          <cell r="CP313">
            <v>5400</v>
          </cell>
          <cell r="CQ313">
            <v>0</v>
          </cell>
          <cell r="CS313">
            <v>0</v>
          </cell>
          <cell r="CX313">
            <v>5400</v>
          </cell>
          <cell r="CZ313">
            <v>0</v>
          </cell>
          <cell r="DB313">
            <v>0</v>
          </cell>
          <cell r="DC313">
            <v>0</v>
          </cell>
          <cell r="DF313" t="str">
            <v>续建</v>
          </cell>
          <cell r="DH313">
            <v>0.15</v>
          </cell>
          <cell r="DI313">
            <v>0</v>
          </cell>
          <cell r="DJ313">
            <v>0.3</v>
          </cell>
          <cell r="DK313">
            <v>0</v>
          </cell>
          <cell r="DL313">
            <v>0.3</v>
          </cell>
          <cell r="DM313">
            <v>0</v>
          </cell>
          <cell r="DN313">
            <v>0.7</v>
          </cell>
          <cell r="DO313">
            <v>0</v>
          </cell>
          <cell r="DP313">
            <v>7210</v>
          </cell>
          <cell r="DQ313">
            <v>0.57823402037051896</v>
          </cell>
          <cell r="DR313" t="str">
            <v>否</v>
          </cell>
          <cell r="DS313">
            <v>5259</v>
          </cell>
          <cell r="DU313">
            <v>12</v>
          </cell>
          <cell r="DV313">
            <v>10</v>
          </cell>
          <cell r="DY313">
            <v>5259</v>
          </cell>
          <cell r="DZ313">
            <v>1618</v>
          </cell>
          <cell r="EA313">
            <v>3641</v>
          </cell>
          <cell r="EC313" t="str">
            <v>路基</v>
          </cell>
          <cell r="EE313" t="str">
            <v>待开工项目</v>
          </cell>
          <cell r="EF313" t="str">
            <v>已安排</v>
          </cell>
          <cell r="EG313" t="str">
            <v>未开工（年内开工）</v>
          </cell>
          <cell r="EH313" t="str">
            <v>未开工项目</v>
          </cell>
          <cell r="EI313" t="str">
            <v>拟新开工</v>
          </cell>
          <cell r="EJ313" t="str">
            <v>拟新开工</v>
          </cell>
          <cell r="EK313" t="str">
            <v>系统上报</v>
          </cell>
          <cell r="EL313">
            <v>7210</v>
          </cell>
          <cell r="EM313">
            <v>7210</v>
          </cell>
          <cell r="EN313">
            <v>0.57823402037051896</v>
          </cell>
          <cell r="EO313" t="str">
            <v>未开工（年内开工）</v>
          </cell>
          <cell r="EP313" t="str">
            <v>停工</v>
          </cell>
          <cell r="EQ313" t="str">
            <v>停工</v>
          </cell>
          <cell r="ER313" t="str">
            <v>停工</v>
          </cell>
          <cell r="ES313" t="str">
            <v>停工</v>
          </cell>
        </row>
        <row r="314">
          <cell r="J314" t="str">
            <v>中方-芷江</v>
          </cell>
          <cell r="K314" t="e">
            <v>#REF!</v>
          </cell>
          <cell r="L314" t="str">
            <v>中方-芷江</v>
          </cell>
          <cell r="M314" t="str">
            <v>S555中方-芷江</v>
          </cell>
          <cell r="N314" t="e">
            <v>#REF!</v>
          </cell>
          <cell r="O314" t="str">
            <v>S555中方-芷江</v>
          </cell>
          <cell r="Q314" t="str">
            <v>中方-芷江</v>
          </cell>
          <cell r="S314" t="str">
            <v>备选</v>
          </cell>
          <cell r="T314" t="str">
            <v>备选</v>
          </cell>
          <cell r="U314">
            <v>1</v>
          </cell>
          <cell r="V314" t="str">
            <v>正选</v>
          </cell>
          <cell r="W314" t="str">
            <v>保留</v>
          </cell>
          <cell r="X314" t="str">
            <v>一类</v>
          </cell>
          <cell r="Y314" t="str">
            <v>国贫</v>
          </cell>
          <cell r="Z314" t="str">
            <v>升级改造</v>
          </cell>
          <cell r="AA314" t="str">
            <v>省道</v>
          </cell>
          <cell r="AB314" t="str">
            <v>省道</v>
          </cell>
          <cell r="AC314" t="str">
            <v>省道</v>
          </cell>
          <cell r="AE314">
            <v>28.8</v>
          </cell>
          <cell r="AF314">
            <v>29.038</v>
          </cell>
          <cell r="AH314">
            <v>29.038</v>
          </cell>
          <cell r="AI314">
            <v>29.038</v>
          </cell>
          <cell r="AN314">
            <v>2017</v>
          </cell>
          <cell r="AO314">
            <v>2021</v>
          </cell>
          <cell r="AP314" t="str">
            <v>湘发改基础[2017]351号</v>
          </cell>
          <cell r="AQ314" t="str">
            <v>怀交批[2017]39号</v>
          </cell>
          <cell r="AR314">
            <v>156131</v>
          </cell>
          <cell r="AS314">
            <v>122162.39479999999</v>
          </cell>
          <cell r="AT314" t="str">
            <v>批复</v>
          </cell>
          <cell r="AU314">
            <v>18874.7</v>
          </cell>
          <cell r="AX314">
            <v>39345.42</v>
          </cell>
          <cell r="AY314" t="str">
            <v>数据异常</v>
          </cell>
          <cell r="BA314">
            <v>2020</v>
          </cell>
          <cell r="BB314">
            <v>137256.29999999999</v>
          </cell>
          <cell r="BO314">
            <v>51000</v>
          </cell>
          <cell r="BP314">
            <v>12870</v>
          </cell>
          <cell r="BQ314" t="str">
            <v>路基</v>
          </cell>
          <cell r="BS314">
            <v>27065.5</v>
          </cell>
          <cell r="BT314">
            <v>342.289999999999</v>
          </cell>
          <cell r="BU314" t="str">
            <v>路基</v>
          </cell>
          <cell r="BW314">
            <v>1226</v>
          </cell>
          <cell r="BY314" t="str">
            <v>路基</v>
          </cell>
          <cell r="CA314" t="str">
            <v>路基</v>
          </cell>
          <cell r="CB314">
            <v>79291.5</v>
          </cell>
          <cell r="CC314">
            <v>13212.29</v>
          </cell>
          <cell r="CF314">
            <v>125100</v>
          </cell>
          <cell r="CG314" t="str">
            <v>停工</v>
          </cell>
          <cell r="CH314">
            <v>12870</v>
          </cell>
          <cell r="CI314">
            <v>342.289999999999</v>
          </cell>
          <cell r="CJ314" t="e">
            <v>#REF!</v>
          </cell>
          <cell r="CM314">
            <v>12870</v>
          </cell>
          <cell r="CP314">
            <v>12870</v>
          </cell>
          <cell r="CQ314">
            <v>342.289999999999</v>
          </cell>
          <cell r="CS314">
            <v>0</v>
          </cell>
          <cell r="CX314">
            <v>12870</v>
          </cell>
          <cell r="CZ314">
            <v>0</v>
          </cell>
          <cell r="DB314">
            <v>0</v>
          </cell>
          <cell r="DC314">
            <v>0</v>
          </cell>
          <cell r="DI314">
            <v>0</v>
          </cell>
          <cell r="DK314">
            <v>0</v>
          </cell>
          <cell r="DM314">
            <v>0</v>
          </cell>
          <cell r="DO314">
            <v>0</v>
          </cell>
          <cell r="DP314">
            <v>125100</v>
          </cell>
          <cell r="DQ314">
            <v>0.801250232176826</v>
          </cell>
          <cell r="DR314" t="str">
            <v>否</v>
          </cell>
          <cell r="DS314">
            <v>30688.71</v>
          </cell>
          <cell r="DU314">
            <v>29.038</v>
          </cell>
          <cell r="DV314">
            <v>27.05</v>
          </cell>
          <cell r="DX314">
            <v>25026.3</v>
          </cell>
          <cell r="DY314">
            <v>31031</v>
          </cell>
          <cell r="DZ314">
            <v>6004.7</v>
          </cell>
          <cell r="EA314">
            <v>25026.3</v>
          </cell>
          <cell r="EB314">
            <v>103287.6948</v>
          </cell>
          <cell r="EC314" t="str">
            <v>路基</v>
          </cell>
          <cell r="EE314" t="str">
            <v>已开工项目</v>
          </cell>
          <cell r="EF314" t="str">
            <v>已安排</v>
          </cell>
          <cell r="EG314" t="str">
            <v>停建（“十三五”期不继续建设）</v>
          </cell>
          <cell r="EH314" t="str">
            <v>开工项目</v>
          </cell>
          <cell r="EI314" t="str">
            <v>停工</v>
          </cell>
          <cell r="EJ314" t="str">
            <v>停工</v>
          </cell>
          <cell r="EK314" t="str">
            <v>系统上报</v>
          </cell>
          <cell r="EL314">
            <v>125100</v>
          </cell>
          <cell r="EM314">
            <v>125100</v>
          </cell>
          <cell r="EN314">
            <v>0.801250232176826</v>
          </cell>
          <cell r="EQ314" t="str">
            <v>停工</v>
          </cell>
          <cell r="ER314" t="str">
            <v>停工</v>
          </cell>
          <cell r="ES314" t="str">
            <v>停工</v>
          </cell>
        </row>
        <row r="315">
          <cell r="J315" t="str">
            <v>娄星区双江至七星公路</v>
          </cell>
          <cell r="K315" t="e">
            <v>#REF!</v>
          </cell>
          <cell r="L315" t="str">
            <v>娄星区双江-涟源七星</v>
          </cell>
          <cell r="M315" t="str">
            <v>S543娄星区双江-涟源七星</v>
          </cell>
          <cell r="N315" t="e">
            <v>#REF!</v>
          </cell>
          <cell r="O315" t="str">
            <v>S543娄星区双江-涟源七星</v>
          </cell>
          <cell r="T315" t="str">
            <v>备选</v>
          </cell>
          <cell r="U315">
            <v>1</v>
          </cell>
          <cell r="V315" t="str">
            <v>正选</v>
          </cell>
          <cell r="W315" t="str">
            <v>保留</v>
          </cell>
          <cell r="X315" t="str">
            <v>二类</v>
          </cell>
          <cell r="Z315" t="str">
            <v>改建</v>
          </cell>
          <cell r="AA315" t="str">
            <v>省道</v>
          </cell>
          <cell r="AB315" t="str">
            <v>省道</v>
          </cell>
          <cell r="AC315" t="str">
            <v>省道</v>
          </cell>
          <cell r="AE315">
            <v>16</v>
          </cell>
          <cell r="AF315">
            <v>16</v>
          </cell>
          <cell r="AH315">
            <v>15.52</v>
          </cell>
          <cell r="AJ315">
            <v>15.223000000000001</v>
          </cell>
          <cell r="AM315">
            <v>297</v>
          </cell>
          <cell r="AN315">
            <v>2016</v>
          </cell>
          <cell r="AO315">
            <v>2021</v>
          </cell>
          <cell r="AP315" t="str">
            <v>娄发改行审[2017]53</v>
          </cell>
          <cell r="AQ315" t="str">
            <v>娄交计[2017]211号</v>
          </cell>
          <cell r="AR315">
            <v>14077</v>
          </cell>
          <cell r="AS315">
            <v>10255.913667000001</v>
          </cell>
          <cell r="AT315" t="str">
            <v>批复</v>
          </cell>
          <cell r="AU315">
            <v>6409.74</v>
          </cell>
          <cell r="AX315">
            <v>6135.89</v>
          </cell>
          <cell r="AY315" t="str">
            <v>数据异常</v>
          </cell>
          <cell r="BB315">
            <v>7667.26</v>
          </cell>
          <cell r="BE315">
            <v>4800</v>
          </cell>
          <cell r="BF315">
            <v>0</v>
          </cell>
          <cell r="BG315">
            <v>4800</v>
          </cell>
          <cell r="BM315" t="str">
            <v>批复施工许可</v>
          </cell>
          <cell r="BO315">
            <v>3200</v>
          </cell>
          <cell r="BP315">
            <v>2800</v>
          </cell>
          <cell r="BQ315" t="str">
            <v>路基</v>
          </cell>
          <cell r="BS315">
            <v>1853.9</v>
          </cell>
          <cell r="BT315">
            <v>1686.818</v>
          </cell>
          <cell r="BU315" t="str">
            <v>路基</v>
          </cell>
          <cell r="CA315" t="str">
            <v>省停缓建</v>
          </cell>
          <cell r="CB315">
            <v>9853.9</v>
          </cell>
          <cell r="CC315">
            <v>4486.8180000000002</v>
          </cell>
          <cell r="CF315">
            <v>1553</v>
          </cell>
          <cell r="CG315" t="str">
            <v>停工</v>
          </cell>
          <cell r="CH315">
            <v>2800</v>
          </cell>
          <cell r="CI315">
            <v>1686.818</v>
          </cell>
          <cell r="CJ315" t="e">
            <v>#REF!</v>
          </cell>
          <cell r="CM315">
            <v>2800</v>
          </cell>
          <cell r="CP315">
            <v>2800</v>
          </cell>
          <cell r="CQ315">
            <v>1686.818</v>
          </cell>
          <cell r="CS315">
            <v>0</v>
          </cell>
          <cell r="CX315">
            <v>2800</v>
          </cell>
          <cell r="CZ315">
            <v>0</v>
          </cell>
          <cell r="DB315">
            <v>0</v>
          </cell>
          <cell r="DC315">
            <v>0</v>
          </cell>
          <cell r="DF315" t="str">
            <v>续建</v>
          </cell>
          <cell r="DH315">
            <v>0.4</v>
          </cell>
          <cell r="DI315">
            <v>0</v>
          </cell>
          <cell r="DJ315">
            <v>0.5</v>
          </cell>
          <cell r="DK315">
            <v>0</v>
          </cell>
          <cell r="DL315">
            <v>0.7</v>
          </cell>
          <cell r="DM315">
            <v>0</v>
          </cell>
          <cell r="DN315">
            <v>0.7</v>
          </cell>
          <cell r="DO315">
            <v>0</v>
          </cell>
          <cell r="DP315">
            <v>1553</v>
          </cell>
          <cell r="DQ315">
            <v>0.11032180152021</v>
          </cell>
          <cell r="DR315" t="str">
            <v>否</v>
          </cell>
          <cell r="DS315">
            <v>10256</v>
          </cell>
          <cell r="DU315">
            <v>5.4770000000000003</v>
          </cell>
          <cell r="DX315">
            <v>8914.26</v>
          </cell>
          <cell r="DY315">
            <v>12524</v>
          </cell>
          <cell r="DZ315">
            <v>3609.74</v>
          </cell>
          <cell r="EA315">
            <v>8914.26</v>
          </cell>
          <cell r="EB315">
            <v>3846.173667</v>
          </cell>
          <cell r="EC315" t="str">
            <v>省停缓建</v>
          </cell>
          <cell r="EE315" t="str">
            <v>已开工项目</v>
          </cell>
          <cell r="EF315" t="str">
            <v>已安排</v>
          </cell>
          <cell r="EG315" t="str">
            <v>停建（“十三五”期继续建设）</v>
          </cell>
          <cell r="EH315" t="str">
            <v>开工项目</v>
          </cell>
          <cell r="EI315" t="str">
            <v>停工</v>
          </cell>
          <cell r="EJ315" t="str">
            <v>停工</v>
          </cell>
          <cell r="EK315" t="str">
            <v>系统上报</v>
          </cell>
          <cell r="EL315">
            <v>4980</v>
          </cell>
          <cell r="EM315">
            <v>1553</v>
          </cell>
          <cell r="EN315">
            <v>0.11032180152021</v>
          </cell>
          <cell r="EQ315" t="str">
            <v>停工</v>
          </cell>
          <cell r="ER315" t="str">
            <v>停工</v>
          </cell>
          <cell r="ES315" t="str">
            <v>停工</v>
          </cell>
        </row>
        <row r="316">
          <cell r="J316" t="str">
            <v>吉首寨阳至矮寨悬索桥公路</v>
          </cell>
          <cell r="K316" t="e">
            <v>#REF!</v>
          </cell>
          <cell r="L316" t="str">
            <v>吉首寨阳-矮寨悬索桥</v>
          </cell>
          <cell r="M316" t="str">
            <v>吉首寨阳至矮寨悬索桥</v>
          </cell>
          <cell r="N316" t="e">
            <v>#REF!</v>
          </cell>
          <cell r="O316" t="str">
            <v>吉首寨阳至矮寨悬索桥</v>
          </cell>
          <cell r="T316" t="str">
            <v>备选</v>
          </cell>
          <cell r="U316">
            <v>1</v>
          </cell>
          <cell r="V316" t="str">
            <v>正选</v>
          </cell>
          <cell r="W316" t="str">
            <v>保留</v>
          </cell>
          <cell r="X316" t="str">
            <v>一类</v>
          </cell>
          <cell r="Y316" t="str">
            <v>国贫</v>
          </cell>
          <cell r="Z316" t="str">
            <v>新建</v>
          </cell>
          <cell r="AA316" t="str">
            <v>其它</v>
          </cell>
          <cell r="AB316" t="str">
            <v>其它</v>
          </cell>
          <cell r="AC316" t="str">
            <v>其它</v>
          </cell>
          <cell r="AE316">
            <v>12.3</v>
          </cell>
          <cell r="AF316">
            <v>12.3</v>
          </cell>
          <cell r="AH316">
            <v>12.288</v>
          </cell>
          <cell r="AK316">
            <v>12.288</v>
          </cell>
          <cell r="AN316">
            <v>2017</v>
          </cell>
          <cell r="AO316">
            <v>2021</v>
          </cell>
          <cell r="AP316" t="str">
            <v>州发改基础[2016]9号</v>
          </cell>
          <cell r="AQ316" t="str">
            <v>州交计基[2016]93号</v>
          </cell>
          <cell r="AR316">
            <v>9577.19</v>
          </cell>
          <cell r="AS316">
            <v>7309.7800999999999</v>
          </cell>
          <cell r="AT316" t="str">
            <v>批复</v>
          </cell>
          <cell r="AU316">
            <v>3686.4</v>
          </cell>
          <cell r="AX316">
            <v>3686.4</v>
          </cell>
          <cell r="AY316" t="str">
            <v/>
          </cell>
          <cell r="BB316">
            <v>5890.79</v>
          </cell>
          <cell r="BO316">
            <v>5746.2</v>
          </cell>
          <cell r="BP316">
            <v>2196</v>
          </cell>
          <cell r="BQ316" t="str">
            <v>路基</v>
          </cell>
          <cell r="BS316">
            <v>3830.99</v>
          </cell>
          <cell r="BT316">
            <v>1490.4</v>
          </cell>
          <cell r="BU316" t="str">
            <v>路面</v>
          </cell>
          <cell r="BV316">
            <v>12.288</v>
          </cell>
          <cell r="CA316" t="str">
            <v>未列入19年计划</v>
          </cell>
          <cell r="CB316">
            <v>9577.19</v>
          </cell>
          <cell r="CC316">
            <v>3686.4</v>
          </cell>
          <cell r="CF316">
            <v>9577.2000000000007</v>
          </cell>
          <cell r="CG316" t="str">
            <v>停工</v>
          </cell>
          <cell r="CH316">
            <v>3686</v>
          </cell>
          <cell r="CI316">
            <v>0.400000000000091</v>
          </cell>
          <cell r="CJ316" t="e">
            <v>#REF!</v>
          </cell>
          <cell r="CM316">
            <v>3686</v>
          </cell>
          <cell r="CP316">
            <v>3686</v>
          </cell>
          <cell r="CQ316">
            <v>0.400000000000091</v>
          </cell>
          <cell r="CS316">
            <v>0</v>
          </cell>
          <cell r="CX316">
            <v>3686</v>
          </cell>
          <cell r="CZ316">
            <v>0</v>
          </cell>
          <cell r="DB316">
            <v>0</v>
          </cell>
          <cell r="DC316">
            <v>0</v>
          </cell>
          <cell r="DH316">
            <v>0.4</v>
          </cell>
          <cell r="DI316">
            <v>0</v>
          </cell>
          <cell r="DJ316">
            <v>0.5</v>
          </cell>
          <cell r="DK316">
            <v>0</v>
          </cell>
          <cell r="DL316">
            <v>0.7</v>
          </cell>
          <cell r="DM316">
            <v>0</v>
          </cell>
          <cell r="DN316">
            <v>0.7</v>
          </cell>
          <cell r="DO316">
            <v>0</v>
          </cell>
          <cell r="DP316">
            <v>9577.2000000000007</v>
          </cell>
          <cell r="DQ316">
            <v>1.0000010441475999</v>
          </cell>
          <cell r="DR316" t="str">
            <v>否</v>
          </cell>
          <cell r="DS316">
            <v>-0.41000000000030901</v>
          </cell>
          <cell r="DU316">
            <v>12</v>
          </cell>
          <cell r="DX316">
            <v>0</v>
          </cell>
          <cell r="DY316">
            <v>-1.00000000002183E-2</v>
          </cell>
          <cell r="DZ316">
            <v>0.400000000000091</v>
          </cell>
          <cell r="EA316">
            <v>-0.41000000000030901</v>
          </cell>
          <cell r="EB316">
            <v>3623.3800999999999</v>
          </cell>
          <cell r="EC316" t="str">
            <v>停工</v>
          </cell>
          <cell r="ED316" t="str">
            <v>在建，暂缓实施</v>
          </cell>
          <cell r="EE316" t="str">
            <v>已开工项目</v>
          </cell>
          <cell r="EF316" t="str">
            <v>已安排</v>
          </cell>
          <cell r="EG316" t="str">
            <v>停建（“十三五”期继续建设）</v>
          </cell>
          <cell r="EH316" t="str">
            <v>开工项目</v>
          </cell>
          <cell r="EI316" t="str">
            <v>停工</v>
          </cell>
          <cell r="EJ316" t="str">
            <v>停工</v>
          </cell>
          <cell r="EK316" t="str">
            <v>系统上报</v>
          </cell>
          <cell r="EL316">
            <v>9577.2000000000007</v>
          </cell>
          <cell r="EM316">
            <v>9577.2000000000007</v>
          </cell>
          <cell r="EN316">
            <v>1.0000010441475999</v>
          </cell>
          <cell r="EQ316" t="str">
            <v>停工</v>
          </cell>
          <cell r="ER316" t="str">
            <v>停工</v>
          </cell>
          <cell r="ES316" t="str">
            <v>停工</v>
          </cell>
        </row>
        <row r="317">
          <cell r="J317" t="str">
            <v>黄土坪经金龙至排碧</v>
          </cell>
          <cell r="K317" t="e">
            <v>#REF!</v>
          </cell>
          <cell r="L317" t="str">
            <v>花垣县黄土坪-芷耳-排碧</v>
          </cell>
          <cell r="M317" t="str">
            <v>花垣县黄土坪经芷耳至排碧</v>
          </cell>
          <cell r="N317" t="e">
            <v>#REF!</v>
          </cell>
          <cell r="O317" t="str">
            <v>花垣县黄土坪经芷耳至排碧</v>
          </cell>
          <cell r="T317" t="str">
            <v>备选</v>
          </cell>
          <cell r="U317">
            <v>1</v>
          </cell>
          <cell r="V317" t="str">
            <v>正选</v>
          </cell>
          <cell r="W317" t="str">
            <v>保留</v>
          </cell>
          <cell r="X317" t="str">
            <v>一类</v>
          </cell>
          <cell r="Y317" t="str">
            <v>国贫</v>
          </cell>
          <cell r="Z317" t="str">
            <v>改建</v>
          </cell>
          <cell r="AA317" t="str">
            <v>其它</v>
          </cell>
          <cell r="AB317" t="str">
            <v>其它</v>
          </cell>
          <cell r="AC317" t="str">
            <v>其它</v>
          </cell>
          <cell r="AE317">
            <v>19.3</v>
          </cell>
          <cell r="AF317">
            <v>19.3</v>
          </cell>
          <cell r="AH317">
            <v>18.53</v>
          </cell>
          <cell r="AJ317">
            <v>18.53</v>
          </cell>
          <cell r="AN317">
            <v>2017</v>
          </cell>
          <cell r="AO317">
            <v>2021</v>
          </cell>
          <cell r="AP317" t="str">
            <v>州发改基础[2016]340号</v>
          </cell>
          <cell r="AQ317" t="str">
            <v>州交计划[2016]354号</v>
          </cell>
          <cell r="AR317">
            <v>17868.16</v>
          </cell>
          <cell r="AS317">
            <v>13122.8945</v>
          </cell>
          <cell r="AT317" t="str">
            <v>批复</v>
          </cell>
          <cell r="AU317">
            <v>5559</v>
          </cell>
          <cell r="AX317">
            <v>5559</v>
          </cell>
          <cell r="AY317" t="str">
            <v/>
          </cell>
          <cell r="BB317">
            <v>12309.16</v>
          </cell>
          <cell r="BO317">
            <v>7920</v>
          </cell>
          <cell r="BP317">
            <v>3600</v>
          </cell>
          <cell r="BQ317" t="str">
            <v>路基</v>
          </cell>
          <cell r="BS317">
            <v>4587.7120000000004</v>
          </cell>
          <cell r="BT317">
            <v>291.3</v>
          </cell>
          <cell r="BU317" t="str">
            <v>路基</v>
          </cell>
          <cell r="CA317" t="str">
            <v>省停缓建</v>
          </cell>
          <cell r="CB317">
            <v>12507.712</v>
          </cell>
          <cell r="CC317">
            <v>3891.3</v>
          </cell>
          <cell r="CF317">
            <v>9180</v>
          </cell>
          <cell r="CG317" t="str">
            <v>停工</v>
          </cell>
          <cell r="CH317">
            <v>2527.25</v>
          </cell>
          <cell r="CI317">
            <v>1364.05</v>
          </cell>
          <cell r="CJ317" t="e">
            <v>#REF!</v>
          </cell>
          <cell r="CM317">
            <v>2527.25</v>
          </cell>
          <cell r="CP317">
            <v>2527.25</v>
          </cell>
          <cell r="CQ317">
            <v>1364.05</v>
          </cell>
          <cell r="CS317">
            <v>0</v>
          </cell>
          <cell r="CX317">
            <v>2527.25</v>
          </cell>
          <cell r="CZ317">
            <v>0</v>
          </cell>
          <cell r="DB317">
            <v>0</v>
          </cell>
          <cell r="DC317">
            <v>0</v>
          </cell>
          <cell r="DF317" t="str">
            <v>续建</v>
          </cell>
          <cell r="DH317">
            <v>0.4</v>
          </cell>
          <cell r="DI317">
            <v>0</v>
          </cell>
          <cell r="DJ317">
            <v>0.5</v>
          </cell>
          <cell r="DK317">
            <v>0</v>
          </cell>
          <cell r="DL317">
            <v>0.7</v>
          </cell>
          <cell r="DM317">
            <v>0</v>
          </cell>
          <cell r="DN317">
            <v>0.7</v>
          </cell>
          <cell r="DO317">
            <v>0</v>
          </cell>
          <cell r="DP317">
            <v>9180</v>
          </cell>
          <cell r="DQ317">
            <v>0.51376302876177504</v>
          </cell>
          <cell r="DR317" t="str">
            <v>否</v>
          </cell>
          <cell r="DS317">
            <v>7324.11</v>
          </cell>
          <cell r="DU317">
            <v>18.719000000000001</v>
          </cell>
          <cell r="DX317">
            <v>5656.41</v>
          </cell>
          <cell r="DY317">
            <v>8688.16</v>
          </cell>
          <cell r="DZ317">
            <v>3031.75</v>
          </cell>
          <cell r="EA317">
            <v>5656.41</v>
          </cell>
          <cell r="EB317">
            <v>7563.8945000000003</v>
          </cell>
          <cell r="EC317" t="str">
            <v>省停缓建</v>
          </cell>
          <cell r="EE317" t="str">
            <v>已开工项目</v>
          </cell>
          <cell r="EF317" t="str">
            <v>已安排</v>
          </cell>
          <cell r="EG317" t="str">
            <v>停建（“十三五”期继续建设）</v>
          </cell>
          <cell r="EH317" t="str">
            <v>开工项目</v>
          </cell>
          <cell r="EI317" t="str">
            <v>停工</v>
          </cell>
          <cell r="EJ317" t="str">
            <v>停工</v>
          </cell>
          <cell r="EK317" t="str">
            <v>系统上报</v>
          </cell>
          <cell r="EL317">
            <v>9180</v>
          </cell>
          <cell r="EM317">
            <v>9180</v>
          </cell>
          <cell r="EN317">
            <v>0.51376302876177504</v>
          </cell>
          <cell r="EQ317" t="str">
            <v>停工</v>
          </cell>
          <cell r="ER317" t="str">
            <v>停工</v>
          </cell>
          <cell r="ES317" t="str">
            <v>停工</v>
          </cell>
        </row>
        <row r="318">
          <cell r="J318" t="str">
            <v>花垣吉卫螺丝懂经董马库-保靖夯沙</v>
          </cell>
          <cell r="K318" t="e">
            <v>#REF!</v>
          </cell>
          <cell r="L318" t="str">
            <v>保靖夯沙-花垣吉卫（湘黔界）</v>
          </cell>
          <cell r="M318" t="str">
            <v>S527保靖夯沙-花垣吉卫（湘黔界）</v>
          </cell>
          <cell r="N318" t="e">
            <v>#REF!</v>
          </cell>
          <cell r="T318" t="str">
            <v>备选</v>
          </cell>
          <cell r="U318">
            <v>1</v>
          </cell>
          <cell r="V318" t="str">
            <v>正选</v>
          </cell>
          <cell r="W318" t="str">
            <v>保留</v>
          </cell>
          <cell r="X318" t="str">
            <v>一类</v>
          </cell>
          <cell r="Y318" t="str">
            <v>国贫</v>
          </cell>
          <cell r="Z318" t="str">
            <v>升级 改造</v>
          </cell>
          <cell r="AA318" t="str">
            <v>其它</v>
          </cell>
          <cell r="AB318" t="str">
            <v>省道</v>
          </cell>
          <cell r="AC318" t="str">
            <v>省道</v>
          </cell>
          <cell r="AE318">
            <v>42.988</v>
          </cell>
          <cell r="AF318">
            <v>42.988</v>
          </cell>
          <cell r="AH318">
            <v>42.988</v>
          </cell>
          <cell r="AJ318">
            <v>42.988</v>
          </cell>
          <cell r="AN318">
            <v>2016</v>
          </cell>
          <cell r="AO318">
            <v>2021</v>
          </cell>
          <cell r="AP318" t="str">
            <v>湘发改基础[2016]847号</v>
          </cell>
          <cell r="AQ318" t="str">
            <v>州交计划[2016]321号</v>
          </cell>
          <cell r="AR318">
            <v>35285.32</v>
          </cell>
          <cell r="AS318">
            <v>26172.129000000001</v>
          </cell>
          <cell r="AT318" t="str">
            <v>批复</v>
          </cell>
          <cell r="AU318">
            <v>12896</v>
          </cell>
          <cell r="AX318">
            <v>12896.4</v>
          </cell>
          <cell r="BB318">
            <v>22389.32</v>
          </cell>
          <cell r="BE318">
            <v>23400</v>
          </cell>
          <cell r="BF318">
            <v>0</v>
          </cell>
          <cell r="BG318">
            <v>23400</v>
          </cell>
          <cell r="BM318" t="str">
            <v>批复施工许可</v>
          </cell>
          <cell r="BO318">
            <v>15600</v>
          </cell>
          <cell r="BP318">
            <v>9750</v>
          </cell>
          <cell r="BQ318" t="str">
            <v>路基</v>
          </cell>
          <cell r="BU318" t="str">
            <v>路基</v>
          </cell>
          <cell r="CA318" t="str">
            <v>省停缓建</v>
          </cell>
          <cell r="CB318">
            <v>39000</v>
          </cell>
          <cell r="CC318">
            <v>9750</v>
          </cell>
          <cell r="CF318">
            <v>23260</v>
          </cell>
          <cell r="CG318" t="str">
            <v>停工</v>
          </cell>
          <cell r="CH318">
            <v>9750</v>
          </cell>
          <cell r="CI318">
            <v>0</v>
          </cell>
          <cell r="CJ318" t="e">
            <v>#REF!</v>
          </cell>
          <cell r="CM318">
            <v>9750</v>
          </cell>
          <cell r="CP318">
            <v>9750</v>
          </cell>
          <cell r="CQ318">
            <v>0</v>
          </cell>
          <cell r="CS318">
            <v>0</v>
          </cell>
          <cell r="CX318">
            <v>9750</v>
          </cell>
          <cell r="CZ318">
            <v>0</v>
          </cell>
          <cell r="DB318">
            <v>0</v>
          </cell>
          <cell r="DC318">
            <v>0</v>
          </cell>
          <cell r="DF318" t="str">
            <v>续建</v>
          </cell>
          <cell r="DH318">
            <v>0.4</v>
          </cell>
          <cell r="DI318">
            <v>0</v>
          </cell>
          <cell r="DJ318">
            <v>0.5</v>
          </cell>
          <cell r="DK318">
            <v>0</v>
          </cell>
          <cell r="DL318">
            <v>0.7</v>
          </cell>
          <cell r="DM318">
            <v>0</v>
          </cell>
          <cell r="DN318">
            <v>0.7</v>
          </cell>
          <cell r="DO318">
            <v>0</v>
          </cell>
          <cell r="DP318">
            <v>23260</v>
          </cell>
          <cell r="DQ318">
            <v>0.659197649334057</v>
          </cell>
          <cell r="DR318" t="str">
            <v>否</v>
          </cell>
          <cell r="DS318">
            <v>12025.32</v>
          </cell>
          <cell r="DU318">
            <v>43</v>
          </cell>
          <cell r="DX318">
            <v>8879.32</v>
          </cell>
          <cell r="DY318">
            <v>12025.32</v>
          </cell>
          <cell r="DZ318">
            <v>3146</v>
          </cell>
          <cell r="EA318">
            <v>8879.32</v>
          </cell>
          <cell r="EB318">
            <v>13276.129000000001</v>
          </cell>
          <cell r="EC318" t="str">
            <v>省停缓建</v>
          </cell>
          <cell r="EF318" t="str">
            <v>已安排</v>
          </cell>
          <cell r="EG318" t="str">
            <v>停建（“十三五”期继续建设）</v>
          </cell>
          <cell r="EH318" t="str">
            <v>开工项目</v>
          </cell>
          <cell r="EI318" t="str">
            <v>停工</v>
          </cell>
          <cell r="EJ318" t="str">
            <v>停工</v>
          </cell>
          <cell r="EK318" t="str">
            <v>系统上报</v>
          </cell>
          <cell r="EL318">
            <v>23260</v>
          </cell>
          <cell r="EM318">
            <v>23260</v>
          </cell>
          <cell r="EN318">
            <v>0.659197649334057</v>
          </cell>
          <cell r="EQ318" t="str">
            <v>停工</v>
          </cell>
          <cell r="ER318" t="str">
            <v>停工</v>
          </cell>
          <cell r="ES318" t="str">
            <v>停工</v>
          </cell>
        </row>
        <row r="319">
          <cell r="J319" t="str">
            <v>S313古丈罗依溪-沅陵凤滩（一期）</v>
          </cell>
          <cell r="K319" t="e">
            <v>#REF!</v>
          </cell>
          <cell r="L319" t="str">
            <v>古丈罗依溪-沅陵凤滩</v>
          </cell>
          <cell r="M319" t="str">
            <v>S525古丈罗依溪-沅陵凤滩</v>
          </cell>
          <cell r="N319" t="e">
            <v>#REF!</v>
          </cell>
          <cell r="O319" t="str">
            <v>S525古丈罗依溪-沅陵凤滩</v>
          </cell>
          <cell r="T319" t="str">
            <v>备选</v>
          </cell>
          <cell r="U319">
            <v>1</v>
          </cell>
          <cell r="V319" t="str">
            <v>正选</v>
          </cell>
          <cell r="W319" t="str">
            <v>保留</v>
          </cell>
          <cell r="X319" t="str">
            <v>一类</v>
          </cell>
          <cell r="Y319" t="str">
            <v>国贫</v>
          </cell>
          <cell r="Z319" t="str">
            <v>新建</v>
          </cell>
          <cell r="AA319" t="str">
            <v>省道</v>
          </cell>
          <cell r="AB319" t="str">
            <v>省道</v>
          </cell>
          <cell r="AC319" t="str">
            <v>省道</v>
          </cell>
          <cell r="AE319">
            <v>16.381</v>
          </cell>
          <cell r="AF319">
            <v>16.381</v>
          </cell>
          <cell r="AH319">
            <v>16.381</v>
          </cell>
          <cell r="AK319">
            <v>16.381</v>
          </cell>
          <cell r="AN319">
            <v>2016</v>
          </cell>
          <cell r="AO319">
            <v>2020</v>
          </cell>
          <cell r="AP319" t="str">
            <v>湘发改基础[2015]636号</v>
          </cell>
          <cell r="AQ319" t="str">
            <v>湘交办函[2015]513号</v>
          </cell>
          <cell r="AR319">
            <v>22619</v>
          </cell>
          <cell r="AS319">
            <v>17197.9899</v>
          </cell>
          <cell r="AT319" t="str">
            <v>批复</v>
          </cell>
          <cell r="AU319">
            <v>7145</v>
          </cell>
          <cell r="AX319">
            <v>7145</v>
          </cell>
          <cell r="AY319" t="str">
            <v/>
          </cell>
          <cell r="BB319">
            <v>15474</v>
          </cell>
          <cell r="BC319">
            <v>11140</v>
          </cell>
          <cell r="BD319">
            <v>2096</v>
          </cell>
          <cell r="BE319">
            <v>11479</v>
          </cell>
          <cell r="BF319">
            <v>5049</v>
          </cell>
          <cell r="BG319">
            <v>8384</v>
          </cell>
          <cell r="BH319">
            <v>4192</v>
          </cell>
          <cell r="BI319">
            <v>3095</v>
          </cell>
          <cell r="BJ319">
            <v>857</v>
          </cell>
          <cell r="BM319" t="str">
            <v>路基</v>
          </cell>
          <cell r="BQ319" t="str">
            <v>路面</v>
          </cell>
          <cell r="BR319">
            <v>16.381</v>
          </cell>
          <cell r="CA319" t="str">
            <v>未列入19年计划</v>
          </cell>
          <cell r="CB319">
            <v>22619</v>
          </cell>
          <cell r="CC319">
            <v>7145</v>
          </cell>
          <cell r="CF319">
            <v>14759</v>
          </cell>
          <cell r="CG319" t="str">
            <v>停工</v>
          </cell>
          <cell r="CH319">
            <v>7145</v>
          </cell>
          <cell r="CI319">
            <v>0</v>
          </cell>
          <cell r="CJ319" t="e">
            <v>#REF!</v>
          </cell>
          <cell r="CM319">
            <v>7145</v>
          </cell>
          <cell r="CO319">
            <v>2096</v>
          </cell>
          <cell r="CP319">
            <v>5049</v>
          </cell>
          <cell r="CQ319">
            <v>0</v>
          </cell>
          <cell r="CS319">
            <v>0</v>
          </cell>
          <cell r="CX319">
            <v>7145</v>
          </cell>
          <cell r="CZ319">
            <v>0</v>
          </cell>
          <cell r="DB319" t="e">
            <v>#REF!</v>
          </cell>
          <cell r="DC319" t="e">
            <v>#REF!</v>
          </cell>
          <cell r="DH319">
            <v>0.5</v>
          </cell>
          <cell r="DI319">
            <v>0</v>
          </cell>
          <cell r="DJ319">
            <v>0.5</v>
          </cell>
          <cell r="DK319">
            <v>0</v>
          </cell>
          <cell r="DL319">
            <v>0.5</v>
          </cell>
          <cell r="DM319">
            <v>0</v>
          </cell>
          <cell r="DN319">
            <v>0.7</v>
          </cell>
          <cell r="DO319">
            <v>0</v>
          </cell>
          <cell r="DP319">
            <v>14759</v>
          </cell>
          <cell r="DQ319">
            <v>0.65250453158848798</v>
          </cell>
          <cell r="DR319" t="str">
            <v>否</v>
          </cell>
          <cell r="DS319">
            <v>7860</v>
          </cell>
          <cell r="DU319">
            <v>15</v>
          </cell>
          <cell r="DX319">
            <v>0</v>
          </cell>
          <cell r="DY319">
            <v>-1639.9</v>
          </cell>
          <cell r="DZ319">
            <v>0</v>
          </cell>
          <cell r="EA319">
            <v>-1639.9</v>
          </cell>
          <cell r="EB319">
            <v>10052.9899</v>
          </cell>
          <cell r="EC319" t="str">
            <v>在建，19年完工</v>
          </cell>
          <cell r="ED319" t="str">
            <v>在建，19年完工</v>
          </cell>
          <cell r="EE319" t="str">
            <v>已开工项目</v>
          </cell>
          <cell r="EF319" t="str">
            <v>已安排</v>
          </cell>
          <cell r="EG319" t="str">
            <v>在建（年内不能完工，“十三五”期完工）</v>
          </cell>
          <cell r="EH319" t="str">
            <v>开工项目</v>
          </cell>
          <cell r="EI319" t="str">
            <v>在建</v>
          </cell>
          <cell r="EJ319" t="str">
            <v>在建</v>
          </cell>
          <cell r="EK319" t="str">
            <v>系统上报</v>
          </cell>
          <cell r="EL319">
            <v>23900</v>
          </cell>
          <cell r="EM319">
            <v>24258.9</v>
          </cell>
          <cell r="EN319">
            <v>1.0725009947389399</v>
          </cell>
          <cell r="EQ319" t="str">
            <v>停工</v>
          </cell>
          <cell r="ER319" t="str">
            <v>停工</v>
          </cell>
          <cell r="ES319" t="str">
            <v>停工</v>
          </cell>
        </row>
        <row r="320">
          <cell r="J320" t="str">
            <v>保靖县清水坪-秀山石堤</v>
          </cell>
          <cell r="K320" t="e">
            <v>#REF!</v>
          </cell>
          <cell r="L320" t="str">
            <v>保靖县清水坪-石堤(湘渝界)</v>
          </cell>
          <cell r="M320" t="str">
            <v>S318保靖县清水坪-石堤（湘渝界）</v>
          </cell>
          <cell r="N320" t="e">
            <v>#REF!</v>
          </cell>
          <cell r="O320" t="str">
            <v>S318保靖县清水坪-石堤（湘渝界）</v>
          </cell>
          <cell r="T320" t="str">
            <v>备选</v>
          </cell>
          <cell r="U320">
            <v>1</v>
          </cell>
          <cell r="V320" t="str">
            <v>正选</v>
          </cell>
          <cell r="W320" t="str">
            <v>保留</v>
          </cell>
          <cell r="X320" t="str">
            <v>一类</v>
          </cell>
          <cell r="Y320" t="str">
            <v>国贫</v>
          </cell>
          <cell r="Z320" t="str">
            <v>改建</v>
          </cell>
          <cell r="AA320" t="str">
            <v>省道</v>
          </cell>
          <cell r="AB320" t="str">
            <v>省道</v>
          </cell>
          <cell r="AC320" t="str">
            <v>省道</v>
          </cell>
          <cell r="AE320">
            <v>4</v>
          </cell>
          <cell r="AF320">
            <v>4.25</v>
          </cell>
          <cell r="AH320">
            <v>4.25</v>
          </cell>
          <cell r="AJ320">
            <v>4.25</v>
          </cell>
          <cell r="AN320">
            <v>2016</v>
          </cell>
          <cell r="AO320">
            <v>2020</v>
          </cell>
          <cell r="AP320" t="str">
            <v>湘发改基础[2017]581号</v>
          </cell>
          <cell r="AQ320" t="str">
            <v>州交基建【2017】321号</v>
          </cell>
          <cell r="AR320">
            <v>6080</v>
          </cell>
          <cell r="AS320">
            <v>4061.4807000000001</v>
          </cell>
          <cell r="AT320" t="str">
            <v>批复</v>
          </cell>
          <cell r="AU320">
            <v>1700</v>
          </cell>
          <cell r="BB320">
            <v>4380</v>
          </cell>
          <cell r="BE320">
            <v>3000</v>
          </cell>
          <cell r="BF320">
            <v>0</v>
          </cell>
          <cell r="BG320">
            <v>3000</v>
          </cell>
          <cell r="BM320" t="str">
            <v>批复施工许可</v>
          </cell>
          <cell r="BO320">
            <v>3000</v>
          </cell>
          <cell r="BP320">
            <v>1920</v>
          </cell>
          <cell r="BQ320" t="str">
            <v>路基</v>
          </cell>
          <cell r="BS320">
            <v>80</v>
          </cell>
          <cell r="BT320">
            <v>-220</v>
          </cell>
          <cell r="BU320" t="str">
            <v>路面</v>
          </cell>
          <cell r="BV320">
            <v>4.25</v>
          </cell>
          <cell r="CA320" t="str">
            <v>未列入19年计划</v>
          </cell>
          <cell r="CB320">
            <v>6080</v>
          </cell>
          <cell r="CC320">
            <v>1700</v>
          </cell>
          <cell r="CF320">
            <v>1864</v>
          </cell>
          <cell r="CG320" t="str">
            <v>停工</v>
          </cell>
          <cell r="CH320">
            <v>0</v>
          </cell>
          <cell r="CI320">
            <v>1700</v>
          </cell>
          <cell r="CJ320" t="e">
            <v>#REF!</v>
          </cell>
          <cell r="CM320">
            <v>0</v>
          </cell>
          <cell r="CQ320">
            <v>1700</v>
          </cell>
          <cell r="CS320">
            <v>0</v>
          </cell>
          <cell r="CW320">
            <v>301</v>
          </cell>
          <cell r="CX320">
            <v>301</v>
          </cell>
          <cell r="CZ320">
            <v>1700</v>
          </cell>
          <cell r="DB320" t="e">
            <v>#REF!</v>
          </cell>
          <cell r="DC320" t="e">
            <v>#REF!</v>
          </cell>
          <cell r="DH320">
            <v>0.5</v>
          </cell>
          <cell r="DI320">
            <v>0</v>
          </cell>
          <cell r="DJ320">
            <v>0.5</v>
          </cell>
          <cell r="DK320">
            <v>0</v>
          </cell>
          <cell r="DL320">
            <v>0.5</v>
          </cell>
          <cell r="DM320">
            <v>0</v>
          </cell>
          <cell r="DN320">
            <v>0.7</v>
          </cell>
          <cell r="DO320">
            <v>0</v>
          </cell>
          <cell r="DP320">
            <v>1864</v>
          </cell>
          <cell r="DQ320">
            <v>0.30657894736842101</v>
          </cell>
          <cell r="DR320" t="str">
            <v>否</v>
          </cell>
          <cell r="DS320">
            <v>2516</v>
          </cell>
          <cell r="DU320">
            <v>4.5910000000000002</v>
          </cell>
          <cell r="DX320">
            <v>2603</v>
          </cell>
          <cell r="DY320">
            <v>4303</v>
          </cell>
          <cell r="DZ320">
            <v>1700</v>
          </cell>
          <cell r="EA320">
            <v>2603</v>
          </cell>
          <cell r="EB320">
            <v>2361.4807000000001</v>
          </cell>
          <cell r="EC320" t="str">
            <v>已完工</v>
          </cell>
          <cell r="ED320" t="str">
            <v>15年完工</v>
          </cell>
          <cell r="EE320" t="str">
            <v>待开工项目</v>
          </cell>
          <cell r="EF320" t="str">
            <v>已安排</v>
          </cell>
          <cell r="EG320" t="str">
            <v>在建（年内不能完工，“十三五”期完工）</v>
          </cell>
          <cell r="EH320" t="str">
            <v>开工项目</v>
          </cell>
          <cell r="EI320" t="str">
            <v>在建</v>
          </cell>
          <cell r="EJ320" t="str">
            <v>在建</v>
          </cell>
          <cell r="EK320" t="str">
            <v>系统上报</v>
          </cell>
          <cell r="EL320">
            <v>1688</v>
          </cell>
          <cell r="EM320">
            <v>1777</v>
          </cell>
          <cell r="EN320">
            <v>0.292269736842105</v>
          </cell>
          <cell r="EQ320" t="str">
            <v>停工</v>
          </cell>
          <cell r="ER320" t="str">
            <v>停工</v>
          </cell>
          <cell r="ES320" t="str">
            <v>停工</v>
          </cell>
        </row>
        <row r="321">
          <cell r="J321" t="str">
            <v>里耶绕城公路</v>
          </cell>
          <cell r="K321" t="e">
            <v>#REF!</v>
          </cell>
          <cell r="L321" t="str">
            <v>里耶绕城公路</v>
          </cell>
          <cell r="M321" t="str">
            <v>S256、S320里耶绕城公路</v>
          </cell>
          <cell r="N321" t="e">
            <v>#REF!</v>
          </cell>
          <cell r="O321" t="str">
            <v>S256、S320里耶绕城公路</v>
          </cell>
          <cell r="T321" t="str">
            <v>备选</v>
          </cell>
          <cell r="U321">
            <v>1</v>
          </cell>
          <cell r="V321" t="str">
            <v>正选</v>
          </cell>
          <cell r="W321" t="str">
            <v>保留</v>
          </cell>
          <cell r="X321" t="str">
            <v>一类</v>
          </cell>
          <cell r="Y321" t="str">
            <v>国贫</v>
          </cell>
          <cell r="Z321" t="str">
            <v>改建</v>
          </cell>
          <cell r="AA321" t="str">
            <v>省道</v>
          </cell>
          <cell r="AB321" t="str">
            <v>省道</v>
          </cell>
          <cell r="AC321" t="str">
            <v>省道</v>
          </cell>
          <cell r="AE321">
            <v>12</v>
          </cell>
          <cell r="AF321">
            <v>12</v>
          </cell>
          <cell r="AH321">
            <v>12</v>
          </cell>
          <cell r="AJ321">
            <v>12</v>
          </cell>
          <cell r="AN321">
            <v>2017</v>
          </cell>
          <cell r="AO321">
            <v>2021</v>
          </cell>
          <cell r="AR321">
            <v>25000</v>
          </cell>
          <cell r="AS321">
            <v>17000</v>
          </cell>
          <cell r="AT321" t="str">
            <v>按总投资的68%测算</v>
          </cell>
          <cell r="AU321">
            <v>4800</v>
          </cell>
          <cell r="BB321">
            <v>20200</v>
          </cell>
          <cell r="BO321">
            <v>5000</v>
          </cell>
          <cell r="BP321">
            <v>720</v>
          </cell>
          <cell r="BQ321" t="str">
            <v>批复施工许可</v>
          </cell>
          <cell r="BS321">
            <v>0</v>
          </cell>
          <cell r="BT321">
            <v>-720</v>
          </cell>
          <cell r="BU321" t="str">
            <v>拟调规</v>
          </cell>
          <cell r="CA321" t="str">
            <v>省停缓建</v>
          </cell>
          <cell r="CB321">
            <v>5000</v>
          </cell>
          <cell r="CC321">
            <v>0</v>
          </cell>
          <cell r="CF321">
            <v>0</v>
          </cell>
          <cell r="CG321" t="str">
            <v>停工</v>
          </cell>
          <cell r="CH321">
            <v>0</v>
          </cell>
          <cell r="CI321">
            <v>0</v>
          </cell>
          <cell r="CJ321" t="e">
            <v>#REF!</v>
          </cell>
          <cell r="CM321">
            <v>0</v>
          </cell>
          <cell r="CP321">
            <v>0</v>
          </cell>
          <cell r="CQ321">
            <v>0</v>
          </cell>
          <cell r="CS321">
            <v>0</v>
          </cell>
          <cell r="CX321">
            <v>0</v>
          </cell>
          <cell r="CZ321">
            <v>0</v>
          </cell>
          <cell r="DB321">
            <v>0</v>
          </cell>
          <cell r="DC321">
            <v>0</v>
          </cell>
          <cell r="DI321">
            <v>0</v>
          </cell>
          <cell r="DK321">
            <v>0</v>
          </cell>
          <cell r="DM321">
            <v>0</v>
          </cell>
          <cell r="DO321">
            <v>0</v>
          </cell>
          <cell r="DP321">
            <v>0</v>
          </cell>
          <cell r="DQ321">
            <v>0</v>
          </cell>
          <cell r="DR321" t="str">
            <v>否</v>
          </cell>
          <cell r="DS321">
            <v>17000</v>
          </cell>
          <cell r="DX321">
            <v>20200</v>
          </cell>
          <cell r="DY321">
            <v>25000</v>
          </cell>
          <cell r="DZ321">
            <v>4800</v>
          </cell>
          <cell r="EA321">
            <v>20200</v>
          </cell>
          <cell r="EB321">
            <v>12200</v>
          </cell>
          <cell r="EC321" t="str">
            <v>省停缓建</v>
          </cell>
          <cell r="EE321" t="str">
            <v>待开工项目</v>
          </cell>
          <cell r="EF321" t="str">
            <v>已安排</v>
          </cell>
          <cell r="EG321" t="str">
            <v>停建（“十三五”期不继续建设）</v>
          </cell>
          <cell r="EH321" t="str">
            <v>开工项目</v>
          </cell>
          <cell r="EI321" t="str">
            <v>停工</v>
          </cell>
          <cell r="EJ321" t="str">
            <v>停工</v>
          </cell>
          <cell r="EK321" t="str">
            <v>系统上报</v>
          </cell>
          <cell r="EM321">
            <v>0</v>
          </cell>
          <cell r="EN321">
            <v>0</v>
          </cell>
          <cell r="EQ321" t="str">
            <v>停工</v>
          </cell>
          <cell r="ER321" t="str">
            <v>停工</v>
          </cell>
          <cell r="ES321" t="str">
            <v>停工</v>
          </cell>
        </row>
        <row r="322">
          <cell r="J322" t="str">
            <v>S262保靖夯沙-吉首</v>
          </cell>
          <cell r="K322" t="e">
            <v>#REF!</v>
          </cell>
          <cell r="L322" t="str">
            <v>保靖夯沙-吉首</v>
          </cell>
          <cell r="M322" t="str">
            <v>S253保靖夯沙-吉首</v>
          </cell>
          <cell r="N322" t="e">
            <v>#REF!</v>
          </cell>
          <cell r="O322" t="str">
            <v>S253保靖夯沙-吉首</v>
          </cell>
          <cell r="T322" t="str">
            <v>备选</v>
          </cell>
          <cell r="U322">
            <v>1</v>
          </cell>
          <cell r="V322" t="str">
            <v>正选</v>
          </cell>
          <cell r="W322" t="str">
            <v>保留</v>
          </cell>
          <cell r="X322" t="str">
            <v>一类</v>
          </cell>
          <cell r="Y322" t="str">
            <v>国贫</v>
          </cell>
          <cell r="Z322" t="str">
            <v>改建</v>
          </cell>
          <cell r="AA322" t="str">
            <v>省道</v>
          </cell>
          <cell r="AB322" t="str">
            <v>省道</v>
          </cell>
          <cell r="AC322" t="str">
            <v>省道</v>
          </cell>
          <cell r="AE322">
            <v>13.7</v>
          </cell>
          <cell r="AF322">
            <v>13.7</v>
          </cell>
          <cell r="AH322">
            <v>13.685</v>
          </cell>
          <cell r="AJ322">
            <v>13.685</v>
          </cell>
          <cell r="AN322">
            <v>2016</v>
          </cell>
          <cell r="AO322">
            <v>2021</v>
          </cell>
          <cell r="AP322" t="str">
            <v>湘发改基础[2015]965号</v>
          </cell>
          <cell r="AQ322" t="str">
            <v>湘交计统[2015]398号</v>
          </cell>
          <cell r="AR322">
            <v>17344.48</v>
          </cell>
          <cell r="AS322">
            <v>13354.8943</v>
          </cell>
          <cell r="AT322" t="str">
            <v>批复</v>
          </cell>
          <cell r="AU322">
            <v>7172</v>
          </cell>
          <cell r="AX322">
            <v>7172</v>
          </cell>
          <cell r="AY322" t="str">
            <v/>
          </cell>
          <cell r="BB322">
            <v>10172.48</v>
          </cell>
          <cell r="BE322">
            <v>10223</v>
          </cell>
          <cell r="BF322">
            <v>7172</v>
          </cell>
          <cell r="BG322">
            <v>5203</v>
          </cell>
          <cell r="BH322">
            <v>2151.6</v>
          </cell>
          <cell r="BI322">
            <v>5020</v>
          </cell>
          <cell r="BJ322">
            <v>5020.3999999999996</v>
          </cell>
          <cell r="BM322" t="str">
            <v>路基</v>
          </cell>
          <cell r="BO322">
            <v>7121</v>
          </cell>
          <cell r="BP322">
            <v>0</v>
          </cell>
          <cell r="BQ322" t="str">
            <v>路面</v>
          </cell>
          <cell r="BR322">
            <v>13.685</v>
          </cell>
          <cell r="CA322" t="str">
            <v>未列入19年计划</v>
          </cell>
          <cell r="CB322">
            <v>17344</v>
          </cell>
          <cell r="CC322">
            <v>7172</v>
          </cell>
          <cell r="CF322">
            <v>5211</v>
          </cell>
          <cell r="CG322" t="str">
            <v>停工</v>
          </cell>
          <cell r="CH322">
            <v>7172</v>
          </cell>
          <cell r="CI322">
            <v>0</v>
          </cell>
          <cell r="CJ322" t="e">
            <v>#REF!</v>
          </cell>
          <cell r="CM322">
            <v>7172</v>
          </cell>
          <cell r="CP322">
            <v>7172</v>
          </cell>
          <cell r="CQ322">
            <v>0</v>
          </cell>
          <cell r="CS322">
            <v>0</v>
          </cell>
          <cell r="CX322">
            <v>7172</v>
          </cell>
          <cell r="CZ322">
            <v>0</v>
          </cell>
          <cell r="DB322">
            <v>0</v>
          </cell>
          <cell r="DC322">
            <v>0</v>
          </cell>
          <cell r="DH322">
            <v>0.4</v>
          </cell>
          <cell r="DI322">
            <v>0</v>
          </cell>
          <cell r="DJ322">
            <v>0.5</v>
          </cell>
          <cell r="DK322">
            <v>0</v>
          </cell>
          <cell r="DL322">
            <v>0.7</v>
          </cell>
          <cell r="DM322">
            <v>0</v>
          </cell>
          <cell r="DN322">
            <v>0.7</v>
          </cell>
          <cell r="DO322">
            <v>0</v>
          </cell>
          <cell r="DP322">
            <v>5211</v>
          </cell>
          <cell r="DQ322">
            <v>0.30044140844810602</v>
          </cell>
          <cell r="DR322" t="str">
            <v>否</v>
          </cell>
          <cell r="DS322">
            <v>12133.48</v>
          </cell>
          <cell r="DU322">
            <v>4.0819999999999999</v>
          </cell>
          <cell r="DX322">
            <v>12133.48</v>
          </cell>
          <cell r="DY322">
            <v>12133.48</v>
          </cell>
          <cell r="DZ322">
            <v>0</v>
          </cell>
          <cell r="EA322">
            <v>12133.48</v>
          </cell>
          <cell r="EB322">
            <v>6182.8942999999999</v>
          </cell>
          <cell r="EC322" t="str">
            <v>在建，19年完工</v>
          </cell>
          <cell r="ED322" t="str">
            <v>在建，19年完工</v>
          </cell>
          <cell r="EE322" t="str">
            <v>已开工项目</v>
          </cell>
          <cell r="EF322" t="str">
            <v>已安排</v>
          </cell>
          <cell r="EG322" t="str">
            <v>停建（“十三五”期继续建设）</v>
          </cell>
          <cell r="EH322" t="str">
            <v>开工项目</v>
          </cell>
          <cell r="EI322" t="str">
            <v>停工</v>
          </cell>
          <cell r="EJ322" t="str">
            <v>停工</v>
          </cell>
          <cell r="EK322" t="str">
            <v>系统上报</v>
          </cell>
          <cell r="EL322">
            <v>16911</v>
          </cell>
          <cell r="EM322">
            <v>5211</v>
          </cell>
          <cell r="EN322">
            <v>0.30044140844810602</v>
          </cell>
          <cell r="EQ322" t="str">
            <v>停工</v>
          </cell>
          <cell r="ER322" t="str">
            <v>停工</v>
          </cell>
          <cell r="ES322" t="str">
            <v>停工</v>
          </cell>
        </row>
        <row r="323">
          <cell r="J323" t="str">
            <v>四、拟新开工</v>
          </cell>
          <cell r="K323" t="e">
            <v>#REF!</v>
          </cell>
          <cell r="N323" t="e">
            <v>#REF!</v>
          </cell>
          <cell r="T323" t="str">
            <v>备选</v>
          </cell>
          <cell r="U323">
            <v>1</v>
          </cell>
          <cell r="AE323">
            <v>1034.2754199999999</v>
          </cell>
          <cell r="AF323">
            <v>1030.4714200000001</v>
          </cell>
          <cell r="AH323">
            <v>1104.011</v>
          </cell>
          <cell r="AI323">
            <v>398.56184000000002</v>
          </cell>
          <cell r="AJ323">
            <v>628.30277000000001</v>
          </cell>
          <cell r="AK323">
            <v>60.228639999999999</v>
          </cell>
          <cell r="AL323">
            <v>10393.75</v>
          </cell>
          <cell r="AM323">
            <v>5447</v>
          </cell>
          <cell r="AP323">
            <v>0</v>
          </cell>
          <cell r="AQ323">
            <v>0</v>
          </cell>
          <cell r="AR323">
            <v>2833467.1724999999</v>
          </cell>
          <cell r="AS323">
            <v>1943928.1277999999</v>
          </cell>
          <cell r="AT323">
            <v>0</v>
          </cell>
          <cell r="AU323">
            <v>534350.41200000001</v>
          </cell>
          <cell r="AV323">
            <v>92841.4</v>
          </cell>
          <cell r="AW323">
            <v>0</v>
          </cell>
          <cell r="AX323">
            <v>216027.22625000001</v>
          </cell>
          <cell r="AY323">
            <v>0</v>
          </cell>
          <cell r="AZ323">
            <v>143934.5</v>
          </cell>
          <cell r="BA323">
            <v>41718.6</v>
          </cell>
          <cell r="BB323">
            <v>2234421.7604999999</v>
          </cell>
          <cell r="BC323">
            <v>0</v>
          </cell>
          <cell r="BD323">
            <v>0</v>
          </cell>
          <cell r="BE323">
            <v>21540</v>
          </cell>
          <cell r="BF323">
            <v>0</v>
          </cell>
          <cell r="BG323">
            <v>21540</v>
          </cell>
          <cell r="BH323">
            <v>0</v>
          </cell>
          <cell r="BI323">
            <v>0</v>
          </cell>
          <cell r="BJ323">
            <v>0</v>
          </cell>
          <cell r="BK323">
            <v>0</v>
          </cell>
          <cell r="BL323">
            <v>0</v>
          </cell>
          <cell r="BM323">
            <v>0</v>
          </cell>
          <cell r="BN323">
            <v>0</v>
          </cell>
          <cell r="BO323">
            <v>254646.924</v>
          </cell>
          <cell r="BP323">
            <v>62955.084999999999</v>
          </cell>
          <cell r="BQ323">
            <v>0</v>
          </cell>
          <cell r="BR323">
            <v>0</v>
          </cell>
          <cell r="BS323">
            <v>471754.64756999997</v>
          </cell>
          <cell r="BT323">
            <v>88500.3704</v>
          </cell>
          <cell r="BU323">
            <v>0</v>
          </cell>
          <cell r="BV323">
            <v>13.64</v>
          </cell>
          <cell r="BW323">
            <v>256585.674</v>
          </cell>
          <cell r="BX323">
            <v>-33192.21</v>
          </cell>
          <cell r="BY323">
            <v>0</v>
          </cell>
          <cell r="BZ323">
            <v>0</v>
          </cell>
          <cell r="CA323">
            <v>0</v>
          </cell>
          <cell r="CB323">
            <v>1004527.24557</v>
          </cell>
          <cell r="CC323">
            <v>118264.2454</v>
          </cell>
          <cell r="CD323">
            <v>33509.599999999999</v>
          </cell>
          <cell r="CE323">
            <v>0.23281145243148799</v>
          </cell>
          <cell r="CF323">
            <v>54225.1</v>
          </cell>
          <cell r="CH323">
            <v>49492</v>
          </cell>
          <cell r="CI323">
            <v>68772.2454</v>
          </cell>
          <cell r="CJ323" t="e">
            <v>#REF!</v>
          </cell>
          <cell r="CK323" t="e">
            <v>#REF!</v>
          </cell>
          <cell r="CL323">
            <v>0</v>
          </cell>
          <cell r="CM323">
            <v>49492</v>
          </cell>
          <cell r="CN323">
            <v>14920</v>
          </cell>
          <cell r="CO323">
            <v>0</v>
          </cell>
          <cell r="CP323">
            <v>49492</v>
          </cell>
          <cell r="CQ323">
            <v>68772.2454</v>
          </cell>
          <cell r="CS323">
            <v>0</v>
          </cell>
          <cell r="CX323">
            <v>49492</v>
          </cell>
          <cell r="CZ323">
            <v>180015.766</v>
          </cell>
          <cell r="DA323">
            <v>0</v>
          </cell>
          <cell r="DB323" t="e">
            <v>#REF!</v>
          </cell>
          <cell r="DC323" t="e">
            <v>#REF!</v>
          </cell>
          <cell r="DD323">
            <v>0.59952206040128597</v>
          </cell>
          <cell r="DE323">
            <v>14919</v>
          </cell>
          <cell r="DF323">
            <v>0</v>
          </cell>
          <cell r="DG323">
            <v>1411.09788557861</v>
          </cell>
          <cell r="DH323">
            <v>8.5000000000000107</v>
          </cell>
          <cell r="DI323">
            <v>27743.154500000001</v>
          </cell>
          <cell r="DJ323">
            <v>11.35</v>
          </cell>
          <cell r="DK323" t="e">
            <v>#REF!</v>
          </cell>
          <cell r="DL323">
            <v>15.7</v>
          </cell>
          <cell r="DM323">
            <v>53923.985000000001</v>
          </cell>
          <cell r="DN323">
            <v>17.399999999999999</v>
          </cell>
          <cell r="DO323">
            <v>65185.675000000003</v>
          </cell>
          <cell r="DP323">
            <v>54225.1</v>
          </cell>
          <cell r="DQ323">
            <v>2.40016633951068</v>
          </cell>
          <cell r="DR323">
            <v>0</v>
          </cell>
          <cell r="DS323">
            <v>41766</v>
          </cell>
          <cell r="DX323">
            <v>2121242.0605000001</v>
          </cell>
          <cell r="DY323">
            <v>2728638.0724999998</v>
          </cell>
          <cell r="DZ323">
            <v>476220.01199999999</v>
          </cell>
          <cell r="EA323">
            <v>2252418.0605000001</v>
          </cell>
          <cell r="EB323">
            <v>1360136.1158</v>
          </cell>
          <cell r="EC323">
            <v>0</v>
          </cell>
          <cell r="ED323">
            <v>0</v>
          </cell>
          <cell r="EE323">
            <v>0</v>
          </cell>
          <cell r="EF323">
            <v>0</v>
          </cell>
          <cell r="EG323">
            <v>0</v>
          </cell>
          <cell r="EH323">
            <v>0</v>
          </cell>
          <cell r="EI323">
            <v>0</v>
          </cell>
          <cell r="EJ323">
            <v>0</v>
          </cell>
          <cell r="EK323">
            <v>0</v>
          </cell>
          <cell r="EL323">
            <v>44314.2</v>
          </cell>
          <cell r="EM323">
            <v>50558.1</v>
          </cell>
          <cell r="EN323">
            <v>2.0442516129664301</v>
          </cell>
          <cell r="EO323">
            <v>0</v>
          </cell>
          <cell r="EP323">
            <v>0</v>
          </cell>
        </row>
        <row r="324">
          <cell r="J324" t="str">
            <v>G106醴陵城区绕城公路线（王仙-龙源冲）</v>
          </cell>
          <cell r="K324" t="e">
            <v>#REF!</v>
          </cell>
          <cell r="L324" t="str">
            <v>G106醴陵城区绕城公路线（王仙-龙源冲）</v>
          </cell>
          <cell r="M324" t="str">
            <v>G106醴陵城区绕城公路线           （王仙-龙源冲）</v>
          </cell>
          <cell r="N324" t="e">
            <v>#REF!</v>
          </cell>
          <cell r="O324" t="str">
            <v>G106醴陵城区绕城公路线           （王仙-龙源冲）</v>
          </cell>
          <cell r="P324" t="str">
            <v>G106醴陵城区绕城线（王仙-龙源冲）</v>
          </cell>
          <cell r="Q324" t="str">
            <v>G106醴陵城区绕城公路线（王仙-龙源冲）</v>
          </cell>
          <cell r="R324" t="str">
            <v>是</v>
          </cell>
          <cell r="S324" t="str">
            <v>正选</v>
          </cell>
          <cell r="T324" t="str">
            <v>正选</v>
          </cell>
          <cell r="U324">
            <v>1</v>
          </cell>
          <cell r="V324" t="str">
            <v>正选</v>
          </cell>
          <cell r="W324" t="str">
            <v>保留</v>
          </cell>
          <cell r="X324" t="str">
            <v>三类</v>
          </cell>
          <cell r="Z324" t="str">
            <v>新建</v>
          </cell>
          <cell r="AA324" t="str">
            <v>国道</v>
          </cell>
          <cell r="AB324" t="str">
            <v>国道</v>
          </cell>
          <cell r="AC324" t="str">
            <v>国道</v>
          </cell>
          <cell r="AD324" t="str">
            <v>国道</v>
          </cell>
          <cell r="AE324">
            <v>13.427</v>
          </cell>
          <cell r="AF324">
            <v>13.427</v>
          </cell>
          <cell r="AH324">
            <v>13.427</v>
          </cell>
          <cell r="AI324">
            <v>11.72</v>
          </cell>
          <cell r="AL324">
            <v>1707</v>
          </cell>
          <cell r="AN324">
            <v>2017</v>
          </cell>
          <cell r="AO324">
            <v>2020</v>
          </cell>
          <cell r="AP324" t="str">
            <v>湘发改基础[2017]1091号</v>
          </cell>
          <cell r="AQ324" t="str">
            <v>株交批[2017]223号</v>
          </cell>
          <cell r="AR324">
            <v>80363.899999999994</v>
          </cell>
          <cell r="AS324">
            <v>52409.723899999997</v>
          </cell>
          <cell r="AT324" t="str">
            <v>批复</v>
          </cell>
          <cell r="AU324">
            <v>19248.5</v>
          </cell>
          <cell r="AV324">
            <v>19248.5</v>
          </cell>
          <cell r="AW324" t="b">
            <v>1</v>
          </cell>
          <cell r="AX324" t="str">
            <v>桥宽未知</v>
          </cell>
          <cell r="AY324" t="str">
            <v>桥宽未知</v>
          </cell>
          <cell r="AZ324">
            <v>22825.9</v>
          </cell>
          <cell r="BA324">
            <v>0</v>
          </cell>
          <cell r="BB324">
            <v>61115.4</v>
          </cell>
          <cell r="BO324">
            <v>4320</v>
          </cell>
          <cell r="BP324">
            <v>997.5</v>
          </cell>
          <cell r="BQ324" t="str">
            <v>批复施工许可</v>
          </cell>
          <cell r="BS324">
            <v>35861.949999999997</v>
          </cell>
          <cell r="BT324">
            <v>4777.05</v>
          </cell>
          <cell r="BU324" t="str">
            <v>路基</v>
          </cell>
          <cell r="CA324" t="str">
            <v>部停缓建</v>
          </cell>
          <cell r="CB324">
            <v>40181.949999999997</v>
          </cell>
          <cell r="CC324">
            <v>5774.55</v>
          </cell>
          <cell r="CD324">
            <v>0</v>
          </cell>
          <cell r="CF324">
            <v>0</v>
          </cell>
          <cell r="CG324" t="str">
            <v>2020年完成路基</v>
          </cell>
          <cell r="CH324">
            <v>0</v>
          </cell>
          <cell r="CI324">
            <v>5774.55</v>
          </cell>
          <cell r="CJ324" t="e">
            <v>#REF!</v>
          </cell>
          <cell r="CK324" t="e">
            <v>#REF!</v>
          </cell>
          <cell r="CM324">
            <v>0</v>
          </cell>
          <cell r="CN324">
            <v>7700</v>
          </cell>
          <cell r="CQ324">
            <v>5774.55</v>
          </cell>
          <cell r="CS324">
            <v>13473</v>
          </cell>
          <cell r="CT324">
            <v>7698</v>
          </cell>
          <cell r="CU324">
            <v>5775</v>
          </cell>
          <cell r="CX324">
            <v>13473</v>
          </cell>
          <cell r="CZ324">
            <v>5774.55</v>
          </cell>
          <cell r="DB324" t="e">
            <v>#REF!</v>
          </cell>
          <cell r="DC324" t="e">
            <v>#REF!</v>
          </cell>
          <cell r="DD324">
            <v>0.33729228639396502</v>
          </cell>
          <cell r="DE324">
            <v>7699</v>
          </cell>
          <cell r="DF324" t="str">
            <v>新开工</v>
          </cell>
          <cell r="DG324">
            <v>717.82057465423497</v>
          </cell>
          <cell r="DH324">
            <v>0.3</v>
          </cell>
          <cell r="DI324">
            <v>0</v>
          </cell>
          <cell r="DJ324">
            <v>0.3</v>
          </cell>
          <cell r="DK324">
            <v>0</v>
          </cell>
          <cell r="DL324">
            <v>0.3</v>
          </cell>
          <cell r="DM324">
            <v>0</v>
          </cell>
          <cell r="DN324">
            <v>0.3</v>
          </cell>
          <cell r="DO324">
            <v>1924.45</v>
          </cell>
          <cell r="DP324">
            <v>0</v>
          </cell>
          <cell r="DQ324">
            <v>0</v>
          </cell>
          <cell r="DR324" t="str">
            <v>否</v>
          </cell>
          <cell r="DS324">
            <v>52410</v>
          </cell>
          <cell r="DX324">
            <v>61115.4</v>
          </cell>
          <cell r="DY324">
            <v>80363.899999999994</v>
          </cell>
          <cell r="DZ324">
            <v>19248.5</v>
          </cell>
          <cell r="EA324">
            <v>61115.4</v>
          </cell>
          <cell r="EB324">
            <v>33161.223899999997</v>
          </cell>
          <cell r="EC324" t="str">
            <v>部停缓建</v>
          </cell>
          <cell r="EE324" t="str">
            <v>待开工项目</v>
          </cell>
          <cell r="EF324" t="str">
            <v>已安排</v>
          </cell>
          <cell r="EG324" t="str">
            <v>未开工（年内不能开工但2020年底前开工）</v>
          </cell>
          <cell r="EH324" t="str">
            <v>未开工项目</v>
          </cell>
          <cell r="EI324" t="str">
            <v>拟新开工</v>
          </cell>
          <cell r="EJ324" t="str">
            <v>拟新开工</v>
          </cell>
          <cell r="EK324" t="str">
            <v>沿用3月数据</v>
          </cell>
          <cell r="EL324">
            <v>0</v>
          </cell>
          <cell r="EM324">
            <v>0</v>
          </cell>
          <cell r="EN324">
            <v>0</v>
          </cell>
          <cell r="EO324" t="str">
            <v>未开工（年内不能开工但2020年底前开工）</v>
          </cell>
          <cell r="EP324" t="str">
            <v>拟新开工</v>
          </cell>
          <cell r="EQ324" t="str">
            <v>未开工</v>
          </cell>
          <cell r="ER324" t="str">
            <v>拟新开工</v>
          </cell>
          <cell r="ES324" t="str">
            <v>2020年完成路基</v>
          </cell>
          <cell r="EU324" t="str">
            <v>2020年完成路基</v>
          </cell>
        </row>
        <row r="325">
          <cell r="J325" t="str">
            <v>祁东县太和堂-四明山</v>
          </cell>
          <cell r="K325" t="e">
            <v>#REF!</v>
          </cell>
          <cell r="L325" t="str">
            <v>祁东县太和堂-四明山</v>
          </cell>
          <cell r="M325" t="str">
            <v>S575祁东县太和堂-四明山</v>
          </cell>
          <cell r="N325" t="e">
            <v>#REF!</v>
          </cell>
          <cell r="O325" t="str">
            <v>S575祁东县太和堂-四明山</v>
          </cell>
          <cell r="T325" t="str">
            <v>备选</v>
          </cell>
          <cell r="U325">
            <v>1</v>
          </cell>
          <cell r="V325" t="str">
            <v>正选</v>
          </cell>
          <cell r="W325" t="str">
            <v>保留</v>
          </cell>
          <cell r="X325" t="str">
            <v>二类</v>
          </cell>
          <cell r="Y325" t="str">
            <v>省贫</v>
          </cell>
          <cell r="Z325" t="str">
            <v>改建</v>
          </cell>
          <cell r="AA325" t="str">
            <v>其它</v>
          </cell>
          <cell r="AB325" t="str">
            <v>省道</v>
          </cell>
          <cell r="AC325" t="str">
            <v>省道</v>
          </cell>
          <cell r="AE325">
            <v>14.074</v>
          </cell>
          <cell r="AF325">
            <v>14.074</v>
          </cell>
          <cell r="AH325">
            <v>14.058999999999999</v>
          </cell>
          <cell r="AJ325">
            <v>14.058999999999999</v>
          </cell>
          <cell r="AN325">
            <v>2019</v>
          </cell>
          <cell r="AO325">
            <v>2021</v>
          </cell>
          <cell r="AP325" t="str">
            <v>衡发改审[2017]81号</v>
          </cell>
          <cell r="AQ325" t="str">
            <v>衡市交规字[1017]327号</v>
          </cell>
          <cell r="AR325">
            <v>12512</v>
          </cell>
          <cell r="AS325">
            <v>8508.16</v>
          </cell>
          <cell r="AT325" t="str">
            <v>按总投资的68%测算</v>
          </cell>
          <cell r="AU325">
            <v>3514.75</v>
          </cell>
          <cell r="BB325">
            <v>8997.25</v>
          </cell>
          <cell r="BO325">
            <v>2502.4</v>
          </cell>
          <cell r="BP325">
            <v>527.21249999999998</v>
          </cell>
          <cell r="BQ325" t="str">
            <v>批复施工许可</v>
          </cell>
          <cell r="BS325">
            <v>5004.8</v>
          </cell>
          <cell r="BT325">
            <v>527.21249999999998</v>
          </cell>
          <cell r="BU325" t="str">
            <v>批复施工许可</v>
          </cell>
          <cell r="BW325">
            <v>4058.4</v>
          </cell>
          <cell r="BY325" t="str">
            <v>路基</v>
          </cell>
          <cell r="CA325" t="str">
            <v>路基</v>
          </cell>
          <cell r="CB325">
            <v>11565.6</v>
          </cell>
          <cell r="CC325">
            <v>1054.425</v>
          </cell>
          <cell r="CF325">
            <v>4700</v>
          </cell>
          <cell r="CG325" t="str">
            <v>2020年完成路基</v>
          </cell>
          <cell r="CH325">
            <v>485</v>
          </cell>
          <cell r="CI325">
            <v>569.42499999999995</v>
          </cell>
          <cell r="CJ325" t="e">
            <v>#REF!</v>
          </cell>
          <cell r="CK325" t="e">
            <v>#REF!</v>
          </cell>
          <cell r="CM325">
            <v>485</v>
          </cell>
          <cell r="CP325">
            <v>485</v>
          </cell>
          <cell r="CQ325">
            <v>569.42499999999995</v>
          </cell>
          <cell r="CS325">
            <v>-485</v>
          </cell>
          <cell r="CU325">
            <v>-485</v>
          </cell>
          <cell r="CX325">
            <v>0</v>
          </cell>
          <cell r="CZ325">
            <v>569.42499999999995</v>
          </cell>
          <cell r="DB325" t="e">
            <v>#REF!</v>
          </cell>
          <cell r="DC325" t="e">
            <v>#REF!</v>
          </cell>
          <cell r="DH325">
            <v>0.15</v>
          </cell>
          <cell r="DI325">
            <v>0</v>
          </cell>
          <cell r="DJ325">
            <v>0.15</v>
          </cell>
          <cell r="DK325">
            <v>0</v>
          </cell>
          <cell r="DL325">
            <v>0.3</v>
          </cell>
          <cell r="DM325">
            <v>0</v>
          </cell>
          <cell r="DN325">
            <v>0.3</v>
          </cell>
          <cell r="DO325">
            <v>0</v>
          </cell>
          <cell r="DP325">
            <v>4700</v>
          </cell>
          <cell r="DQ325">
            <v>0.37563938618925802</v>
          </cell>
          <cell r="DR325" t="str">
            <v>否</v>
          </cell>
          <cell r="DS325">
            <v>8508</v>
          </cell>
          <cell r="DT325">
            <v>0.3</v>
          </cell>
          <cell r="DU325">
            <v>14.074</v>
          </cell>
          <cell r="DV325">
            <v>0</v>
          </cell>
          <cell r="DX325">
            <v>4782.25</v>
          </cell>
          <cell r="DY325">
            <v>7812</v>
          </cell>
          <cell r="DZ325">
            <v>3029.75</v>
          </cell>
          <cell r="EA325">
            <v>4782.25</v>
          </cell>
          <cell r="EB325">
            <v>4993.41</v>
          </cell>
          <cell r="EC325" t="str">
            <v>路基</v>
          </cell>
          <cell r="EE325" t="str">
            <v>待开工项目</v>
          </cell>
          <cell r="EF325" t="str">
            <v>已安排</v>
          </cell>
          <cell r="EG325" t="str">
            <v>未开工（年内不能开工但2020年底前开工）</v>
          </cell>
          <cell r="EH325" t="str">
            <v>未开工项目</v>
          </cell>
          <cell r="EI325" t="str">
            <v>拟新开工</v>
          </cell>
          <cell r="EJ325" t="str">
            <v>拟新开工</v>
          </cell>
          <cell r="EK325" t="str">
            <v>系统上报</v>
          </cell>
          <cell r="EL325">
            <v>4700</v>
          </cell>
          <cell r="EM325">
            <v>4700</v>
          </cell>
          <cell r="EN325">
            <v>0.37563938618925802</v>
          </cell>
          <cell r="EQ325" t="str">
            <v>未开工</v>
          </cell>
          <cell r="ER325" t="str">
            <v>拟新开工</v>
          </cell>
          <cell r="ES325" t="str">
            <v>2020年完成路基</v>
          </cell>
          <cell r="EU325" t="str">
            <v>2020年完成路基</v>
          </cell>
        </row>
        <row r="326">
          <cell r="J326" t="str">
            <v>新郡县小庙头至石背垅</v>
          </cell>
          <cell r="K326" t="e">
            <v>#REF!</v>
          </cell>
          <cell r="L326" t="str">
            <v>新邵县小庙头-石背垅</v>
          </cell>
          <cell r="M326" t="str">
            <v>S235新邵县小庙头-石背垅</v>
          </cell>
          <cell r="N326" t="e">
            <v>#REF!</v>
          </cell>
          <cell r="O326" t="str">
            <v>S235新邵县小庙头-石背垅</v>
          </cell>
          <cell r="P326" t="str">
            <v>S238新邵县城过境</v>
          </cell>
          <cell r="T326" t="str">
            <v>备选</v>
          </cell>
          <cell r="U326">
            <v>1</v>
          </cell>
          <cell r="V326" t="str">
            <v>正选</v>
          </cell>
          <cell r="W326" t="str">
            <v>保留</v>
          </cell>
          <cell r="X326" t="str">
            <v>一类</v>
          </cell>
          <cell r="Y326" t="str">
            <v>国贫</v>
          </cell>
          <cell r="Z326" t="str">
            <v>新建</v>
          </cell>
          <cell r="AA326" t="str">
            <v>省道</v>
          </cell>
          <cell r="AB326" t="str">
            <v>省道</v>
          </cell>
          <cell r="AC326" t="str">
            <v>省道</v>
          </cell>
          <cell r="AE326">
            <v>11.9</v>
          </cell>
          <cell r="AF326">
            <v>12.2</v>
          </cell>
          <cell r="AH326">
            <v>12.2</v>
          </cell>
          <cell r="AI326">
            <v>7.32</v>
          </cell>
          <cell r="AJ326">
            <v>4.88</v>
          </cell>
          <cell r="AN326">
            <v>2020</v>
          </cell>
          <cell r="AO326">
            <v>2022</v>
          </cell>
          <cell r="AP326" t="str">
            <v>湘发改基础[2017]486号</v>
          </cell>
          <cell r="AQ326" t="str">
            <v>湘路工建[2017]242号</v>
          </cell>
          <cell r="AR326">
            <v>49925</v>
          </cell>
          <cell r="AS326">
            <v>34477.438300000002</v>
          </cell>
          <cell r="AT326" t="str">
            <v>批复</v>
          </cell>
          <cell r="AU326">
            <v>6710</v>
          </cell>
          <cell r="BB326">
            <v>43215</v>
          </cell>
          <cell r="CB326">
            <v>0</v>
          </cell>
          <cell r="CC326">
            <v>0</v>
          </cell>
          <cell r="CF326">
            <v>0</v>
          </cell>
          <cell r="CG326" t="str">
            <v>2020年完成部分路基</v>
          </cell>
          <cell r="CH326">
            <v>0</v>
          </cell>
          <cell r="CI326">
            <v>0</v>
          </cell>
          <cell r="CJ326" t="e">
            <v>#REF!</v>
          </cell>
          <cell r="CK326" t="e">
            <v>#REF!</v>
          </cell>
          <cell r="CM326">
            <v>0</v>
          </cell>
          <cell r="CQ326">
            <v>0</v>
          </cell>
          <cell r="CS326">
            <v>0</v>
          </cell>
          <cell r="CX326">
            <v>0</v>
          </cell>
          <cell r="CZ326">
            <v>6710</v>
          </cell>
          <cell r="DB326" t="e">
            <v>#REF!</v>
          </cell>
          <cell r="DC326" t="e">
            <v>#REF!</v>
          </cell>
          <cell r="DH326">
            <v>0.15</v>
          </cell>
          <cell r="DI326">
            <v>1006.5</v>
          </cell>
          <cell r="DJ326">
            <v>0.15</v>
          </cell>
          <cell r="DK326">
            <v>1006.5</v>
          </cell>
          <cell r="DL326">
            <v>0.3</v>
          </cell>
          <cell r="DM326">
            <v>2013</v>
          </cell>
          <cell r="DN326">
            <v>0.3</v>
          </cell>
          <cell r="DO326">
            <v>2013</v>
          </cell>
          <cell r="DP326">
            <v>0</v>
          </cell>
          <cell r="DQ326">
            <v>0</v>
          </cell>
          <cell r="DR326" t="str">
            <v>否</v>
          </cell>
          <cell r="DS326">
            <v>34477</v>
          </cell>
          <cell r="DX326">
            <v>43215</v>
          </cell>
          <cell r="DY326">
            <v>49925</v>
          </cell>
          <cell r="DZ326">
            <v>6710</v>
          </cell>
          <cell r="EA326">
            <v>43215</v>
          </cell>
          <cell r="EB326">
            <v>27767.438300000002</v>
          </cell>
          <cell r="EE326" t="str">
            <v>待开工项目</v>
          </cell>
          <cell r="EF326" t="str">
            <v>未安排</v>
          </cell>
          <cell r="EG326" t="str">
            <v>未开工（年内不能开工但2020年底前开工）</v>
          </cell>
          <cell r="EJ326" t="str">
            <v>未开工</v>
          </cell>
          <cell r="EK326" t="str">
            <v>系统上报</v>
          </cell>
          <cell r="EL326">
            <v>0</v>
          </cell>
          <cell r="EM326">
            <v>0</v>
          </cell>
          <cell r="EN326">
            <v>0</v>
          </cell>
          <cell r="EQ326" t="str">
            <v>拟新开工</v>
          </cell>
          <cell r="ER326" t="str">
            <v>拟新开工</v>
          </cell>
          <cell r="ES326" t="str">
            <v>2020年完成部分路基</v>
          </cell>
          <cell r="EU326" t="str">
            <v>2020年完成施工许可</v>
          </cell>
        </row>
        <row r="327">
          <cell r="J327" t="str">
            <v>邵阳县黄豆园-黄亭市</v>
          </cell>
          <cell r="K327" t="e">
            <v>#REF!</v>
          </cell>
          <cell r="L327" t="str">
            <v>邵阳县黄豆园-黄亭市</v>
          </cell>
          <cell r="M327" t="str">
            <v>S336邵阳县黄豆园-黄亭市</v>
          </cell>
          <cell r="N327" t="e">
            <v>#REF!</v>
          </cell>
          <cell r="O327" t="str">
            <v>S336邵阳县黄豆园-黄亭市</v>
          </cell>
          <cell r="T327" t="str">
            <v>备选</v>
          </cell>
          <cell r="U327">
            <v>1</v>
          </cell>
          <cell r="V327" t="str">
            <v>正选</v>
          </cell>
          <cell r="W327" t="str">
            <v>保留</v>
          </cell>
          <cell r="X327" t="str">
            <v>一类</v>
          </cell>
          <cell r="Y327" t="str">
            <v>国贫</v>
          </cell>
          <cell r="Z327" t="str">
            <v>改建</v>
          </cell>
          <cell r="AA327" t="str">
            <v>省道</v>
          </cell>
          <cell r="AB327" t="str">
            <v>省道</v>
          </cell>
          <cell r="AC327" t="str">
            <v>省道</v>
          </cell>
          <cell r="AE327">
            <v>18</v>
          </cell>
          <cell r="AF327">
            <v>18.498999999999999</v>
          </cell>
          <cell r="AH327">
            <v>18.498999999999999</v>
          </cell>
          <cell r="AJ327">
            <v>18.498999999999999</v>
          </cell>
          <cell r="AN327">
            <v>2019</v>
          </cell>
          <cell r="AO327">
            <v>2021</v>
          </cell>
          <cell r="AP327" t="str">
            <v>湘发改基础[2017]392号</v>
          </cell>
          <cell r="AQ327" t="str">
            <v>邵市交计统[2017]306号</v>
          </cell>
          <cell r="AR327">
            <v>22037</v>
          </cell>
          <cell r="AS327">
            <v>14985.16</v>
          </cell>
          <cell r="AT327" t="str">
            <v>按总投资的68%测算</v>
          </cell>
          <cell r="AU327">
            <v>7399.6</v>
          </cell>
          <cell r="AX327">
            <v>8325</v>
          </cell>
          <cell r="AY327" t="str">
            <v>数据异常</v>
          </cell>
          <cell r="BB327">
            <v>14637.4</v>
          </cell>
          <cell r="BO327">
            <v>4407.2</v>
          </cell>
          <cell r="BP327">
            <v>1108.92</v>
          </cell>
          <cell r="BQ327" t="str">
            <v>批复施工许可</v>
          </cell>
          <cell r="BS327">
            <v>11018.7</v>
          </cell>
          <cell r="BT327">
            <v>4070.8</v>
          </cell>
          <cell r="BU327" t="str">
            <v>路基</v>
          </cell>
          <cell r="BW327">
            <v>3260.1</v>
          </cell>
          <cell r="BY327" t="str">
            <v>施工许可</v>
          </cell>
          <cell r="CA327" t="str">
            <v>施工许可</v>
          </cell>
          <cell r="CB327">
            <v>18686</v>
          </cell>
          <cell r="CC327">
            <v>5179.72</v>
          </cell>
          <cell r="CF327">
            <v>3351</v>
          </cell>
          <cell r="CG327" t="str">
            <v>2020年完成路基</v>
          </cell>
          <cell r="CH327">
            <v>1021</v>
          </cell>
          <cell r="CI327">
            <v>4158.72</v>
          </cell>
          <cell r="CJ327" t="e">
            <v>#REF!</v>
          </cell>
          <cell r="CK327" t="e">
            <v>#REF!</v>
          </cell>
          <cell r="CM327">
            <v>1021</v>
          </cell>
          <cell r="CP327">
            <v>1021</v>
          </cell>
          <cell r="CQ327">
            <v>4158.72</v>
          </cell>
          <cell r="CS327">
            <v>0</v>
          </cell>
          <cell r="CX327">
            <v>1021</v>
          </cell>
          <cell r="CZ327">
            <v>1198.8800000000001</v>
          </cell>
          <cell r="DB327" t="e">
            <v>#REF!</v>
          </cell>
          <cell r="DC327" t="e">
            <v>#REF!</v>
          </cell>
          <cell r="DF327" t="str">
            <v>续建</v>
          </cell>
          <cell r="DH327">
            <v>0.15</v>
          </cell>
          <cell r="DI327">
            <v>0</v>
          </cell>
          <cell r="DJ327">
            <v>0.3</v>
          </cell>
          <cell r="DK327">
            <v>0</v>
          </cell>
          <cell r="DL327">
            <v>0.3</v>
          </cell>
          <cell r="DM327">
            <v>0</v>
          </cell>
          <cell r="DN327">
            <v>0.7</v>
          </cell>
          <cell r="DO327">
            <v>0</v>
          </cell>
          <cell r="DP327">
            <v>3351</v>
          </cell>
          <cell r="DQ327">
            <v>0.152062440441076</v>
          </cell>
          <cell r="DR327" t="str">
            <v>否</v>
          </cell>
          <cell r="DS327">
            <v>14527.28</v>
          </cell>
          <cell r="DT327">
            <v>0.3</v>
          </cell>
          <cell r="DU327">
            <v>18.498999999999999</v>
          </cell>
          <cell r="DV327">
            <v>0</v>
          </cell>
          <cell r="DX327">
            <v>12307.4</v>
          </cell>
          <cell r="DY327">
            <v>18686</v>
          </cell>
          <cell r="DZ327">
            <v>6378.6</v>
          </cell>
          <cell r="EA327">
            <v>12307.4</v>
          </cell>
          <cell r="EB327">
            <v>7585.56</v>
          </cell>
          <cell r="EC327" t="str">
            <v>施工许可</v>
          </cell>
          <cell r="EE327" t="str">
            <v>待开工项目</v>
          </cell>
          <cell r="EF327" t="str">
            <v>已安排</v>
          </cell>
          <cell r="EG327" t="str">
            <v>未开工（年内开工）</v>
          </cell>
          <cell r="EH327" t="str">
            <v>未开工项目</v>
          </cell>
          <cell r="EI327" t="str">
            <v>拟新开工</v>
          </cell>
          <cell r="EJ327" t="str">
            <v>拟新开工</v>
          </cell>
          <cell r="EK327" t="str">
            <v>系统上报</v>
          </cell>
          <cell r="EL327">
            <v>3351</v>
          </cell>
          <cell r="EM327">
            <v>3351</v>
          </cell>
          <cell r="EN327">
            <v>0.152062440441076</v>
          </cell>
          <cell r="EQ327" t="str">
            <v>未开工</v>
          </cell>
          <cell r="ER327" t="str">
            <v>拟新开工</v>
          </cell>
          <cell r="ES327" t="str">
            <v>2020年完成路基</v>
          </cell>
          <cell r="EU327" t="str">
            <v>2020年完成路基</v>
          </cell>
        </row>
        <row r="328">
          <cell r="J328" t="str">
            <v>G240沪昆高铁韶山站-湘乡连接线</v>
          </cell>
          <cell r="K328" t="e">
            <v>#REF!</v>
          </cell>
          <cell r="L328" t="str">
            <v>G240沪昆高铁韶山站-湘乡连接线</v>
          </cell>
          <cell r="M328" t="str">
            <v>G240沪昆高铁韶山南站-湘乡公路（韶山-乌石公路三期）</v>
          </cell>
          <cell r="N328" t="e">
            <v>#REF!</v>
          </cell>
          <cell r="O328" t="str">
            <v>G240沪昆高铁韶山南站-湘乡公路（韶山-乌石公路三期）</v>
          </cell>
          <cell r="P328" t="str">
            <v>G240沪昆高铁韶山站-湘乡连接线</v>
          </cell>
          <cell r="Q328" t="str">
            <v>G240沪昆高铁韶山站-湘乡连接线</v>
          </cell>
          <cell r="R328" t="str">
            <v>是</v>
          </cell>
          <cell r="S328" t="str">
            <v>正选</v>
          </cell>
          <cell r="T328" t="str">
            <v>正选</v>
          </cell>
          <cell r="U328">
            <v>1</v>
          </cell>
          <cell r="V328" t="str">
            <v>正选</v>
          </cell>
          <cell r="W328" t="str">
            <v>保留</v>
          </cell>
          <cell r="X328" t="str">
            <v>三类</v>
          </cell>
          <cell r="Z328" t="str">
            <v>新建</v>
          </cell>
          <cell r="AA328" t="str">
            <v>国道</v>
          </cell>
          <cell r="AB328" t="str">
            <v>国道</v>
          </cell>
          <cell r="AC328" t="str">
            <v>国道</v>
          </cell>
          <cell r="AD328" t="str">
            <v>国道</v>
          </cell>
          <cell r="AE328">
            <v>9.0440000000000005</v>
          </cell>
          <cell r="AF328">
            <v>9.0440000000000005</v>
          </cell>
          <cell r="AH328">
            <v>9.0440000000000005</v>
          </cell>
          <cell r="AI328">
            <v>9.0440000000000005</v>
          </cell>
          <cell r="AN328">
            <v>2018</v>
          </cell>
          <cell r="AO328">
            <v>2020</v>
          </cell>
          <cell r="AP328" t="str">
            <v>湘发改基础〔2017〕963号</v>
          </cell>
          <cell r="AQ328" t="str">
            <v>潭交函〔2018〕20号</v>
          </cell>
          <cell r="AR328">
            <v>28000</v>
          </cell>
          <cell r="AS328">
            <v>32659.29</v>
          </cell>
          <cell r="AT328" t="str">
            <v>测算</v>
          </cell>
          <cell r="AU328">
            <v>6270</v>
          </cell>
          <cell r="AV328">
            <v>6270</v>
          </cell>
          <cell r="AW328" t="b">
            <v>1</v>
          </cell>
          <cell r="AZ328">
            <v>13000</v>
          </cell>
          <cell r="BA328">
            <v>0</v>
          </cell>
          <cell r="BB328">
            <v>21730</v>
          </cell>
          <cell r="CB328">
            <v>0</v>
          </cell>
          <cell r="CC328">
            <v>0</v>
          </cell>
          <cell r="CD328">
            <v>0</v>
          </cell>
          <cell r="CF328">
            <v>0</v>
          </cell>
          <cell r="CG328" t="str">
            <v>2020年完成部分路基</v>
          </cell>
          <cell r="CH328">
            <v>0</v>
          </cell>
          <cell r="CI328">
            <v>0</v>
          </cell>
          <cell r="CJ328" t="e">
            <v>#REF!</v>
          </cell>
          <cell r="CK328" t="e">
            <v>#REF!</v>
          </cell>
          <cell r="CM328">
            <v>0</v>
          </cell>
          <cell r="CN328">
            <v>1000</v>
          </cell>
          <cell r="CP328">
            <v>0</v>
          </cell>
          <cell r="CQ328">
            <v>0</v>
          </cell>
          <cell r="CS328">
            <v>1492</v>
          </cell>
          <cell r="CT328">
            <v>1492</v>
          </cell>
          <cell r="CX328">
            <v>1492</v>
          </cell>
          <cell r="CZ328">
            <v>6270</v>
          </cell>
          <cell r="DB328" t="e">
            <v>#REF!</v>
          </cell>
          <cell r="DC328" t="e">
            <v>#REF!</v>
          </cell>
          <cell r="DD328">
            <v>0.110570544007077</v>
          </cell>
          <cell r="DE328">
            <v>1000</v>
          </cell>
          <cell r="DF328" t="str">
            <v>新开工</v>
          </cell>
          <cell r="DG328">
            <v>693.27731092437296</v>
          </cell>
          <cell r="DH328">
            <v>0.15</v>
          </cell>
          <cell r="DI328">
            <v>940.5</v>
          </cell>
          <cell r="DJ328">
            <v>0.15</v>
          </cell>
          <cell r="DK328">
            <v>940.5</v>
          </cell>
          <cell r="DL328">
            <v>0.3</v>
          </cell>
          <cell r="DM328">
            <v>1881</v>
          </cell>
          <cell r="DN328">
            <v>0.3</v>
          </cell>
          <cell r="DO328">
            <v>1000</v>
          </cell>
          <cell r="DP328">
            <v>0</v>
          </cell>
          <cell r="DQ328">
            <v>0</v>
          </cell>
          <cell r="DR328" t="str">
            <v>否</v>
          </cell>
          <cell r="DS328">
            <v>28000</v>
          </cell>
          <cell r="DX328">
            <v>21730</v>
          </cell>
          <cell r="DY328">
            <v>28000</v>
          </cell>
          <cell r="DZ328">
            <v>6270</v>
          </cell>
          <cell r="EA328">
            <v>21730</v>
          </cell>
          <cell r="EB328">
            <v>26389.29</v>
          </cell>
          <cell r="EE328" t="str">
            <v>待开工项目</v>
          </cell>
          <cell r="EF328" t="str">
            <v>未安排</v>
          </cell>
          <cell r="EG328" t="str">
            <v>未开工（年内不能开工但2020年底前开工）</v>
          </cell>
          <cell r="EJ328" t="str">
            <v>未开工</v>
          </cell>
          <cell r="EK328" t="str">
            <v>系统上报</v>
          </cell>
          <cell r="EL328">
            <v>0</v>
          </cell>
          <cell r="EM328">
            <v>0</v>
          </cell>
          <cell r="EN328">
            <v>0</v>
          </cell>
          <cell r="EO328" t="str">
            <v>未开工（年内不能开工但2020年底前开工）</v>
          </cell>
          <cell r="EP328" t="str">
            <v>拟新开工</v>
          </cell>
          <cell r="EQ328" t="str">
            <v>拟新开工</v>
          </cell>
          <cell r="ER328" t="str">
            <v>拟新开工</v>
          </cell>
          <cell r="ES328" t="str">
            <v>2020年完成部分路基</v>
          </cell>
          <cell r="EU328" t="str">
            <v>2020年完成施工许可</v>
          </cell>
        </row>
        <row r="329">
          <cell r="J329" t="str">
            <v>湘潭桐子坪-姜畲</v>
          </cell>
          <cell r="K329" t="e">
            <v>#REF!</v>
          </cell>
          <cell r="L329" t="str">
            <v>湘潭桐子坪-姜畲</v>
          </cell>
          <cell r="M329" t="str">
            <v>S219湘潭桐子坪-姜畲</v>
          </cell>
          <cell r="N329" t="e">
            <v>#REF!</v>
          </cell>
          <cell r="T329" t="str">
            <v>备选</v>
          </cell>
          <cell r="U329">
            <v>1</v>
          </cell>
          <cell r="W329" t="str">
            <v>预备项目</v>
          </cell>
          <cell r="X329" t="str">
            <v>三类</v>
          </cell>
          <cell r="Z329" t="str">
            <v>升级改造</v>
          </cell>
          <cell r="AA329" t="str">
            <v>省道</v>
          </cell>
          <cell r="AH329">
            <v>9.032</v>
          </cell>
          <cell r="AJ329">
            <v>9.032</v>
          </cell>
          <cell r="AN329">
            <v>2018</v>
          </cell>
          <cell r="AO329">
            <v>2020</v>
          </cell>
          <cell r="AP329" t="str">
            <v>潭发改审[2017]122号</v>
          </cell>
          <cell r="AR329">
            <v>7200</v>
          </cell>
          <cell r="AU329">
            <v>2710</v>
          </cell>
          <cell r="BB329">
            <v>4490</v>
          </cell>
          <cell r="BS329">
            <v>2160</v>
          </cell>
          <cell r="BT329">
            <v>813</v>
          </cell>
          <cell r="BU329" t="str">
            <v>批复施工许可</v>
          </cell>
          <cell r="BX329">
            <v>-813</v>
          </cell>
          <cell r="BY329" t="str">
            <v>未开工</v>
          </cell>
          <cell r="CA329" t="str">
            <v>省停缓建</v>
          </cell>
          <cell r="CB329">
            <v>2160</v>
          </cell>
          <cell r="CC329">
            <v>0</v>
          </cell>
          <cell r="CF329">
            <v>0</v>
          </cell>
          <cell r="CG329" t="str">
            <v>2020年完成部分路基</v>
          </cell>
          <cell r="CH329">
            <v>0</v>
          </cell>
          <cell r="CI329">
            <v>0</v>
          </cell>
          <cell r="CJ329" t="e">
            <v>#REF!</v>
          </cell>
          <cell r="CK329" t="e">
            <v>#REF!</v>
          </cell>
          <cell r="CM329">
            <v>0</v>
          </cell>
          <cell r="CP329">
            <v>0</v>
          </cell>
          <cell r="CQ329">
            <v>0</v>
          </cell>
          <cell r="CS329">
            <v>0</v>
          </cell>
          <cell r="CX329">
            <v>0</v>
          </cell>
          <cell r="CZ329">
            <v>813</v>
          </cell>
          <cell r="DB329" t="e">
            <v>#REF!</v>
          </cell>
          <cell r="DC329" t="e">
            <v>#REF!</v>
          </cell>
          <cell r="DH329">
            <v>0.15</v>
          </cell>
          <cell r="DI329">
            <v>406.5</v>
          </cell>
          <cell r="DJ329">
            <v>0.15</v>
          </cell>
          <cell r="DK329">
            <v>406.5</v>
          </cell>
          <cell r="DL329">
            <v>0.3</v>
          </cell>
          <cell r="DM329">
            <v>813</v>
          </cell>
          <cell r="DN329">
            <v>0.3</v>
          </cell>
          <cell r="DO329">
            <v>813</v>
          </cell>
          <cell r="DP329">
            <v>0</v>
          </cell>
          <cell r="DQ329">
            <v>0</v>
          </cell>
          <cell r="DR329" t="str">
            <v>否</v>
          </cell>
          <cell r="DS329">
            <v>7200</v>
          </cell>
          <cell r="EC329" t="str">
            <v>省停缓建</v>
          </cell>
          <cell r="EF329" t="str">
            <v>已安排</v>
          </cell>
          <cell r="EG329" t="str">
            <v>未开工（年内不能开工但2020年底前开工）</v>
          </cell>
          <cell r="EH329" t="str">
            <v>未开工项目</v>
          </cell>
          <cell r="EI329" t="str">
            <v>拟新开工</v>
          </cell>
          <cell r="EJ329" t="str">
            <v>拟新开工</v>
          </cell>
          <cell r="EK329" t="str">
            <v>系统上报</v>
          </cell>
          <cell r="EL329">
            <v>0</v>
          </cell>
          <cell r="EN329">
            <v>0</v>
          </cell>
          <cell r="EQ329" t="str">
            <v>拟新开工</v>
          </cell>
          <cell r="ER329" t="str">
            <v>拟新开工</v>
          </cell>
          <cell r="ES329" t="str">
            <v>2020年完成部分路基</v>
          </cell>
          <cell r="EU329" t="str">
            <v>2020年完成施工许可</v>
          </cell>
        </row>
        <row r="330">
          <cell r="J330" t="str">
            <v>新宁县江口桥-黄皮坳</v>
          </cell>
          <cell r="K330" t="e">
            <v>#REF!</v>
          </cell>
          <cell r="L330" t="str">
            <v>新宁县江口桥-黄皮坳</v>
          </cell>
          <cell r="M330" t="str">
            <v>S341新宁县江口桥-黄皮坳</v>
          </cell>
          <cell r="N330" t="e">
            <v>#REF!</v>
          </cell>
          <cell r="O330" t="str">
            <v>S341新宁县江口桥-黄皮坳</v>
          </cell>
          <cell r="P330" t="str">
            <v>S348新宁县江口桥-黄皮坳</v>
          </cell>
          <cell r="T330" t="str">
            <v>备选</v>
          </cell>
          <cell r="U330">
            <v>1</v>
          </cell>
          <cell r="V330" t="str">
            <v>正选</v>
          </cell>
          <cell r="W330" t="str">
            <v>保留</v>
          </cell>
          <cell r="X330" t="str">
            <v>一类</v>
          </cell>
          <cell r="Y330" t="str">
            <v>国贫</v>
          </cell>
          <cell r="Z330" t="str">
            <v>改建</v>
          </cell>
          <cell r="AA330" t="str">
            <v>省道</v>
          </cell>
          <cell r="AB330" t="str">
            <v>省道</v>
          </cell>
          <cell r="AC330" t="str">
            <v>省道</v>
          </cell>
          <cell r="AE330">
            <v>53.26</v>
          </cell>
          <cell r="AF330">
            <v>53.26</v>
          </cell>
          <cell r="AH330">
            <v>56.277000000000001</v>
          </cell>
          <cell r="AJ330">
            <v>54</v>
          </cell>
          <cell r="AL330">
            <v>707</v>
          </cell>
          <cell r="AM330">
            <v>1570</v>
          </cell>
          <cell r="AN330">
            <v>2019</v>
          </cell>
          <cell r="AO330">
            <v>2021</v>
          </cell>
          <cell r="AP330" t="str">
            <v>市发改基础[2017]383号</v>
          </cell>
          <cell r="AQ330" t="str">
            <v>邵市交基建[2018]172号</v>
          </cell>
          <cell r="AR330">
            <v>74421.600000000006</v>
          </cell>
          <cell r="AS330">
            <v>54702.014000000003</v>
          </cell>
          <cell r="AT330" t="str">
            <v>批复</v>
          </cell>
          <cell r="AU330">
            <v>21600</v>
          </cell>
          <cell r="BB330">
            <v>52821.599999999999</v>
          </cell>
          <cell r="BO330">
            <v>8000</v>
          </cell>
          <cell r="BP330">
            <v>4674.51</v>
          </cell>
          <cell r="BQ330" t="str">
            <v>批复施工许可</v>
          </cell>
          <cell r="BS330">
            <v>14326.48</v>
          </cell>
          <cell r="BT330">
            <v>1805.49</v>
          </cell>
          <cell r="BU330" t="str">
            <v>批复施工许可</v>
          </cell>
          <cell r="BW330">
            <v>22326</v>
          </cell>
          <cell r="BY330" t="str">
            <v>路基</v>
          </cell>
          <cell r="CA330" t="str">
            <v>路基</v>
          </cell>
          <cell r="CB330">
            <v>44652.480000000003</v>
          </cell>
          <cell r="CC330">
            <v>6480</v>
          </cell>
          <cell r="CF330">
            <v>942.1</v>
          </cell>
          <cell r="CG330" t="str">
            <v>2020年完成路基</v>
          </cell>
          <cell r="CH330">
            <v>2981</v>
          </cell>
          <cell r="CI330">
            <v>3499</v>
          </cell>
          <cell r="CJ330" t="e">
            <v>#REF!</v>
          </cell>
          <cell r="CK330" t="e">
            <v>#REF!</v>
          </cell>
          <cell r="CM330">
            <v>2981</v>
          </cell>
          <cell r="CP330">
            <v>2981</v>
          </cell>
          <cell r="CQ330">
            <v>3499</v>
          </cell>
          <cell r="CS330">
            <v>0</v>
          </cell>
          <cell r="CX330">
            <v>2981</v>
          </cell>
          <cell r="CZ330">
            <v>3499</v>
          </cell>
          <cell r="DB330" t="e">
            <v>#REF!</v>
          </cell>
          <cell r="DC330" t="e">
            <v>#REF!</v>
          </cell>
          <cell r="DH330">
            <v>0.15</v>
          </cell>
          <cell r="DI330">
            <v>0</v>
          </cell>
          <cell r="DJ330">
            <v>0.15</v>
          </cell>
          <cell r="DK330">
            <v>0</v>
          </cell>
          <cell r="DL330">
            <v>0.3</v>
          </cell>
          <cell r="DM330">
            <v>0</v>
          </cell>
          <cell r="DN330">
            <v>0.3</v>
          </cell>
          <cell r="DO330">
            <v>0</v>
          </cell>
          <cell r="DP330">
            <v>942.1</v>
          </cell>
          <cell r="DQ330">
            <v>1.2658959226891101E-2</v>
          </cell>
          <cell r="DR330" t="str">
            <v>否</v>
          </cell>
          <cell r="DS330">
            <v>54702</v>
          </cell>
          <cell r="DT330">
            <v>0.3</v>
          </cell>
          <cell r="DU330">
            <v>51.960999999999999</v>
          </cell>
          <cell r="DV330">
            <v>0</v>
          </cell>
          <cell r="DX330">
            <v>54860.5</v>
          </cell>
          <cell r="DY330">
            <v>73479.5</v>
          </cell>
          <cell r="DZ330">
            <v>18619</v>
          </cell>
          <cell r="EA330">
            <v>54860.5</v>
          </cell>
          <cell r="EB330">
            <v>33102.014000000003</v>
          </cell>
          <cell r="EC330" t="str">
            <v>路基</v>
          </cell>
          <cell r="EE330" t="str">
            <v>待开工项目</v>
          </cell>
          <cell r="EF330" t="str">
            <v>已安排</v>
          </cell>
          <cell r="EG330" t="str">
            <v>未开工（年内不能开工但2020年底前开工）</v>
          </cell>
          <cell r="EH330" t="str">
            <v>未开工项目</v>
          </cell>
          <cell r="EI330" t="str">
            <v>拟新开工</v>
          </cell>
          <cell r="EJ330" t="str">
            <v>拟新开工</v>
          </cell>
          <cell r="EK330" t="str">
            <v>系统上报</v>
          </cell>
          <cell r="EL330">
            <v>0</v>
          </cell>
          <cell r="EM330">
            <v>942.1</v>
          </cell>
          <cell r="EN330">
            <v>1.2658959226891101E-2</v>
          </cell>
          <cell r="EQ330" t="str">
            <v>未开工</v>
          </cell>
          <cell r="ER330" t="str">
            <v>拟新开工</v>
          </cell>
          <cell r="ES330" t="str">
            <v>2020年完成路基</v>
          </cell>
          <cell r="EU330" t="str">
            <v>2020年完成路基</v>
          </cell>
        </row>
        <row r="331">
          <cell r="J331" t="str">
            <v>永定教子垭-温塘（二期）</v>
          </cell>
          <cell r="K331" t="e">
            <v>#REF!</v>
          </cell>
          <cell r="L331" t="str">
            <v>永定教子垭-温塘（二期）</v>
          </cell>
          <cell r="M331" t="str">
            <v>S303永定教子垭-温塘（二期）</v>
          </cell>
          <cell r="N331" t="e">
            <v>#REF!</v>
          </cell>
          <cell r="O331" t="str">
            <v>S303永定教子垭-温塘（二期）</v>
          </cell>
          <cell r="T331" t="str">
            <v>备选</v>
          </cell>
          <cell r="U331">
            <v>1</v>
          </cell>
          <cell r="V331" t="str">
            <v>正选</v>
          </cell>
          <cell r="W331" t="str">
            <v>保留</v>
          </cell>
          <cell r="X331" t="str">
            <v>一类</v>
          </cell>
          <cell r="Y331" t="str">
            <v>省贫</v>
          </cell>
          <cell r="Z331" t="str">
            <v>改建</v>
          </cell>
          <cell r="AA331" t="str">
            <v>省道</v>
          </cell>
          <cell r="AB331" t="str">
            <v>省道</v>
          </cell>
          <cell r="AC331" t="str">
            <v>省道</v>
          </cell>
          <cell r="AE331">
            <v>8</v>
          </cell>
          <cell r="AF331">
            <v>8</v>
          </cell>
          <cell r="AH331">
            <v>8</v>
          </cell>
          <cell r="AJ331">
            <v>8</v>
          </cell>
          <cell r="AN331">
            <v>2020</v>
          </cell>
          <cell r="AO331">
            <v>2022</v>
          </cell>
          <cell r="AP331" t="str">
            <v>张发改审批【2017】21号</v>
          </cell>
          <cell r="AR331">
            <v>10633</v>
          </cell>
          <cell r="AS331">
            <v>11227.65</v>
          </cell>
          <cell r="AT331" t="str">
            <v>批复</v>
          </cell>
          <cell r="AU331">
            <v>3233.6</v>
          </cell>
          <cell r="BB331">
            <v>7399.4</v>
          </cell>
          <cell r="BO331">
            <v>1413.4</v>
          </cell>
          <cell r="BP331">
            <v>480</v>
          </cell>
          <cell r="BQ331" t="str">
            <v>批复施工许可</v>
          </cell>
          <cell r="BS331">
            <v>2826.8</v>
          </cell>
          <cell r="BT331">
            <v>480</v>
          </cell>
          <cell r="BU331" t="str">
            <v>批复施工许可</v>
          </cell>
          <cell r="BW331">
            <v>4240.2</v>
          </cell>
          <cell r="BY331" t="str">
            <v>施工许可</v>
          </cell>
          <cell r="CA331" t="str">
            <v>施工许可</v>
          </cell>
          <cell r="CB331">
            <v>8480.4</v>
          </cell>
          <cell r="CC331">
            <v>960</v>
          </cell>
          <cell r="CF331">
            <v>0</v>
          </cell>
          <cell r="CG331" t="str">
            <v>2020年完成路基</v>
          </cell>
          <cell r="CH331">
            <v>0</v>
          </cell>
          <cell r="CI331">
            <v>960</v>
          </cell>
          <cell r="CJ331" t="e">
            <v>#REF!</v>
          </cell>
          <cell r="CK331" t="e">
            <v>#REF!</v>
          </cell>
          <cell r="CM331">
            <v>0</v>
          </cell>
          <cell r="CP331">
            <v>0</v>
          </cell>
          <cell r="CQ331">
            <v>960</v>
          </cell>
          <cell r="CS331">
            <v>0</v>
          </cell>
          <cell r="CX331">
            <v>0</v>
          </cell>
          <cell r="CZ331">
            <v>970.08</v>
          </cell>
          <cell r="DB331" t="e">
            <v>#REF!</v>
          </cell>
          <cell r="DC331" t="e">
            <v>#REF!</v>
          </cell>
          <cell r="DH331">
            <v>0.15</v>
          </cell>
          <cell r="DI331">
            <v>0</v>
          </cell>
          <cell r="DJ331">
            <v>0.3</v>
          </cell>
          <cell r="DK331">
            <v>10.079999999999901</v>
          </cell>
          <cell r="DL331">
            <v>0.3</v>
          </cell>
          <cell r="DM331">
            <v>10.079999999999901</v>
          </cell>
          <cell r="DN331">
            <v>0.3</v>
          </cell>
          <cell r="DO331">
            <v>10.079999999999901</v>
          </cell>
          <cell r="DP331">
            <v>0</v>
          </cell>
          <cell r="DQ331">
            <v>0</v>
          </cell>
          <cell r="DR331" t="str">
            <v>否</v>
          </cell>
          <cell r="DS331">
            <v>9673</v>
          </cell>
          <cell r="DT331">
            <v>0.3</v>
          </cell>
          <cell r="DU331">
            <v>6.4669999999999996</v>
          </cell>
          <cell r="DV331">
            <v>0</v>
          </cell>
          <cell r="DX331">
            <v>7399.4</v>
          </cell>
          <cell r="DY331">
            <v>10633</v>
          </cell>
          <cell r="DZ331">
            <v>3233.6</v>
          </cell>
          <cell r="EA331">
            <v>7399.4</v>
          </cell>
          <cell r="EB331">
            <v>7994.05</v>
          </cell>
          <cell r="EC331" t="str">
            <v>施工许可</v>
          </cell>
          <cell r="EE331" t="str">
            <v>待开工项目</v>
          </cell>
          <cell r="EF331" t="str">
            <v>已安排</v>
          </cell>
          <cell r="EG331" t="str">
            <v>未开工（年内开工）</v>
          </cell>
          <cell r="EH331" t="str">
            <v>未开工项目</v>
          </cell>
          <cell r="EI331" t="str">
            <v>拟新开工</v>
          </cell>
          <cell r="EJ331" t="str">
            <v>拟新开工</v>
          </cell>
          <cell r="EK331" t="str">
            <v>系统上报</v>
          </cell>
          <cell r="EL331">
            <v>0</v>
          </cell>
          <cell r="EM331">
            <v>0</v>
          </cell>
          <cell r="EN331">
            <v>0</v>
          </cell>
          <cell r="EQ331" t="str">
            <v>未开工</v>
          </cell>
          <cell r="ER331" t="str">
            <v>拟新开工</v>
          </cell>
          <cell r="ES331" t="str">
            <v>2020年完成路基</v>
          </cell>
          <cell r="EU331" t="str">
            <v>2020年完成路基</v>
          </cell>
        </row>
        <row r="332">
          <cell r="J332" t="str">
            <v>桑植县长潭坪大桥</v>
          </cell>
          <cell r="K332" t="e">
            <v>#REF!</v>
          </cell>
          <cell r="L332" t="str">
            <v>桑植县长潭坪大桥</v>
          </cell>
          <cell r="M332" t="str">
            <v>S524桑植县长潭坪大桥</v>
          </cell>
          <cell r="N332" t="e">
            <v>#REF!</v>
          </cell>
          <cell r="O332" t="str">
            <v>S524桑植县长潭坪大桥</v>
          </cell>
          <cell r="T332" t="str">
            <v>备选</v>
          </cell>
          <cell r="U332">
            <v>1</v>
          </cell>
          <cell r="V332" t="str">
            <v>正选</v>
          </cell>
          <cell r="W332" t="str">
            <v>保留</v>
          </cell>
          <cell r="X332" t="str">
            <v>一类</v>
          </cell>
          <cell r="Y332" t="str">
            <v>国贫</v>
          </cell>
          <cell r="Z332" t="str">
            <v>改建</v>
          </cell>
          <cell r="AA332" t="str">
            <v>省道</v>
          </cell>
          <cell r="AB332" t="str">
            <v>省道</v>
          </cell>
          <cell r="AC332" t="str">
            <v>省道</v>
          </cell>
          <cell r="AE332">
            <v>1.34</v>
          </cell>
          <cell r="AF332">
            <v>1.34</v>
          </cell>
          <cell r="AH332">
            <v>1.4</v>
          </cell>
          <cell r="AJ332">
            <v>1.1000000000000001</v>
          </cell>
          <cell r="AL332">
            <v>322</v>
          </cell>
          <cell r="AN332">
            <v>2019</v>
          </cell>
          <cell r="AO332">
            <v>2021</v>
          </cell>
          <cell r="AP332" t="str">
            <v>张发改审批【2017】70号</v>
          </cell>
          <cell r="AQ332" t="str">
            <v>湘路工建〔2018〕248号</v>
          </cell>
          <cell r="AR332">
            <v>9245</v>
          </cell>
          <cell r="AS332">
            <v>4246.4560000000001</v>
          </cell>
          <cell r="AT332" t="str">
            <v>批复</v>
          </cell>
          <cell r="AU332">
            <v>1792.4</v>
          </cell>
          <cell r="BB332">
            <v>7452.6</v>
          </cell>
          <cell r="BO332">
            <v>3240</v>
          </cell>
          <cell r="BP332">
            <v>1075.44</v>
          </cell>
          <cell r="BQ332" t="str">
            <v>下部结构</v>
          </cell>
          <cell r="BS332">
            <v>540</v>
          </cell>
          <cell r="BU332" t="str">
            <v>路基</v>
          </cell>
          <cell r="BW332">
            <v>3780</v>
          </cell>
          <cell r="BY332" t="str">
            <v>路基</v>
          </cell>
          <cell r="CA332" t="str">
            <v>路基</v>
          </cell>
          <cell r="CB332">
            <v>7560</v>
          </cell>
          <cell r="CC332">
            <v>1075.44</v>
          </cell>
          <cell r="CF332">
            <v>2317</v>
          </cell>
          <cell r="CG332" t="str">
            <v>2020年完成路基</v>
          </cell>
          <cell r="CH332">
            <v>247</v>
          </cell>
          <cell r="CI332">
            <v>828.44</v>
          </cell>
          <cell r="CJ332" t="e">
            <v>#REF!</v>
          </cell>
          <cell r="CK332" t="e">
            <v>#REF!</v>
          </cell>
          <cell r="CM332">
            <v>247</v>
          </cell>
          <cell r="CP332">
            <v>247</v>
          </cell>
          <cell r="CQ332">
            <v>828.44</v>
          </cell>
          <cell r="CS332">
            <v>0</v>
          </cell>
          <cell r="CX332">
            <v>247</v>
          </cell>
          <cell r="CZ332">
            <v>290.72000000000003</v>
          </cell>
          <cell r="DB332" t="e">
            <v>#REF!</v>
          </cell>
          <cell r="DC332" t="e">
            <v>#REF!</v>
          </cell>
          <cell r="DH332">
            <v>0.15</v>
          </cell>
          <cell r="DI332">
            <v>0</v>
          </cell>
          <cell r="DJ332">
            <v>0.3</v>
          </cell>
          <cell r="DK332">
            <v>0</v>
          </cell>
          <cell r="DL332">
            <v>0.3</v>
          </cell>
          <cell r="DM332">
            <v>0</v>
          </cell>
          <cell r="DN332">
            <v>0.3</v>
          </cell>
          <cell r="DO332">
            <v>0</v>
          </cell>
          <cell r="DP332">
            <v>2317</v>
          </cell>
          <cell r="DQ332">
            <v>0.25062195781503499</v>
          </cell>
          <cell r="DR332" t="str">
            <v>否</v>
          </cell>
          <cell r="DS332">
            <v>4246</v>
          </cell>
          <cell r="DT332">
            <v>0.3</v>
          </cell>
          <cell r="DU332">
            <v>1.135</v>
          </cell>
          <cell r="DV332">
            <v>0.2</v>
          </cell>
          <cell r="DX332">
            <v>7049.6</v>
          </cell>
          <cell r="DY332">
            <v>8595</v>
          </cell>
          <cell r="DZ332">
            <v>1545.4</v>
          </cell>
          <cell r="EA332">
            <v>7049.6</v>
          </cell>
          <cell r="EB332">
            <v>2454.056</v>
          </cell>
          <cell r="EC332" t="str">
            <v>路基</v>
          </cell>
          <cell r="EE332" t="str">
            <v>待开工项目</v>
          </cell>
          <cell r="EF332" t="str">
            <v>已安排</v>
          </cell>
          <cell r="EG332" t="str">
            <v>未开工（年内开工）</v>
          </cell>
          <cell r="EH332" t="str">
            <v>未开工项目</v>
          </cell>
          <cell r="EI332" t="str">
            <v>拟新开工</v>
          </cell>
          <cell r="EJ332" t="str">
            <v>拟新开工</v>
          </cell>
          <cell r="EK332" t="str">
            <v>系统上报</v>
          </cell>
          <cell r="EL332">
            <v>0</v>
          </cell>
          <cell r="EM332">
            <v>650</v>
          </cell>
          <cell r="EN332">
            <v>7.0308274743104401E-2</v>
          </cell>
          <cell r="EQ332" t="str">
            <v>未开工</v>
          </cell>
          <cell r="ER332" t="str">
            <v>拟新开工</v>
          </cell>
          <cell r="ES332" t="str">
            <v>2020年完成路基</v>
          </cell>
          <cell r="EU332" t="str">
            <v>2020年完成路基</v>
          </cell>
        </row>
        <row r="333">
          <cell r="J333" t="str">
            <v>安化龙塘-江南（含江南资江大桥）</v>
          </cell>
          <cell r="K333" t="e">
            <v>#REF!</v>
          </cell>
          <cell r="L333" t="str">
            <v>安化龙塘-江南（含江南资江大桥）</v>
          </cell>
          <cell r="M333" t="str">
            <v>S236安化龙塘至江南（含江南资江大桥）</v>
          </cell>
          <cell r="N333" t="e">
            <v>#REF!</v>
          </cell>
          <cell r="O333" t="str">
            <v>S236安化龙塘至江南（含江南资江大桥）</v>
          </cell>
          <cell r="T333" t="str">
            <v>备选</v>
          </cell>
          <cell r="U333">
            <v>1</v>
          </cell>
          <cell r="V333" t="str">
            <v>正选</v>
          </cell>
          <cell r="W333" t="str">
            <v>保留</v>
          </cell>
          <cell r="X333" t="str">
            <v>一类</v>
          </cell>
          <cell r="Y333" t="str">
            <v>国贫</v>
          </cell>
          <cell r="Z333" t="str">
            <v>改建</v>
          </cell>
          <cell r="AA333" t="str">
            <v>省道</v>
          </cell>
          <cell r="AB333" t="str">
            <v>省道</v>
          </cell>
          <cell r="AC333" t="str">
            <v>省道</v>
          </cell>
          <cell r="AE333">
            <v>10.034420000000001</v>
          </cell>
          <cell r="AF333">
            <v>10.034420000000001</v>
          </cell>
          <cell r="AH333">
            <v>10.034000000000001</v>
          </cell>
          <cell r="AJ333">
            <v>9.1964199999999998</v>
          </cell>
          <cell r="AL333">
            <v>837.58</v>
          </cell>
          <cell r="AN333">
            <v>2019</v>
          </cell>
          <cell r="AO333">
            <v>2021</v>
          </cell>
          <cell r="AP333" t="str">
            <v>湘交发改[2017]1075号</v>
          </cell>
          <cell r="AQ333" t="str">
            <v>益交计统[2017]344号</v>
          </cell>
          <cell r="AR333">
            <v>17280</v>
          </cell>
          <cell r="AS333">
            <v>13647.418</v>
          </cell>
          <cell r="AT333" t="str">
            <v>批复</v>
          </cell>
          <cell r="AU333">
            <v>6000</v>
          </cell>
          <cell r="AX333">
            <v>6170.2004999999999</v>
          </cell>
          <cell r="AY333" t="str">
            <v>数据异常</v>
          </cell>
          <cell r="BB333">
            <v>11280</v>
          </cell>
          <cell r="BS333">
            <v>12096</v>
          </cell>
          <cell r="BT333">
            <v>2809.52</v>
          </cell>
          <cell r="BU333" t="str">
            <v>路基</v>
          </cell>
          <cell r="BW333">
            <v>5184</v>
          </cell>
          <cell r="BY333" t="str">
            <v>路基</v>
          </cell>
          <cell r="CA333" t="str">
            <v>路基</v>
          </cell>
          <cell r="CB333">
            <v>17280</v>
          </cell>
          <cell r="CC333">
            <v>2809.52</v>
          </cell>
          <cell r="CF333">
            <v>2650</v>
          </cell>
          <cell r="CG333" t="str">
            <v>2020年完成路基</v>
          </cell>
          <cell r="CH333">
            <v>828</v>
          </cell>
          <cell r="CI333">
            <v>1981.52</v>
          </cell>
          <cell r="CJ333" t="e">
            <v>#REF!</v>
          </cell>
          <cell r="CK333" t="e">
            <v>#REF!</v>
          </cell>
          <cell r="CM333">
            <v>828</v>
          </cell>
          <cell r="CP333">
            <v>828</v>
          </cell>
          <cell r="CQ333">
            <v>1981.52</v>
          </cell>
          <cell r="CS333">
            <v>0</v>
          </cell>
          <cell r="CX333">
            <v>828</v>
          </cell>
          <cell r="CZ333">
            <v>972</v>
          </cell>
          <cell r="DB333" t="e">
            <v>#REF!</v>
          </cell>
          <cell r="DC333" t="e">
            <v>#REF!</v>
          </cell>
          <cell r="DH333">
            <v>0.15</v>
          </cell>
          <cell r="DI333">
            <v>0</v>
          </cell>
          <cell r="DJ333">
            <v>0.3</v>
          </cell>
          <cell r="DK333">
            <v>0</v>
          </cell>
          <cell r="DL333">
            <v>0.3</v>
          </cell>
          <cell r="DM333">
            <v>0</v>
          </cell>
          <cell r="DN333">
            <v>0.3</v>
          </cell>
          <cell r="DO333">
            <v>0</v>
          </cell>
          <cell r="DP333">
            <v>2650</v>
          </cell>
          <cell r="DQ333">
            <v>0.15335648148148101</v>
          </cell>
          <cell r="DR333" t="str">
            <v>否</v>
          </cell>
          <cell r="DS333">
            <v>12648.48</v>
          </cell>
          <cell r="DT333">
            <v>0.3</v>
          </cell>
          <cell r="DU333">
            <v>10.034000000000001</v>
          </cell>
          <cell r="DV333">
            <v>0</v>
          </cell>
          <cell r="DX333">
            <v>9458</v>
          </cell>
          <cell r="DY333">
            <v>14630</v>
          </cell>
          <cell r="DZ333">
            <v>5172</v>
          </cell>
          <cell r="EA333">
            <v>9458</v>
          </cell>
          <cell r="EB333">
            <v>7647.4179999999997</v>
          </cell>
          <cell r="EC333" t="str">
            <v>路基</v>
          </cell>
          <cell r="EE333" t="str">
            <v>待开工项目</v>
          </cell>
          <cell r="EF333" t="str">
            <v>已安排</v>
          </cell>
          <cell r="EG333" t="str">
            <v>未开工（年内开工）</v>
          </cell>
          <cell r="EH333" t="str">
            <v>未开工项目</v>
          </cell>
          <cell r="EI333" t="str">
            <v>拟新开工</v>
          </cell>
          <cell r="EJ333" t="str">
            <v>拟新开工</v>
          </cell>
          <cell r="EK333" t="str">
            <v>系统上报</v>
          </cell>
          <cell r="EL333">
            <v>0</v>
          </cell>
          <cell r="EM333">
            <v>2650</v>
          </cell>
          <cell r="EN333">
            <v>0.15335648148148101</v>
          </cell>
          <cell r="EQ333" t="str">
            <v>未开工</v>
          </cell>
          <cell r="ER333" t="str">
            <v>拟新开工</v>
          </cell>
          <cell r="ES333" t="str">
            <v>2020年完成路基</v>
          </cell>
          <cell r="EU333" t="str">
            <v>2020年完成路基</v>
          </cell>
        </row>
        <row r="334">
          <cell r="J334" t="str">
            <v>S229、S227新田关口至黄沙溪公路</v>
          </cell>
          <cell r="K334" t="e">
            <v>#REF!</v>
          </cell>
          <cell r="L334" t="str">
            <v>新田关口—黄沙溪</v>
          </cell>
          <cell r="M334" t="str">
            <v>S229新田关口—黄沙溪</v>
          </cell>
          <cell r="N334" t="e">
            <v>#REF!</v>
          </cell>
          <cell r="O334" t="str">
            <v>S229新田关口—黄沙溪</v>
          </cell>
          <cell r="T334" t="str">
            <v>备选</v>
          </cell>
          <cell r="U334">
            <v>1</v>
          </cell>
          <cell r="V334" t="str">
            <v>正选</v>
          </cell>
          <cell r="W334" t="str">
            <v>保留</v>
          </cell>
          <cell r="X334" t="str">
            <v>一类</v>
          </cell>
          <cell r="Y334" t="str">
            <v>国贫</v>
          </cell>
          <cell r="Z334" t="str">
            <v>升级改造</v>
          </cell>
          <cell r="AA334" t="str">
            <v>省道</v>
          </cell>
          <cell r="AB334" t="str">
            <v>省道</v>
          </cell>
          <cell r="AC334" t="str">
            <v>省道</v>
          </cell>
          <cell r="AE334">
            <v>17.968</v>
          </cell>
          <cell r="AF334">
            <v>17.968</v>
          </cell>
          <cell r="AH334">
            <v>17.968</v>
          </cell>
          <cell r="AI334">
            <v>17.968</v>
          </cell>
          <cell r="AN334">
            <v>2020</v>
          </cell>
          <cell r="AO334">
            <v>2022</v>
          </cell>
          <cell r="AP334" t="str">
            <v>永发改〔2017〕476号</v>
          </cell>
          <cell r="AQ334" t="str">
            <v>永交发〔2017〕209号</v>
          </cell>
          <cell r="AR334">
            <v>48624</v>
          </cell>
          <cell r="AS334">
            <v>36249.970600000001</v>
          </cell>
          <cell r="AT334" t="str">
            <v>批复</v>
          </cell>
          <cell r="AU334">
            <v>11679.2</v>
          </cell>
          <cell r="BB334">
            <v>36944.800000000003</v>
          </cell>
          <cell r="BO334">
            <v>8260.5</v>
          </cell>
          <cell r="BP334">
            <v>1751.88</v>
          </cell>
          <cell r="BQ334" t="str">
            <v>批复施工许可</v>
          </cell>
          <cell r="BX334">
            <v>-1751.88</v>
          </cell>
          <cell r="BY334" t="str">
            <v>未开工</v>
          </cell>
          <cell r="CA334" t="str">
            <v>省停缓建</v>
          </cell>
          <cell r="CB334">
            <v>8260.5</v>
          </cell>
          <cell r="CC334">
            <v>0</v>
          </cell>
          <cell r="CF334">
            <v>0</v>
          </cell>
          <cell r="CG334" t="str">
            <v>2020年完成部分路基</v>
          </cell>
          <cell r="CH334">
            <v>0</v>
          </cell>
          <cell r="CI334">
            <v>0</v>
          </cell>
          <cell r="CJ334" t="e">
            <v>#REF!</v>
          </cell>
          <cell r="CK334" t="e">
            <v>#REF!</v>
          </cell>
          <cell r="CM334">
            <v>0</v>
          </cell>
          <cell r="CP334">
            <v>0</v>
          </cell>
          <cell r="CQ334">
            <v>0</v>
          </cell>
          <cell r="CS334">
            <v>0</v>
          </cell>
          <cell r="CX334">
            <v>0</v>
          </cell>
          <cell r="CZ334">
            <v>3503.76</v>
          </cell>
          <cell r="DB334" t="e">
            <v>#REF!</v>
          </cell>
          <cell r="DC334" t="e">
            <v>#REF!</v>
          </cell>
          <cell r="DH334">
            <v>0.15</v>
          </cell>
          <cell r="DI334">
            <v>1751.88</v>
          </cell>
          <cell r="DJ334">
            <v>0.15</v>
          </cell>
          <cell r="DK334">
            <v>1751.88</v>
          </cell>
          <cell r="DL334">
            <v>0.3</v>
          </cell>
          <cell r="DM334">
            <v>3503.76</v>
          </cell>
          <cell r="DN334">
            <v>0.3</v>
          </cell>
          <cell r="DO334">
            <v>3503.76</v>
          </cell>
          <cell r="DP334">
            <v>0</v>
          </cell>
          <cell r="DQ334">
            <v>0</v>
          </cell>
          <cell r="DR334" t="str">
            <v>否</v>
          </cell>
          <cell r="DS334">
            <v>36250</v>
          </cell>
          <cell r="DX334">
            <v>36944.800000000003</v>
          </cell>
          <cell r="DY334">
            <v>48624</v>
          </cell>
          <cell r="DZ334">
            <v>11679.2</v>
          </cell>
          <cell r="EA334">
            <v>36944.800000000003</v>
          </cell>
          <cell r="EB334">
            <v>24570.7706</v>
          </cell>
          <cell r="EC334" t="str">
            <v>省停缓建</v>
          </cell>
          <cell r="EE334" t="str">
            <v>待开工项目</v>
          </cell>
          <cell r="EF334" t="str">
            <v>已安排</v>
          </cell>
          <cell r="EG334" t="str">
            <v>未开工（年内不能开工但2020年底前开工）</v>
          </cell>
          <cell r="EH334" t="str">
            <v>未开工项目</v>
          </cell>
          <cell r="EI334" t="str">
            <v>拟新开工</v>
          </cell>
          <cell r="EJ334" t="str">
            <v>拟新开工</v>
          </cell>
          <cell r="EK334" t="str">
            <v>系统上报</v>
          </cell>
          <cell r="EL334">
            <v>0</v>
          </cell>
          <cell r="EM334">
            <v>0</v>
          </cell>
          <cell r="EN334">
            <v>0</v>
          </cell>
          <cell r="EQ334" t="str">
            <v>未开工</v>
          </cell>
          <cell r="ER334" t="str">
            <v>拟新开工</v>
          </cell>
          <cell r="ES334" t="str">
            <v>2020年完成部分路基</v>
          </cell>
          <cell r="EU334" t="str">
            <v>2020年完成施工许可</v>
          </cell>
        </row>
        <row r="335">
          <cell r="J335" t="str">
            <v>辰溪县伍家湾-辰溪</v>
          </cell>
          <cell r="K335" t="e">
            <v>#REF!</v>
          </cell>
          <cell r="L335" t="str">
            <v>辰溪县伍家湾-辰溪</v>
          </cell>
          <cell r="M335" t="str">
            <v>S320辰溪县伍家湾-辰溪</v>
          </cell>
          <cell r="N335" t="e">
            <v>#REF!</v>
          </cell>
          <cell r="O335" t="str">
            <v>S320辰溪县伍家湾-辰溪</v>
          </cell>
          <cell r="T335" t="str">
            <v>备选</v>
          </cell>
          <cell r="U335">
            <v>1</v>
          </cell>
          <cell r="V335" t="str">
            <v>正选</v>
          </cell>
          <cell r="W335" t="str">
            <v>保留</v>
          </cell>
          <cell r="X335" t="str">
            <v>一类</v>
          </cell>
          <cell r="Y335" t="str">
            <v>国贫</v>
          </cell>
          <cell r="Z335" t="str">
            <v>升级改造</v>
          </cell>
          <cell r="AA335" t="str">
            <v>省道</v>
          </cell>
          <cell r="AB335" t="str">
            <v>省道</v>
          </cell>
          <cell r="AC335" t="str">
            <v>省道</v>
          </cell>
          <cell r="AE335">
            <v>26</v>
          </cell>
          <cell r="AF335">
            <v>26</v>
          </cell>
          <cell r="AH335">
            <v>25</v>
          </cell>
          <cell r="AJ335">
            <v>25</v>
          </cell>
          <cell r="AM335" t="str">
            <v>850</v>
          </cell>
          <cell r="AN335">
            <v>2020</v>
          </cell>
          <cell r="AO335">
            <v>2022</v>
          </cell>
          <cell r="AP335" t="str">
            <v>怀发改基础[2017]14号</v>
          </cell>
          <cell r="AQ335" t="str">
            <v>怀交批[2018]8号</v>
          </cell>
          <cell r="AR335">
            <v>39714</v>
          </cell>
          <cell r="AS335">
            <v>27005.52</v>
          </cell>
          <cell r="AT335" t="str">
            <v>按总投资的68%测算</v>
          </cell>
          <cell r="AU335">
            <v>13570</v>
          </cell>
          <cell r="BB335">
            <v>26144</v>
          </cell>
          <cell r="BO335">
            <v>3930</v>
          </cell>
          <cell r="BP335">
            <v>2035.5</v>
          </cell>
          <cell r="BQ335" t="str">
            <v>批复施工许可</v>
          </cell>
          <cell r="BS335">
            <v>1965</v>
          </cell>
          <cell r="BT335">
            <v>2035.5</v>
          </cell>
          <cell r="BU335" t="str">
            <v>批复施工许可</v>
          </cell>
          <cell r="BX335">
            <v>-4072</v>
          </cell>
          <cell r="BY335" t="str">
            <v>未开工</v>
          </cell>
          <cell r="CA335" t="str">
            <v>省停缓建</v>
          </cell>
          <cell r="CB335">
            <v>5895</v>
          </cell>
          <cell r="CF335">
            <v>0</v>
          </cell>
          <cell r="CG335" t="str">
            <v>2020年完成部分路基</v>
          </cell>
          <cell r="CH335">
            <v>0</v>
          </cell>
          <cell r="CI335">
            <v>0</v>
          </cell>
          <cell r="CJ335" t="e">
            <v>#REF!</v>
          </cell>
          <cell r="CK335" t="e">
            <v>#REF!</v>
          </cell>
          <cell r="CM335">
            <v>0</v>
          </cell>
          <cell r="CP335">
            <v>0</v>
          </cell>
          <cell r="CQ335">
            <v>0</v>
          </cell>
          <cell r="CS335">
            <v>0</v>
          </cell>
          <cell r="CX335">
            <v>0</v>
          </cell>
          <cell r="CZ335">
            <v>4071</v>
          </cell>
          <cell r="DB335" t="e">
            <v>#REF!</v>
          </cell>
          <cell r="DC335" t="e">
            <v>#REF!</v>
          </cell>
          <cell r="DH335">
            <v>0.15</v>
          </cell>
          <cell r="DI335">
            <v>2035.5</v>
          </cell>
          <cell r="DJ335">
            <v>0.3</v>
          </cell>
          <cell r="DK335">
            <v>4071</v>
          </cell>
          <cell r="DL335">
            <v>0.3</v>
          </cell>
          <cell r="DM335">
            <v>4071</v>
          </cell>
          <cell r="DN335">
            <v>0.3</v>
          </cell>
          <cell r="DO335">
            <v>4071</v>
          </cell>
          <cell r="DP335">
            <v>0</v>
          </cell>
          <cell r="DQ335">
            <v>0</v>
          </cell>
          <cell r="DR335" t="str">
            <v>否</v>
          </cell>
          <cell r="DS335">
            <v>27006</v>
          </cell>
          <cell r="DX335">
            <v>26144</v>
          </cell>
          <cell r="DY335">
            <v>39714</v>
          </cell>
          <cell r="DZ335">
            <v>13570</v>
          </cell>
          <cell r="EA335">
            <v>26144</v>
          </cell>
          <cell r="EB335">
            <v>13435.52</v>
          </cell>
          <cell r="EC335" t="str">
            <v>省停缓建</v>
          </cell>
          <cell r="EE335" t="str">
            <v>待开工项目</v>
          </cell>
          <cell r="EF335" t="str">
            <v>已安排</v>
          </cell>
          <cell r="EG335" t="str">
            <v>未开工（年内开工）</v>
          </cell>
          <cell r="EH335" t="str">
            <v>未开工项目</v>
          </cell>
          <cell r="EI335" t="str">
            <v>拟新开工</v>
          </cell>
          <cell r="EJ335" t="str">
            <v>拟新开工</v>
          </cell>
          <cell r="EK335" t="str">
            <v>系统上报</v>
          </cell>
          <cell r="EL335">
            <v>0</v>
          </cell>
          <cell r="EM335">
            <v>0</v>
          </cell>
          <cell r="EN335">
            <v>0</v>
          </cell>
          <cell r="EQ335" t="str">
            <v>未开工</v>
          </cell>
          <cell r="ER335" t="str">
            <v>拟新开工</v>
          </cell>
          <cell r="ES335" t="str">
            <v>2020年完成部分路基</v>
          </cell>
          <cell r="EU335" t="str">
            <v>2020年完成施工许可</v>
          </cell>
        </row>
        <row r="336">
          <cell r="J336" t="str">
            <v>S262保靖迁陵至夯沙</v>
          </cell>
          <cell r="K336" t="e">
            <v>#REF!</v>
          </cell>
          <cell r="L336" t="str">
            <v>保靖迁陵-夯沙</v>
          </cell>
          <cell r="M336" t="str">
            <v>S253保靖迁陵-夯沙</v>
          </cell>
          <cell r="N336" t="e">
            <v>#REF!</v>
          </cell>
          <cell r="O336" t="str">
            <v>S253保靖迁陵-夯沙</v>
          </cell>
          <cell r="T336" t="str">
            <v>备选</v>
          </cell>
          <cell r="U336">
            <v>1</v>
          </cell>
          <cell r="V336" t="str">
            <v>正选</v>
          </cell>
          <cell r="W336" t="str">
            <v>保留</v>
          </cell>
          <cell r="X336" t="str">
            <v>一类</v>
          </cell>
          <cell r="Y336" t="str">
            <v>国贫</v>
          </cell>
          <cell r="Z336" t="str">
            <v>新改建</v>
          </cell>
          <cell r="AA336" t="str">
            <v>省道</v>
          </cell>
          <cell r="AB336" t="str">
            <v>省道</v>
          </cell>
          <cell r="AC336" t="str">
            <v>省道</v>
          </cell>
          <cell r="AE336">
            <v>49</v>
          </cell>
          <cell r="AF336">
            <v>49</v>
          </cell>
          <cell r="AH336">
            <v>68</v>
          </cell>
          <cell r="AJ336">
            <v>68</v>
          </cell>
          <cell r="AN336">
            <v>2020</v>
          </cell>
          <cell r="AO336">
            <v>2022</v>
          </cell>
          <cell r="AR336">
            <v>68000</v>
          </cell>
          <cell r="AS336">
            <v>46240</v>
          </cell>
          <cell r="AT336" t="str">
            <v>按总投资的68%测算</v>
          </cell>
          <cell r="AU336">
            <v>27200</v>
          </cell>
          <cell r="BB336">
            <v>40800</v>
          </cell>
          <cell r="BW336">
            <v>20400</v>
          </cell>
          <cell r="BX336">
            <v>8160</v>
          </cell>
          <cell r="BY336" t="str">
            <v>施工许可</v>
          </cell>
          <cell r="CA336" t="str">
            <v>施工许可</v>
          </cell>
          <cell r="CB336">
            <v>20400</v>
          </cell>
          <cell r="CC336">
            <v>8160</v>
          </cell>
          <cell r="CF336">
            <v>0</v>
          </cell>
          <cell r="CG336" t="str">
            <v>2020年完成路基</v>
          </cell>
          <cell r="CH336">
            <v>0</v>
          </cell>
          <cell r="CI336">
            <v>8160</v>
          </cell>
          <cell r="CJ336" t="e">
            <v>#REF!</v>
          </cell>
          <cell r="CK336" t="e">
            <v>#REF!</v>
          </cell>
          <cell r="CM336">
            <v>0</v>
          </cell>
          <cell r="CQ336">
            <v>8160</v>
          </cell>
          <cell r="CS336">
            <v>0</v>
          </cell>
          <cell r="CX336">
            <v>0</v>
          </cell>
          <cell r="CZ336">
            <v>8160</v>
          </cell>
          <cell r="DB336" t="e">
            <v>#REF!</v>
          </cell>
          <cell r="DC336" t="e">
            <v>#REF!</v>
          </cell>
          <cell r="DH336">
            <v>0.15</v>
          </cell>
          <cell r="DI336">
            <v>0</v>
          </cell>
          <cell r="DJ336">
            <v>0.3</v>
          </cell>
          <cell r="DK336">
            <v>0</v>
          </cell>
          <cell r="DL336">
            <v>0.3</v>
          </cell>
          <cell r="DM336">
            <v>0</v>
          </cell>
          <cell r="DN336">
            <v>0.3</v>
          </cell>
          <cell r="DO336">
            <v>0</v>
          </cell>
          <cell r="DP336">
            <v>0</v>
          </cell>
          <cell r="DQ336">
            <v>0</v>
          </cell>
          <cell r="DR336" t="str">
            <v>否</v>
          </cell>
          <cell r="DS336">
            <v>46240</v>
          </cell>
          <cell r="DX336">
            <v>40800</v>
          </cell>
          <cell r="DY336">
            <v>68000</v>
          </cell>
          <cell r="DZ336">
            <v>27200</v>
          </cell>
          <cell r="EA336">
            <v>40800</v>
          </cell>
          <cell r="EB336">
            <v>19040</v>
          </cell>
          <cell r="EC336" t="str">
            <v>施工许可</v>
          </cell>
          <cell r="EE336" t="str">
            <v>待开工项目</v>
          </cell>
          <cell r="EF336" t="str">
            <v>已安排</v>
          </cell>
          <cell r="EG336" t="str">
            <v>未开工（年内开工）</v>
          </cell>
          <cell r="EH336" t="str">
            <v>未开工项目</v>
          </cell>
          <cell r="EI336" t="str">
            <v>拟新开工</v>
          </cell>
          <cell r="EJ336" t="str">
            <v>拟新开工</v>
          </cell>
          <cell r="EK336" t="str">
            <v>系统上报</v>
          </cell>
          <cell r="EL336">
            <v>0</v>
          </cell>
          <cell r="EM336">
            <v>0</v>
          </cell>
          <cell r="EN336">
            <v>0</v>
          </cell>
          <cell r="EQ336" t="str">
            <v>未开工</v>
          </cell>
          <cell r="ER336" t="str">
            <v>拟新开工</v>
          </cell>
          <cell r="ES336" t="str">
            <v>2020年完成路基</v>
          </cell>
          <cell r="EU336" t="str">
            <v>2020年完成路基</v>
          </cell>
        </row>
        <row r="337">
          <cell r="J337" t="str">
            <v>G106平江三合-长冲</v>
          </cell>
          <cell r="K337" t="e">
            <v>#REF!</v>
          </cell>
          <cell r="M337" t="str">
            <v>G106平江三合-长冲</v>
          </cell>
          <cell r="N337" t="e">
            <v>#REF!</v>
          </cell>
          <cell r="O337" t="str">
            <v>G106平江三合-长冲</v>
          </cell>
          <cell r="T337" t="str">
            <v>备选</v>
          </cell>
          <cell r="U337">
            <v>1</v>
          </cell>
          <cell r="V337" t="str">
            <v>正选</v>
          </cell>
          <cell r="W337" t="str">
            <v>调增项目</v>
          </cell>
          <cell r="AA337" t="str">
            <v>国道</v>
          </cell>
          <cell r="AB337" t="str">
            <v>国道</v>
          </cell>
          <cell r="AC337" t="str">
            <v>国道</v>
          </cell>
          <cell r="AE337">
            <v>7</v>
          </cell>
          <cell r="AF337">
            <v>7</v>
          </cell>
          <cell r="AH337">
            <v>7</v>
          </cell>
          <cell r="AI337">
            <v>7</v>
          </cell>
          <cell r="AN337">
            <v>2020</v>
          </cell>
          <cell r="AO337">
            <v>2022</v>
          </cell>
          <cell r="AP337" t="str">
            <v>在做工可</v>
          </cell>
          <cell r="AR337">
            <v>21000</v>
          </cell>
          <cell r="AS337">
            <v>14910</v>
          </cell>
          <cell r="AT337" t="str">
            <v>按总投资的71%测算</v>
          </cell>
          <cell r="AU337">
            <v>5600</v>
          </cell>
          <cell r="BB337">
            <v>15400</v>
          </cell>
          <cell r="CA337" t="str">
            <v>未列入19年计划</v>
          </cell>
          <cell r="CB337">
            <v>0</v>
          </cell>
          <cell r="CC337">
            <v>0</v>
          </cell>
          <cell r="CF337">
            <v>0</v>
          </cell>
          <cell r="CG337" t="str">
            <v>2020年完成路基</v>
          </cell>
          <cell r="CH337">
            <v>0</v>
          </cell>
          <cell r="CI337">
            <v>0</v>
          </cell>
          <cell r="CJ337" t="e">
            <v>#REF!</v>
          </cell>
          <cell r="CK337" t="e">
            <v>#REF!</v>
          </cell>
          <cell r="CM337">
            <v>0</v>
          </cell>
          <cell r="CQ337">
            <v>0</v>
          </cell>
          <cell r="CS337">
            <v>0</v>
          </cell>
          <cell r="CX337">
            <v>0</v>
          </cell>
          <cell r="CZ337">
            <v>5600</v>
          </cell>
          <cell r="DB337" t="e">
            <v>#REF!</v>
          </cell>
          <cell r="DC337" t="e">
            <v>#REF!</v>
          </cell>
          <cell r="DH337">
            <v>0</v>
          </cell>
          <cell r="DI337">
            <v>0</v>
          </cell>
          <cell r="DJ337">
            <v>0</v>
          </cell>
          <cell r="DK337">
            <v>0</v>
          </cell>
          <cell r="DL337">
            <v>0</v>
          </cell>
          <cell r="DM337">
            <v>0</v>
          </cell>
          <cell r="DN337">
            <v>0</v>
          </cell>
          <cell r="DO337">
            <v>0</v>
          </cell>
          <cell r="DP337">
            <v>0</v>
          </cell>
          <cell r="DQ337">
            <v>0</v>
          </cell>
          <cell r="DR337" t="str">
            <v>否</v>
          </cell>
          <cell r="DS337">
            <v>14910</v>
          </cell>
          <cell r="DX337">
            <v>15400</v>
          </cell>
          <cell r="DY337">
            <v>21000</v>
          </cell>
          <cell r="DZ337">
            <v>5600</v>
          </cell>
          <cell r="EA337">
            <v>15400</v>
          </cell>
          <cell r="EB337">
            <v>9310</v>
          </cell>
          <cell r="EC337" t="str">
            <v>未安排计划</v>
          </cell>
          <cell r="EE337" t="str">
            <v>待开工项目</v>
          </cell>
          <cell r="EF337" t="str">
            <v>未安排</v>
          </cell>
          <cell r="EG337" t="str">
            <v>未开工（“十三五”期无法开工）</v>
          </cell>
          <cell r="EJ337" t="str">
            <v>未开工</v>
          </cell>
          <cell r="EK337" t="str">
            <v>未填报</v>
          </cell>
          <cell r="EL337">
            <v>0</v>
          </cell>
          <cell r="EM337">
            <v>0</v>
          </cell>
          <cell r="EN337">
            <v>0</v>
          </cell>
          <cell r="EQ337" t="str">
            <v>拟新开工</v>
          </cell>
          <cell r="ER337" t="str">
            <v>拟新开工</v>
          </cell>
          <cell r="ES337" t="str">
            <v>2020年完成路基</v>
          </cell>
          <cell r="EU337" t="str">
            <v>2020年完成路基</v>
          </cell>
        </row>
        <row r="338">
          <cell r="J338" t="str">
            <v>S210汨罗至杨桥公路</v>
          </cell>
          <cell r="K338" t="e">
            <v>#REF!</v>
          </cell>
          <cell r="M338" t="str">
            <v>S210汨罗至杨桥公路</v>
          </cell>
          <cell r="N338" t="e">
            <v>#REF!</v>
          </cell>
          <cell r="O338" t="str">
            <v>S210汨罗至杨桥公路</v>
          </cell>
          <cell r="T338" t="str">
            <v>备选</v>
          </cell>
          <cell r="U338">
            <v>1</v>
          </cell>
          <cell r="V338" t="str">
            <v>正选</v>
          </cell>
          <cell r="W338" t="str">
            <v>调增项目</v>
          </cell>
          <cell r="AA338" t="str">
            <v>省道</v>
          </cell>
          <cell r="AB338" t="str">
            <v>省道</v>
          </cell>
          <cell r="AC338" t="str">
            <v>省道</v>
          </cell>
          <cell r="AE338">
            <v>35</v>
          </cell>
          <cell r="AF338">
            <v>35</v>
          </cell>
          <cell r="AH338">
            <v>35</v>
          </cell>
          <cell r="AI338">
            <v>35</v>
          </cell>
          <cell r="AN338">
            <v>2019</v>
          </cell>
          <cell r="AO338">
            <v>2021</v>
          </cell>
          <cell r="AP338" t="str">
            <v>岳发改审〔2018〕52号</v>
          </cell>
          <cell r="AQ338" t="str">
            <v>岳交规划〔2018〕282号</v>
          </cell>
          <cell r="AR338">
            <v>134987</v>
          </cell>
          <cell r="AS338">
            <v>95920</v>
          </cell>
          <cell r="AT338" t="str">
            <v>按总投资的71%测算</v>
          </cell>
          <cell r="AU338">
            <v>14415</v>
          </cell>
          <cell r="BB338">
            <v>84799</v>
          </cell>
          <cell r="CA338" t="str">
            <v>未列入19年计划</v>
          </cell>
          <cell r="CB338">
            <v>0</v>
          </cell>
          <cell r="CC338">
            <v>0</v>
          </cell>
          <cell r="CF338">
            <v>0</v>
          </cell>
          <cell r="CG338" t="str">
            <v>2020年完成部分路基</v>
          </cell>
          <cell r="CH338">
            <v>0</v>
          </cell>
          <cell r="CI338">
            <v>0</v>
          </cell>
          <cell r="CJ338" t="e">
            <v>#REF!</v>
          </cell>
          <cell r="CK338" t="e">
            <v>#REF!</v>
          </cell>
          <cell r="CM338">
            <v>0</v>
          </cell>
          <cell r="CQ338">
            <v>0</v>
          </cell>
          <cell r="CS338">
            <v>0</v>
          </cell>
          <cell r="CX338">
            <v>0</v>
          </cell>
          <cell r="CZ338">
            <v>14415</v>
          </cell>
          <cell r="DB338" t="e">
            <v>#REF!</v>
          </cell>
          <cell r="DC338" t="e">
            <v>#REF!</v>
          </cell>
          <cell r="DH338">
            <v>0</v>
          </cell>
          <cell r="DI338">
            <v>0</v>
          </cell>
          <cell r="DJ338">
            <v>0</v>
          </cell>
          <cell r="DK338">
            <v>0</v>
          </cell>
          <cell r="DL338">
            <v>0</v>
          </cell>
          <cell r="DM338">
            <v>0</v>
          </cell>
          <cell r="DN338">
            <v>0</v>
          </cell>
          <cell r="DO338">
            <v>0</v>
          </cell>
          <cell r="DP338">
            <v>0</v>
          </cell>
          <cell r="DQ338">
            <v>0</v>
          </cell>
          <cell r="DR338" t="str">
            <v>否</v>
          </cell>
          <cell r="DS338">
            <v>95920</v>
          </cell>
          <cell r="DX338">
            <v>120572</v>
          </cell>
          <cell r="DY338">
            <v>134987</v>
          </cell>
          <cell r="DZ338">
            <v>14415</v>
          </cell>
          <cell r="EA338">
            <v>120572</v>
          </cell>
          <cell r="EB338">
            <v>81505</v>
          </cell>
          <cell r="EC338" t="str">
            <v>未安排计划</v>
          </cell>
          <cell r="EE338" t="str">
            <v>待开工项目</v>
          </cell>
          <cell r="EF338" t="str">
            <v>未安排</v>
          </cell>
          <cell r="EG338" t="str">
            <v>未开工（“十三五”期无法开工）</v>
          </cell>
          <cell r="EJ338" t="str">
            <v>未开工</v>
          </cell>
          <cell r="EK338" t="str">
            <v>未填报</v>
          </cell>
          <cell r="EL338">
            <v>0</v>
          </cell>
          <cell r="EM338">
            <v>0</v>
          </cell>
          <cell r="EN338">
            <v>0</v>
          </cell>
          <cell r="EQ338" t="str">
            <v>拟新开工</v>
          </cell>
          <cell r="ER338" t="str">
            <v>拟新开工</v>
          </cell>
          <cell r="ES338" t="str">
            <v>2020年完成部分路基</v>
          </cell>
          <cell r="EU338" t="str">
            <v>2020年完成施工许可</v>
          </cell>
        </row>
        <row r="339">
          <cell r="J339" t="str">
            <v>S201平江县加义-芦头林场</v>
          </cell>
          <cell r="K339" t="e">
            <v>#REF!</v>
          </cell>
          <cell r="M339" t="str">
            <v>S201平江县加义-芦头林场</v>
          </cell>
          <cell r="N339" t="e">
            <v>#REF!</v>
          </cell>
          <cell r="O339" t="str">
            <v>S201平江县加义-芦头林场</v>
          </cell>
          <cell r="T339" t="str">
            <v>备选</v>
          </cell>
          <cell r="U339">
            <v>1</v>
          </cell>
          <cell r="V339" t="str">
            <v>正选</v>
          </cell>
          <cell r="W339" t="str">
            <v>调增项目</v>
          </cell>
          <cell r="AA339" t="str">
            <v>省道</v>
          </cell>
          <cell r="AB339" t="str">
            <v>省道</v>
          </cell>
          <cell r="AC339" t="str">
            <v>省道</v>
          </cell>
          <cell r="AE339">
            <v>7.8</v>
          </cell>
          <cell r="AF339">
            <v>7.8</v>
          </cell>
          <cell r="AH339">
            <v>7.8</v>
          </cell>
          <cell r="AK339">
            <v>7.8</v>
          </cell>
          <cell r="AN339">
            <v>2020</v>
          </cell>
          <cell r="AO339">
            <v>2022</v>
          </cell>
          <cell r="AP339" t="str">
            <v>在做工可</v>
          </cell>
          <cell r="AR339">
            <v>5616</v>
          </cell>
          <cell r="AS339">
            <v>4099.68</v>
          </cell>
          <cell r="AT339" t="str">
            <v>按总投资的73%测算</v>
          </cell>
          <cell r="AU339">
            <v>3120</v>
          </cell>
          <cell r="BB339">
            <v>2496</v>
          </cell>
          <cell r="CA339" t="str">
            <v>未列入19年计划</v>
          </cell>
          <cell r="CB339">
            <v>0</v>
          </cell>
          <cell r="CC339">
            <v>0</v>
          </cell>
          <cell r="CF339">
            <v>0</v>
          </cell>
          <cell r="CG339" t="str">
            <v>2020年完成路基</v>
          </cell>
          <cell r="CH339">
            <v>0</v>
          </cell>
          <cell r="CI339">
            <v>0</v>
          </cell>
          <cell r="CJ339" t="e">
            <v>#REF!</v>
          </cell>
          <cell r="CK339" t="e">
            <v>#REF!</v>
          </cell>
          <cell r="CM339">
            <v>0</v>
          </cell>
          <cell r="CQ339">
            <v>0</v>
          </cell>
          <cell r="CS339">
            <v>0</v>
          </cell>
          <cell r="CX339">
            <v>0</v>
          </cell>
          <cell r="CZ339">
            <v>3120</v>
          </cell>
          <cell r="DB339" t="e">
            <v>#REF!</v>
          </cell>
          <cell r="DC339" t="e">
            <v>#REF!</v>
          </cell>
          <cell r="DH339">
            <v>0</v>
          </cell>
          <cell r="DI339">
            <v>0</v>
          </cell>
          <cell r="DJ339">
            <v>0</v>
          </cell>
          <cell r="DK339">
            <v>0</v>
          </cell>
          <cell r="DL339">
            <v>0</v>
          </cell>
          <cell r="DM339">
            <v>0</v>
          </cell>
          <cell r="DN339">
            <v>0</v>
          </cell>
          <cell r="DO339">
            <v>0</v>
          </cell>
          <cell r="DP339">
            <v>0</v>
          </cell>
          <cell r="DQ339">
            <v>0</v>
          </cell>
          <cell r="DR339" t="str">
            <v>否</v>
          </cell>
          <cell r="DS339">
            <v>4099.68</v>
          </cell>
          <cell r="DX339">
            <v>2496</v>
          </cell>
          <cell r="DY339">
            <v>5616</v>
          </cell>
          <cell r="DZ339">
            <v>3120</v>
          </cell>
          <cell r="EA339">
            <v>2496</v>
          </cell>
          <cell r="EB339">
            <v>979.68</v>
          </cell>
          <cell r="EC339" t="str">
            <v>未安排计划</v>
          </cell>
          <cell r="EE339" t="str">
            <v>待开工项目</v>
          </cell>
          <cell r="EF339" t="str">
            <v>未安排</v>
          </cell>
          <cell r="EG339" t="str">
            <v>未开工（“十三五”期无法开工）</v>
          </cell>
          <cell r="EJ339" t="str">
            <v>未开工</v>
          </cell>
          <cell r="EK339" t="str">
            <v>未填报</v>
          </cell>
          <cell r="EL339">
            <v>0</v>
          </cell>
          <cell r="EM339">
            <v>0</v>
          </cell>
          <cell r="EN339">
            <v>0</v>
          </cell>
          <cell r="EQ339" t="str">
            <v>拟新开工</v>
          </cell>
          <cell r="ER339" t="str">
            <v>拟新开工</v>
          </cell>
          <cell r="ES339" t="str">
            <v>2020年完成路基</v>
          </cell>
          <cell r="EU339" t="str">
            <v>2020年完成路基</v>
          </cell>
        </row>
        <row r="340">
          <cell r="J340" t="str">
            <v>双牌县漯屋至何家洞</v>
          </cell>
          <cell r="K340" t="e">
            <v>#REF!</v>
          </cell>
          <cell r="L340" t="str">
            <v>双牌漯屋—何家洞</v>
          </cell>
          <cell r="M340" t="str">
            <v>S343双牌漯屋—何家洞</v>
          </cell>
          <cell r="N340" t="e">
            <v>#REF!</v>
          </cell>
          <cell r="O340" t="str">
            <v>S343双牌漯屋—何家洞</v>
          </cell>
          <cell r="T340" t="str">
            <v>备选</v>
          </cell>
          <cell r="U340">
            <v>1</v>
          </cell>
          <cell r="V340" t="str">
            <v>正选</v>
          </cell>
          <cell r="W340" t="str">
            <v>保留</v>
          </cell>
          <cell r="X340" t="str">
            <v>二类</v>
          </cell>
          <cell r="Y340" t="str">
            <v>省贫</v>
          </cell>
          <cell r="Z340" t="str">
            <v>改建</v>
          </cell>
          <cell r="AA340" t="str">
            <v>省道</v>
          </cell>
          <cell r="AB340" t="str">
            <v>省道</v>
          </cell>
          <cell r="AC340" t="str">
            <v>省道</v>
          </cell>
          <cell r="AE340">
            <v>33.238</v>
          </cell>
          <cell r="AF340">
            <v>29.32</v>
          </cell>
          <cell r="AH340">
            <v>29.32</v>
          </cell>
          <cell r="AJ340">
            <v>29.32</v>
          </cell>
          <cell r="AN340">
            <v>2017</v>
          </cell>
          <cell r="AO340">
            <v>2020</v>
          </cell>
          <cell r="AP340" t="str">
            <v>湘发改基础[2016]905号</v>
          </cell>
          <cell r="AQ340" t="str">
            <v>湘交批[2017]171号</v>
          </cell>
          <cell r="AR340">
            <v>66670.59</v>
          </cell>
          <cell r="AS340">
            <v>51362.798000000003</v>
          </cell>
          <cell r="AT340" t="str">
            <v>批复</v>
          </cell>
          <cell r="AU340">
            <v>18339</v>
          </cell>
          <cell r="AX340">
            <v>18339</v>
          </cell>
          <cell r="AY340" t="str">
            <v/>
          </cell>
          <cell r="BB340">
            <v>48331.59</v>
          </cell>
          <cell r="BO340">
            <v>9493.2000000000007</v>
          </cell>
          <cell r="BP340">
            <v>1539.825</v>
          </cell>
          <cell r="BQ340" t="str">
            <v>批复施工许可</v>
          </cell>
          <cell r="BS340">
            <v>37176.213000000003</v>
          </cell>
          <cell r="BT340">
            <v>3961.875</v>
          </cell>
          <cell r="BU340" t="str">
            <v>路基</v>
          </cell>
          <cell r="BX340">
            <v>-5502</v>
          </cell>
          <cell r="BY340" t="str">
            <v>未开工</v>
          </cell>
          <cell r="CA340" t="str">
            <v>省停缓建</v>
          </cell>
          <cell r="CB340">
            <v>46669.413</v>
          </cell>
          <cell r="CC340">
            <v>-0.30000000000018201</v>
          </cell>
          <cell r="CF340">
            <v>14293</v>
          </cell>
          <cell r="CG340" t="str">
            <v>2020年完成部分路基</v>
          </cell>
          <cell r="CH340">
            <v>1540</v>
          </cell>
          <cell r="CI340">
            <v>-1540.3</v>
          </cell>
          <cell r="CJ340" t="e">
            <v>#REF!</v>
          </cell>
          <cell r="CK340" t="e">
            <v>#REF!</v>
          </cell>
          <cell r="CM340">
            <v>1540</v>
          </cell>
          <cell r="CP340">
            <v>1540</v>
          </cell>
          <cell r="CQ340">
            <v>-1540.3</v>
          </cell>
          <cell r="CS340">
            <v>0</v>
          </cell>
          <cell r="CX340">
            <v>1540</v>
          </cell>
          <cell r="CZ340">
            <v>3961.7</v>
          </cell>
          <cell r="DB340" t="e">
            <v>#REF!</v>
          </cell>
          <cell r="DC340" t="e">
            <v>#REF!</v>
          </cell>
          <cell r="DH340">
            <v>0.15</v>
          </cell>
          <cell r="DI340">
            <v>2751.15</v>
          </cell>
          <cell r="DJ340">
            <v>0.15</v>
          </cell>
          <cell r="DK340">
            <v>2751.15</v>
          </cell>
          <cell r="DL340">
            <v>0.3</v>
          </cell>
          <cell r="DM340">
            <v>5502</v>
          </cell>
          <cell r="DN340">
            <v>0.3</v>
          </cell>
          <cell r="DO340">
            <v>5502</v>
          </cell>
          <cell r="DP340">
            <v>14293</v>
          </cell>
          <cell r="DQ340">
            <v>0.21438238359672501</v>
          </cell>
          <cell r="DR340" t="str">
            <v>否</v>
          </cell>
          <cell r="DS340">
            <v>51363</v>
          </cell>
          <cell r="DT340">
            <v>0.3</v>
          </cell>
          <cell r="DU340">
            <v>29.030999999999999</v>
          </cell>
          <cell r="DX340">
            <v>35578.589999999997</v>
          </cell>
          <cell r="DY340">
            <v>52377.59</v>
          </cell>
          <cell r="DZ340">
            <v>16799</v>
          </cell>
          <cell r="EA340">
            <v>35578.589999999997</v>
          </cell>
          <cell r="EB340">
            <v>33023.798000000003</v>
          </cell>
          <cell r="EC340" t="str">
            <v>省停缓建</v>
          </cell>
          <cell r="EE340" t="str">
            <v>待开工项目</v>
          </cell>
          <cell r="EF340" t="str">
            <v>已安排</v>
          </cell>
          <cell r="EG340" t="str">
            <v>未开工（年内不能开工但2020年底前开工）</v>
          </cell>
          <cell r="EH340" t="str">
            <v>未开工项目</v>
          </cell>
          <cell r="EI340" t="str">
            <v>拟新开工</v>
          </cell>
          <cell r="EJ340" t="str">
            <v>拟新开工</v>
          </cell>
          <cell r="EK340" t="str">
            <v>系统上报</v>
          </cell>
          <cell r="EL340">
            <v>14293</v>
          </cell>
          <cell r="EM340">
            <v>14293</v>
          </cell>
          <cell r="EN340">
            <v>0.21438238359672501</v>
          </cell>
          <cell r="EQ340" t="str">
            <v>未开工</v>
          </cell>
          <cell r="ER340" t="str">
            <v>拟新开工</v>
          </cell>
          <cell r="ES340" t="str">
            <v>2020年完成部分路基</v>
          </cell>
          <cell r="EU340" t="str">
            <v>2020年完成部分路基</v>
          </cell>
        </row>
        <row r="341">
          <cell r="J341" t="str">
            <v>攸县五丰-安仁县城（安仁段）</v>
          </cell>
          <cell r="K341" t="e">
            <v>#REF!</v>
          </cell>
          <cell r="L341" t="str">
            <v>攸县五丰-安仁县城</v>
          </cell>
          <cell r="M341" t="str">
            <v>攸县五丰-安仁县城</v>
          </cell>
          <cell r="N341" t="e">
            <v>#REF!</v>
          </cell>
          <cell r="O341" t="str">
            <v>攸县五丰-安仁县城</v>
          </cell>
          <cell r="P341" t="str">
            <v>S209安仁县城-攸县五丰</v>
          </cell>
          <cell r="Q341" t="str">
            <v>攸县五丰-安仁县城（安仁段）</v>
          </cell>
          <cell r="R341" t="str">
            <v>是</v>
          </cell>
          <cell r="S341" t="str">
            <v>正选</v>
          </cell>
          <cell r="T341" t="str">
            <v>正选</v>
          </cell>
          <cell r="U341">
            <v>1</v>
          </cell>
          <cell r="V341" t="str">
            <v>正选</v>
          </cell>
          <cell r="W341" t="str">
            <v>保留</v>
          </cell>
          <cell r="X341" t="str">
            <v>一类</v>
          </cell>
          <cell r="Y341" t="str">
            <v>国贫</v>
          </cell>
          <cell r="Z341" t="str">
            <v>新改建</v>
          </cell>
          <cell r="AA341" t="str">
            <v>其它</v>
          </cell>
          <cell r="AB341" t="str">
            <v>其它</v>
          </cell>
          <cell r="AC341" t="str">
            <v>省道</v>
          </cell>
          <cell r="AD341" t="str">
            <v>省道</v>
          </cell>
          <cell r="AE341">
            <v>12.788</v>
          </cell>
          <cell r="AF341">
            <v>12.788</v>
          </cell>
          <cell r="AH341">
            <v>12.788</v>
          </cell>
          <cell r="AI341">
            <v>12.788</v>
          </cell>
          <cell r="AN341">
            <v>2017</v>
          </cell>
          <cell r="AO341">
            <v>2020</v>
          </cell>
          <cell r="AP341" t="str">
            <v>郴发改发[2016]273号</v>
          </cell>
          <cell r="AQ341" t="str">
            <v>郴交计基发[2017]126号</v>
          </cell>
          <cell r="AR341">
            <v>40654.44</v>
          </cell>
          <cell r="AS341">
            <v>27708.1525</v>
          </cell>
          <cell r="AU341">
            <v>3836.4</v>
          </cell>
          <cell r="AV341">
            <v>3836.4</v>
          </cell>
          <cell r="AW341" t="b">
            <v>1</v>
          </cell>
          <cell r="AX341">
            <v>3836.4</v>
          </cell>
          <cell r="AY341" t="str">
            <v/>
          </cell>
          <cell r="AZ341">
            <v>9052</v>
          </cell>
          <cell r="BA341">
            <v>9052</v>
          </cell>
          <cell r="BB341">
            <v>36818.04</v>
          </cell>
          <cell r="BO341">
            <v>4080</v>
          </cell>
          <cell r="BP341">
            <v>720</v>
          </cell>
          <cell r="BQ341" t="str">
            <v>批复施工许可</v>
          </cell>
          <cell r="BS341">
            <v>16247.22</v>
          </cell>
          <cell r="BT341">
            <v>1965.48</v>
          </cell>
          <cell r="BU341" t="str">
            <v>路基</v>
          </cell>
          <cell r="BX341">
            <v>-2685</v>
          </cell>
          <cell r="BY341" t="str">
            <v>未开工</v>
          </cell>
          <cell r="CA341" t="str">
            <v>省停缓建</v>
          </cell>
          <cell r="CB341">
            <v>20327.22</v>
          </cell>
          <cell r="CC341">
            <v>0.48000000000001802</v>
          </cell>
          <cell r="CD341">
            <v>9052</v>
          </cell>
          <cell r="CE341">
            <v>1</v>
          </cell>
          <cell r="CF341">
            <v>6300</v>
          </cell>
          <cell r="CG341" t="str">
            <v>2020年完成部分路基</v>
          </cell>
          <cell r="CH341">
            <v>2303</v>
          </cell>
          <cell r="CI341">
            <v>-2302.52</v>
          </cell>
          <cell r="CJ341" t="e">
            <v>#REF!</v>
          </cell>
          <cell r="CK341" t="e">
            <v>#REF!</v>
          </cell>
          <cell r="CM341">
            <v>2303</v>
          </cell>
          <cell r="CP341">
            <v>2303</v>
          </cell>
          <cell r="CQ341">
            <v>-2302.52</v>
          </cell>
          <cell r="CS341">
            <v>0</v>
          </cell>
          <cell r="CX341">
            <v>2303</v>
          </cell>
          <cell r="CZ341">
            <v>1533.4</v>
          </cell>
          <cell r="DB341" t="e">
            <v>#REF!</v>
          </cell>
          <cell r="DC341" t="e">
            <v>#REF!</v>
          </cell>
          <cell r="DF341" t="str">
            <v>续建</v>
          </cell>
          <cell r="DH341">
            <v>0.5</v>
          </cell>
          <cell r="DI341">
            <v>1917.72</v>
          </cell>
          <cell r="DJ341">
            <v>0.5</v>
          </cell>
          <cell r="DK341">
            <v>1917.72</v>
          </cell>
          <cell r="DL341">
            <v>0.5</v>
          </cell>
          <cell r="DM341">
            <v>1917.72</v>
          </cell>
          <cell r="DN341">
            <v>0.7</v>
          </cell>
          <cell r="DO341">
            <v>2685</v>
          </cell>
          <cell r="DP341">
            <v>6300</v>
          </cell>
          <cell r="DQ341">
            <v>0.15496462379016901</v>
          </cell>
          <cell r="DR341" t="str">
            <v>是</v>
          </cell>
          <cell r="DS341">
            <v>27708</v>
          </cell>
          <cell r="DT341">
            <v>0.3</v>
          </cell>
          <cell r="DU341">
            <v>12.78</v>
          </cell>
          <cell r="DX341">
            <v>33821.040000000001</v>
          </cell>
          <cell r="DY341">
            <v>35354.44</v>
          </cell>
          <cell r="DZ341">
            <v>1533.4</v>
          </cell>
          <cell r="EA341">
            <v>33821.040000000001</v>
          </cell>
          <cell r="EB341">
            <v>23871.752499999999</v>
          </cell>
          <cell r="EC341" t="str">
            <v>省停缓建</v>
          </cell>
          <cell r="EE341" t="str">
            <v>待开工项目</v>
          </cell>
          <cell r="EF341" t="str">
            <v>已安排</v>
          </cell>
          <cell r="EG341" t="str">
            <v>在建（年内不能完工，“十三五”期完工）</v>
          </cell>
          <cell r="EH341" t="str">
            <v>开工项目</v>
          </cell>
          <cell r="EI341" t="str">
            <v>在建</v>
          </cell>
          <cell r="EJ341" t="str">
            <v>在建</v>
          </cell>
          <cell r="EK341" t="str">
            <v>系统上报</v>
          </cell>
          <cell r="EL341">
            <v>4900</v>
          </cell>
          <cell r="EM341">
            <v>5300</v>
          </cell>
          <cell r="EN341">
            <v>0.13036706445839599</v>
          </cell>
          <cell r="EO341" t="str">
            <v>在建（“十三五”期不能完工）</v>
          </cell>
          <cell r="EP341" t="str">
            <v>在建</v>
          </cell>
          <cell r="EQ341" t="str">
            <v>在建</v>
          </cell>
          <cell r="ER341" t="str">
            <v>在建</v>
          </cell>
          <cell r="ES341" t="str">
            <v>2020年完成部分路基</v>
          </cell>
          <cell r="EU341" t="str">
            <v>2020年完成部分路基</v>
          </cell>
        </row>
        <row r="342">
          <cell r="J342" t="str">
            <v>S206、S313平江县过大洲、梅仙和余坪集镇段道路改建工程</v>
          </cell>
          <cell r="K342" t="e">
            <v>#REF!</v>
          </cell>
          <cell r="M342" t="str">
            <v>S206、S313平江县过大洲、梅仙和余坪集镇段道路改建工程</v>
          </cell>
          <cell r="N342" t="e">
            <v>#REF!</v>
          </cell>
          <cell r="O342" t="str">
            <v>S206、S313平江县过大洲、梅仙和余坪集镇段道路改建工程</v>
          </cell>
          <cell r="T342" t="str">
            <v>备选</v>
          </cell>
          <cell r="U342">
            <v>1</v>
          </cell>
          <cell r="V342" t="str">
            <v>正选</v>
          </cell>
          <cell r="W342" t="str">
            <v>调增项目</v>
          </cell>
          <cell r="AA342" t="str">
            <v>省道</v>
          </cell>
          <cell r="AB342" t="str">
            <v>省道</v>
          </cell>
          <cell r="AC342" t="str">
            <v>省道</v>
          </cell>
          <cell r="AE342">
            <v>6</v>
          </cell>
          <cell r="AF342">
            <v>6</v>
          </cell>
          <cell r="AH342">
            <v>6</v>
          </cell>
          <cell r="AI342">
            <v>6</v>
          </cell>
          <cell r="AN342">
            <v>2020</v>
          </cell>
          <cell r="AO342">
            <v>2022</v>
          </cell>
          <cell r="AP342" t="str">
            <v>在做工可</v>
          </cell>
          <cell r="AR342">
            <v>19800</v>
          </cell>
          <cell r="AS342">
            <v>14058</v>
          </cell>
          <cell r="AT342" t="str">
            <v>按总投资的71%测算</v>
          </cell>
          <cell r="AU342">
            <v>3900</v>
          </cell>
          <cell r="BB342">
            <v>15900</v>
          </cell>
          <cell r="CA342" t="str">
            <v>未列入19年计划</v>
          </cell>
          <cell r="CB342">
            <v>0</v>
          </cell>
          <cell r="CC342">
            <v>0</v>
          </cell>
          <cell r="CF342">
            <v>0</v>
          </cell>
          <cell r="CG342" t="str">
            <v>2020年完成路基</v>
          </cell>
          <cell r="CH342">
            <v>0</v>
          </cell>
          <cell r="CI342">
            <v>0</v>
          </cell>
          <cell r="CJ342" t="e">
            <v>#REF!</v>
          </cell>
          <cell r="CK342" t="e">
            <v>#REF!</v>
          </cell>
          <cell r="CM342">
            <v>0</v>
          </cell>
          <cell r="CQ342">
            <v>0</v>
          </cell>
          <cell r="CS342">
            <v>0</v>
          </cell>
          <cell r="CX342">
            <v>0</v>
          </cell>
          <cell r="CZ342">
            <v>3900</v>
          </cell>
          <cell r="DB342" t="e">
            <v>#REF!</v>
          </cell>
          <cell r="DC342" t="e">
            <v>#REF!</v>
          </cell>
          <cell r="DH342">
            <v>0</v>
          </cell>
          <cell r="DI342">
            <v>0</v>
          </cell>
          <cell r="DJ342">
            <v>0</v>
          </cell>
          <cell r="DK342">
            <v>0</v>
          </cell>
          <cell r="DL342">
            <v>0</v>
          </cell>
          <cell r="DM342">
            <v>0</v>
          </cell>
          <cell r="DN342">
            <v>0</v>
          </cell>
          <cell r="DO342">
            <v>0</v>
          </cell>
          <cell r="DP342">
            <v>0</v>
          </cell>
          <cell r="DQ342">
            <v>0</v>
          </cell>
          <cell r="DR342" t="str">
            <v>否</v>
          </cell>
          <cell r="DS342">
            <v>14058</v>
          </cell>
          <cell r="DX342">
            <v>15900</v>
          </cell>
          <cell r="DY342">
            <v>19800</v>
          </cell>
          <cell r="DZ342">
            <v>3900</v>
          </cell>
          <cell r="EA342">
            <v>15900</v>
          </cell>
          <cell r="EB342">
            <v>10158</v>
          </cell>
          <cell r="EC342" t="str">
            <v>未安排计划</v>
          </cell>
          <cell r="EE342" t="str">
            <v>待开工项目</v>
          </cell>
          <cell r="EF342" t="str">
            <v>未安排</v>
          </cell>
          <cell r="EG342" t="str">
            <v>未开工（“十三五”期无法开工）</v>
          </cell>
          <cell r="EJ342" t="str">
            <v>未开工</v>
          </cell>
          <cell r="EK342" t="str">
            <v>未填报</v>
          </cell>
          <cell r="EL342">
            <v>0</v>
          </cell>
          <cell r="EM342">
            <v>0</v>
          </cell>
          <cell r="EN342">
            <v>0</v>
          </cell>
          <cell r="EQ342" t="str">
            <v>拟新开工</v>
          </cell>
          <cell r="ER342" t="str">
            <v>拟新开工</v>
          </cell>
          <cell r="ES342" t="str">
            <v>2020年完成路基</v>
          </cell>
          <cell r="EU342" t="str">
            <v>2020年完成路基</v>
          </cell>
        </row>
        <row r="343">
          <cell r="J343" t="str">
            <v>S316平江县长庆-童市</v>
          </cell>
          <cell r="K343" t="e">
            <v>#REF!</v>
          </cell>
          <cell r="N343" t="e">
            <v>#REF!</v>
          </cell>
          <cell r="T343" t="str">
            <v>备选</v>
          </cell>
          <cell r="U343">
            <v>1</v>
          </cell>
          <cell r="V343" t="str">
            <v>备选</v>
          </cell>
          <cell r="W343" t="str">
            <v>调增项目</v>
          </cell>
          <cell r="CH343">
            <v>0</v>
          </cell>
          <cell r="CJ343" t="e">
            <v>#REF!</v>
          </cell>
          <cell r="CK343" t="e">
            <v>#REF!</v>
          </cell>
          <cell r="CM343">
            <v>0</v>
          </cell>
          <cell r="CS343">
            <v>0</v>
          </cell>
          <cell r="CX343">
            <v>0</v>
          </cell>
          <cell r="DR343" t="str">
            <v>是</v>
          </cell>
          <cell r="DS343">
            <v>14058</v>
          </cell>
          <cell r="EF343" t="str">
            <v>未安排</v>
          </cell>
          <cell r="EQ343" t="str">
            <v>拟新开工</v>
          </cell>
          <cell r="ER343" t="str">
            <v>拟新开工</v>
          </cell>
          <cell r="ES343" t="str">
            <v>2020年完成路基</v>
          </cell>
          <cell r="EU343" t="str">
            <v>2020年完成路基</v>
          </cell>
        </row>
        <row r="344">
          <cell r="J344" t="str">
            <v>G353岳阳东站-洞庭湖大桥</v>
          </cell>
          <cell r="K344" t="e">
            <v>#REF!</v>
          </cell>
          <cell r="L344" t="str">
            <v>G353岳阳土马-岳阳东站-洞庭湖大桥</v>
          </cell>
          <cell r="M344" t="str">
            <v>G353洞庭湖大桥-岳阳东站</v>
          </cell>
          <cell r="N344" t="e">
            <v>#REF!</v>
          </cell>
          <cell r="O344" t="str">
            <v>G353洞庭湖大桥-岳阳东站</v>
          </cell>
          <cell r="P344" t="str">
            <v>G353云溪土马-洞庭湖大桥</v>
          </cell>
          <cell r="Q344" t="str">
            <v>G353岳阳东站-洞庭湖大桥</v>
          </cell>
          <cell r="R344" t="str">
            <v>是</v>
          </cell>
          <cell r="S344" t="str">
            <v>正选</v>
          </cell>
          <cell r="T344" t="str">
            <v>正选</v>
          </cell>
          <cell r="U344">
            <v>1</v>
          </cell>
          <cell r="V344" t="str">
            <v>正选</v>
          </cell>
          <cell r="W344" t="str">
            <v>保留</v>
          </cell>
          <cell r="X344" t="str">
            <v>三类</v>
          </cell>
          <cell r="Z344" t="str">
            <v>新建</v>
          </cell>
          <cell r="AA344" t="str">
            <v>国道</v>
          </cell>
          <cell r="AB344" t="str">
            <v>国道</v>
          </cell>
          <cell r="AC344" t="str">
            <v>国道</v>
          </cell>
          <cell r="AD344" t="str">
            <v>国道</v>
          </cell>
          <cell r="AE344">
            <v>15.941000000000001</v>
          </cell>
          <cell r="AF344">
            <v>16</v>
          </cell>
          <cell r="AH344">
            <v>16</v>
          </cell>
          <cell r="AI344">
            <v>16</v>
          </cell>
          <cell r="AN344">
            <v>2018</v>
          </cell>
          <cell r="AO344">
            <v>2021</v>
          </cell>
          <cell r="AP344" t="str">
            <v>岳港发改〔2017〕50号</v>
          </cell>
          <cell r="AQ344" t="str">
            <v>岳港规划〔2017〕36号</v>
          </cell>
          <cell r="AR344">
            <v>139976</v>
          </cell>
          <cell r="AS344">
            <v>66880</v>
          </cell>
          <cell r="AT344" t="str">
            <v>测算</v>
          </cell>
          <cell r="AU344">
            <v>8800</v>
          </cell>
          <cell r="AV344">
            <v>8800</v>
          </cell>
          <cell r="AW344" t="b">
            <v>1</v>
          </cell>
          <cell r="AZ344">
            <v>33000</v>
          </cell>
          <cell r="BA344">
            <v>0</v>
          </cell>
          <cell r="BB344">
            <v>131176</v>
          </cell>
          <cell r="CB344">
            <v>0</v>
          </cell>
          <cell r="CC344">
            <v>0</v>
          </cell>
          <cell r="CD344">
            <v>0</v>
          </cell>
          <cell r="CF344">
            <v>0</v>
          </cell>
          <cell r="CG344" t="str">
            <v>2020年完成部分路基</v>
          </cell>
          <cell r="CH344">
            <v>0</v>
          </cell>
          <cell r="CI344">
            <v>0</v>
          </cell>
          <cell r="CJ344" t="e">
            <v>#REF!</v>
          </cell>
          <cell r="CK344" t="e">
            <v>#REF!</v>
          </cell>
          <cell r="CM344">
            <v>0</v>
          </cell>
          <cell r="CQ344">
            <v>0</v>
          </cell>
          <cell r="CS344">
            <v>0</v>
          </cell>
          <cell r="CX344">
            <v>0</v>
          </cell>
          <cell r="CZ344">
            <v>8800</v>
          </cell>
          <cell r="DB344" t="e">
            <v>#REF!</v>
          </cell>
          <cell r="DC344" t="e">
            <v>#REF!</v>
          </cell>
          <cell r="DF344" t="str">
            <v>新开工</v>
          </cell>
          <cell r="DH344">
            <v>0.15</v>
          </cell>
          <cell r="DI344">
            <v>1320</v>
          </cell>
          <cell r="DJ344">
            <v>0.3</v>
          </cell>
          <cell r="DK344">
            <v>2640</v>
          </cell>
          <cell r="DL344">
            <v>0.3</v>
          </cell>
          <cell r="DM344">
            <v>2640</v>
          </cell>
          <cell r="DN344">
            <v>0.3</v>
          </cell>
          <cell r="DO344">
            <v>2640</v>
          </cell>
          <cell r="DP344">
            <v>0</v>
          </cell>
          <cell r="DQ344">
            <v>0</v>
          </cell>
          <cell r="DR344" t="str">
            <v>否</v>
          </cell>
          <cell r="DS344">
            <v>66880</v>
          </cell>
          <cell r="DY344">
            <v>139976</v>
          </cell>
          <cell r="DZ344">
            <v>8800</v>
          </cell>
          <cell r="EA344">
            <v>131176</v>
          </cell>
          <cell r="EE344" t="str">
            <v>待开工项目</v>
          </cell>
          <cell r="EF344" t="str">
            <v>未安排</v>
          </cell>
          <cell r="EG344" t="str">
            <v>未开工（年内开工）</v>
          </cell>
          <cell r="EJ344" t="str">
            <v>未开工</v>
          </cell>
          <cell r="EK344" t="str">
            <v>系统上报</v>
          </cell>
          <cell r="EL344">
            <v>0</v>
          </cell>
          <cell r="EM344">
            <v>0</v>
          </cell>
          <cell r="EN344">
            <v>0</v>
          </cell>
          <cell r="EO344" t="str">
            <v>未开工（年内开工）</v>
          </cell>
          <cell r="EP344" t="str">
            <v>未开工</v>
          </cell>
          <cell r="EQ344" t="str">
            <v>拟新开工</v>
          </cell>
          <cell r="ER344" t="str">
            <v>拟新开工</v>
          </cell>
          <cell r="ES344" t="str">
            <v>2020年完成部分路基</v>
          </cell>
          <cell r="EU344" t="str">
            <v>2020年完成施工许可</v>
          </cell>
        </row>
        <row r="345">
          <cell r="J345" t="str">
            <v>北塔区应安亭-陈家桥</v>
          </cell>
          <cell r="K345" t="e">
            <v>#REF!</v>
          </cell>
          <cell r="L345" t="str">
            <v>北塔区应安亭-陈家桥</v>
          </cell>
          <cell r="M345" t="str">
            <v>北塔区应安亭-陈家桥</v>
          </cell>
          <cell r="N345" t="e">
            <v>#REF!</v>
          </cell>
          <cell r="T345" t="str">
            <v>备选</v>
          </cell>
          <cell r="U345">
            <v>1</v>
          </cell>
          <cell r="W345" t="str">
            <v>预备项目</v>
          </cell>
          <cell r="X345" t="str">
            <v>二类</v>
          </cell>
          <cell r="Z345" t="str">
            <v>升级改造</v>
          </cell>
          <cell r="AA345" t="str">
            <v>其它</v>
          </cell>
          <cell r="AH345">
            <v>10</v>
          </cell>
          <cell r="AJ345">
            <v>10</v>
          </cell>
          <cell r="AR345">
            <v>18000</v>
          </cell>
          <cell r="AU345">
            <v>2500</v>
          </cell>
          <cell r="CB345">
            <v>0</v>
          </cell>
          <cell r="CC345">
            <v>0</v>
          </cell>
          <cell r="CF345">
            <v>0</v>
          </cell>
          <cell r="CG345" t="str">
            <v>2020年完成路基</v>
          </cell>
          <cell r="CH345">
            <v>0</v>
          </cell>
          <cell r="CI345">
            <v>0</v>
          </cell>
          <cell r="CJ345" t="e">
            <v>#REF!</v>
          </cell>
          <cell r="CK345" t="e">
            <v>#REF!</v>
          </cell>
          <cell r="CM345">
            <v>0</v>
          </cell>
          <cell r="CP345">
            <v>0</v>
          </cell>
          <cell r="CQ345">
            <v>0</v>
          </cell>
          <cell r="CS345">
            <v>0</v>
          </cell>
          <cell r="CX345">
            <v>0</v>
          </cell>
          <cell r="CZ345">
            <v>2500</v>
          </cell>
          <cell r="DB345" t="e">
            <v>#REF!</v>
          </cell>
          <cell r="DC345" t="e">
            <v>#REF!</v>
          </cell>
          <cell r="DH345">
            <v>0.15</v>
          </cell>
          <cell r="DI345">
            <v>375</v>
          </cell>
          <cell r="DJ345">
            <v>0.15</v>
          </cell>
          <cell r="DK345">
            <v>375</v>
          </cell>
          <cell r="DL345">
            <v>0.3</v>
          </cell>
          <cell r="DM345">
            <v>750</v>
          </cell>
          <cell r="DN345">
            <v>0.3</v>
          </cell>
          <cell r="DO345">
            <v>750</v>
          </cell>
          <cell r="DP345">
            <v>0</v>
          </cell>
          <cell r="DQ345">
            <v>0</v>
          </cell>
          <cell r="DR345" t="str">
            <v>否</v>
          </cell>
          <cell r="DS345">
            <v>18000</v>
          </cell>
          <cell r="EF345" t="str">
            <v>未安排</v>
          </cell>
          <cell r="EG345" t="str">
            <v>未开工（年内不能开工但2020年底前开工）</v>
          </cell>
          <cell r="EJ345" t="str">
            <v>未开工</v>
          </cell>
          <cell r="EK345" t="str">
            <v>系统上报</v>
          </cell>
          <cell r="EL345">
            <v>0</v>
          </cell>
          <cell r="EN345">
            <v>0</v>
          </cell>
          <cell r="EQ345" t="str">
            <v>拟新开工</v>
          </cell>
          <cell r="ER345" t="str">
            <v>拟新开工</v>
          </cell>
          <cell r="ES345" t="str">
            <v>2020年完成路基</v>
          </cell>
          <cell r="EU345" t="str">
            <v>2020年完成路基</v>
          </cell>
        </row>
        <row r="346">
          <cell r="J346" t="str">
            <v>三角堤至西湖镇公路</v>
          </cell>
          <cell r="K346" t="e">
            <v>#REF!</v>
          </cell>
          <cell r="L346" t="str">
            <v>西湖三角堤-西湖镇</v>
          </cell>
          <cell r="M346" t="str">
            <v>西湖三角堤-西湖镇</v>
          </cell>
          <cell r="N346" t="e">
            <v>#REF!</v>
          </cell>
          <cell r="T346" t="str">
            <v>备选</v>
          </cell>
          <cell r="U346">
            <v>1</v>
          </cell>
          <cell r="W346" t="str">
            <v>预备项目</v>
          </cell>
          <cell r="X346" t="str">
            <v>三类</v>
          </cell>
          <cell r="Z346" t="str">
            <v>改建</v>
          </cell>
          <cell r="AA346" t="str">
            <v>省道</v>
          </cell>
          <cell r="AH346">
            <v>10.651999999999999</v>
          </cell>
          <cell r="AK346">
            <v>10.651999999999999</v>
          </cell>
          <cell r="AN346">
            <v>2017</v>
          </cell>
          <cell r="AO346">
            <v>2019</v>
          </cell>
          <cell r="AP346" t="str">
            <v>西发改投[2017]10号</v>
          </cell>
          <cell r="AR346">
            <v>7002</v>
          </cell>
          <cell r="AU346">
            <v>2130.4</v>
          </cell>
          <cell r="AX346">
            <v>4369</v>
          </cell>
          <cell r="BB346">
            <v>4871.6000000000004</v>
          </cell>
          <cell r="BO346">
            <v>1540</v>
          </cell>
          <cell r="BP346">
            <v>495</v>
          </cell>
          <cell r="BQ346" t="str">
            <v>批复施工许可</v>
          </cell>
          <cell r="BW346">
            <v>2100.6</v>
          </cell>
          <cell r="BX346">
            <v>144.12</v>
          </cell>
          <cell r="BY346" t="str">
            <v>施工许可</v>
          </cell>
          <cell r="CA346" t="str">
            <v>施工许可</v>
          </cell>
          <cell r="CB346">
            <v>3640.6</v>
          </cell>
          <cell r="CC346">
            <v>639.12</v>
          </cell>
          <cell r="CF346">
            <v>0</v>
          </cell>
          <cell r="CG346" t="str">
            <v>2020年完工</v>
          </cell>
          <cell r="CH346">
            <v>0</v>
          </cell>
          <cell r="CI346">
            <v>639.12</v>
          </cell>
          <cell r="CJ346" t="e">
            <v>#REF!</v>
          </cell>
          <cell r="CK346" t="e">
            <v>#REF!</v>
          </cell>
          <cell r="CM346">
            <v>0</v>
          </cell>
          <cell r="CQ346">
            <v>639.12</v>
          </cell>
          <cell r="CS346">
            <v>0</v>
          </cell>
          <cell r="CX346">
            <v>0</v>
          </cell>
          <cell r="CZ346">
            <v>2130.4</v>
          </cell>
          <cell r="DB346" t="e">
            <v>#REF!</v>
          </cell>
          <cell r="DC346" t="e">
            <v>#REF!</v>
          </cell>
          <cell r="DH346">
            <v>0.5</v>
          </cell>
          <cell r="DI346">
            <v>426.08</v>
          </cell>
          <cell r="DJ346">
            <v>0.5</v>
          </cell>
          <cell r="DK346">
            <v>426.08</v>
          </cell>
          <cell r="DL346">
            <v>0.5</v>
          </cell>
          <cell r="DM346">
            <v>426.08</v>
          </cell>
          <cell r="DN346">
            <v>0.7</v>
          </cell>
          <cell r="DO346">
            <v>852.16</v>
          </cell>
          <cell r="DP346">
            <v>0</v>
          </cell>
          <cell r="DQ346">
            <v>0</v>
          </cell>
          <cell r="DR346" t="str">
            <v>否</v>
          </cell>
          <cell r="DS346">
            <v>6362.88</v>
          </cell>
          <cell r="EC346" t="str">
            <v>施工许可</v>
          </cell>
          <cell r="EF346" t="str">
            <v>已安排</v>
          </cell>
          <cell r="EG346" t="str">
            <v>在建（年内不能完工，“十三五”期完工）</v>
          </cell>
          <cell r="EH346" t="str">
            <v>开工项目</v>
          </cell>
          <cell r="EI346" t="str">
            <v>在建</v>
          </cell>
          <cell r="EJ346" t="str">
            <v>在建</v>
          </cell>
          <cell r="EK346" t="str">
            <v>沿用3月数据</v>
          </cell>
          <cell r="EN346">
            <v>0</v>
          </cell>
          <cell r="EQ346" t="str">
            <v>拟新开工</v>
          </cell>
          <cell r="ER346" t="str">
            <v>拟新开工</v>
          </cell>
          <cell r="ES346" t="str">
            <v>2020年完工</v>
          </cell>
          <cell r="EU346" t="str">
            <v>2020年完工</v>
          </cell>
        </row>
        <row r="347">
          <cell r="J347" t="str">
            <v>沅江市草尾至八形汊公路（含草尾大桥）</v>
          </cell>
          <cell r="K347" t="e">
            <v>#REF!</v>
          </cell>
          <cell r="L347" t="str">
            <v>沅江市草尾-八形汊</v>
          </cell>
          <cell r="M347" t="str">
            <v>沅江市草尾-八形汊</v>
          </cell>
          <cell r="N347" t="e">
            <v>#REF!</v>
          </cell>
          <cell r="T347" t="str">
            <v>备选</v>
          </cell>
          <cell r="U347">
            <v>1</v>
          </cell>
          <cell r="W347" t="str">
            <v>预备项目</v>
          </cell>
          <cell r="X347" t="str">
            <v>三类</v>
          </cell>
          <cell r="Z347" t="str">
            <v>改扩建</v>
          </cell>
          <cell r="AA347" t="str">
            <v>省道</v>
          </cell>
          <cell r="AH347">
            <v>6.49</v>
          </cell>
          <cell r="AJ347">
            <v>5.4379999999999997</v>
          </cell>
          <cell r="AL347">
            <v>1052</v>
          </cell>
          <cell r="AN347">
            <v>2017</v>
          </cell>
          <cell r="AO347">
            <v>2019</v>
          </cell>
          <cell r="AP347" t="str">
            <v>益发改基础[2017]291号</v>
          </cell>
          <cell r="AQ347" t="str">
            <v>益交计统〔2017〕350号</v>
          </cell>
          <cell r="AR347">
            <v>22069</v>
          </cell>
          <cell r="AU347">
            <v>1298</v>
          </cell>
          <cell r="BB347">
            <v>20771</v>
          </cell>
          <cell r="BO347">
            <v>6000</v>
          </cell>
          <cell r="BP347">
            <v>812.79</v>
          </cell>
          <cell r="BQ347" t="str">
            <v>批复施工许可</v>
          </cell>
          <cell r="BS347">
            <v>620.70000000000005</v>
          </cell>
          <cell r="BT347">
            <v>0</v>
          </cell>
          <cell r="BU347" t="str">
            <v>批复施工许可</v>
          </cell>
          <cell r="BX347">
            <v>-812.79</v>
          </cell>
          <cell r="BY347" t="str">
            <v>未开工</v>
          </cell>
          <cell r="CA347" t="str">
            <v>省停缓建</v>
          </cell>
          <cell r="CB347">
            <v>6620.7</v>
          </cell>
          <cell r="CC347">
            <v>0</v>
          </cell>
          <cell r="CF347">
            <v>5000</v>
          </cell>
          <cell r="CG347" t="str">
            <v>2020年完成路基</v>
          </cell>
          <cell r="CH347">
            <v>0</v>
          </cell>
          <cell r="CI347">
            <v>0</v>
          </cell>
          <cell r="CJ347" t="e">
            <v>#REF!</v>
          </cell>
          <cell r="CK347" t="e">
            <v>#REF!</v>
          </cell>
          <cell r="CM347">
            <v>0</v>
          </cell>
          <cell r="CQ347">
            <v>0</v>
          </cell>
          <cell r="CS347">
            <v>0</v>
          </cell>
          <cell r="CX347">
            <v>0</v>
          </cell>
          <cell r="CZ347">
            <v>389.4</v>
          </cell>
          <cell r="DB347" t="e">
            <v>#REF!</v>
          </cell>
          <cell r="DC347" t="e">
            <v>#REF!</v>
          </cell>
          <cell r="DH347">
            <v>0.15</v>
          </cell>
          <cell r="DI347">
            <v>194.7</v>
          </cell>
          <cell r="DJ347">
            <v>0.15</v>
          </cell>
          <cell r="DK347">
            <v>194.7</v>
          </cell>
          <cell r="DL347">
            <v>0.3</v>
          </cell>
          <cell r="DM347">
            <v>389.4</v>
          </cell>
          <cell r="DN347">
            <v>0.3</v>
          </cell>
          <cell r="DO347">
            <v>389.4</v>
          </cell>
          <cell r="DP347">
            <v>5000</v>
          </cell>
          <cell r="DQ347">
            <v>0.22656214599664701</v>
          </cell>
          <cell r="DR347" t="str">
            <v>否</v>
          </cell>
          <cell r="DS347">
            <v>17069</v>
          </cell>
          <cell r="DT347">
            <v>0.3</v>
          </cell>
          <cell r="DU347">
            <v>6.6790000000000003</v>
          </cell>
          <cell r="EC347" t="str">
            <v>省停缓建</v>
          </cell>
          <cell r="EF347" t="str">
            <v>已安排</v>
          </cell>
          <cell r="EG347" t="str">
            <v>未开工（年内不能开工但2020年底前开工）</v>
          </cell>
          <cell r="EH347" t="str">
            <v>未开工项目</v>
          </cell>
          <cell r="EI347" t="str">
            <v>拟新开工</v>
          </cell>
          <cell r="EJ347" t="str">
            <v>拟新开工</v>
          </cell>
          <cell r="EK347" t="str">
            <v>系统上报</v>
          </cell>
          <cell r="EL347">
            <v>5000</v>
          </cell>
          <cell r="EN347">
            <v>0</v>
          </cell>
          <cell r="EQ347" t="str">
            <v>拟新开工</v>
          </cell>
          <cell r="ER347" t="str">
            <v>拟新开工</v>
          </cell>
          <cell r="ES347" t="str">
            <v>2020年完成路基</v>
          </cell>
          <cell r="EU347" t="str">
            <v>2020年完成路基</v>
          </cell>
        </row>
        <row r="348">
          <cell r="J348" t="str">
            <v>S210桥驿-汨罗</v>
          </cell>
          <cell r="K348" t="e">
            <v>#REF!</v>
          </cell>
          <cell r="L348" t="str">
            <v>桥驿-汨罗</v>
          </cell>
          <cell r="M348" t="str">
            <v>S210桥驿-汨罗</v>
          </cell>
          <cell r="N348" t="e">
            <v>#REF!</v>
          </cell>
          <cell r="O348" t="str">
            <v>S210桥驿-汨罗</v>
          </cell>
          <cell r="P348" t="str">
            <v>S213汨罗高家坊-望城桥驿</v>
          </cell>
          <cell r="T348" t="str">
            <v>备选</v>
          </cell>
          <cell r="U348">
            <v>1</v>
          </cell>
          <cell r="V348" t="str">
            <v>正选</v>
          </cell>
          <cell r="W348" t="str">
            <v>保留</v>
          </cell>
          <cell r="X348" t="str">
            <v>三类</v>
          </cell>
          <cell r="Z348" t="str">
            <v>新建</v>
          </cell>
          <cell r="AA348" t="str">
            <v>省道</v>
          </cell>
          <cell r="AB348" t="str">
            <v>省道</v>
          </cell>
          <cell r="AC348" t="str">
            <v>省道</v>
          </cell>
          <cell r="AE348">
            <v>8</v>
          </cell>
          <cell r="AF348">
            <v>8</v>
          </cell>
          <cell r="AH348">
            <v>8</v>
          </cell>
          <cell r="AI348">
            <v>8</v>
          </cell>
          <cell r="AN348">
            <v>2019</v>
          </cell>
          <cell r="AO348">
            <v>2021</v>
          </cell>
          <cell r="AP348" t="str">
            <v>长发改审[2018]43号</v>
          </cell>
          <cell r="AQ348" t="str">
            <v>长交批[2018]6号</v>
          </cell>
          <cell r="AR348">
            <v>52939</v>
          </cell>
          <cell r="AS348">
            <v>29042.26</v>
          </cell>
          <cell r="AT348" t="str">
            <v>批复</v>
          </cell>
          <cell r="AU348">
            <v>2782</v>
          </cell>
          <cell r="BB348">
            <v>50157</v>
          </cell>
          <cell r="BW348">
            <v>10000</v>
          </cell>
          <cell r="BX348">
            <v>834.6</v>
          </cell>
          <cell r="BY348" t="str">
            <v>路基</v>
          </cell>
          <cell r="CA348" t="str">
            <v>路基</v>
          </cell>
          <cell r="CB348">
            <v>10000</v>
          </cell>
          <cell r="CC348">
            <v>834.6</v>
          </cell>
          <cell r="CG348" t="str">
            <v>拟新开工</v>
          </cell>
          <cell r="CH348">
            <v>384</v>
          </cell>
          <cell r="CI348">
            <v>450.6</v>
          </cell>
          <cell r="CJ348" t="e">
            <v>#REF!</v>
          </cell>
          <cell r="CK348" t="e">
            <v>#REF!</v>
          </cell>
          <cell r="CM348">
            <v>384</v>
          </cell>
          <cell r="CP348">
            <v>384</v>
          </cell>
          <cell r="CQ348">
            <v>450.6</v>
          </cell>
          <cell r="CS348">
            <v>0</v>
          </cell>
          <cell r="CX348">
            <v>384</v>
          </cell>
          <cell r="CZ348">
            <v>450.6</v>
          </cell>
          <cell r="DB348" t="e">
            <v>#REF!</v>
          </cell>
          <cell r="DC348" t="e">
            <v>#REF!</v>
          </cell>
          <cell r="DH348">
            <v>0.15</v>
          </cell>
          <cell r="DI348">
            <v>0</v>
          </cell>
          <cell r="DJ348">
            <v>0.3</v>
          </cell>
          <cell r="DK348" t="e">
            <v>#REF!</v>
          </cell>
          <cell r="DL348">
            <v>0.3</v>
          </cell>
          <cell r="DM348">
            <v>0</v>
          </cell>
          <cell r="DN348">
            <v>0.3</v>
          </cell>
          <cell r="DO348">
            <v>0</v>
          </cell>
          <cell r="DQ348">
            <v>0</v>
          </cell>
          <cell r="DR348" t="str">
            <v>否</v>
          </cell>
          <cell r="DS348">
            <v>29042</v>
          </cell>
          <cell r="DT348">
            <v>0</v>
          </cell>
          <cell r="DX348">
            <v>46541</v>
          </cell>
          <cell r="DY348">
            <v>48939</v>
          </cell>
          <cell r="DZ348">
            <v>2398</v>
          </cell>
          <cell r="EA348">
            <v>46541</v>
          </cell>
          <cell r="EB348">
            <v>26260.26</v>
          </cell>
          <cell r="EC348" t="str">
            <v>路基</v>
          </cell>
          <cell r="EE348" t="str">
            <v>待开工项目</v>
          </cell>
          <cell r="EF348" t="str">
            <v>已安排</v>
          </cell>
          <cell r="EG348" t="str">
            <v>未开工（年内开工）</v>
          </cell>
          <cell r="EH348" t="str">
            <v>未开工项目</v>
          </cell>
          <cell r="EI348" t="str">
            <v>拟新开工</v>
          </cell>
          <cell r="EJ348" t="str">
            <v>拟新开工</v>
          </cell>
          <cell r="EK348" t="str">
            <v>系统上报</v>
          </cell>
          <cell r="EL348">
            <v>0</v>
          </cell>
          <cell r="EM348">
            <v>4000</v>
          </cell>
          <cell r="EN348">
            <v>7.5558661856098497E-2</v>
          </cell>
          <cell r="EQ348" t="str">
            <v>在建</v>
          </cell>
          <cell r="ER348" t="str">
            <v>在建</v>
          </cell>
          <cell r="ES348" t="str">
            <v>拟新开工</v>
          </cell>
          <cell r="EU348" t="str">
            <v>2020年完成路基</v>
          </cell>
        </row>
        <row r="349">
          <cell r="J349" t="str">
            <v>G106线浏阳绕城公路</v>
          </cell>
          <cell r="K349" t="e">
            <v>#REF!</v>
          </cell>
          <cell r="L349" t="str">
            <v>G106浏阳绕城公路线</v>
          </cell>
          <cell r="M349" t="str">
            <v>G106浏阳绕城公路线</v>
          </cell>
          <cell r="N349" t="e">
            <v>#REF!</v>
          </cell>
          <cell r="O349" t="str">
            <v>G106浏阳绕城公路线</v>
          </cell>
          <cell r="P349" t="str">
            <v>G106浏阳绕城线</v>
          </cell>
          <cell r="Q349" t="str">
            <v>G106线浏阳绕城公路</v>
          </cell>
          <cell r="R349" t="str">
            <v>是</v>
          </cell>
          <cell r="S349" t="str">
            <v>正选</v>
          </cell>
          <cell r="T349" t="str">
            <v>正选</v>
          </cell>
          <cell r="U349">
            <v>1</v>
          </cell>
          <cell r="V349" t="str">
            <v>正选</v>
          </cell>
          <cell r="W349" t="str">
            <v>保留</v>
          </cell>
          <cell r="X349" t="str">
            <v>三类</v>
          </cell>
          <cell r="Z349" t="str">
            <v>新建</v>
          </cell>
          <cell r="AA349" t="str">
            <v>国道</v>
          </cell>
          <cell r="AB349" t="str">
            <v>国道</v>
          </cell>
          <cell r="AC349" t="str">
            <v>国道</v>
          </cell>
          <cell r="AD349" t="str">
            <v>国道</v>
          </cell>
          <cell r="AE349">
            <v>9</v>
          </cell>
          <cell r="AF349">
            <v>9.35</v>
          </cell>
          <cell r="AH349">
            <v>9.35</v>
          </cell>
          <cell r="AI349">
            <v>9.35</v>
          </cell>
          <cell r="AN349">
            <v>2017</v>
          </cell>
          <cell r="AO349">
            <v>2020</v>
          </cell>
          <cell r="AP349" t="str">
            <v>湘发改基础[2013]1539号</v>
          </cell>
          <cell r="AR349">
            <v>49876</v>
          </cell>
          <cell r="AS349">
            <v>35112.703999999998</v>
          </cell>
          <cell r="AT349" t="str">
            <v>测算</v>
          </cell>
          <cell r="AU349">
            <v>5142.5</v>
          </cell>
          <cell r="AV349">
            <v>5142.5</v>
          </cell>
          <cell r="AW349" t="b">
            <v>1</v>
          </cell>
          <cell r="AZ349">
            <v>9900</v>
          </cell>
          <cell r="BA349">
            <v>9900</v>
          </cell>
          <cell r="BB349">
            <v>44733.5</v>
          </cell>
          <cell r="BO349">
            <v>9900</v>
          </cell>
          <cell r="BP349">
            <v>771.375</v>
          </cell>
          <cell r="BQ349" t="str">
            <v>批复施工许可</v>
          </cell>
          <cell r="CA349" t="str">
            <v>部停缓建</v>
          </cell>
          <cell r="CB349">
            <v>9900</v>
          </cell>
          <cell r="CC349">
            <v>771.375</v>
          </cell>
          <cell r="CD349">
            <v>7000</v>
          </cell>
          <cell r="CE349">
            <v>0.70707070707070696</v>
          </cell>
          <cell r="CF349">
            <v>0</v>
          </cell>
          <cell r="CG349" t="str">
            <v>拟新开工</v>
          </cell>
          <cell r="CH349">
            <v>0</v>
          </cell>
          <cell r="CI349">
            <v>771.375</v>
          </cell>
          <cell r="CJ349" t="e">
            <v>#REF!</v>
          </cell>
          <cell r="CM349">
            <v>0</v>
          </cell>
          <cell r="CQ349">
            <v>771.375</v>
          </cell>
          <cell r="CS349">
            <v>771</v>
          </cell>
          <cell r="CU349">
            <v>771</v>
          </cell>
          <cell r="CX349">
            <v>771</v>
          </cell>
          <cell r="CZ349">
            <v>1542.75</v>
          </cell>
          <cell r="DB349">
            <v>1542.75</v>
          </cell>
          <cell r="DC349">
            <v>0</v>
          </cell>
          <cell r="DF349" t="str">
            <v>新开工</v>
          </cell>
          <cell r="DH349">
            <v>0.15</v>
          </cell>
          <cell r="DI349">
            <v>0</v>
          </cell>
          <cell r="DJ349">
            <v>0.15</v>
          </cell>
          <cell r="DK349">
            <v>0</v>
          </cell>
          <cell r="DL349">
            <v>0.3</v>
          </cell>
          <cell r="DM349">
            <v>771.375</v>
          </cell>
          <cell r="DN349">
            <v>0.3</v>
          </cell>
          <cell r="DO349">
            <v>771.375</v>
          </cell>
          <cell r="DP349">
            <v>0</v>
          </cell>
          <cell r="DQ349">
            <v>0</v>
          </cell>
          <cell r="DR349" t="str">
            <v>否</v>
          </cell>
          <cell r="DS349">
            <v>35113</v>
          </cell>
          <cell r="DT349">
            <v>0.3</v>
          </cell>
          <cell r="DU349">
            <v>9.35</v>
          </cell>
          <cell r="DX349">
            <v>44733.5</v>
          </cell>
          <cell r="DY349">
            <v>49876</v>
          </cell>
          <cell r="DZ349">
            <v>5142.5</v>
          </cell>
          <cell r="EA349">
            <v>44733.5</v>
          </cell>
          <cell r="EB349">
            <v>29970.204000000002</v>
          </cell>
          <cell r="EC349" t="str">
            <v>部停缓建</v>
          </cell>
          <cell r="EE349" t="str">
            <v>待开工项目</v>
          </cell>
          <cell r="EF349" t="str">
            <v>已安排</v>
          </cell>
          <cell r="EG349" t="str">
            <v>未开工（年内不能开工但2020年底前开工）</v>
          </cell>
          <cell r="EH349" t="str">
            <v>未开工项目</v>
          </cell>
          <cell r="EI349" t="str">
            <v>拟新开工</v>
          </cell>
          <cell r="EJ349" t="str">
            <v>拟新开工</v>
          </cell>
          <cell r="EK349" t="str">
            <v>系统上报</v>
          </cell>
          <cell r="EL349">
            <v>0</v>
          </cell>
          <cell r="EM349">
            <v>0</v>
          </cell>
          <cell r="EN349">
            <v>0</v>
          </cell>
          <cell r="EO349" t="str">
            <v>未开工（年内不能开工但2020年底前开工）</v>
          </cell>
          <cell r="EP349" t="str">
            <v>拟新开工</v>
          </cell>
          <cell r="EQ349" t="str">
            <v>在建</v>
          </cell>
          <cell r="ER349" t="str">
            <v>在建</v>
          </cell>
          <cell r="ES349" t="str">
            <v>拟新开工</v>
          </cell>
        </row>
        <row r="350">
          <cell r="J350" t="str">
            <v>S330武广高铁株洲站至沪昆高铁韶山站连接线湘潭马景坳至七里铺段</v>
          </cell>
          <cell r="K350" t="e">
            <v>#REF!</v>
          </cell>
          <cell r="L350" t="str">
            <v>武广高铁株洲站-沪昆高铁韶山站连接线（马景坳-七里铺）</v>
          </cell>
          <cell r="M350" t="str">
            <v>S325武广高铁株洲站-沪昆高铁韶山站连接线马景坳-七里铺段</v>
          </cell>
          <cell r="N350" t="e">
            <v>#REF!</v>
          </cell>
          <cell r="O350" t="str">
            <v>S325武广高铁株洲站-沪昆高铁韶山站连接线马景坳-七里铺段</v>
          </cell>
          <cell r="P350" t="str">
            <v>S330武广高铁株洲站-沪昆高铁韶山站连接线（马景坳-七里铺）</v>
          </cell>
          <cell r="Q350" t="str">
            <v>S330武广高铁株洲站至沪昆高铁韶山站连接线湘潭马景坳至七里铺段</v>
          </cell>
          <cell r="R350" t="str">
            <v>是</v>
          </cell>
          <cell r="S350" t="str">
            <v>正选</v>
          </cell>
          <cell r="T350" t="str">
            <v>正选</v>
          </cell>
          <cell r="U350">
            <v>1</v>
          </cell>
          <cell r="V350" t="str">
            <v>正选</v>
          </cell>
          <cell r="W350" t="str">
            <v>保留</v>
          </cell>
          <cell r="X350" t="str">
            <v>三类</v>
          </cell>
          <cell r="Z350" t="str">
            <v>新建</v>
          </cell>
          <cell r="AA350" t="str">
            <v>省道</v>
          </cell>
          <cell r="AB350" t="str">
            <v>省道</v>
          </cell>
          <cell r="AC350" t="str">
            <v>省道</v>
          </cell>
          <cell r="AD350" t="str">
            <v>省道</v>
          </cell>
          <cell r="AE350">
            <v>13.64</v>
          </cell>
          <cell r="AF350">
            <v>13.64</v>
          </cell>
          <cell r="AH350">
            <v>13.64</v>
          </cell>
          <cell r="AI350">
            <v>13.64</v>
          </cell>
          <cell r="AN350">
            <v>2017</v>
          </cell>
          <cell r="AO350">
            <v>2019</v>
          </cell>
          <cell r="AP350" t="str">
            <v>湘发改基础[2012]416号</v>
          </cell>
          <cell r="AQ350" t="str">
            <v>湘交批[2015]54号</v>
          </cell>
          <cell r="AR350">
            <v>54659.86</v>
          </cell>
          <cell r="AS350">
            <v>38137.756300000001</v>
          </cell>
          <cell r="AU350">
            <v>12685</v>
          </cell>
          <cell r="AV350">
            <v>12685</v>
          </cell>
          <cell r="AW350" t="b">
            <v>1</v>
          </cell>
          <cell r="AX350">
            <v>12684.763999999999</v>
          </cell>
          <cell r="AZ350">
            <v>11457.6</v>
          </cell>
          <cell r="BA350">
            <v>11457.6</v>
          </cell>
          <cell r="BB350">
            <v>41974.86</v>
          </cell>
          <cell r="BO350">
            <v>27329.93</v>
          </cell>
          <cell r="BP350">
            <v>5600</v>
          </cell>
          <cell r="BQ350" t="str">
            <v>路基</v>
          </cell>
          <cell r="BS350">
            <v>27329.93</v>
          </cell>
          <cell r="BT350">
            <v>7085</v>
          </cell>
          <cell r="BU350" t="str">
            <v>路面</v>
          </cell>
          <cell r="BV350">
            <v>13.64</v>
          </cell>
          <cell r="CA350" t="str">
            <v>部停缓建</v>
          </cell>
          <cell r="CB350">
            <v>54659.86</v>
          </cell>
          <cell r="CC350">
            <v>12685</v>
          </cell>
          <cell r="CD350">
            <v>11457.6</v>
          </cell>
          <cell r="CE350">
            <v>1</v>
          </cell>
          <cell r="CF350">
            <v>0</v>
          </cell>
          <cell r="CG350" t="str">
            <v>拟新开工</v>
          </cell>
          <cell r="CH350">
            <v>11058</v>
          </cell>
          <cell r="CI350">
            <v>1627</v>
          </cell>
          <cell r="CJ350" t="e">
            <v>#REF!</v>
          </cell>
          <cell r="CM350">
            <v>11058</v>
          </cell>
          <cell r="CP350">
            <v>11058</v>
          </cell>
          <cell r="CQ350">
            <v>1627</v>
          </cell>
          <cell r="CS350">
            <v>1627</v>
          </cell>
          <cell r="CU350">
            <v>1627</v>
          </cell>
          <cell r="CX350">
            <v>12685</v>
          </cell>
          <cell r="CZ350">
            <v>0</v>
          </cell>
          <cell r="DB350">
            <v>0</v>
          </cell>
          <cell r="DC350">
            <v>0</v>
          </cell>
          <cell r="DI350">
            <v>0</v>
          </cell>
          <cell r="DK350">
            <v>0</v>
          </cell>
          <cell r="DM350">
            <v>0</v>
          </cell>
          <cell r="DO350">
            <v>0</v>
          </cell>
          <cell r="DP350">
            <v>0</v>
          </cell>
          <cell r="DQ350">
            <v>0</v>
          </cell>
          <cell r="DR350" t="str">
            <v>否</v>
          </cell>
          <cell r="DS350">
            <v>38138</v>
          </cell>
          <cell r="DT350">
            <v>0.3</v>
          </cell>
          <cell r="DU350">
            <v>14</v>
          </cell>
          <cell r="DV350">
            <v>0</v>
          </cell>
          <cell r="DX350">
            <v>53032.86</v>
          </cell>
          <cell r="DY350">
            <v>54659.86</v>
          </cell>
          <cell r="DZ350">
            <v>1627</v>
          </cell>
          <cell r="EA350">
            <v>53032.86</v>
          </cell>
          <cell r="EB350">
            <v>25452.756300000001</v>
          </cell>
          <cell r="EC350" t="str">
            <v>部停缓建</v>
          </cell>
          <cell r="ED350" t="str">
            <v>未完工</v>
          </cell>
          <cell r="EE350" t="str">
            <v>待开工项目</v>
          </cell>
          <cell r="EF350" t="str">
            <v>已安排</v>
          </cell>
          <cell r="EG350" t="str">
            <v>停建（“十三五”期不继续建设）</v>
          </cell>
          <cell r="EH350" t="str">
            <v>开工项目</v>
          </cell>
          <cell r="EI350" t="str">
            <v>不能开工</v>
          </cell>
          <cell r="EJ350" t="str">
            <v>停工</v>
          </cell>
          <cell r="EK350" t="str">
            <v>系统上报</v>
          </cell>
          <cell r="EL350">
            <v>0</v>
          </cell>
          <cell r="EM350">
            <v>0</v>
          </cell>
          <cell r="EN350">
            <v>0</v>
          </cell>
          <cell r="EO350" t="str">
            <v>未开工（“十三五”期无法开工）</v>
          </cell>
          <cell r="EP350" t="str">
            <v>拟新开工</v>
          </cell>
          <cell r="EQ350" t="str">
            <v>在建</v>
          </cell>
          <cell r="ER350" t="str">
            <v>在建</v>
          </cell>
          <cell r="ES350" t="str">
            <v>拟新开工</v>
          </cell>
        </row>
        <row r="351">
          <cell r="J351" t="str">
            <v>G234祁东洪桥-归阳</v>
          </cell>
          <cell r="K351" t="e">
            <v>#REF!</v>
          </cell>
          <cell r="L351" t="str">
            <v>G234祁东洪桥-归阳</v>
          </cell>
          <cell r="M351" t="str">
            <v>G234祁东洪桥-归阳</v>
          </cell>
          <cell r="N351" t="e">
            <v>#REF!</v>
          </cell>
          <cell r="O351" t="str">
            <v>G234祁东洪桥-归阳</v>
          </cell>
          <cell r="T351" t="str">
            <v>备选</v>
          </cell>
          <cell r="U351">
            <v>1</v>
          </cell>
          <cell r="V351" t="str">
            <v>正选</v>
          </cell>
          <cell r="W351" t="str">
            <v>保留</v>
          </cell>
          <cell r="X351" t="str">
            <v>二类</v>
          </cell>
          <cell r="Y351" t="str">
            <v>省贫</v>
          </cell>
          <cell r="Z351" t="str">
            <v>改建</v>
          </cell>
          <cell r="AA351" t="str">
            <v>国道</v>
          </cell>
          <cell r="AB351" t="str">
            <v>国道</v>
          </cell>
          <cell r="AC351" t="str">
            <v>国道</v>
          </cell>
          <cell r="AE351">
            <v>28.74</v>
          </cell>
          <cell r="AF351">
            <v>28.74</v>
          </cell>
          <cell r="AH351">
            <v>28.74</v>
          </cell>
          <cell r="AI351">
            <v>28.74</v>
          </cell>
          <cell r="AN351">
            <v>2019</v>
          </cell>
          <cell r="AO351">
            <v>2021</v>
          </cell>
          <cell r="AP351" t="str">
            <v>湘发改基础〔2018〕777号</v>
          </cell>
          <cell r="AR351">
            <v>91036</v>
          </cell>
          <cell r="AS351">
            <v>64635.56</v>
          </cell>
          <cell r="AT351" t="str">
            <v>按总投资的71%测算</v>
          </cell>
          <cell r="AU351">
            <v>17244</v>
          </cell>
          <cell r="BB351">
            <v>73792</v>
          </cell>
          <cell r="BO351">
            <v>7650</v>
          </cell>
          <cell r="BP351">
            <v>2700</v>
          </cell>
          <cell r="BQ351" t="str">
            <v>批复施工许可</v>
          </cell>
          <cell r="BS351">
            <v>7869.6</v>
          </cell>
          <cell r="BT351">
            <v>2473.1999999999998</v>
          </cell>
          <cell r="BU351" t="str">
            <v>批复施工许可</v>
          </cell>
          <cell r="BX351">
            <v>-5173</v>
          </cell>
          <cell r="BY351" t="str">
            <v>未开工</v>
          </cell>
          <cell r="CA351" t="str">
            <v>省停缓建</v>
          </cell>
          <cell r="CB351">
            <v>15519.6</v>
          </cell>
          <cell r="CC351">
            <v>0.19999999999981799</v>
          </cell>
          <cell r="CF351">
            <v>0</v>
          </cell>
          <cell r="CG351" t="str">
            <v>拟新开工</v>
          </cell>
          <cell r="CH351">
            <v>0</v>
          </cell>
          <cell r="CI351">
            <v>0.19999999999981799</v>
          </cell>
          <cell r="CJ351" t="e">
            <v>#REF!</v>
          </cell>
          <cell r="CM351">
            <v>0</v>
          </cell>
          <cell r="CP351">
            <v>0</v>
          </cell>
          <cell r="CQ351">
            <v>0.19999999999981799</v>
          </cell>
          <cell r="CS351">
            <v>0</v>
          </cell>
          <cell r="CX351">
            <v>0</v>
          </cell>
          <cell r="CZ351">
            <v>5173.2</v>
          </cell>
          <cell r="DB351" t="e">
            <v>#REF!</v>
          </cell>
          <cell r="DC351" t="e">
            <v>#REF!</v>
          </cell>
          <cell r="DH351">
            <v>0.15</v>
          </cell>
          <cell r="DI351">
            <v>2586.4</v>
          </cell>
          <cell r="DJ351">
            <v>0.3</v>
          </cell>
          <cell r="DK351">
            <v>5173</v>
          </cell>
          <cell r="DL351">
            <v>0.3</v>
          </cell>
          <cell r="DM351">
            <v>5173</v>
          </cell>
          <cell r="DN351">
            <v>0.3</v>
          </cell>
          <cell r="DO351">
            <v>5173</v>
          </cell>
          <cell r="DP351">
            <v>0</v>
          </cell>
          <cell r="DQ351">
            <v>0</v>
          </cell>
          <cell r="DR351" t="str">
            <v>否</v>
          </cell>
          <cell r="DS351">
            <v>64636</v>
          </cell>
          <cell r="DT351">
            <v>0</v>
          </cell>
          <cell r="DX351">
            <v>73792</v>
          </cell>
          <cell r="DY351">
            <v>91036</v>
          </cell>
          <cell r="DZ351">
            <v>17244</v>
          </cell>
          <cell r="EA351">
            <v>73792</v>
          </cell>
          <cell r="EB351">
            <v>47391.56</v>
          </cell>
          <cell r="EC351" t="str">
            <v>省停缓建</v>
          </cell>
          <cell r="EE351" t="str">
            <v>待开工项目</v>
          </cell>
          <cell r="EF351" t="str">
            <v>已安排</v>
          </cell>
          <cell r="EG351" t="str">
            <v>未开工（年内开工）</v>
          </cell>
          <cell r="EH351" t="str">
            <v>未开工项目</v>
          </cell>
          <cell r="EI351" t="str">
            <v>拟新开工</v>
          </cell>
          <cell r="EJ351" t="str">
            <v>拟新开工</v>
          </cell>
          <cell r="EK351" t="str">
            <v>系统上报</v>
          </cell>
          <cell r="EL351">
            <v>0</v>
          </cell>
          <cell r="EM351">
            <v>0</v>
          </cell>
          <cell r="EN351">
            <v>0</v>
          </cell>
          <cell r="EQ351" t="str">
            <v>在建</v>
          </cell>
          <cell r="ER351" t="str">
            <v>在建</v>
          </cell>
          <cell r="ES351" t="str">
            <v>拟新开工</v>
          </cell>
        </row>
        <row r="352">
          <cell r="J352" t="str">
            <v>G234常宁新河-蒲竹</v>
          </cell>
          <cell r="K352" t="e">
            <v>#REF!</v>
          </cell>
          <cell r="L352" t="str">
            <v>G234常宁新河-蒲竹</v>
          </cell>
          <cell r="M352" t="str">
            <v>G234常宁新河-蒲竹</v>
          </cell>
          <cell r="N352" t="e">
            <v>#REF!</v>
          </cell>
          <cell r="O352" t="str">
            <v>G234常宁新河-蒲竹</v>
          </cell>
          <cell r="P352" t="str">
            <v>G234常宁新河-蒲竹</v>
          </cell>
          <cell r="Q352" t="str">
            <v>G234常宁新河-蒲竹</v>
          </cell>
          <cell r="R352" t="str">
            <v>是</v>
          </cell>
          <cell r="S352" t="str">
            <v>正选</v>
          </cell>
          <cell r="T352" t="str">
            <v>正选</v>
          </cell>
          <cell r="U352">
            <v>1</v>
          </cell>
          <cell r="V352" t="str">
            <v>正选</v>
          </cell>
          <cell r="W352" t="str">
            <v>保留</v>
          </cell>
          <cell r="X352" t="str">
            <v>三类</v>
          </cell>
          <cell r="Z352" t="str">
            <v>改建</v>
          </cell>
          <cell r="AA352" t="str">
            <v>国道</v>
          </cell>
          <cell r="AB352" t="str">
            <v>国道</v>
          </cell>
          <cell r="AC352" t="str">
            <v>国道</v>
          </cell>
          <cell r="AD352" t="str">
            <v>国道</v>
          </cell>
          <cell r="AE352">
            <v>56.646999999999998</v>
          </cell>
          <cell r="AF352">
            <v>57</v>
          </cell>
          <cell r="AH352">
            <v>57</v>
          </cell>
          <cell r="AI352">
            <v>28</v>
          </cell>
          <cell r="AJ352">
            <v>29</v>
          </cell>
          <cell r="AN352">
            <v>2017</v>
          </cell>
          <cell r="AO352">
            <v>2020</v>
          </cell>
          <cell r="AP352" t="str">
            <v>湘发改基础[2017]960号</v>
          </cell>
          <cell r="AQ352" t="str">
            <v>湘路工建〔2019〕3号</v>
          </cell>
          <cell r="AR352">
            <v>169947</v>
          </cell>
          <cell r="AS352">
            <v>111581</v>
          </cell>
          <cell r="AT352" t="str">
            <v>批复</v>
          </cell>
          <cell r="AU352">
            <v>25550</v>
          </cell>
          <cell r="AV352">
            <v>25550</v>
          </cell>
          <cell r="AW352" t="b">
            <v>1</v>
          </cell>
          <cell r="AZ352">
            <v>33390</v>
          </cell>
          <cell r="BA352">
            <v>0</v>
          </cell>
          <cell r="BB352">
            <v>144397</v>
          </cell>
          <cell r="BO352">
            <v>9540</v>
          </cell>
          <cell r="BP352">
            <v>3839.6325000000002</v>
          </cell>
          <cell r="BQ352" t="str">
            <v>批复施工许可</v>
          </cell>
          <cell r="BS352">
            <v>14310</v>
          </cell>
          <cell r="BT352">
            <v>3825.3674999999998</v>
          </cell>
          <cell r="BU352" t="str">
            <v>批复施工许可</v>
          </cell>
          <cell r="CA352" t="str">
            <v>部停缓建</v>
          </cell>
          <cell r="CB352">
            <v>23850</v>
          </cell>
          <cell r="CC352">
            <v>7665</v>
          </cell>
          <cell r="CD352">
            <v>0</v>
          </cell>
          <cell r="CF352">
            <v>0</v>
          </cell>
          <cell r="CG352" t="str">
            <v>拟新开工</v>
          </cell>
          <cell r="CH352">
            <v>0</v>
          </cell>
          <cell r="CI352">
            <v>7665</v>
          </cell>
          <cell r="CJ352" t="e">
            <v>#REF!</v>
          </cell>
          <cell r="CM352">
            <v>0</v>
          </cell>
          <cell r="CN352">
            <v>6220</v>
          </cell>
          <cell r="CP352">
            <v>0</v>
          </cell>
          <cell r="CQ352">
            <v>7665</v>
          </cell>
          <cell r="CS352">
            <v>7665</v>
          </cell>
          <cell r="CU352">
            <v>7665</v>
          </cell>
          <cell r="CX352">
            <v>7665</v>
          </cell>
          <cell r="CZ352">
            <v>7665</v>
          </cell>
          <cell r="DB352" t="e">
            <v>#REF!</v>
          </cell>
          <cell r="DC352" t="e">
            <v>#REF!</v>
          </cell>
          <cell r="DD352">
            <v>0.15165923000024401</v>
          </cell>
          <cell r="DE352">
            <v>6220</v>
          </cell>
          <cell r="DF352" t="str">
            <v>新开工</v>
          </cell>
          <cell r="DG352">
            <v>0</v>
          </cell>
          <cell r="DH352">
            <v>0.15</v>
          </cell>
          <cell r="DI352">
            <v>0</v>
          </cell>
          <cell r="DJ352">
            <v>0.15</v>
          </cell>
          <cell r="DK352">
            <v>0</v>
          </cell>
          <cell r="DL352">
            <v>0.3</v>
          </cell>
          <cell r="DM352">
            <v>0</v>
          </cell>
          <cell r="DN352">
            <v>0.3</v>
          </cell>
          <cell r="DO352">
            <v>0</v>
          </cell>
          <cell r="DP352">
            <v>0</v>
          </cell>
          <cell r="DQ352">
            <v>0</v>
          </cell>
          <cell r="DR352" t="str">
            <v>否</v>
          </cell>
          <cell r="DS352">
            <v>162282</v>
          </cell>
          <cell r="DT352">
            <v>0</v>
          </cell>
          <cell r="DX352">
            <v>144397</v>
          </cell>
          <cell r="DY352">
            <v>169947</v>
          </cell>
          <cell r="DZ352">
            <v>25550</v>
          </cell>
          <cell r="EA352">
            <v>144397</v>
          </cell>
          <cell r="EB352">
            <v>86031</v>
          </cell>
          <cell r="EC352" t="str">
            <v>部停缓建</v>
          </cell>
          <cell r="EE352" t="str">
            <v>待开工项目</v>
          </cell>
          <cell r="EF352" t="str">
            <v>已安排</v>
          </cell>
          <cell r="EG352" t="str">
            <v>未开工（年内不能开工但2020年底前开工）</v>
          </cell>
          <cell r="EH352" t="str">
            <v>未开工项目</v>
          </cell>
          <cell r="EI352" t="str">
            <v>拟新开工</v>
          </cell>
          <cell r="EJ352" t="str">
            <v>拟新开工</v>
          </cell>
          <cell r="EK352" t="str">
            <v>系统上报</v>
          </cell>
          <cell r="EL352">
            <v>0</v>
          </cell>
          <cell r="EM352">
            <v>0</v>
          </cell>
          <cell r="EN352">
            <v>0</v>
          </cell>
          <cell r="EO352" t="str">
            <v>未开工（“十三五”期无法开工）</v>
          </cell>
          <cell r="EP352" t="str">
            <v>拟新开工</v>
          </cell>
          <cell r="EQ352" t="str">
            <v>在建</v>
          </cell>
          <cell r="ER352" t="str">
            <v>在建</v>
          </cell>
          <cell r="ES352" t="str">
            <v>拟新开工</v>
          </cell>
        </row>
        <row r="353">
          <cell r="J353" t="str">
            <v>绥宁草寨至洞口安顺</v>
          </cell>
          <cell r="K353" t="e">
            <v>#REF!</v>
          </cell>
          <cell r="L353" t="str">
            <v>绥宁草寨-洞口安顺</v>
          </cell>
          <cell r="M353" t="str">
            <v>S334绥宁草寨-洞口安顺</v>
          </cell>
          <cell r="N353" t="e">
            <v>#REF!</v>
          </cell>
          <cell r="O353" t="str">
            <v>S334绥宁草寨-洞口安顺</v>
          </cell>
          <cell r="T353" t="str">
            <v>备选</v>
          </cell>
          <cell r="U353">
            <v>1</v>
          </cell>
          <cell r="V353" t="str">
            <v>正选</v>
          </cell>
          <cell r="W353" t="str">
            <v>保留</v>
          </cell>
          <cell r="X353" t="str">
            <v>一类</v>
          </cell>
          <cell r="Y353" t="str">
            <v>国贫</v>
          </cell>
          <cell r="Z353" t="str">
            <v>改建</v>
          </cell>
          <cell r="AA353" t="str">
            <v>省道</v>
          </cell>
          <cell r="AB353" t="str">
            <v>省道</v>
          </cell>
          <cell r="AC353" t="str">
            <v>省道</v>
          </cell>
          <cell r="AE353">
            <v>31</v>
          </cell>
          <cell r="AF353">
            <v>31.257000000000001</v>
          </cell>
          <cell r="AH353">
            <v>31.257000000000001</v>
          </cell>
          <cell r="AJ353">
            <v>29.29035</v>
          </cell>
          <cell r="AL353">
            <v>250.65</v>
          </cell>
          <cell r="AM353">
            <v>1716</v>
          </cell>
          <cell r="AN353">
            <v>2019</v>
          </cell>
          <cell r="AO353">
            <v>2021</v>
          </cell>
          <cell r="AP353" t="str">
            <v>湘发改基础[2017]383号</v>
          </cell>
          <cell r="AQ353" t="str">
            <v>湘路公建[2017]216号</v>
          </cell>
          <cell r="AR353">
            <v>53402</v>
          </cell>
          <cell r="AS353">
            <v>39708.325400000002</v>
          </cell>
          <cell r="AT353" t="str">
            <v>批复</v>
          </cell>
          <cell r="AU353">
            <v>19976.07</v>
          </cell>
          <cell r="AX353">
            <v>17566.783749999999</v>
          </cell>
          <cell r="AY353" t="str">
            <v>数据异常</v>
          </cell>
          <cell r="BB353">
            <v>33425.93</v>
          </cell>
          <cell r="BO353">
            <v>7644</v>
          </cell>
          <cell r="BP353">
            <v>2715</v>
          </cell>
          <cell r="BQ353" t="str">
            <v>批复施工许可</v>
          </cell>
          <cell r="BS353">
            <v>29737.4</v>
          </cell>
          <cell r="BT353">
            <v>3277.8209999999999</v>
          </cell>
          <cell r="BU353" t="str">
            <v>路基</v>
          </cell>
          <cell r="BX353">
            <v>-5993</v>
          </cell>
          <cell r="BY353" t="str">
            <v>未开工</v>
          </cell>
          <cell r="CA353" t="str">
            <v>省停缓建</v>
          </cell>
          <cell r="CB353">
            <v>37381.4</v>
          </cell>
          <cell r="CC353">
            <v>-0.17900000000008701</v>
          </cell>
          <cell r="CF353">
            <v>2480</v>
          </cell>
          <cell r="CG353" t="str">
            <v>拟新开工</v>
          </cell>
          <cell r="CH353">
            <v>2715</v>
          </cell>
          <cell r="CI353">
            <v>-2715.1790000000001</v>
          </cell>
          <cell r="CJ353" t="e">
            <v>#REF!</v>
          </cell>
          <cell r="CM353">
            <v>2715</v>
          </cell>
          <cell r="CP353">
            <v>2715</v>
          </cell>
          <cell r="CQ353">
            <v>-2715.1790000000001</v>
          </cell>
          <cell r="CS353">
            <v>0</v>
          </cell>
          <cell r="CX353">
            <v>2715</v>
          </cell>
          <cell r="CZ353">
            <v>3277.8209999999999</v>
          </cell>
          <cell r="DB353" t="e">
            <v>#REF!</v>
          </cell>
          <cell r="DC353" t="e">
            <v>#REF!</v>
          </cell>
          <cell r="DH353">
            <v>0.15</v>
          </cell>
          <cell r="DI353">
            <v>2996.5895</v>
          </cell>
          <cell r="DJ353">
            <v>0.15</v>
          </cell>
          <cell r="DK353">
            <v>2996.5895</v>
          </cell>
          <cell r="DL353">
            <v>0.3</v>
          </cell>
          <cell r="DM353">
            <v>5993</v>
          </cell>
          <cell r="DN353">
            <v>0.3</v>
          </cell>
          <cell r="DO353">
            <v>5993</v>
          </cell>
          <cell r="DP353">
            <v>2480</v>
          </cell>
          <cell r="DQ353">
            <v>4.6440208231901398E-2</v>
          </cell>
          <cell r="DR353" t="str">
            <v>否</v>
          </cell>
          <cell r="DS353">
            <v>39708</v>
          </cell>
          <cell r="DT353">
            <v>0.3</v>
          </cell>
          <cell r="DU353">
            <v>32</v>
          </cell>
          <cell r="DX353">
            <v>33660.93</v>
          </cell>
          <cell r="DY353">
            <v>50922</v>
          </cell>
          <cell r="DZ353">
            <v>17261.07</v>
          </cell>
          <cell r="EA353">
            <v>33660.93</v>
          </cell>
          <cell r="EB353">
            <v>19732.255399999998</v>
          </cell>
          <cell r="EC353" t="str">
            <v>省停缓建</v>
          </cell>
          <cell r="EE353" t="str">
            <v>待开工项目</v>
          </cell>
          <cell r="EF353" t="str">
            <v>已安排</v>
          </cell>
          <cell r="EG353" t="str">
            <v>未开工（年内不能开工但2020年底前开工）</v>
          </cell>
          <cell r="EH353" t="str">
            <v>未开工项目</v>
          </cell>
          <cell r="EI353" t="str">
            <v>拟新开工</v>
          </cell>
          <cell r="EJ353" t="str">
            <v>拟新开工</v>
          </cell>
          <cell r="EK353" t="str">
            <v>系统上报</v>
          </cell>
          <cell r="EL353">
            <v>2480</v>
          </cell>
          <cell r="EM353">
            <v>2480</v>
          </cell>
          <cell r="EN353">
            <v>4.6440208231901398E-2</v>
          </cell>
          <cell r="EQ353" t="str">
            <v>未开工</v>
          </cell>
          <cell r="ER353" t="str">
            <v>在建</v>
          </cell>
          <cell r="ES353" t="str">
            <v>拟新开工</v>
          </cell>
        </row>
        <row r="354">
          <cell r="J354" t="str">
            <v>G240岳阳楼区洞庭湖大桥至湖滨</v>
          </cell>
          <cell r="K354" t="e">
            <v>#REF!</v>
          </cell>
          <cell r="L354" t="str">
            <v>G240岳阳楼区洞庭湖大桥-湖滨</v>
          </cell>
          <cell r="M354" t="str">
            <v>G240岳阳楼区洞庭湖大桥-湖滨</v>
          </cell>
          <cell r="N354" t="e">
            <v>#REF!</v>
          </cell>
          <cell r="O354" t="str">
            <v>G240岳阳楼区洞庭湖大桥-湖滨</v>
          </cell>
          <cell r="P354" t="str">
            <v>G240岳阳楼区洞庭湖大桥-湖滨</v>
          </cell>
          <cell r="T354" t="str">
            <v>备选</v>
          </cell>
          <cell r="U354">
            <v>1</v>
          </cell>
          <cell r="V354" t="str">
            <v>正选</v>
          </cell>
          <cell r="W354" t="str">
            <v>保留</v>
          </cell>
          <cell r="X354" t="str">
            <v>三类</v>
          </cell>
          <cell r="Z354" t="str">
            <v>升级改造</v>
          </cell>
          <cell r="AA354" t="str">
            <v>国道</v>
          </cell>
          <cell r="AB354" t="str">
            <v>国道</v>
          </cell>
          <cell r="AC354" t="str">
            <v>国道</v>
          </cell>
          <cell r="AE354">
            <v>14</v>
          </cell>
          <cell r="AF354">
            <v>14</v>
          </cell>
          <cell r="AH354">
            <v>13.82</v>
          </cell>
          <cell r="AI354">
            <v>7.2939999999999996</v>
          </cell>
          <cell r="AL354">
            <v>4366</v>
          </cell>
          <cell r="AM354">
            <v>2160</v>
          </cell>
          <cell r="AN354">
            <v>2020</v>
          </cell>
          <cell r="AO354">
            <v>2021</v>
          </cell>
          <cell r="AR354">
            <v>194200</v>
          </cell>
          <cell r="AS354">
            <v>137882</v>
          </cell>
          <cell r="AT354" t="str">
            <v>按总投资的71%测算</v>
          </cell>
          <cell r="AU354">
            <v>27505.3</v>
          </cell>
          <cell r="BB354">
            <v>166694.70000000001</v>
          </cell>
          <cell r="BO354">
            <v>29130</v>
          </cell>
          <cell r="BP354">
            <v>5219</v>
          </cell>
          <cell r="BQ354" t="str">
            <v>批复施工许可</v>
          </cell>
          <cell r="BS354">
            <v>29130</v>
          </cell>
          <cell r="BT354">
            <v>3033</v>
          </cell>
          <cell r="BU354" t="str">
            <v>批复施工许可</v>
          </cell>
          <cell r="BX354">
            <v>-8252</v>
          </cell>
          <cell r="BY354" t="str">
            <v>未开工</v>
          </cell>
          <cell r="CA354" t="str">
            <v>省停缓建</v>
          </cell>
          <cell r="CB354">
            <v>58260</v>
          </cell>
          <cell r="CC354">
            <v>0</v>
          </cell>
          <cell r="CF354">
            <v>0</v>
          </cell>
          <cell r="CG354" t="str">
            <v>拟新开工</v>
          </cell>
          <cell r="CH354">
            <v>0</v>
          </cell>
          <cell r="CI354">
            <v>0</v>
          </cell>
          <cell r="CJ354" t="e">
            <v>#REF!</v>
          </cell>
          <cell r="CM354">
            <v>0</v>
          </cell>
          <cell r="CQ354">
            <v>0</v>
          </cell>
          <cell r="CS354">
            <v>0</v>
          </cell>
          <cell r="CX354">
            <v>0</v>
          </cell>
          <cell r="CZ354">
            <v>8251.59</v>
          </cell>
          <cell r="DB354" t="e">
            <v>#REF!</v>
          </cell>
          <cell r="DC354" t="e">
            <v>#REF!</v>
          </cell>
          <cell r="DH354">
            <v>0.15</v>
          </cell>
          <cell r="DI354">
            <v>4125.7950000000001</v>
          </cell>
          <cell r="DJ354">
            <v>0.15</v>
          </cell>
          <cell r="DK354">
            <v>4125.7950000000001</v>
          </cell>
          <cell r="DL354">
            <v>0.3</v>
          </cell>
          <cell r="DM354">
            <v>8251.59</v>
          </cell>
          <cell r="DN354">
            <v>0.3</v>
          </cell>
          <cell r="DO354">
            <v>8251.59</v>
          </cell>
          <cell r="DP354">
            <v>0</v>
          </cell>
          <cell r="DQ354">
            <v>0</v>
          </cell>
          <cell r="DR354" t="str">
            <v>否</v>
          </cell>
          <cell r="DS354">
            <v>137882</v>
          </cell>
          <cell r="DT354">
            <v>0</v>
          </cell>
          <cell r="DX354">
            <v>166694.70000000001</v>
          </cell>
          <cell r="DY354">
            <v>194200</v>
          </cell>
          <cell r="DZ354">
            <v>27505.3</v>
          </cell>
          <cell r="EA354">
            <v>166694.70000000001</v>
          </cell>
          <cell r="EB354">
            <v>110376.7</v>
          </cell>
          <cell r="EC354" t="str">
            <v>省停缓建</v>
          </cell>
          <cell r="EE354" t="str">
            <v>待开工项目</v>
          </cell>
          <cell r="EF354" t="str">
            <v>已安排</v>
          </cell>
          <cell r="EG354" t="str">
            <v>未开工（年内不能开工但2020年底前开工）</v>
          </cell>
          <cell r="EH354" t="str">
            <v>未开工项目</v>
          </cell>
          <cell r="EI354" t="str">
            <v>拟新开工</v>
          </cell>
          <cell r="EJ354" t="str">
            <v>拟新开工</v>
          </cell>
          <cell r="EK354" t="str">
            <v>系统上报</v>
          </cell>
          <cell r="EL354">
            <v>0</v>
          </cell>
          <cell r="EM354">
            <v>0</v>
          </cell>
          <cell r="EN354">
            <v>0</v>
          </cell>
          <cell r="EQ354" t="str">
            <v>未开工</v>
          </cell>
          <cell r="ER354" t="str">
            <v>在建</v>
          </cell>
          <cell r="ES354" t="str">
            <v>拟新开工</v>
          </cell>
        </row>
        <row r="355">
          <cell r="J355" t="str">
            <v>屈原区推山咀码头-三州桥</v>
          </cell>
          <cell r="K355" t="e">
            <v>#REF!</v>
          </cell>
          <cell r="L355" t="str">
            <v>屈原区三洲桥-推山咀码头</v>
          </cell>
          <cell r="M355" t="str">
            <v>屈原区三洲桥-推山咀码头</v>
          </cell>
          <cell r="N355" t="e">
            <v>#REF!</v>
          </cell>
          <cell r="O355" t="str">
            <v>屈原区三洲桥-推山咀码头</v>
          </cell>
          <cell r="T355" t="str">
            <v>备选</v>
          </cell>
          <cell r="U355">
            <v>1</v>
          </cell>
          <cell r="V355" t="str">
            <v>正选</v>
          </cell>
          <cell r="W355" t="str">
            <v>保留</v>
          </cell>
          <cell r="X355" t="str">
            <v>三类</v>
          </cell>
          <cell r="Z355" t="str">
            <v>新建</v>
          </cell>
          <cell r="AA355" t="str">
            <v>其它</v>
          </cell>
          <cell r="AB355" t="str">
            <v>其它</v>
          </cell>
          <cell r="AC355" t="str">
            <v>其它</v>
          </cell>
          <cell r="AE355">
            <v>9</v>
          </cell>
          <cell r="AF355">
            <v>7.05</v>
          </cell>
          <cell r="AH355">
            <v>7.05</v>
          </cell>
          <cell r="AJ355">
            <v>7.05</v>
          </cell>
          <cell r="AN355">
            <v>2019</v>
          </cell>
          <cell r="AO355">
            <v>2021</v>
          </cell>
          <cell r="AP355" t="str">
            <v>岳发改审[2017]56号</v>
          </cell>
          <cell r="AQ355" t="str">
            <v>岳交规划[2017]321号</v>
          </cell>
          <cell r="AR355">
            <v>8756</v>
          </cell>
          <cell r="AS355">
            <v>7817.4129000000003</v>
          </cell>
          <cell r="AT355" t="str">
            <v>批复</v>
          </cell>
          <cell r="AU355">
            <v>1410</v>
          </cell>
          <cell r="AX355">
            <v>1394</v>
          </cell>
          <cell r="AY355" t="str">
            <v>数据异常</v>
          </cell>
          <cell r="BB355">
            <v>7346</v>
          </cell>
          <cell r="BO355">
            <v>5404.92</v>
          </cell>
          <cell r="BP355">
            <v>840</v>
          </cell>
          <cell r="BQ355" t="str">
            <v>路基</v>
          </cell>
          <cell r="BS355">
            <v>724.28</v>
          </cell>
          <cell r="BT355">
            <v>147</v>
          </cell>
          <cell r="BU355" t="str">
            <v>路基</v>
          </cell>
          <cell r="CA355" t="str">
            <v>部停缓建</v>
          </cell>
          <cell r="CB355">
            <v>6129.2</v>
          </cell>
          <cell r="CC355">
            <v>987</v>
          </cell>
          <cell r="CF355">
            <v>1200</v>
          </cell>
          <cell r="CG355" t="str">
            <v>拟新开工</v>
          </cell>
          <cell r="CH355">
            <v>0</v>
          </cell>
          <cell r="CI355">
            <v>987</v>
          </cell>
          <cell r="CJ355" t="e">
            <v>#REF!</v>
          </cell>
          <cell r="CM355">
            <v>0</v>
          </cell>
          <cell r="CQ355">
            <v>987</v>
          </cell>
          <cell r="CS355">
            <v>0</v>
          </cell>
          <cell r="CX355">
            <v>0</v>
          </cell>
          <cell r="CZ355">
            <v>423</v>
          </cell>
          <cell r="DB355" t="e">
            <v>#REF!</v>
          </cell>
          <cell r="DC355" t="e">
            <v>#REF!</v>
          </cell>
          <cell r="DH355">
            <v>0.15</v>
          </cell>
          <cell r="DI355">
            <v>0</v>
          </cell>
          <cell r="DJ355">
            <v>0.15</v>
          </cell>
          <cell r="DK355">
            <v>0</v>
          </cell>
          <cell r="DL355">
            <v>0.3</v>
          </cell>
          <cell r="DM355">
            <v>0</v>
          </cell>
          <cell r="DN355">
            <v>0.3</v>
          </cell>
          <cell r="DO355">
            <v>0</v>
          </cell>
          <cell r="DP355">
            <v>1200</v>
          </cell>
          <cell r="DQ355">
            <v>0.13704888076747401</v>
          </cell>
          <cell r="DR355" t="str">
            <v>否</v>
          </cell>
          <cell r="DS355">
            <v>6569</v>
          </cell>
          <cell r="DT355">
            <v>0.3</v>
          </cell>
          <cell r="DU355">
            <v>6.9059999999999997</v>
          </cell>
          <cell r="DX355">
            <v>6146</v>
          </cell>
          <cell r="DY355">
            <v>7556</v>
          </cell>
          <cell r="DZ355">
            <v>1410</v>
          </cell>
          <cell r="EA355">
            <v>6146</v>
          </cell>
          <cell r="EB355">
            <v>6407.4129000000003</v>
          </cell>
          <cell r="EC355" t="str">
            <v>部停缓建</v>
          </cell>
          <cell r="EE355" t="str">
            <v>待开工项目</v>
          </cell>
          <cell r="EF355" t="str">
            <v>已安排</v>
          </cell>
          <cell r="EG355" t="str">
            <v>未开工（年内不能开工但2020年底前开工）</v>
          </cell>
          <cell r="EH355" t="str">
            <v>未开工项目</v>
          </cell>
          <cell r="EI355" t="str">
            <v>拟新开工</v>
          </cell>
          <cell r="EJ355" t="str">
            <v>拟新开工</v>
          </cell>
          <cell r="EK355" t="str">
            <v>系统上报</v>
          </cell>
          <cell r="EL355">
            <v>0</v>
          </cell>
          <cell r="EM355">
            <v>1200</v>
          </cell>
          <cell r="EN355">
            <v>0.13704888076747401</v>
          </cell>
          <cell r="EQ355" t="str">
            <v>未开工</v>
          </cell>
          <cell r="ER355" t="str">
            <v>在建</v>
          </cell>
          <cell r="ES355" t="str">
            <v>拟新开工</v>
          </cell>
        </row>
        <row r="356">
          <cell r="J356" t="str">
            <v>屈原营田至磊石</v>
          </cell>
          <cell r="K356" t="e">
            <v>#REF!</v>
          </cell>
          <cell r="L356" t="str">
            <v>屈原磊石-营田</v>
          </cell>
          <cell r="M356" t="str">
            <v>S210屈原磊石-营田</v>
          </cell>
          <cell r="N356" t="e">
            <v>#REF!</v>
          </cell>
          <cell r="O356" t="str">
            <v>S210屈原磊石-营田</v>
          </cell>
          <cell r="P356" t="str">
            <v>S102屈原营田-磊石</v>
          </cell>
          <cell r="T356" t="str">
            <v>备选</v>
          </cell>
          <cell r="U356">
            <v>1</v>
          </cell>
          <cell r="V356" t="str">
            <v>正选</v>
          </cell>
          <cell r="W356" t="str">
            <v>保留</v>
          </cell>
          <cell r="X356" t="str">
            <v>三类</v>
          </cell>
          <cell r="Z356" t="str">
            <v>新建</v>
          </cell>
          <cell r="AA356" t="str">
            <v>省道</v>
          </cell>
          <cell r="AB356" t="str">
            <v>省道</v>
          </cell>
          <cell r="AC356" t="str">
            <v>省道</v>
          </cell>
          <cell r="AE356">
            <v>24</v>
          </cell>
          <cell r="AF356">
            <v>24</v>
          </cell>
          <cell r="AH356">
            <v>20.100000000000001</v>
          </cell>
          <cell r="AJ356">
            <v>20.100000000000001</v>
          </cell>
          <cell r="AN356">
            <v>2020</v>
          </cell>
          <cell r="AO356">
            <v>2022</v>
          </cell>
          <cell r="AP356" t="str">
            <v>岳发改审[2017]109号</v>
          </cell>
          <cell r="AR356">
            <v>16253</v>
          </cell>
          <cell r="AS356">
            <v>13126.945599999999</v>
          </cell>
          <cell r="AT356" t="str">
            <v>批复</v>
          </cell>
          <cell r="AU356">
            <v>6030</v>
          </cell>
          <cell r="BB356">
            <v>10223</v>
          </cell>
          <cell r="BO356">
            <v>4495.5739999999996</v>
          </cell>
          <cell r="BP356">
            <v>1080</v>
          </cell>
          <cell r="BQ356" t="str">
            <v>批复施工许可</v>
          </cell>
          <cell r="BW356">
            <v>4999.5739999999996</v>
          </cell>
          <cell r="BX356">
            <v>3141</v>
          </cell>
          <cell r="BY356" t="str">
            <v>路基</v>
          </cell>
          <cell r="CA356" t="str">
            <v>路基</v>
          </cell>
          <cell r="CB356">
            <v>9495.1479999999992</v>
          </cell>
          <cell r="CC356">
            <v>4221</v>
          </cell>
          <cell r="CF356">
            <v>0</v>
          </cell>
          <cell r="CG356" t="str">
            <v>拟新开工</v>
          </cell>
          <cell r="CH356">
            <v>0</v>
          </cell>
          <cell r="CI356">
            <v>4221</v>
          </cell>
          <cell r="CJ356" t="e">
            <v>#REF!</v>
          </cell>
          <cell r="CM356">
            <v>0</v>
          </cell>
          <cell r="CQ356">
            <v>4221</v>
          </cell>
          <cell r="CS356">
            <v>0</v>
          </cell>
          <cell r="CX356">
            <v>0</v>
          </cell>
          <cell r="CZ356">
            <v>1809</v>
          </cell>
          <cell r="DB356" t="e">
            <v>#REF!</v>
          </cell>
          <cell r="DC356" t="e">
            <v>#REF!</v>
          </cell>
          <cell r="DH356">
            <v>0.15</v>
          </cell>
          <cell r="DI356">
            <v>0</v>
          </cell>
          <cell r="DJ356">
            <v>0.15</v>
          </cell>
          <cell r="DK356">
            <v>0</v>
          </cell>
          <cell r="DL356">
            <v>0.3</v>
          </cell>
          <cell r="DM356">
            <v>0</v>
          </cell>
          <cell r="DN356">
            <v>0.3</v>
          </cell>
          <cell r="DO356">
            <v>0</v>
          </cell>
          <cell r="DP356">
            <v>0</v>
          </cell>
          <cell r="DQ356">
            <v>0</v>
          </cell>
          <cell r="DR356" t="str">
            <v>否</v>
          </cell>
          <cell r="DS356">
            <v>12032</v>
          </cell>
          <cell r="DT356">
            <v>0</v>
          </cell>
          <cell r="DX356">
            <v>10223</v>
          </cell>
          <cell r="DY356">
            <v>16253</v>
          </cell>
          <cell r="DZ356">
            <v>6030</v>
          </cell>
          <cell r="EA356">
            <v>10223</v>
          </cell>
          <cell r="EB356">
            <v>7096.9456</v>
          </cell>
          <cell r="EC356" t="str">
            <v>路基</v>
          </cell>
          <cell r="EE356" t="str">
            <v>待开工项目</v>
          </cell>
          <cell r="EF356" t="str">
            <v>已安排</v>
          </cell>
          <cell r="EG356" t="str">
            <v>未开工（年内不能开工但2020年底前开工）</v>
          </cell>
          <cell r="EH356" t="str">
            <v>未开工项目</v>
          </cell>
          <cell r="EI356" t="str">
            <v>拟新开工</v>
          </cell>
          <cell r="EJ356" t="str">
            <v>拟新开工</v>
          </cell>
          <cell r="EK356" t="str">
            <v>系统上报</v>
          </cell>
          <cell r="EL356">
            <v>0</v>
          </cell>
          <cell r="EM356">
            <v>0</v>
          </cell>
          <cell r="EN356">
            <v>0</v>
          </cell>
          <cell r="EQ356" t="str">
            <v>未开工</v>
          </cell>
          <cell r="ER356" t="str">
            <v>在建</v>
          </cell>
          <cell r="ES356" t="str">
            <v>拟新开工</v>
          </cell>
        </row>
        <row r="357">
          <cell r="J357" t="str">
            <v>岳阳县麻塘至黄沙街公路（麻塘至荣家湾段）</v>
          </cell>
          <cell r="K357" t="e">
            <v>#REF!</v>
          </cell>
          <cell r="L357" t="str">
            <v>岳阳县麻塘-黄沙街</v>
          </cell>
          <cell r="M357" t="str">
            <v>岳阳县麻黄线（麻塘至荣家湾段）</v>
          </cell>
          <cell r="N357" t="e">
            <v>#REF!</v>
          </cell>
          <cell r="O357" t="str">
            <v>岳阳县麻黄线（麻塘至荣家湾段）</v>
          </cell>
          <cell r="T357" t="str">
            <v>备选</v>
          </cell>
          <cell r="U357">
            <v>1</v>
          </cell>
          <cell r="V357" t="str">
            <v>正选</v>
          </cell>
          <cell r="W357" t="str">
            <v>保留</v>
          </cell>
          <cell r="X357" t="str">
            <v>三类</v>
          </cell>
          <cell r="Z357" t="str">
            <v>升级改造</v>
          </cell>
          <cell r="AA357" t="str">
            <v>其它</v>
          </cell>
          <cell r="AB357" t="str">
            <v>其它</v>
          </cell>
          <cell r="AC357" t="str">
            <v>其它</v>
          </cell>
          <cell r="AE357">
            <v>20</v>
          </cell>
          <cell r="AF357">
            <v>20</v>
          </cell>
          <cell r="AH357">
            <v>20.3</v>
          </cell>
          <cell r="AI357">
            <v>20.3</v>
          </cell>
          <cell r="AN357">
            <v>2019</v>
          </cell>
          <cell r="AO357">
            <v>2021</v>
          </cell>
          <cell r="AP357" t="str">
            <v>工可批复〔2018〕2号</v>
          </cell>
          <cell r="AQ357" t="str">
            <v>初设已评</v>
          </cell>
          <cell r="AR357">
            <v>93491</v>
          </cell>
          <cell r="AS357">
            <v>66378.61</v>
          </cell>
          <cell r="AT357" t="str">
            <v>按总投资的71%测算</v>
          </cell>
          <cell r="AU357">
            <v>4049</v>
          </cell>
          <cell r="BB357">
            <v>89442</v>
          </cell>
          <cell r="BO357">
            <v>7200</v>
          </cell>
          <cell r="BP357">
            <v>1200</v>
          </cell>
          <cell r="BQ357" t="str">
            <v>批复施工许可</v>
          </cell>
          <cell r="BS357">
            <v>3600</v>
          </cell>
          <cell r="BT357">
            <v>1200</v>
          </cell>
          <cell r="BU357" t="str">
            <v>批复施工许可</v>
          </cell>
          <cell r="BW357">
            <v>28047.3</v>
          </cell>
          <cell r="BY357" t="str">
            <v>路基</v>
          </cell>
          <cell r="CA357" t="str">
            <v>路基</v>
          </cell>
          <cell r="CB357">
            <v>38847.300000000003</v>
          </cell>
          <cell r="CC357">
            <v>2400</v>
          </cell>
          <cell r="CF357">
            <v>0</v>
          </cell>
          <cell r="CG357" t="str">
            <v>拟新开工</v>
          </cell>
          <cell r="CH357">
            <v>0</v>
          </cell>
          <cell r="CI357">
            <v>2400</v>
          </cell>
          <cell r="CJ357" t="e">
            <v>#REF!</v>
          </cell>
          <cell r="CM357">
            <v>0</v>
          </cell>
          <cell r="CP357">
            <v>0</v>
          </cell>
          <cell r="CQ357">
            <v>2400</v>
          </cell>
          <cell r="CS357">
            <v>0</v>
          </cell>
          <cell r="CX357">
            <v>0</v>
          </cell>
          <cell r="CZ357">
            <v>1214.7</v>
          </cell>
          <cell r="DB357" t="e">
            <v>#REF!</v>
          </cell>
          <cell r="DC357" t="e">
            <v>#REF!</v>
          </cell>
          <cell r="DH357">
            <v>0.15</v>
          </cell>
          <cell r="DI357">
            <v>0</v>
          </cell>
          <cell r="DJ357">
            <v>0.15</v>
          </cell>
          <cell r="DK357">
            <v>0</v>
          </cell>
          <cell r="DL357">
            <v>0.3</v>
          </cell>
          <cell r="DM357">
            <v>0</v>
          </cell>
          <cell r="DN357">
            <v>0.3</v>
          </cell>
          <cell r="DO357">
            <v>0</v>
          </cell>
          <cell r="DP357">
            <v>0</v>
          </cell>
          <cell r="DQ357">
            <v>0</v>
          </cell>
          <cell r="DR357" t="str">
            <v>否</v>
          </cell>
          <cell r="DS357">
            <v>66379</v>
          </cell>
          <cell r="DT357">
            <v>0</v>
          </cell>
          <cell r="DX357">
            <v>89442</v>
          </cell>
          <cell r="DY357">
            <v>93491</v>
          </cell>
          <cell r="DZ357">
            <v>4049</v>
          </cell>
          <cell r="EA357">
            <v>89442</v>
          </cell>
          <cell r="EB357">
            <v>62329.61</v>
          </cell>
          <cell r="EC357" t="str">
            <v>路基</v>
          </cell>
          <cell r="EE357" t="str">
            <v>待开工项目</v>
          </cell>
          <cell r="EF357" t="str">
            <v>已安排</v>
          </cell>
          <cell r="EG357" t="str">
            <v>未开工（年内不能开工但2020年底前开工）</v>
          </cell>
          <cell r="EH357" t="str">
            <v>未开工项目</v>
          </cell>
          <cell r="EI357" t="str">
            <v>拟新开工</v>
          </cell>
          <cell r="EJ357" t="str">
            <v>拟新开工</v>
          </cell>
          <cell r="EK357" t="str">
            <v>系统上报</v>
          </cell>
          <cell r="EL357">
            <v>0</v>
          </cell>
          <cell r="EM357">
            <v>0</v>
          </cell>
          <cell r="EN357">
            <v>0</v>
          </cell>
          <cell r="EQ357" t="str">
            <v>未开工</v>
          </cell>
          <cell r="ER357" t="str">
            <v>在建</v>
          </cell>
          <cell r="ES357" t="str">
            <v>拟新开工</v>
          </cell>
          <cell r="EU357" t="str">
            <v>拆成了两个项目</v>
          </cell>
        </row>
        <row r="358">
          <cell r="J358" t="str">
            <v>S308平江县南江至岳阳县龙湾</v>
          </cell>
          <cell r="K358" t="e">
            <v>#REF!</v>
          </cell>
          <cell r="L358" t="str">
            <v>岳阳县筻口-新开</v>
          </cell>
          <cell r="M358" t="str">
            <v>S308平江县南江至岳阳县龙湾</v>
          </cell>
          <cell r="N358" t="e">
            <v>#REF!</v>
          </cell>
          <cell r="O358" t="str">
            <v>S308平江县南江至岳阳县龙湾</v>
          </cell>
          <cell r="P358" t="str">
            <v>S318岳阳县新开-筻口</v>
          </cell>
          <cell r="T358" t="str">
            <v>备选</v>
          </cell>
          <cell r="U358">
            <v>1</v>
          </cell>
          <cell r="V358" t="str">
            <v>正选</v>
          </cell>
          <cell r="W358" t="str">
            <v>保留</v>
          </cell>
          <cell r="X358" t="str">
            <v>一类</v>
          </cell>
          <cell r="Y358" t="str">
            <v>国贫</v>
          </cell>
          <cell r="Z358" t="str">
            <v>升级改造</v>
          </cell>
          <cell r="AA358" t="str">
            <v>省道</v>
          </cell>
          <cell r="AB358" t="str">
            <v>省道</v>
          </cell>
          <cell r="AC358" t="str">
            <v>省道</v>
          </cell>
          <cell r="AE358">
            <v>66.5</v>
          </cell>
          <cell r="AF358">
            <v>66.5</v>
          </cell>
          <cell r="AH358">
            <v>66.534000000000006</v>
          </cell>
          <cell r="AI358">
            <v>66.534000000000006</v>
          </cell>
          <cell r="AN358">
            <v>2020</v>
          </cell>
          <cell r="AO358">
            <v>2022</v>
          </cell>
          <cell r="AP358" t="str">
            <v>岳发改[2017]112号</v>
          </cell>
          <cell r="AQ358" t="str">
            <v>岳交规划[2017]273号</v>
          </cell>
          <cell r="AR358">
            <v>306537</v>
          </cell>
          <cell r="AS358">
            <v>209869.788</v>
          </cell>
          <cell r="AT358" t="str">
            <v>批复</v>
          </cell>
          <cell r="AU358">
            <v>43253</v>
          </cell>
          <cell r="AX358">
            <v>60156.65</v>
          </cell>
          <cell r="AY358" t="str">
            <v>数据异常</v>
          </cell>
          <cell r="BB358">
            <v>263284</v>
          </cell>
          <cell r="BS358">
            <v>45980.55</v>
          </cell>
          <cell r="BT358">
            <v>12975.9</v>
          </cell>
          <cell r="BU358" t="str">
            <v>批复施工许可</v>
          </cell>
          <cell r="BW358">
            <v>50000</v>
          </cell>
          <cell r="BY358" t="str">
            <v>路基</v>
          </cell>
          <cell r="CA358" t="str">
            <v>路基</v>
          </cell>
          <cell r="CB358">
            <v>95980.55</v>
          </cell>
          <cell r="CC358">
            <v>12975.9</v>
          </cell>
          <cell r="CF358">
            <v>0</v>
          </cell>
          <cell r="CG358" t="str">
            <v>拟新开工</v>
          </cell>
          <cell r="CH358">
            <v>5969</v>
          </cell>
          <cell r="CI358">
            <v>7006.9</v>
          </cell>
          <cell r="CJ358" t="e">
            <v>#REF!</v>
          </cell>
          <cell r="CM358">
            <v>5969</v>
          </cell>
          <cell r="CP358">
            <v>5969</v>
          </cell>
          <cell r="CQ358">
            <v>7006.9</v>
          </cell>
          <cell r="CS358">
            <v>0</v>
          </cell>
          <cell r="CX358">
            <v>5969</v>
          </cell>
          <cell r="CZ358">
            <v>7006.9</v>
          </cell>
          <cell r="DB358" t="e">
            <v>#REF!</v>
          </cell>
          <cell r="DC358" t="e">
            <v>#REF!</v>
          </cell>
          <cell r="DH358">
            <v>0.15</v>
          </cell>
          <cell r="DI358">
            <v>0</v>
          </cell>
          <cell r="DJ358">
            <v>0.3</v>
          </cell>
          <cell r="DK358">
            <v>0</v>
          </cell>
          <cell r="DL358">
            <v>0.3</v>
          </cell>
          <cell r="DM358">
            <v>0</v>
          </cell>
          <cell r="DN358">
            <v>0.3</v>
          </cell>
          <cell r="DO358">
            <v>0</v>
          </cell>
          <cell r="DP358">
            <v>0</v>
          </cell>
          <cell r="DQ358">
            <v>0</v>
          </cell>
          <cell r="DR358" t="str">
            <v>否</v>
          </cell>
          <cell r="DS358">
            <v>209870</v>
          </cell>
          <cell r="DT358">
            <v>0</v>
          </cell>
          <cell r="DX358">
            <v>269253</v>
          </cell>
          <cell r="DY358">
            <v>306537</v>
          </cell>
          <cell r="DZ358">
            <v>37284</v>
          </cell>
          <cell r="EA358">
            <v>269253</v>
          </cell>
          <cell r="EB358">
            <v>166616.788</v>
          </cell>
          <cell r="EC358" t="str">
            <v>路基</v>
          </cell>
          <cell r="EE358" t="str">
            <v>待开工项目</v>
          </cell>
          <cell r="EF358" t="str">
            <v>已安排</v>
          </cell>
          <cell r="EG358" t="str">
            <v>未开工（年内开工）</v>
          </cell>
          <cell r="EH358" t="str">
            <v>未开工项目</v>
          </cell>
          <cell r="EI358" t="str">
            <v>拟新开工</v>
          </cell>
          <cell r="EJ358" t="str">
            <v>拟新开工</v>
          </cell>
          <cell r="EK358" t="str">
            <v>系统上报</v>
          </cell>
          <cell r="EL358">
            <v>0</v>
          </cell>
          <cell r="EM358">
            <v>0</v>
          </cell>
          <cell r="EN358">
            <v>0</v>
          </cell>
          <cell r="EQ358" t="str">
            <v>未开工</v>
          </cell>
          <cell r="ER358" t="str">
            <v>在建</v>
          </cell>
          <cell r="ES358" t="str">
            <v>拟新开工</v>
          </cell>
        </row>
        <row r="359">
          <cell r="J359" t="str">
            <v>鼎城移堤-走马岗</v>
          </cell>
          <cell r="K359" t="e">
            <v>#REF!</v>
          </cell>
          <cell r="L359" t="str">
            <v>鼎城移堤-走马岗</v>
          </cell>
          <cell r="M359" t="str">
            <v>S314鼎城移堤-走马岗</v>
          </cell>
          <cell r="N359" t="e">
            <v>#REF!</v>
          </cell>
          <cell r="O359" t="str">
            <v>S314鼎城移堤-走马岗</v>
          </cell>
          <cell r="T359" t="str">
            <v>备选</v>
          </cell>
          <cell r="U359">
            <v>1</v>
          </cell>
          <cell r="V359" t="str">
            <v>正选</v>
          </cell>
          <cell r="W359" t="str">
            <v>保留</v>
          </cell>
          <cell r="X359" t="str">
            <v>三类</v>
          </cell>
          <cell r="Z359" t="str">
            <v>新建</v>
          </cell>
          <cell r="AA359" t="str">
            <v>省道</v>
          </cell>
          <cell r="AB359" t="str">
            <v>省道</v>
          </cell>
          <cell r="AC359" t="str">
            <v>省道</v>
          </cell>
          <cell r="AE359">
            <v>14</v>
          </cell>
          <cell r="AF359">
            <v>14</v>
          </cell>
          <cell r="AH359">
            <v>14.06</v>
          </cell>
          <cell r="AI359">
            <v>14.06</v>
          </cell>
          <cell r="AN359">
            <v>2020</v>
          </cell>
          <cell r="AO359">
            <v>2022</v>
          </cell>
          <cell r="AP359" t="str">
            <v>湘发改基础[2017]962号</v>
          </cell>
          <cell r="AQ359" t="str">
            <v>常交发[2017]82号</v>
          </cell>
          <cell r="AR359">
            <v>49210</v>
          </cell>
          <cell r="AS359">
            <v>44057.563000000002</v>
          </cell>
          <cell r="AT359" t="str">
            <v>批复</v>
          </cell>
          <cell r="AU359">
            <v>5624</v>
          </cell>
          <cell r="AX359">
            <v>11196.05</v>
          </cell>
          <cell r="AY359" t="str">
            <v>数据异常</v>
          </cell>
          <cell r="BB359">
            <v>43586</v>
          </cell>
          <cell r="BO359">
            <v>9800</v>
          </cell>
          <cell r="BP359">
            <v>840</v>
          </cell>
          <cell r="BQ359" t="str">
            <v>批复施工许可</v>
          </cell>
          <cell r="BS359">
            <v>14805</v>
          </cell>
          <cell r="BT359">
            <v>847.2</v>
          </cell>
          <cell r="BU359" t="str">
            <v>路基</v>
          </cell>
          <cell r="BW359">
            <v>24605</v>
          </cell>
          <cell r="BY359" t="str">
            <v>路基</v>
          </cell>
          <cell r="CA359" t="str">
            <v>路基</v>
          </cell>
          <cell r="CB359">
            <v>49210</v>
          </cell>
          <cell r="CC359">
            <v>1687.2</v>
          </cell>
          <cell r="CF359">
            <v>0</v>
          </cell>
          <cell r="CG359" t="str">
            <v>拟新开工</v>
          </cell>
          <cell r="CH359">
            <v>1230</v>
          </cell>
          <cell r="CI359">
            <v>457.2</v>
          </cell>
          <cell r="CJ359" t="e">
            <v>#REF!</v>
          </cell>
          <cell r="CM359">
            <v>1230</v>
          </cell>
          <cell r="CP359">
            <v>1230</v>
          </cell>
          <cell r="CQ359">
            <v>457.2</v>
          </cell>
          <cell r="CS359">
            <v>0</v>
          </cell>
          <cell r="CX359">
            <v>1230</v>
          </cell>
          <cell r="CZ359">
            <v>457.2</v>
          </cell>
          <cell r="DB359" t="e">
            <v>#REF!</v>
          </cell>
          <cell r="DC359" t="e">
            <v>#REF!</v>
          </cell>
          <cell r="DF359" t="str">
            <v>续建</v>
          </cell>
          <cell r="DH359">
            <v>0.15</v>
          </cell>
          <cell r="DI359">
            <v>0</v>
          </cell>
          <cell r="DJ359">
            <v>0.3</v>
          </cell>
          <cell r="DK359">
            <v>0</v>
          </cell>
          <cell r="DL359">
            <v>0.3</v>
          </cell>
          <cell r="DM359">
            <v>0</v>
          </cell>
          <cell r="DN359">
            <v>0.7</v>
          </cell>
          <cell r="DO359">
            <v>2249.6</v>
          </cell>
          <cell r="DP359">
            <v>0</v>
          </cell>
          <cell r="DQ359">
            <v>0</v>
          </cell>
          <cell r="DR359" t="str">
            <v>否</v>
          </cell>
          <cell r="DS359">
            <v>44058</v>
          </cell>
          <cell r="DT359">
            <v>0.3</v>
          </cell>
          <cell r="DU359">
            <v>12.25</v>
          </cell>
          <cell r="DV359">
            <v>0</v>
          </cell>
          <cell r="DX359">
            <v>44816</v>
          </cell>
          <cell r="DY359">
            <v>49210</v>
          </cell>
          <cell r="DZ359">
            <v>4394</v>
          </cell>
          <cell r="EA359">
            <v>44816</v>
          </cell>
          <cell r="EB359">
            <v>38433.563000000002</v>
          </cell>
          <cell r="EC359" t="str">
            <v>路基</v>
          </cell>
          <cell r="EE359" t="str">
            <v>已开工项目</v>
          </cell>
          <cell r="EF359" t="str">
            <v>已安排</v>
          </cell>
          <cell r="EG359" t="str">
            <v>未开工（年内开工）</v>
          </cell>
          <cell r="EH359" t="str">
            <v>未开工项目</v>
          </cell>
          <cell r="EI359" t="str">
            <v>拟新开工</v>
          </cell>
          <cell r="EJ359" t="str">
            <v>拟新开工</v>
          </cell>
          <cell r="EK359" t="str">
            <v>系统上报</v>
          </cell>
          <cell r="EL359">
            <v>288.2</v>
          </cell>
          <cell r="EM359">
            <v>0</v>
          </cell>
          <cell r="EN359">
            <v>0</v>
          </cell>
          <cell r="EQ359" t="str">
            <v>未开工</v>
          </cell>
          <cell r="ER359" t="str">
            <v>在建</v>
          </cell>
          <cell r="ES359" t="str">
            <v>拟新开工</v>
          </cell>
        </row>
        <row r="360">
          <cell r="J360" t="str">
            <v>鼎城大路陂-白洋湖</v>
          </cell>
          <cell r="K360" t="e">
            <v>#REF!</v>
          </cell>
          <cell r="L360" t="str">
            <v>鼎城大路陂-白洋湖</v>
          </cell>
          <cell r="M360" t="str">
            <v>S314鼎城大路陂-白洋湖</v>
          </cell>
          <cell r="N360" t="e">
            <v>#REF!</v>
          </cell>
          <cell r="O360" t="str">
            <v>S314鼎城大路陂-白洋湖</v>
          </cell>
          <cell r="T360" t="str">
            <v>备选</v>
          </cell>
          <cell r="U360">
            <v>1</v>
          </cell>
          <cell r="V360" t="str">
            <v>正选</v>
          </cell>
          <cell r="W360" t="str">
            <v>保留</v>
          </cell>
          <cell r="X360" t="str">
            <v>三类</v>
          </cell>
          <cell r="Z360" t="str">
            <v>新建</v>
          </cell>
          <cell r="AA360" t="str">
            <v>省道</v>
          </cell>
          <cell r="AB360" t="str">
            <v>省道</v>
          </cell>
          <cell r="AC360" t="str">
            <v>省道</v>
          </cell>
          <cell r="AE360">
            <v>14</v>
          </cell>
          <cell r="AF360">
            <v>14</v>
          </cell>
          <cell r="AH360">
            <v>13.848000000000001</v>
          </cell>
          <cell r="AI360">
            <v>13.848000000000001</v>
          </cell>
          <cell r="AN360">
            <v>2019</v>
          </cell>
          <cell r="AO360">
            <v>2021</v>
          </cell>
          <cell r="AP360" t="str">
            <v>湘发改基础[2017]961号</v>
          </cell>
          <cell r="AQ360" t="str">
            <v>常交发[2017]8号</v>
          </cell>
          <cell r="AR360">
            <v>48468</v>
          </cell>
          <cell r="AS360">
            <v>36094.2327</v>
          </cell>
          <cell r="AT360" t="str">
            <v>批复</v>
          </cell>
          <cell r="AU360">
            <v>5539.2</v>
          </cell>
          <cell r="AX360">
            <v>5539.2</v>
          </cell>
          <cell r="AY360" t="str">
            <v/>
          </cell>
          <cell r="BB360">
            <v>42928.800000000003</v>
          </cell>
          <cell r="BO360">
            <v>9590</v>
          </cell>
          <cell r="BP360">
            <v>822</v>
          </cell>
          <cell r="BQ360" t="str">
            <v>批复施工许可</v>
          </cell>
          <cell r="BS360">
            <v>14644</v>
          </cell>
          <cell r="BT360">
            <v>839.76</v>
          </cell>
          <cell r="BU360" t="str">
            <v>路基</v>
          </cell>
          <cell r="BW360">
            <v>23234</v>
          </cell>
          <cell r="BY360" t="str">
            <v>路基</v>
          </cell>
          <cell r="CA360" t="str">
            <v>路基</v>
          </cell>
          <cell r="CB360">
            <v>47468</v>
          </cell>
          <cell r="CC360">
            <v>1661.76</v>
          </cell>
          <cell r="CF360">
            <v>1000</v>
          </cell>
          <cell r="CG360" t="str">
            <v>拟新开工</v>
          </cell>
          <cell r="CH360">
            <v>1208</v>
          </cell>
          <cell r="CI360">
            <v>453.76</v>
          </cell>
          <cell r="CJ360" t="e">
            <v>#REF!</v>
          </cell>
          <cell r="CM360">
            <v>1208</v>
          </cell>
          <cell r="CP360">
            <v>1208</v>
          </cell>
          <cell r="CQ360">
            <v>453.76</v>
          </cell>
          <cell r="CS360">
            <v>0</v>
          </cell>
          <cell r="CX360">
            <v>1208</v>
          </cell>
          <cell r="CZ360">
            <v>453.76</v>
          </cell>
          <cell r="DB360" t="e">
            <v>#REF!</v>
          </cell>
          <cell r="DC360" t="e">
            <v>#REF!</v>
          </cell>
          <cell r="DF360" t="str">
            <v>续建</v>
          </cell>
          <cell r="DH360">
            <v>0.15</v>
          </cell>
          <cell r="DI360">
            <v>0</v>
          </cell>
          <cell r="DJ360">
            <v>0.3</v>
          </cell>
          <cell r="DK360">
            <v>0</v>
          </cell>
          <cell r="DL360">
            <v>0.3</v>
          </cell>
          <cell r="DM360">
            <v>0</v>
          </cell>
          <cell r="DN360">
            <v>0.7</v>
          </cell>
          <cell r="DO360">
            <v>2215.6799999999998</v>
          </cell>
          <cell r="DP360">
            <v>1000</v>
          </cell>
          <cell r="DQ360">
            <v>2.0632169678963402E-2</v>
          </cell>
          <cell r="DR360" t="str">
            <v>否</v>
          </cell>
          <cell r="DS360">
            <v>36094</v>
          </cell>
          <cell r="DT360">
            <v>0.3</v>
          </cell>
          <cell r="DU360">
            <v>13.848000000000001</v>
          </cell>
          <cell r="DV360">
            <v>0</v>
          </cell>
          <cell r="DX360">
            <v>43136.800000000003</v>
          </cell>
          <cell r="DY360">
            <v>47468</v>
          </cell>
          <cell r="DZ360">
            <v>4331.2</v>
          </cell>
          <cell r="EA360">
            <v>43136.800000000003</v>
          </cell>
          <cell r="EB360">
            <v>30555.0327</v>
          </cell>
          <cell r="EC360" t="str">
            <v>路基</v>
          </cell>
          <cell r="EE360" t="str">
            <v>已开工项目</v>
          </cell>
          <cell r="EF360" t="str">
            <v>已安排</v>
          </cell>
          <cell r="EG360" t="str">
            <v>未开工（年内开工）</v>
          </cell>
          <cell r="EH360" t="str">
            <v>未开工项目</v>
          </cell>
          <cell r="EI360" t="str">
            <v>拟新开工</v>
          </cell>
          <cell r="EJ360" t="str">
            <v>拟新开工</v>
          </cell>
          <cell r="EK360" t="str">
            <v>系统上报</v>
          </cell>
          <cell r="EL360">
            <v>1000</v>
          </cell>
          <cell r="EM360">
            <v>1000</v>
          </cell>
          <cell r="EN360">
            <v>2.0632169678963402E-2</v>
          </cell>
          <cell r="EQ360" t="str">
            <v>未开工</v>
          </cell>
          <cell r="ER360" t="str">
            <v>在建</v>
          </cell>
          <cell r="ES360" t="str">
            <v>拟新开工</v>
          </cell>
        </row>
        <row r="361">
          <cell r="J361" t="str">
            <v>永定三家馆-鸭坪</v>
          </cell>
          <cell r="K361" t="e">
            <v>#REF!</v>
          </cell>
          <cell r="L361" t="str">
            <v>永定三家馆-鸭坪</v>
          </cell>
          <cell r="M361" t="str">
            <v>永定三家馆-鸭坪</v>
          </cell>
          <cell r="N361" t="e">
            <v>#REF!</v>
          </cell>
          <cell r="O361" t="str">
            <v>永定三家馆-鸭坪</v>
          </cell>
          <cell r="T361" t="str">
            <v>备选</v>
          </cell>
          <cell r="U361">
            <v>1</v>
          </cell>
          <cell r="V361" t="str">
            <v>正选</v>
          </cell>
          <cell r="W361" t="str">
            <v>保留</v>
          </cell>
          <cell r="X361" t="str">
            <v>一类</v>
          </cell>
          <cell r="Y361" t="str">
            <v>省贫</v>
          </cell>
          <cell r="Z361" t="str">
            <v>改建</v>
          </cell>
          <cell r="AA361" t="str">
            <v>省道</v>
          </cell>
          <cell r="AB361" t="str">
            <v>其它</v>
          </cell>
          <cell r="AC361" t="str">
            <v>其它</v>
          </cell>
          <cell r="AE361">
            <v>7</v>
          </cell>
          <cell r="AF361">
            <v>7</v>
          </cell>
          <cell r="AH361">
            <v>8.2490000000000006</v>
          </cell>
          <cell r="AJ361">
            <v>8.2490000000000006</v>
          </cell>
          <cell r="AN361">
            <v>2020</v>
          </cell>
          <cell r="AO361">
            <v>2022</v>
          </cell>
          <cell r="AP361" t="str">
            <v>张发改投资[2017]12号</v>
          </cell>
          <cell r="AQ361" t="str">
            <v>张交字[2017]160号</v>
          </cell>
          <cell r="AR361">
            <v>10716.13</v>
          </cell>
          <cell r="AS361">
            <v>6488.1891999999998</v>
          </cell>
          <cell r="AT361" t="str">
            <v>批复</v>
          </cell>
          <cell r="AU361">
            <v>2474.6999999999998</v>
          </cell>
          <cell r="AX361">
            <v>3299.6</v>
          </cell>
          <cell r="AY361" t="str">
            <v>数据异常</v>
          </cell>
          <cell r="BB361">
            <v>8241.43</v>
          </cell>
          <cell r="BO361">
            <v>1266.2</v>
          </cell>
          <cell r="BP361">
            <v>420</v>
          </cell>
          <cell r="BQ361" t="str">
            <v>批复施工许可</v>
          </cell>
          <cell r="BS361">
            <v>6235.0910000000003</v>
          </cell>
          <cell r="BT361">
            <v>322.41000000000003</v>
          </cell>
          <cell r="BU361" t="str">
            <v>路基</v>
          </cell>
          <cell r="CA361" t="str">
            <v>省停缓建</v>
          </cell>
          <cell r="CB361">
            <v>7501.2910000000002</v>
          </cell>
          <cell r="CC361">
            <v>742.41</v>
          </cell>
          <cell r="CF361">
            <v>0</v>
          </cell>
          <cell r="CG361" t="str">
            <v>拟新开工</v>
          </cell>
          <cell r="CH361">
            <v>420</v>
          </cell>
          <cell r="CI361">
            <v>322.41000000000003</v>
          </cell>
          <cell r="CJ361" t="e">
            <v>#REF!</v>
          </cell>
          <cell r="CM361">
            <v>420</v>
          </cell>
          <cell r="CP361">
            <v>420</v>
          </cell>
          <cell r="CQ361">
            <v>322.41000000000003</v>
          </cell>
          <cell r="CS361">
            <v>0</v>
          </cell>
          <cell r="CX361">
            <v>420</v>
          </cell>
          <cell r="CZ361">
            <v>322.41000000000003</v>
          </cell>
          <cell r="DB361" t="e">
            <v>#REF!</v>
          </cell>
          <cell r="DC361" t="e">
            <v>#REF!</v>
          </cell>
          <cell r="DH361">
            <v>0.15</v>
          </cell>
          <cell r="DI361">
            <v>0</v>
          </cell>
          <cell r="DJ361">
            <v>0.15</v>
          </cell>
          <cell r="DK361">
            <v>0</v>
          </cell>
          <cell r="DL361">
            <v>0.3</v>
          </cell>
          <cell r="DM361">
            <v>0</v>
          </cell>
          <cell r="DN361">
            <v>0.3</v>
          </cell>
          <cell r="DO361">
            <v>0</v>
          </cell>
          <cell r="DP361">
            <v>0</v>
          </cell>
          <cell r="DQ361">
            <v>0</v>
          </cell>
          <cell r="DR361" t="str">
            <v>否</v>
          </cell>
          <cell r="DS361">
            <v>6488</v>
          </cell>
          <cell r="DT361">
            <v>0</v>
          </cell>
          <cell r="DX361">
            <v>8661.43</v>
          </cell>
          <cell r="DY361">
            <v>10716.13</v>
          </cell>
          <cell r="DZ361">
            <v>2054.6999999999998</v>
          </cell>
          <cell r="EA361">
            <v>8661.43</v>
          </cell>
          <cell r="EB361">
            <v>4013.4892</v>
          </cell>
          <cell r="EC361" t="str">
            <v>省停缓建</v>
          </cell>
          <cell r="EE361" t="str">
            <v>待开工项目</v>
          </cell>
          <cell r="EF361" t="str">
            <v>已安排</v>
          </cell>
          <cell r="EG361" t="str">
            <v>未开工（年内不能开工但2020年底前开工）</v>
          </cell>
          <cell r="EH361" t="str">
            <v>未开工项目</v>
          </cell>
          <cell r="EI361" t="str">
            <v>拟新开工</v>
          </cell>
          <cell r="EJ361" t="str">
            <v>拟新开工</v>
          </cell>
          <cell r="EK361" t="str">
            <v>系统上报</v>
          </cell>
          <cell r="EL361">
            <v>0</v>
          </cell>
          <cell r="EM361">
            <v>0</v>
          </cell>
          <cell r="EN361">
            <v>0</v>
          </cell>
          <cell r="EQ361" t="str">
            <v>未开工</v>
          </cell>
          <cell r="ER361" t="str">
            <v>在建</v>
          </cell>
          <cell r="ES361" t="str">
            <v>拟新开工</v>
          </cell>
        </row>
        <row r="362">
          <cell r="J362" t="str">
            <v>永定王家坪-张家界城区</v>
          </cell>
          <cell r="K362" t="e">
            <v>#REF!</v>
          </cell>
          <cell r="L362" t="str">
            <v>永定王家坪-张家界城区</v>
          </cell>
          <cell r="M362" t="str">
            <v>S315永定王家坪-张家界城区</v>
          </cell>
          <cell r="N362" t="e">
            <v>#REF!</v>
          </cell>
          <cell r="O362" t="str">
            <v>S315永定王家坪-张家界城区</v>
          </cell>
          <cell r="T362" t="str">
            <v>备选</v>
          </cell>
          <cell r="U362">
            <v>1</v>
          </cell>
          <cell r="V362" t="str">
            <v>正选</v>
          </cell>
          <cell r="W362" t="str">
            <v>保留</v>
          </cell>
          <cell r="X362" t="str">
            <v>一类</v>
          </cell>
          <cell r="Y362" t="str">
            <v>省贫</v>
          </cell>
          <cell r="Z362" t="str">
            <v>改建</v>
          </cell>
          <cell r="AA362" t="str">
            <v>省道</v>
          </cell>
          <cell r="AB362" t="str">
            <v>省道</v>
          </cell>
          <cell r="AC362" t="str">
            <v>省道</v>
          </cell>
          <cell r="AE362">
            <v>48</v>
          </cell>
          <cell r="AF362">
            <v>48</v>
          </cell>
          <cell r="AH362">
            <v>48</v>
          </cell>
          <cell r="AJ362">
            <v>48</v>
          </cell>
          <cell r="AN362">
            <v>2019</v>
          </cell>
          <cell r="AO362">
            <v>2021</v>
          </cell>
          <cell r="AP362" t="str">
            <v>张发改审批[2017]16号</v>
          </cell>
          <cell r="AQ362" t="str">
            <v>张交字[2017]212号</v>
          </cell>
          <cell r="AR362">
            <v>47583</v>
          </cell>
          <cell r="AS362">
            <v>33722</v>
          </cell>
          <cell r="AT362" t="str">
            <v>批复</v>
          </cell>
          <cell r="AU362">
            <v>19880</v>
          </cell>
          <cell r="AX362">
            <v>19880.75</v>
          </cell>
          <cell r="AY362" t="str">
            <v>数据异常</v>
          </cell>
          <cell r="BB362">
            <v>27703</v>
          </cell>
          <cell r="BO362">
            <v>5532.2</v>
          </cell>
          <cell r="BP362">
            <v>2880</v>
          </cell>
          <cell r="BQ362" t="str">
            <v>批复施工许可</v>
          </cell>
          <cell r="BS362">
            <v>11064.4</v>
          </cell>
          <cell r="BT362">
            <v>2880</v>
          </cell>
          <cell r="BU362" t="str">
            <v>批复施工许可</v>
          </cell>
          <cell r="BW362">
            <v>25354.6</v>
          </cell>
          <cell r="BX362">
            <v>204</v>
          </cell>
          <cell r="BY362" t="str">
            <v>路基</v>
          </cell>
          <cell r="CA362" t="str">
            <v>路基</v>
          </cell>
          <cell r="CB362">
            <v>41951.199999999997</v>
          </cell>
          <cell r="CC362">
            <v>5964</v>
          </cell>
          <cell r="CF362">
            <v>6242</v>
          </cell>
          <cell r="CG362" t="str">
            <v>拟新开工</v>
          </cell>
          <cell r="CH362">
            <v>2744</v>
          </cell>
          <cell r="CI362">
            <v>3220</v>
          </cell>
          <cell r="CJ362" t="e">
            <v>#REF!</v>
          </cell>
          <cell r="CM362">
            <v>2744</v>
          </cell>
          <cell r="CP362">
            <v>2744</v>
          </cell>
          <cell r="CQ362">
            <v>3220</v>
          </cell>
          <cell r="CS362">
            <v>-2744</v>
          </cell>
          <cell r="CU362">
            <v>-2744</v>
          </cell>
          <cell r="CX362">
            <v>0</v>
          </cell>
          <cell r="CZ362">
            <v>3220</v>
          </cell>
          <cell r="DB362" t="e">
            <v>#REF!</v>
          </cell>
          <cell r="DC362" t="e">
            <v>#REF!</v>
          </cell>
          <cell r="DF362" t="str">
            <v>续建</v>
          </cell>
          <cell r="DH362">
            <v>0.15</v>
          </cell>
          <cell r="DI362">
            <v>0</v>
          </cell>
          <cell r="DJ362">
            <v>0.3</v>
          </cell>
          <cell r="DK362">
            <v>0</v>
          </cell>
          <cell r="DL362">
            <v>0.3</v>
          </cell>
          <cell r="DM362">
            <v>0</v>
          </cell>
          <cell r="DN362">
            <v>0.7</v>
          </cell>
          <cell r="DO362">
            <v>7952</v>
          </cell>
          <cell r="DP362">
            <v>6242</v>
          </cell>
          <cell r="DQ362">
            <v>0.131181304247315</v>
          </cell>
          <cell r="DR362" t="str">
            <v>否</v>
          </cell>
          <cell r="DS362">
            <v>33722</v>
          </cell>
          <cell r="DT362">
            <v>0.3</v>
          </cell>
          <cell r="DU362">
            <v>47.585999999999999</v>
          </cell>
          <cell r="DX362">
            <v>24205</v>
          </cell>
          <cell r="DY362">
            <v>41341</v>
          </cell>
          <cell r="DZ362">
            <v>17136</v>
          </cell>
          <cell r="EA362">
            <v>24205</v>
          </cell>
          <cell r="EB362">
            <v>13842</v>
          </cell>
          <cell r="EC362" t="str">
            <v>路基</v>
          </cell>
          <cell r="EE362" t="str">
            <v>已开工项目</v>
          </cell>
          <cell r="EF362" t="str">
            <v>已安排</v>
          </cell>
          <cell r="EG362" t="str">
            <v>未开工（年内开工）</v>
          </cell>
          <cell r="EH362" t="str">
            <v>未开工项目</v>
          </cell>
          <cell r="EI362" t="str">
            <v>拟新开工</v>
          </cell>
          <cell r="EJ362" t="str">
            <v>拟新开工</v>
          </cell>
          <cell r="EK362" t="str">
            <v>系统上报</v>
          </cell>
          <cell r="EL362">
            <v>6242</v>
          </cell>
          <cell r="EM362">
            <v>6242</v>
          </cell>
          <cell r="EN362">
            <v>0.131181304247315</v>
          </cell>
          <cell r="EQ362" t="str">
            <v>未开工</v>
          </cell>
          <cell r="ER362" t="str">
            <v>在建</v>
          </cell>
          <cell r="ES362" t="str">
            <v>拟新开工</v>
          </cell>
        </row>
        <row r="363">
          <cell r="J363" t="str">
            <v>桑植定家峪-永定大溶溪（二期）</v>
          </cell>
          <cell r="K363" t="e">
            <v>#REF!</v>
          </cell>
          <cell r="L363" t="str">
            <v>桑植定家峪-永定大溶溪（二期）</v>
          </cell>
          <cell r="M363" t="str">
            <v>S246桑植定家峪-永定大溶溪（二期）</v>
          </cell>
          <cell r="N363" t="e">
            <v>#REF!</v>
          </cell>
          <cell r="O363" t="str">
            <v>S246桑植定家峪-永定大溶溪（二期）</v>
          </cell>
          <cell r="T363" t="str">
            <v>备选</v>
          </cell>
          <cell r="U363">
            <v>1</v>
          </cell>
          <cell r="V363" t="str">
            <v>正选</v>
          </cell>
          <cell r="W363" t="str">
            <v>保留</v>
          </cell>
          <cell r="X363" t="str">
            <v>一类</v>
          </cell>
          <cell r="Y363" t="str">
            <v>省贫</v>
          </cell>
          <cell r="Z363" t="str">
            <v>改建</v>
          </cell>
          <cell r="AA363" t="str">
            <v>省道</v>
          </cell>
          <cell r="AB363" t="str">
            <v>省道</v>
          </cell>
          <cell r="AC363" t="str">
            <v>省道</v>
          </cell>
          <cell r="AE363">
            <v>56</v>
          </cell>
          <cell r="AF363">
            <v>56</v>
          </cell>
          <cell r="AH363">
            <v>56</v>
          </cell>
          <cell r="AJ363">
            <v>56</v>
          </cell>
          <cell r="AN363">
            <v>2020</v>
          </cell>
          <cell r="AO363">
            <v>2022</v>
          </cell>
          <cell r="AR363">
            <v>95188</v>
          </cell>
          <cell r="AS363">
            <v>64727.839999999997</v>
          </cell>
          <cell r="AT363" t="str">
            <v>按总投资的68%测算</v>
          </cell>
          <cell r="AU363">
            <v>22400</v>
          </cell>
          <cell r="BB363">
            <v>72788</v>
          </cell>
          <cell r="BO363">
            <v>14278.2</v>
          </cell>
          <cell r="BP363">
            <v>3360</v>
          </cell>
          <cell r="BQ363" t="str">
            <v>批复施工许可</v>
          </cell>
          <cell r="BS363">
            <v>14278.2</v>
          </cell>
          <cell r="BT363">
            <v>3360</v>
          </cell>
          <cell r="BU363" t="str">
            <v>批复施工许可</v>
          </cell>
          <cell r="CA363" t="str">
            <v>省停缓建</v>
          </cell>
          <cell r="CB363">
            <v>28556.400000000001</v>
          </cell>
          <cell r="CC363">
            <v>6720</v>
          </cell>
          <cell r="CF363">
            <v>0</v>
          </cell>
          <cell r="CG363" t="str">
            <v>拟新开工</v>
          </cell>
          <cell r="CH363">
            <v>0</v>
          </cell>
          <cell r="CI363">
            <v>6720</v>
          </cell>
          <cell r="CJ363" t="e">
            <v>#REF!</v>
          </cell>
          <cell r="CM363">
            <v>0</v>
          </cell>
          <cell r="CP363">
            <v>0</v>
          </cell>
          <cell r="CQ363">
            <v>6720</v>
          </cell>
          <cell r="CS363">
            <v>0</v>
          </cell>
          <cell r="CX363">
            <v>0</v>
          </cell>
          <cell r="CZ363">
            <v>6720</v>
          </cell>
          <cell r="DB363" t="e">
            <v>#REF!</v>
          </cell>
          <cell r="DC363" t="e">
            <v>#REF!</v>
          </cell>
          <cell r="DH363">
            <v>0.15</v>
          </cell>
          <cell r="DI363">
            <v>0</v>
          </cell>
          <cell r="DJ363">
            <v>0.15</v>
          </cell>
          <cell r="DK363">
            <v>0</v>
          </cell>
          <cell r="DL363">
            <v>0.3</v>
          </cell>
          <cell r="DM363">
            <v>0</v>
          </cell>
          <cell r="DN363">
            <v>0.3</v>
          </cell>
          <cell r="DO363">
            <v>0</v>
          </cell>
          <cell r="DP363">
            <v>0</v>
          </cell>
          <cell r="DQ363">
            <v>0</v>
          </cell>
          <cell r="DR363" t="str">
            <v>否</v>
          </cell>
          <cell r="DS363">
            <v>64728</v>
          </cell>
          <cell r="DT363">
            <v>0</v>
          </cell>
          <cell r="DX363">
            <v>72788</v>
          </cell>
          <cell r="DY363">
            <v>95188</v>
          </cell>
          <cell r="DZ363">
            <v>22400</v>
          </cell>
          <cell r="EA363">
            <v>72788</v>
          </cell>
          <cell r="EB363">
            <v>42327.839999999997</v>
          </cell>
          <cell r="EC363" t="str">
            <v>省停缓建</v>
          </cell>
          <cell r="EE363" t="str">
            <v>待开工项目</v>
          </cell>
          <cell r="EF363" t="str">
            <v>已安排</v>
          </cell>
          <cell r="EG363" t="str">
            <v>未开工（年内不能开工但2020年底前开工）</v>
          </cell>
          <cell r="EH363" t="str">
            <v>未开工项目</v>
          </cell>
          <cell r="EI363" t="str">
            <v>拟新开工</v>
          </cell>
          <cell r="EJ363" t="str">
            <v>拟新开工</v>
          </cell>
          <cell r="EK363" t="str">
            <v>系统上报</v>
          </cell>
          <cell r="EL363">
            <v>0</v>
          </cell>
          <cell r="EM363">
            <v>0</v>
          </cell>
          <cell r="EN363">
            <v>0</v>
          </cell>
          <cell r="EQ363" t="str">
            <v>未开工</v>
          </cell>
          <cell r="ER363" t="str">
            <v>在建</v>
          </cell>
          <cell r="ES363" t="str">
            <v>拟新开工</v>
          </cell>
        </row>
        <row r="364">
          <cell r="J364" t="str">
            <v>桑植定家峪-永定区大溶溪(一期)</v>
          </cell>
          <cell r="K364" t="e">
            <v>#REF!</v>
          </cell>
          <cell r="L364" t="str">
            <v>桑植定家峪-永定区大溶溪(一期)</v>
          </cell>
          <cell r="M364" t="str">
            <v>S246桑植定家峪-永定区大溶溪(一期)</v>
          </cell>
          <cell r="N364" t="e">
            <v>#REF!</v>
          </cell>
          <cell r="O364" t="str">
            <v>S246桑植定家峪-永定区大溶溪(一期)</v>
          </cell>
          <cell r="T364" t="str">
            <v>备选</v>
          </cell>
          <cell r="U364">
            <v>1</v>
          </cell>
          <cell r="V364" t="str">
            <v>正选</v>
          </cell>
          <cell r="W364" t="str">
            <v>保留</v>
          </cell>
          <cell r="X364" t="str">
            <v>一类</v>
          </cell>
          <cell r="Y364" t="str">
            <v>国贫</v>
          </cell>
          <cell r="Z364" t="str">
            <v>改建</v>
          </cell>
          <cell r="AA364" t="str">
            <v>省道</v>
          </cell>
          <cell r="AB364" t="str">
            <v>省道</v>
          </cell>
          <cell r="AC364" t="str">
            <v>省道</v>
          </cell>
          <cell r="AE364">
            <v>19</v>
          </cell>
          <cell r="AF364">
            <v>19</v>
          </cell>
          <cell r="AH364">
            <v>19</v>
          </cell>
          <cell r="AJ364">
            <v>19</v>
          </cell>
          <cell r="AN364">
            <v>2020</v>
          </cell>
          <cell r="AO364">
            <v>2022</v>
          </cell>
          <cell r="AP364" t="str">
            <v>张发改审批[2017]10号</v>
          </cell>
          <cell r="AR364">
            <v>19237</v>
          </cell>
          <cell r="AS364">
            <v>13081.16</v>
          </cell>
          <cell r="AT364" t="str">
            <v>按总投资的68%测算</v>
          </cell>
          <cell r="AU364">
            <v>7600</v>
          </cell>
          <cell r="BB364">
            <v>11637</v>
          </cell>
          <cell r="BO364">
            <v>3847.4</v>
          </cell>
          <cell r="BP364">
            <v>1140</v>
          </cell>
          <cell r="BQ364" t="str">
            <v>批复施工许可</v>
          </cell>
          <cell r="BS364">
            <v>7694.8</v>
          </cell>
          <cell r="BT364">
            <v>1140</v>
          </cell>
          <cell r="BU364" t="str">
            <v>批复施工许可</v>
          </cell>
          <cell r="CA364" t="str">
            <v>省停缓建</v>
          </cell>
          <cell r="CB364">
            <v>11542.2</v>
          </cell>
          <cell r="CC364">
            <v>2280</v>
          </cell>
          <cell r="CF364">
            <v>0</v>
          </cell>
          <cell r="CG364" t="str">
            <v>拟新开工</v>
          </cell>
          <cell r="CH364">
            <v>0</v>
          </cell>
          <cell r="CI364">
            <v>2280</v>
          </cell>
          <cell r="CJ364" t="e">
            <v>#REF!</v>
          </cell>
          <cell r="CM364">
            <v>0</v>
          </cell>
          <cell r="CP364">
            <v>0</v>
          </cell>
          <cell r="CQ364">
            <v>2280</v>
          </cell>
          <cell r="CS364">
            <v>0</v>
          </cell>
          <cell r="CX364">
            <v>0</v>
          </cell>
          <cell r="CZ364">
            <v>2280</v>
          </cell>
          <cell r="DB364" t="e">
            <v>#REF!</v>
          </cell>
          <cell r="DC364" t="e">
            <v>#REF!</v>
          </cell>
          <cell r="DH364">
            <v>0.15</v>
          </cell>
          <cell r="DI364">
            <v>0</v>
          </cell>
          <cell r="DJ364">
            <v>0.15</v>
          </cell>
          <cell r="DK364">
            <v>0</v>
          </cell>
          <cell r="DL364">
            <v>0.3</v>
          </cell>
          <cell r="DM364">
            <v>0</v>
          </cell>
          <cell r="DN364">
            <v>0.3</v>
          </cell>
          <cell r="DO364">
            <v>0</v>
          </cell>
          <cell r="DP364">
            <v>0</v>
          </cell>
          <cell r="DQ364">
            <v>0</v>
          </cell>
          <cell r="DR364" t="str">
            <v>否</v>
          </cell>
          <cell r="DS364">
            <v>13081</v>
          </cell>
          <cell r="DT364">
            <v>0</v>
          </cell>
          <cell r="DX364">
            <v>11637</v>
          </cell>
          <cell r="DY364">
            <v>19237</v>
          </cell>
          <cell r="DZ364">
            <v>7600</v>
          </cell>
          <cell r="EA364">
            <v>11637</v>
          </cell>
          <cell r="EB364">
            <v>5481.16</v>
          </cell>
          <cell r="EC364" t="str">
            <v>省停缓建</v>
          </cell>
          <cell r="EE364" t="str">
            <v>待开工项目</v>
          </cell>
          <cell r="EF364" t="str">
            <v>已安排</v>
          </cell>
          <cell r="EG364" t="str">
            <v>未开工（年内不能开工但2020年底前开工）</v>
          </cell>
          <cell r="EH364" t="str">
            <v>未开工项目</v>
          </cell>
          <cell r="EI364" t="str">
            <v>拟新开工</v>
          </cell>
          <cell r="EJ364" t="str">
            <v>拟新开工</v>
          </cell>
          <cell r="EK364" t="str">
            <v>系统上报</v>
          </cell>
          <cell r="EL364">
            <v>0</v>
          </cell>
          <cell r="EM364">
            <v>0</v>
          </cell>
          <cell r="EN364">
            <v>0</v>
          </cell>
          <cell r="EQ364" t="str">
            <v>未开工</v>
          </cell>
          <cell r="ER364" t="str">
            <v>在建</v>
          </cell>
          <cell r="ES364" t="str">
            <v>拟新开工</v>
          </cell>
        </row>
        <row r="365">
          <cell r="J365" t="str">
            <v>桑植县城-高铁站</v>
          </cell>
          <cell r="K365" t="e">
            <v>#REF!</v>
          </cell>
          <cell r="L365" t="str">
            <v>桑植县城-高铁站</v>
          </cell>
          <cell r="M365" t="str">
            <v>S306桑植县城-高铁站</v>
          </cell>
          <cell r="N365" t="e">
            <v>#REF!</v>
          </cell>
          <cell r="O365" t="str">
            <v>S306桑植县城-高铁站</v>
          </cell>
          <cell r="T365" t="str">
            <v>备选</v>
          </cell>
          <cell r="U365">
            <v>1</v>
          </cell>
          <cell r="V365" t="str">
            <v>正选</v>
          </cell>
          <cell r="W365" t="str">
            <v>保留</v>
          </cell>
          <cell r="X365" t="str">
            <v>一类</v>
          </cell>
          <cell r="Y365" t="str">
            <v>国贫</v>
          </cell>
          <cell r="Z365" t="str">
            <v>改建</v>
          </cell>
          <cell r="AA365" t="str">
            <v>省道</v>
          </cell>
          <cell r="AB365" t="str">
            <v>省道</v>
          </cell>
          <cell r="AC365" t="str">
            <v>省道</v>
          </cell>
          <cell r="AE365">
            <v>8</v>
          </cell>
          <cell r="AF365">
            <v>8</v>
          </cell>
          <cell r="AH365">
            <v>8.1</v>
          </cell>
          <cell r="AI365">
            <v>8</v>
          </cell>
          <cell r="AN365">
            <v>2020</v>
          </cell>
          <cell r="AO365">
            <v>2022</v>
          </cell>
          <cell r="AR365">
            <v>42970</v>
          </cell>
          <cell r="AS365">
            <v>30508.7</v>
          </cell>
          <cell r="AT365" t="str">
            <v>按总投资的71%测算</v>
          </cell>
          <cell r="AU365">
            <v>5200</v>
          </cell>
          <cell r="BB365">
            <v>37770</v>
          </cell>
          <cell r="BO365">
            <v>8594</v>
          </cell>
          <cell r="BP365">
            <v>780</v>
          </cell>
          <cell r="BQ365" t="str">
            <v>批复施工许可</v>
          </cell>
          <cell r="BS365">
            <v>4297</v>
          </cell>
          <cell r="BT365">
            <v>780</v>
          </cell>
          <cell r="BU365" t="str">
            <v>批复施工许可</v>
          </cell>
          <cell r="CA365" t="str">
            <v>省停缓建</v>
          </cell>
          <cell r="CB365">
            <v>12891</v>
          </cell>
          <cell r="CC365">
            <v>1560</v>
          </cell>
          <cell r="CF365">
            <v>0</v>
          </cell>
          <cell r="CG365" t="str">
            <v>拟新开工</v>
          </cell>
          <cell r="CH365">
            <v>0</v>
          </cell>
          <cell r="CI365">
            <v>1560</v>
          </cell>
          <cell r="CJ365" t="e">
            <v>#REF!</v>
          </cell>
          <cell r="CM365">
            <v>0</v>
          </cell>
          <cell r="CP365">
            <v>0</v>
          </cell>
          <cell r="CQ365">
            <v>1560</v>
          </cell>
          <cell r="CS365">
            <v>0</v>
          </cell>
          <cell r="CX365">
            <v>0</v>
          </cell>
          <cell r="CZ365">
            <v>1560</v>
          </cell>
          <cell r="DB365" t="e">
            <v>#REF!</v>
          </cell>
          <cell r="DC365" t="e">
            <v>#REF!</v>
          </cell>
          <cell r="DH365">
            <v>0.15</v>
          </cell>
          <cell r="DI365">
            <v>0</v>
          </cell>
          <cell r="DJ365">
            <v>0.3</v>
          </cell>
          <cell r="DK365">
            <v>0</v>
          </cell>
          <cell r="DL365">
            <v>0.3</v>
          </cell>
          <cell r="DM365">
            <v>0</v>
          </cell>
          <cell r="DN365">
            <v>0.3</v>
          </cell>
          <cell r="DO365">
            <v>0</v>
          </cell>
          <cell r="DP365">
            <v>0</v>
          </cell>
          <cell r="DQ365">
            <v>0</v>
          </cell>
          <cell r="DR365" t="str">
            <v>否</v>
          </cell>
          <cell r="DS365">
            <v>30509</v>
          </cell>
          <cell r="DT365">
            <v>0</v>
          </cell>
          <cell r="DX365">
            <v>37770</v>
          </cell>
          <cell r="DY365">
            <v>42970</v>
          </cell>
          <cell r="DZ365">
            <v>5200</v>
          </cell>
          <cell r="EA365">
            <v>37770</v>
          </cell>
          <cell r="EB365">
            <v>25308.7</v>
          </cell>
          <cell r="EC365" t="str">
            <v>省停缓建</v>
          </cell>
          <cell r="EE365" t="str">
            <v>待开工项目</v>
          </cell>
          <cell r="EF365" t="str">
            <v>已安排</v>
          </cell>
          <cell r="EG365" t="str">
            <v>未开工（年内开工）</v>
          </cell>
          <cell r="EH365" t="str">
            <v>未开工项目</v>
          </cell>
          <cell r="EI365" t="str">
            <v>拟新开工</v>
          </cell>
          <cell r="EJ365" t="str">
            <v>拟新开工</v>
          </cell>
          <cell r="EK365" t="str">
            <v>系统上报</v>
          </cell>
          <cell r="EL365">
            <v>0</v>
          </cell>
          <cell r="EM365">
            <v>0</v>
          </cell>
          <cell r="EN365">
            <v>0</v>
          </cell>
          <cell r="EQ365" t="str">
            <v>未开工</v>
          </cell>
          <cell r="ER365" t="str">
            <v>在建</v>
          </cell>
          <cell r="ES365" t="str">
            <v>拟新开工</v>
          </cell>
        </row>
        <row r="366">
          <cell r="J366" t="str">
            <v>桑植官地坪-瑞塔铺(二期)</v>
          </cell>
          <cell r="K366" t="e">
            <v>#REF!</v>
          </cell>
          <cell r="L366" t="str">
            <v>桑植官地坪-瑞塔铺(二期)</v>
          </cell>
          <cell r="M366" t="str">
            <v>S524桑植官地坪-瑞塔铺(二期)</v>
          </cell>
          <cell r="N366" t="e">
            <v>#REF!</v>
          </cell>
          <cell r="O366" t="str">
            <v>S524桑植官地坪-瑞塔铺(二期)</v>
          </cell>
          <cell r="T366" t="str">
            <v>备选</v>
          </cell>
          <cell r="U366">
            <v>1</v>
          </cell>
          <cell r="V366" t="str">
            <v>正选</v>
          </cell>
          <cell r="W366" t="str">
            <v>保留</v>
          </cell>
          <cell r="X366" t="str">
            <v>一类</v>
          </cell>
          <cell r="Y366" t="str">
            <v>国贫</v>
          </cell>
          <cell r="Z366" t="str">
            <v>改建</v>
          </cell>
          <cell r="AA366" t="str">
            <v>省道</v>
          </cell>
          <cell r="AB366" t="str">
            <v>省道</v>
          </cell>
          <cell r="AC366" t="str">
            <v>省道</v>
          </cell>
          <cell r="AE366">
            <v>11</v>
          </cell>
          <cell r="AF366">
            <v>11</v>
          </cell>
          <cell r="AH366">
            <v>9</v>
          </cell>
          <cell r="AJ366">
            <v>9</v>
          </cell>
          <cell r="AN366">
            <v>2020</v>
          </cell>
          <cell r="AO366">
            <v>2022</v>
          </cell>
          <cell r="AR366">
            <v>23000</v>
          </cell>
          <cell r="AS366">
            <v>15640</v>
          </cell>
          <cell r="AT366" t="str">
            <v>按总投资的68%测算</v>
          </cell>
          <cell r="AU366">
            <v>3600</v>
          </cell>
          <cell r="BB366">
            <v>19400</v>
          </cell>
          <cell r="BO366">
            <v>4600</v>
          </cell>
          <cell r="BP366">
            <v>540</v>
          </cell>
          <cell r="BQ366" t="str">
            <v>批复施工许可</v>
          </cell>
          <cell r="BS366">
            <v>2300</v>
          </cell>
          <cell r="BT366">
            <v>540</v>
          </cell>
          <cell r="BU366" t="str">
            <v>批复施工许可</v>
          </cell>
          <cell r="CA366" t="str">
            <v>省停缓建</v>
          </cell>
          <cell r="CB366">
            <v>6900</v>
          </cell>
          <cell r="CC366">
            <v>1080</v>
          </cell>
          <cell r="CF366">
            <v>0</v>
          </cell>
          <cell r="CG366" t="str">
            <v>拟新开工</v>
          </cell>
          <cell r="CH366">
            <v>0</v>
          </cell>
          <cell r="CI366">
            <v>1080</v>
          </cell>
          <cell r="CJ366" t="e">
            <v>#REF!</v>
          </cell>
          <cell r="CM366">
            <v>0</v>
          </cell>
          <cell r="CP366">
            <v>0</v>
          </cell>
          <cell r="CQ366">
            <v>1080</v>
          </cell>
          <cell r="CS366">
            <v>0</v>
          </cell>
          <cell r="CX366">
            <v>0</v>
          </cell>
          <cell r="CZ366">
            <v>1080</v>
          </cell>
          <cell r="DB366" t="e">
            <v>#REF!</v>
          </cell>
          <cell r="DC366" t="e">
            <v>#REF!</v>
          </cell>
          <cell r="DH366">
            <v>0.15</v>
          </cell>
          <cell r="DI366">
            <v>0</v>
          </cell>
          <cell r="DJ366">
            <v>0.15</v>
          </cell>
          <cell r="DK366">
            <v>0</v>
          </cell>
          <cell r="DL366">
            <v>0.3</v>
          </cell>
          <cell r="DM366">
            <v>0</v>
          </cell>
          <cell r="DN366">
            <v>0.3</v>
          </cell>
          <cell r="DO366">
            <v>0</v>
          </cell>
          <cell r="DP366">
            <v>0</v>
          </cell>
          <cell r="DQ366">
            <v>0</v>
          </cell>
          <cell r="DR366" t="str">
            <v>否</v>
          </cell>
          <cell r="DS366">
            <v>15640</v>
          </cell>
          <cell r="DT366">
            <v>0</v>
          </cell>
          <cell r="DX366">
            <v>19400</v>
          </cell>
          <cell r="DY366">
            <v>23000</v>
          </cell>
          <cell r="DZ366">
            <v>3600</v>
          </cell>
          <cell r="EA366">
            <v>19400</v>
          </cell>
          <cell r="EB366">
            <v>12040</v>
          </cell>
          <cell r="EC366" t="str">
            <v>省停缓建</v>
          </cell>
          <cell r="EE366" t="str">
            <v>待开工项目</v>
          </cell>
          <cell r="EF366" t="str">
            <v>已安排</v>
          </cell>
          <cell r="EG366" t="str">
            <v>未开工（年内不能开工但2020年底前开工）</v>
          </cell>
          <cell r="EH366" t="str">
            <v>未开工项目</v>
          </cell>
          <cell r="EI366" t="str">
            <v>拟新开工</v>
          </cell>
          <cell r="EJ366" t="str">
            <v>拟新开工</v>
          </cell>
          <cell r="EK366" t="str">
            <v>系统上报</v>
          </cell>
          <cell r="EL366">
            <v>0</v>
          </cell>
          <cell r="EM366">
            <v>0</v>
          </cell>
          <cell r="EN366">
            <v>0</v>
          </cell>
          <cell r="EQ366" t="str">
            <v>未开工</v>
          </cell>
          <cell r="ER366" t="str">
            <v>在建</v>
          </cell>
          <cell r="ES366" t="str">
            <v>拟新开工</v>
          </cell>
        </row>
        <row r="367">
          <cell r="J367" t="str">
            <v>武陵源中湖至桑植瑞塔铺</v>
          </cell>
          <cell r="K367" t="e">
            <v>#REF!</v>
          </cell>
          <cell r="L367" t="str">
            <v>武陵源中湖至桑植瑞塔铺</v>
          </cell>
          <cell r="M367" t="str">
            <v>武陵源中湖至桑植瑞塔铺</v>
          </cell>
          <cell r="N367" t="e">
            <v>#REF!</v>
          </cell>
          <cell r="O367" t="str">
            <v>武陵源中湖至桑植瑞塔铺</v>
          </cell>
          <cell r="T367" t="str">
            <v>备选</v>
          </cell>
          <cell r="U367">
            <v>1</v>
          </cell>
          <cell r="V367" t="str">
            <v>正选</v>
          </cell>
          <cell r="W367" t="str">
            <v>保留</v>
          </cell>
          <cell r="X367" t="str">
            <v>一类</v>
          </cell>
          <cell r="Y367" t="str">
            <v>国贫</v>
          </cell>
          <cell r="Z367" t="str">
            <v>改建</v>
          </cell>
          <cell r="AA367" t="str">
            <v>其它</v>
          </cell>
          <cell r="AB367" t="str">
            <v>其它</v>
          </cell>
          <cell r="AC367" t="str">
            <v>其它</v>
          </cell>
          <cell r="AE367">
            <v>15</v>
          </cell>
          <cell r="AF367">
            <v>15</v>
          </cell>
          <cell r="AH367">
            <v>17.957000000000001</v>
          </cell>
          <cell r="AJ367">
            <v>17.957000000000001</v>
          </cell>
          <cell r="AN367">
            <v>2020</v>
          </cell>
          <cell r="AO367">
            <v>2022</v>
          </cell>
          <cell r="AP367" t="str">
            <v>张发改投资[2017]13号</v>
          </cell>
          <cell r="AQ367" t="str">
            <v>张交字[2017]159号</v>
          </cell>
          <cell r="AR367">
            <v>55495.46</v>
          </cell>
          <cell r="AS367">
            <v>41786.304499999998</v>
          </cell>
          <cell r="AT367" t="str">
            <v>批复</v>
          </cell>
          <cell r="AU367">
            <v>5387.1</v>
          </cell>
          <cell r="AX367">
            <v>5387.1</v>
          </cell>
          <cell r="AY367" t="str">
            <v/>
          </cell>
          <cell r="BB367">
            <v>50108.36</v>
          </cell>
          <cell r="BO367">
            <v>3897.8</v>
          </cell>
          <cell r="BP367">
            <v>801</v>
          </cell>
          <cell r="BQ367" t="str">
            <v>批复施工许可</v>
          </cell>
          <cell r="BS367">
            <v>34949.021999999997</v>
          </cell>
          <cell r="BT367">
            <v>815.13</v>
          </cell>
          <cell r="BU367" t="str">
            <v>路基</v>
          </cell>
          <cell r="CA367" t="str">
            <v>省停缓建</v>
          </cell>
          <cell r="CB367">
            <v>38846.822</v>
          </cell>
          <cell r="CC367">
            <v>1616.13</v>
          </cell>
          <cell r="CF367">
            <v>0</v>
          </cell>
          <cell r="CG367" t="str">
            <v>拟新开工</v>
          </cell>
          <cell r="CH367">
            <v>801</v>
          </cell>
          <cell r="CI367">
            <v>815.13</v>
          </cell>
          <cell r="CJ367" t="e">
            <v>#REF!</v>
          </cell>
          <cell r="CM367">
            <v>801</v>
          </cell>
          <cell r="CP367">
            <v>801</v>
          </cell>
          <cell r="CQ367">
            <v>815.13</v>
          </cell>
          <cell r="CS367">
            <v>0</v>
          </cell>
          <cell r="CX367">
            <v>801</v>
          </cell>
          <cell r="CZ367">
            <v>815.13</v>
          </cell>
          <cell r="DB367" t="e">
            <v>#REF!</v>
          </cell>
          <cell r="DC367" t="e">
            <v>#REF!</v>
          </cell>
          <cell r="DH367">
            <v>0.15</v>
          </cell>
          <cell r="DI367">
            <v>0</v>
          </cell>
          <cell r="DJ367">
            <v>0.15</v>
          </cell>
          <cell r="DK367">
            <v>0</v>
          </cell>
          <cell r="DL367">
            <v>0.3</v>
          </cell>
          <cell r="DM367">
            <v>0</v>
          </cell>
          <cell r="DN367">
            <v>0.3</v>
          </cell>
          <cell r="DO367">
            <v>0</v>
          </cell>
          <cell r="DP367">
            <v>0</v>
          </cell>
          <cell r="DQ367">
            <v>0</v>
          </cell>
          <cell r="DR367" t="str">
            <v>否</v>
          </cell>
          <cell r="DS367">
            <v>41786</v>
          </cell>
          <cell r="DT367">
            <v>0</v>
          </cell>
          <cell r="DX367">
            <v>50909.36</v>
          </cell>
          <cell r="DY367">
            <v>55495.46</v>
          </cell>
          <cell r="DZ367">
            <v>4586.1000000000004</v>
          </cell>
          <cell r="EA367">
            <v>50909.36</v>
          </cell>
          <cell r="EB367">
            <v>36399.2045</v>
          </cell>
          <cell r="EC367" t="str">
            <v>省停缓建</v>
          </cell>
          <cell r="EE367" t="str">
            <v>待开工项目</v>
          </cell>
          <cell r="EF367" t="str">
            <v>已安排</v>
          </cell>
          <cell r="EG367" t="str">
            <v>未开工（年内不能开工但2020年底前开工）</v>
          </cell>
          <cell r="EH367" t="str">
            <v>未开工项目</v>
          </cell>
          <cell r="EI367" t="str">
            <v>拟新开工</v>
          </cell>
          <cell r="EJ367" t="str">
            <v>拟新开工</v>
          </cell>
          <cell r="EK367" t="str">
            <v>系统上报</v>
          </cell>
          <cell r="EL367">
            <v>0</v>
          </cell>
          <cell r="EM367">
            <v>0</v>
          </cell>
          <cell r="EN367">
            <v>0</v>
          </cell>
          <cell r="EQ367" t="str">
            <v>未开工</v>
          </cell>
          <cell r="ER367" t="str">
            <v>在建</v>
          </cell>
          <cell r="ES367" t="str">
            <v>拟新开工</v>
          </cell>
        </row>
        <row r="368">
          <cell r="J368" t="str">
            <v>北湖区万华岩景区旅游公路</v>
          </cell>
          <cell r="K368" t="e">
            <v>#REF!</v>
          </cell>
          <cell r="L368" t="str">
            <v>北湖区万华岩景区旅游公路</v>
          </cell>
          <cell r="M368" t="str">
            <v>北湖区万华岩景区旅游公路</v>
          </cell>
          <cell r="N368" t="e">
            <v>#REF!</v>
          </cell>
          <cell r="O368" t="str">
            <v>北湖区万华岩景区旅游公路</v>
          </cell>
          <cell r="T368" t="str">
            <v>备选</v>
          </cell>
          <cell r="U368">
            <v>1</v>
          </cell>
          <cell r="V368" t="str">
            <v>正选</v>
          </cell>
          <cell r="W368" t="str">
            <v>保留</v>
          </cell>
          <cell r="X368" t="str">
            <v>三类</v>
          </cell>
          <cell r="Z368" t="str">
            <v>新改建</v>
          </cell>
          <cell r="AA368" t="str">
            <v>其它</v>
          </cell>
          <cell r="AB368" t="str">
            <v>其它</v>
          </cell>
          <cell r="AC368" t="str">
            <v>其它</v>
          </cell>
          <cell r="AE368">
            <v>3.25</v>
          </cell>
          <cell r="AF368">
            <v>3.25</v>
          </cell>
          <cell r="AH368">
            <v>20</v>
          </cell>
          <cell r="AJ368">
            <v>20</v>
          </cell>
          <cell r="AN368">
            <v>2019</v>
          </cell>
          <cell r="AO368">
            <v>2021</v>
          </cell>
          <cell r="AR368">
            <v>16800</v>
          </cell>
          <cell r="AS368">
            <v>11424</v>
          </cell>
          <cell r="AT368" t="str">
            <v>按总投资的68%测算</v>
          </cell>
          <cell r="AU368">
            <v>4000</v>
          </cell>
          <cell r="BB368">
            <v>12800</v>
          </cell>
          <cell r="CB368">
            <v>0</v>
          </cell>
          <cell r="CC368">
            <v>0</v>
          </cell>
          <cell r="CF368">
            <v>0</v>
          </cell>
          <cell r="CG368" t="str">
            <v>拟新开工</v>
          </cell>
          <cell r="CH368">
            <v>0</v>
          </cell>
          <cell r="CI368">
            <v>0</v>
          </cell>
          <cell r="CJ368" t="e">
            <v>#REF!</v>
          </cell>
          <cell r="CM368">
            <v>0</v>
          </cell>
          <cell r="CP368">
            <v>0</v>
          </cell>
          <cell r="CQ368">
            <v>0</v>
          </cell>
          <cell r="CS368">
            <v>0</v>
          </cell>
          <cell r="CX368">
            <v>0</v>
          </cell>
          <cell r="CZ368">
            <v>4000</v>
          </cell>
          <cell r="DB368" t="e">
            <v>#REF!</v>
          </cell>
          <cell r="DC368" t="e">
            <v>#REF!</v>
          </cell>
          <cell r="DH368">
            <v>0</v>
          </cell>
          <cell r="DI368">
            <v>0</v>
          </cell>
          <cell r="DJ368">
            <v>0</v>
          </cell>
          <cell r="DK368">
            <v>0</v>
          </cell>
          <cell r="DL368">
            <v>0</v>
          </cell>
          <cell r="DM368">
            <v>0</v>
          </cell>
          <cell r="DN368">
            <v>0</v>
          </cell>
          <cell r="DO368">
            <v>0</v>
          </cell>
          <cell r="DP368">
            <v>0</v>
          </cell>
          <cell r="DQ368">
            <v>0</v>
          </cell>
          <cell r="DR368" t="str">
            <v>否</v>
          </cell>
          <cell r="DS368">
            <v>11424</v>
          </cell>
          <cell r="DT368">
            <v>0</v>
          </cell>
          <cell r="DX368">
            <v>12800</v>
          </cell>
          <cell r="DY368">
            <v>16800</v>
          </cell>
          <cell r="DZ368">
            <v>4000</v>
          </cell>
          <cell r="EA368">
            <v>12800</v>
          </cell>
          <cell r="EB368">
            <v>7424</v>
          </cell>
          <cell r="EE368" t="str">
            <v>待开工项目</v>
          </cell>
          <cell r="EF368" t="str">
            <v>未安排</v>
          </cell>
          <cell r="EG368" t="str">
            <v>未开工（“十三五”期无法开工）</v>
          </cell>
          <cell r="EJ368" t="str">
            <v>未开工</v>
          </cell>
          <cell r="EK368" t="str">
            <v>未填报</v>
          </cell>
          <cell r="EL368">
            <v>0</v>
          </cell>
          <cell r="EM368">
            <v>0</v>
          </cell>
          <cell r="EN368">
            <v>0</v>
          </cell>
          <cell r="EQ368" t="str">
            <v>拟新开工</v>
          </cell>
          <cell r="ER368" t="str">
            <v>在建</v>
          </cell>
          <cell r="ES368" t="str">
            <v>拟新开工</v>
          </cell>
        </row>
        <row r="369">
          <cell r="J369" t="str">
            <v>G107苏仙区良田-宜章小塘（宜章县段）</v>
          </cell>
          <cell r="K369" t="e">
            <v>#REF!</v>
          </cell>
          <cell r="L369" t="str">
            <v>G107苏仙区良田至宜章小塘（湘粤界）公路</v>
          </cell>
          <cell r="M369" t="str">
            <v>G107苏仙区良田至宜章小塘（湘粤界）公路</v>
          </cell>
          <cell r="N369" t="e">
            <v>#REF!</v>
          </cell>
          <cell r="O369" t="str">
            <v>G107苏仙区良田至宜章小塘（湘粤界）公路</v>
          </cell>
          <cell r="T369" t="str">
            <v>备选</v>
          </cell>
          <cell r="U369">
            <v>1</v>
          </cell>
          <cell r="V369" t="str">
            <v>正选</v>
          </cell>
          <cell r="W369" t="str">
            <v>保留</v>
          </cell>
          <cell r="X369" t="str">
            <v>一类</v>
          </cell>
          <cell r="Z369" t="str">
            <v>新改建</v>
          </cell>
          <cell r="AA369" t="str">
            <v>国道</v>
          </cell>
          <cell r="AB369" t="str">
            <v>国道</v>
          </cell>
          <cell r="AC369" t="str">
            <v>国道</v>
          </cell>
          <cell r="AE369">
            <v>14.303000000000001</v>
          </cell>
          <cell r="AF369">
            <v>14.303000000000001</v>
          </cell>
          <cell r="AH369">
            <v>14.303000000000001</v>
          </cell>
          <cell r="AI369">
            <v>14.303000000000001</v>
          </cell>
          <cell r="AN369">
            <v>2019</v>
          </cell>
          <cell r="AO369">
            <v>2021</v>
          </cell>
          <cell r="AP369" t="str">
            <v>湘发改基础[2017]958号</v>
          </cell>
          <cell r="AQ369" t="str">
            <v>郴交计基发[2017]244号</v>
          </cell>
          <cell r="AR369">
            <v>34210.8874</v>
          </cell>
          <cell r="AS369">
            <v>34210.8874</v>
          </cell>
          <cell r="AT369" t="str">
            <v>批复</v>
          </cell>
          <cell r="AU369">
            <v>11442.4</v>
          </cell>
          <cell r="BB369">
            <v>22768.487400000002</v>
          </cell>
          <cell r="CB369">
            <v>0</v>
          </cell>
          <cell r="CC369">
            <v>0</v>
          </cell>
          <cell r="CF369">
            <v>0</v>
          </cell>
          <cell r="CG369" t="str">
            <v>拟新开工</v>
          </cell>
          <cell r="CH369">
            <v>0</v>
          </cell>
          <cell r="CI369">
            <v>0</v>
          </cell>
          <cell r="CJ369" t="e">
            <v>#REF!</v>
          </cell>
          <cell r="CM369">
            <v>0</v>
          </cell>
          <cell r="CQ369">
            <v>0</v>
          </cell>
          <cell r="CS369">
            <v>0</v>
          </cell>
          <cell r="CX369">
            <v>0</v>
          </cell>
          <cell r="CZ369">
            <v>11442.4</v>
          </cell>
          <cell r="DB369" t="e">
            <v>#REF!</v>
          </cell>
          <cell r="DC369" t="e">
            <v>#REF!</v>
          </cell>
          <cell r="DH369">
            <v>0.15</v>
          </cell>
          <cell r="DI369">
            <v>1716.36</v>
          </cell>
          <cell r="DJ369">
            <v>0.3</v>
          </cell>
          <cell r="DK369">
            <v>3432.72</v>
          </cell>
          <cell r="DL369">
            <v>0.3</v>
          </cell>
          <cell r="DM369">
            <v>3432.72</v>
          </cell>
          <cell r="DN369">
            <v>0.3</v>
          </cell>
          <cell r="DO369">
            <v>3432.72</v>
          </cell>
          <cell r="DP369">
            <v>0</v>
          </cell>
          <cell r="DQ369">
            <v>0</v>
          </cell>
          <cell r="DR369" t="str">
            <v>否</v>
          </cell>
          <cell r="DS369">
            <v>34210.8874</v>
          </cell>
          <cell r="DT369">
            <v>0</v>
          </cell>
          <cell r="DX369">
            <v>22768.487400000002</v>
          </cell>
          <cell r="DY369">
            <v>34210.8874</v>
          </cell>
          <cell r="DZ369">
            <v>11442.4</v>
          </cell>
          <cell r="EA369">
            <v>22768.487400000002</v>
          </cell>
          <cell r="EB369">
            <v>22768.487400000002</v>
          </cell>
          <cell r="EE369" t="str">
            <v>待开工项目</v>
          </cell>
          <cell r="EF369" t="str">
            <v>未安排</v>
          </cell>
          <cell r="EG369" t="str">
            <v>未开工（年内不能开工但2020年底前开工）</v>
          </cell>
          <cell r="EJ369" t="str">
            <v>未开工</v>
          </cell>
          <cell r="EK369" t="str">
            <v>系统上报</v>
          </cell>
          <cell r="EL369">
            <v>0</v>
          </cell>
          <cell r="EM369">
            <v>0</v>
          </cell>
          <cell r="EN369">
            <v>0</v>
          </cell>
          <cell r="EQ369" t="str">
            <v>拟新开工</v>
          </cell>
          <cell r="ER369" t="str">
            <v>在建</v>
          </cell>
          <cell r="ES369" t="str">
            <v>拟新开工</v>
          </cell>
        </row>
        <row r="370">
          <cell r="J370" t="str">
            <v>G234嘉禾县汉石至梓木圩公路</v>
          </cell>
          <cell r="K370" t="e">
            <v>#REF!</v>
          </cell>
          <cell r="L370" t="str">
            <v>G234嘉禾汉石-梓木</v>
          </cell>
          <cell r="M370" t="str">
            <v>G234嘉禾汉石-梓木</v>
          </cell>
          <cell r="N370" t="e">
            <v>#REF!</v>
          </cell>
          <cell r="O370" t="str">
            <v>G234嘉禾汉石-梓木</v>
          </cell>
          <cell r="P370" t="str">
            <v>G234嘉禾汉石-梓木</v>
          </cell>
          <cell r="Q370" t="str">
            <v>G234嘉禾县汉石至梓木圩公路</v>
          </cell>
          <cell r="R370" t="str">
            <v>是</v>
          </cell>
          <cell r="S370" t="str">
            <v>正选</v>
          </cell>
          <cell r="T370" t="str">
            <v>正选</v>
          </cell>
          <cell r="U370">
            <v>1</v>
          </cell>
          <cell r="V370" t="str">
            <v>正选</v>
          </cell>
          <cell r="W370" t="str">
            <v>保留</v>
          </cell>
          <cell r="X370" t="str">
            <v>三类</v>
          </cell>
          <cell r="Z370" t="str">
            <v>新改建</v>
          </cell>
          <cell r="AA370" t="str">
            <v>国道</v>
          </cell>
          <cell r="AB370" t="str">
            <v>国道</v>
          </cell>
          <cell r="AC370" t="str">
            <v>国道</v>
          </cell>
          <cell r="AD370" t="str">
            <v>国道</v>
          </cell>
          <cell r="AE370">
            <v>23.82</v>
          </cell>
          <cell r="AF370">
            <v>24.31</v>
          </cell>
          <cell r="AH370">
            <v>24.31</v>
          </cell>
          <cell r="AJ370">
            <v>24.31</v>
          </cell>
          <cell r="AN370">
            <v>2017</v>
          </cell>
          <cell r="AO370">
            <v>2019</v>
          </cell>
          <cell r="AP370" t="str">
            <v>湘发改基础[2017]319号</v>
          </cell>
          <cell r="AQ370" t="str">
            <v>湘交批[2017]116号</v>
          </cell>
          <cell r="AR370">
            <v>23287</v>
          </cell>
          <cell r="AS370">
            <v>15688.633099999999</v>
          </cell>
          <cell r="AT370" t="str">
            <v>批复</v>
          </cell>
          <cell r="AU370">
            <v>11309</v>
          </cell>
          <cell r="AV370">
            <v>11309</v>
          </cell>
          <cell r="AW370" t="b">
            <v>1</v>
          </cell>
          <cell r="AX370">
            <v>11309</v>
          </cell>
          <cell r="AY370" t="str">
            <v/>
          </cell>
          <cell r="AZ370">
            <v>11309</v>
          </cell>
          <cell r="BA370">
            <v>11309</v>
          </cell>
          <cell r="BB370">
            <v>11978</v>
          </cell>
          <cell r="BO370">
            <v>4200</v>
          </cell>
          <cell r="BP370">
            <v>1207.5</v>
          </cell>
          <cell r="BQ370" t="str">
            <v>批复施工许可</v>
          </cell>
          <cell r="BS370">
            <v>12100.9</v>
          </cell>
          <cell r="BT370">
            <v>6708.8</v>
          </cell>
          <cell r="BU370" t="str">
            <v>路基</v>
          </cell>
          <cell r="BX370">
            <v>-7916</v>
          </cell>
          <cell r="BY370" t="str">
            <v>未开工</v>
          </cell>
          <cell r="CA370" t="str">
            <v>省停缓建</v>
          </cell>
          <cell r="CB370">
            <v>16300.9</v>
          </cell>
          <cell r="CC370">
            <v>0.30000000000018201</v>
          </cell>
          <cell r="CD370">
            <v>6000</v>
          </cell>
          <cell r="CE370">
            <v>0.53055088867273803</v>
          </cell>
          <cell r="CF370">
            <v>0</v>
          </cell>
          <cell r="CG370" t="str">
            <v>拟新开工</v>
          </cell>
          <cell r="CH370">
            <v>6000</v>
          </cell>
          <cell r="CI370">
            <v>-5999.7</v>
          </cell>
          <cell r="CJ370" t="e">
            <v>#REF!</v>
          </cell>
          <cell r="CM370">
            <v>6000</v>
          </cell>
          <cell r="CP370">
            <v>6000</v>
          </cell>
          <cell r="CQ370">
            <v>-5999.7</v>
          </cell>
          <cell r="CS370">
            <v>0</v>
          </cell>
          <cell r="CX370">
            <v>6000</v>
          </cell>
          <cell r="CZ370">
            <v>0</v>
          </cell>
          <cell r="DB370">
            <v>0</v>
          </cell>
          <cell r="DC370">
            <v>0</v>
          </cell>
          <cell r="DH370">
            <v>0.15</v>
          </cell>
          <cell r="DI370">
            <v>1696.05</v>
          </cell>
          <cell r="DJ370">
            <v>0.3</v>
          </cell>
          <cell r="DK370">
            <v>3392.4</v>
          </cell>
          <cell r="DL370">
            <v>0.3</v>
          </cell>
          <cell r="DM370">
            <v>3392.4</v>
          </cell>
          <cell r="DP370">
            <v>0</v>
          </cell>
          <cell r="DQ370">
            <v>0</v>
          </cell>
          <cell r="DR370" t="str">
            <v>否</v>
          </cell>
          <cell r="DS370">
            <v>15689</v>
          </cell>
          <cell r="DT370">
            <v>0.3</v>
          </cell>
          <cell r="DU370">
            <v>23.82</v>
          </cell>
          <cell r="DX370">
            <v>17978</v>
          </cell>
          <cell r="DY370">
            <v>23287</v>
          </cell>
          <cell r="DZ370">
            <v>5309</v>
          </cell>
          <cell r="EA370">
            <v>17978</v>
          </cell>
          <cell r="EB370">
            <v>4379.6331</v>
          </cell>
          <cell r="EC370" t="str">
            <v>省停缓建</v>
          </cell>
          <cell r="EE370" t="str">
            <v>待开工项目</v>
          </cell>
          <cell r="EF370" t="str">
            <v>已安排</v>
          </cell>
          <cell r="EG370" t="str">
            <v>未开工（年内开工）</v>
          </cell>
          <cell r="EH370" t="str">
            <v>未开工项目</v>
          </cell>
          <cell r="EI370" t="str">
            <v>拟新开工</v>
          </cell>
          <cell r="EJ370" t="str">
            <v>拟新开工</v>
          </cell>
          <cell r="EK370" t="str">
            <v>系统上报</v>
          </cell>
          <cell r="EL370">
            <v>0</v>
          </cell>
          <cell r="EM370">
            <v>0</v>
          </cell>
          <cell r="EN370">
            <v>0</v>
          </cell>
          <cell r="EO370" t="str">
            <v>未开工（年内开工）</v>
          </cell>
          <cell r="EP370" t="str">
            <v>拟新开工</v>
          </cell>
          <cell r="EQ370" t="str">
            <v>在建</v>
          </cell>
          <cell r="ER370" t="str">
            <v>在建</v>
          </cell>
          <cell r="ES370" t="str">
            <v>拟新开工</v>
          </cell>
        </row>
        <row r="371">
          <cell r="J371" t="str">
            <v>汝城水口-东江湖凉滩码头</v>
          </cell>
          <cell r="K371" t="e">
            <v>#REF!</v>
          </cell>
          <cell r="L371" t="str">
            <v>汝城水口-东江湖凉滩码头</v>
          </cell>
          <cell r="M371" t="str">
            <v>汝城水口-东江湖凉滩码头</v>
          </cell>
          <cell r="N371" t="e">
            <v>#REF!</v>
          </cell>
          <cell r="O371" t="str">
            <v>汝城水口-东江湖凉滩码头</v>
          </cell>
          <cell r="T371" t="str">
            <v>备选</v>
          </cell>
          <cell r="U371">
            <v>1</v>
          </cell>
          <cell r="V371" t="str">
            <v>正选</v>
          </cell>
          <cell r="W371" t="str">
            <v>保留</v>
          </cell>
          <cell r="X371" t="str">
            <v>一类</v>
          </cell>
          <cell r="Y371" t="str">
            <v>国贫</v>
          </cell>
          <cell r="Z371" t="str">
            <v>新改建</v>
          </cell>
          <cell r="AA371" t="str">
            <v>其它</v>
          </cell>
          <cell r="AB371" t="str">
            <v>其它</v>
          </cell>
          <cell r="AC371" t="str">
            <v>其它</v>
          </cell>
          <cell r="AE371">
            <v>22.172999999999998</v>
          </cell>
          <cell r="AF371">
            <v>22.172999999999998</v>
          </cell>
          <cell r="AH371">
            <v>21.062999999999999</v>
          </cell>
          <cell r="AK371">
            <v>20.77664</v>
          </cell>
          <cell r="AL371">
            <v>286.36</v>
          </cell>
          <cell r="AN371">
            <v>2020</v>
          </cell>
          <cell r="AO371">
            <v>2022</v>
          </cell>
          <cell r="AP371" t="str">
            <v>郴发改基础[2017]21号</v>
          </cell>
          <cell r="AQ371" t="str">
            <v>郴发改基础[2017]211号</v>
          </cell>
          <cell r="AR371">
            <v>18626.445100000001</v>
          </cell>
          <cell r="AS371">
            <v>14094.0224</v>
          </cell>
          <cell r="AT371" t="str">
            <v>批复</v>
          </cell>
          <cell r="AU371">
            <v>6232.9920000000002</v>
          </cell>
          <cell r="AX371">
            <v>6318.9</v>
          </cell>
          <cell r="AY371" t="str">
            <v>数据异常</v>
          </cell>
          <cell r="BB371">
            <v>12393.453100000001</v>
          </cell>
          <cell r="BE371">
            <v>4830</v>
          </cell>
          <cell r="BF371">
            <v>0</v>
          </cell>
          <cell r="BG371">
            <v>4830</v>
          </cell>
          <cell r="BM371" t="str">
            <v>批复施工许可</v>
          </cell>
          <cell r="BO371">
            <v>3220</v>
          </cell>
          <cell r="BP371">
            <v>3450</v>
          </cell>
          <cell r="BQ371" t="str">
            <v>路基</v>
          </cell>
          <cell r="BS371">
            <v>4988.5115699999997</v>
          </cell>
          <cell r="BT371">
            <v>913.09439999999995</v>
          </cell>
          <cell r="BU371" t="str">
            <v>路基</v>
          </cell>
          <cell r="CA371" t="str">
            <v>省停缓建</v>
          </cell>
          <cell r="CB371">
            <v>13038.511570000001</v>
          </cell>
          <cell r="CC371">
            <v>4363.0944</v>
          </cell>
          <cell r="CF371">
            <v>0</v>
          </cell>
          <cell r="CG371" t="str">
            <v>拟新开工</v>
          </cell>
          <cell r="CH371">
            <v>3450</v>
          </cell>
          <cell r="CI371">
            <v>913.09439999999995</v>
          </cell>
          <cell r="CJ371" t="e">
            <v>#REF!</v>
          </cell>
          <cell r="CM371">
            <v>3450</v>
          </cell>
          <cell r="CP371">
            <v>3450</v>
          </cell>
          <cell r="CQ371">
            <v>913.09439999999995</v>
          </cell>
          <cell r="CS371">
            <v>0</v>
          </cell>
          <cell r="CX371">
            <v>3450</v>
          </cell>
          <cell r="CZ371">
            <v>0</v>
          </cell>
          <cell r="DB371" t="e">
            <v>#REF!</v>
          </cell>
          <cell r="DC371" t="e">
            <v>#REF!</v>
          </cell>
          <cell r="DH371">
            <v>0.15</v>
          </cell>
          <cell r="DI371">
            <v>0</v>
          </cell>
          <cell r="DJ371">
            <v>0.3</v>
          </cell>
          <cell r="DK371">
            <v>0</v>
          </cell>
          <cell r="DL371">
            <v>0.3</v>
          </cell>
          <cell r="DM371">
            <v>0</v>
          </cell>
          <cell r="DN371">
            <v>0.3</v>
          </cell>
          <cell r="DO371">
            <v>0</v>
          </cell>
          <cell r="DP371">
            <v>0</v>
          </cell>
          <cell r="DQ371">
            <v>0</v>
          </cell>
          <cell r="DR371" t="str">
            <v>否</v>
          </cell>
          <cell r="DS371">
            <v>14094</v>
          </cell>
          <cell r="DT371">
            <v>0</v>
          </cell>
          <cell r="DX371">
            <v>15843.453100000001</v>
          </cell>
          <cell r="DY371">
            <v>18626.445100000001</v>
          </cell>
          <cell r="DZ371">
            <v>2782.9920000000002</v>
          </cell>
          <cell r="EA371">
            <v>15843.453100000001</v>
          </cell>
          <cell r="EB371">
            <v>7861.0303999999996</v>
          </cell>
          <cell r="EC371" t="str">
            <v>省停缓建</v>
          </cell>
          <cell r="EE371" t="str">
            <v>待开工项目</v>
          </cell>
          <cell r="EF371" t="str">
            <v>已安排</v>
          </cell>
          <cell r="EG371" t="str">
            <v>未开工（年内开工）</v>
          </cell>
          <cell r="EH371" t="str">
            <v>未开工项目</v>
          </cell>
          <cell r="EI371" t="str">
            <v>拟新开工</v>
          </cell>
          <cell r="EJ371" t="str">
            <v>拟新开工</v>
          </cell>
          <cell r="EK371" t="str">
            <v>系统上报</v>
          </cell>
          <cell r="EL371">
            <v>0</v>
          </cell>
          <cell r="EM371">
            <v>0</v>
          </cell>
          <cell r="EN371">
            <v>0</v>
          </cell>
          <cell r="EQ371" t="str">
            <v>未开工</v>
          </cell>
          <cell r="ER371" t="str">
            <v>在建</v>
          </cell>
          <cell r="ES371" t="str">
            <v>拟新开工</v>
          </cell>
        </row>
        <row r="372">
          <cell r="J372" t="str">
            <v>冷水滩花桥街经杨村甸至马坪公路</v>
          </cell>
          <cell r="K372" t="e">
            <v>#REF!</v>
          </cell>
          <cell r="L372" t="str">
            <v>冷水滩杨村甸—马坪</v>
          </cell>
          <cell r="M372" t="str">
            <v>S575冷水滩杨村甸—马坪</v>
          </cell>
          <cell r="N372" t="e">
            <v>#REF!</v>
          </cell>
          <cell r="O372" t="str">
            <v>S575冷水滩杨村甸—马坪</v>
          </cell>
          <cell r="T372" t="str">
            <v>备选</v>
          </cell>
          <cell r="U372">
            <v>1</v>
          </cell>
          <cell r="V372" t="str">
            <v>正选</v>
          </cell>
          <cell r="W372" t="str">
            <v>保留</v>
          </cell>
          <cell r="X372" t="str">
            <v>三类</v>
          </cell>
          <cell r="Z372" t="str">
            <v>升级改造</v>
          </cell>
          <cell r="AA372" t="str">
            <v>其它</v>
          </cell>
          <cell r="AB372" t="str">
            <v>省道</v>
          </cell>
          <cell r="AC372" t="str">
            <v>省道</v>
          </cell>
          <cell r="AE372">
            <v>39.5</v>
          </cell>
          <cell r="AF372">
            <v>39.5</v>
          </cell>
          <cell r="AH372">
            <v>40</v>
          </cell>
          <cell r="AJ372">
            <v>40</v>
          </cell>
          <cell r="AN372">
            <v>2020</v>
          </cell>
          <cell r="AO372">
            <v>2022</v>
          </cell>
          <cell r="AP372" t="str">
            <v>永发改[2017]477号</v>
          </cell>
          <cell r="AQ372" t="str">
            <v>永交发[2017]211</v>
          </cell>
          <cell r="AR372">
            <v>56853</v>
          </cell>
          <cell r="AS372">
            <v>40223.370699999999</v>
          </cell>
          <cell r="AT372" t="str">
            <v>批复</v>
          </cell>
          <cell r="AU372">
            <v>13675</v>
          </cell>
          <cell r="BB372">
            <v>43178</v>
          </cell>
          <cell r="BO372">
            <v>4480</v>
          </cell>
          <cell r="BP372">
            <v>960</v>
          </cell>
          <cell r="BQ372" t="str">
            <v>批复施工许可</v>
          </cell>
          <cell r="BS372">
            <v>2240</v>
          </cell>
          <cell r="BT372">
            <v>1440</v>
          </cell>
          <cell r="BU372" t="str">
            <v>批复施工许可</v>
          </cell>
          <cell r="BW372">
            <v>17055.900000000001</v>
          </cell>
          <cell r="BX372">
            <v>1702.5</v>
          </cell>
          <cell r="BY372" t="str">
            <v>路基</v>
          </cell>
          <cell r="CA372" t="str">
            <v>路基</v>
          </cell>
          <cell r="CB372">
            <v>23775.9</v>
          </cell>
          <cell r="CC372">
            <v>4102.5</v>
          </cell>
          <cell r="CF372">
            <v>0</v>
          </cell>
          <cell r="CG372" t="str">
            <v>拟新开工</v>
          </cell>
          <cell r="CH372">
            <v>1887</v>
          </cell>
          <cell r="CI372">
            <v>2215.5</v>
          </cell>
          <cell r="CJ372" t="e">
            <v>#REF!</v>
          </cell>
          <cell r="CM372">
            <v>1887</v>
          </cell>
          <cell r="CP372">
            <v>1887</v>
          </cell>
          <cell r="CQ372">
            <v>2215.5</v>
          </cell>
          <cell r="CS372">
            <v>0</v>
          </cell>
          <cell r="CX372">
            <v>1887</v>
          </cell>
          <cell r="CZ372">
            <v>2215.5</v>
          </cell>
          <cell r="DB372" t="e">
            <v>#REF!</v>
          </cell>
          <cell r="DC372" t="e">
            <v>#REF!</v>
          </cell>
          <cell r="DH372">
            <v>0.15</v>
          </cell>
          <cell r="DI372">
            <v>0</v>
          </cell>
          <cell r="DJ372">
            <v>0.15</v>
          </cell>
          <cell r="DK372">
            <v>0</v>
          </cell>
          <cell r="DL372">
            <v>0.3</v>
          </cell>
          <cell r="DM372">
            <v>0</v>
          </cell>
          <cell r="DN372">
            <v>0.3</v>
          </cell>
          <cell r="DO372">
            <v>0</v>
          </cell>
          <cell r="DP372">
            <v>0</v>
          </cell>
          <cell r="DQ372">
            <v>0</v>
          </cell>
          <cell r="DR372" t="str">
            <v>否</v>
          </cell>
          <cell r="DS372">
            <v>40223</v>
          </cell>
          <cell r="DT372">
            <v>0</v>
          </cell>
          <cell r="DX372">
            <v>45065</v>
          </cell>
          <cell r="DY372">
            <v>56853</v>
          </cell>
          <cell r="DZ372">
            <v>11788</v>
          </cell>
          <cell r="EA372">
            <v>45065</v>
          </cell>
          <cell r="EB372">
            <v>26548.370699999999</v>
          </cell>
          <cell r="EC372" t="str">
            <v>路基</v>
          </cell>
          <cell r="EE372" t="str">
            <v>待开工项目</v>
          </cell>
          <cell r="EF372" t="str">
            <v>已安排</v>
          </cell>
          <cell r="EG372" t="str">
            <v>未开工（年内不能开工但2020年底前开工）</v>
          </cell>
          <cell r="EH372" t="str">
            <v>未开工项目</v>
          </cell>
          <cell r="EI372" t="str">
            <v>拟新开工</v>
          </cell>
          <cell r="EJ372" t="str">
            <v>拟新开工</v>
          </cell>
          <cell r="EK372" t="str">
            <v>系统上报</v>
          </cell>
          <cell r="EL372">
            <v>0</v>
          </cell>
          <cell r="EM372">
            <v>0</v>
          </cell>
          <cell r="EN372">
            <v>0</v>
          </cell>
          <cell r="EQ372" t="str">
            <v>未开工</v>
          </cell>
          <cell r="ER372" t="str">
            <v>在建</v>
          </cell>
          <cell r="ES372" t="str">
            <v>拟新开工</v>
          </cell>
        </row>
        <row r="373">
          <cell r="J373" t="str">
            <v>东安监狱公路（AB门前G207改道）</v>
          </cell>
          <cell r="K373" t="e">
            <v>#REF!</v>
          </cell>
          <cell r="L373" t="str">
            <v>东安监狱公路（AB门前G207改道）</v>
          </cell>
          <cell r="M373" t="str">
            <v>东安监狱公路（AB门前G207改道）</v>
          </cell>
          <cell r="N373" t="e">
            <v>#REF!</v>
          </cell>
          <cell r="O373" t="str">
            <v>东安监狱公路（AB门前G207改道）</v>
          </cell>
          <cell r="T373" t="str">
            <v>备选</v>
          </cell>
          <cell r="U373">
            <v>1</v>
          </cell>
          <cell r="V373" t="str">
            <v>正选</v>
          </cell>
          <cell r="W373" t="str">
            <v>保留</v>
          </cell>
          <cell r="X373" t="str">
            <v>三类</v>
          </cell>
          <cell r="Z373" t="str">
            <v>升级改造</v>
          </cell>
          <cell r="AA373" t="str">
            <v>其它</v>
          </cell>
          <cell r="AB373" t="str">
            <v>其它</v>
          </cell>
          <cell r="AC373" t="str">
            <v>其它</v>
          </cell>
          <cell r="AE373">
            <v>3.4540000000000002</v>
          </cell>
          <cell r="AF373">
            <v>3.4540000000000002</v>
          </cell>
          <cell r="AH373">
            <v>4</v>
          </cell>
          <cell r="AJ373">
            <v>4</v>
          </cell>
          <cell r="AN373">
            <v>2020</v>
          </cell>
          <cell r="AO373">
            <v>2021</v>
          </cell>
          <cell r="AR373">
            <v>3200</v>
          </cell>
          <cell r="AS373">
            <v>2176</v>
          </cell>
          <cell r="AT373" t="str">
            <v>按总投资的68%测算</v>
          </cell>
          <cell r="AU373">
            <v>800</v>
          </cell>
          <cell r="BB373">
            <v>2400</v>
          </cell>
          <cell r="BS373">
            <v>960</v>
          </cell>
          <cell r="BT373">
            <v>240</v>
          </cell>
          <cell r="BU373" t="str">
            <v>批复施工许可</v>
          </cell>
          <cell r="BX373">
            <v>-240</v>
          </cell>
          <cell r="BY373" t="str">
            <v>未开工</v>
          </cell>
          <cell r="CA373" t="str">
            <v>省停缓建</v>
          </cell>
          <cell r="CB373">
            <v>960</v>
          </cell>
          <cell r="CC373">
            <v>0</v>
          </cell>
          <cell r="CF373">
            <v>0</v>
          </cell>
          <cell r="CG373" t="str">
            <v>拟新开工</v>
          </cell>
          <cell r="CH373">
            <v>0</v>
          </cell>
          <cell r="CI373">
            <v>0</v>
          </cell>
          <cell r="CJ373" t="e">
            <v>#REF!</v>
          </cell>
          <cell r="CM373">
            <v>0</v>
          </cell>
          <cell r="CP373">
            <v>0</v>
          </cell>
          <cell r="CQ373">
            <v>0</v>
          </cell>
          <cell r="CS373">
            <v>0</v>
          </cell>
          <cell r="CX373">
            <v>0</v>
          </cell>
          <cell r="CZ373">
            <v>240</v>
          </cell>
          <cell r="DB373" t="e">
            <v>#REF!</v>
          </cell>
          <cell r="DC373" t="e">
            <v>#REF!</v>
          </cell>
          <cell r="DH373">
            <v>0.15</v>
          </cell>
          <cell r="DI373">
            <v>120</v>
          </cell>
          <cell r="DJ373">
            <v>0.15</v>
          </cell>
          <cell r="DK373">
            <v>120</v>
          </cell>
          <cell r="DL373">
            <v>0.3</v>
          </cell>
          <cell r="DM373">
            <v>240</v>
          </cell>
          <cell r="DN373">
            <v>0.3</v>
          </cell>
          <cell r="DO373">
            <v>240</v>
          </cell>
          <cell r="DP373">
            <v>0</v>
          </cell>
          <cell r="DQ373">
            <v>0</v>
          </cell>
          <cell r="DR373" t="str">
            <v>否</v>
          </cell>
          <cell r="DS373">
            <v>2176</v>
          </cell>
          <cell r="DT373">
            <v>0</v>
          </cell>
          <cell r="DX373">
            <v>2400</v>
          </cell>
          <cell r="DY373">
            <v>3200</v>
          </cell>
          <cell r="DZ373">
            <v>800</v>
          </cell>
          <cell r="EA373">
            <v>2400</v>
          </cell>
          <cell r="EB373">
            <v>1376</v>
          </cell>
          <cell r="EC373" t="str">
            <v>省停缓建</v>
          </cell>
          <cell r="EE373" t="str">
            <v>待开工项目</v>
          </cell>
          <cell r="EF373" t="str">
            <v>已安排</v>
          </cell>
          <cell r="EG373" t="str">
            <v>未开工（年内不能开工但2020年底前开工）</v>
          </cell>
          <cell r="EH373" t="str">
            <v>未开工项目</v>
          </cell>
          <cell r="EI373" t="str">
            <v>拟新开工</v>
          </cell>
          <cell r="EJ373" t="str">
            <v>拟新开工</v>
          </cell>
          <cell r="EK373" t="str">
            <v>系统上报</v>
          </cell>
          <cell r="EL373">
            <v>0</v>
          </cell>
          <cell r="EM373">
            <v>0</v>
          </cell>
          <cell r="EN373">
            <v>0</v>
          </cell>
          <cell r="EQ373" t="str">
            <v>未开工</v>
          </cell>
          <cell r="ER373" t="str">
            <v>在建</v>
          </cell>
          <cell r="ES373" t="str">
            <v>拟新开工</v>
          </cell>
        </row>
        <row r="374">
          <cell r="J374" t="str">
            <v>蓝山火市-毛俊水库</v>
          </cell>
          <cell r="K374" t="e">
            <v>#REF!</v>
          </cell>
          <cell r="L374" t="str">
            <v>蓝山县城-毛俊水库</v>
          </cell>
          <cell r="M374" t="str">
            <v>S231火市-毛俊水库</v>
          </cell>
          <cell r="N374" t="e">
            <v>#REF!</v>
          </cell>
          <cell r="O374" t="str">
            <v>S231火市-毛俊水库</v>
          </cell>
          <cell r="T374" t="str">
            <v>备选</v>
          </cell>
          <cell r="U374">
            <v>1</v>
          </cell>
          <cell r="V374" t="str">
            <v>正选</v>
          </cell>
          <cell r="W374" t="str">
            <v>保留</v>
          </cell>
          <cell r="X374" t="str">
            <v>三类</v>
          </cell>
          <cell r="Z374" t="str">
            <v>升级改造</v>
          </cell>
          <cell r="AA374" t="str">
            <v>省道</v>
          </cell>
          <cell r="AB374" t="str">
            <v>省道</v>
          </cell>
          <cell r="AC374" t="str">
            <v>省道</v>
          </cell>
          <cell r="AE374">
            <v>8.6240000000000006</v>
          </cell>
          <cell r="AF374">
            <v>8.3800000000000008</v>
          </cell>
          <cell r="AH374">
            <v>8.3800000000000008</v>
          </cell>
          <cell r="AJ374">
            <v>8.07</v>
          </cell>
          <cell r="AL374">
            <v>310</v>
          </cell>
          <cell r="AN374">
            <v>2019</v>
          </cell>
          <cell r="AO374">
            <v>2022</v>
          </cell>
          <cell r="AP374" t="str">
            <v>蓝发改投[2017]8号</v>
          </cell>
          <cell r="AQ374" t="str">
            <v>蓝交发[2017]99号</v>
          </cell>
          <cell r="AR374">
            <v>16852.86</v>
          </cell>
          <cell r="AS374">
            <v>11709.874599999999</v>
          </cell>
          <cell r="AT374" t="str">
            <v>批复</v>
          </cell>
          <cell r="AU374">
            <v>3537</v>
          </cell>
          <cell r="AX374">
            <v>4266</v>
          </cell>
          <cell r="AY374" t="str">
            <v>数据异常</v>
          </cell>
          <cell r="BB374">
            <v>13315.86</v>
          </cell>
          <cell r="BO374">
            <v>1960</v>
          </cell>
          <cell r="BP374">
            <v>405</v>
          </cell>
          <cell r="BQ374" t="str">
            <v>批复施工许可</v>
          </cell>
          <cell r="BS374">
            <v>4900</v>
          </cell>
          <cell r="BT374">
            <v>2071</v>
          </cell>
          <cell r="BU374" t="str">
            <v>路基</v>
          </cell>
          <cell r="BX374">
            <v>-2476</v>
          </cell>
          <cell r="BY374" t="str">
            <v>未开工</v>
          </cell>
          <cell r="CA374" t="str">
            <v>省停缓建</v>
          </cell>
          <cell r="CB374">
            <v>6860</v>
          </cell>
          <cell r="CC374">
            <v>0</v>
          </cell>
          <cell r="CF374">
            <v>2060</v>
          </cell>
          <cell r="CG374" t="str">
            <v>拟新开工</v>
          </cell>
          <cell r="CH374">
            <v>0</v>
          </cell>
          <cell r="CI374">
            <v>0</v>
          </cell>
          <cell r="CJ374" t="e">
            <v>#REF!</v>
          </cell>
          <cell r="CM374">
            <v>0</v>
          </cell>
          <cell r="CQ374">
            <v>0</v>
          </cell>
          <cell r="CS374">
            <v>0</v>
          </cell>
          <cell r="CX374">
            <v>0</v>
          </cell>
          <cell r="CZ374">
            <v>1061.0999999999999</v>
          </cell>
          <cell r="DB374" t="e">
            <v>#REF!</v>
          </cell>
          <cell r="DC374" t="e">
            <v>#REF!</v>
          </cell>
          <cell r="DH374">
            <v>0.15</v>
          </cell>
          <cell r="DI374">
            <v>530.54999999999995</v>
          </cell>
          <cell r="DJ374">
            <v>0.15</v>
          </cell>
          <cell r="DK374">
            <v>530.54999999999995</v>
          </cell>
          <cell r="DL374">
            <v>0.3</v>
          </cell>
          <cell r="DM374">
            <v>1061.0999999999999</v>
          </cell>
          <cell r="DN374">
            <v>0.3</v>
          </cell>
          <cell r="DO374">
            <v>1061.0999999999999</v>
          </cell>
          <cell r="DP374">
            <v>2060</v>
          </cell>
          <cell r="DQ374">
            <v>0.122234445666789</v>
          </cell>
          <cell r="DR374" t="str">
            <v>否</v>
          </cell>
          <cell r="DS374">
            <v>11710</v>
          </cell>
          <cell r="DT374">
            <v>0.3</v>
          </cell>
          <cell r="DU374">
            <v>8.048</v>
          </cell>
          <cell r="DX374">
            <v>11255.86</v>
          </cell>
          <cell r="DY374">
            <v>14792.86</v>
          </cell>
          <cell r="DZ374">
            <v>3537</v>
          </cell>
          <cell r="EA374">
            <v>11255.86</v>
          </cell>
          <cell r="EB374">
            <v>8172.8746000000001</v>
          </cell>
          <cell r="EC374" t="str">
            <v>省停缓建</v>
          </cell>
          <cell r="EE374" t="str">
            <v>待开工项目</v>
          </cell>
          <cell r="EF374" t="str">
            <v>已安排</v>
          </cell>
          <cell r="EG374" t="str">
            <v>未开工（年内不能开工但2020年底前开工）</v>
          </cell>
          <cell r="EH374" t="str">
            <v>未开工项目</v>
          </cell>
          <cell r="EI374" t="str">
            <v>拟新开工</v>
          </cell>
          <cell r="EJ374" t="str">
            <v>拟新开工</v>
          </cell>
          <cell r="EK374" t="str">
            <v>系统上报</v>
          </cell>
          <cell r="EL374">
            <v>2060</v>
          </cell>
          <cell r="EM374">
            <v>2060</v>
          </cell>
          <cell r="EN374">
            <v>0.122234445666789</v>
          </cell>
          <cell r="EQ374" t="str">
            <v>未开工</v>
          </cell>
          <cell r="ER374" t="str">
            <v>在建</v>
          </cell>
          <cell r="ES374" t="str">
            <v>拟新开工</v>
          </cell>
          <cell r="EU374" t="str">
            <v>项目被拆分成S231火市-毛俊水库和S231蓝山县城-火市</v>
          </cell>
        </row>
        <row r="375">
          <cell r="J375" t="str">
            <v>S232、S107蓝山县城-火市</v>
          </cell>
          <cell r="K375" t="e">
            <v>#REF!</v>
          </cell>
          <cell r="L375" t="str">
            <v>蓝山县城-毛俊水库</v>
          </cell>
          <cell r="M375" t="str">
            <v>S231蓝山县城-火市</v>
          </cell>
          <cell r="N375" t="e">
            <v>#REF!</v>
          </cell>
          <cell r="O375" t="str">
            <v>S231蓝山县城-火市</v>
          </cell>
          <cell r="T375" t="str">
            <v>备选</v>
          </cell>
          <cell r="U375">
            <v>1</v>
          </cell>
          <cell r="V375" t="str">
            <v>正选</v>
          </cell>
          <cell r="W375" t="str">
            <v>保留</v>
          </cell>
          <cell r="X375" t="str">
            <v>三类</v>
          </cell>
          <cell r="Z375" t="str">
            <v>升级改造</v>
          </cell>
          <cell r="AA375" t="str">
            <v>省道</v>
          </cell>
          <cell r="AB375" t="str">
            <v>省道</v>
          </cell>
          <cell r="AC375" t="str">
            <v>省道</v>
          </cell>
          <cell r="AE375">
            <v>14.41</v>
          </cell>
          <cell r="AF375">
            <v>14.41</v>
          </cell>
          <cell r="AH375">
            <v>14.098000000000001</v>
          </cell>
          <cell r="AI375">
            <v>13.842840000000001</v>
          </cell>
          <cell r="AL375">
            <v>255.16</v>
          </cell>
          <cell r="AN375">
            <v>2020</v>
          </cell>
          <cell r="AO375">
            <v>2022</v>
          </cell>
          <cell r="AP375" t="str">
            <v>湘发改基础[2017]959号</v>
          </cell>
          <cell r="AQ375" t="str">
            <v>永交发[2017]201号</v>
          </cell>
          <cell r="AR375">
            <v>44216</v>
          </cell>
          <cell r="AS375">
            <v>27250</v>
          </cell>
          <cell r="AT375" t="str">
            <v>批复</v>
          </cell>
          <cell r="AU375">
            <v>5639.2</v>
          </cell>
          <cell r="AX375">
            <v>6933.5619999999999</v>
          </cell>
          <cell r="AY375" t="str">
            <v>数据异常</v>
          </cell>
          <cell r="BB375">
            <v>38576.800000000003</v>
          </cell>
          <cell r="BS375">
            <v>22108</v>
          </cell>
          <cell r="BT375">
            <v>1691.76</v>
          </cell>
          <cell r="BU375" t="str">
            <v>路基</v>
          </cell>
          <cell r="BX375">
            <v>-1691.76</v>
          </cell>
          <cell r="BY375" t="str">
            <v>未开工</v>
          </cell>
          <cell r="CA375" t="str">
            <v>省停缓建</v>
          </cell>
          <cell r="CB375">
            <v>22108</v>
          </cell>
          <cell r="CC375">
            <v>0</v>
          </cell>
          <cell r="CF375">
            <v>0</v>
          </cell>
          <cell r="CG375" t="str">
            <v>拟新开工</v>
          </cell>
          <cell r="CH375">
            <v>0</v>
          </cell>
          <cell r="CI375">
            <v>0</v>
          </cell>
          <cell r="CJ375" t="e">
            <v>#REF!</v>
          </cell>
          <cell r="CM375">
            <v>0</v>
          </cell>
          <cell r="CQ375">
            <v>0</v>
          </cell>
          <cell r="CS375">
            <v>0</v>
          </cell>
          <cell r="CX375">
            <v>0</v>
          </cell>
          <cell r="CZ375">
            <v>1691.76</v>
          </cell>
          <cell r="DB375" t="e">
            <v>#REF!</v>
          </cell>
          <cell r="DC375" t="e">
            <v>#REF!</v>
          </cell>
          <cell r="DH375">
            <v>0.15</v>
          </cell>
          <cell r="DI375">
            <v>845.88</v>
          </cell>
          <cell r="DJ375">
            <v>0.15</v>
          </cell>
          <cell r="DK375">
            <v>845.88</v>
          </cell>
          <cell r="DL375">
            <v>0.3</v>
          </cell>
          <cell r="DM375">
            <v>1691.76</v>
          </cell>
          <cell r="DN375">
            <v>0.3</v>
          </cell>
          <cell r="DO375">
            <v>1691.76</v>
          </cell>
          <cell r="DP375">
            <v>0</v>
          </cell>
          <cell r="DQ375">
            <v>0</v>
          </cell>
          <cell r="DR375" t="str">
            <v>否</v>
          </cell>
          <cell r="DS375">
            <v>27250</v>
          </cell>
          <cell r="DT375">
            <v>0</v>
          </cell>
          <cell r="DX375">
            <v>38576.800000000003</v>
          </cell>
          <cell r="DY375">
            <v>44216</v>
          </cell>
          <cell r="DZ375">
            <v>5639.2</v>
          </cell>
          <cell r="EA375">
            <v>38576.800000000003</v>
          </cell>
          <cell r="EB375">
            <v>21610.799999999999</v>
          </cell>
          <cell r="EC375" t="str">
            <v>省停缓建</v>
          </cell>
          <cell r="EE375" t="str">
            <v>待开工项目</v>
          </cell>
          <cell r="EF375" t="str">
            <v>已安排</v>
          </cell>
          <cell r="EG375" t="str">
            <v>未开工（年内不能开工但2020年底前开工）</v>
          </cell>
          <cell r="EH375" t="str">
            <v>未开工项目</v>
          </cell>
          <cell r="EI375" t="str">
            <v>拟新开工</v>
          </cell>
          <cell r="EJ375" t="str">
            <v>拟新开工</v>
          </cell>
          <cell r="EK375" t="str">
            <v>系统上报</v>
          </cell>
          <cell r="EL375">
            <v>0</v>
          </cell>
          <cell r="EM375">
            <v>0</v>
          </cell>
          <cell r="EN375">
            <v>0</v>
          </cell>
          <cell r="EQ375" t="str">
            <v>未开工</v>
          </cell>
          <cell r="ER375" t="str">
            <v>在建</v>
          </cell>
          <cell r="ES375" t="str">
            <v>拟新开工</v>
          </cell>
          <cell r="EU375" t="str">
            <v>项目被拆分成S231火市-毛俊水库和S231蓝山县城-火市</v>
          </cell>
        </row>
        <row r="376">
          <cell r="J376" t="str">
            <v>新晃县省级工业园集中区连接线</v>
          </cell>
          <cell r="K376" t="e">
            <v>#REF!</v>
          </cell>
          <cell r="L376" t="str">
            <v>新晃县省级工业园集中区连接线</v>
          </cell>
          <cell r="M376" t="str">
            <v>新晃县省级工业园集中区连接线</v>
          </cell>
          <cell r="N376" t="e">
            <v>#REF!</v>
          </cell>
          <cell r="O376" t="str">
            <v>新晃县省级工业园集中区连接线</v>
          </cell>
          <cell r="T376" t="str">
            <v>备选</v>
          </cell>
          <cell r="U376">
            <v>1</v>
          </cell>
          <cell r="V376" t="str">
            <v>正选</v>
          </cell>
          <cell r="W376" t="str">
            <v>保留</v>
          </cell>
          <cell r="X376" t="str">
            <v>一类</v>
          </cell>
          <cell r="Y376" t="str">
            <v>国贫</v>
          </cell>
          <cell r="Z376" t="str">
            <v>升级改造</v>
          </cell>
          <cell r="AA376" t="str">
            <v>其它</v>
          </cell>
          <cell r="AB376" t="str">
            <v>其它</v>
          </cell>
          <cell r="AC376" t="str">
            <v>其它</v>
          </cell>
          <cell r="AE376">
            <v>5</v>
          </cell>
          <cell r="AF376">
            <v>5</v>
          </cell>
          <cell r="AH376">
            <v>6</v>
          </cell>
          <cell r="AJ376">
            <v>6</v>
          </cell>
          <cell r="AN376">
            <v>2020</v>
          </cell>
          <cell r="AO376">
            <v>2022</v>
          </cell>
          <cell r="AR376">
            <v>4800</v>
          </cell>
          <cell r="AS376">
            <v>3264</v>
          </cell>
          <cell r="AT376" t="str">
            <v>按总投资的68%测算</v>
          </cell>
          <cell r="AU376">
            <v>1800</v>
          </cell>
          <cell r="BB376">
            <v>3000</v>
          </cell>
          <cell r="BO376">
            <v>960</v>
          </cell>
          <cell r="BP376">
            <v>270</v>
          </cell>
          <cell r="BQ376" t="str">
            <v>批复施工许可</v>
          </cell>
          <cell r="BS376">
            <v>2400</v>
          </cell>
          <cell r="BT376">
            <v>270</v>
          </cell>
          <cell r="BU376" t="str">
            <v>路基</v>
          </cell>
          <cell r="CA376" t="str">
            <v>省停缓建</v>
          </cell>
          <cell r="CB376">
            <v>3360</v>
          </cell>
          <cell r="CC376">
            <v>540</v>
          </cell>
          <cell r="CF376">
            <v>0</v>
          </cell>
          <cell r="CG376" t="str">
            <v>拟新开工</v>
          </cell>
          <cell r="CH376">
            <v>0</v>
          </cell>
          <cell r="CI376">
            <v>540</v>
          </cell>
          <cell r="CJ376" t="e">
            <v>#REF!</v>
          </cell>
          <cell r="CM376">
            <v>0</v>
          </cell>
          <cell r="CP376">
            <v>0</v>
          </cell>
          <cell r="CQ376">
            <v>540</v>
          </cell>
          <cell r="CS376">
            <v>0</v>
          </cell>
          <cell r="CX376">
            <v>0</v>
          </cell>
          <cell r="CZ376">
            <v>540</v>
          </cell>
          <cell r="DB376" t="e">
            <v>#REF!</v>
          </cell>
          <cell r="DC376" t="e">
            <v>#REF!</v>
          </cell>
          <cell r="DH376">
            <v>0.15</v>
          </cell>
          <cell r="DI376">
            <v>0</v>
          </cell>
          <cell r="DJ376">
            <v>0.15</v>
          </cell>
          <cell r="DK376">
            <v>0</v>
          </cell>
          <cell r="DL376">
            <v>0.3</v>
          </cell>
          <cell r="DM376">
            <v>0</v>
          </cell>
          <cell r="DN376">
            <v>0.3</v>
          </cell>
          <cell r="DO376">
            <v>0</v>
          </cell>
          <cell r="DP376">
            <v>0</v>
          </cell>
          <cell r="DQ376">
            <v>0</v>
          </cell>
          <cell r="DR376" t="str">
            <v>否</v>
          </cell>
          <cell r="DS376">
            <v>3264</v>
          </cell>
          <cell r="DT376">
            <v>0</v>
          </cell>
          <cell r="DX376">
            <v>3000</v>
          </cell>
          <cell r="DY376">
            <v>4800</v>
          </cell>
          <cell r="DZ376">
            <v>1800</v>
          </cell>
          <cell r="EA376">
            <v>3000</v>
          </cell>
          <cell r="EB376">
            <v>1464</v>
          </cell>
          <cell r="EC376" t="str">
            <v>省停缓建</v>
          </cell>
          <cell r="EE376" t="str">
            <v>待开工项目</v>
          </cell>
          <cell r="EF376" t="str">
            <v>已安排</v>
          </cell>
          <cell r="EG376" t="str">
            <v>未开工（年内不能开工但2020年底前开工）</v>
          </cell>
          <cell r="EH376" t="str">
            <v>未开工项目</v>
          </cell>
          <cell r="EI376" t="str">
            <v>拟新开工</v>
          </cell>
          <cell r="EJ376" t="str">
            <v>拟新开工</v>
          </cell>
          <cell r="EK376" t="str">
            <v>系统上报</v>
          </cell>
          <cell r="EL376">
            <v>0</v>
          </cell>
          <cell r="EM376">
            <v>0</v>
          </cell>
          <cell r="EN376">
            <v>0</v>
          </cell>
          <cell r="EQ376" t="str">
            <v>未开工</v>
          </cell>
          <cell r="ER376" t="str">
            <v>在建</v>
          </cell>
          <cell r="ES376" t="str">
            <v>拟新开工</v>
          </cell>
        </row>
        <row r="377">
          <cell r="J377" t="str">
            <v>新化县城-洋溪南站</v>
          </cell>
          <cell r="K377" t="e">
            <v>#REF!</v>
          </cell>
          <cell r="L377" t="str">
            <v>新化县城-洋溪南站</v>
          </cell>
          <cell r="M377" t="str">
            <v>S322新化县城-洋溪南站</v>
          </cell>
          <cell r="N377" t="e">
            <v>#REF!</v>
          </cell>
          <cell r="O377" t="str">
            <v>S322新化县城-洋溪南站</v>
          </cell>
          <cell r="P377" t="str">
            <v>S332新化县城-洋溪南站</v>
          </cell>
          <cell r="T377" t="str">
            <v>备选</v>
          </cell>
          <cell r="U377">
            <v>1</v>
          </cell>
          <cell r="V377" t="str">
            <v>正选</v>
          </cell>
          <cell r="W377" t="str">
            <v>保留</v>
          </cell>
          <cell r="X377" t="str">
            <v>一类</v>
          </cell>
          <cell r="Y377" t="str">
            <v>国贫</v>
          </cell>
          <cell r="Z377" t="str">
            <v>新建</v>
          </cell>
          <cell r="AA377" t="str">
            <v>省道</v>
          </cell>
          <cell r="AB377" t="str">
            <v>省道</v>
          </cell>
          <cell r="AC377" t="str">
            <v>省道</v>
          </cell>
          <cell r="AE377">
            <v>22</v>
          </cell>
          <cell r="AF377">
            <v>22</v>
          </cell>
          <cell r="AH377">
            <v>22</v>
          </cell>
          <cell r="AI377">
            <v>22</v>
          </cell>
          <cell r="AN377">
            <v>2020</v>
          </cell>
          <cell r="AO377">
            <v>2022</v>
          </cell>
          <cell r="AP377" t="str">
            <v>湘发改基础[2017]955号</v>
          </cell>
          <cell r="AQ377" t="str">
            <v>娄交计函〔2018〕34号</v>
          </cell>
          <cell r="AR377">
            <v>93490</v>
          </cell>
          <cell r="AS377">
            <v>63224</v>
          </cell>
          <cell r="AT377" t="str">
            <v>按总投资的71%测算</v>
          </cell>
          <cell r="AU377">
            <v>14300</v>
          </cell>
          <cell r="BB377">
            <v>79190</v>
          </cell>
          <cell r="BS377">
            <v>5000</v>
          </cell>
          <cell r="BT377">
            <v>4290</v>
          </cell>
          <cell r="BU377" t="str">
            <v>批复施工许可</v>
          </cell>
          <cell r="BW377">
            <v>5000</v>
          </cell>
          <cell r="BY377" t="str">
            <v>路基</v>
          </cell>
          <cell r="CA377" t="str">
            <v>路基</v>
          </cell>
          <cell r="CB377">
            <v>10000</v>
          </cell>
          <cell r="CC377">
            <v>4290</v>
          </cell>
          <cell r="CF377">
            <v>0</v>
          </cell>
          <cell r="CG377" t="str">
            <v>拟新开工</v>
          </cell>
          <cell r="CH377">
            <v>1973</v>
          </cell>
          <cell r="CI377">
            <v>2317</v>
          </cell>
          <cell r="CJ377" t="e">
            <v>#REF!</v>
          </cell>
          <cell r="CM377">
            <v>1973</v>
          </cell>
          <cell r="CP377">
            <v>1973</v>
          </cell>
          <cell r="CQ377">
            <v>2317</v>
          </cell>
          <cell r="CS377">
            <v>0</v>
          </cell>
          <cell r="CX377">
            <v>1973</v>
          </cell>
          <cell r="CZ377">
            <v>2317</v>
          </cell>
          <cell r="DB377" t="e">
            <v>#REF!</v>
          </cell>
          <cell r="DC377" t="e">
            <v>#REF!</v>
          </cell>
          <cell r="DH377">
            <v>0.15</v>
          </cell>
          <cell r="DI377">
            <v>0</v>
          </cell>
          <cell r="DJ377">
            <v>0.15</v>
          </cell>
          <cell r="DK377">
            <v>0</v>
          </cell>
          <cell r="DL377">
            <v>0.3</v>
          </cell>
          <cell r="DM377">
            <v>0</v>
          </cell>
          <cell r="DN377">
            <v>0.3</v>
          </cell>
          <cell r="DO377">
            <v>0</v>
          </cell>
          <cell r="DP377">
            <v>0</v>
          </cell>
          <cell r="DQ377">
            <v>0</v>
          </cell>
          <cell r="DR377" t="str">
            <v>否</v>
          </cell>
          <cell r="DS377">
            <v>63224</v>
          </cell>
          <cell r="DT377">
            <v>0</v>
          </cell>
          <cell r="DX377">
            <v>81163</v>
          </cell>
          <cell r="DY377">
            <v>93490</v>
          </cell>
          <cell r="DZ377">
            <v>12327</v>
          </cell>
          <cell r="EA377">
            <v>81163</v>
          </cell>
          <cell r="EB377">
            <v>48924</v>
          </cell>
          <cell r="EC377" t="str">
            <v>路基</v>
          </cell>
          <cell r="EE377" t="str">
            <v>待开工项目</v>
          </cell>
          <cell r="EF377" t="str">
            <v>已安排</v>
          </cell>
          <cell r="EG377" t="str">
            <v>未开工（年内不能开工但2020年底前开工）</v>
          </cell>
          <cell r="EH377" t="str">
            <v>未开工项目</v>
          </cell>
          <cell r="EI377" t="str">
            <v>拟新开工</v>
          </cell>
          <cell r="EJ377" t="str">
            <v>拟新开工</v>
          </cell>
          <cell r="EK377" t="str">
            <v>系统上报</v>
          </cell>
          <cell r="EL377">
            <v>0</v>
          </cell>
          <cell r="EM377">
            <v>0</v>
          </cell>
          <cell r="EN377">
            <v>0</v>
          </cell>
          <cell r="EQ377" t="str">
            <v>未开工</v>
          </cell>
          <cell r="ER377" t="str">
            <v>在建</v>
          </cell>
          <cell r="ES377" t="str">
            <v>拟新开工</v>
          </cell>
        </row>
        <row r="378">
          <cell r="J378" t="str">
            <v>涟源城区-沪昆高铁邵阳北站</v>
          </cell>
          <cell r="K378" t="e">
            <v>#REF!</v>
          </cell>
          <cell r="L378" t="str">
            <v>涟源城区-沪昆高铁邵阳北站</v>
          </cell>
          <cell r="M378" t="str">
            <v>涟源城区-沪昆高铁邵阳北站</v>
          </cell>
          <cell r="N378" t="e">
            <v>#REF!</v>
          </cell>
          <cell r="O378" t="str">
            <v>涟源城区-沪昆高铁邵阳北站</v>
          </cell>
          <cell r="T378" t="str">
            <v>备选</v>
          </cell>
          <cell r="U378">
            <v>1</v>
          </cell>
          <cell r="V378" t="str">
            <v>正选</v>
          </cell>
          <cell r="W378" t="str">
            <v>保留</v>
          </cell>
          <cell r="X378" t="str">
            <v>一类</v>
          </cell>
          <cell r="Y378" t="str">
            <v>国贫</v>
          </cell>
          <cell r="Z378" t="str">
            <v>改建</v>
          </cell>
          <cell r="AA378" t="str">
            <v>其它</v>
          </cell>
          <cell r="AB378" t="str">
            <v>其它</v>
          </cell>
          <cell r="AC378" t="str">
            <v>其它</v>
          </cell>
          <cell r="AE378">
            <v>6</v>
          </cell>
          <cell r="AF378">
            <v>6</v>
          </cell>
          <cell r="AH378">
            <v>5.7519999999999998</v>
          </cell>
          <cell r="AJ378">
            <v>5.7519999999999998</v>
          </cell>
          <cell r="AN378">
            <v>2019</v>
          </cell>
          <cell r="AO378">
            <v>2021</v>
          </cell>
          <cell r="AP378" t="str">
            <v>娄发改行审【2018】20号</v>
          </cell>
          <cell r="AQ378" t="str">
            <v>娄交计函{2018}17号</v>
          </cell>
          <cell r="AR378">
            <v>4200</v>
          </cell>
          <cell r="AS378">
            <v>3141.7184999999999</v>
          </cell>
          <cell r="AT378" t="str">
            <v>批复</v>
          </cell>
          <cell r="AU378">
            <v>1725.6</v>
          </cell>
          <cell r="BB378">
            <v>2474.4</v>
          </cell>
          <cell r="BS378">
            <v>1260</v>
          </cell>
          <cell r="BT378">
            <v>540</v>
          </cell>
          <cell r="BU378" t="str">
            <v>批复施工许可</v>
          </cell>
          <cell r="BW378">
            <v>2940</v>
          </cell>
          <cell r="BY378" t="str">
            <v>路基</v>
          </cell>
          <cell r="CA378" t="str">
            <v>路基</v>
          </cell>
          <cell r="CB378">
            <v>4200</v>
          </cell>
          <cell r="CC378">
            <v>540</v>
          </cell>
          <cell r="CF378">
            <v>1690</v>
          </cell>
          <cell r="CG378" t="str">
            <v>拟新开工</v>
          </cell>
          <cell r="CH378">
            <v>248</v>
          </cell>
          <cell r="CI378">
            <v>292</v>
          </cell>
          <cell r="CJ378" t="e">
            <v>#REF!</v>
          </cell>
          <cell r="CM378">
            <v>248</v>
          </cell>
          <cell r="CP378">
            <v>248</v>
          </cell>
          <cell r="CQ378">
            <v>292</v>
          </cell>
          <cell r="CS378">
            <v>0</v>
          </cell>
          <cell r="CX378">
            <v>248</v>
          </cell>
          <cell r="CZ378">
            <v>269.68</v>
          </cell>
          <cell r="DB378" t="e">
            <v>#REF!</v>
          </cell>
          <cell r="DC378" t="e">
            <v>#REF!</v>
          </cell>
          <cell r="DH378">
            <v>0.15</v>
          </cell>
          <cell r="DI378">
            <v>0</v>
          </cell>
          <cell r="DJ378">
            <v>0.3</v>
          </cell>
          <cell r="DK378">
            <v>0</v>
          </cell>
          <cell r="DL378">
            <v>0.3</v>
          </cell>
          <cell r="DM378">
            <v>0</v>
          </cell>
          <cell r="DN378">
            <v>0.3</v>
          </cell>
          <cell r="DO378">
            <v>0</v>
          </cell>
          <cell r="DP378">
            <v>1690</v>
          </cell>
          <cell r="DQ378">
            <v>0.40238095238095201</v>
          </cell>
          <cell r="DR378" t="str">
            <v>否</v>
          </cell>
          <cell r="DS378">
            <v>2218</v>
          </cell>
          <cell r="DT378">
            <v>0</v>
          </cell>
          <cell r="DU378">
            <v>5.7519999999999998</v>
          </cell>
          <cell r="DV378">
            <v>2</v>
          </cell>
          <cell r="DW378">
            <v>0</v>
          </cell>
          <cell r="DX378">
            <v>1032.4000000000001</v>
          </cell>
          <cell r="DY378">
            <v>2510</v>
          </cell>
          <cell r="DZ378">
            <v>1477.6</v>
          </cell>
          <cell r="EA378">
            <v>1032.4000000000001</v>
          </cell>
          <cell r="EB378">
            <v>1416.1185</v>
          </cell>
          <cell r="EC378" t="str">
            <v>路基</v>
          </cell>
          <cell r="EE378" t="str">
            <v>待开工项目</v>
          </cell>
          <cell r="EF378" t="str">
            <v>已安排</v>
          </cell>
          <cell r="EG378" t="str">
            <v>未开工（年内开工）</v>
          </cell>
          <cell r="EH378" t="str">
            <v>未开工项目</v>
          </cell>
          <cell r="EI378" t="str">
            <v>拟新开工</v>
          </cell>
          <cell r="EJ378" t="str">
            <v>拟新开工</v>
          </cell>
          <cell r="EK378" t="str">
            <v>系统上报</v>
          </cell>
          <cell r="EL378">
            <v>0</v>
          </cell>
          <cell r="EM378">
            <v>1690</v>
          </cell>
          <cell r="EN378">
            <v>0.40238095238095201</v>
          </cell>
          <cell r="EQ378" t="str">
            <v>未开工</v>
          </cell>
          <cell r="ER378" t="str">
            <v>在建</v>
          </cell>
          <cell r="ES378" t="str">
            <v>拟新开工</v>
          </cell>
        </row>
        <row r="379">
          <cell r="J379" t="str">
            <v>凤凰乌巢河大桥</v>
          </cell>
          <cell r="K379" t="e">
            <v>#REF!</v>
          </cell>
          <cell r="L379" t="str">
            <v>凤凰乌巢河大桥</v>
          </cell>
          <cell r="M379" t="str">
            <v>S256凤凰乌巢河大桥</v>
          </cell>
          <cell r="N379" t="e">
            <v>#REF!</v>
          </cell>
          <cell r="O379" t="str">
            <v>S256凤凰乌巢河大桥</v>
          </cell>
          <cell r="T379" t="str">
            <v>备选</v>
          </cell>
          <cell r="U379">
            <v>1</v>
          </cell>
          <cell r="V379" t="str">
            <v>正选</v>
          </cell>
          <cell r="W379" t="str">
            <v>保留</v>
          </cell>
          <cell r="X379" t="str">
            <v>一类</v>
          </cell>
          <cell r="Y379" t="str">
            <v>国贫</v>
          </cell>
          <cell r="Z379" t="str">
            <v>新建</v>
          </cell>
          <cell r="AA379" t="str">
            <v>省道</v>
          </cell>
          <cell r="AB379" t="str">
            <v>省道</v>
          </cell>
          <cell r="AC379" t="str">
            <v>省道</v>
          </cell>
          <cell r="AE379">
            <v>0.6</v>
          </cell>
          <cell r="AF379">
            <v>0.6</v>
          </cell>
          <cell r="AH379">
            <v>1.3</v>
          </cell>
          <cell r="AJ379">
            <v>1</v>
          </cell>
          <cell r="AL379">
            <v>300</v>
          </cell>
          <cell r="AN379">
            <v>2020</v>
          </cell>
          <cell r="AO379">
            <v>2022</v>
          </cell>
          <cell r="AP379" t="str">
            <v>州发改基础（2018）187号</v>
          </cell>
          <cell r="AR379">
            <v>3000</v>
          </cell>
          <cell r="AS379">
            <v>2040</v>
          </cell>
          <cell r="AT379" t="str">
            <v>按总投资的68%测算</v>
          </cell>
          <cell r="AU379">
            <v>1660</v>
          </cell>
          <cell r="BB379">
            <v>1340</v>
          </cell>
          <cell r="BO379">
            <v>1800</v>
          </cell>
          <cell r="BP379">
            <v>996</v>
          </cell>
          <cell r="BQ379" t="str">
            <v>路基</v>
          </cell>
          <cell r="BS379">
            <v>300</v>
          </cell>
          <cell r="BU379" t="str">
            <v>路基</v>
          </cell>
          <cell r="CA379" t="str">
            <v>省停缓建</v>
          </cell>
          <cell r="CB379">
            <v>2100</v>
          </cell>
          <cell r="CC379">
            <v>996</v>
          </cell>
          <cell r="CF379">
            <v>0</v>
          </cell>
          <cell r="CG379" t="str">
            <v>拟新开工</v>
          </cell>
          <cell r="CH379">
            <v>0</v>
          </cell>
          <cell r="CI379">
            <v>996</v>
          </cell>
          <cell r="CJ379" t="e">
            <v>#REF!</v>
          </cell>
          <cell r="CM379">
            <v>0</v>
          </cell>
          <cell r="CP379">
            <v>0</v>
          </cell>
          <cell r="CQ379">
            <v>996</v>
          </cell>
          <cell r="CS379">
            <v>0</v>
          </cell>
          <cell r="CX379">
            <v>0</v>
          </cell>
          <cell r="CZ379">
            <v>498</v>
          </cell>
          <cell r="DB379" t="e">
            <v>#REF!</v>
          </cell>
          <cell r="DC379" t="e">
            <v>#REF!</v>
          </cell>
          <cell r="DH379">
            <v>0.15</v>
          </cell>
          <cell r="DI379">
            <v>0</v>
          </cell>
          <cell r="DJ379">
            <v>0.3</v>
          </cell>
          <cell r="DK379">
            <v>0</v>
          </cell>
          <cell r="DL379">
            <v>0.3</v>
          </cell>
          <cell r="DM379">
            <v>0</v>
          </cell>
          <cell r="DN379">
            <v>0.3</v>
          </cell>
          <cell r="DO379">
            <v>0</v>
          </cell>
          <cell r="DP379">
            <v>0</v>
          </cell>
          <cell r="DQ379">
            <v>0</v>
          </cell>
          <cell r="DR379" t="str">
            <v>否</v>
          </cell>
          <cell r="DS379">
            <v>2004</v>
          </cell>
          <cell r="DT379">
            <v>0</v>
          </cell>
          <cell r="DX379">
            <v>1340</v>
          </cell>
          <cell r="DY379">
            <v>3000</v>
          </cell>
          <cell r="DZ379">
            <v>1660</v>
          </cell>
          <cell r="EA379">
            <v>1340</v>
          </cell>
          <cell r="EB379">
            <v>380</v>
          </cell>
          <cell r="EC379" t="str">
            <v>省停缓建</v>
          </cell>
          <cell r="EE379" t="str">
            <v>待开工项目</v>
          </cell>
          <cell r="EF379" t="str">
            <v>已安排</v>
          </cell>
          <cell r="EG379" t="str">
            <v>未开工（年内开工）</v>
          </cell>
          <cell r="EH379" t="str">
            <v>未开工项目</v>
          </cell>
          <cell r="EI379" t="str">
            <v>拟新开工</v>
          </cell>
          <cell r="EJ379" t="str">
            <v>拟新开工</v>
          </cell>
          <cell r="EK379" t="str">
            <v>系统上报</v>
          </cell>
          <cell r="EL379">
            <v>0</v>
          </cell>
          <cell r="EM379">
            <v>0</v>
          </cell>
          <cell r="EN379">
            <v>0</v>
          </cell>
          <cell r="EQ379" t="str">
            <v>未开工</v>
          </cell>
          <cell r="ER379" t="str">
            <v>在建</v>
          </cell>
          <cell r="ES379" t="str">
            <v>拟新开工</v>
          </cell>
        </row>
        <row r="380">
          <cell r="J380" t="str">
            <v>花垣吉卫螺丝懂经董马库-保靖夯沙（保靖段）</v>
          </cell>
          <cell r="K380" t="e">
            <v>#REF!</v>
          </cell>
          <cell r="L380" t="str">
            <v>保靖夯沙-花垣吉卫（湘黔界）</v>
          </cell>
          <cell r="M380" t="str">
            <v>S527保靖夯沙-花垣吉卫（湘黔界）</v>
          </cell>
          <cell r="N380" t="e">
            <v>#REF!</v>
          </cell>
          <cell r="O380" t="str">
            <v>S527保靖夯沙-花垣吉卫（湘黔界）</v>
          </cell>
          <cell r="T380" t="str">
            <v>备选</v>
          </cell>
          <cell r="U380">
            <v>1</v>
          </cell>
          <cell r="V380" t="str">
            <v>正选</v>
          </cell>
          <cell r="W380" t="str">
            <v>保留</v>
          </cell>
          <cell r="X380" t="str">
            <v>一类</v>
          </cell>
          <cell r="Y380" t="str">
            <v>国贫</v>
          </cell>
          <cell r="Z380" t="str">
            <v>升级 改造</v>
          </cell>
          <cell r="AA380" t="str">
            <v>其它</v>
          </cell>
          <cell r="AB380" t="str">
            <v>省道</v>
          </cell>
          <cell r="AC380" t="str">
            <v>省道</v>
          </cell>
          <cell r="AE380">
            <v>17</v>
          </cell>
          <cell r="AF380">
            <v>17</v>
          </cell>
          <cell r="AH380">
            <v>17</v>
          </cell>
          <cell r="AJ380">
            <v>17</v>
          </cell>
          <cell r="AN380">
            <v>2020</v>
          </cell>
          <cell r="AO380">
            <v>2022</v>
          </cell>
          <cell r="AR380">
            <v>22347</v>
          </cell>
          <cell r="AS380">
            <v>15195.96</v>
          </cell>
          <cell r="AT380" t="str">
            <v>按总投资的68%测算</v>
          </cell>
          <cell r="AU380">
            <v>5160</v>
          </cell>
          <cell r="BB380">
            <v>17187</v>
          </cell>
          <cell r="BP380">
            <v>0</v>
          </cell>
          <cell r="BQ380" t="str">
            <v>路基</v>
          </cell>
          <cell r="BS380">
            <v>6704.1</v>
          </cell>
          <cell r="BT380">
            <v>1548</v>
          </cell>
          <cell r="BU380" t="str">
            <v>批复施工许可</v>
          </cell>
          <cell r="CA380" t="str">
            <v>省停缓建</v>
          </cell>
          <cell r="CB380">
            <v>6704.1</v>
          </cell>
          <cell r="CC380">
            <v>1548</v>
          </cell>
          <cell r="CF380">
            <v>0</v>
          </cell>
          <cell r="CG380" t="str">
            <v>拟新开工</v>
          </cell>
          <cell r="CH380">
            <v>0</v>
          </cell>
          <cell r="CI380">
            <v>1548</v>
          </cell>
          <cell r="CJ380" t="e">
            <v>#REF!</v>
          </cell>
          <cell r="CM380">
            <v>0</v>
          </cell>
          <cell r="CQ380">
            <v>1548</v>
          </cell>
          <cell r="CS380">
            <v>0</v>
          </cell>
          <cell r="CX380">
            <v>0</v>
          </cell>
          <cell r="CZ380">
            <v>1548</v>
          </cell>
          <cell r="DB380" t="e">
            <v>#REF!</v>
          </cell>
          <cell r="DC380" t="e">
            <v>#REF!</v>
          </cell>
          <cell r="DH380">
            <v>0.15</v>
          </cell>
          <cell r="DI380">
            <v>0</v>
          </cell>
          <cell r="DJ380">
            <v>0.15</v>
          </cell>
          <cell r="DK380">
            <v>0</v>
          </cell>
          <cell r="DL380">
            <v>0.3</v>
          </cell>
          <cell r="DM380">
            <v>0</v>
          </cell>
          <cell r="DN380">
            <v>0.3</v>
          </cell>
          <cell r="DO380">
            <v>0</v>
          </cell>
          <cell r="DP380">
            <v>0</v>
          </cell>
          <cell r="DQ380">
            <v>0</v>
          </cell>
          <cell r="DR380" t="str">
            <v>否</v>
          </cell>
          <cell r="DS380">
            <v>15196</v>
          </cell>
          <cell r="DT380">
            <v>0</v>
          </cell>
          <cell r="DX380">
            <v>17187</v>
          </cell>
          <cell r="DY380">
            <v>22347</v>
          </cell>
          <cell r="DZ380">
            <v>5160</v>
          </cell>
          <cell r="EA380">
            <v>17187</v>
          </cell>
          <cell r="EB380">
            <v>10035.959999999999</v>
          </cell>
          <cell r="EC380" t="str">
            <v>省停缓建</v>
          </cell>
          <cell r="EE380" t="str">
            <v>已开工项目</v>
          </cell>
          <cell r="EF380" t="str">
            <v>已安排</v>
          </cell>
          <cell r="EG380" t="str">
            <v>未开工（年内不能开工但2020年底前开工）</v>
          </cell>
          <cell r="EH380" t="str">
            <v>未开工项目</v>
          </cell>
          <cell r="EI380" t="str">
            <v>拟新开工</v>
          </cell>
          <cell r="EJ380" t="str">
            <v>拟新开工</v>
          </cell>
          <cell r="EK380" t="str">
            <v>系统上报</v>
          </cell>
          <cell r="EL380">
            <v>0</v>
          </cell>
          <cell r="EM380">
            <v>0</v>
          </cell>
          <cell r="EN380">
            <v>0</v>
          </cell>
          <cell r="EQ380" t="str">
            <v>未开工</v>
          </cell>
          <cell r="ER380" t="str">
            <v>在建</v>
          </cell>
          <cell r="ES380" t="str">
            <v>拟新开工</v>
          </cell>
        </row>
        <row r="381">
          <cell r="J381" t="str">
            <v>永顺绕城线</v>
          </cell>
          <cell r="K381" t="e">
            <v>#REF!</v>
          </cell>
          <cell r="L381" t="str">
            <v>永顺绕城公路线</v>
          </cell>
          <cell r="M381" t="str">
            <v>S247永顺绕城公路</v>
          </cell>
          <cell r="N381" t="e">
            <v>#REF!</v>
          </cell>
          <cell r="O381" t="str">
            <v>S247永顺绕城公路</v>
          </cell>
          <cell r="T381" t="str">
            <v>备选</v>
          </cell>
          <cell r="U381">
            <v>1</v>
          </cell>
          <cell r="V381" t="str">
            <v>正选</v>
          </cell>
          <cell r="W381" t="str">
            <v>保留</v>
          </cell>
          <cell r="X381" t="str">
            <v>一类</v>
          </cell>
          <cell r="Y381" t="str">
            <v>国贫</v>
          </cell>
          <cell r="Z381" t="str">
            <v>新建</v>
          </cell>
          <cell r="AA381" t="str">
            <v>省道</v>
          </cell>
          <cell r="AB381" t="str">
            <v>省道</v>
          </cell>
          <cell r="AC381" t="str">
            <v>省道</v>
          </cell>
          <cell r="AE381">
            <v>7.8</v>
          </cell>
          <cell r="AF381">
            <v>7.8</v>
          </cell>
          <cell r="AH381">
            <v>7.81</v>
          </cell>
          <cell r="AI381">
            <v>7.81</v>
          </cell>
          <cell r="AN381">
            <v>2020</v>
          </cell>
          <cell r="AO381">
            <v>2022</v>
          </cell>
          <cell r="AP381" t="str">
            <v>湘发改基础[2017]353号</v>
          </cell>
          <cell r="AQ381" t="str">
            <v>湘路工建函[2017]144号</v>
          </cell>
          <cell r="AR381">
            <v>37473</v>
          </cell>
          <cell r="AS381">
            <v>30421.998200000002</v>
          </cell>
          <cell r="AT381" t="str">
            <v>批复</v>
          </cell>
          <cell r="AU381">
            <v>5076.5</v>
          </cell>
          <cell r="AX381">
            <v>9055.2659999999996</v>
          </cell>
          <cell r="AY381" t="str">
            <v>数据异常</v>
          </cell>
          <cell r="BB381">
            <v>32396.5</v>
          </cell>
          <cell r="BE381">
            <v>16710</v>
          </cell>
          <cell r="BF381">
            <v>0</v>
          </cell>
          <cell r="BG381">
            <v>16710</v>
          </cell>
          <cell r="BM381" t="str">
            <v>批复施工许可</v>
          </cell>
          <cell r="BO381">
            <v>11140</v>
          </cell>
          <cell r="BP381">
            <v>3900</v>
          </cell>
          <cell r="BQ381" t="str">
            <v>路基</v>
          </cell>
          <cell r="BU381" t="str">
            <v>路基</v>
          </cell>
          <cell r="CA381" t="str">
            <v>省停缓建</v>
          </cell>
          <cell r="CB381">
            <v>27850</v>
          </cell>
          <cell r="CC381">
            <v>3900</v>
          </cell>
          <cell r="CF381">
            <v>0</v>
          </cell>
          <cell r="CG381" t="str">
            <v>拟新开工</v>
          </cell>
          <cell r="CH381">
            <v>0</v>
          </cell>
          <cell r="CI381">
            <v>3900</v>
          </cell>
          <cell r="CJ381" t="e">
            <v>#REF!</v>
          </cell>
          <cell r="CM381">
            <v>0</v>
          </cell>
          <cell r="CQ381">
            <v>3900</v>
          </cell>
          <cell r="CS381">
            <v>0</v>
          </cell>
          <cell r="CX381">
            <v>0</v>
          </cell>
          <cell r="CZ381">
            <v>1522.95</v>
          </cell>
          <cell r="DB381" t="e">
            <v>#REF!</v>
          </cell>
          <cell r="DC381" t="e">
            <v>#REF!</v>
          </cell>
          <cell r="DH381">
            <v>0.15</v>
          </cell>
          <cell r="DI381">
            <v>0</v>
          </cell>
          <cell r="DJ381">
            <v>0.15</v>
          </cell>
          <cell r="DK381">
            <v>0</v>
          </cell>
          <cell r="DL381">
            <v>0.3</v>
          </cell>
          <cell r="DM381">
            <v>0</v>
          </cell>
          <cell r="DN381">
            <v>0.3</v>
          </cell>
          <cell r="DO381">
            <v>0</v>
          </cell>
          <cell r="DP381">
            <v>0</v>
          </cell>
          <cell r="DQ381">
            <v>0</v>
          </cell>
          <cell r="DR381" t="str">
            <v>否</v>
          </cell>
          <cell r="DS381">
            <v>30421.998200000002</v>
          </cell>
          <cell r="DT381">
            <v>0</v>
          </cell>
          <cell r="DX381">
            <v>32396.5</v>
          </cell>
          <cell r="DY381">
            <v>37473</v>
          </cell>
          <cell r="DZ381">
            <v>5076.5</v>
          </cell>
          <cell r="EA381">
            <v>32396.5</v>
          </cell>
          <cell r="EB381">
            <v>25345.498200000002</v>
          </cell>
          <cell r="EC381" t="str">
            <v>省停缓建</v>
          </cell>
          <cell r="EE381" t="str">
            <v>待开工项目</v>
          </cell>
          <cell r="EF381" t="str">
            <v>已安排</v>
          </cell>
          <cell r="EG381" t="str">
            <v>未开工（年内不能开工但2020年底前开工）</v>
          </cell>
          <cell r="EH381" t="str">
            <v>未开工项目</v>
          </cell>
          <cell r="EI381" t="str">
            <v>拟新开工</v>
          </cell>
          <cell r="EJ381" t="str">
            <v>拟新开工</v>
          </cell>
          <cell r="EK381" t="str">
            <v>系统上报</v>
          </cell>
          <cell r="EL381">
            <v>0</v>
          </cell>
          <cell r="EM381">
            <v>0</v>
          </cell>
          <cell r="EN381">
            <v>0</v>
          </cell>
          <cell r="EQ381" t="str">
            <v>未开工</v>
          </cell>
          <cell r="ER381" t="str">
            <v>在建</v>
          </cell>
          <cell r="ES381" t="str">
            <v>拟新开工</v>
          </cell>
        </row>
        <row r="382">
          <cell r="J382" t="str">
            <v>G319浏阳天马山隧道</v>
          </cell>
          <cell r="K382" t="e">
            <v>#REF!</v>
          </cell>
          <cell r="M382" t="str">
            <v>G319浏阳天马山隧道</v>
          </cell>
          <cell r="N382" t="e">
            <v>#REF!</v>
          </cell>
          <cell r="O382" t="str">
            <v>G319浏阳天马山隧道</v>
          </cell>
          <cell r="T382" t="str">
            <v>备选</v>
          </cell>
          <cell r="U382">
            <v>1</v>
          </cell>
          <cell r="V382" t="str">
            <v>正选</v>
          </cell>
          <cell r="W382" t="str">
            <v>调增项目</v>
          </cell>
          <cell r="Z382" t="str">
            <v>新改建</v>
          </cell>
          <cell r="AA382" t="str">
            <v>国道</v>
          </cell>
          <cell r="AB382" t="str">
            <v>国道</v>
          </cell>
          <cell r="AC382" t="str">
            <v>国道</v>
          </cell>
          <cell r="AE382">
            <v>3</v>
          </cell>
          <cell r="AF382">
            <v>3</v>
          </cell>
          <cell r="AH382">
            <v>3</v>
          </cell>
          <cell r="AJ382">
            <v>2</v>
          </cell>
          <cell r="AM382">
            <v>1</v>
          </cell>
          <cell r="AN382">
            <v>2020</v>
          </cell>
          <cell r="AO382">
            <v>2022</v>
          </cell>
          <cell r="AR382">
            <v>16916</v>
          </cell>
          <cell r="AS382">
            <v>11502.88</v>
          </cell>
          <cell r="AT382" t="str">
            <v>按总投资的68%测算</v>
          </cell>
          <cell r="AU382">
            <v>3494</v>
          </cell>
          <cell r="CB382">
            <v>0</v>
          </cell>
          <cell r="CC382">
            <v>0</v>
          </cell>
          <cell r="CF382">
            <v>0</v>
          </cell>
          <cell r="CG382" t="str">
            <v>拟新开工</v>
          </cell>
          <cell r="CH382">
            <v>0</v>
          </cell>
          <cell r="CI382">
            <v>0</v>
          </cell>
          <cell r="CJ382" t="e">
            <v>#REF!</v>
          </cell>
          <cell r="CM382">
            <v>0</v>
          </cell>
          <cell r="CQ382">
            <v>0</v>
          </cell>
          <cell r="CS382">
            <v>0</v>
          </cell>
          <cell r="CX382">
            <v>0</v>
          </cell>
          <cell r="CZ382">
            <v>3494</v>
          </cell>
          <cell r="DB382" t="e">
            <v>#REF!</v>
          </cell>
          <cell r="DC382" t="e">
            <v>#REF!</v>
          </cell>
          <cell r="DH382">
            <v>0</v>
          </cell>
          <cell r="DI382">
            <v>0</v>
          </cell>
          <cell r="DJ382">
            <v>0</v>
          </cell>
          <cell r="DK382">
            <v>0</v>
          </cell>
          <cell r="DL382">
            <v>0</v>
          </cell>
          <cell r="DM382">
            <v>0</v>
          </cell>
          <cell r="DN382">
            <v>0</v>
          </cell>
          <cell r="DO382">
            <v>0</v>
          </cell>
          <cell r="DP382">
            <v>0</v>
          </cell>
          <cell r="DQ382">
            <v>0</v>
          </cell>
          <cell r="DR382" t="str">
            <v>否</v>
          </cell>
          <cell r="DS382">
            <v>11502.88</v>
          </cell>
          <cell r="DT382">
            <v>0</v>
          </cell>
          <cell r="DX382">
            <v>13422</v>
          </cell>
          <cell r="DY382">
            <v>16916</v>
          </cell>
          <cell r="DZ382">
            <v>3494</v>
          </cell>
          <cell r="EA382">
            <v>13422</v>
          </cell>
          <cell r="EB382">
            <v>8008.88</v>
          </cell>
          <cell r="EE382" t="str">
            <v>待开工项目</v>
          </cell>
          <cell r="EF382" t="str">
            <v>未安排</v>
          </cell>
          <cell r="EG382" t="str">
            <v>未开工（“十三五”期无法开工）</v>
          </cell>
          <cell r="EK382" t="str">
            <v>未填报</v>
          </cell>
          <cell r="EL382">
            <v>0</v>
          </cell>
          <cell r="EM382">
            <v>0</v>
          </cell>
          <cell r="EQ382" t="str">
            <v>拟新开工</v>
          </cell>
          <cell r="ER382" t="str">
            <v>在建</v>
          </cell>
          <cell r="ES382" t="str">
            <v>拟新开工</v>
          </cell>
        </row>
        <row r="383">
          <cell r="J383" t="str">
            <v>S327宁乡伍家-五里堆</v>
          </cell>
          <cell r="K383" t="e">
            <v>#REF!</v>
          </cell>
          <cell r="M383" t="str">
            <v>S327宁乡伍家-五里堆</v>
          </cell>
          <cell r="N383" t="e">
            <v>#REF!</v>
          </cell>
          <cell r="O383" t="str">
            <v>S327宁乡伍家-五里堆</v>
          </cell>
          <cell r="T383" t="str">
            <v>备选</v>
          </cell>
          <cell r="U383">
            <v>1</v>
          </cell>
          <cell r="V383" t="str">
            <v>正选</v>
          </cell>
          <cell r="W383" t="str">
            <v>调增项目</v>
          </cell>
          <cell r="AA383" t="str">
            <v>省道</v>
          </cell>
          <cell r="AB383" t="e">
            <v>#N/A</v>
          </cell>
          <cell r="AC383" t="str">
            <v>省道</v>
          </cell>
          <cell r="AE383">
            <v>21</v>
          </cell>
          <cell r="AF383">
            <v>21</v>
          </cell>
          <cell r="AH383">
            <v>21</v>
          </cell>
          <cell r="AK383">
            <v>21</v>
          </cell>
          <cell r="AN383">
            <v>2020</v>
          </cell>
          <cell r="AO383">
            <v>2022</v>
          </cell>
          <cell r="AP383" t="str">
            <v>在做工可</v>
          </cell>
          <cell r="AR383">
            <v>10500</v>
          </cell>
          <cell r="AS383">
            <v>7665</v>
          </cell>
          <cell r="AT383" t="str">
            <v>按总投资的73%测算</v>
          </cell>
          <cell r="AU383">
            <v>6300</v>
          </cell>
          <cell r="BB383">
            <v>4200</v>
          </cell>
          <cell r="CA383" t="str">
            <v>未列入19年计划</v>
          </cell>
          <cell r="CB383">
            <v>0</v>
          </cell>
          <cell r="CC383">
            <v>0</v>
          </cell>
          <cell r="CF383">
            <v>0</v>
          </cell>
          <cell r="CG383" t="str">
            <v>拟新开工</v>
          </cell>
          <cell r="CH383">
            <v>0</v>
          </cell>
          <cell r="CI383">
            <v>0</v>
          </cell>
          <cell r="CJ383" t="e">
            <v>#REF!</v>
          </cell>
          <cell r="CM383">
            <v>0</v>
          </cell>
          <cell r="CQ383">
            <v>0</v>
          </cell>
          <cell r="CS383">
            <v>0</v>
          </cell>
          <cell r="CX383">
            <v>0</v>
          </cell>
          <cell r="CZ383">
            <v>6300</v>
          </cell>
          <cell r="DB383" t="e">
            <v>#REF!</v>
          </cell>
          <cell r="DC383" t="e">
            <v>#REF!</v>
          </cell>
          <cell r="DH383">
            <v>0</v>
          </cell>
          <cell r="DI383">
            <v>0</v>
          </cell>
          <cell r="DJ383">
            <v>0</v>
          </cell>
          <cell r="DK383">
            <v>0</v>
          </cell>
          <cell r="DL383">
            <v>0</v>
          </cell>
          <cell r="DM383">
            <v>0</v>
          </cell>
          <cell r="DN383">
            <v>0</v>
          </cell>
          <cell r="DO383">
            <v>0</v>
          </cell>
          <cell r="DP383">
            <v>0</v>
          </cell>
          <cell r="DQ383">
            <v>0</v>
          </cell>
          <cell r="DR383" t="str">
            <v>否</v>
          </cell>
          <cell r="DS383">
            <v>7665</v>
          </cell>
          <cell r="DT383">
            <v>0</v>
          </cell>
          <cell r="DX383">
            <v>4200</v>
          </cell>
          <cell r="DY383">
            <v>10500</v>
          </cell>
          <cell r="DZ383">
            <v>6300</v>
          </cell>
          <cell r="EA383">
            <v>4200</v>
          </cell>
          <cell r="EB383">
            <v>1365</v>
          </cell>
          <cell r="EC383" t="str">
            <v>未安排计划</v>
          </cell>
          <cell r="EE383" t="str">
            <v>待开工项目</v>
          </cell>
          <cell r="EF383" t="str">
            <v>未安排</v>
          </cell>
          <cell r="EG383" t="str">
            <v>未开工（“十三五”期无法开工）</v>
          </cell>
          <cell r="EJ383" t="str">
            <v>未开工</v>
          </cell>
          <cell r="EK383" t="str">
            <v>未填报</v>
          </cell>
          <cell r="EL383">
            <v>0</v>
          </cell>
          <cell r="EM383">
            <v>0</v>
          </cell>
          <cell r="EN383">
            <v>0</v>
          </cell>
          <cell r="EQ383" t="str">
            <v>拟新开工</v>
          </cell>
          <cell r="ER383" t="str">
            <v>在建</v>
          </cell>
          <cell r="ES383" t="str">
            <v>拟新开工</v>
          </cell>
        </row>
        <row r="384">
          <cell r="J384" t="str">
            <v>S302/S303石门柳家娅-官庄坪</v>
          </cell>
          <cell r="K384" t="e">
            <v>#REF!</v>
          </cell>
          <cell r="L384" t="str">
            <v>石门柳家娅-黄连尖</v>
          </cell>
          <cell r="M384" t="str">
            <v>S302/S303石门柳家娅-官庄坪</v>
          </cell>
          <cell r="N384" t="e">
            <v>#REF!</v>
          </cell>
          <cell r="T384" t="str">
            <v>备选</v>
          </cell>
          <cell r="U384">
            <v>1</v>
          </cell>
          <cell r="W384" t="str">
            <v>预备项目</v>
          </cell>
          <cell r="X384" t="str">
            <v>一类</v>
          </cell>
          <cell r="Y384" t="str">
            <v>国贫</v>
          </cell>
          <cell r="Z384" t="str">
            <v>升级改造</v>
          </cell>
          <cell r="AA384" t="str">
            <v>省道</v>
          </cell>
          <cell r="AH384">
            <v>45</v>
          </cell>
          <cell r="AJ384">
            <v>45</v>
          </cell>
          <cell r="AN384">
            <v>2018</v>
          </cell>
          <cell r="AO384">
            <v>2020</v>
          </cell>
          <cell r="AP384" t="str">
            <v>石发改工〔2017〕18号</v>
          </cell>
          <cell r="AR384">
            <v>32000</v>
          </cell>
          <cell r="AU384">
            <v>18000</v>
          </cell>
          <cell r="BB384">
            <v>14000</v>
          </cell>
          <cell r="CB384">
            <v>0</v>
          </cell>
          <cell r="CC384">
            <v>0</v>
          </cell>
          <cell r="CH384">
            <v>0</v>
          </cell>
          <cell r="CI384">
            <v>0</v>
          </cell>
          <cell r="CJ384" t="e">
            <v>#REF!</v>
          </cell>
          <cell r="CK384" t="e">
            <v>#REF!</v>
          </cell>
          <cell r="CM384">
            <v>0</v>
          </cell>
          <cell r="CP384">
            <v>0</v>
          </cell>
          <cell r="CQ384">
            <v>0</v>
          </cell>
          <cell r="CS384">
            <v>0</v>
          </cell>
          <cell r="CX384">
            <v>0</v>
          </cell>
          <cell r="CZ384">
            <v>18000</v>
          </cell>
          <cell r="DB384" t="e">
            <v>#REF!</v>
          </cell>
          <cell r="DC384" t="e">
            <v>#REF!</v>
          </cell>
          <cell r="DH384">
            <v>0</v>
          </cell>
          <cell r="DI384">
            <v>0</v>
          </cell>
          <cell r="DJ384">
            <v>0</v>
          </cell>
          <cell r="DK384">
            <v>0</v>
          </cell>
          <cell r="DL384">
            <v>0</v>
          </cell>
          <cell r="DM384">
            <v>0</v>
          </cell>
          <cell r="DN384">
            <v>0</v>
          </cell>
          <cell r="DO384">
            <v>0</v>
          </cell>
          <cell r="DQ384">
            <v>0</v>
          </cell>
          <cell r="DR384" t="str">
            <v>否</v>
          </cell>
          <cell r="DS384">
            <v>32000</v>
          </cell>
          <cell r="DT384">
            <v>0</v>
          </cell>
          <cell r="DU384">
            <v>40.119999999999997</v>
          </cell>
          <cell r="DV384">
            <v>0</v>
          </cell>
          <cell r="EF384" t="str">
            <v>未安排</v>
          </cell>
          <cell r="EG384" t="str">
            <v>未开工（“十三五”期无法开工）</v>
          </cell>
          <cell r="EJ384" t="str">
            <v>未开工</v>
          </cell>
          <cell r="EK384" t="str">
            <v>未填报</v>
          </cell>
          <cell r="EL384">
            <v>0</v>
          </cell>
          <cell r="EN384">
            <v>0</v>
          </cell>
          <cell r="EQ384" t="str">
            <v>拟新开工</v>
          </cell>
          <cell r="ER384" t="str">
            <v>在建</v>
          </cell>
          <cell r="ES384" t="str">
            <v>拟新开工</v>
          </cell>
        </row>
        <row r="385">
          <cell r="J385" t="str">
            <v>五、未开工</v>
          </cell>
          <cell r="K385" t="e">
            <v>#REF!</v>
          </cell>
          <cell r="N385" t="e">
            <v>#REF!</v>
          </cell>
          <cell r="T385" t="str">
            <v>备选</v>
          </cell>
          <cell r="U385">
            <v>1</v>
          </cell>
          <cell r="AE385">
            <v>1418.693</v>
          </cell>
          <cell r="AF385">
            <v>1482.3679999999999</v>
          </cell>
          <cell r="AH385">
            <v>6263.7936</v>
          </cell>
          <cell r="AI385">
            <v>614.077</v>
          </cell>
          <cell r="AJ385">
            <v>805.49</v>
          </cell>
          <cell r="AK385">
            <v>68.411000000000001</v>
          </cell>
          <cell r="AL385">
            <v>4753</v>
          </cell>
          <cell r="AM385">
            <v>0</v>
          </cell>
          <cell r="AP385">
            <v>0</v>
          </cell>
          <cell r="AQ385">
            <v>0</v>
          </cell>
          <cell r="AR385">
            <v>10809315.2246</v>
          </cell>
          <cell r="AS385">
            <v>2172911.1416000002</v>
          </cell>
          <cell r="AT385">
            <v>0</v>
          </cell>
          <cell r="AU385">
            <v>2066504.2520000001</v>
          </cell>
          <cell r="AV385">
            <v>309722.40000000002</v>
          </cell>
          <cell r="AW385">
            <v>0</v>
          </cell>
          <cell r="AX385">
            <v>96717.270999999993</v>
          </cell>
          <cell r="AY385">
            <v>0</v>
          </cell>
          <cell r="AZ385">
            <v>443239.93599999999</v>
          </cell>
          <cell r="BA385">
            <v>4970</v>
          </cell>
          <cell r="BB385">
            <v>2574324.5646000002</v>
          </cell>
          <cell r="BC385">
            <v>0</v>
          </cell>
          <cell r="BD385">
            <v>0</v>
          </cell>
          <cell r="BE385">
            <v>0</v>
          </cell>
          <cell r="BF385">
            <v>0</v>
          </cell>
          <cell r="BG385">
            <v>0</v>
          </cell>
          <cell r="BH385">
            <v>0</v>
          </cell>
          <cell r="BI385">
            <v>0</v>
          </cell>
          <cell r="BJ385">
            <v>0</v>
          </cell>
          <cell r="BK385">
            <v>0</v>
          </cell>
          <cell r="BL385">
            <v>0</v>
          </cell>
          <cell r="BM385">
            <v>0</v>
          </cell>
          <cell r="BN385">
            <v>0</v>
          </cell>
          <cell r="BO385">
            <v>128677.4472</v>
          </cell>
          <cell r="BP385">
            <v>31791.366000000002</v>
          </cell>
          <cell r="BQ385">
            <v>0</v>
          </cell>
          <cell r="BR385">
            <v>13</v>
          </cell>
          <cell r="BS385">
            <v>146855.9</v>
          </cell>
          <cell r="BT385">
            <v>32964.559999999998</v>
          </cell>
          <cell r="BU385">
            <v>0</v>
          </cell>
          <cell r="BV385">
            <v>0</v>
          </cell>
          <cell r="BW385">
            <v>0</v>
          </cell>
          <cell r="BX385">
            <v>-29939.54</v>
          </cell>
          <cell r="BY385">
            <v>0</v>
          </cell>
          <cell r="BZ385">
            <v>0</v>
          </cell>
          <cell r="CA385">
            <v>0</v>
          </cell>
          <cell r="CB385">
            <v>275533.34720000002</v>
          </cell>
          <cell r="CC385">
            <v>126048.561</v>
          </cell>
          <cell r="CD385">
            <v>3000</v>
          </cell>
          <cell r="CE385">
            <v>6.7683431846718798E-3</v>
          </cell>
          <cell r="CF385">
            <v>11900</v>
          </cell>
          <cell r="CH385">
            <v>3781</v>
          </cell>
          <cell r="CI385">
            <v>51802.561000000002</v>
          </cell>
          <cell r="CJ385" t="e">
            <v>#REF!</v>
          </cell>
          <cell r="CK385" t="e">
            <v>#REF!</v>
          </cell>
          <cell r="CL385">
            <v>0</v>
          </cell>
          <cell r="CM385">
            <v>74246</v>
          </cell>
          <cell r="CN385">
            <v>0</v>
          </cell>
          <cell r="CO385">
            <v>0</v>
          </cell>
          <cell r="CP385">
            <v>3781</v>
          </cell>
          <cell r="CQ385">
            <v>31035.385999999999</v>
          </cell>
          <cell r="CS385">
            <v>0</v>
          </cell>
          <cell r="CX385">
            <v>3781</v>
          </cell>
          <cell r="CZ385">
            <v>504087.86</v>
          </cell>
          <cell r="DA385">
            <v>0</v>
          </cell>
          <cell r="DB385" t="e">
            <v>#REF!</v>
          </cell>
          <cell r="DC385" t="e">
            <v>#REF!</v>
          </cell>
          <cell r="DD385">
            <v>0</v>
          </cell>
          <cell r="DE385">
            <v>0</v>
          </cell>
          <cell r="DF385">
            <v>0</v>
          </cell>
          <cell r="DG385">
            <v>0</v>
          </cell>
          <cell r="DH385">
            <v>2.8</v>
          </cell>
          <cell r="DI385">
            <v>22202.61</v>
          </cell>
          <cell r="DJ385">
            <v>3.35</v>
          </cell>
          <cell r="DK385" t="e">
            <v>#REF!</v>
          </cell>
          <cell r="DL385">
            <v>5.5</v>
          </cell>
          <cell r="DM385">
            <v>41677.53</v>
          </cell>
          <cell r="DN385">
            <v>6.1</v>
          </cell>
          <cell r="DO385">
            <v>59766.81</v>
          </cell>
          <cell r="DP385">
            <v>11900</v>
          </cell>
          <cell r="DR385">
            <v>0</v>
          </cell>
          <cell r="DS385">
            <v>2252435.4249</v>
          </cell>
          <cell r="DX385">
            <v>1492128.86</v>
          </cell>
          <cell r="EB385">
            <v>936225.07299999997</v>
          </cell>
        </row>
        <row r="386">
          <cell r="J386" t="str">
            <v>潇湘路北延线（沩水桥-乔口）</v>
          </cell>
          <cell r="K386" t="e">
            <v>#REF!</v>
          </cell>
          <cell r="L386" t="str">
            <v>潇湘路北延线（沩水桥-乔口）</v>
          </cell>
          <cell r="M386" t="str">
            <v>潇湘路北延线（沩水桥-乔口）</v>
          </cell>
          <cell r="N386" t="e">
            <v>#REF!</v>
          </cell>
          <cell r="O386" t="str">
            <v>潇湘路北延线（沩水桥-乔口）</v>
          </cell>
          <cell r="T386" t="str">
            <v>备选</v>
          </cell>
          <cell r="U386">
            <v>1</v>
          </cell>
          <cell r="V386" t="str">
            <v>正选</v>
          </cell>
          <cell r="W386" t="str">
            <v>保留</v>
          </cell>
          <cell r="X386" t="str">
            <v>三类</v>
          </cell>
          <cell r="Z386" t="str">
            <v>新建</v>
          </cell>
          <cell r="AA386" t="str">
            <v>其它</v>
          </cell>
          <cell r="AB386" t="str">
            <v>其它</v>
          </cell>
          <cell r="AC386" t="str">
            <v>其它</v>
          </cell>
          <cell r="AE386">
            <v>15</v>
          </cell>
          <cell r="AF386">
            <v>15.824</v>
          </cell>
          <cell r="AH386">
            <v>15.824</v>
          </cell>
          <cell r="AI386">
            <v>15.824</v>
          </cell>
          <cell r="AN386">
            <v>2020</v>
          </cell>
          <cell r="AO386">
            <v>2022</v>
          </cell>
          <cell r="AR386">
            <v>80000</v>
          </cell>
          <cell r="AS386">
            <v>56800</v>
          </cell>
          <cell r="AT386" t="str">
            <v>按总投资的71%测算</v>
          </cell>
          <cell r="AU386">
            <v>3164.8</v>
          </cell>
          <cell r="BB386">
            <v>76835.199999999997</v>
          </cell>
          <cell r="CB386">
            <v>0</v>
          </cell>
          <cell r="CC386">
            <v>0</v>
          </cell>
          <cell r="CG386" t="str">
            <v>未开工</v>
          </cell>
          <cell r="CH386">
            <v>0</v>
          </cell>
          <cell r="CI386">
            <v>0</v>
          </cell>
          <cell r="CJ386" t="e">
            <v>#REF!</v>
          </cell>
          <cell r="CM386">
            <v>0</v>
          </cell>
          <cell r="CP386">
            <v>0</v>
          </cell>
          <cell r="CQ386">
            <v>0</v>
          </cell>
          <cell r="CS386">
            <v>0</v>
          </cell>
          <cell r="CX386">
            <v>0</v>
          </cell>
          <cell r="CZ386">
            <v>3164.8</v>
          </cell>
          <cell r="DB386" t="e">
            <v>#REF!</v>
          </cell>
          <cell r="DC386" t="e">
            <v>#REF!</v>
          </cell>
          <cell r="DH386">
            <v>0</v>
          </cell>
          <cell r="DI386">
            <v>0</v>
          </cell>
          <cell r="DJ386">
            <v>0</v>
          </cell>
          <cell r="DK386">
            <v>0</v>
          </cell>
          <cell r="DL386">
            <v>0</v>
          </cell>
          <cell r="DM386">
            <v>0</v>
          </cell>
          <cell r="DN386">
            <v>0</v>
          </cell>
          <cell r="DO386">
            <v>0</v>
          </cell>
          <cell r="DQ386">
            <v>0</v>
          </cell>
          <cell r="DR386" t="str">
            <v>否</v>
          </cell>
          <cell r="DS386">
            <v>56800</v>
          </cell>
          <cell r="DX386">
            <v>76835.199999999997</v>
          </cell>
          <cell r="DY386">
            <v>80000</v>
          </cell>
          <cell r="DZ386">
            <v>3164.8</v>
          </cell>
          <cell r="EA386">
            <v>76835.199999999997</v>
          </cell>
          <cell r="EB386">
            <v>53635.199999999997</v>
          </cell>
          <cell r="EE386" t="str">
            <v>待开工项目</v>
          </cell>
          <cell r="EF386" t="str">
            <v>未安排</v>
          </cell>
          <cell r="EG386" t="str">
            <v>未开工（“十三五”期无法开工）</v>
          </cell>
          <cell r="EI386" t="str">
            <v>不能开工</v>
          </cell>
          <cell r="EJ386" t="str">
            <v>未开工</v>
          </cell>
          <cell r="EK386" t="str">
            <v>未填报</v>
          </cell>
          <cell r="EL386">
            <v>0</v>
          </cell>
          <cell r="EM386">
            <v>0</v>
          </cell>
          <cell r="EN386">
            <v>0</v>
          </cell>
          <cell r="EQ386" t="str">
            <v>未开工</v>
          </cell>
          <cell r="ER386" t="str">
            <v>未开工</v>
          </cell>
          <cell r="ES386" t="str">
            <v>未开工</v>
          </cell>
        </row>
        <row r="387">
          <cell r="J387" t="str">
            <v>潇湘路北延线（三汊矶-沩水桥）</v>
          </cell>
          <cell r="K387" t="e">
            <v>#REF!</v>
          </cell>
          <cell r="L387" t="str">
            <v>潇湘路北延线（三汊矶-沩水桥）</v>
          </cell>
          <cell r="M387" t="str">
            <v>潇湘路北延线（三汊矶-沩水桥）</v>
          </cell>
          <cell r="N387" t="e">
            <v>#REF!</v>
          </cell>
          <cell r="O387" t="str">
            <v>潇湘路北延线（三汊矶-沩水桥）</v>
          </cell>
          <cell r="T387" t="str">
            <v>备选</v>
          </cell>
          <cell r="U387">
            <v>1</v>
          </cell>
          <cell r="V387" t="str">
            <v>正选</v>
          </cell>
          <cell r="W387" t="str">
            <v>保留</v>
          </cell>
          <cell r="X387" t="str">
            <v>三类</v>
          </cell>
          <cell r="Z387" t="str">
            <v>新建</v>
          </cell>
          <cell r="AA387" t="str">
            <v>其它</v>
          </cell>
          <cell r="AB387" t="str">
            <v>其它</v>
          </cell>
          <cell r="AC387" t="str">
            <v>其它</v>
          </cell>
          <cell r="AE387">
            <v>20</v>
          </cell>
          <cell r="AF387">
            <v>20.100000000000001</v>
          </cell>
          <cell r="AH387">
            <v>20.100000000000001</v>
          </cell>
          <cell r="AI387">
            <v>20.100000000000001</v>
          </cell>
          <cell r="AN387">
            <v>2020</v>
          </cell>
          <cell r="AO387">
            <v>2022</v>
          </cell>
          <cell r="AP387" t="str">
            <v>长发改审[2018]192号</v>
          </cell>
          <cell r="AR387">
            <v>137166</v>
          </cell>
          <cell r="AS387">
            <v>97387.86</v>
          </cell>
          <cell r="AT387" t="str">
            <v>按总投资的71%测算</v>
          </cell>
          <cell r="AU387">
            <v>4020</v>
          </cell>
          <cell r="BB387">
            <v>133146</v>
          </cell>
          <cell r="CB387">
            <v>0</v>
          </cell>
          <cell r="CC387">
            <v>0</v>
          </cell>
          <cell r="CG387" t="str">
            <v>未开工</v>
          </cell>
          <cell r="CH387">
            <v>0</v>
          </cell>
          <cell r="CI387">
            <v>0</v>
          </cell>
          <cell r="CJ387" t="e">
            <v>#REF!</v>
          </cell>
          <cell r="CM387">
            <v>0</v>
          </cell>
          <cell r="CP387">
            <v>0</v>
          </cell>
          <cell r="CQ387">
            <v>0</v>
          </cell>
          <cell r="CS387">
            <v>0</v>
          </cell>
          <cell r="CX387">
            <v>0</v>
          </cell>
          <cell r="CZ387">
            <v>4020</v>
          </cell>
          <cell r="DB387" t="e">
            <v>#REF!</v>
          </cell>
          <cell r="DC387" t="e">
            <v>#REF!</v>
          </cell>
          <cell r="DH387">
            <v>0.15</v>
          </cell>
          <cell r="DI387">
            <v>603</v>
          </cell>
          <cell r="DJ387">
            <v>0.15</v>
          </cell>
          <cell r="DK387" t="e">
            <v>#REF!</v>
          </cell>
          <cell r="DL387">
            <v>0.3</v>
          </cell>
          <cell r="DM387">
            <v>1206</v>
          </cell>
          <cell r="DN387">
            <v>0.3</v>
          </cell>
          <cell r="DO387">
            <v>1206</v>
          </cell>
          <cell r="DQ387">
            <v>0</v>
          </cell>
          <cell r="DR387" t="str">
            <v>否</v>
          </cell>
          <cell r="DS387">
            <v>97387.86</v>
          </cell>
          <cell r="DX387">
            <v>133146</v>
          </cell>
          <cell r="DY387">
            <v>137166</v>
          </cell>
          <cell r="DZ387">
            <v>4020</v>
          </cell>
          <cell r="EA387">
            <v>133146</v>
          </cell>
          <cell r="EB387">
            <v>93367.86</v>
          </cell>
          <cell r="EE387" t="str">
            <v>待开工项目</v>
          </cell>
          <cell r="EF387" t="str">
            <v>未安排</v>
          </cell>
          <cell r="EG387" t="str">
            <v>未开工（年内不能开工但2020年底前开工）</v>
          </cell>
          <cell r="EJ387" t="str">
            <v>拟新开工</v>
          </cell>
          <cell r="EK387" t="str">
            <v>系统上报</v>
          </cell>
          <cell r="EL387">
            <v>0</v>
          </cell>
          <cell r="EM387">
            <v>0</v>
          </cell>
          <cell r="EN387">
            <v>0</v>
          </cell>
          <cell r="EQ387" t="str">
            <v>未开工</v>
          </cell>
          <cell r="ER387" t="str">
            <v>未开工</v>
          </cell>
          <cell r="ES387" t="str">
            <v>未开工</v>
          </cell>
          <cell r="EU387" t="str">
            <v>小部分路段已完工</v>
          </cell>
        </row>
        <row r="388">
          <cell r="J388" t="str">
            <v>开慧-双江</v>
          </cell>
          <cell r="K388" t="e">
            <v>#REF!</v>
          </cell>
          <cell r="L388" t="str">
            <v>开慧-双江</v>
          </cell>
          <cell r="M388" t="str">
            <v>S319开慧-双江</v>
          </cell>
          <cell r="N388" t="e">
            <v>#REF!</v>
          </cell>
          <cell r="O388" t="str">
            <v>S319开慧-双江</v>
          </cell>
          <cell r="T388" t="str">
            <v>备选</v>
          </cell>
          <cell r="U388">
            <v>1</v>
          </cell>
          <cell r="V388" t="str">
            <v>正选</v>
          </cell>
          <cell r="W388" t="str">
            <v>保留</v>
          </cell>
          <cell r="X388" t="str">
            <v>三类</v>
          </cell>
          <cell r="Z388" t="str">
            <v>新建</v>
          </cell>
          <cell r="AA388" t="str">
            <v>省道</v>
          </cell>
          <cell r="AB388" t="str">
            <v>省道</v>
          </cell>
          <cell r="AC388" t="str">
            <v>省道</v>
          </cell>
          <cell r="AE388">
            <v>28</v>
          </cell>
          <cell r="AF388">
            <v>28</v>
          </cell>
          <cell r="AH388">
            <v>28</v>
          </cell>
          <cell r="AJ388">
            <v>28</v>
          </cell>
          <cell r="AN388">
            <v>2020</v>
          </cell>
          <cell r="AO388">
            <v>2022</v>
          </cell>
          <cell r="AP388" t="str">
            <v>长发改[2015]121号</v>
          </cell>
          <cell r="AR388">
            <v>45000</v>
          </cell>
          <cell r="AS388">
            <v>30600</v>
          </cell>
          <cell r="AT388" t="str">
            <v>批复</v>
          </cell>
          <cell r="AU388">
            <v>8400</v>
          </cell>
          <cell r="BB388">
            <v>36600</v>
          </cell>
          <cell r="CB388">
            <v>0</v>
          </cell>
          <cell r="CC388">
            <v>0</v>
          </cell>
          <cell r="CG388" t="str">
            <v>未开工</v>
          </cell>
          <cell r="CH388">
            <v>0</v>
          </cell>
          <cell r="CI388">
            <v>0</v>
          </cell>
          <cell r="CJ388" t="e">
            <v>#REF!</v>
          </cell>
          <cell r="CM388">
            <v>0</v>
          </cell>
          <cell r="CP388">
            <v>0</v>
          </cell>
          <cell r="CQ388">
            <v>0</v>
          </cell>
          <cell r="CS388">
            <v>0</v>
          </cell>
          <cell r="CX388">
            <v>0</v>
          </cell>
          <cell r="CZ388">
            <v>8400</v>
          </cell>
          <cell r="DB388" t="e">
            <v>#REF!</v>
          </cell>
          <cell r="DC388" t="e">
            <v>#REF!</v>
          </cell>
          <cell r="DH388">
            <v>0.15</v>
          </cell>
          <cell r="DI388">
            <v>1260</v>
          </cell>
          <cell r="DJ388">
            <v>0.3</v>
          </cell>
          <cell r="DK388">
            <v>2520</v>
          </cell>
          <cell r="DL388">
            <v>0.3</v>
          </cell>
          <cell r="DM388">
            <v>2520</v>
          </cell>
          <cell r="DN388">
            <v>0.3</v>
          </cell>
          <cell r="DO388">
            <v>2520</v>
          </cell>
          <cell r="DQ388">
            <v>0</v>
          </cell>
          <cell r="DR388" t="str">
            <v>否</v>
          </cell>
          <cell r="DS388">
            <v>30600</v>
          </cell>
          <cell r="DX388">
            <v>36600</v>
          </cell>
          <cell r="DY388">
            <v>45000</v>
          </cell>
          <cell r="DZ388">
            <v>8400</v>
          </cell>
          <cell r="EA388">
            <v>36600</v>
          </cell>
          <cell r="EB388">
            <v>22200</v>
          </cell>
          <cell r="EE388" t="str">
            <v>已开工项目</v>
          </cell>
          <cell r="EF388" t="str">
            <v>未安排</v>
          </cell>
          <cell r="EG388" t="str">
            <v>未开工（年内开工）</v>
          </cell>
          <cell r="EJ388" t="str">
            <v>未开工</v>
          </cell>
          <cell r="EK388" t="str">
            <v>系统上报</v>
          </cell>
          <cell r="EL388">
            <v>0</v>
          </cell>
          <cell r="EM388">
            <v>0</v>
          </cell>
          <cell r="EN388">
            <v>0</v>
          </cell>
          <cell r="EQ388" t="str">
            <v>未开工</v>
          </cell>
          <cell r="ER388" t="str">
            <v>未开工</v>
          </cell>
          <cell r="ES388" t="str">
            <v>未开工</v>
          </cell>
        </row>
        <row r="389">
          <cell r="J389" t="str">
            <v>G107黄兴-暮云（长沙县段）</v>
          </cell>
          <cell r="K389" t="e">
            <v>#REF!</v>
          </cell>
          <cell r="L389" t="str">
            <v>G107黄兴-暮云（长沙县段）</v>
          </cell>
          <cell r="M389" t="str">
            <v>G107黄兴-暮云 （长沙县段）</v>
          </cell>
          <cell r="N389" t="e">
            <v>#REF!</v>
          </cell>
          <cell r="P389" t="str">
            <v>G107黄兴-暮云</v>
          </cell>
          <cell r="Q389" t="str">
            <v>G107黄兴-暮云（长沙县段）</v>
          </cell>
          <cell r="R389" t="str">
            <v>是</v>
          </cell>
          <cell r="S389" t="str">
            <v>正选</v>
          </cell>
          <cell r="T389" t="str">
            <v>正选</v>
          </cell>
          <cell r="U389">
            <v>1</v>
          </cell>
          <cell r="W389" t="str">
            <v>预备项目</v>
          </cell>
          <cell r="X389" t="str">
            <v>三类</v>
          </cell>
          <cell r="Z389" t="str">
            <v>新建</v>
          </cell>
          <cell r="AA389" t="str">
            <v>国道</v>
          </cell>
          <cell r="AD389" t="str">
            <v>国道</v>
          </cell>
          <cell r="AE389" t="str">
            <v>部</v>
          </cell>
          <cell r="AF389">
            <v>4</v>
          </cell>
          <cell r="AH389">
            <v>4</v>
          </cell>
          <cell r="AI389">
            <v>4.2</v>
          </cell>
          <cell r="AN389">
            <v>2018</v>
          </cell>
          <cell r="AO389">
            <v>2020</v>
          </cell>
          <cell r="AR389">
            <v>27000</v>
          </cell>
          <cell r="AU389">
            <v>2310</v>
          </cell>
          <cell r="AZ389">
            <v>4000</v>
          </cell>
          <cell r="BA389">
            <v>0</v>
          </cell>
          <cell r="BB389">
            <v>24690</v>
          </cell>
          <cell r="CB389">
            <v>0</v>
          </cell>
          <cell r="CC389">
            <v>0</v>
          </cell>
          <cell r="CD389">
            <v>0</v>
          </cell>
          <cell r="CE389">
            <v>0</v>
          </cell>
          <cell r="CG389" t="str">
            <v>未开工</v>
          </cell>
          <cell r="CH389">
            <v>0</v>
          </cell>
          <cell r="CI389">
            <v>0</v>
          </cell>
          <cell r="CJ389" t="e">
            <v>#REF!</v>
          </cell>
          <cell r="CM389">
            <v>0</v>
          </cell>
          <cell r="CP389">
            <v>0</v>
          </cell>
          <cell r="CQ389">
            <v>0</v>
          </cell>
          <cell r="CS389">
            <v>0</v>
          </cell>
          <cell r="CX389">
            <v>0</v>
          </cell>
          <cell r="CZ389">
            <v>2310</v>
          </cell>
          <cell r="DB389" t="e">
            <v>#REF!</v>
          </cell>
          <cell r="DC389" t="e">
            <v>#REF!</v>
          </cell>
          <cell r="DH389">
            <v>0.15</v>
          </cell>
          <cell r="DI389">
            <v>346.5</v>
          </cell>
          <cell r="DJ389">
            <v>0.15</v>
          </cell>
          <cell r="DK389">
            <v>346.5</v>
          </cell>
          <cell r="DL389">
            <v>0.3</v>
          </cell>
          <cell r="DM389">
            <v>693</v>
          </cell>
          <cell r="DN389">
            <v>0.3</v>
          </cell>
          <cell r="DO389">
            <v>693</v>
          </cell>
          <cell r="DQ389">
            <v>0</v>
          </cell>
          <cell r="DR389" t="str">
            <v>否</v>
          </cell>
          <cell r="DS389">
            <v>27000</v>
          </cell>
          <cell r="EF389" t="str">
            <v>未安排</v>
          </cell>
          <cell r="EG389" t="str">
            <v>未开工（年内不能开工但2020年底前开工）</v>
          </cell>
          <cell r="EJ389" t="str">
            <v>未开工</v>
          </cell>
          <cell r="EK389" t="str">
            <v>系统上报</v>
          </cell>
          <cell r="EL389">
            <v>0</v>
          </cell>
          <cell r="EN389">
            <v>0</v>
          </cell>
          <cell r="EO389" t="str">
            <v>未开工（年内不能开工但2020年底前开工）</v>
          </cell>
          <cell r="EP389" t="str">
            <v>未开工</v>
          </cell>
          <cell r="EQ389" t="str">
            <v>未开工</v>
          </cell>
          <cell r="ER389" t="str">
            <v>未开工</v>
          </cell>
          <cell r="ES389" t="str">
            <v>未开工</v>
          </cell>
        </row>
        <row r="390">
          <cell r="J390" t="str">
            <v>G354宁乡段（宗师庙-道林-联湖塘）</v>
          </cell>
          <cell r="K390" t="e">
            <v>#REF!</v>
          </cell>
          <cell r="L390" t="str">
            <v>G354宁乡段（宗师庙-道林-联湖塘）</v>
          </cell>
          <cell r="M390" t="str">
            <v>G354宁乡段（宗师庙-道林-联湖塘）</v>
          </cell>
          <cell r="N390" t="e">
            <v>#REF!</v>
          </cell>
          <cell r="O390" t="str">
            <v>G354宁乡段（宗师庙-道林-联湖塘）</v>
          </cell>
          <cell r="P390" t="str">
            <v>G354宁乡段</v>
          </cell>
          <cell r="Q390" t="str">
            <v>G354宁乡段（宗师庙-道林-联湖塘）</v>
          </cell>
          <cell r="R390" t="str">
            <v>是</v>
          </cell>
          <cell r="S390" t="str">
            <v>正选</v>
          </cell>
          <cell r="T390" t="str">
            <v>正选</v>
          </cell>
          <cell r="U390">
            <v>1</v>
          </cell>
          <cell r="V390" t="str">
            <v>正选</v>
          </cell>
          <cell r="W390" t="str">
            <v>保留</v>
          </cell>
          <cell r="X390" t="str">
            <v>三类</v>
          </cell>
          <cell r="Z390" t="str">
            <v>新建</v>
          </cell>
          <cell r="AA390" t="str">
            <v>国道</v>
          </cell>
          <cell r="AB390" t="str">
            <v>国道</v>
          </cell>
          <cell r="AC390" t="str">
            <v>国道</v>
          </cell>
          <cell r="AD390" t="str">
            <v>国道</v>
          </cell>
          <cell r="AE390">
            <v>22</v>
          </cell>
          <cell r="AF390">
            <v>15</v>
          </cell>
          <cell r="AH390">
            <v>15</v>
          </cell>
          <cell r="AJ390">
            <v>15</v>
          </cell>
          <cell r="AN390">
            <v>2019</v>
          </cell>
          <cell r="AO390">
            <v>2021</v>
          </cell>
          <cell r="AR390">
            <v>32467</v>
          </cell>
          <cell r="AS390">
            <v>3696</v>
          </cell>
          <cell r="AT390" t="str">
            <v>测算</v>
          </cell>
          <cell r="AU390">
            <v>5250</v>
          </cell>
          <cell r="AV390">
            <v>5250</v>
          </cell>
          <cell r="AW390" t="b">
            <v>1</v>
          </cell>
          <cell r="AZ390">
            <v>15000</v>
          </cell>
          <cell r="BA390">
            <v>0</v>
          </cell>
          <cell r="BB390">
            <v>27217</v>
          </cell>
          <cell r="CB390">
            <v>0</v>
          </cell>
          <cell r="CC390">
            <v>0</v>
          </cell>
          <cell r="CD390">
            <v>0</v>
          </cell>
          <cell r="CE390">
            <v>0</v>
          </cell>
          <cell r="CF390">
            <v>0</v>
          </cell>
          <cell r="CG390" t="str">
            <v>未开工</v>
          </cell>
          <cell r="CH390">
            <v>0</v>
          </cell>
          <cell r="CI390">
            <v>0</v>
          </cell>
          <cell r="CJ390" t="e">
            <v>#REF!</v>
          </cell>
          <cell r="CM390">
            <v>0</v>
          </cell>
          <cell r="CP390">
            <v>0</v>
          </cell>
          <cell r="CQ390">
            <v>0</v>
          </cell>
          <cell r="CS390">
            <v>0</v>
          </cell>
          <cell r="CX390">
            <v>0</v>
          </cell>
          <cell r="CZ390">
            <v>5250</v>
          </cell>
          <cell r="DB390" t="e">
            <v>#REF!</v>
          </cell>
          <cell r="DC390" t="e">
            <v>#REF!</v>
          </cell>
          <cell r="DF390" t="str">
            <v>新开工</v>
          </cell>
          <cell r="DH390">
            <v>0.15</v>
          </cell>
          <cell r="DI390">
            <v>787.5</v>
          </cell>
          <cell r="DJ390">
            <v>0.3</v>
          </cell>
          <cell r="DK390">
            <v>1575</v>
          </cell>
          <cell r="DL390">
            <v>0.3</v>
          </cell>
          <cell r="DM390">
            <v>1575</v>
          </cell>
          <cell r="DN390">
            <v>0.3</v>
          </cell>
          <cell r="DO390">
            <v>1575</v>
          </cell>
          <cell r="DP390">
            <v>0</v>
          </cell>
          <cell r="DQ390">
            <v>0</v>
          </cell>
          <cell r="DR390" t="str">
            <v>否</v>
          </cell>
          <cell r="DS390">
            <v>32467</v>
          </cell>
          <cell r="DY390">
            <v>32467</v>
          </cell>
          <cell r="DZ390">
            <v>5250</v>
          </cell>
          <cell r="EA390">
            <v>27217</v>
          </cell>
          <cell r="EE390" t="str">
            <v>待开工项目</v>
          </cell>
          <cell r="EF390" t="str">
            <v>未安排</v>
          </cell>
          <cell r="EG390" t="str">
            <v>未开工（年内开工）</v>
          </cell>
          <cell r="EJ390" t="str">
            <v>未开工</v>
          </cell>
          <cell r="EK390" t="str">
            <v>系统上报</v>
          </cell>
          <cell r="EL390">
            <v>0</v>
          </cell>
          <cell r="EM390">
            <v>0</v>
          </cell>
          <cell r="EN390">
            <v>0</v>
          </cell>
          <cell r="EO390" t="str">
            <v>未开工（年内开工）</v>
          </cell>
          <cell r="EP390" t="str">
            <v>未开工</v>
          </cell>
          <cell r="EQ390" t="str">
            <v>未开工</v>
          </cell>
          <cell r="ER390" t="str">
            <v>未开工</v>
          </cell>
          <cell r="ES390" t="str">
            <v>未开工</v>
          </cell>
        </row>
        <row r="391">
          <cell r="J391" t="str">
            <v>大浏高速茶林互通-白沙（二期）</v>
          </cell>
          <cell r="K391" t="e">
            <v>#REF!</v>
          </cell>
          <cell r="L391" t="str">
            <v>大浏高速茶林互通-白沙（二期）</v>
          </cell>
          <cell r="M391" t="str">
            <v>大浏高速茶林互通-白沙（二期）</v>
          </cell>
          <cell r="N391" t="e">
            <v>#REF!</v>
          </cell>
          <cell r="P391" t="str">
            <v>S202、S319大浏高速茶林互通-白沙（二期）</v>
          </cell>
          <cell r="Q391" t="str">
            <v>大浏高速茶林互通至白沙公路</v>
          </cell>
          <cell r="R391" t="str">
            <v>是</v>
          </cell>
          <cell r="S391" t="str">
            <v>正选</v>
          </cell>
          <cell r="T391" t="str">
            <v>正选</v>
          </cell>
          <cell r="U391">
            <v>1</v>
          </cell>
          <cell r="W391" t="str">
            <v>调减项目</v>
          </cell>
          <cell r="X391" t="str">
            <v>三类</v>
          </cell>
          <cell r="Z391" t="str">
            <v>新建</v>
          </cell>
          <cell r="AA391" t="str">
            <v>省道</v>
          </cell>
          <cell r="AD391" t="str">
            <v>省道</v>
          </cell>
          <cell r="AE391" t="str">
            <v>部</v>
          </cell>
          <cell r="AF391">
            <v>17</v>
          </cell>
          <cell r="AH391">
            <v>17</v>
          </cell>
          <cell r="AJ391">
            <v>10</v>
          </cell>
          <cell r="AK391">
            <v>7</v>
          </cell>
          <cell r="AN391">
            <v>2017</v>
          </cell>
          <cell r="AO391">
            <v>2020</v>
          </cell>
          <cell r="AP391" t="str">
            <v>湘发改基础[2012]661号</v>
          </cell>
          <cell r="AR391">
            <v>8200</v>
          </cell>
          <cell r="AU391">
            <v>5100</v>
          </cell>
          <cell r="AZ391">
            <v>4970</v>
          </cell>
          <cell r="BA391">
            <v>4970</v>
          </cell>
          <cell r="BB391">
            <v>3100</v>
          </cell>
          <cell r="BO391">
            <v>4865</v>
          </cell>
          <cell r="BP391">
            <v>765</v>
          </cell>
          <cell r="BQ391" t="str">
            <v>批复施工许可</v>
          </cell>
          <cell r="BS391">
            <v>0</v>
          </cell>
          <cell r="BT391">
            <v>-765</v>
          </cell>
          <cell r="BU391" t="str">
            <v>拟调规</v>
          </cell>
          <cell r="CA391" t="str">
            <v>部停缓建</v>
          </cell>
          <cell r="CB391">
            <v>4865</v>
          </cell>
          <cell r="CC391">
            <v>0</v>
          </cell>
          <cell r="CD391">
            <v>3000</v>
          </cell>
          <cell r="CE391">
            <v>0.60362173038229405</v>
          </cell>
          <cell r="CF391">
            <v>0</v>
          </cell>
          <cell r="CG391" t="str">
            <v>未开工</v>
          </cell>
          <cell r="CH391">
            <v>0</v>
          </cell>
          <cell r="CI391">
            <v>0</v>
          </cell>
          <cell r="CJ391" t="e">
            <v>#REF!</v>
          </cell>
          <cell r="CM391">
            <v>0</v>
          </cell>
          <cell r="CP391">
            <v>0</v>
          </cell>
          <cell r="CQ391">
            <v>0</v>
          </cell>
          <cell r="CS391">
            <v>0</v>
          </cell>
          <cell r="CX391">
            <v>0</v>
          </cell>
          <cell r="CZ391">
            <v>0</v>
          </cell>
          <cell r="DB391">
            <v>0</v>
          </cell>
          <cell r="DC391">
            <v>0</v>
          </cell>
          <cell r="DH391">
            <v>0</v>
          </cell>
          <cell r="DI391">
            <v>0</v>
          </cell>
          <cell r="DJ391">
            <v>0</v>
          </cell>
          <cell r="DK391">
            <v>0</v>
          </cell>
          <cell r="DL391">
            <v>0</v>
          </cell>
          <cell r="DM391">
            <v>0</v>
          </cell>
          <cell r="DN391">
            <v>0</v>
          </cell>
          <cell r="DO391">
            <v>0</v>
          </cell>
          <cell r="DP391">
            <v>0</v>
          </cell>
          <cell r="DQ391">
            <v>0</v>
          </cell>
          <cell r="DR391" t="str">
            <v>否</v>
          </cell>
          <cell r="DS391">
            <v>8200</v>
          </cell>
          <cell r="EC391" t="str">
            <v>部停缓建</v>
          </cell>
          <cell r="EF391" t="str">
            <v>已安排</v>
          </cell>
          <cell r="EG391" t="str">
            <v>取消</v>
          </cell>
          <cell r="EH391" t="str">
            <v>未开工项目</v>
          </cell>
          <cell r="EI391" t="str">
            <v>不能开工</v>
          </cell>
          <cell r="EJ391" t="str">
            <v>取消</v>
          </cell>
          <cell r="EK391" t="str">
            <v>系统上报</v>
          </cell>
          <cell r="EL391">
            <v>0</v>
          </cell>
          <cell r="EN391">
            <v>0</v>
          </cell>
          <cell r="EO391" t="str">
            <v>取消</v>
          </cell>
          <cell r="EP391" t="str">
            <v>未开工</v>
          </cell>
          <cell r="EQ391" t="str">
            <v>未开工</v>
          </cell>
          <cell r="ER391" t="str">
            <v>未开工</v>
          </cell>
          <cell r="ES391" t="str">
            <v>未开工</v>
          </cell>
          <cell r="EU391" t="str">
            <v>省中期调减</v>
          </cell>
        </row>
        <row r="392">
          <cell r="J392" t="str">
            <v>攸县石羊塘-渌田</v>
          </cell>
          <cell r="K392" t="e">
            <v>#REF!</v>
          </cell>
          <cell r="L392" t="str">
            <v>攸县石羊塘-渌田</v>
          </cell>
          <cell r="M392" t="str">
            <v>攸县石羊塘-渌田</v>
          </cell>
          <cell r="N392" t="e">
            <v>#REF!</v>
          </cell>
          <cell r="O392" t="str">
            <v>攸县石羊塘-渌田</v>
          </cell>
          <cell r="T392" t="str">
            <v>备选</v>
          </cell>
          <cell r="U392">
            <v>1</v>
          </cell>
          <cell r="V392" t="str">
            <v>正选</v>
          </cell>
          <cell r="W392" t="str">
            <v>保留</v>
          </cell>
          <cell r="X392" t="str">
            <v>三类</v>
          </cell>
          <cell r="Z392" t="str">
            <v>新改建</v>
          </cell>
          <cell r="AA392" t="str">
            <v>其它</v>
          </cell>
          <cell r="AB392" t="str">
            <v>其它</v>
          </cell>
          <cell r="AC392" t="str">
            <v>其它</v>
          </cell>
          <cell r="AE392">
            <v>30.3</v>
          </cell>
          <cell r="AF392">
            <v>30.3</v>
          </cell>
          <cell r="AH392">
            <v>30.202999999999999</v>
          </cell>
          <cell r="AI392">
            <v>30.3</v>
          </cell>
          <cell r="AN392">
            <v>2020</v>
          </cell>
          <cell r="AO392">
            <v>2022</v>
          </cell>
          <cell r="AP392" t="str">
            <v>株发改审[2017]150号</v>
          </cell>
          <cell r="AQ392" t="str">
            <v>株交函[2017]227号</v>
          </cell>
          <cell r="AR392">
            <v>106404.66</v>
          </cell>
          <cell r="AS392">
            <v>70972.488400000002</v>
          </cell>
          <cell r="AT392" t="str">
            <v>批复</v>
          </cell>
          <cell r="AU392">
            <v>6040.6</v>
          </cell>
          <cell r="AX392" t="str">
            <v>无桥梁宽度</v>
          </cell>
          <cell r="BB392">
            <v>100364.06</v>
          </cell>
          <cell r="BU392" t="str">
            <v>批复施工许可</v>
          </cell>
          <cell r="CB392">
            <v>0</v>
          </cell>
          <cell r="CC392">
            <v>0</v>
          </cell>
          <cell r="CF392">
            <v>0</v>
          </cell>
          <cell r="CG392" t="str">
            <v>未开工</v>
          </cell>
          <cell r="CH392">
            <v>0</v>
          </cell>
          <cell r="CI392">
            <v>0</v>
          </cell>
          <cell r="CJ392" t="e">
            <v>#REF!</v>
          </cell>
          <cell r="CM392">
            <v>0</v>
          </cell>
          <cell r="CP392">
            <v>0</v>
          </cell>
          <cell r="CQ392">
            <v>0</v>
          </cell>
          <cell r="CS392">
            <v>0</v>
          </cell>
          <cell r="CX392">
            <v>0</v>
          </cell>
          <cell r="CZ392">
            <v>6040.6</v>
          </cell>
          <cell r="DB392" t="e">
            <v>#REF!</v>
          </cell>
          <cell r="DC392" t="e">
            <v>#REF!</v>
          </cell>
          <cell r="DH392">
            <v>0</v>
          </cell>
          <cell r="DI392">
            <v>0</v>
          </cell>
          <cell r="DJ392">
            <v>0</v>
          </cell>
          <cell r="DK392">
            <v>0</v>
          </cell>
          <cell r="DL392">
            <v>0</v>
          </cell>
          <cell r="DM392">
            <v>0</v>
          </cell>
          <cell r="DN392">
            <v>0</v>
          </cell>
          <cell r="DO392">
            <v>0</v>
          </cell>
          <cell r="DP392">
            <v>0</v>
          </cell>
          <cell r="DQ392">
            <v>0</v>
          </cell>
          <cell r="DR392" t="str">
            <v>否</v>
          </cell>
          <cell r="DS392">
            <v>70972.488400000002</v>
          </cell>
          <cell r="DX392">
            <v>100364.06</v>
          </cell>
          <cell r="DY392">
            <v>106404.66</v>
          </cell>
          <cell r="DZ392">
            <v>6040.6</v>
          </cell>
          <cell r="EA392">
            <v>100364.06</v>
          </cell>
          <cell r="EB392">
            <v>64931.888400000003</v>
          </cell>
          <cell r="EE392" t="str">
            <v>待开工项目</v>
          </cell>
          <cell r="EF392" t="str">
            <v>未安排</v>
          </cell>
          <cell r="EG392" t="str">
            <v>未开工（“十三五”期无法开工）</v>
          </cell>
          <cell r="EJ392" t="str">
            <v>未开工</v>
          </cell>
          <cell r="EK392" t="str">
            <v>未填报</v>
          </cell>
          <cell r="EL392">
            <v>0</v>
          </cell>
          <cell r="EM392">
            <v>0</v>
          </cell>
          <cell r="EN392">
            <v>0</v>
          </cell>
          <cell r="EQ392" t="str">
            <v>未开工</v>
          </cell>
          <cell r="ER392" t="str">
            <v>未开工</v>
          </cell>
          <cell r="ES392" t="str">
            <v>未开工</v>
          </cell>
        </row>
        <row r="393">
          <cell r="J393" t="str">
            <v>G354长沙市南横线-韶山高铁站连接线湘潭段</v>
          </cell>
          <cell r="K393" t="e">
            <v>#REF!</v>
          </cell>
          <cell r="L393" t="str">
            <v>G354长沙市南横线-韶山高铁站连接线湘潭段</v>
          </cell>
          <cell r="M393" t="str">
            <v>G354长沙市南横线-韶山高铁站连接线湘潭段</v>
          </cell>
          <cell r="N393" t="e">
            <v>#REF!</v>
          </cell>
          <cell r="P393" t="str">
            <v>G354长沙市南横线-韶山高铁站连接线湘潭段</v>
          </cell>
          <cell r="Q393" t="str">
            <v>G354长沙市南横线-韶山高铁站连接线湘潭段</v>
          </cell>
          <cell r="R393" t="str">
            <v>是</v>
          </cell>
          <cell r="S393" t="str">
            <v>正选</v>
          </cell>
          <cell r="T393" t="str">
            <v>正选</v>
          </cell>
          <cell r="U393">
            <v>1</v>
          </cell>
          <cell r="W393" t="str">
            <v>调减项目</v>
          </cell>
          <cell r="X393" t="str">
            <v>三类</v>
          </cell>
          <cell r="Z393" t="str">
            <v>新建</v>
          </cell>
          <cell r="AA393" t="str">
            <v>国道</v>
          </cell>
          <cell r="AD393" t="str">
            <v>国道</v>
          </cell>
          <cell r="AE393" t="str">
            <v>部</v>
          </cell>
          <cell r="AF393">
            <v>13</v>
          </cell>
          <cell r="AH393">
            <v>13</v>
          </cell>
          <cell r="AI393">
            <v>13</v>
          </cell>
          <cell r="AN393">
            <v>2018</v>
          </cell>
          <cell r="AO393">
            <v>2020</v>
          </cell>
          <cell r="AR393">
            <v>26000</v>
          </cell>
          <cell r="AU393">
            <v>7150</v>
          </cell>
          <cell r="AZ393">
            <v>13000</v>
          </cell>
          <cell r="BA393">
            <v>0</v>
          </cell>
          <cell r="BB393">
            <v>18850</v>
          </cell>
          <cell r="CB393">
            <v>0</v>
          </cell>
          <cell r="CC393">
            <v>0</v>
          </cell>
          <cell r="CD393">
            <v>0</v>
          </cell>
          <cell r="CE393">
            <v>0</v>
          </cell>
          <cell r="CG393" t="str">
            <v>未开工</v>
          </cell>
          <cell r="CH393">
            <v>0</v>
          </cell>
          <cell r="CI393">
            <v>0</v>
          </cell>
          <cell r="CJ393" t="e">
            <v>#REF!</v>
          </cell>
          <cell r="CM393">
            <v>0</v>
          </cell>
          <cell r="CP393">
            <v>0</v>
          </cell>
          <cell r="CQ393">
            <v>0</v>
          </cell>
          <cell r="CS393">
            <v>0</v>
          </cell>
          <cell r="CX393">
            <v>0</v>
          </cell>
          <cell r="CZ393">
            <v>7150</v>
          </cell>
          <cell r="DB393" t="e">
            <v>#REF!</v>
          </cell>
          <cell r="DC393" t="e">
            <v>#REF!</v>
          </cell>
          <cell r="DH393">
            <v>0</v>
          </cell>
          <cell r="DI393">
            <v>0</v>
          </cell>
          <cell r="DJ393">
            <v>0</v>
          </cell>
          <cell r="DK393">
            <v>0</v>
          </cell>
          <cell r="DL393">
            <v>0</v>
          </cell>
          <cell r="DM393">
            <v>0</v>
          </cell>
          <cell r="DN393">
            <v>0</v>
          </cell>
          <cell r="DO393">
            <v>0</v>
          </cell>
          <cell r="DQ393">
            <v>0</v>
          </cell>
          <cell r="DR393" t="str">
            <v>否</v>
          </cell>
          <cell r="DS393">
            <v>26000</v>
          </cell>
          <cell r="EF393" t="str">
            <v>未安排</v>
          </cell>
          <cell r="EG393" t="str">
            <v>未开工（“十三五”期无法开工）</v>
          </cell>
          <cell r="EJ393" t="str">
            <v>未开工</v>
          </cell>
          <cell r="EK393" t="str">
            <v>系统上报</v>
          </cell>
          <cell r="EL393">
            <v>0</v>
          </cell>
          <cell r="EN393">
            <v>0</v>
          </cell>
          <cell r="EO393" t="str">
            <v>未开工（“十三五”期无法开工）</v>
          </cell>
          <cell r="EP393" t="str">
            <v>未开工</v>
          </cell>
          <cell r="EQ393" t="str">
            <v>未开工</v>
          </cell>
          <cell r="ER393" t="str">
            <v>未开工</v>
          </cell>
          <cell r="ES393" t="str">
            <v>未开工</v>
          </cell>
          <cell r="EU393" t="str">
            <v>省中期调减</v>
          </cell>
        </row>
        <row r="394">
          <cell r="J394" t="str">
            <v>G322衡南河市-宝盖</v>
          </cell>
          <cell r="K394" t="e">
            <v>#REF!</v>
          </cell>
          <cell r="L394" t="str">
            <v>G322衡南河市-宝盖</v>
          </cell>
          <cell r="M394" t="str">
            <v>G322衡南河市-宝盖</v>
          </cell>
          <cell r="N394" t="e">
            <v>#REF!</v>
          </cell>
          <cell r="O394" t="str">
            <v>G322衡南河市-宝盖</v>
          </cell>
          <cell r="P394" t="str">
            <v>G322河市-宝盖</v>
          </cell>
          <cell r="Q394" t="str">
            <v>G322衡南河市-宝盖</v>
          </cell>
          <cell r="R394" t="str">
            <v>是</v>
          </cell>
          <cell r="S394" t="str">
            <v>正选</v>
          </cell>
          <cell r="T394" t="str">
            <v>正选</v>
          </cell>
          <cell r="U394">
            <v>1</v>
          </cell>
          <cell r="V394" t="str">
            <v>正选</v>
          </cell>
          <cell r="W394" t="str">
            <v>保留</v>
          </cell>
          <cell r="X394" t="str">
            <v>三类</v>
          </cell>
          <cell r="Z394" t="str">
            <v>改建</v>
          </cell>
          <cell r="AA394" t="str">
            <v>国道</v>
          </cell>
          <cell r="AB394" t="str">
            <v>国道</v>
          </cell>
          <cell r="AC394" t="str">
            <v>国道</v>
          </cell>
          <cell r="AD394" t="str">
            <v>国道</v>
          </cell>
          <cell r="AE394">
            <v>39.747</v>
          </cell>
          <cell r="AF394">
            <v>39.747</v>
          </cell>
          <cell r="AH394">
            <v>39.747</v>
          </cell>
          <cell r="AJ394">
            <v>39.747</v>
          </cell>
          <cell r="AN394">
            <v>2019</v>
          </cell>
          <cell r="AO394">
            <v>2021</v>
          </cell>
          <cell r="AR394">
            <v>66541.764599999995</v>
          </cell>
          <cell r="AS394">
            <v>9793.3439999999991</v>
          </cell>
          <cell r="AT394" t="str">
            <v>测算</v>
          </cell>
          <cell r="AU394">
            <v>13911</v>
          </cell>
          <cell r="AV394">
            <v>13911</v>
          </cell>
          <cell r="AW394" t="b">
            <v>1</v>
          </cell>
          <cell r="AZ394">
            <v>20000</v>
          </cell>
          <cell r="BA394">
            <v>0</v>
          </cell>
          <cell r="BB394">
            <v>52630.764600000002</v>
          </cell>
          <cell r="CB394">
            <v>0</v>
          </cell>
          <cell r="CC394">
            <v>0</v>
          </cell>
          <cell r="CD394">
            <v>0</v>
          </cell>
          <cell r="CE394">
            <v>0</v>
          </cell>
          <cell r="CG394" t="str">
            <v>未开工</v>
          </cell>
          <cell r="CH394">
            <v>0</v>
          </cell>
          <cell r="CI394">
            <v>0</v>
          </cell>
          <cell r="CJ394" t="e">
            <v>#REF!</v>
          </cell>
          <cell r="CM394">
            <v>0</v>
          </cell>
          <cell r="CP394">
            <v>0</v>
          </cell>
          <cell r="CQ394">
            <v>0</v>
          </cell>
          <cell r="CS394">
            <v>0</v>
          </cell>
          <cell r="CX394">
            <v>0</v>
          </cell>
          <cell r="CZ394">
            <v>13911</v>
          </cell>
          <cell r="DB394" t="e">
            <v>#REF!</v>
          </cell>
          <cell r="DC394" t="e">
            <v>#REF!</v>
          </cell>
          <cell r="DH394">
            <v>0</v>
          </cell>
          <cell r="DI394">
            <v>0</v>
          </cell>
          <cell r="DJ394">
            <v>0</v>
          </cell>
          <cell r="DK394">
            <v>0</v>
          </cell>
          <cell r="DL394">
            <v>0</v>
          </cell>
          <cell r="DM394">
            <v>0</v>
          </cell>
          <cell r="DN394">
            <v>0</v>
          </cell>
          <cell r="DO394">
            <v>0</v>
          </cell>
          <cell r="DQ394">
            <v>0</v>
          </cell>
          <cell r="DR394" t="str">
            <v>否</v>
          </cell>
          <cell r="DS394">
            <v>9793.3439999999991</v>
          </cell>
          <cell r="DY394">
            <v>66541.764599999995</v>
          </cell>
          <cell r="DZ394">
            <v>13911</v>
          </cell>
          <cell r="EA394">
            <v>52630.764600000002</v>
          </cell>
          <cell r="EE394" t="str">
            <v>待开工项目</v>
          </cell>
          <cell r="EF394" t="str">
            <v>未安排</v>
          </cell>
          <cell r="EG394" t="str">
            <v>未开工（“十三五”期无法开工）</v>
          </cell>
          <cell r="EJ394" t="str">
            <v>未开工</v>
          </cell>
          <cell r="EK394" t="str">
            <v>系统上报</v>
          </cell>
          <cell r="EL394">
            <v>0</v>
          </cell>
          <cell r="EM394">
            <v>0</v>
          </cell>
          <cell r="EN394">
            <v>0</v>
          </cell>
          <cell r="EO394" t="str">
            <v>未开工（“十三五”期无法开工）</v>
          </cell>
          <cell r="EP394" t="str">
            <v>未开工</v>
          </cell>
          <cell r="EQ394" t="str">
            <v>未开工</v>
          </cell>
          <cell r="ER394" t="str">
            <v>未开工</v>
          </cell>
          <cell r="ES394" t="str">
            <v>未开工</v>
          </cell>
        </row>
        <row r="395">
          <cell r="J395" t="str">
            <v>G240衡山长青-白果</v>
          </cell>
          <cell r="K395" t="e">
            <v>#REF!</v>
          </cell>
          <cell r="L395" t="str">
            <v>G240衡山长青-白果</v>
          </cell>
          <cell r="M395" t="str">
            <v>G240衡山长青-白果</v>
          </cell>
          <cell r="N395" t="e">
            <v>#REF!</v>
          </cell>
          <cell r="O395" t="str">
            <v>G240衡山长青-白果</v>
          </cell>
          <cell r="P395" t="str">
            <v>G240衡山长青-白果</v>
          </cell>
          <cell r="Q395" t="str">
            <v>G240衡山长青-白果</v>
          </cell>
          <cell r="R395" t="str">
            <v>是</v>
          </cell>
          <cell r="S395" t="str">
            <v>正选</v>
          </cell>
          <cell r="T395" t="str">
            <v>正选</v>
          </cell>
          <cell r="U395">
            <v>1</v>
          </cell>
          <cell r="V395" t="str">
            <v>正选</v>
          </cell>
          <cell r="W395" t="str">
            <v>保留</v>
          </cell>
          <cell r="X395" t="str">
            <v>三类</v>
          </cell>
          <cell r="Z395" t="str">
            <v>新改建</v>
          </cell>
          <cell r="AA395" t="str">
            <v>国道</v>
          </cell>
          <cell r="AB395" t="str">
            <v>国道</v>
          </cell>
          <cell r="AC395" t="str">
            <v>国道</v>
          </cell>
          <cell r="AD395" t="str">
            <v>国道</v>
          </cell>
          <cell r="AE395">
            <v>8.39</v>
          </cell>
          <cell r="AF395">
            <v>8.39</v>
          </cell>
          <cell r="AH395">
            <v>8.39</v>
          </cell>
          <cell r="AJ395">
            <v>8.39</v>
          </cell>
          <cell r="AN395">
            <v>2018</v>
          </cell>
          <cell r="AO395">
            <v>2020</v>
          </cell>
          <cell r="AR395">
            <v>8361</v>
          </cell>
          <cell r="AS395">
            <v>2067.6480000000001</v>
          </cell>
          <cell r="AT395" t="str">
            <v>测算</v>
          </cell>
          <cell r="AU395">
            <v>2937</v>
          </cell>
          <cell r="AV395">
            <v>2937</v>
          </cell>
          <cell r="AW395" t="b">
            <v>1</v>
          </cell>
          <cell r="AZ395">
            <v>5000</v>
          </cell>
          <cell r="BA395">
            <v>0</v>
          </cell>
          <cell r="BB395">
            <v>5424</v>
          </cell>
          <cell r="BS395">
            <v>2508.3000000000002</v>
          </cell>
          <cell r="BT395">
            <v>881.1</v>
          </cell>
          <cell r="BU395" t="str">
            <v>批复施工许可</v>
          </cell>
          <cell r="CA395" t="str">
            <v>部停缓建</v>
          </cell>
          <cell r="CB395">
            <v>2508.3000000000002</v>
          </cell>
          <cell r="CC395">
            <v>881.1</v>
          </cell>
          <cell r="CD395">
            <v>0</v>
          </cell>
          <cell r="CE395">
            <v>0</v>
          </cell>
          <cell r="CF395">
            <v>0</v>
          </cell>
          <cell r="CG395" t="str">
            <v>未开工</v>
          </cell>
          <cell r="CH395">
            <v>0</v>
          </cell>
          <cell r="CI395">
            <v>881.1</v>
          </cell>
          <cell r="CJ395" t="e">
            <v>#REF!</v>
          </cell>
          <cell r="CM395">
            <v>0</v>
          </cell>
          <cell r="CP395">
            <v>0</v>
          </cell>
          <cell r="CQ395">
            <v>881.1</v>
          </cell>
          <cell r="CS395">
            <v>0</v>
          </cell>
          <cell r="CX395">
            <v>0</v>
          </cell>
          <cell r="CZ395">
            <v>881.1</v>
          </cell>
          <cell r="DB395" t="e">
            <v>#REF!</v>
          </cell>
          <cell r="DC395" t="e">
            <v>#REF!</v>
          </cell>
          <cell r="DH395">
            <v>0.15</v>
          </cell>
          <cell r="DI395">
            <v>0</v>
          </cell>
          <cell r="DJ395">
            <v>0.3</v>
          </cell>
          <cell r="DK395">
            <v>0</v>
          </cell>
          <cell r="DL395">
            <v>0.3</v>
          </cell>
          <cell r="DM395">
            <v>0</v>
          </cell>
          <cell r="DN395">
            <v>0.3</v>
          </cell>
          <cell r="DO395">
            <v>0</v>
          </cell>
          <cell r="DP395">
            <v>0</v>
          </cell>
          <cell r="DQ395">
            <v>0</v>
          </cell>
          <cell r="DR395" t="str">
            <v>否</v>
          </cell>
          <cell r="DS395">
            <v>2067.6480000000001</v>
          </cell>
          <cell r="DY395">
            <v>8361</v>
          </cell>
          <cell r="DZ395">
            <v>2937</v>
          </cell>
          <cell r="EA395">
            <v>5424</v>
          </cell>
          <cell r="EC395" t="str">
            <v>部停缓建</v>
          </cell>
          <cell r="EE395" t="str">
            <v>待开工项目</v>
          </cell>
          <cell r="EF395" t="str">
            <v>已安排</v>
          </cell>
          <cell r="EG395" t="str">
            <v>未开工（年内开工）</v>
          </cell>
          <cell r="EH395" t="str">
            <v>未开工项目</v>
          </cell>
          <cell r="EI395" t="str">
            <v>拟新开工</v>
          </cell>
          <cell r="EJ395" t="str">
            <v>拟新开工</v>
          </cell>
          <cell r="EK395" t="str">
            <v>系统上报</v>
          </cell>
          <cell r="EL395">
            <v>0</v>
          </cell>
          <cell r="EM395">
            <v>0</v>
          </cell>
          <cell r="EN395">
            <v>0</v>
          </cell>
          <cell r="EO395" t="str">
            <v>未开工（年内开工）</v>
          </cell>
          <cell r="EP395" t="str">
            <v>未开工</v>
          </cell>
          <cell r="EQ395" t="str">
            <v>未开工</v>
          </cell>
          <cell r="ER395" t="str">
            <v>未开工</v>
          </cell>
          <cell r="ES395" t="str">
            <v>未开工</v>
          </cell>
        </row>
        <row r="396">
          <cell r="J396" t="str">
            <v>衡东大桥-石湾-金花</v>
          </cell>
          <cell r="K396" t="e">
            <v>#REF!</v>
          </cell>
          <cell r="L396" t="str">
            <v>衡东大桥-石湾-金花</v>
          </cell>
          <cell r="M396" t="str">
            <v>S213、S333衡东大桥-石湾-金花</v>
          </cell>
          <cell r="N396" t="e">
            <v>#REF!</v>
          </cell>
          <cell r="O396" t="str">
            <v>S213、S333衡东大桥-石湾-金花</v>
          </cell>
          <cell r="T396" t="str">
            <v>备选</v>
          </cell>
          <cell r="U396">
            <v>1</v>
          </cell>
          <cell r="V396" t="str">
            <v>正选</v>
          </cell>
          <cell r="W396" t="str">
            <v>保留</v>
          </cell>
          <cell r="X396" t="str">
            <v>三类</v>
          </cell>
          <cell r="Z396" t="str">
            <v>升级改造</v>
          </cell>
          <cell r="AA396" t="str">
            <v>省道</v>
          </cell>
          <cell r="AB396" t="str">
            <v>省道</v>
          </cell>
          <cell r="AC396" t="str">
            <v>省道</v>
          </cell>
          <cell r="AE396">
            <v>43.134999999999998</v>
          </cell>
          <cell r="AF396">
            <v>43.134999999999998</v>
          </cell>
          <cell r="AH396">
            <v>43</v>
          </cell>
          <cell r="AJ396">
            <v>43</v>
          </cell>
          <cell r="AN396">
            <v>2020</v>
          </cell>
          <cell r="AO396">
            <v>2022</v>
          </cell>
          <cell r="AR396">
            <v>55698</v>
          </cell>
          <cell r="AS396">
            <v>37874.639999999999</v>
          </cell>
          <cell r="AT396" t="str">
            <v>按总投资的68%测算</v>
          </cell>
          <cell r="AU396">
            <v>12900</v>
          </cell>
          <cell r="BB396">
            <v>42798</v>
          </cell>
          <cell r="CB396">
            <v>0</v>
          </cell>
          <cell r="CC396">
            <v>0</v>
          </cell>
          <cell r="CG396" t="str">
            <v>未开工</v>
          </cell>
          <cell r="CH396">
            <v>0</v>
          </cell>
          <cell r="CI396">
            <v>0</v>
          </cell>
          <cell r="CJ396" t="e">
            <v>#REF!</v>
          </cell>
          <cell r="CM396">
            <v>0</v>
          </cell>
          <cell r="CP396">
            <v>0</v>
          </cell>
          <cell r="CQ396">
            <v>0</v>
          </cell>
          <cell r="CS396">
            <v>0</v>
          </cell>
          <cell r="CX396">
            <v>0</v>
          </cell>
          <cell r="CZ396">
            <v>12900</v>
          </cell>
          <cell r="DB396" t="e">
            <v>#REF!</v>
          </cell>
          <cell r="DC396" t="e">
            <v>#REF!</v>
          </cell>
          <cell r="DH396">
            <v>0</v>
          </cell>
          <cell r="DI396">
            <v>0</v>
          </cell>
          <cell r="DJ396">
            <v>0</v>
          </cell>
          <cell r="DK396">
            <v>0</v>
          </cell>
          <cell r="DL396">
            <v>0</v>
          </cell>
          <cell r="DM396">
            <v>0</v>
          </cell>
          <cell r="DN396">
            <v>0</v>
          </cell>
          <cell r="DO396">
            <v>0</v>
          </cell>
          <cell r="DQ396">
            <v>0</v>
          </cell>
          <cell r="DR396" t="str">
            <v>否</v>
          </cell>
          <cell r="DS396">
            <v>37874.639999999999</v>
          </cell>
          <cell r="DX396">
            <v>42798</v>
          </cell>
          <cell r="DY396">
            <v>55698</v>
          </cell>
          <cell r="DZ396">
            <v>12900</v>
          </cell>
          <cell r="EA396">
            <v>42798</v>
          </cell>
          <cell r="EB396">
            <v>24974.639999999999</v>
          </cell>
          <cell r="EE396" t="str">
            <v>待开工项目</v>
          </cell>
          <cell r="EF396" t="str">
            <v>未安排</v>
          </cell>
          <cell r="EG396" t="str">
            <v>未开工（“十三五”期无法开工）</v>
          </cell>
          <cell r="EJ396" t="str">
            <v>未开工</v>
          </cell>
          <cell r="EK396" t="str">
            <v>系统上报</v>
          </cell>
          <cell r="EL396">
            <v>0</v>
          </cell>
          <cell r="EM396">
            <v>0</v>
          </cell>
          <cell r="EN396">
            <v>0</v>
          </cell>
          <cell r="EQ396" t="str">
            <v>未开工</v>
          </cell>
          <cell r="ER396" t="str">
            <v>未开工</v>
          </cell>
          <cell r="ES396" t="str">
            <v>未开工</v>
          </cell>
        </row>
        <row r="397">
          <cell r="J397" t="str">
            <v>G356祁东白地市-太和堂</v>
          </cell>
          <cell r="K397" t="e">
            <v>#REF!</v>
          </cell>
          <cell r="L397" t="str">
            <v>G356祁东白地市-太和堂</v>
          </cell>
          <cell r="M397" t="str">
            <v>G356祁东白地市-太和堂</v>
          </cell>
          <cell r="N397" t="e">
            <v>#REF!</v>
          </cell>
          <cell r="O397" t="str">
            <v>G356祁东白地市-太和堂</v>
          </cell>
          <cell r="P397" t="str">
            <v>G356祁东白地市-太和堂</v>
          </cell>
          <cell r="Q397" t="str">
            <v>G356祁东白地市-太和堂</v>
          </cell>
          <cell r="R397" t="str">
            <v>是</v>
          </cell>
          <cell r="S397" t="str">
            <v>正选</v>
          </cell>
          <cell r="T397" t="str">
            <v>正选</v>
          </cell>
          <cell r="U397">
            <v>1</v>
          </cell>
          <cell r="V397" t="str">
            <v>正选</v>
          </cell>
          <cell r="W397" t="str">
            <v>保留</v>
          </cell>
          <cell r="X397" t="str">
            <v>二类</v>
          </cell>
          <cell r="Y397" t="str">
            <v>省贫</v>
          </cell>
          <cell r="Z397" t="str">
            <v>新改建</v>
          </cell>
          <cell r="AA397" t="str">
            <v>国道</v>
          </cell>
          <cell r="AB397" t="str">
            <v>国道</v>
          </cell>
          <cell r="AC397" t="str">
            <v>国道</v>
          </cell>
          <cell r="AD397" t="str">
            <v>国道</v>
          </cell>
          <cell r="AE397">
            <v>32.067999999999998</v>
          </cell>
          <cell r="AF397">
            <v>36</v>
          </cell>
          <cell r="AH397">
            <v>36</v>
          </cell>
          <cell r="AI397">
            <v>32.06</v>
          </cell>
          <cell r="AN397">
            <v>2018</v>
          </cell>
          <cell r="AO397">
            <v>2020</v>
          </cell>
          <cell r="AR397">
            <v>119200</v>
          </cell>
          <cell r="AS397">
            <v>25344</v>
          </cell>
          <cell r="AT397" t="str">
            <v>测算</v>
          </cell>
          <cell r="AU397">
            <v>19236</v>
          </cell>
          <cell r="AV397">
            <v>19236</v>
          </cell>
          <cell r="AW397" t="b">
            <v>1</v>
          </cell>
          <cell r="AZ397">
            <v>18000</v>
          </cell>
          <cell r="BA397">
            <v>0</v>
          </cell>
          <cell r="BB397">
            <v>99964</v>
          </cell>
          <cell r="CB397">
            <v>0</v>
          </cell>
          <cell r="CC397">
            <v>0</v>
          </cell>
          <cell r="CD397">
            <v>0</v>
          </cell>
          <cell r="CE397">
            <v>0</v>
          </cell>
          <cell r="CG397" t="str">
            <v>未开工</v>
          </cell>
          <cell r="CH397">
            <v>0</v>
          </cell>
          <cell r="CI397">
            <v>0</v>
          </cell>
          <cell r="CJ397" t="e">
            <v>#REF!</v>
          </cell>
          <cell r="CM397">
            <v>0</v>
          </cell>
          <cell r="CP397">
            <v>0</v>
          </cell>
          <cell r="CQ397">
            <v>0</v>
          </cell>
          <cell r="CS397">
            <v>0</v>
          </cell>
          <cell r="CX397">
            <v>0</v>
          </cell>
          <cell r="CZ397">
            <v>19236</v>
          </cell>
          <cell r="DB397" t="e">
            <v>#REF!</v>
          </cell>
          <cell r="DC397" t="e">
            <v>#REF!</v>
          </cell>
          <cell r="DH397">
            <v>0</v>
          </cell>
          <cell r="DI397">
            <v>0</v>
          </cell>
          <cell r="DJ397">
            <v>0</v>
          </cell>
          <cell r="DK397">
            <v>0</v>
          </cell>
          <cell r="DL397">
            <v>0</v>
          </cell>
          <cell r="DM397">
            <v>0</v>
          </cell>
          <cell r="DN397">
            <v>0</v>
          </cell>
          <cell r="DO397">
            <v>0</v>
          </cell>
          <cell r="DQ397">
            <v>0</v>
          </cell>
          <cell r="DR397" t="str">
            <v>否</v>
          </cell>
          <cell r="DS397">
            <v>25344</v>
          </cell>
          <cell r="DY397">
            <v>119200</v>
          </cell>
          <cell r="DZ397">
            <v>19236</v>
          </cell>
          <cell r="EA397">
            <v>99964</v>
          </cell>
          <cell r="EE397" t="str">
            <v>待开工项目</v>
          </cell>
          <cell r="EF397" t="str">
            <v>未安排</v>
          </cell>
          <cell r="EG397" t="str">
            <v>未开工（“十三五”期无法开工）</v>
          </cell>
          <cell r="EJ397" t="str">
            <v>未开工</v>
          </cell>
          <cell r="EK397" t="str">
            <v>系统上报</v>
          </cell>
          <cell r="EL397">
            <v>0</v>
          </cell>
          <cell r="EM397">
            <v>0</v>
          </cell>
          <cell r="EN397">
            <v>0</v>
          </cell>
          <cell r="EO397" t="str">
            <v>未开工（年内不能开工但2020年底前开工）</v>
          </cell>
          <cell r="EP397" t="str">
            <v>未开工</v>
          </cell>
          <cell r="EQ397" t="str">
            <v>未开工</v>
          </cell>
          <cell r="ER397" t="str">
            <v>未开工</v>
          </cell>
          <cell r="ES397" t="str">
            <v>未开工</v>
          </cell>
        </row>
        <row r="398">
          <cell r="J398" t="str">
            <v>湘南监狱-耒阳市水东江道路</v>
          </cell>
          <cell r="K398" t="e">
            <v>#REF!</v>
          </cell>
          <cell r="L398" t="str">
            <v>湘南监狱-耒阳市水东江道路</v>
          </cell>
          <cell r="M398" t="str">
            <v>湘南监狱-耒阳市水东江道路</v>
          </cell>
          <cell r="N398" t="e">
            <v>#REF!</v>
          </cell>
          <cell r="O398" t="str">
            <v>湘南监狱-耒阳市水东江道路</v>
          </cell>
          <cell r="T398" t="str">
            <v>备选</v>
          </cell>
          <cell r="U398">
            <v>1</v>
          </cell>
          <cell r="V398" t="str">
            <v>正选</v>
          </cell>
          <cell r="W398" t="str">
            <v>保留</v>
          </cell>
          <cell r="X398" t="str">
            <v>三类</v>
          </cell>
          <cell r="Z398" t="str">
            <v>改建</v>
          </cell>
          <cell r="AA398" t="str">
            <v>其它</v>
          </cell>
          <cell r="AB398" t="str">
            <v>其它</v>
          </cell>
          <cell r="AC398" t="str">
            <v>其它</v>
          </cell>
          <cell r="AE398">
            <v>10</v>
          </cell>
          <cell r="AF398">
            <v>10</v>
          </cell>
          <cell r="AH398">
            <v>10</v>
          </cell>
          <cell r="AJ398">
            <v>10</v>
          </cell>
          <cell r="AN398">
            <v>2020</v>
          </cell>
          <cell r="AO398">
            <v>2022</v>
          </cell>
          <cell r="AR398">
            <v>8000</v>
          </cell>
          <cell r="AS398">
            <v>5440</v>
          </cell>
          <cell r="AT398" t="str">
            <v>按总投资的68%测算</v>
          </cell>
          <cell r="AU398">
            <v>2000</v>
          </cell>
          <cell r="BB398">
            <v>6000</v>
          </cell>
          <cell r="BO398">
            <v>8000</v>
          </cell>
          <cell r="BP398">
            <v>1200</v>
          </cell>
          <cell r="BQ398" t="str">
            <v>路面</v>
          </cell>
          <cell r="BR398">
            <v>10</v>
          </cell>
          <cell r="CA398" t="str">
            <v>未列入19年计划</v>
          </cell>
          <cell r="CB398">
            <v>8000</v>
          </cell>
          <cell r="CC398">
            <v>1200</v>
          </cell>
          <cell r="CF398">
            <v>0</v>
          </cell>
          <cell r="CG398" t="str">
            <v>未开工</v>
          </cell>
          <cell r="CH398">
            <v>0</v>
          </cell>
          <cell r="CI398">
            <v>1200</v>
          </cell>
          <cell r="CJ398" t="e">
            <v>#REF!</v>
          </cell>
          <cell r="CM398">
            <v>0</v>
          </cell>
          <cell r="CP398">
            <v>0</v>
          </cell>
          <cell r="CQ398">
            <v>1200</v>
          </cell>
          <cell r="CS398">
            <v>0</v>
          </cell>
          <cell r="CX398">
            <v>0</v>
          </cell>
          <cell r="CZ398">
            <v>0</v>
          </cell>
          <cell r="DB398">
            <v>0</v>
          </cell>
          <cell r="DC398">
            <v>0</v>
          </cell>
          <cell r="DH398">
            <v>0</v>
          </cell>
          <cell r="DI398">
            <v>0</v>
          </cell>
          <cell r="DJ398">
            <v>0</v>
          </cell>
          <cell r="DK398">
            <v>0</v>
          </cell>
          <cell r="DL398">
            <v>0</v>
          </cell>
          <cell r="DM398">
            <v>0</v>
          </cell>
          <cell r="DN398">
            <v>0</v>
          </cell>
          <cell r="DO398">
            <v>0</v>
          </cell>
          <cell r="DP398">
            <v>0</v>
          </cell>
          <cell r="DQ398">
            <v>0</v>
          </cell>
          <cell r="DR398" t="str">
            <v>否</v>
          </cell>
          <cell r="DS398">
            <v>5440</v>
          </cell>
          <cell r="DX398">
            <v>6000</v>
          </cell>
          <cell r="DY398">
            <v>8000</v>
          </cell>
          <cell r="DZ398">
            <v>2000</v>
          </cell>
          <cell r="EA398">
            <v>6000</v>
          </cell>
          <cell r="EB398">
            <v>3440</v>
          </cell>
          <cell r="EC398" t="str">
            <v>调出规划</v>
          </cell>
          <cell r="EE398" t="str">
            <v>待开工项目</v>
          </cell>
          <cell r="EF398" t="str">
            <v>已安排</v>
          </cell>
          <cell r="EG398" t="str">
            <v>取消</v>
          </cell>
          <cell r="EH398" t="str">
            <v>未开工项目</v>
          </cell>
          <cell r="EI398" t="str">
            <v>不能开工</v>
          </cell>
          <cell r="EJ398" t="str">
            <v>未开工</v>
          </cell>
          <cell r="EK398" t="str">
            <v>系统上报</v>
          </cell>
          <cell r="EL398">
            <v>0</v>
          </cell>
          <cell r="EM398">
            <v>0</v>
          </cell>
          <cell r="EN398">
            <v>0</v>
          </cell>
          <cell r="EQ398" t="str">
            <v>未开工</v>
          </cell>
          <cell r="ER398" t="str">
            <v>未开工</v>
          </cell>
          <cell r="ES398" t="str">
            <v>未开工</v>
          </cell>
        </row>
        <row r="399">
          <cell r="J399" t="str">
            <v>G356耒阳竹市-联平</v>
          </cell>
          <cell r="K399" t="e">
            <v>#REF!</v>
          </cell>
          <cell r="L399" t="str">
            <v>G356耒阳竹市-联平</v>
          </cell>
          <cell r="M399" t="str">
            <v>G356耒阳竹市-联平</v>
          </cell>
          <cell r="N399" t="e">
            <v>#REF!</v>
          </cell>
          <cell r="O399" t="str">
            <v>G356耒阳竹市-联平</v>
          </cell>
          <cell r="P399" t="str">
            <v>G356耒阳竹市-联平</v>
          </cell>
          <cell r="Q399" t="str">
            <v>G356耒阳竹市-联平</v>
          </cell>
          <cell r="R399" t="str">
            <v>是</v>
          </cell>
          <cell r="S399" t="str">
            <v>正选</v>
          </cell>
          <cell r="T399" t="str">
            <v>正选</v>
          </cell>
          <cell r="U399">
            <v>1</v>
          </cell>
          <cell r="V399" t="str">
            <v>正选</v>
          </cell>
          <cell r="W399" t="str">
            <v>保留</v>
          </cell>
          <cell r="X399" t="str">
            <v>三类</v>
          </cell>
          <cell r="Z399" t="str">
            <v>新建</v>
          </cell>
          <cell r="AA399" t="str">
            <v>省道</v>
          </cell>
          <cell r="AB399" t="str">
            <v>国道</v>
          </cell>
          <cell r="AC399" t="str">
            <v>国道</v>
          </cell>
          <cell r="AD399" t="str">
            <v>国道</v>
          </cell>
          <cell r="AE399">
            <v>20.869</v>
          </cell>
          <cell r="AF399">
            <v>20.869</v>
          </cell>
          <cell r="AH399">
            <v>20.869</v>
          </cell>
          <cell r="AI399">
            <v>20.869</v>
          </cell>
          <cell r="AN399">
            <v>2019</v>
          </cell>
          <cell r="AO399">
            <v>2021</v>
          </cell>
          <cell r="AR399">
            <v>57434</v>
          </cell>
          <cell r="AS399">
            <v>23936</v>
          </cell>
          <cell r="AT399" t="str">
            <v>测算</v>
          </cell>
          <cell r="AU399">
            <v>8348</v>
          </cell>
          <cell r="AV399">
            <v>8348</v>
          </cell>
          <cell r="AW399" t="b">
            <v>1</v>
          </cell>
          <cell r="AZ399">
            <v>22000</v>
          </cell>
          <cell r="BA399">
            <v>0</v>
          </cell>
          <cell r="BB399">
            <v>49086</v>
          </cell>
          <cell r="CB399">
            <v>0</v>
          </cell>
          <cell r="CC399">
            <v>0</v>
          </cell>
          <cell r="CD399">
            <v>0</v>
          </cell>
          <cell r="CE399">
            <v>0</v>
          </cell>
          <cell r="CG399" t="str">
            <v>未开工</v>
          </cell>
          <cell r="CH399">
            <v>0</v>
          </cell>
          <cell r="CI399">
            <v>0</v>
          </cell>
          <cell r="CJ399" t="e">
            <v>#REF!</v>
          </cell>
          <cell r="CM399">
            <v>0</v>
          </cell>
          <cell r="CP399">
            <v>0</v>
          </cell>
          <cell r="CQ399">
            <v>0</v>
          </cell>
          <cell r="CS399">
            <v>0</v>
          </cell>
          <cell r="CX399">
            <v>0</v>
          </cell>
          <cell r="CZ399">
            <v>8348</v>
          </cell>
          <cell r="DB399" t="e">
            <v>#REF!</v>
          </cell>
          <cell r="DC399" t="e">
            <v>#REF!</v>
          </cell>
          <cell r="DH399">
            <v>0</v>
          </cell>
          <cell r="DI399">
            <v>0</v>
          </cell>
          <cell r="DJ399">
            <v>0</v>
          </cell>
          <cell r="DK399">
            <v>0</v>
          </cell>
          <cell r="DL399">
            <v>0</v>
          </cell>
          <cell r="DM399">
            <v>0</v>
          </cell>
          <cell r="DN399">
            <v>0</v>
          </cell>
          <cell r="DO399">
            <v>0</v>
          </cell>
          <cell r="DQ399">
            <v>0</v>
          </cell>
          <cell r="DR399" t="str">
            <v>否</v>
          </cell>
          <cell r="DS399">
            <v>23936</v>
          </cell>
          <cell r="DY399">
            <v>57434</v>
          </cell>
          <cell r="DZ399">
            <v>8348</v>
          </cell>
          <cell r="EA399">
            <v>49086</v>
          </cell>
          <cell r="EE399" t="str">
            <v>待开工项目</v>
          </cell>
          <cell r="EF399" t="str">
            <v>未安排</v>
          </cell>
          <cell r="EG399" t="str">
            <v>未开工（“十三五”期无法开工）</v>
          </cell>
          <cell r="EJ399" t="str">
            <v>未开工</v>
          </cell>
          <cell r="EK399" t="str">
            <v>系统上报</v>
          </cell>
          <cell r="EL399">
            <v>0</v>
          </cell>
          <cell r="EM399">
            <v>0</v>
          </cell>
          <cell r="EN399">
            <v>0</v>
          </cell>
          <cell r="EO399" t="str">
            <v>未开工（“十三五”期无法开工）</v>
          </cell>
          <cell r="EP399" t="str">
            <v>未开工</v>
          </cell>
          <cell r="EQ399" t="str">
            <v>未开工</v>
          </cell>
          <cell r="ER399" t="str">
            <v>未开工</v>
          </cell>
          <cell r="ES399" t="str">
            <v>未开工</v>
          </cell>
        </row>
        <row r="400">
          <cell r="J400" t="str">
            <v>常宁庙前-塔山</v>
          </cell>
          <cell r="K400" t="e">
            <v>#REF!</v>
          </cell>
          <cell r="L400" t="str">
            <v>常宁庙前-塔山</v>
          </cell>
          <cell r="M400" t="str">
            <v>S343常宁弥泉-塔山</v>
          </cell>
          <cell r="N400" t="e">
            <v>#REF!</v>
          </cell>
          <cell r="O400" t="str">
            <v>S343常宁弥泉-塔山</v>
          </cell>
          <cell r="T400" t="str">
            <v>备选</v>
          </cell>
          <cell r="U400">
            <v>1</v>
          </cell>
          <cell r="V400" t="str">
            <v>正选</v>
          </cell>
          <cell r="W400" t="str">
            <v>保留</v>
          </cell>
          <cell r="X400" t="str">
            <v>三类</v>
          </cell>
          <cell r="Z400" t="str">
            <v>改建</v>
          </cell>
          <cell r="AA400" t="str">
            <v>省道</v>
          </cell>
          <cell r="AB400" t="str">
            <v>省道</v>
          </cell>
          <cell r="AC400" t="str">
            <v>省道</v>
          </cell>
          <cell r="AE400">
            <v>29.98</v>
          </cell>
          <cell r="AF400">
            <v>29.98</v>
          </cell>
          <cell r="AH400">
            <v>30.012</v>
          </cell>
          <cell r="AJ400">
            <v>30.012</v>
          </cell>
          <cell r="AN400">
            <v>2020</v>
          </cell>
          <cell r="AO400">
            <v>2022</v>
          </cell>
          <cell r="AP400" t="str">
            <v>衡发改审〔2017〕103号</v>
          </cell>
          <cell r="AR400">
            <v>25200</v>
          </cell>
          <cell r="AS400">
            <v>17136</v>
          </cell>
          <cell r="AT400" t="str">
            <v>按总投资的68%测算</v>
          </cell>
          <cell r="AU400">
            <v>9003.6</v>
          </cell>
          <cell r="BB400">
            <v>16196.4</v>
          </cell>
          <cell r="BO400">
            <v>5040</v>
          </cell>
          <cell r="BP400">
            <v>1350.54</v>
          </cell>
          <cell r="BQ400" t="str">
            <v>批复施工许可</v>
          </cell>
          <cell r="BX400">
            <v>-1350.54</v>
          </cell>
          <cell r="BY400" t="str">
            <v>未开工</v>
          </cell>
          <cell r="CA400" t="str">
            <v>省停缓建</v>
          </cell>
          <cell r="CB400">
            <v>5040</v>
          </cell>
          <cell r="CC400">
            <v>0</v>
          </cell>
          <cell r="CF400">
            <v>0</v>
          </cell>
          <cell r="CG400" t="str">
            <v>未开工</v>
          </cell>
          <cell r="CH400">
            <v>0</v>
          </cell>
          <cell r="CI400">
            <v>0</v>
          </cell>
          <cell r="CJ400" t="e">
            <v>#REF!</v>
          </cell>
          <cell r="CM400">
            <v>0</v>
          </cell>
          <cell r="CP400">
            <v>0</v>
          </cell>
          <cell r="CQ400">
            <v>0</v>
          </cell>
          <cell r="CS400">
            <v>0</v>
          </cell>
          <cell r="CX400">
            <v>0</v>
          </cell>
          <cell r="CZ400">
            <v>0</v>
          </cell>
          <cell r="DB400">
            <v>0</v>
          </cell>
          <cell r="DC400">
            <v>0</v>
          </cell>
          <cell r="DH400">
            <v>0</v>
          </cell>
          <cell r="DI400">
            <v>0</v>
          </cell>
          <cell r="DJ400">
            <v>0</v>
          </cell>
          <cell r="DK400">
            <v>0</v>
          </cell>
          <cell r="DL400">
            <v>0</v>
          </cell>
          <cell r="DM400">
            <v>0</v>
          </cell>
          <cell r="DN400">
            <v>0</v>
          </cell>
          <cell r="DO400">
            <v>0</v>
          </cell>
          <cell r="DP400">
            <v>0</v>
          </cell>
          <cell r="DQ400">
            <v>0</v>
          </cell>
          <cell r="DR400" t="str">
            <v>否</v>
          </cell>
          <cell r="DS400">
            <v>17136</v>
          </cell>
          <cell r="DX400">
            <v>16196.4</v>
          </cell>
          <cell r="DY400">
            <v>25200</v>
          </cell>
          <cell r="DZ400">
            <v>9003.6</v>
          </cell>
          <cell r="EA400">
            <v>16196.4</v>
          </cell>
          <cell r="EB400">
            <v>8132.4</v>
          </cell>
          <cell r="EC400" t="str">
            <v>省停缓建</v>
          </cell>
          <cell r="EE400" t="str">
            <v>待开工项目</v>
          </cell>
          <cell r="EF400" t="str">
            <v>已安排</v>
          </cell>
          <cell r="EG400" t="str">
            <v>未开工（“十三五”期无法开工）</v>
          </cell>
          <cell r="EH400" t="str">
            <v>未开工项目</v>
          </cell>
          <cell r="EI400" t="str">
            <v>不能开工</v>
          </cell>
          <cell r="EJ400" t="str">
            <v>未开工</v>
          </cell>
          <cell r="EK400" t="str">
            <v>系统上报</v>
          </cell>
          <cell r="EL400">
            <v>0</v>
          </cell>
          <cell r="EM400">
            <v>0</v>
          </cell>
          <cell r="EN400">
            <v>0</v>
          </cell>
          <cell r="EQ400" t="str">
            <v>未开工</v>
          </cell>
          <cell r="ER400" t="str">
            <v>未开工</v>
          </cell>
          <cell r="ES400" t="str">
            <v>未开工</v>
          </cell>
        </row>
        <row r="401">
          <cell r="J401" t="str">
            <v>G322东阳渡-泉湖</v>
          </cell>
          <cell r="K401" t="e">
            <v>#REF!</v>
          </cell>
          <cell r="L401" t="str">
            <v>G322东阳渡-泉湖</v>
          </cell>
          <cell r="M401" t="str">
            <v>G322东阳渡-泉湖</v>
          </cell>
          <cell r="N401" t="e">
            <v>#REF!</v>
          </cell>
          <cell r="O401" t="str">
            <v>G322东阳渡-泉湖</v>
          </cell>
          <cell r="T401" t="str">
            <v>备选</v>
          </cell>
          <cell r="U401">
            <v>1</v>
          </cell>
          <cell r="V401" t="str">
            <v>正选</v>
          </cell>
          <cell r="W401" t="str">
            <v>保留</v>
          </cell>
          <cell r="X401" t="str">
            <v>三类</v>
          </cell>
          <cell r="Z401" t="str">
            <v>新建\改建</v>
          </cell>
          <cell r="AA401" t="str">
            <v>国道</v>
          </cell>
          <cell r="AB401" t="str">
            <v>国道</v>
          </cell>
          <cell r="AC401" t="str">
            <v>国道</v>
          </cell>
          <cell r="AE401">
            <v>40.732999999999997</v>
          </cell>
          <cell r="AF401">
            <v>40.732999999999997</v>
          </cell>
          <cell r="AH401">
            <v>40.731999999999999</v>
          </cell>
          <cell r="AI401">
            <v>40.731999999999999</v>
          </cell>
          <cell r="AN401">
            <v>2020</v>
          </cell>
          <cell r="AO401">
            <v>2022</v>
          </cell>
          <cell r="AR401">
            <v>156000</v>
          </cell>
          <cell r="AS401">
            <v>110760</v>
          </cell>
          <cell r="AT401" t="str">
            <v>按总投资的71%测算</v>
          </cell>
          <cell r="AU401">
            <v>22402.6</v>
          </cell>
          <cell r="BB401">
            <v>133597.4</v>
          </cell>
          <cell r="CB401">
            <v>0</v>
          </cell>
          <cell r="CC401">
            <v>0</v>
          </cell>
          <cell r="CG401" t="str">
            <v>未开工</v>
          </cell>
          <cell r="CH401">
            <v>0</v>
          </cell>
          <cell r="CI401">
            <v>0</v>
          </cell>
          <cell r="CJ401" t="e">
            <v>#REF!</v>
          </cell>
          <cell r="CM401">
            <v>0</v>
          </cell>
          <cell r="CP401">
            <v>0</v>
          </cell>
          <cell r="CQ401">
            <v>0</v>
          </cell>
          <cell r="CS401">
            <v>0</v>
          </cell>
          <cell r="CX401">
            <v>0</v>
          </cell>
          <cell r="CZ401">
            <v>22402.6</v>
          </cell>
          <cell r="DB401" t="e">
            <v>#REF!</v>
          </cell>
          <cell r="DC401" t="e">
            <v>#REF!</v>
          </cell>
          <cell r="DH401">
            <v>0</v>
          </cell>
          <cell r="DI401">
            <v>0</v>
          </cell>
          <cell r="DJ401">
            <v>0</v>
          </cell>
          <cell r="DK401">
            <v>0</v>
          </cell>
          <cell r="DL401">
            <v>0</v>
          </cell>
          <cell r="DM401">
            <v>0</v>
          </cell>
          <cell r="DN401">
            <v>0</v>
          </cell>
          <cell r="DO401">
            <v>0</v>
          </cell>
          <cell r="DQ401">
            <v>0</v>
          </cell>
          <cell r="DR401" t="str">
            <v>否</v>
          </cell>
          <cell r="DS401">
            <v>110760</v>
          </cell>
          <cell r="DX401">
            <v>133597.4</v>
          </cell>
          <cell r="DY401">
            <v>156000</v>
          </cell>
          <cell r="DZ401">
            <v>22402.6</v>
          </cell>
          <cell r="EA401">
            <v>133597.4</v>
          </cell>
          <cell r="EB401">
            <v>88357.4</v>
          </cell>
          <cell r="EE401" t="str">
            <v>待开工项目</v>
          </cell>
          <cell r="EF401" t="str">
            <v>未安排</v>
          </cell>
          <cell r="EG401" t="str">
            <v>未开工（“十三五”期无法开工）</v>
          </cell>
          <cell r="EJ401" t="str">
            <v>未开工</v>
          </cell>
          <cell r="EK401" t="str">
            <v>系统上报</v>
          </cell>
          <cell r="EL401">
            <v>0</v>
          </cell>
          <cell r="EM401">
            <v>0</v>
          </cell>
          <cell r="EN401">
            <v>0</v>
          </cell>
          <cell r="EQ401" t="str">
            <v>未开工</v>
          </cell>
          <cell r="ER401" t="str">
            <v>未开工</v>
          </cell>
          <cell r="ES401" t="str">
            <v>未开工</v>
          </cell>
        </row>
        <row r="402">
          <cell r="J402" t="str">
            <v>G207新邵县绕城公路</v>
          </cell>
          <cell r="K402" t="e">
            <v>#REF!</v>
          </cell>
          <cell r="L402" t="str">
            <v>G207新邵县绕城公路</v>
          </cell>
          <cell r="M402" t="str">
            <v>G207新邵县绕城公路</v>
          </cell>
          <cell r="N402" t="e">
            <v>#REF!</v>
          </cell>
          <cell r="O402" t="str">
            <v>G207新邵县绕城公路</v>
          </cell>
          <cell r="P402" t="str">
            <v>G207新邵县绕城公路</v>
          </cell>
          <cell r="Q402" t="str">
            <v>G207新邵县绕城公路</v>
          </cell>
          <cell r="R402" t="str">
            <v>是</v>
          </cell>
          <cell r="S402" t="str">
            <v>正选</v>
          </cell>
          <cell r="T402" t="str">
            <v>正选</v>
          </cell>
          <cell r="U402">
            <v>1</v>
          </cell>
          <cell r="V402" t="str">
            <v>正选</v>
          </cell>
          <cell r="W402" t="str">
            <v>保留</v>
          </cell>
          <cell r="X402" t="str">
            <v>一类</v>
          </cell>
          <cell r="Y402" t="str">
            <v>国贫</v>
          </cell>
          <cell r="Z402" t="str">
            <v>升级改造</v>
          </cell>
          <cell r="AA402" t="str">
            <v>国道</v>
          </cell>
          <cell r="AB402" t="str">
            <v>国道</v>
          </cell>
          <cell r="AC402" t="str">
            <v>国道</v>
          </cell>
          <cell r="AD402" t="str">
            <v>国道</v>
          </cell>
          <cell r="AE402">
            <v>7.7</v>
          </cell>
          <cell r="AF402">
            <v>8.48</v>
          </cell>
          <cell r="AH402">
            <v>8.48</v>
          </cell>
          <cell r="AJ402">
            <v>8.48</v>
          </cell>
          <cell r="AN402">
            <v>2019</v>
          </cell>
          <cell r="AO402">
            <v>2021</v>
          </cell>
          <cell r="AR402">
            <v>69454</v>
          </cell>
          <cell r="AS402">
            <v>4775.9359999999997</v>
          </cell>
          <cell r="AT402" t="str">
            <v>测算</v>
          </cell>
          <cell r="AU402">
            <v>6784</v>
          </cell>
          <cell r="AV402">
            <v>6784</v>
          </cell>
          <cell r="AW402" t="b">
            <v>1</v>
          </cell>
          <cell r="AZ402">
            <v>5324</v>
          </cell>
          <cell r="BA402">
            <v>0</v>
          </cell>
          <cell r="BB402">
            <v>62670</v>
          </cell>
          <cell r="CB402">
            <v>0</v>
          </cell>
          <cell r="CC402">
            <v>0</v>
          </cell>
          <cell r="CD402">
            <v>0</v>
          </cell>
          <cell r="CE402">
            <v>0</v>
          </cell>
          <cell r="CG402" t="str">
            <v>未开工</v>
          </cell>
          <cell r="CH402">
            <v>0</v>
          </cell>
          <cell r="CI402">
            <v>0</v>
          </cell>
          <cell r="CJ402" t="e">
            <v>#REF!</v>
          </cell>
          <cell r="CM402">
            <v>0</v>
          </cell>
          <cell r="CP402">
            <v>0</v>
          </cell>
          <cell r="CQ402">
            <v>0</v>
          </cell>
          <cell r="CS402">
            <v>0</v>
          </cell>
          <cell r="CX402">
            <v>0</v>
          </cell>
          <cell r="CZ402">
            <v>6784</v>
          </cell>
          <cell r="DB402" t="e">
            <v>#REF!</v>
          </cell>
          <cell r="DC402" t="e">
            <v>#REF!</v>
          </cell>
          <cell r="DF402" t="str">
            <v>新开工</v>
          </cell>
          <cell r="DH402">
            <v>0.15</v>
          </cell>
          <cell r="DI402">
            <v>1017.6</v>
          </cell>
          <cell r="DJ402">
            <v>0.15</v>
          </cell>
          <cell r="DK402">
            <v>1017.6</v>
          </cell>
          <cell r="DL402">
            <v>0.3</v>
          </cell>
          <cell r="DM402">
            <v>2035.2</v>
          </cell>
          <cell r="DN402">
            <v>0.3</v>
          </cell>
          <cell r="DO402">
            <v>2035.2</v>
          </cell>
          <cell r="DQ402">
            <v>0</v>
          </cell>
          <cell r="DR402" t="str">
            <v>否</v>
          </cell>
          <cell r="DS402">
            <v>4775.9359999999997</v>
          </cell>
          <cell r="DY402">
            <v>69454</v>
          </cell>
          <cell r="DZ402">
            <v>6784</v>
          </cell>
          <cell r="EA402">
            <v>62670</v>
          </cell>
          <cell r="EE402" t="str">
            <v>待开工项目</v>
          </cell>
          <cell r="EF402" t="str">
            <v>未安排</v>
          </cell>
          <cell r="EG402" t="str">
            <v>未开工（年内不能开工但2020年底前开工）</v>
          </cell>
          <cell r="EJ402" t="str">
            <v>未开工</v>
          </cell>
          <cell r="EK402" t="str">
            <v>系统上报</v>
          </cell>
          <cell r="EL402">
            <v>0</v>
          </cell>
          <cell r="EM402">
            <v>0</v>
          </cell>
          <cell r="EN402">
            <v>0</v>
          </cell>
          <cell r="EO402" t="str">
            <v>未开工（年内不能开工但2020年底前开工）</v>
          </cell>
          <cell r="EP402" t="str">
            <v>未开工</v>
          </cell>
          <cell r="EQ402" t="str">
            <v>未开工</v>
          </cell>
          <cell r="ER402" t="str">
            <v>未开工</v>
          </cell>
          <cell r="ES402" t="str">
            <v>未开工</v>
          </cell>
        </row>
        <row r="403">
          <cell r="J403" t="str">
            <v>G207邵阳县绕城公路</v>
          </cell>
          <cell r="K403" t="e">
            <v>#REF!</v>
          </cell>
          <cell r="L403" t="str">
            <v>G207邵阳县绕城公路</v>
          </cell>
          <cell r="M403" t="str">
            <v>G207邵阳县绕城公路</v>
          </cell>
          <cell r="N403" t="e">
            <v>#REF!</v>
          </cell>
          <cell r="O403" t="str">
            <v>G207邵阳县绕城公路</v>
          </cell>
          <cell r="P403" t="str">
            <v>G207邵阳县绕城公路</v>
          </cell>
          <cell r="Q403" t="str">
            <v>G207邵阳县绕城公路</v>
          </cell>
          <cell r="R403" t="str">
            <v>是</v>
          </cell>
          <cell r="S403" t="str">
            <v>正选</v>
          </cell>
          <cell r="T403" t="str">
            <v>正选</v>
          </cell>
          <cell r="U403">
            <v>1</v>
          </cell>
          <cell r="V403" t="str">
            <v>正选</v>
          </cell>
          <cell r="W403" t="str">
            <v>保留</v>
          </cell>
          <cell r="X403" t="str">
            <v>一类</v>
          </cell>
          <cell r="Y403" t="str">
            <v>国贫</v>
          </cell>
          <cell r="Z403" t="str">
            <v>新建</v>
          </cell>
          <cell r="AA403" t="str">
            <v>国道</v>
          </cell>
          <cell r="AB403" t="str">
            <v>国道</v>
          </cell>
          <cell r="AC403" t="str">
            <v>国道</v>
          </cell>
          <cell r="AD403" t="str">
            <v>国道</v>
          </cell>
          <cell r="AE403">
            <v>26.9</v>
          </cell>
          <cell r="AF403">
            <v>26</v>
          </cell>
          <cell r="AH403">
            <v>26</v>
          </cell>
          <cell r="AI403">
            <v>26</v>
          </cell>
          <cell r="AN403">
            <v>2019</v>
          </cell>
          <cell r="AO403">
            <v>2021</v>
          </cell>
          <cell r="AR403">
            <v>91000</v>
          </cell>
          <cell r="AS403">
            <v>64064</v>
          </cell>
          <cell r="AT403" t="str">
            <v>测算</v>
          </cell>
          <cell r="AU403">
            <v>20800</v>
          </cell>
          <cell r="AV403">
            <v>20800</v>
          </cell>
          <cell r="AW403" t="b">
            <v>1</v>
          </cell>
          <cell r="AZ403">
            <v>31460</v>
          </cell>
          <cell r="BA403">
            <v>0</v>
          </cell>
          <cell r="BB403">
            <v>70200</v>
          </cell>
          <cell r="CB403">
            <v>0</v>
          </cell>
          <cell r="CC403">
            <v>0</v>
          </cell>
          <cell r="CD403">
            <v>0</v>
          </cell>
          <cell r="CE403">
            <v>0</v>
          </cell>
          <cell r="CG403" t="str">
            <v>未开工</v>
          </cell>
          <cell r="CH403">
            <v>0</v>
          </cell>
          <cell r="CI403">
            <v>0</v>
          </cell>
          <cell r="CJ403" t="e">
            <v>#REF!</v>
          </cell>
          <cell r="CM403">
            <v>0</v>
          </cell>
          <cell r="CP403">
            <v>0</v>
          </cell>
          <cell r="CQ403">
            <v>0</v>
          </cell>
          <cell r="CS403">
            <v>0</v>
          </cell>
          <cell r="CX403">
            <v>0</v>
          </cell>
          <cell r="CZ403">
            <v>20800</v>
          </cell>
          <cell r="DB403" t="e">
            <v>#REF!</v>
          </cell>
          <cell r="DC403" t="e">
            <v>#REF!</v>
          </cell>
          <cell r="DH403">
            <v>0</v>
          </cell>
          <cell r="DI403">
            <v>0</v>
          </cell>
          <cell r="DJ403">
            <v>0</v>
          </cell>
          <cell r="DK403">
            <v>0</v>
          </cell>
          <cell r="DL403">
            <v>0</v>
          </cell>
          <cell r="DM403">
            <v>0</v>
          </cell>
          <cell r="DN403">
            <v>0</v>
          </cell>
          <cell r="DO403">
            <v>0</v>
          </cell>
          <cell r="DQ403">
            <v>0</v>
          </cell>
          <cell r="DR403" t="str">
            <v>否</v>
          </cell>
          <cell r="DS403">
            <v>64064</v>
          </cell>
          <cell r="DY403">
            <v>91000</v>
          </cell>
          <cell r="DZ403">
            <v>20800</v>
          </cell>
          <cell r="EA403">
            <v>70200</v>
          </cell>
          <cell r="EE403" t="str">
            <v>待开工项目</v>
          </cell>
          <cell r="EF403" t="str">
            <v>未安排</v>
          </cell>
          <cell r="EG403" t="str">
            <v>未开工（“十三五”期无法开工）</v>
          </cell>
          <cell r="EJ403" t="str">
            <v>未开工</v>
          </cell>
          <cell r="EK403" t="str">
            <v>系统上报</v>
          </cell>
          <cell r="EL403">
            <v>0</v>
          </cell>
          <cell r="EM403">
            <v>0</v>
          </cell>
          <cell r="EN403">
            <v>0</v>
          </cell>
          <cell r="EO403" t="str">
            <v>未开工（“十三五”期无法开工）</v>
          </cell>
          <cell r="EP403" t="str">
            <v>未开工</v>
          </cell>
          <cell r="EQ403" t="str">
            <v>未开工</v>
          </cell>
          <cell r="ER403" t="str">
            <v>未开工</v>
          </cell>
          <cell r="ES403" t="str">
            <v>未开工</v>
          </cell>
        </row>
        <row r="404">
          <cell r="J404" t="str">
            <v>G241洞口绕城</v>
          </cell>
          <cell r="K404" t="e">
            <v>#REF!</v>
          </cell>
          <cell r="L404" t="str">
            <v>G241洞口县城绕城公路</v>
          </cell>
          <cell r="M404" t="str">
            <v>G241洞口县城绕城公路</v>
          </cell>
          <cell r="N404" t="e">
            <v>#REF!</v>
          </cell>
          <cell r="O404" t="str">
            <v>G241洞口县城绕城公路</v>
          </cell>
          <cell r="Q404" t="str">
            <v>G241洞口绕城</v>
          </cell>
          <cell r="R404" t="str">
            <v>是</v>
          </cell>
          <cell r="S404" t="str">
            <v>正选</v>
          </cell>
          <cell r="T404" t="str">
            <v>正选</v>
          </cell>
          <cell r="U404">
            <v>1</v>
          </cell>
          <cell r="V404" t="str">
            <v>正选</v>
          </cell>
          <cell r="W404" t="str">
            <v>保留</v>
          </cell>
          <cell r="X404" t="str">
            <v>一类</v>
          </cell>
          <cell r="Y404" t="str">
            <v>国贫</v>
          </cell>
          <cell r="Z404" t="str">
            <v>新建</v>
          </cell>
          <cell r="AA404" t="str">
            <v>国道</v>
          </cell>
          <cell r="AB404" t="str">
            <v>国道</v>
          </cell>
          <cell r="AC404" t="str">
            <v>国道</v>
          </cell>
          <cell r="AD404" t="str">
            <v>国道</v>
          </cell>
          <cell r="AE404">
            <v>8</v>
          </cell>
          <cell r="AF404">
            <v>8</v>
          </cell>
          <cell r="AH404">
            <v>8</v>
          </cell>
          <cell r="AI404">
            <v>8</v>
          </cell>
          <cell r="AR404">
            <v>24000</v>
          </cell>
          <cell r="AS404">
            <v>16896</v>
          </cell>
          <cell r="AT404" t="str">
            <v>测算</v>
          </cell>
          <cell r="AU404">
            <v>6400</v>
          </cell>
          <cell r="AV404">
            <v>6400</v>
          </cell>
          <cell r="AW404" t="b">
            <v>1</v>
          </cell>
          <cell r="CB404">
            <v>0</v>
          </cell>
          <cell r="CC404">
            <v>0</v>
          </cell>
          <cell r="CD404">
            <v>0</v>
          </cell>
          <cell r="CG404" t="str">
            <v>未开工</v>
          </cell>
          <cell r="CH404">
            <v>0</v>
          </cell>
          <cell r="CI404">
            <v>0</v>
          </cell>
          <cell r="CJ404" t="e">
            <v>#REF!</v>
          </cell>
          <cell r="CM404">
            <v>0</v>
          </cell>
          <cell r="CP404">
            <v>0</v>
          </cell>
          <cell r="CQ404">
            <v>0</v>
          </cell>
          <cell r="CS404">
            <v>0</v>
          </cell>
          <cell r="CX404">
            <v>0</v>
          </cell>
          <cell r="CZ404">
            <v>6400</v>
          </cell>
          <cell r="DB404" t="e">
            <v>#REF!</v>
          </cell>
          <cell r="DC404" t="e">
            <v>#REF!</v>
          </cell>
          <cell r="DH404">
            <v>0</v>
          </cell>
          <cell r="DI404">
            <v>0</v>
          </cell>
          <cell r="DJ404">
            <v>0</v>
          </cell>
          <cell r="DK404">
            <v>0</v>
          </cell>
          <cell r="DL404">
            <v>0</v>
          </cell>
          <cell r="DM404">
            <v>0</v>
          </cell>
          <cell r="DN404">
            <v>0</v>
          </cell>
          <cell r="DO404">
            <v>0</v>
          </cell>
          <cell r="DQ404">
            <v>0</v>
          </cell>
          <cell r="DR404" t="str">
            <v>否</v>
          </cell>
          <cell r="DS404">
            <v>16896</v>
          </cell>
          <cell r="DY404">
            <v>24000</v>
          </cell>
          <cell r="DZ404">
            <v>6400</v>
          </cell>
          <cell r="EA404">
            <v>17600</v>
          </cell>
          <cell r="EE404" t="str">
            <v>待开工项目</v>
          </cell>
          <cell r="EF404" t="str">
            <v>未安排</v>
          </cell>
          <cell r="EG404" t="str">
            <v>未开工（“十三五”期无法开工）</v>
          </cell>
          <cell r="EJ404" t="str">
            <v>未开工</v>
          </cell>
          <cell r="EK404" t="str">
            <v>系统上报</v>
          </cell>
          <cell r="EL404">
            <v>0</v>
          </cell>
          <cell r="EM404">
            <v>0</v>
          </cell>
          <cell r="EN404">
            <v>0</v>
          </cell>
          <cell r="EO404" t="str">
            <v>未开工（“十三五”期无法开工）</v>
          </cell>
          <cell r="EP404" t="str">
            <v>未开工</v>
          </cell>
          <cell r="EQ404" t="str">
            <v>未开工</v>
          </cell>
          <cell r="ER404" t="str">
            <v>未开工</v>
          </cell>
          <cell r="ES404" t="str">
            <v>未开工</v>
          </cell>
        </row>
        <row r="405">
          <cell r="J405" t="str">
            <v>绥宁鹅公经朝仪至寨市公路</v>
          </cell>
          <cell r="K405" t="e">
            <v>#REF!</v>
          </cell>
          <cell r="L405" t="str">
            <v>绥宁鹅公-朝仪-寨市</v>
          </cell>
          <cell r="M405" t="str">
            <v>S251绥宁鹅公-寨市</v>
          </cell>
          <cell r="N405" t="e">
            <v>#REF!</v>
          </cell>
          <cell r="O405" t="str">
            <v>S251绥宁鹅公-寨市</v>
          </cell>
          <cell r="P405" t="str">
            <v>S258绥宁寨市-朝仪-鹅公</v>
          </cell>
          <cell r="T405" t="str">
            <v>备选</v>
          </cell>
          <cell r="U405">
            <v>1</v>
          </cell>
          <cell r="V405" t="str">
            <v>正选</v>
          </cell>
          <cell r="W405" t="str">
            <v>保留</v>
          </cell>
          <cell r="X405" t="str">
            <v>一类</v>
          </cell>
          <cell r="Y405" t="str">
            <v>国贫</v>
          </cell>
          <cell r="Z405" t="str">
            <v>新改建</v>
          </cell>
          <cell r="AA405" t="str">
            <v>省道</v>
          </cell>
          <cell r="AB405" t="str">
            <v>省道</v>
          </cell>
          <cell r="AC405" t="str">
            <v>省道</v>
          </cell>
          <cell r="AE405">
            <v>36.799999999999997</v>
          </cell>
          <cell r="AF405">
            <v>36.685000000000002</v>
          </cell>
          <cell r="AH405">
            <v>36.685000000000002</v>
          </cell>
          <cell r="AJ405">
            <v>36.685000000000002</v>
          </cell>
          <cell r="AN405">
            <v>2020</v>
          </cell>
          <cell r="AO405">
            <v>2022</v>
          </cell>
          <cell r="AP405" t="str">
            <v>市发改基础[2017]481号</v>
          </cell>
          <cell r="AR405">
            <v>43541</v>
          </cell>
          <cell r="AS405">
            <v>29607.88</v>
          </cell>
          <cell r="AT405" t="str">
            <v>按总投资的68%测算</v>
          </cell>
          <cell r="AU405">
            <v>14674</v>
          </cell>
          <cell r="BB405">
            <v>28867</v>
          </cell>
          <cell r="BO405">
            <v>9708.2471999999998</v>
          </cell>
          <cell r="BP405">
            <v>2201.1</v>
          </cell>
          <cell r="BQ405" t="str">
            <v>批复施工许可</v>
          </cell>
          <cell r="BX405">
            <v>-2201</v>
          </cell>
          <cell r="BY405" t="str">
            <v>未开工</v>
          </cell>
          <cell r="CA405" t="str">
            <v>省停缓建</v>
          </cell>
          <cell r="CB405">
            <v>9708.2471999999998</v>
          </cell>
          <cell r="CC405">
            <v>9.9999999999909106E-2</v>
          </cell>
          <cell r="CF405">
            <v>0</v>
          </cell>
          <cell r="CG405" t="str">
            <v>未开工</v>
          </cell>
          <cell r="CH405">
            <v>0</v>
          </cell>
          <cell r="CI405">
            <v>9.9999999999909106E-2</v>
          </cell>
          <cell r="CJ405" t="e">
            <v>#REF!</v>
          </cell>
          <cell r="CM405">
            <v>0</v>
          </cell>
          <cell r="CQ405">
            <v>9.9999999999909106E-2</v>
          </cell>
          <cell r="CS405">
            <v>0</v>
          </cell>
          <cell r="CX405">
            <v>0</v>
          </cell>
          <cell r="CZ405">
            <v>0</v>
          </cell>
          <cell r="DB405">
            <v>0</v>
          </cell>
          <cell r="DC405">
            <v>0</v>
          </cell>
          <cell r="DH405">
            <v>0</v>
          </cell>
          <cell r="DI405">
            <v>0</v>
          </cell>
          <cell r="DJ405">
            <v>0</v>
          </cell>
          <cell r="DK405">
            <v>0</v>
          </cell>
          <cell r="DL405">
            <v>0</v>
          </cell>
          <cell r="DM405">
            <v>0</v>
          </cell>
          <cell r="DN405">
            <v>0</v>
          </cell>
          <cell r="DO405">
            <v>0</v>
          </cell>
          <cell r="DP405">
            <v>0</v>
          </cell>
          <cell r="DQ405">
            <v>0</v>
          </cell>
          <cell r="DR405" t="str">
            <v>否</v>
          </cell>
          <cell r="DS405">
            <v>29607.88</v>
          </cell>
          <cell r="DX405">
            <v>28867</v>
          </cell>
          <cell r="DY405">
            <v>43541</v>
          </cell>
          <cell r="DZ405">
            <v>14674</v>
          </cell>
          <cell r="EA405">
            <v>28867</v>
          </cell>
          <cell r="EB405">
            <v>14933.88</v>
          </cell>
          <cell r="EC405" t="str">
            <v>省停缓建</v>
          </cell>
          <cell r="EE405" t="str">
            <v>待开工项目</v>
          </cell>
          <cell r="EF405" t="str">
            <v>已安排</v>
          </cell>
          <cell r="EG405" t="str">
            <v>未开工（“十三五”期无法开工）</v>
          </cell>
          <cell r="EH405" t="str">
            <v>未开工项目</v>
          </cell>
          <cell r="EI405" t="str">
            <v>不能开工</v>
          </cell>
          <cell r="EJ405" t="str">
            <v>未开工</v>
          </cell>
          <cell r="EK405" t="str">
            <v>系统上报</v>
          </cell>
          <cell r="EL405">
            <v>0</v>
          </cell>
          <cell r="EM405">
            <v>0</v>
          </cell>
          <cell r="EN405">
            <v>0</v>
          </cell>
          <cell r="EQ405" t="str">
            <v>未开工</v>
          </cell>
          <cell r="ER405" t="str">
            <v>未开工</v>
          </cell>
          <cell r="ES405" t="str">
            <v>未开工</v>
          </cell>
        </row>
        <row r="406">
          <cell r="J406" t="str">
            <v>G241新宁县城绕城公路</v>
          </cell>
          <cell r="K406" t="e">
            <v>#REF!</v>
          </cell>
          <cell r="L406" t="str">
            <v>G241新宁县城绕城公路</v>
          </cell>
          <cell r="M406" t="str">
            <v>G241新宁县城绕城公路工程</v>
          </cell>
          <cell r="N406" t="e">
            <v>#REF!</v>
          </cell>
          <cell r="O406" t="str">
            <v>G241新宁县城绕城公路工程</v>
          </cell>
          <cell r="P406" t="str">
            <v>G241新宁县城绕城公路</v>
          </cell>
          <cell r="Q406" t="str">
            <v>G241新宁县城绕城公路</v>
          </cell>
          <cell r="R406" t="str">
            <v>是</v>
          </cell>
          <cell r="S406" t="str">
            <v>正选</v>
          </cell>
          <cell r="T406" t="str">
            <v>正选</v>
          </cell>
          <cell r="U406">
            <v>1</v>
          </cell>
          <cell r="V406" t="str">
            <v>正选</v>
          </cell>
          <cell r="W406" t="str">
            <v>保留</v>
          </cell>
          <cell r="X406" t="str">
            <v>一类</v>
          </cell>
          <cell r="Y406" t="str">
            <v>国贫</v>
          </cell>
          <cell r="Z406" t="str">
            <v>新建</v>
          </cell>
          <cell r="AA406" t="str">
            <v>国道</v>
          </cell>
          <cell r="AB406" t="str">
            <v>国道</v>
          </cell>
          <cell r="AC406" t="str">
            <v>国道</v>
          </cell>
          <cell r="AD406" t="str">
            <v>国道</v>
          </cell>
          <cell r="AE406">
            <v>10</v>
          </cell>
          <cell r="AF406">
            <v>18</v>
          </cell>
          <cell r="AH406">
            <v>18</v>
          </cell>
          <cell r="AI406">
            <v>18</v>
          </cell>
          <cell r="AN406">
            <v>2020</v>
          </cell>
          <cell r="AO406">
            <v>2022</v>
          </cell>
          <cell r="AR406">
            <v>72000</v>
          </cell>
          <cell r="AS406">
            <v>44352</v>
          </cell>
          <cell r="AT406" t="str">
            <v>测算</v>
          </cell>
          <cell r="AU406">
            <v>14400</v>
          </cell>
          <cell r="AV406">
            <v>14400</v>
          </cell>
          <cell r="AW406" t="b">
            <v>1</v>
          </cell>
          <cell r="AZ406">
            <v>21780</v>
          </cell>
          <cell r="BA406">
            <v>0</v>
          </cell>
          <cell r="BB406">
            <v>57600</v>
          </cell>
          <cell r="CB406">
            <v>0</v>
          </cell>
          <cell r="CC406">
            <v>0</v>
          </cell>
          <cell r="CD406">
            <v>0</v>
          </cell>
          <cell r="CE406">
            <v>0</v>
          </cell>
          <cell r="CG406" t="str">
            <v>未开工</v>
          </cell>
          <cell r="CH406">
            <v>0</v>
          </cell>
          <cell r="CI406">
            <v>0</v>
          </cell>
          <cell r="CJ406" t="e">
            <v>#REF!</v>
          </cell>
          <cell r="CM406">
            <v>0</v>
          </cell>
          <cell r="CP406">
            <v>0</v>
          </cell>
          <cell r="CQ406">
            <v>0</v>
          </cell>
          <cell r="CS406">
            <v>0</v>
          </cell>
          <cell r="CX406">
            <v>0</v>
          </cell>
          <cell r="CZ406">
            <v>14400</v>
          </cell>
          <cell r="DB406" t="e">
            <v>#REF!</v>
          </cell>
          <cell r="DC406" t="e">
            <v>#REF!</v>
          </cell>
          <cell r="DH406">
            <v>0</v>
          </cell>
          <cell r="DI406">
            <v>0</v>
          </cell>
          <cell r="DJ406">
            <v>0</v>
          </cell>
          <cell r="DK406">
            <v>0</v>
          </cell>
          <cell r="DL406">
            <v>0</v>
          </cell>
          <cell r="DM406">
            <v>0</v>
          </cell>
          <cell r="DN406">
            <v>0</v>
          </cell>
          <cell r="DO406">
            <v>0</v>
          </cell>
          <cell r="DQ406">
            <v>0</v>
          </cell>
          <cell r="DR406" t="str">
            <v>否</v>
          </cell>
          <cell r="DS406">
            <v>44352</v>
          </cell>
          <cell r="DY406">
            <v>72000</v>
          </cell>
          <cell r="DZ406">
            <v>14400</v>
          </cell>
          <cell r="EA406">
            <v>57600</v>
          </cell>
          <cell r="EE406" t="str">
            <v>待开工项目</v>
          </cell>
          <cell r="EF406" t="str">
            <v>未安排</v>
          </cell>
          <cell r="EG406" t="str">
            <v>未开工（“十三五”期无法开工）</v>
          </cell>
          <cell r="EJ406" t="str">
            <v>未开工</v>
          </cell>
          <cell r="EK406" t="str">
            <v>系统上报</v>
          </cell>
          <cell r="EL406">
            <v>0</v>
          </cell>
          <cell r="EM406">
            <v>0</v>
          </cell>
          <cell r="EN406">
            <v>0</v>
          </cell>
          <cell r="EO406" t="str">
            <v>未开工（“十三五”期无法开工）</v>
          </cell>
          <cell r="EP406" t="str">
            <v>未开工</v>
          </cell>
          <cell r="EQ406" t="str">
            <v>未开工</v>
          </cell>
          <cell r="ER406" t="str">
            <v>未开工</v>
          </cell>
          <cell r="ES406" t="str">
            <v>未开工</v>
          </cell>
        </row>
        <row r="407">
          <cell r="J407" t="str">
            <v>武冈机场连接线</v>
          </cell>
          <cell r="K407" t="e">
            <v>#REF!</v>
          </cell>
          <cell r="L407" t="str">
            <v>武冈机场连接线</v>
          </cell>
          <cell r="M407" t="str">
            <v>武冈机场连接线</v>
          </cell>
          <cell r="N407" t="e">
            <v>#REF!</v>
          </cell>
          <cell r="O407" t="str">
            <v>武冈机场连接线</v>
          </cell>
          <cell r="T407" t="str">
            <v>备选</v>
          </cell>
          <cell r="U407">
            <v>1</v>
          </cell>
          <cell r="V407" t="str">
            <v>正选</v>
          </cell>
          <cell r="W407" t="str">
            <v>保留</v>
          </cell>
          <cell r="X407" t="str">
            <v>一类</v>
          </cell>
          <cell r="Y407" t="str">
            <v>国贫</v>
          </cell>
          <cell r="Z407" t="str">
            <v>新建</v>
          </cell>
          <cell r="AA407" t="str">
            <v>其它</v>
          </cell>
          <cell r="AB407" t="str">
            <v>其它</v>
          </cell>
          <cell r="AC407" t="str">
            <v>其它</v>
          </cell>
          <cell r="AE407">
            <v>0</v>
          </cell>
          <cell r="AF407">
            <v>5</v>
          </cell>
          <cell r="AH407">
            <v>5</v>
          </cell>
          <cell r="AJ407">
            <v>5</v>
          </cell>
          <cell r="AN407">
            <v>2020</v>
          </cell>
          <cell r="AO407">
            <v>2021</v>
          </cell>
          <cell r="AR407">
            <v>8000</v>
          </cell>
          <cell r="AS407">
            <v>5440</v>
          </cell>
          <cell r="AT407" t="str">
            <v>按总投资的68%测算</v>
          </cell>
          <cell r="AU407">
            <v>1500</v>
          </cell>
          <cell r="CB407">
            <v>0</v>
          </cell>
          <cell r="CC407">
            <v>0</v>
          </cell>
          <cell r="CG407" t="str">
            <v>未开工</v>
          </cell>
          <cell r="CH407">
            <v>0</v>
          </cell>
          <cell r="CI407">
            <v>0</v>
          </cell>
          <cell r="CJ407" t="e">
            <v>#REF!</v>
          </cell>
          <cell r="CM407">
            <v>0</v>
          </cell>
          <cell r="CP407">
            <v>0</v>
          </cell>
          <cell r="CQ407">
            <v>0</v>
          </cell>
          <cell r="CS407">
            <v>0</v>
          </cell>
          <cell r="CX407">
            <v>0</v>
          </cell>
          <cell r="CZ407">
            <v>1500</v>
          </cell>
          <cell r="DB407" t="e">
            <v>#REF!</v>
          </cell>
          <cell r="DC407" t="e">
            <v>#REF!</v>
          </cell>
          <cell r="DH407">
            <v>0.15</v>
          </cell>
          <cell r="DI407">
            <v>225</v>
          </cell>
          <cell r="DJ407">
            <v>0.15</v>
          </cell>
          <cell r="DK407">
            <v>225</v>
          </cell>
          <cell r="DL407">
            <v>0.3</v>
          </cell>
          <cell r="DM407">
            <v>450</v>
          </cell>
          <cell r="DN407">
            <v>0.3</v>
          </cell>
          <cell r="DO407">
            <v>450</v>
          </cell>
          <cell r="DQ407">
            <v>0</v>
          </cell>
          <cell r="DR407" t="str">
            <v>否</v>
          </cell>
          <cell r="DS407">
            <v>5440</v>
          </cell>
          <cell r="DX407">
            <v>6500</v>
          </cell>
          <cell r="DY407">
            <v>8000</v>
          </cell>
          <cell r="DZ407">
            <v>1500</v>
          </cell>
          <cell r="EA407">
            <v>6500</v>
          </cell>
          <cell r="EB407">
            <v>3940</v>
          </cell>
          <cell r="EE407" t="str">
            <v>已开工项目</v>
          </cell>
          <cell r="EF407" t="str">
            <v>未安排</v>
          </cell>
          <cell r="EG407" t="str">
            <v>未开工（年内不能开工但2020年底前开工）</v>
          </cell>
          <cell r="EJ407" t="str">
            <v>未开工</v>
          </cell>
          <cell r="EK407" t="str">
            <v>系统上报</v>
          </cell>
          <cell r="EL407">
            <v>0</v>
          </cell>
          <cell r="EM407">
            <v>0</v>
          </cell>
          <cell r="EN407">
            <v>0</v>
          </cell>
          <cell r="EQ407" t="str">
            <v>未开工</v>
          </cell>
          <cell r="ER407" t="str">
            <v>未开工</v>
          </cell>
          <cell r="ES407" t="str">
            <v>未开工</v>
          </cell>
        </row>
        <row r="408">
          <cell r="J408" t="str">
            <v>邵阳市-邵东机场快线</v>
          </cell>
          <cell r="K408" t="e">
            <v>#REF!</v>
          </cell>
          <cell r="L408" t="str">
            <v>邵阳市-邵东机场快线</v>
          </cell>
          <cell r="M408" t="str">
            <v>邵阳市-邵东机场快线</v>
          </cell>
          <cell r="N408" t="e">
            <v>#REF!</v>
          </cell>
          <cell r="O408" t="str">
            <v>邵阳市-邵东机场快线</v>
          </cell>
          <cell r="T408" t="str">
            <v>备选</v>
          </cell>
          <cell r="U408">
            <v>1</v>
          </cell>
          <cell r="V408" t="str">
            <v>正选</v>
          </cell>
          <cell r="W408" t="str">
            <v>保留</v>
          </cell>
          <cell r="X408" t="str">
            <v>二类</v>
          </cell>
          <cell r="Z408" t="str">
            <v>新建</v>
          </cell>
          <cell r="AA408" t="str">
            <v>其它</v>
          </cell>
          <cell r="AB408" t="str">
            <v>其它</v>
          </cell>
          <cell r="AC408" t="str">
            <v>其它</v>
          </cell>
          <cell r="AE408">
            <v>20.399999999999999</v>
          </cell>
          <cell r="AF408">
            <v>21.026</v>
          </cell>
          <cell r="AH408">
            <v>21.026</v>
          </cell>
          <cell r="AI408">
            <v>19</v>
          </cell>
          <cell r="AL408">
            <v>2026</v>
          </cell>
          <cell r="AN408">
            <v>2020</v>
          </cell>
          <cell r="AO408">
            <v>2022</v>
          </cell>
          <cell r="AR408">
            <v>134166</v>
          </cell>
          <cell r="AS408">
            <v>95257.86</v>
          </cell>
          <cell r="AT408" t="str">
            <v>按总投资的71%测算</v>
          </cell>
          <cell r="AU408">
            <v>5256.5</v>
          </cell>
          <cell r="BB408">
            <v>128909.5</v>
          </cell>
          <cell r="BO408">
            <v>20125</v>
          </cell>
          <cell r="BP408">
            <v>1879.4760000000001</v>
          </cell>
          <cell r="BQ408" t="str">
            <v>批复施工许可</v>
          </cell>
          <cell r="BS408">
            <v>20124.8</v>
          </cell>
          <cell r="BT408">
            <v>0</v>
          </cell>
          <cell r="BU408" t="str">
            <v>批复施工许可</v>
          </cell>
          <cell r="CA408" t="str">
            <v>省停缓建</v>
          </cell>
          <cell r="CB408">
            <v>40249.800000000003</v>
          </cell>
          <cell r="CC408">
            <v>1879.4760000000001</v>
          </cell>
          <cell r="CF408">
            <v>0</v>
          </cell>
          <cell r="CG408" t="str">
            <v>未开工</v>
          </cell>
          <cell r="CH408">
            <v>0</v>
          </cell>
          <cell r="CI408">
            <v>1879.4760000000001</v>
          </cell>
          <cell r="CJ408" t="e">
            <v>#REF!</v>
          </cell>
          <cell r="CM408">
            <v>0</v>
          </cell>
          <cell r="CP408">
            <v>0</v>
          </cell>
          <cell r="CQ408">
            <v>1879.4760000000001</v>
          </cell>
          <cell r="CS408">
            <v>0</v>
          </cell>
          <cell r="CX408">
            <v>0</v>
          </cell>
          <cell r="CZ408">
            <v>0</v>
          </cell>
          <cell r="DB408">
            <v>0</v>
          </cell>
          <cell r="DC408">
            <v>0</v>
          </cell>
          <cell r="DH408">
            <v>0</v>
          </cell>
          <cell r="DI408">
            <v>0</v>
          </cell>
          <cell r="DJ408">
            <v>0</v>
          </cell>
          <cell r="DK408">
            <v>0</v>
          </cell>
          <cell r="DL408">
            <v>0</v>
          </cell>
          <cell r="DM408">
            <v>0</v>
          </cell>
          <cell r="DN408">
            <v>0</v>
          </cell>
          <cell r="DO408">
            <v>0</v>
          </cell>
          <cell r="DP408">
            <v>0</v>
          </cell>
          <cell r="DQ408">
            <v>0</v>
          </cell>
          <cell r="DR408" t="str">
            <v>否</v>
          </cell>
          <cell r="DS408">
            <v>95257.86</v>
          </cell>
          <cell r="DX408">
            <v>128909.5</v>
          </cell>
          <cell r="DY408">
            <v>134166</v>
          </cell>
          <cell r="DZ408">
            <v>5256.5</v>
          </cell>
          <cell r="EA408">
            <v>128909.5</v>
          </cell>
          <cell r="EB408">
            <v>90001.36</v>
          </cell>
          <cell r="EC408" t="str">
            <v>省停缓建</v>
          </cell>
          <cell r="EE408" t="str">
            <v>已开工项目</v>
          </cell>
          <cell r="EF408" t="str">
            <v>已安排</v>
          </cell>
          <cell r="EG408" t="str">
            <v>未开工（“十三五”期无法开工）</v>
          </cell>
          <cell r="EH408" t="str">
            <v>未开工项目</v>
          </cell>
          <cell r="EI408" t="str">
            <v>不能开工</v>
          </cell>
          <cell r="EJ408" t="str">
            <v>未开工</v>
          </cell>
          <cell r="EK408" t="str">
            <v>系统上报</v>
          </cell>
          <cell r="EL408">
            <v>0</v>
          </cell>
          <cell r="EM408">
            <v>0</v>
          </cell>
          <cell r="EN408">
            <v>0</v>
          </cell>
          <cell r="EQ408" t="str">
            <v>未开工</v>
          </cell>
          <cell r="ER408" t="str">
            <v>未开工</v>
          </cell>
          <cell r="ES408" t="str">
            <v>未开工</v>
          </cell>
        </row>
        <row r="409">
          <cell r="J409" t="str">
            <v>G320邵阳市雀塘-茶元头</v>
          </cell>
          <cell r="K409" t="e">
            <v>#REF!</v>
          </cell>
          <cell r="L409" t="str">
            <v>G320邵阳市雀塘-茶元头</v>
          </cell>
          <cell r="M409" t="str">
            <v>G320邵阳市雀塘-茶元头</v>
          </cell>
          <cell r="N409" t="e">
            <v>#REF!</v>
          </cell>
          <cell r="O409" t="str">
            <v>G320邵阳市雀塘-茶元头</v>
          </cell>
          <cell r="P409" t="str">
            <v>G320邵阳雀塘-茶元头</v>
          </cell>
          <cell r="Q409" t="str">
            <v>G320邵阳市雀塘-茶元头</v>
          </cell>
          <cell r="R409" t="str">
            <v>是</v>
          </cell>
          <cell r="S409" t="str">
            <v>正选</v>
          </cell>
          <cell r="T409" t="str">
            <v>正选</v>
          </cell>
          <cell r="U409">
            <v>1</v>
          </cell>
          <cell r="V409" t="str">
            <v>正选</v>
          </cell>
          <cell r="W409" t="str">
            <v>保留</v>
          </cell>
          <cell r="X409" t="str">
            <v>一类</v>
          </cell>
          <cell r="Z409" t="str">
            <v>新建</v>
          </cell>
          <cell r="AA409" t="str">
            <v>国道</v>
          </cell>
          <cell r="AB409" t="str">
            <v>国道</v>
          </cell>
          <cell r="AC409" t="str">
            <v>国道</v>
          </cell>
          <cell r="AD409" t="str">
            <v>国道</v>
          </cell>
          <cell r="AE409">
            <v>20</v>
          </cell>
          <cell r="AF409">
            <v>24.968</v>
          </cell>
          <cell r="AH409">
            <v>24.968</v>
          </cell>
          <cell r="AI409">
            <v>24.968</v>
          </cell>
          <cell r="AN409">
            <v>2019</v>
          </cell>
          <cell r="AO409">
            <v>2021</v>
          </cell>
          <cell r="AR409">
            <v>115015.54</v>
          </cell>
          <cell r="AS409">
            <v>44352</v>
          </cell>
          <cell r="AT409" t="str">
            <v>测算</v>
          </cell>
          <cell r="AU409">
            <v>19974.400000000001</v>
          </cell>
          <cell r="AV409">
            <v>19974.400000000001</v>
          </cell>
          <cell r="AW409" t="b">
            <v>1</v>
          </cell>
          <cell r="AZ409">
            <v>19800</v>
          </cell>
          <cell r="BA409">
            <v>0</v>
          </cell>
          <cell r="BB409">
            <v>95041.14</v>
          </cell>
          <cell r="CB409">
            <v>0</v>
          </cell>
          <cell r="CC409">
            <v>0</v>
          </cell>
          <cell r="CD409">
            <v>0</v>
          </cell>
          <cell r="CE409">
            <v>0</v>
          </cell>
          <cell r="CG409" t="str">
            <v>未开工</v>
          </cell>
          <cell r="CH409">
            <v>0</v>
          </cell>
          <cell r="CI409">
            <v>0</v>
          </cell>
          <cell r="CJ409" t="e">
            <v>#REF!</v>
          </cell>
          <cell r="CM409">
            <v>0</v>
          </cell>
          <cell r="CQ409">
            <v>0</v>
          </cell>
          <cell r="CS409">
            <v>0</v>
          </cell>
          <cell r="CX409">
            <v>0</v>
          </cell>
          <cell r="CZ409">
            <v>19974.400000000001</v>
          </cell>
          <cell r="DB409" t="e">
            <v>#REF!</v>
          </cell>
          <cell r="DC409" t="e">
            <v>#REF!</v>
          </cell>
          <cell r="DH409">
            <v>0</v>
          </cell>
          <cell r="DI409">
            <v>0</v>
          </cell>
          <cell r="DJ409">
            <v>0</v>
          </cell>
          <cell r="DK409">
            <v>0</v>
          </cell>
          <cell r="DL409">
            <v>0</v>
          </cell>
          <cell r="DM409">
            <v>0</v>
          </cell>
          <cell r="DN409">
            <v>0</v>
          </cell>
          <cell r="DO409">
            <v>0</v>
          </cell>
          <cell r="DQ409">
            <v>0</v>
          </cell>
          <cell r="DR409" t="str">
            <v>否</v>
          </cell>
          <cell r="DS409">
            <v>44352</v>
          </cell>
          <cell r="DY409">
            <v>115015.54</v>
          </cell>
          <cell r="DZ409">
            <v>19974.400000000001</v>
          </cell>
          <cell r="EA409">
            <v>95041.14</v>
          </cell>
          <cell r="EE409" t="str">
            <v>待开工项目</v>
          </cell>
          <cell r="EF409" t="str">
            <v>未安排</v>
          </cell>
          <cell r="EG409" t="str">
            <v>未开工（“十三五”期无法开工）</v>
          </cell>
          <cell r="EJ409" t="str">
            <v>未开工</v>
          </cell>
          <cell r="EK409" t="str">
            <v>系统上报</v>
          </cell>
          <cell r="EL409">
            <v>0</v>
          </cell>
          <cell r="EM409">
            <v>0</v>
          </cell>
          <cell r="EN409">
            <v>0</v>
          </cell>
          <cell r="EO409" t="str">
            <v>未开工（“十三五”期无法开工）</v>
          </cell>
          <cell r="EP409" t="str">
            <v>未开工</v>
          </cell>
          <cell r="EQ409" t="str">
            <v>未开工</v>
          </cell>
          <cell r="ER409" t="str">
            <v>未开工</v>
          </cell>
          <cell r="ES409" t="str">
            <v>未开工</v>
          </cell>
        </row>
        <row r="410">
          <cell r="J410" t="str">
            <v>G353、G240岳阳洞庭湖大桥与沿湖大道交叉工程</v>
          </cell>
          <cell r="K410" t="e">
            <v>#REF!</v>
          </cell>
          <cell r="L410" t="str">
            <v>岳阳洞庭湖大桥与沿湖大道交叉升级改造工程（G353、G240)</v>
          </cell>
          <cell r="M410" t="str">
            <v>G353、G240岳阳洞庭湖大桥与沿湖大道交叉升级改造工程</v>
          </cell>
          <cell r="N410" t="e">
            <v>#REF!</v>
          </cell>
          <cell r="O410" t="str">
            <v>G353、G240岳阳洞庭湖大桥与沿湖大道交叉升级改造工程</v>
          </cell>
          <cell r="Q410" t="str">
            <v>G353、G240岳阳洞庭湖大桥与沿湖大道交叉工程</v>
          </cell>
          <cell r="R410" t="str">
            <v>是</v>
          </cell>
          <cell r="S410" t="str">
            <v>正选</v>
          </cell>
          <cell r="T410" t="str">
            <v>正选</v>
          </cell>
          <cell r="U410">
            <v>1</v>
          </cell>
          <cell r="V410" t="str">
            <v>正选</v>
          </cell>
          <cell r="W410" t="str">
            <v>保留</v>
          </cell>
          <cell r="X410" t="str">
            <v>三类</v>
          </cell>
          <cell r="Z410" t="str">
            <v>新建</v>
          </cell>
          <cell r="AA410" t="str">
            <v>其它</v>
          </cell>
          <cell r="AB410" t="str">
            <v>国道</v>
          </cell>
          <cell r="AC410" t="str">
            <v>国道</v>
          </cell>
          <cell r="AD410" t="str">
            <v>国道</v>
          </cell>
          <cell r="AE410">
            <v>2</v>
          </cell>
          <cell r="AF410">
            <v>1.681</v>
          </cell>
          <cell r="AH410">
            <v>1.681</v>
          </cell>
          <cell r="AJ410">
            <v>2.4E-2</v>
          </cell>
          <cell r="AL410">
            <v>1657</v>
          </cell>
          <cell r="AN410">
            <v>2017</v>
          </cell>
          <cell r="AO410">
            <v>2019</v>
          </cell>
          <cell r="AP410" t="str">
            <v>湘发改基础[2017]1078号</v>
          </cell>
          <cell r="AQ410" t="str">
            <v>岳交规划[2017]306号</v>
          </cell>
          <cell r="AR410">
            <v>10847</v>
          </cell>
          <cell r="AS410">
            <v>8542</v>
          </cell>
          <cell r="AT410" t="str">
            <v>批复</v>
          </cell>
          <cell r="AU410">
            <v>5965.2</v>
          </cell>
          <cell r="AV410">
            <v>5965.2</v>
          </cell>
          <cell r="AW410" t="b">
            <v>1</v>
          </cell>
          <cell r="AZ410">
            <v>3996.3359999999998</v>
          </cell>
          <cell r="BB410">
            <v>4881.8</v>
          </cell>
          <cell r="BO410">
            <v>668.2</v>
          </cell>
          <cell r="BP410">
            <v>90</v>
          </cell>
          <cell r="BQ410" t="str">
            <v>批复施工许可</v>
          </cell>
          <cell r="BS410">
            <v>2570.9</v>
          </cell>
          <cell r="BT410">
            <v>1700</v>
          </cell>
          <cell r="BU410" t="str">
            <v>批复施工许可</v>
          </cell>
          <cell r="BX410">
            <v>-1790</v>
          </cell>
          <cell r="BY410" t="str">
            <v>未开工</v>
          </cell>
          <cell r="CA410" t="str">
            <v>部停缓建</v>
          </cell>
          <cell r="CB410">
            <v>3239.1</v>
          </cell>
          <cell r="CC410">
            <v>0</v>
          </cell>
          <cell r="CD410">
            <v>0</v>
          </cell>
          <cell r="CE410">
            <v>0</v>
          </cell>
          <cell r="CF410">
            <v>0</v>
          </cell>
          <cell r="CG410" t="str">
            <v>未开工</v>
          </cell>
          <cell r="CH410">
            <v>0</v>
          </cell>
          <cell r="CI410">
            <v>0</v>
          </cell>
          <cell r="CJ410" t="e">
            <v>#REF!</v>
          </cell>
          <cell r="CM410">
            <v>0</v>
          </cell>
          <cell r="CQ410">
            <v>0</v>
          </cell>
          <cell r="CS410">
            <v>0</v>
          </cell>
          <cell r="CX410">
            <v>0</v>
          </cell>
          <cell r="CZ410">
            <v>1789.56</v>
          </cell>
          <cell r="DB410" t="e">
            <v>#REF!</v>
          </cell>
          <cell r="DC410" t="e">
            <v>#REF!</v>
          </cell>
          <cell r="DF410" t="str">
            <v>新开工</v>
          </cell>
          <cell r="DH410">
            <v>0.15</v>
          </cell>
          <cell r="DI410">
            <v>894.78</v>
          </cell>
          <cell r="DJ410">
            <v>0.15</v>
          </cell>
          <cell r="DK410">
            <v>894.78</v>
          </cell>
          <cell r="DL410">
            <v>0.3</v>
          </cell>
          <cell r="DM410">
            <v>1789.56</v>
          </cell>
          <cell r="DN410">
            <v>0.3</v>
          </cell>
          <cell r="DO410">
            <v>1789.56</v>
          </cell>
          <cell r="DP410">
            <v>0</v>
          </cell>
          <cell r="DQ410">
            <v>0</v>
          </cell>
          <cell r="DR410" t="str">
            <v>否</v>
          </cell>
          <cell r="DS410">
            <v>8542</v>
          </cell>
          <cell r="DY410">
            <v>10847</v>
          </cell>
          <cell r="DZ410">
            <v>5965.2</v>
          </cell>
          <cell r="EA410">
            <v>4881.8</v>
          </cell>
          <cell r="EC410" t="str">
            <v>部停缓建</v>
          </cell>
          <cell r="EE410" t="str">
            <v>待开工项目</v>
          </cell>
          <cell r="EF410" t="str">
            <v>已安排</v>
          </cell>
          <cell r="EG410" t="str">
            <v>未开工（年内不能开工但2020年底前开工）</v>
          </cell>
          <cell r="EH410" t="str">
            <v>未开工项目</v>
          </cell>
          <cell r="EI410" t="str">
            <v>拟新开工</v>
          </cell>
          <cell r="EJ410" t="str">
            <v>拟新开工</v>
          </cell>
          <cell r="EK410" t="str">
            <v>系统上报</v>
          </cell>
          <cell r="EL410">
            <v>0</v>
          </cell>
          <cell r="EM410">
            <v>0</v>
          </cell>
          <cell r="EN410">
            <v>0</v>
          </cell>
          <cell r="EO410" t="str">
            <v>未开工（年内不能开工但2020年底前开工）</v>
          </cell>
          <cell r="EP410" t="str">
            <v>未开工</v>
          </cell>
          <cell r="EQ410" t="str">
            <v>未开工</v>
          </cell>
          <cell r="ER410" t="str">
            <v>未开工</v>
          </cell>
          <cell r="ES410" t="str">
            <v>未开工</v>
          </cell>
        </row>
        <row r="411">
          <cell r="J411" t="str">
            <v>平江石牛寨-长庆</v>
          </cell>
          <cell r="K411" t="e">
            <v>#REF!</v>
          </cell>
          <cell r="L411" t="str">
            <v>平江石牛寨-长庆</v>
          </cell>
          <cell r="M411" t="str">
            <v>S308平江石牛寨-长庆</v>
          </cell>
          <cell r="N411" t="e">
            <v>#REF!</v>
          </cell>
          <cell r="O411" t="str">
            <v>S308平江石牛寨-长庆</v>
          </cell>
          <cell r="P411" t="str">
            <v>S317平江石牛寨-长庆</v>
          </cell>
          <cell r="T411" t="str">
            <v>备选</v>
          </cell>
          <cell r="U411">
            <v>1</v>
          </cell>
          <cell r="V411" t="str">
            <v>正选</v>
          </cell>
          <cell r="W411" t="str">
            <v>保留</v>
          </cell>
          <cell r="X411" t="str">
            <v>一类</v>
          </cell>
          <cell r="Y411" t="str">
            <v>国贫</v>
          </cell>
          <cell r="Z411" t="str">
            <v>改建</v>
          </cell>
          <cell r="AA411" t="str">
            <v>省道</v>
          </cell>
          <cell r="AB411" t="str">
            <v>省道</v>
          </cell>
          <cell r="AC411" t="str">
            <v>省道</v>
          </cell>
          <cell r="AE411">
            <v>16</v>
          </cell>
          <cell r="AF411">
            <v>16.329999999999998</v>
          </cell>
          <cell r="AH411">
            <v>16.329999999999998</v>
          </cell>
          <cell r="AJ411">
            <v>16.329999999999998</v>
          </cell>
          <cell r="AN411">
            <v>2020</v>
          </cell>
          <cell r="AO411">
            <v>2022</v>
          </cell>
          <cell r="AP411" t="str">
            <v>湘发改基础[2017]829号</v>
          </cell>
          <cell r="AQ411" t="str">
            <v>岳交规划[2017]315号</v>
          </cell>
          <cell r="AR411">
            <v>25686</v>
          </cell>
          <cell r="AS411">
            <v>18435.021700000001</v>
          </cell>
          <cell r="AT411" t="str">
            <v>批复</v>
          </cell>
          <cell r="AU411">
            <v>6532</v>
          </cell>
          <cell r="AX411">
            <v>7342.2</v>
          </cell>
          <cell r="AY411" t="str">
            <v>数据异常</v>
          </cell>
          <cell r="BB411">
            <v>19154</v>
          </cell>
          <cell r="CB411">
            <v>0</v>
          </cell>
          <cell r="CC411">
            <v>0</v>
          </cell>
          <cell r="CG411" t="str">
            <v>未开工</v>
          </cell>
          <cell r="CH411">
            <v>0</v>
          </cell>
          <cell r="CI411">
            <v>0</v>
          </cell>
          <cell r="CJ411" t="e">
            <v>#REF!</v>
          </cell>
          <cell r="CM411">
            <v>0</v>
          </cell>
          <cell r="CP411">
            <v>0</v>
          </cell>
          <cell r="CQ411">
            <v>0</v>
          </cell>
          <cell r="CS411">
            <v>0</v>
          </cell>
          <cell r="CX411">
            <v>0</v>
          </cell>
          <cell r="CZ411">
            <v>6532</v>
          </cell>
          <cell r="DB411" t="e">
            <v>#REF!</v>
          </cell>
          <cell r="DC411" t="e">
            <v>#REF!</v>
          </cell>
          <cell r="DH411">
            <v>0</v>
          </cell>
          <cell r="DI411">
            <v>0</v>
          </cell>
          <cell r="DJ411">
            <v>0</v>
          </cell>
          <cell r="DK411">
            <v>0</v>
          </cell>
          <cell r="DL411">
            <v>0</v>
          </cell>
          <cell r="DM411">
            <v>0</v>
          </cell>
          <cell r="DN411">
            <v>0</v>
          </cell>
          <cell r="DO411">
            <v>0</v>
          </cell>
          <cell r="DQ411">
            <v>0</v>
          </cell>
          <cell r="DR411" t="str">
            <v>否</v>
          </cell>
          <cell r="DS411">
            <v>18435.021700000001</v>
          </cell>
          <cell r="DX411">
            <v>19154</v>
          </cell>
          <cell r="DY411">
            <v>25686</v>
          </cell>
          <cell r="DZ411">
            <v>6532</v>
          </cell>
          <cell r="EA411">
            <v>19154</v>
          </cell>
          <cell r="EB411">
            <v>11903.021699999999</v>
          </cell>
          <cell r="EE411" t="str">
            <v>待开工项目</v>
          </cell>
          <cell r="EF411" t="str">
            <v>未安排</v>
          </cell>
          <cell r="EG411" t="str">
            <v>未开工（“十三五”期无法开工）</v>
          </cell>
          <cell r="EJ411" t="str">
            <v>未开工</v>
          </cell>
          <cell r="EK411" t="str">
            <v>系统上报</v>
          </cell>
          <cell r="EL411">
            <v>0</v>
          </cell>
          <cell r="EM411">
            <v>0</v>
          </cell>
          <cell r="EN411">
            <v>0</v>
          </cell>
          <cell r="EQ411" t="str">
            <v>未开工</v>
          </cell>
          <cell r="ER411" t="str">
            <v>未开工</v>
          </cell>
          <cell r="ES411" t="str">
            <v>未开工</v>
          </cell>
        </row>
        <row r="412">
          <cell r="J412" t="str">
            <v>G241石门壶瓶山-磨市</v>
          </cell>
          <cell r="K412" t="e">
            <v>#REF!</v>
          </cell>
          <cell r="L412" t="str">
            <v>G241石门壶瓶山至磨市</v>
          </cell>
          <cell r="M412" t="str">
            <v>G241石门壶瓶山至磨市</v>
          </cell>
          <cell r="N412" t="e">
            <v>#REF!</v>
          </cell>
          <cell r="O412" t="str">
            <v>G241石门壶瓶山至磨市</v>
          </cell>
          <cell r="Q412" t="str">
            <v>G241石门壶瓶山-磨市</v>
          </cell>
          <cell r="R412" t="str">
            <v>是</v>
          </cell>
          <cell r="S412" t="str">
            <v>正选</v>
          </cell>
          <cell r="T412" t="str">
            <v>正选</v>
          </cell>
          <cell r="U412">
            <v>1</v>
          </cell>
          <cell r="V412" t="str">
            <v>正选</v>
          </cell>
          <cell r="W412" t="str">
            <v>保留</v>
          </cell>
          <cell r="X412" t="str">
            <v>一类</v>
          </cell>
          <cell r="Y412" t="str">
            <v>国贫</v>
          </cell>
          <cell r="Z412" t="str">
            <v>改建</v>
          </cell>
          <cell r="AA412" t="str">
            <v>国道</v>
          </cell>
          <cell r="AB412" t="str">
            <v>国道</v>
          </cell>
          <cell r="AC412" t="str">
            <v>国道</v>
          </cell>
          <cell r="AD412" t="str">
            <v>国道</v>
          </cell>
          <cell r="AE412">
            <v>32</v>
          </cell>
          <cell r="AF412">
            <v>34.095999999999997</v>
          </cell>
          <cell r="AH412">
            <v>34.095999999999997</v>
          </cell>
          <cell r="AI412">
            <v>32.134</v>
          </cell>
          <cell r="AK412">
            <v>1.962</v>
          </cell>
          <cell r="AN412">
            <v>2018</v>
          </cell>
          <cell r="AO412">
            <v>2021</v>
          </cell>
          <cell r="AP412" t="str">
            <v>湘发改基础[2017]1077号</v>
          </cell>
          <cell r="AQ412" t="str">
            <v>湘路工建[2017]273号</v>
          </cell>
          <cell r="AR412">
            <v>261541</v>
          </cell>
          <cell r="AS412">
            <v>217738.24460000001</v>
          </cell>
          <cell r="AT412" t="str">
            <v>批复</v>
          </cell>
          <cell r="AU412">
            <v>27276.799999999999</v>
          </cell>
          <cell r="AV412">
            <v>27276.799999999999</v>
          </cell>
          <cell r="AW412" t="b">
            <v>1</v>
          </cell>
          <cell r="AX412">
            <v>64972.071000000004</v>
          </cell>
          <cell r="AY412" t="str">
            <v>数据异常</v>
          </cell>
          <cell r="AZ412">
            <v>32722.6</v>
          </cell>
          <cell r="BA412">
            <v>0</v>
          </cell>
          <cell r="BB412">
            <v>234264.2</v>
          </cell>
          <cell r="BS412">
            <v>39231.15</v>
          </cell>
          <cell r="BT412">
            <v>8183.04</v>
          </cell>
          <cell r="BU412" t="str">
            <v>批复施工许可</v>
          </cell>
          <cell r="BX412">
            <v>-8183</v>
          </cell>
          <cell r="BY412" t="str">
            <v>未开工</v>
          </cell>
          <cell r="CA412" t="str">
            <v>部停缓建</v>
          </cell>
          <cell r="CB412">
            <v>39231.15</v>
          </cell>
          <cell r="CC412">
            <v>3.9999999999963599E-2</v>
          </cell>
          <cell r="CD412">
            <v>0</v>
          </cell>
          <cell r="CE412">
            <v>0</v>
          </cell>
          <cell r="CF412">
            <v>0</v>
          </cell>
          <cell r="CG412" t="str">
            <v>未开工</v>
          </cell>
          <cell r="CH412">
            <v>0</v>
          </cell>
          <cell r="CI412">
            <v>3.9999999999963599E-2</v>
          </cell>
          <cell r="CJ412" t="e">
            <v>#REF!</v>
          </cell>
          <cell r="CM412">
            <v>0</v>
          </cell>
          <cell r="CP412">
            <v>0</v>
          </cell>
          <cell r="CQ412">
            <v>3.9999999999963599E-2</v>
          </cell>
          <cell r="CS412">
            <v>0</v>
          </cell>
          <cell r="CX412">
            <v>0</v>
          </cell>
          <cell r="CZ412">
            <v>0</v>
          </cell>
          <cell r="DB412">
            <v>0</v>
          </cell>
          <cell r="DC412">
            <v>0</v>
          </cell>
          <cell r="DF412" t="str">
            <v>新开工</v>
          </cell>
          <cell r="DH412">
            <v>0.4</v>
          </cell>
          <cell r="DI412">
            <v>10910.68</v>
          </cell>
          <cell r="DJ412">
            <v>0.5</v>
          </cell>
          <cell r="DK412">
            <v>13638.36</v>
          </cell>
          <cell r="DL412">
            <v>0.7</v>
          </cell>
          <cell r="DM412">
            <v>19093.72</v>
          </cell>
          <cell r="DN412">
            <v>0.3</v>
          </cell>
          <cell r="DO412">
            <v>8183</v>
          </cell>
          <cell r="DP412">
            <v>0</v>
          </cell>
          <cell r="DQ412">
            <v>0</v>
          </cell>
          <cell r="DR412" t="str">
            <v>否</v>
          </cell>
          <cell r="DS412">
            <v>217738.24460000001</v>
          </cell>
          <cell r="DY412">
            <v>261541</v>
          </cell>
          <cell r="DZ412">
            <v>27276.799999999999</v>
          </cell>
          <cell r="EA412">
            <v>234264.2</v>
          </cell>
          <cell r="EC412" t="str">
            <v>部停缓建</v>
          </cell>
          <cell r="EE412" t="str">
            <v>待开工项目</v>
          </cell>
          <cell r="EF412" t="str">
            <v>已安排</v>
          </cell>
          <cell r="EG412" t="str">
            <v>停建（“十三五”期继续建设）</v>
          </cell>
          <cell r="EH412" t="str">
            <v>开工项目</v>
          </cell>
          <cell r="EI412" t="str">
            <v>停工</v>
          </cell>
          <cell r="EJ412" t="str">
            <v>停工</v>
          </cell>
          <cell r="EK412" t="str">
            <v>系统上报</v>
          </cell>
          <cell r="EL412">
            <v>0</v>
          </cell>
          <cell r="EM412">
            <v>0</v>
          </cell>
          <cell r="EN412">
            <v>0</v>
          </cell>
          <cell r="EO412" t="str">
            <v>未开工（年内不能开工但2020年底前开工）</v>
          </cell>
          <cell r="EP412" t="str">
            <v>未开工</v>
          </cell>
          <cell r="EQ412" t="str">
            <v>未开工</v>
          </cell>
          <cell r="ER412" t="str">
            <v>未开工</v>
          </cell>
          <cell r="ES412" t="str">
            <v>未开工</v>
          </cell>
        </row>
        <row r="413">
          <cell r="J413" t="str">
            <v>永定西溪坪至慈利溪口（永定段）</v>
          </cell>
          <cell r="K413" t="e">
            <v>#REF!</v>
          </cell>
          <cell r="L413" t="str">
            <v>永定西溪坪-慈利溪口</v>
          </cell>
          <cell r="M413" t="str">
            <v>S520永定西溪坪-慈利溪口</v>
          </cell>
          <cell r="N413" t="e">
            <v>#REF!</v>
          </cell>
          <cell r="O413" t="str">
            <v>S520永定西溪坪-慈利溪口</v>
          </cell>
          <cell r="T413" t="str">
            <v>备选</v>
          </cell>
          <cell r="U413">
            <v>1</v>
          </cell>
          <cell r="V413" t="str">
            <v>正选</v>
          </cell>
          <cell r="W413" t="str">
            <v>保留</v>
          </cell>
          <cell r="X413" t="str">
            <v>一类</v>
          </cell>
          <cell r="Y413" t="str">
            <v>省贫</v>
          </cell>
          <cell r="Z413" t="str">
            <v>改建</v>
          </cell>
          <cell r="AA413" t="str">
            <v>省道</v>
          </cell>
          <cell r="AB413" t="str">
            <v>省道</v>
          </cell>
          <cell r="AC413" t="str">
            <v>省道</v>
          </cell>
          <cell r="AE413">
            <v>11.161</v>
          </cell>
          <cell r="AF413">
            <v>11.161</v>
          </cell>
          <cell r="AH413">
            <v>11.161</v>
          </cell>
          <cell r="AJ413">
            <v>11.161</v>
          </cell>
          <cell r="AN413">
            <v>2020</v>
          </cell>
          <cell r="AO413">
            <v>2021</v>
          </cell>
          <cell r="AP413" t="str">
            <v>张发改投资[2017]50号</v>
          </cell>
          <cell r="AR413">
            <v>9142</v>
          </cell>
          <cell r="AS413">
            <v>6216.56</v>
          </cell>
          <cell r="AT413" t="str">
            <v>按总投资的68%测算</v>
          </cell>
          <cell r="AU413">
            <v>4464.3999999999996</v>
          </cell>
          <cell r="BB413">
            <v>4677.6000000000004</v>
          </cell>
          <cell r="BS413">
            <v>2742.6</v>
          </cell>
          <cell r="BT413">
            <v>1339.32</v>
          </cell>
          <cell r="BU413" t="str">
            <v>批复施工许可</v>
          </cell>
          <cell r="CA413" t="str">
            <v>省停缓建</v>
          </cell>
          <cell r="CB413">
            <v>2742.6</v>
          </cell>
          <cell r="CC413">
            <v>1339.32</v>
          </cell>
          <cell r="CF413">
            <v>0</v>
          </cell>
          <cell r="CG413" t="str">
            <v>未开工</v>
          </cell>
          <cell r="CH413">
            <v>0</v>
          </cell>
          <cell r="CI413">
            <v>1339.32</v>
          </cell>
          <cell r="CJ413" t="e">
            <v>#REF!</v>
          </cell>
          <cell r="CM413">
            <v>0</v>
          </cell>
          <cell r="CQ413">
            <v>1339.32</v>
          </cell>
          <cell r="CS413">
            <v>0</v>
          </cell>
          <cell r="CX413">
            <v>0</v>
          </cell>
          <cell r="CZ413">
            <v>0</v>
          </cell>
          <cell r="DB413">
            <v>0</v>
          </cell>
          <cell r="DC413">
            <v>0</v>
          </cell>
          <cell r="DH413">
            <v>0</v>
          </cell>
          <cell r="DI413">
            <v>0</v>
          </cell>
          <cell r="DJ413">
            <v>0</v>
          </cell>
          <cell r="DK413">
            <v>0</v>
          </cell>
          <cell r="DL413">
            <v>0</v>
          </cell>
          <cell r="DM413">
            <v>0</v>
          </cell>
          <cell r="DN413">
            <v>0</v>
          </cell>
          <cell r="DO413">
            <v>0</v>
          </cell>
          <cell r="DP413">
            <v>0</v>
          </cell>
          <cell r="DQ413">
            <v>0</v>
          </cell>
          <cell r="DR413" t="str">
            <v>否</v>
          </cell>
          <cell r="DS413">
            <v>6216.56</v>
          </cell>
          <cell r="DX413">
            <v>4677.6000000000004</v>
          </cell>
          <cell r="DY413">
            <v>9142</v>
          </cell>
          <cell r="DZ413">
            <v>4464.3999999999996</v>
          </cell>
          <cell r="EA413">
            <v>4677.6000000000004</v>
          </cell>
          <cell r="EB413">
            <v>1752.16</v>
          </cell>
          <cell r="EC413" t="str">
            <v>省停缓建</v>
          </cell>
          <cell r="EE413" t="str">
            <v>已开工项目</v>
          </cell>
          <cell r="EF413" t="str">
            <v>已安排</v>
          </cell>
          <cell r="EG413" t="str">
            <v>未开工（“十三五”期无法开工）</v>
          </cell>
          <cell r="EH413" t="str">
            <v>未开工项目</v>
          </cell>
          <cell r="EI413" t="str">
            <v>不能开工</v>
          </cell>
          <cell r="EJ413" t="str">
            <v>未开工</v>
          </cell>
          <cell r="EK413" t="str">
            <v>系统上报</v>
          </cell>
          <cell r="EL413">
            <v>0</v>
          </cell>
          <cell r="EM413">
            <v>0</v>
          </cell>
          <cell r="EN413">
            <v>0</v>
          </cell>
          <cell r="EQ413" t="str">
            <v>未开工</v>
          </cell>
          <cell r="ER413" t="str">
            <v>未开工</v>
          </cell>
          <cell r="ES413" t="str">
            <v>未开工</v>
          </cell>
        </row>
        <row r="414">
          <cell r="J414" t="str">
            <v>G353慈利-张家界城区（永定段）</v>
          </cell>
          <cell r="K414" t="e">
            <v>#REF!</v>
          </cell>
          <cell r="L414" t="str">
            <v>G353慈利-张家界城区（永定段）</v>
          </cell>
          <cell r="M414" t="str">
            <v>G353慈利-张家界城区（永定段）</v>
          </cell>
          <cell r="N414" t="e">
            <v>#REF!</v>
          </cell>
          <cell r="O414" t="str">
            <v>G353慈利-张家界城区（永定段）</v>
          </cell>
          <cell r="P414" t="str">
            <v>G353慈利-张家界城区（二期）</v>
          </cell>
          <cell r="Q414" t="str">
            <v>G353慈利-张家界城区（永定段）</v>
          </cell>
          <cell r="R414" t="str">
            <v>是</v>
          </cell>
          <cell r="S414" t="str">
            <v>正选</v>
          </cell>
          <cell r="T414" t="str">
            <v>正选</v>
          </cell>
          <cell r="U414">
            <v>1</v>
          </cell>
          <cell r="V414" t="str">
            <v>正选</v>
          </cell>
          <cell r="W414" t="str">
            <v>保留</v>
          </cell>
          <cell r="X414" t="str">
            <v>一类</v>
          </cell>
          <cell r="Y414" t="str">
            <v>省贫</v>
          </cell>
          <cell r="Z414" t="str">
            <v>改建</v>
          </cell>
          <cell r="AA414" t="str">
            <v>国道</v>
          </cell>
          <cell r="AB414" t="str">
            <v>国道</v>
          </cell>
          <cell r="AC414" t="str">
            <v>国道</v>
          </cell>
          <cell r="AD414" t="str">
            <v>国道</v>
          </cell>
          <cell r="AE414">
            <v>30.5</v>
          </cell>
          <cell r="AF414">
            <v>30.5</v>
          </cell>
          <cell r="AH414">
            <v>30.5</v>
          </cell>
          <cell r="AJ414">
            <v>30.5</v>
          </cell>
          <cell r="AN414">
            <v>2018</v>
          </cell>
          <cell r="AO414">
            <v>2020</v>
          </cell>
          <cell r="AR414">
            <v>43317</v>
          </cell>
          <cell r="AS414">
            <v>9820.7999999999993</v>
          </cell>
          <cell r="AT414" t="str">
            <v>测算</v>
          </cell>
          <cell r="AU414">
            <v>13950</v>
          </cell>
          <cell r="AV414">
            <v>13950</v>
          </cell>
          <cell r="AW414" t="b">
            <v>1</v>
          </cell>
          <cell r="AZ414">
            <v>15006</v>
          </cell>
          <cell r="BA414">
            <v>0</v>
          </cell>
          <cell r="BB414">
            <v>29367</v>
          </cell>
          <cell r="BS414">
            <v>6497.55</v>
          </cell>
          <cell r="BT414">
            <v>4185</v>
          </cell>
          <cell r="BU414" t="str">
            <v>批复施工许可</v>
          </cell>
          <cell r="CA414" t="str">
            <v>部停缓建</v>
          </cell>
          <cell r="CB414">
            <v>6497.55</v>
          </cell>
          <cell r="CC414">
            <v>4185</v>
          </cell>
          <cell r="CD414">
            <v>0</v>
          </cell>
          <cell r="CE414">
            <v>0</v>
          </cell>
          <cell r="CF414">
            <v>0</v>
          </cell>
          <cell r="CG414" t="str">
            <v>未开工</v>
          </cell>
          <cell r="CH414">
            <v>0</v>
          </cell>
          <cell r="CI414">
            <v>4185</v>
          </cell>
          <cell r="CJ414" t="e">
            <v>#REF!</v>
          </cell>
          <cell r="CM414">
            <v>0</v>
          </cell>
          <cell r="CP414">
            <v>0</v>
          </cell>
          <cell r="CQ414">
            <v>4185</v>
          </cell>
          <cell r="CS414">
            <v>0</v>
          </cell>
          <cell r="CX414">
            <v>0</v>
          </cell>
          <cell r="CZ414">
            <v>4185</v>
          </cell>
          <cell r="DB414" t="e">
            <v>#REF!</v>
          </cell>
          <cell r="DC414" t="e">
            <v>#REF!</v>
          </cell>
          <cell r="DF414" t="str">
            <v>新开工</v>
          </cell>
          <cell r="DH414">
            <v>0.15</v>
          </cell>
          <cell r="DI414">
            <v>0</v>
          </cell>
          <cell r="DJ414">
            <v>0.15</v>
          </cell>
          <cell r="DK414">
            <v>0</v>
          </cell>
          <cell r="DL414">
            <v>0.3</v>
          </cell>
          <cell r="DM414">
            <v>0</v>
          </cell>
          <cell r="DN414">
            <v>0.3</v>
          </cell>
          <cell r="DO414">
            <v>0</v>
          </cell>
          <cell r="DP414">
            <v>0</v>
          </cell>
          <cell r="DQ414">
            <v>0</v>
          </cell>
          <cell r="DR414" t="str">
            <v>否</v>
          </cell>
          <cell r="DS414">
            <v>9820.7999999999993</v>
          </cell>
          <cell r="DY414">
            <v>43317</v>
          </cell>
          <cell r="DZ414">
            <v>13950</v>
          </cell>
          <cell r="EA414">
            <v>29367</v>
          </cell>
          <cell r="EC414" t="str">
            <v>部停缓建</v>
          </cell>
          <cell r="EE414" t="str">
            <v>待开工项目</v>
          </cell>
          <cell r="EF414" t="str">
            <v>已安排</v>
          </cell>
          <cell r="EG414" t="str">
            <v>未开工（年内不能开工但2020年底前开工）</v>
          </cell>
          <cell r="EH414" t="str">
            <v>未开工项目</v>
          </cell>
          <cell r="EI414" t="str">
            <v>拟新开工</v>
          </cell>
          <cell r="EJ414" t="str">
            <v>拟新开工</v>
          </cell>
          <cell r="EK414" t="str">
            <v>系统上报</v>
          </cell>
          <cell r="EL414">
            <v>0</v>
          </cell>
          <cell r="EM414">
            <v>0</v>
          </cell>
          <cell r="EN414">
            <v>0</v>
          </cell>
          <cell r="EO414" t="str">
            <v>未开工（年内不能开工但2020年底前开工）</v>
          </cell>
          <cell r="EP414" t="str">
            <v>未开工</v>
          </cell>
          <cell r="EQ414" t="str">
            <v>未开工</v>
          </cell>
          <cell r="ER414" t="str">
            <v>未开工</v>
          </cell>
          <cell r="ES414" t="str">
            <v>未开工</v>
          </cell>
        </row>
        <row r="415">
          <cell r="J415" t="str">
            <v>G353慈利万福-甄山</v>
          </cell>
          <cell r="K415" t="e">
            <v>#REF!</v>
          </cell>
          <cell r="L415" t="str">
            <v>G353慈利万福-甄山</v>
          </cell>
          <cell r="M415" t="str">
            <v>G353慈利万福-甄山</v>
          </cell>
          <cell r="N415" t="e">
            <v>#REF!</v>
          </cell>
          <cell r="O415" t="str">
            <v>G353慈利万福-甄山</v>
          </cell>
          <cell r="P415" t="str">
            <v>G353慈利万福-甄山</v>
          </cell>
          <cell r="Q415" t="str">
            <v>G353慈利万福-甄山</v>
          </cell>
          <cell r="R415" t="str">
            <v>是</v>
          </cell>
          <cell r="S415" t="str">
            <v>正选</v>
          </cell>
          <cell r="T415" t="str">
            <v>正选</v>
          </cell>
          <cell r="U415">
            <v>1</v>
          </cell>
          <cell r="V415" t="str">
            <v>正选</v>
          </cell>
          <cell r="W415" t="str">
            <v>保留</v>
          </cell>
          <cell r="X415" t="str">
            <v>一类</v>
          </cell>
          <cell r="Y415" t="str">
            <v>国贫</v>
          </cell>
          <cell r="Z415" t="str">
            <v>改建</v>
          </cell>
          <cell r="AA415" t="str">
            <v>国道</v>
          </cell>
          <cell r="AB415" t="str">
            <v>国道</v>
          </cell>
          <cell r="AC415" t="str">
            <v>国道</v>
          </cell>
          <cell r="AD415" t="str">
            <v>国道</v>
          </cell>
          <cell r="AE415">
            <v>11.523999999999999</v>
          </cell>
          <cell r="AF415">
            <v>9.4700000000000006</v>
          </cell>
          <cell r="AH415">
            <v>9.4700000000000006</v>
          </cell>
          <cell r="AI415">
            <v>9.4700000000000006</v>
          </cell>
          <cell r="AN415">
            <v>2017</v>
          </cell>
          <cell r="AO415">
            <v>2019</v>
          </cell>
          <cell r="AP415" t="str">
            <v>湘发改基础[2017]1210号</v>
          </cell>
          <cell r="AR415">
            <v>73220</v>
          </cell>
          <cell r="AS415">
            <v>39424</v>
          </cell>
          <cell r="AT415" t="str">
            <v>测算</v>
          </cell>
          <cell r="AU415">
            <v>8056</v>
          </cell>
          <cell r="AV415">
            <v>8056</v>
          </cell>
          <cell r="AW415" t="b">
            <v>1</v>
          </cell>
          <cell r="AZ415">
            <v>14520</v>
          </cell>
          <cell r="BA415">
            <v>0</v>
          </cell>
          <cell r="BB415">
            <v>65164</v>
          </cell>
          <cell r="BO415">
            <v>8400</v>
          </cell>
          <cell r="BP415">
            <v>1208.4000000000001</v>
          </cell>
          <cell r="BQ415" t="str">
            <v>批复施工许可</v>
          </cell>
          <cell r="BS415">
            <v>19600</v>
          </cell>
          <cell r="BT415">
            <v>1208.4000000000001</v>
          </cell>
          <cell r="BU415" t="str">
            <v>批复施工许可</v>
          </cell>
          <cell r="CA415" t="str">
            <v>部停缓建</v>
          </cell>
          <cell r="CB415">
            <v>28000</v>
          </cell>
          <cell r="CC415">
            <v>2416.8000000000002</v>
          </cell>
          <cell r="CD415">
            <v>0</v>
          </cell>
          <cell r="CE415">
            <v>0</v>
          </cell>
          <cell r="CF415">
            <v>0</v>
          </cell>
          <cell r="CG415" t="str">
            <v>未开工</v>
          </cell>
          <cell r="CH415">
            <v>0</v>
          </cell>
          <cell r="CI415">
            <v>2416.8000000000002</v>
          </cell>
          <cell r="CJ415" t="e">
            <v>#REF!</v>
          </cell>
          <cell r="CM415">
            <v>0</v>
          </cell>
          <cell r="CQ415">
            <v>2416.8000000000002</v>
          </cell>
          <cell r="CS415">
            <v>0</v>
          </cell>
          <cell r="CX415">
            <v>0</v>
          </cell>
          <cell r="CZ415">
            <v>2416.8000000000002</v>
          </cell>
          <cell r="DB415" t="e">
            <v>#REF!</v>
          </cell>
          <cell r="DC415" t="e">
            <v>#REF!</v>
          </cell>
          <cell r="DH415">
            <v>0.15</v>
          </cell>
          <cell r="DI415">
            <v>0</v>
          </cell>
          <cell r="DJ415">
            <v>0.15</v>
          </cell>
          <cell r="DK415">
            <v>0</v>
          </cell>
          <cell r="DL415">
            <v>0.3</v>
          </cell>
          <cell r="DM415">
            <v>0</v>
          </cell>
          <cell r="DN415">
            <v>0.3</v>
          </cell>
          <cell r="DO415">
            <v>0</v>
          </cell>
          <cell r="DP415">
            <v>0</v>
          </cell>
          <cell r="DQ415">
            <v>0</v>
          </cell>
          <cell r="DR415" t="str">
            <v>否</v>
          </cell>
          <cell r="DS415">
            <v>39424</v>
          </cell>
          <cell r="DY415">
            <v>73220</v>
          </cell>
          <cell r="DZ415">
            <v>8056</v>
          </cell>
          <cell r="EA415">
            <v>65164</v>
          </cell>
          <cell r="EC415" t="str">
            <v>部停缓建</v>
          </cell>
          <cell r="EE415" t="str">
            <v>待开工项目</v>
          </cell>
          <cell r="EF415" t="str">
            <v>已安排</v>
          </cell>
          <cell r="EG415" t="str">
            <v>未开工（年内不能开工但2020年底前开工）</v>
          </cell>
          <cell r="EH415" t="str">
            <v>未开工项目</v>
          </cell>
          <cell r="EI415" t="str">
            <v>拟新开工</v>
          </cell>
          <cell r="EJ415" t="str">
            <v>拟新开工</v>
          </cell>
          <cell r="EK415" t="str">
            <v>系统上报</v>
          </cell>
          <cell r="EL415">
            <v>0</v>
          </cell>
          <cell r="EM415">
            <v>0</v>
          </cell>
          <cell r="EN415">
            <v>0</v>
          </cell>
          <cell r="EO415" t="str">
            <v>未开工（“十三五”期无法开工）</v>
          </cell>
          <cell r="EP415" t="str">
            <v>未开工</v>
          </cell>
          <cell r="EQ415" t="str">
            <v>未开工</v>
          </cell>
          <cell r="ER415" t="str">
            <v>未开工</v>
          </cell>
          <cell r="ES415" t="str">
            <v>未开工</v>
          </cell>
        </row>
        <row r="416">
          <cell r="J416" t="str">
            <v>G241石门泉坡-慈利通津铺</v>
          </cell>
          <cell r="K416" t="e">
            <v>#REF!</v>
          </cell>
          <cell r="L416" t="str">
            <v>G241石门泉坡-慈利通津铺</v>
          </cell>
          <cell r="M416" t="str">
            <v>G241石门泉坡-慈利通津铺</v>
          </cell>
          <cell r="N416" t="e">
            <v>#REF!</v>
          </cell>
          <cell r="O416" t="str">
            <v>G241石门泉坡-慈利通津铺</v>
          </cell>
          <cell r="P416" t="str">
            <v>G241石门泉坡-慈利通津铺</v>
          </cell>
          <cell r="Q416" t="str">
            <v>G241石门泉坡-慈利通津铺</v>
          </cell>
          <cell r="R416" t="str">
            <v>是</v>
          </cell>
          <cell r="S416" t="str">
            <v>正选</v>
          </cell>
          <cell r="T416" t="str">
            <v>正选</v>
          </cell>
          <cell r="U416">
            <v>1</v>
          </cell>
          <cell r="V416" t="str">
            <v>正选</v>
          </cell>
          <cell r="W416" t="str">
            <v>保留</v>
          </cell>
          <cell r="X416" t="str">
            <v>一类</v>
          </cell>
          <cell r="Y416" t="str">
            <v>国贫</v>
          </cell>
          <cell r="Z416" t="str">
            <v>改建</v>
          </cell>
          <cell r="AA416" t="str">
            <v>国道</v>
          </cell>
          <cell r="AB416" t="str">
            <v>国道</v>
          </cell>
          <cell r="AC416" t="str">
            <v>国道</v>
          </cell>
          <cell r="AD416" t="str">
            <v>国道</v>
          </cell>
          <cell r="AE416">
            <v>31</v>
          </cell>
          <cell r="AF416">
            <v>31</v>
          </cell>
          <cell r="AH416">
            <v>31</v>
          </cell>
          <cell r="AJ416">
            <v>31</v>
          </cell>
          <cell r="AN416">
            <v>2018</v>
          </cell>
          <cell r="AO416">
            <v>2020</v>
          </cell>
          <cell r="AR416">
            <v>30000</v>
          </cell>
          <cell r="AS416">
            <v>9820.7999999999993</v>
          </cell>
          <cell r="AT416" t="str">
            <v>测算</v>
          </cell>
          <cell r="AU416">
            <v>13950</v>
          </cell>
          <cell r="AV416">
            <v>13950</v>
          </cell>
          <cell r="AW416" t="b">
            <v>1</v>
          </cell>
          <cell r="AZ416">
            <v>12740</v>
          </cell>
          <cell r="BA416">
            <v>0</v>
          </cell>
          <cell r="BB416">
            <v>16050</v>
          </cell>
          <cell r="BS416">
            <v>4500</v>
          </cell>
          <cell r="BT416">
            <v>4185</v>
          </cell>
          <cell r="BU416" t="str">
            <v>批复施工许可</v>
          </cell>
          <cell r="CA416" t="str">
            <v>部停缓建</v>
          </cell>
          <cell r="CB416">
            <v>4500</v>
          </cell>
          <cell r="CC416">
            <v>4185</v>
          </cell>
          <cell r="CD416">
            <v>0</v>
          </cell>
          <cell r="CE416">
            <v>0</v>
          </cell>
          <cell r="CF416">
            <v>0</v>
          </cell>
          <cell r="CG416" t="str">
            <v>未开工</v>
          </cell>
          <cell r="CH416">
            <v>0</v>
          </cell>
          <cell r="CI416">
            <v>4185</v>
          </cell>
          <cell r="CJ416" t="e">
            <v>#REF!</v>
          </cell>
          <cell r="CM416">
            <v>0</v>
          </cell>
          <cell r="CQ416">
            <v>4185</v>
          </cell>
          <cell r="CS416">
            <v>0</v>
          </cell>
          <cell r="CX416">
            <v>0</v>
          </cell>
          <cell r="CZ416">
            <v>0</v>
          </cell>
          <cell r="DB416">
            <v>0</v>
          </cell>
          <cell r="DC416">
            <v>0</v>
          </cell>
          <cell r="DH416">
            <v>0</v>
          </cell>
          <cell r="DI416">
            <v>0</v>
          </cell>
          <cell r="DJ416">
            <v>0</v>
          </cell>
          <cell r="DK416">
            <v>0</v>
          </cell>
          <cell r="DL416">
            <v>0</v>
          </cell>
          <cell r="DM416">
            <v>0</v>
          </cell>
          <cell r="DN416">
            <v>0</v>
          </cell>
          <cell r="DO416">
            <v>0</v>
          </cell>
          <cell r="DP416">
            <v>0</v>
          </cell>
          <cell r="DQ416">
            <v>0</v>
          </cell>
          <cell r="DR416" t="str">
            <v>否</v>
          </cell>
          <cell r="DS416">
            <v>9820.7999999999993</v>
          </cell>
          <cell r="DY416">
            <v>30000</v>
          </cell>
          <cell r="DZ416">
            <v>13950</v>
          </cell>
          <cell r="EA416">
            <v>16050</v>
          </cell>
          <cell r="EC416" t="str">
            <v>部停缓建</v>
          </cell>
          <cell r="EE416" t="str">
            <v>待开工项目</v>
          </cell>
          <cell r="EF416" t="str">
            <v>已安排</v>
          </cell>
          <cell r="EG416" t="str">
            <v>未开工（“十三五”期无法开工）</v>
          </cell>
          <cell r="EH416" t="str">
            <v>未开工项目</v>
          </cell>
          <cell r="EI416" t="str">
            <v>不能开工</v>
          </cell>
          <cell r="EJ416" t="str">
            <v>未开工</v>
          </cell>
          <cell r="EK416" t="str">
            <v>系统上报</v>
          </cell>
          <cell r="EL416">
            <v>0</v>
          </cell>
          <cell r="EM416">
            <v>0</v>
          </cell>
          <cell r="EN416">
            <v>0</v>
          </cell>
          <cell r="EO416" t="str">
            <v>未开工（“十三五”期无法开工）</v>
          </cell>
          <cell r="EP416" t="str">
            <v>未开工</v>
          </cell>
          <cell r="EQ416" t="str">
            <v>未开工</v>
          </cell>
          <cell r="ER416" t="str">
            <v>未开工</v>
          </cell>
          <cell r="ES416" t="str">
            <v>未开工</v>
          </cell>
        </row>
        <row r="417">
          <cell r="J417" t="str">
            <v>慈利岩泊渡至朝阳</v>
          </cell>
          <cell r="K417" t="e">
            <v>#REF!</v>
          </cell>
          <cell r="L417" t="str">
            <v>慈利岩泊渡-朝阳</v>
          </cell>
          <cell r="M417" t="str">
            <v>S307慈利岩泊渡-朝阳</v>
          </cell>
          <cell r="N417" t="e">
            <v>#REF!</v>
          </cell>
          <cell r="O417" t="str">
            <v>S307慈利岩泊渡-朝阳</v>
          </cell>
          <cell r="T417" t="str">
            <v>备选</v>
          </cell>
          <cell r="U417">
            <v>1</v>
          </cell>
          <cell r="V417" t="str">
            <v>正选</v>
          </cell>
          <cell r="W417" t="str">
            <v>保留</v>
          </cell>
          <cell r="X417" t="str">
            <v>一类</v>
          </cell>
          <cell r="Y417" t="str">
            <v>国贫</v>
          </cell>
          <cell r="Z417" t="str">
            <v>改建</v>
          </cell>
          <cell r="AA417" t="str">
            <v>省道</v>
          </cell>
          <cell r="AB417" t="str">
            <v>省道</v>
          </cell>
          <cell r="AC417" t="str">
            <v>省道</v>
          </cell>
          <cell r="AE417">
            <v>15</v>
          </cell>
          <cell r="AF417">
            <v>15</v>
          </cell>
          <cell r="AH417">
            <v>21</v>
          </cell>
          <cell r="AJ417">
            <v>21</v>
          </cell>
          <cell r="AN417">
            <v>2020</v>
          </cell>
          <cell r="AO417">
            <v>2022</v>
          </cell>
          <cell r="AR417">
            <v>19000</v>
          </cell>
          <cell r="AS417">
            <v>12920</v>
          </cell>
          <cell r="AT417" t="str">
            <v>按总投资的68%测算</v>
          </cell>
          <cell r="AU417">
            <v>8400</v>
          </cell>
          <cell r="BB417">
            <v>10600</v>
          </cell>
          <cell r="BS417">
            <v>5700</v>
          </cell>
          <cell r="BT417">
            <v>2520</v>
          </cell>
          <cell r="BU417" t="str">
            <v>批复施工许可</v>
          </cell>
          <cell r="CA417" t="str">
            <v>省停缓建</v>
          </cell>
          <cell r="CB417">
            <v>5700</v>
          </cell>
          <cell r="CC417">
            <v>2520</v>
          </cell>
          <cell r="CF417">
            <v>0</v>
          </cell>
          <cell r="CG417" t="str">
            <v>未开工</v>
          </cell>
          <cell r="CH417">
            <v>0</v>
          </cell>
          <cell r="CI417">
            <v>2520</v>
          </cell>
          <cell r="CJ417" t="e">
            <v>#REF!</v>
          </cell>
          <cell r="CM417">
            <v>0</v>
          </cell>
          <cell r="CQ417">
            <v>2520</v>
          </cell>
          <cell r="CS417">
            <v>0</v>
          </cell>
          <cell r="CX417">
            <v>0</v>
          </cell>
          <cell r="CZ417">
            <v>0</v>
          </cell>
          <cell r="DB417">
            <v>0</v>
          </cell>
          <cell r="DC417">
            <v>0</v>
          </cell>
          <cell r="DH417">
            <v>0</v>
          </cell>
          <cell r="DI417">
            <v>0</v>
          </cell>
          <cell r="DJ417">
            <v>0</v>
          </cell>
          <cell r="DK417">
            <v>0</v>
          </cell>
          <cell r="DL417">
            <v>0</v>
          </cell>
          <cell r="DM417">
            <v>0</v>
          </cell>
          <cell r="DN417">
            <v>0</v>
          </cell>
          <cell r="DO417">
            <v>0</v>
          </cell>
          <cell r="DP417">
            <v>0</v>
          </cell>
          <cell r="DQ417">
            <v>0</v>
          </cell>
          <cell r="DR417" t="str">
            <v>否</v>
          </cell>
          <cell r="DS417">
            <v>12920</v>
          </cell>
          <cell r="DX417">
            <v>10600</v>
          </cell>
          <cell r="DY417">
            <v>19000</v>
          </cell>
          <cell r="DZ417">
            <v>8400</v>
          </cell>
          <cell r="EA417">
            <v>10600</v>
          </cell>
          <cell r="EB417">
            <v>4520</v>
          </cell>
          <cell r="EC417" t="str">
            <v>省停缓建</v>
          </cell>
          <cell r="EE417" t="str">
            <v>待开工项目</v>
          </cell>
          <cell r="EF417" t="str">
            <v>已安排</v>
          </cell>
          <cell r="EG417" t="str">
            <v>未开工（“十三五”期无法开工）</v>
          </cell>
          <cell r="EH417" t="str">
            <v>未开工项目</v>
          </cell>
          <cell r="EI417" t="str">
            <v>不能开工</v>
          </cell>
          <cell r="EJ417" t="str">
            <v>未开工</v>
          </cell>
          <cell r="EK417" t="str">
            <v>系统上报</v>
          </cell>
          <cell r="EL417">
            <v>0</v>
          </cell>
          <cell r="EM417">
            <v>0</v>
          </cell>
          <cell r="EN417">
            <v>0</v>
          </cell>
          <cell r="EQ417" t="str">
            <v>未开工</v>
          </cell>
          <cell r="ER417" t="str">
            <v>未开工</v>
          </cell>
          <cell r="ES417" t="str">
            <v>未开工</v>
          </cell>
        </row>
        <row r="418">
          <cell r="J418" t="str">
            <v>桑植县人潮溪-叶家桥（一期）</v>
          </cell>
          <cell r="K418" t="e">
            <v>#REF!</v>
          </cell>
          <cell r="L418" t="str">
            <v>桑植县人潮溪-叶家桥（一期）</v>
          </cell>
          <cell r="M418" t="str">
            <v>S303桑植县人潮溪-叶家桥（一期）</v>
          </cell>
          <cell r="N418" t="e">
            <v>#REF!</v>
          </cell>
          <cell r="O418" t="str">
            <v>S303桑植县人潮溪-叶家桥（一期）</v>
          </cell>
          <cell r="T418" t="str">
            <v>备选</v>
          </cell>
          <cell r="U418">
            <v>1</v>
          </cell>
          <cell r="V418" t="str">
            <v>正选</v>
          </cell>
          <cell r="W418" t="str">
            <v>保留</v>
          </cell>
          <cell r="X418" t="str">
            <v>一类</v>
          </cell>
          <cell r="Y418" t="str">
            <v>国贫</v>
          </cell>
          <cell r="Z418" t="str">
            <v>改建</v>
          </cell>
          <cell r="AA418" t="str">
            <v>省道</v>
          </cell>
          <cell r="AB418" t="str">
            <v>省道</v>
          </cell>
          <cell r="AC418" t="str">
            <v>省道</v>
          </cell>
          <cell r="AE418">
            <v>21</v>
          </cell>
          <cell r="AF418">
            <v>25</v>
          </cell>
          <cell r="AH418">
            <v>25</v>
          </cell>
          <cell r="AJ418">
            <v>25</v>
          </cell>
          <cell r="AN418">
            <v>2020</v>
          </cell>
          <cell r="AO418">
            <v>2022</v>
          </cell>
          <cell r="AR418">
            <v>37500</v>
          </cell>
          <cell r="AS418">
            <v>25500</v>
          </cell>
          <cell r="AT418" t="str">
            <v>按总投资的68%测算</v>
          </cell>
          <cell r="AU418">
            <v>10000</v>
          </cell>
          <cell r="BB418">
            <v>27500</v>
          </cell>
          <cell r="CB418">
            <v>0</v>
          </cell>
          <cell r="CC418">
            <v>0</v>
          </cell>
          <cell r="CG418" t="str">
            <v>未开工</v>
          </cell>
          <cell r="CH418">
            <v>0</v>
          </cell>
          <cell r="CI418">
            <v>0</v>
          </cell>
          <cell r="CJ418" t="e">
            <v>#REF!</v>
          </cell>
          <cell r="CM418">
            <v>0</v>
          </cell>
          <cell r="CP418">
            <v>0</v>
          </cell>
          <cell r="CQ418">
            <v>0</v>
          </cell>
          <cell r="CS418">
            <v>0</v>
          </cell>
          <cell r="CX418">
            <v>0</v>
          </cell>
          <cell r="CZ418">
            <v>10000</v>
          </cell>
          <cell r="DB418" t="e">
            <v>#REF!</v>
          </cell>
          <cell r="DC418" t="e">
            <v>#REF!</v>
          </cell>
          <cell r="DH418">
            <v>0</v>
          </cell>
          <cell r="DI418">
            <v>0</v>
          </cell>
          <cell r="DJ418">
            <v>0</v>
          </cell>
          <cell r="DK418">
            <v>0</v>
          </cell>
          <cell r="DL418">
            <v>0</v>
          </cell>
          <cell r="DM418">
            <v>0</v>
          </cell>
          <cell r="DN418">
            <v>0</v>
          </cell>
          <cell r="DO418">
            <v>0</v>
          </cell>
          <cell r="DQ418">
            <v>0</v>
          </cell>
          <cell r="DR418" t="str">
            <v>否</v>
          </cell>
          <cell r="DS418">
            <v>25500</v>
          </cell>
          <cell r="DX418">
            <v>27500</v>
          </cell>
          <cell r="DY418">
            <v>37500</v>
          </cell>
          <cell r="DZ418">
            <v>10000</v>
          </cell>
          <cell r="EA418">
            <v>27500</v>
          </cell>
          <cell r="EB418">
            <v>15500</v>
          </cell>
          <cell r="EE418" t="str">
            <v>待开工项目</v>
          </cell>
          <cell r="EF418" t="str">
            <v>未安排</v>
          </cell>
          <cell r="EG418" t="str">
            <v>未开工（“十三五”期无法开工）</v>
          </cell>
          <cell r="EJ418" t="str">
            <v>未开工</v>
          </cell>
          <cell r="EK418" t="str">
            <v>系统上报</v>
          </cell>
          <cell r="EL418">
            <v>0</v>
          </cell>
          <cell r="EM418">
            <v>0</v>
          </cell>
          <cell r="EN418">
            <v>0</v>
          </cell>
          <cell r="EQ418" t="str">
            <v>未开工</v>
          </cell>
          <cell r="ER418" t="str">
            <v>未开工</v>
          </cell>
          <cell r="ES418" t="str">
            <v>未开工</v>
          </cell>
        </row>
        <row r="419">
          <cell r="J419" t="str">
            <v>桑植汨湖至武陵源泗南峪</v>
          </cell>
          <cell r="K419" t="e">
            <v>#REF!</v>
          </cell>
          <cell r="L419" t="str">
            <v>桑植汨湖-武陵源泗南峪</v>
          </cell>
          <cell r="M419" t="str">
            <v>S303桑植汨湖-武陵源泗南峪</v>
          </cell>
          <cell r="N419" t="e">
            <v>#REF!</v>
          </cell>
          <cell r="O419" t="str">
            <v>S303桑植汨湖-武陵源泗南峪</v>
          </cell>
          <cell r="T419" t="str">
            <v>备选</v>
          </cell>
          <cell r="U419">
            <v>1</v>
          </cell>
          <cell r="V419" t="str">
            <v>正选</v>
          </cell>
          <cell r="W419" t="str">
            <v>保留</v>
          </cell>
          <cell r="X419" t="str">
            <v>一类</v>
          </cell>
          <cell r="Y419" t="str">
            <v>国贫</v>
          </cell>
          <cell r="Z419" t="str">
            <v>改建</v>
          </cell>
          <cell r="AA419" t="str">
            <v>省道</v>
          </cell>
          <cell r="AB419" t="str">
            <v>省道</v>
          </cell>
          <cell r="AC419" t="str">
            <v>省道</v>
          </cell>
          <cell r="AE419">
            <v>8.1999999999999993</v>
          </cell>
          <cell r="AF419">
            <v>8.1999999999999993</v>
          </cell>
          <cell r="AH419">
            <v>8.1999999999999993</v>
          </cell>
          <cell r="AJ419">
            <v>8.1999999999999993</v>
          </cell>
          <cell r="AN419">
            <v>2020</v>
          </cell>
          <cell r="AO419">
            <v>2021</v>
          </cell>
          <cell r="AR419">
            <v>19000</v>
          </cell>
          <cell r="AS419">
            <v>12920</v>
          </cell>
          <cell r="AT419" t="str">
            <v>按总投资的68%测算</v>
          </cell>
          <cell r="AU419">
            <v>3280</v>
          </cell>
          <cell r="BB419">
            <v>15720</v>
          </cell>
          <cell r="CB419">
            <v>0</v>
          </cell>
          <cell r="CC419">
            <v>0</v>
          </cell>
          <cell r="CG419" t="str">
            <v>未开工</v>
          </cell>
          <cell r="CH419">
            <v>0</v>
          </cell>
          <cell r="CI419">
            <v>0</v>
          </cell>
          <cell r="CJ419" t="e">
            <v>#REF!</v>
          </cell>
          <cell r="CM419">
            <v>0</v>
          </cell>
          <cell r="CQ419">
            <v>0</v>
          </cell>
          <cell r="CS419">
            <v>0</v>
          </cell>
          <cell r="CX419">
            <v>0</v>
          </cell>
          <cell r="CZ419">
            <v>3280</v>
          </cell>
          <cell r="DB419" t="e">
            <v>#REF!</v>
          </cell>
          <cell r="DC419" t="e">
            <v>#REF!</v>
          </cell>
          <cell r="DH419">
            <v>0</v>
          </cell>
          <cell r="DI419">
            <v>0</v>
          </cell>
          <cell r="DJ419">
            <v>0</v>
          </cell>
          <cell r="DK419">
            <v>0</v>
          </cell>
          <cell r="DL419">
            <v>0</v>
          </cell>
          <cell r="DM419">
            <v>0</v>
          </cell>
          <cell r="DN419">
            <v>0</v>
          </cell>
          <cell r="DO419">
            <v>0</v>
          </cell>
          <cell r="DQ419">
            <v>0</v>
          </cell>
          <cell r="DR419" t="str">
            <v>否</v>
          </cell>
          <cell r="DS419">
            <v>12920</v>
          </cell>
          <cell r="DX419">
            <v>15720</v>
          </cell>
          <cell r="DY419">
            <v>19000</v>
          </cell>
          <cell r="DZ419">
            <v>3280</v>
          </cell>
          <cell r="EA419">
            <v>15720</v>
          </cell>
          <cell r="EB419">
            <v>9640</v>
          </cell>
          <cell r="EE419" t="str">
            <v>待开工项目</v>
          </cell>
          <cell r="EF419" t="str">
            <v>未安排</v>
          </cell>
          <cell r="EG419" t="str">
            <v>未开工（“十三五”期无法开工）</v>
          </cell>
          <cell r="EJ419" t="str">
            <v>未开工</v>
          </cell>
          <cell r="EK419" t="str">
            <v>系统上报</v>
          </cell>
          <cell r="EL419">
            <v>0</v>
          </cell>
          <cell r="EM419">
            <v>0</v>
          </cell>
          <cell r="EN419">
            <v>0</v>
          </cell>
          <cell r="EQ419" t="str">
            <v>未开工</v>
          </cell>
          <cell r="ER419" t="str">
            <v>未开工</v>
          </cell>
          <cell r="ES419" t="str">
            <v>未开工</v>
          </cell>
        </row>
        <row r="420">
          <cell r="J420" t="str">
            <v>G319菁华铺至益阳公路（一级）</v>
          </cell>
          <cell r="K420" t="e">
            <v>#REF!</v>
          </cell>
          <cell r="L420" t="str">
            <v>G319宁乡菁华铺-益阳</v>
          </cell>
          <cell r="M420" t="str">
            <v>G319宁乡菁华铺-益阳</v>
          </cell>
          <cell r="N420" t="e">
            <v>#REF!</v>
          </cell>
          <cell r="O420" t="str">
            <v>G319宁乡菁华铺-益阳</v>
          </cell>
          <cell r="P420" t="str">
            <v>G319益阳-宁乡菁华铺</v>
          </cell>
          <cell r="T420" t="str">
            <v>备选</v>
          </cell>
          <cell r="U420">
            <v>1</v>
          </cell>
          <cell r="V420" t="str">
            <v>正选</v>
          </cell>
          <cell r="W420" t="str">
            <v>保留</v>
          </cell>
          <cell r="X420" t="str">
            <v>三类</v>
          </cell>
          <cell r="Z420" t="str">
            <v>改扩建</v>
          </cell>
          <cell r="AA420" t="str">
            <v>国道</v>
          </cell>
          <cell r="AB420" t="str">
            <v>国道</v>
          </cell>
          <cell r="AC420" t="str">
            <v>国道</v>
          </cell>
          <cell r="AE420">
            <v>27.654</v>
          </cell>
          <cell r="AF420">
            <v>27.654</v>
          </cell>
          <cell r="AH420">
            <v>32</v>
          </cell>
          <cell r="AI420">
            <v>32</v>
          </cell>
          <cell r="AN420">
            <v>2020</v>
          </cell>
          <cell r="AO420">
            <v>2022</v>
          </cell>
          <cell r="AR420">
            <v>70000</v>
          </cell>
          <cell r="AS420">
            <v>49700</v>
          </cell>
          <cell r="AT420" t="str">
            <v>按总投资的71%测算</v>
          </cell>
          <cell r="AU420">
            <v>17600</v>
          </cell>
          <cell r="BB420">
            <v>52400</v>
          </cell>
          <cell r="BO420">
            <v>10500</v>
          </cell>
          <cell r="BP420">
            <v>2640</v>
          </cell>
          <cell r="BQ420" t="str">
            <v>批复施工许可</v>
          </cell>
          <cell r="BX420">
            <v>-2640</v>
          </cell>
          <cell r="BY420" t="str">
            <v>未开工</v>
          </cell>
          <cell r="CA420" t="str">
            <v>省停缓建</v>
          </cell>
          <cell r="CB420">
            <v>10500</v>
          </cell>
          <cell r="CC420">
            <v>0</v>
          </cell>
          <cell r="CF420">
            <v>0</v>
          </cell>
          <cell r="CG420" t="str">
            <v>未开工</v>
          </cell>
          <cell r="CH420">
            <v>0</v>
          </cell>
          <cell r="CI420">
            <v>0</v>
          </cell>
          <cell r="CJ420" t="e">
            <v>#REF!</v>
          </cell>
          <cell r="CM420">
            <v>0</v>
          </cell>
          <cell r="CQ420">
            <v>0</v>
          </cell>
          <cell r="CS420">
            <v>0</v>
          </cell>
          <cell r="CX420">
            <v>0</v>
          </cell>
          <cell r="CZ420">
            <v>0</v>
          </cell>
          <cell r="DB420">
            <v>0</v>
          </cell>
          <cell r="DC420">
            <v>0</v>
          </cell>
          <cell r="DH420">
            <v>0</v>
          </cell>
          <cell r="DI420">
            <v>0</v>
          </cell>
          <cell r="DJ420">
            <v>0</v>
          </cell>
          <cell r="DK420">
            <v>0</v>
          </cell>
          <cell r="DL420">
            <v>0</v>
          </cell>
          <cell r="DM420">
            <v>0</v>
          </cell>
          <cell r="DN420">
            <v>0</v>
          </cell>
          <cell r="DO420">
            <v>0</v>
          </cell>
          <cell r="DP420">
            <v>0</v>
          </cell>
          <cell r="DQ420">
            <v>0</v>
          </cell>
          <cell r="DR420" t="str">
            <v>否</v>
          </cell>
          <cell r="DS420">
            <v>49700</v>
          </cell>
          <cell r="DX420">
            <v>52400</v>
          </cell>
          <cell r="DY420">
            <v>70000</v>
          </cell>
          <cell r="DZ420">
            <v>17600</v>
          </cell>
          <cell r="EA420">
            <v>52400</v>
          </cell>
          <cell r="EB420">
            <v>32100</v>
          </cell>
          <cell r="EC420" t="str">
            <v>省停缓建</v>
          </cell>
          <cell r="EE420" t="str">
            <v>待开工项目</v>
          </cell>
          <cell r="EF420" t="str">
            <v>已安排</v>
          </cell>
          <cell r="EG420" t="str">
            <v>未开工（“十三五”期无法开工）</v>
          </cell>
          <cell r="EH420" t="str">
            <v>未开工项目</v>
          </cell>
          <cell r="EI420" t="str">
            <v>不能开工</v>
          </cell>
          <cell r="EJ420" t="str">
            <v>未开工</v>
          </cell>
          <cell r="EK420" t="str">
            <v>系统上报</v>
          </cell>
          <cell r="EL420">
            <v>0</v>
          </cell>
          <cell r="EM420">
            <v>0</v>
          </cell>
          <cell r="EN420">
            <v>0</v>
          </cell>
          <cell r="EQ420" t="str">
            <v>未开工</v>
          </cell>
          <cell r="ER420" t="str">
            <v>未开工</v>
          </cell>
          <cell r="ES420" t="str">
            <v>未开工</v>
          </cell>
        </row>
        <row r="421">
          <cell r="J421" t="str">
            <v>G107苏仙区良田-宜章小塘（苏仙区段）</v>
          </cell>
          <cell r="K421" t="e">
            <v>#REF!</v>
          </cell>
          <cell r="L421" t="str">
            <v>G107苏仙区良田至宜章小塘（湘粤界）公路</v>
          </cell>
          <cell r="M421" t="str">
            <v>G107苏仙区良田至宜章小塘（湘粤界）公路</v>
          </cell>
          <cell r="N421" t="e">
            <v>#REF!</v>
          </cell>
          <cell r="O421" t="str">
            <v>G107苏仙区良田至宜章小塘（湘粤界）公路</v>
          </cell>
          <cell r="T421" t="str">
            <v>备选</v>
          </cell>
          <cell r="U421">
            <v>1</v>
          </cell>
          <cell r="V421" t="str">
            <v>正选</v>
          </cell>
          <cell r="W421" t="str">
            <v>保留</v>
          </cell>
          <cell r="X421" t="str">
            <v>一类</v>
          </cell>
          <cell r="Z421" t="str">
            <v>新改建</v>
          </cell>
          <cell r="AA421" t="str">
            <v>国道</v>
          </cell>
          <cell r="AB421" t="str">
            <v>国道</v>
          </cell>
          <cell r="AC421" t="str">
            <v>国道</v>
          </cell>
          <cell r="AE421">
            <v>7</v>
          </cell>
          <cell r="AF421">
            <v>7</v>
          </cell>
          <cell r="AH421">
            <v>7</v>
          </cell>
          <cell r="AI421">
            <v>7</v>
          </cell>
          <cell r="AN421">
            <v>2020</v>
          </cell>
          <cell r="AO421">
            <v>2022</v>
          </cell>
          <cell r="AR421">
            <v>11900</v>
          </cell>
          <cell r="AS421">
            <v>8449</v>
          </cell>
          <cell r="AT421" t="str">
            <v>按总投资的71%测算</v>
          </cell>
          <cell r="AU421">
            <v>3850</v>
          </cell>
          <cell r="BB421">
            <v>8050</v>
          </cell>
          <cell r="CB421">
            <v>0</v>
          </cell>
          <cell r="CC421">
            <v>0</v>
          </cell>
          <cell r="CG421" t="str">
            <v>未开工</v>
          </cell>
          <cell r="CH421">
            <v>0</v>
          </cell>
          <cell r="CI421">
            <v>0</v>
          </cell>
          <cell r="CJ421" t="e">
            <v>#REF!</v>
          </cell>
          <cell r="CM421">
            <v>0</v>
          </cell>
          <cell r="CQ421">
            <v>0</v>
          </cell>
          <cell r="CS421">
            <v>0</v>
          </cell>
          <cell r="CX421">
            <v>0</v>
          </cell>
          <cell r="CZ421">
            <v>3850</v>
          </cell>
          <cell r="DB421" t="e">
            <v>#REF!</v>
          </cell>
          <cell r="DC421" t="e">
            <v>#REF!</v>
          </cell>
          <cell r="DH421">
            <v>0</v>
          </cell>
          <cell r="DI421">
            <v>0</v>
          </cell>
          <cell r="DJ421">
            <v>0</v>
          </cell>
          <cell r="DK421">
            <v>0</v>
          </cell>
          <cell r="DL421">
            <v>0</v>
          </cell>
          <cell r="DM421">
            <v>0</v>
          </cell>
          <cell r="DN421">
            <v>0</v>
          </cell>
          <cell r="DO421">
            <v>0</v>
          </cell>
          <cell r="DQ421">
            <v>0</v>
          </cell>
          <cell r="DR421" t="str">
            <v>否</v>
          </cell>
          <cell r="DS421">
            <v>8449</v>
          </cell>
          <cell r="DX421">
            <v>8050</v>
          </cell>
          <cell r="DY421">
            <v>11900</v>
          </cell>
          <cell r="DZ421">
            <v>3850</v>
          </cell>
          <cell r="EA421">
            <v>8050</v>
          </cell>
          <cell r="EB421">
            <v>4599</v>
          </cell>
          <cell r="EE421" t="str">
            <v>待开工项目</v>
          </cell>
          <cell r="EF421" t="str">
            <v>未安排</v>
          </cell>
          <cell r="EG421" t="str">
            <v>未开工（“十三五”期无法开工）</v>
          </cell>
          <cell r="EJ421" t="str">
            <v>未开工</v>
          </cell>
          <cell r="EK421" t="str">
            <v>未填报</v>
          </cell>
          <cell r="EL421">
            <v>0</v>
          </cell>
          <cell r="EM421">
            <v>0</v>
          </cell>
          <cell r="EN421">
            <v>0</v>
          </cell>
          <cell r="EQ421" t="str">
            <v>未开工</v>
          </cell>
          <cell r="ER421" t="str">
            <v>未开工</v>
          </cell>
          <cell r="ES421" t="str">
            <v>未开工</v>
          </cell>
        </row>
        <row r="422">
          <cell r="J422" t="str">
            <v>S207苏仙区白露塘-大奎上</v>
          </cell>
          <cell r="K422" t="e">
            <v>#REF!</v>
          </cell>
          <cell r="L422" t="str">
            <v>苏仙区白露塘-大奎上</v>
          </cell>
          <cell r="M422" t="str">
            <v>S214苏仙区白露塘-大奎上</v>
          </cell>
          <cell r="N422" t="e">
            <v>#REF!</v>
          </cell>
          <cell r="O422" t="str">
            <v>S214苏仙区白露塘-大奎上</v>
          </cell>
          <cell r="T422" t="str">
            <v>备选</v>
          </cell>
          <cell r="U422">
            <v>1</v>
          </cell>
          <cell r="V422" t="str">
            <v>正选</v>
          </cell>
          <cell r="W422" t="str">
            <v>保留</v>
          </cell>
          <cell r="X422" t="str">
            <v>三类</v>
          </cell>
          <cell r="Z422" t="str">
            <v>新改建</v>
          </cell>
          <cell r="AA422" t="str">
            <v>省道</v>
          </cell>
          <cell r="AB422" t="str">
            <v>省道</v>
          </cell>
          <cell r="AC422" t="str">
            <v>省道</v>
          </cell>
          <cell r="AE422">
            <v>24.28</v>
          </cell>
          <cell r="AF422">
            <v>23.36</v>
          </cell>
          <cell r="AH422">
            <v>23.36</v>
          </cell>
          <cell r="AJ422">
            <v>23.36</v>
          </cell>
          <cell r="AN422">
            <v>2020</v>
          </cell>
          <cell r="AO422">
            <v>2022</v>
          </cell>
          <cell r="AP422" t="str">
            <v>湘发改基础[2015]941号</v>
          </cell>
          <cell r="AQ422" t="str">
            <v>湘交批[2016]232号</v>
          </cell>
          <cell r="AR422">
            <v>32430</v>
          </cell>
          <cell r="AS422">
            <v>26034.5422</v>
          </cell>
          <cell r="AT422" t="str">
            <v>批复</v>
          </cell>
          <cell r="AU422">
            <v>9607</v>
          </cell>
          <cell r="AX422">
            <v>9607</v>
          </cell>
          <cell r="AY422" t="str">
            <v/>
          </cell>
          <cell r="BB422">
            <v>22823</v>
          </cell>
          <cell r="BO422">
            <v>6486</v>
          </cell>
          <cell r="BP422">
            <v>1441.05</v>
          </cell>
          <cell r="BQ422" t="str">
            <v>批复施工许可</v>
          </cell>
          <cell r="BS422">
            <v>16215</v>
          </cell>
          <cell r="BT422">
            <v>5283.9</v>
          </cell>
          <cell r="BU422" t="str">
            <v>路基</v>
          </cell>
          <cell r="BX422">
            <v>-6725</v>
          </cell>
          <cell r="BY422" t="str">
            <v>未开工</v>
          </cell>
          <cell r="CA422" t="str">
            <v>省停缓建</v>
          </cell>
          <cell r="CB422">
            <v>22701</v>
          </cell>
          <cell r="CC422">
            <v>-5.0000000000181899E-2</v>
          </cell>
          <cell r="CF422">
            <v>0</v>
          </cell>
          <cell r="CG422" t="str">
            <v>未开工</v>
          </cell>
          <cell r="CH422">
            <v>1441</v>
          </cell>
          <cell r="CI422">
            <v>-1441.05</v>
          </cell>
          <cell r="CJ422" t="e">
            <v>#REF!</v>
          </cell>
          <cell r="CM422">
            <v>1441</v>
          </cell>
          <cell r="CP422">
            <v>1441</v>
          </cell>
          <cell r="CQ422">
            <v>-1441.05</v>
          </cell>
          <cell r="CS422">
            <v>0</v>
          </cell>
          <cell r="CX422">
            <v>1441</v>
          </cell>
          <cell r="CZ422">
            <v>-1441</v>
          </cell>
          <cell r="DB422">
            <v>-1441</v>
          </cell>
          <cell r="DC422">
            <v>0</v>
          </cell>
          <cell r="DH422">
            <v>0</v>
          </cell>
          <cell r="DI422">
            <v>5.0000000000181899E-2</v>
          </cell>
          <cell r="DJ422">
            <v>0</v>
          </cell>
          <cell r="DK422">
            <v>5.0000000000181899E-2</v>
          </cell>
          <cell r="DL422">
            <v>0</v>
          </cell>
          <cell r="DM422">
            <v>5.0000000000181899E-2</v>
          </cell>
          <cell r="DN422">
            <v>0</v>
          </cell>
          <cell r="DO422">
            <v>5.0000000000181899E-2</v>
          </cell>
          <cell r="DP422">
            <v>0</v>
          </cell>
          <cell r="DQ422">
            <v>0</v>
          </cell>
          <cell r="DR422" t="str">
            <v>否</v>
          </cell>
          <cell r="DS422">
            <v>26034.5422</v>
          </cell>
          <cell r="DX422">
            <v>24264</v>
          </cell>
          <cell r="DY422">
            <v>32430</v>
          </cell>
          <cell r="DZ422">
            <v>8166</v>
          </cell>
          <cell r="EA422">
            <v>24264</v>
          </cell>
          <cell r="EB422">
            <v>16427.5422</v>
          </cell>
          <cell r="EC422" t="str">
            <v>省停缓建</v>
          </cell>
          <cell r="EE422" t="str">
            <v>待开工项目</v>
          </cell>
          <cell r="EF422" t="str">
            <v>已安排</v>
          </cell>
          <cell r="EG422" t="str">
            <v>未开工（“十三五”期无法开工）</v>
          </cell>
          <cell r="EH422" t="str">
            <v>未开工项目</v>
          </cell>
          <cell r="EI422" t="str">
            <v>不能开工</v>
          </cell>
          <cell r="EJ422" t="str">
            <v>未开工</v>
          </cell>
          <cell r="EK422" t="str">
            <v>系统上报</v>
          </cell>
          <cell r="EL422">
            <v>0</v>
          </cell>
          <cell r="EM422">
            <v>0</v>
          </cell>
          <cell r="EN422">
            <v>0</v>
          </cell>
          <cell r="EQ422" t="str">
            <v>未开工</v>
          </cell>
          <cell r="ER422" t="str">
            <v>未开工</v>
          </cell>
          <cell r="ES422" t="str">
            <v>未开工</v>
          </cell>
        </row>
        <row r="423">
          <cell r="J423" t="str">
            <v>G535宜章白石渡-界牌岭</v>
          </cell>
          <cell r="K423" t="e">
            <v>#REF!</v>
          </cell>
          <cell r="L423" t="str">
            <v>G535宜章白石渡-界牌岭</v>
          </cell>
          <cell r="M423" t="str">
            <v>G535宜章白石渡-界牌岭</v>
          </cell>
          <cell r="N423" t="e">
            <v>#REF!</v>
          </cell>
          <cell r="O423" t="str">
            <v>G535宜章白石渡-界牌岭</v>
          </cell>
          <cell r="P423" t="str">
            <v>G535宜章白石渡-界牌岭</v>
          </cell>
          <cell r="Q423" t="str">
            <v>G535宜章白石渡-界牌岭</v>
          </cell>
          <cell r="R423" t="str">
            <v>是</v>
          </cell>
          <cell r="S423" t="str">
            <v>正选</v>
          </cell>
          <cell r="T423" t="str">
            <v>正选</v>
          </cell>
          <cell r="U423">
            <v>1</v>
          </cell>
          <cell r="V423" t="str">
            <v>正选</v>
          </cell>
          <cell r="W423" t="str">
            <v>保留</v>
          </cell>
          <cell r="X423" t="str">
            <v>一类</v>
          </cell>
          <cell r="Y423" t="str">
            <v>国贫</v>
          </cell>
          <cell r="Z423" t="str">
            <v>改建</v>
          </cell>
          <cell r="AA423" t="str">
            <v>国道</v>
          </cell>
          <cell r="AB423" t="str">
            <v>国道</v>
          </cell>
          <cell r="AC423" t="str">
            <v>国道</v>
          </cell>
          <cell r="AD423" t="str">
            <v>国道</v>
          </cell>
          <cell r="AE423">
            <v>36</v>
          </cell>
          <cell r="AF423">
            <v>32</v>
          </cell>
          <cell r="AH423">
            <v>32</v>
          </cell>
          <cell r="AJ423">
            <v>32</v>
          </cell>
          <cell r="AN423">
            <v>2019</v>
          </cell>
          <cell r="AO423">
            <v>2021</v>
          </cell>
          <cell r="AR423">
            <v>22400</v>
          </cell>
          <cell r="AS423">
            <v>15769.6</v>
          </cell>
          <cell r="AT423" t="str">
            <v>测算</v>
          </cell>
          <cell r="AU423">
            <v>14400</v>
          </cell>
          <cell r="AV423">
            <v>14400</v>
          </cell>
          <cell r="AW423" t="b">
            <v>1</v>
          </cell>
          <cell r="AZ423">
            <v>15680</v>
          </cell>
          <cell r="BA423">
            <v>0</v>
          </cell>
          <cell r="BB423">
            <v>8000</v>
          </cell>
          <cell r="CB423">
            <v>0</v>
          </cell>
          <cell r="CC423">
            <v>0</v>
          </cell>
          <cell r="CD423">
            <v>0</v>
          </cell>
          <cell r="CE423">
            <v>0</v>
          </cell>
          <cell r="CG423" t="str">
            <v>未开工</v>
          </cell>
          <cell r="CH423">
            <v>0</v>
          </cell>
          <cell r="CI423">
            <v>0</v>
          </cell>
          <cell r="CJ423" t="e">
            <v>#REF!</v>
          </cell>
          <cell r="CM423">
            <v>0</v>
          </cell>
          <cell r="CQ423">
            <v>0</v>
          </cell>
          <cell r="CS423">
            <v>0</v>
          </cell>
          <cell r="CX423">
            <v>0</v>
          </cell>
          <cell r="CZ423">
            <v>14400</v>
          </cell>
          <cell r="DB423" t="e">
            <v>#REF!</v>
          </cell>
          <cell r="DC423" t="e">
            <v>#REF!</v>
          </cell>
          <cell r="DH423">
            <v>0</v>
          </cell>
          <cell r="DI423">
            <v>0</v>
          </cell>
          <cell r="DJ423">
            <v>0</v>
          </cell>
          <cell r="DK423">
            <v>0</v>
          </cell>
          <cell r="DL423">
            <v>0</v>
          </cell>
          <cell r="DM423">
            <v>0</v>
          </cell>
          <cell r="DN423">
            <v>0</v>
          </cell>
          <cell r="DO423">
            <v>0</v>
          </cell>
          <cell r="DQ423">
            <v>0</v>
          </cell>
          <cell r="DR423" t="str">
            <v>否</v>
          </cell>
          <cell r="DS423">
            <v>15769.6</v>
          </cell>
          <cell r="DY423">
            <v>22400</v>
          </cell>
          <cell r="DZ423">
            <v>14400</v>
          </cell>
          <cell r="EA423">
            <v>8000</v>
          </cell>
          <cell r="EE423" t="str">
            <v>待开工项目</v>
          </cell>
          <cell r="EF423" t="str">
            <v>未安排</v>
          </cell>
          <cell r="EG423" t="str">
            <v>未开工（“十三五”期无法开工）</v>
          </cell>
          <cell r="EJ423" t="str">
            <v>未开工</v>
          </cell>
          <cell r="EK423" t="str">
            <v>未填报</v>
          </cell>
          <cell r="EL423">
            <v>0</v>
          </cell>
          <cell r="EM423">
            <v>0</v>
          </cell>
          <cell r="EN423">
            <v>0</v>
          </cell>
          <cell r="EO423" t="str">
            <v>未开工（“十三五”期无法开工）</v>
          </cell>
          <cell r="EP423" t="str">
            <v>未开工</v>
          </cell>
          <cell r="EQ423" t="str">
            <v>未开工</v>
          </cell>
          <cell r="ER423" t="str">
            <v>未开工</v>
          </cell>
          <cell r="ES423" t="str">
            <v>未开工</v>
          </cell>
        </row>
        <row r="424">
          <cell r="J424" t="str">
            <v>G322祁阳芹菜甸-新埠头</v>
          </cell>
          <cell r="K424" t="e">
            <v>#REF!</v>
          </cell>
          <cell r="L424" t="str">
            <v>G322祁阳芹菜甸-新埠头</v>
          </cell>
          <cell r="M424" t="str">
            <v>G322祁阳芹菜甸-新埠头</v>
          </cell>
          <cell r="N424" t="e">
            <v>#REF!</v>
          </cell>
          <cell r="O424" t="str">
            <v>G322祁阳芹菜甸-新埠头</v>
          </cell>
          <cell r="Q424" t="str">
            <v>G322祁阳芹菜甸-新埠头</v>
          </cell>
          <cell r="R424" t="str">
            <v>是</v>
          </cell>
          <cell r="S424" t="str">
            <v>正选</v>
          </cell>
          <cell r="T424" t="str">
            <v>正选</v>
          </cell>
          <cell r="U424">
            <v>1</v>
          </cell>
          <cell r="V424" t="str">
            <v>正选</v>
          </cell>
          <cell r="W424" t="str">
            <v>保留</v>
          </cell>
          <cell r="X424" t="str">
            <v>三类</v>
          </cell>
          <cell r="Z424" t="str">
            <v>升级改造</v>
          </cell>
          <cell r="AA424" t="str">
            <v>国道</v>
          </cell>
          <cell r="AB424" t="str">
            <v>国道</v>
          </cell>
          <cell r="AC424" t="str">
            <v>国道</v>
          </cell>
          <cell r="AD424" t="str">
            <v>国道</v>
          </cell>
          <cell r="AE424">
            <v>2</v>
          </cell>
          <cell r="AF424">
            <v>5</v>
          </cell>
          <cell r="AH424">
            <v>5</v>
          </cell>
          <cell r="AI424">
            <v>5</v>
          </cell>
          <cell r="AN424">
            <v>2019</v>
          </cell>
          <cell r="AO424">
            <v>2021</v>
          </cell>
          <cell r="AR424">
            <v>25000</v>
          </cell>
          <cell r="AS424">
            <v>17600</v>
          </cell>
          <cell r="AT424" t="str">
            <v>测算</v>
          </cell>
          <cell r="AU424">
            <v>2750</v>
          </cell>
          <cell r="AV424">
            <v>2750</v>
          </cell>
          <cell r="AW424" t="b">
            <v>1</v>
          </cell>
          <cell r="BB424">
            <v>22250</v>
          </cell>
          <cell r="CB424">
            <v>0</v>
          </cell>
          <cell r="CC424">
            <v>0</v>
          </cell>
          <cell r="CD424">
            <v>0</v>
          </cell>
          <cell r="CG424" t="str">
            <v>未开工</v>
          </cell>
          <cell r="CH424">
            <v>0</v>
          </cell>
          <cell r="CI424">
            <v>0</v>
          </cell>
          <cell r="CJ424" t="e">
            <v>#REF!</v>
          </cell>
          <cell r="CM424">
            <v>0</v>
          </cell>
          <cell r="CP424">
            <v>0</v>
          </cell>
          <cell r="CQ424">
            <v>0</v>
          </cell>
          <cell r="CS424">
            <v>0</v>
          </cell>
          <cell r="CX424">
            <v>0</v>
          </cell>
          <cell r="CZ424">
            <v>2750</v>
          </cell>
          <cell r="DB424" t="e">
            <v>#REF!</v>
          </cell>
          <cell r="DC424" t="e">
            <v>#REF!</v>
          </cell>
          <cell r="DF424" t="str">
            <v>新开工</v>
          </cell>
          <cell r="DH424">
            <v>0.15</v>
          </cell>
          <cell r="DI424">
            <v>412.5</v>
          </cell>
          <cell r="DJ424">
            <v>0.15</v>
          </cell>
          <cell r="DK424">
            <v>412.5</v>
          </cell>
          <cell r="DL424">
            <v>0.3</v>
          </cell>
          <cell r="DM424">
            <v>825</v>
          </cell>
          <cell r="DN424">
            <v>0.3</v>
          </cell>
          <cell r="DO424">
            <v>825</v>
          </cell>
          <cell r="DQ424">
            <v>0</v>
          </cell>
          <cell r="DR424" t="str">
            <v>否</v>
          </cell>
          <cell r="DS424">
            <v>17600</v>
          </cell>
          <cell r="DY424">
            <v>25000</v>
          </cell>
          <cell r="DZ424">
            <v>2750</v>
          </cell>
          <cell r="EA424">
            <v>22250</v>
          </cell>
          <cell r="EE424" t="str">
            <v>待开工项目</v>
          </cell>
          <cell r="EF424" t="str">
            <v>未安排</v>
          </cell>
          <cell r="EG424" t="str">
            <v>未开工（年内不能开工但2020年底前开工）</v>
          </cell>
          <cell r="EJ424" t="str">
            <v>未开工</v>
          </cell>
          <cell r="EK424" t="str">
            <v>系统上报</v>
          </cell>
          <cell r="EL424">
            <v>0</v>
          </cell>
          <cell r="EM424">
            <v>0</v>
          </cell>
          <cell r="EN424">
            <v>0</v>
          </cell>
          <cell r="EO424" t="str">
            <v>未开工（年内不能开工但2020年底前开工）</v>
          </cell>
          <cell r="EP424" t="str">
            <v>未开工</v>
          </cell>
          <cell r="EQ424" t="str">
            <v>未开工</v>
          </cell>
          <cell r="ER424" t="str">
            <v>未开工</v>
          </cell>
          <cell r="ES424" t="str">
            <v>未开工</v>
          </cell>
        </row>
        <row r="425">
          <cell r="J425" t="str">
            <v>G357道县白马渡—李家园</v>
          </cell>
          <cell r="K425" t="e">
            <v>#REF!</v>
          </cell>
          <cell r="L425" t="str">
            <v>G357道县白马渡—李家园</v>
          </cell>
          <cell r="M425" t="str">
            <v>G357道县白马渡—李家园</v>
          </cell>
          <cell r="N425" t="e">
            <v>#REF!</v>
          </cell>
          <cell r="O425" t="str">
            <v>G357道县白马渡—李家园</v>
          </cell>
          <cell r="P425" t="str">
            <v>G357道县白马渡—李家园</v>
          </cell>
          <cell r="Q425" t="str">
            <v>G357道县白马渡—李家园</v>
          </cell>
          <cell r="R425" t="str">
            <v>是</v>
          </cell>
          <cell r="S425" t="str">
            <v>正选</v>
          </cell>
          <cell r="T425" t="str">
            <v>正选</v>
          </cell>
          <cell r="U425">
            <v>1</v>
          </cell>
          <cell r="V425" t="str">
            <v>正选</v>
          </cell>
          <cell r="W425" t="str">
            <v>保留</v>
          </cell>
          <cell r="X425" t="str">
            <v>三类</v>
          </cell>
          <cell r="Z425" t="str">
            <v>新改建</v>
          </cell>
          <cell r="AA425" t="str">
            <v>国道</v>
          </cell>
          <cell r="AB425" t="str">
            <v>国道</v>
          </cell>
          <cell r="AC425" t="str">
            <v>国道</v>
          </cell>
          <cell r="AD425" t="str">
            <v>国道</v>
          </cell>
          <cell r="AE425">
            <v>13.111000000000001</v>
          </cell>
          <cell r="AF425">
            <v>13</v>
          </cell>
          <cell r="AH425">
            <v>13</v>
          </cell>
          <cell r="AI425">
            <v>13</v>
          </cell>
          <cell r="AN425">
            <v>2018</v>
          </cell>
          <cell r="AO425">
            <v>2020</v>
          </cell>
          <cell r="AR425">
            <v>62179</v>
          </cell>
          <cell r="AS425">
            <v>24640</v>
          </cell>
          <cell r="AT425" t="str">
            <v>测算</v>
          </cell>
          <cell r="AU425">
            <v>7150</v>
          </cell>
          <cell r="AV425">
            <v>7150</v>
          </cell>
          <cell r="AW425" t="b">
            <v>1</v>
          </cell>
          <cell r="AZ425">
            <v>9000</v>
          </cell>
          <cell r="BA425">
            <v>0</v>
          </cell>
          <cell r="BB425">
            <v>55029</v>
          </cell>
          <cell r="BS425">
            <v>5250</v>
          </cell>
          <cell r="BT425">
            <v>2145</v>
          </cell>
          <cell r="BU425" t="str">
            <v>批复施工许可</v>
          </cell>
          <cell r="BX425">
            <v>-2145</v>
          </cell>
          <cell r="BY425" t="str">
            <v>未开工</v>
          </cell>
          <cell r="CA425" t="str">
            <v>部停缓建</v>
          </cell>
          <cell r="CB425">
            <v>5250</v>
          </cell>
          <cell r="CC425">
            <v>0</v>
          </cell>
          <cell r="CD425">
            <v>0</v>
          </cell>
          <cell r="CE425">
            <v>0</v>
          </cell>
          <cell r="CF425">
            <v>0</v>
          </cell>
          <cell r="CG425" t="str">
            <v>未开工</v>
          </cell>
          <cell r="CH425">
            <v>0</v>
          </cell>
          <cell r="CI425">
            <v>0</v>
          </cell>
          <cell r="CJ425" t="e">
            <v>#REF!</v>
          </cell>
          <cell r="CM425">
            <v>0</v>
          </cell>
          <cell r="CQ425">
            <v>0</v>
          </cell>
          <cell r="CS425">
            <v>0</v>
          </cell>
          <cell r="CX425">
            <v>0</v>
          </cell>
          <cell r="CZ425">
            <v>0</v>
          </cell>
          <cell r="DB425">
            <v>0</v>
          </cell>
          <cell r="DC425">
            <v>0</v>
          </cell>
          <cell r="DH425">
            <v>0</v>
          </cell>
          <cell r="DI425">
            <v>0</v>
          </cell>
          <cell r="DJ425">
            <v>0</v>
          </cell>
          <cell r="DK425">
            <v>0</v>
          </cell>
          <cell r="DL425">
            <v>0</v>
          </cell>
          <cell r="DM425">
            <v>0</v>
          </cell>
          <cell r="DN425">
            <v>0</v>
          </cell>
          <cell r="DO425">
            <v>0</v>
          </cell>
          <cell r="DP425">
            <v>0</v>
          </cell>
          <cell r="DQ425">
            <v>0</v>
          </cell>
          <cell r="DR425" t="str">
            <v>否</v>
          </cell>
          <cell r="DS425">
            <v>24640</v>
          </cell>
          <cell r="DY425">
            <v>62179</v>
          </cell>
          <cell r="DZ425">
            <v>7150</v>
          </cell>
          <cell r="EA425">
            <v>55029</v>
          </cell>
          <cell r="EC425" t="str">
            <v>部停缓建</v>
          </cell>
          <cell r="EE425" t="str">
            <v>待开工项目</v>
          </cell>
          <cell r="EF425" t="str">
            <v>已安排</v>
          </cell>
          <cell r="EG425" t="str">
            <v>未开工（“十三五”期无法开工）</v>
          </cell>
          <cell r="EH425" t="str">
            <v>未开工项目</v>
          </cell>
          <cell r="EI425" t="str">
            <v>不能开工</v>
          </cell>
          <cell r="EJ425" t="str">
            <v>未开工</v>
          </cell>
          <cell r="EK425" t="str">
            <v>系统上报</v>
          </cell>
          <cell r="EL425">
            <v>0</v>
          </cell>
          <cell r="EM425">
            <v>0</v>
          </cell>
          <cell r="EN425">
            <v>0</v>
          </cell>
          <cell r="EO425" t="str">
            <v>未开工（“十三五”期无法开工）</v>
          </cell>
          <cell r="EP425" t="str">
            <v>未开工</v>
          </cell>
          <cell r="EQ425" t="str">
            <v>未开工</v>
          </cell>
          <cell r="ER425" t="str">
            <v>未开工</v>
          </cell>
          <cell r="ES425" t="str">
            <v>未开工</v>
          </cell>
        </row>
        <row r="426">
          <cell r="J426" t="str">
            <v>G538江永神湾-瓦屋下</v>
          </cell>
          <cell r="K426" t="e">
            <v>#REF!</v>
          </cell>
          <cell r="L426" t="str">
            <v>G538江永神湾-瓦屋下（回龙圩界）</v>
          </cell>
          <cell r="M426" t="str">
            <v>G538江永神湾-瓦屋下（回龙圩界）</v>
          </cell>
          <cell r="N426" t="e">
            <v>#REF!</v>
          </cell>
          <cell r="O426" t="str">
            <v>G538江永神湾-瓦屋下（回龙圩界）</v>
          </cell>
          <cell r="Q426" t="str">
            <v>G538江永神湾-瓦屋下</v>
          </cell>
          <cell r="R426" t="str">
            <v>是</v>
          </cell>
          <cell r="S426" t="str">
            <v>正选</v>
          </cell>
          <cell r="T426" t="str">
            <v>正选</v>
          </cell>
          <cell r="U426">
            <v>1</v>
          </cell>
          <cell r="V426" t="str">
            <v>正选</v>
          </cell>
          <cell r="W426" t="str">
            <v>保留</v>
          </cell>
          <cell r="X426" t="str">
            <v>二类</v>
          </cell>
          <cell r="Y426" t="str">
            <v>省贫</v>
          </cell>
          <cell r="Z426" t="str">
            <v>改扩建</v>
          </cell>
          <cell r="AA426" t="str">
            <v>国道</v>
          </cell>
          <cell r="AB426" t="str">
            <v>国道</v>
          </cell>
          <cell r="AC426" t="str">
            <v>国道</v>
          </cell>
          <cell r="AD426" t="str">
            <v>国道</v>
          </cell>
          <cell r="AE426">
            <v>21.501000000000001</v>
          </cell>
          <cell r="AF426">
            <v>21.501000000000001</v>
          </cell>
          <cell r="AH426">
            <v>21.501000000000001</v>
          </cell>
          <cell r="AI426">
            <v>21.501000000000001</v>
          </cell>
          <cell r="AN426">
            <v>2018</v>
          </cell>
          <cell r="AO426">
            <v>2020</v>
          </cell>
          <cell r="AR426">
            <v>64424</v>
          </cell>
          <cell r="AS426">
            <v>45354.495999999999</v>
          </cell>
          <cell r="AT426" t="str">
            <v>测算</v>
          </cell>
          <cell r="AU426">
            <v>13200</v>
          </cell>
          <cell r="AV426">
            <v>13200</v>
          </cell>
          <cell r="AW426" t="b">
            <v>1</v>
          </cell>
          <cell r="BB426">
            <v>51224</v>
          </cell>
          <cell r="CB426">
            <v>0</v>
          </cell>
          <cell r="CC426">
            <v>0</v>
          </cell>
          <cell r="CD426">
            <v>0</v>
          </cell>
          <cell r="CG426" t="str">
            <v>未开工</v>
          </cell>
          <cell r="CH426">
            <v>0</v>
          </cell>
          <cell r="CI426">
            <v>0</v>
          </cell>
          <cell r="CJ426" t="e">
            <v>#REF!</v>
          </cell>
          <cell r="CM426">
            <v>0</v>
          </cell>
          <cell r="CP426">
            <v>0</v>
          </cell>
          <cell r="CQ426">
            <v>0</v>
          </cell>
          <cell r="CS426">
            <v>0</v>
          </cell>
          <cell r="CX426">
            <v>0</v>
          </cell>
          <cell r="CZ426">
            <v>13200</v>
          </cell>
          <cell r="DB426" t="e">
            <v>#REF!</v>
          </cell>
          <cell r="DC426" t="e">
            <v>#REF!</v>
          </cell>
          <cell r="DF426" t="str">
            <v>新开工</v>
          </cell>
          <cell r="DH426">
            <v>0.15</v>
          </cell>
          <cell r="DI426">
            <v>1980</v>
          </cell>
          <cell r="DJ426">
            <v>0.15</v>
          </cell>
          <cell r="DK426">
            <v>1980</v>
          </cell>
          <cell r="DL426">
            <v>0.3</v>
          </cell>
          <cell r="DM426">
            <v>3960</v>
          </cell>
          <cell r="DN426">
            <v>0.3</v>
          </cell>
          <cell r="DO426">
            <v>3960</v>
          </cell>
          <cell r="DQ426">
            <v>0</v>
          </cell>
          <cell r="DR426" t="str">
            <v>否</v>
          </cell>
          <cell r="DS426">
            <v>45354.495999999999</v>
          </cell>
          <cell r="DY426">
            <v>64424</v>
          </cell>
          <cell r="DZ426">
            <v>13200</v>
          </cell>
          <cell r="EA426">
            <v>51224</v>
          </cell>
          <cell r="EE426" t="str">
            <v>待开工项目</v>
          </cell>
          <cell r="EF426" t="str">
            <v>未安排</v>
          </cell>
          <cell r="EG426" t="str">
            <v>未开工（年内不能开工但2020年底前开工）</v>
          </cell>
          <cell r="EJ426" t="str">
            <v>未开工</v>
          </cell>
          <cell r="EK426" t="str">
            <v>系统上报</v>
          </cell>
          <cell r="EL426">
            <v>0</v>
          </cell>
          <cell r="EM426">
            <v>0</v>
          </cell>
          <cell r="EN426">
            <v>0</v>
          </cell>
          <cell r="EO426" t="str">
            <v>未开工（年内不能开工但2020年底前开工）</v>
          </cell>
          <cell r="EP426" t="str">
            <v>未开工</v>
          </cell>
          <cell r="EQ426" t="str">
            <v>未开工</v>
          </cell>
          <cell r="ER426" t="str">
            <v>未开工</v>
          </cell>
          <cell r="ES426" t="str">
            <v>未开工</v>
          </cell>
        </row>
        <row r="427">
          <cell r="J427" t="str">
            <v>沅陵县高砌头段改线工程</v>
          </cell>
          <cell r="K427" t="e">
            <v>#REF!</v>
          </cell>
          <cell r="L427" t="str">
            <v>沅陵县高砌头段改线工程</v>
          </cell>
          <cell r="M427" t="str">
            <v>S525沅陵县高砌头段改线工程</v>
          </cell>
          <cell r="N427" t="e">
            <v>#REF!</v>
          </cell>
          <cell r="O427" t="str">
            <v>S525沅陵县高砌头段改线工程</v>
          </cell>
          <cell r="T427" t="str">
            <v>备选</v>
          </cell>
          <cell r="U427">
            <v>1</v>
          </cell>
          <cell r="V427" t="str">
            <v>正选</v>
          </cell>
          <cell r="W427" t="str">
            <v>保留</v>
          </cell>
          <cell r="X427" t="str">
            <v>一类</v>
          </cell>
          <cell r="Y427" t="str">
            <v>国贫</v>
          </cell>
          <cell r="Z427" t="str">
            <v>升级 改造</v>
          </cell>
          <cell r="AA427" t="str">
            <v>省道</v>
          </cell>
          <cell r="AB427" t="str">
            <v>省道</v>
          </cell>
          <cell r="AC427" t="str">
            <v>省道</v>
          </cell>
          <cell r="AE427">
            <v>2</v>
          </cell>
          <cell r="AF427">
            <v>3</v>
          </cell>
          <cell r="AH427">
            <v>3</v>
          </cell>
          <cell r="AJ427">
            <v>3</v>
          </cell>
          <cell r="AN427">
            <v>2020</v>
          </cell>
          <cell r="AO427">
            <v>2021</v>
          </cell>
          <cell r="AR427">
            <v>2400</v>
          </cell>
          <cell r="AS427">
            <v>1632</v>
          </cell>
          <cell r="AT427" t="str">
            <v>按总投资的68%测算</v>
          </cell>
          <cell r="AU427">
            <v>1200</v>
          </cell>
          <cell r="BB427">
            <v>1200</v>
          </cell>
          <cell r="BO427">
            <v>2400</v>
          </cell>
          <cell r="BP427">
            <v>720</v>
          </cell>
          <cell r="BQ427" t="str">
            <v>路面</v>
          </cell>
          <cell r="BR427">
            <v>3</v>
          </cell>
          <cell r="BU427" t="str">
            <v>已完工</v>
          </cell>
          <cell r="BX427">
            <v>-720</v>
          </cell>
          <cell r="BY427" t="str">
            <v>未开工</v>
          </cell>
          <cell r="CA427" t="str">
            <v>省停缓建</v>
          </cell>
          <cell r="CB427">
            <v>2400</v>
          </cell>
          <cell r="CC427">
            <v>0</v>
          </cell>
          <cell r="CF427">
            <v>0</v>
          </cell>
          <cell r="CG427" t="str">
            <v>未开工</v>
          </cell>
          <cell r="CH427">
            <v>0</v>
          </cell>
          <cell r="CI427">
            <v>0</v>
          </cell>
          <cell r="CJ427" t="e">
            <v>#REF!</v>
          </cell>
          <cell r="CM427">
            <v>0</v>
          </cell>
          <cell r="CP427">
            <v>0</v>
          </cell>
          <cell r="CQ427">
            <v>0</v>
          </cell>
          <cell r="CS427">
            <v>0</v>
          </cell>
          <cell r="CX427">
            <v>0</v>
          </cell>
          <cell r="CZ427">
            <v>0</v>
          </cell>
          <cell r="DB427">
            <v>0</v>
          </cell>
          <cell r="DC427">
            <v>0</v>
          </cell>
          <cell r="DH427">
            <v>0</v>
          </cell>
          <cell r="DI427">
            <v>0</v>
          </cell>
          <cell r="DJ427">
            <v>0</v>
          </cell>
          <cell r="DK427">
            <v>0</v>
          </cell>
          <cell r="DL427">
            <v>0</v>
          </cell>
          <cell r="DM427">
            <v>0</v>
          </cell>
          <cell r="DN427">
            <v>0</v>
          </cell>
          <cell r="DO427">
            <v>0</v>
          </cell>
          <cell r="DP427">
            <v>0</v>
          </cell>
          <cell r="DQ427">
            <v>0</v>
          </cell>
          <cell r="DR427" t="str">
            <v>否</v>
          </cell>
          <cell r="DS427">
            <v>1632</v>
          </cell>
          <cell r="DX427">
            <v>1200</v>
          </cell>
          <cell r="DY427">
            <v>2400</v>
          </cell>
          <cell r="DZ427">
            <v>1200</v>
          </cell>
          <cell r="EA427">
            <v>1200</v>
          </cell>
          <cell r="EB427">
            <v>432</v>
          </cell>
          <cell r="EC427" t="str">
            <v>省停缓建</v>
          </cell>
          <cell r="ED427" t="str">
            <v>前期工作未完成</v>
          </cell>
          <cell r="EE427" t="str">
            <v>待开工项目</v>
          </cell>
          <cell r="EF427" t="str">
            <v>已安排</v>
          </cell>
          <cell r="EG427" t="str">
            <v>未开工（“十三五”期无法开工）</v>
          </cell>
          <cell r="EH427" t="str">
            <v>未开工项目</v>
          </cell>
          <cell r="EI427" t="str">
            <v>不能开工</v>
          </cell>
          <cell r="EJ427" t="str">
            <v>未开工</v>
          </cell>
          <cell r="EK427" t="str">
            <v>系统上报</v>
          </cell>
          <cell r="EL427">
            <v>0</v>
          </cell>
          <cell r="EM427">
            <v>0</v>
          </cell>
          <cell r="EN427">
            <v>0</v>
          </cell>
          <cell r="EQ427" t="str">
            <v>未开工</v>
          </cell>
          <cell r="ER427" t="str">
            <v>未开工</v>
          </cell>
          <cell r="ES427" t="str">
            <v>未开工</v>
          </cell>
        </row>
        <row r="428">
          <cell r="J428" t="str">
            <v>S313沅陵县黄草尾-白田落仙处</v>
          </cell>
          <cell r="K428" t="e">
            <v>#REF!</v>
          </cell>
          <cell r="L428" t="str">
            <v>G241、S313沅陵县黄草尾-白田落仙处</v>
          </cell>
          <cell r="M428" t="str">
            <v>S318沅陵县黄草尾-白田落仙处</v>
          </cell>
          <cell r="N428" t="e">
            <v>#REF!</v>
          </cell>
          <cell r="O428" t="str">
            <v>S318沅陵县黄草尾-白田落仙处</v>
          </cell>
          <cell r="P428" t="str">
            <v>G241、S313沅陵县黄草尾-白田落仙处</v>
          </cell>
          <cell r="Q428" t="str">
            <v>S313沅陵县黄草尾-白田落仙处</v>
          </cell>
          <cell r="R428" t="str">
            <v>是</v>
          </cell>
          <cell r="S428" t="str">
            <v>正选</v>
          </cell>
          <cell r="T428" t="str">
            <v>正选</v>
          </cell>
          <cell r="U428">
            <v>1</v>
          </cell>
          <cell r="V428" t="str">
            <v>正选</v>
          </cell>
          <cell r="W428" t="str">
            <v>保留</v>
          </cell>
          <cell r="X428" t="str">
            <v>一类</v>
          </cell>
          <cell r="Y428" t="str">
            <v>国贫</v>
          </cell>
          <cell r="Z428" t="str">
            <v>新建</v>
          </cell>
          <cell r="AA428" t="str">
            <v>国道</v>
          </cell>
          <cell r="AB428" t="str">
            <v>省道</v>
          </cell>
          <cell r="AC428" t="str">
            <v>国道</v>
          </cell>
          <cell r="AD428" t="str">
            <v>国道</v>
          </cell>
          <cell r="AE428">
            <v>4.5999999999999996</v>
          </cell>
          <cell r="AF428">
            <v>8</v>
          </cell>
          <cell r="AH428">
            <v>8</v>
          </cell>
          <cell r="AJ428">
            <v>8</v>
          </cell>
          <cell r="AN428">
            <v>2017</v>
          </cell>
          <cell r="AO428">
            <v>2018</v>
          </cell>
          <cell r="AR428">
            <v>12000</v>
          </cell>
          <cell r="AS428">
            <v>2534.4</v>
          </cell>
          <cell r="AT428" t="str">
            <v>测算</v>
          </cell>
          <cell r="AU428">
            <v>3600</v>
          </cell>
          <cell r="AV428">
            <v>3600</v>
          </cell>
          <cell r="AW428" t="b">
            <v>1</v>
          </cell>
          <cell r="AZ428">
            <v>8800</v>
          </cell>
          <cell r="BA428">
            <v>0</v>
          </cell>
          <cell r="BB428">
            <v>8400</v>
          </cell>
          <cell r="BO428">
            <v>7200</v>
          </cell>
          <cell r="BP428">
            <v>2160</v>
          </cell>
          <cell r="BQ428" t="str">
            <v>路基</v>
          </cell>
          <cell r="BS428">
            <v>1200</v>
          </cell>
          <cell r="BU428" t="str">
            <v>路基</v>
          </cell>
          <cell r="BX428">
            <v>-2160</v>
          </cell>
          <cell r="BY428" t="str">
            <v>未开工</v>
          </cell>
          <cell r="CA428" t="str">
            <v>部停缓建</v>
          </cell>
          <cell r="CB428">
            <v>8400</v>
          </cell>
          <cell r="CC428">
            <v>0</v>
          </cell>
          <cell r="CD428">
            <v>0</v>
          </cell>
          <cell r="CE428">
            <v>0</v>
          </cell>
          <cell r="CF428">
            <v>0</v>
          </cell>
          <cell r="CG428" t="str">
            <v>未开工</v>
          </cell>
          <cell r="CH428">
            <v>0</v>
          </cell>
          <cell r="CI428">
            <v>0</v>
          </cell>
          <cell r="CJ428" t="e">
            <v>#REF!</v>
          </cell>
          <cell r="CM428">
            <v>0</v>
          </cell>
          <cell r="CP428">
            <v>0</v>
          </cell>
          <cell r="CQ428">
            <v>0</v>
          </cell>
          <cell r="CS428">
            <v>0</v>
          </cell>
          <cell r="CX428">
            <v>0</v>
          </cell>
          <cell r="CZ428">
            <v>0</v>
          </cell>
          <cell r="DB428">
            <v>0</v>
          </cell>
          <cell r="DC428">
            <v>0</v>
          </cell>
          <cell r="DH428">
            <v>0</v>
          </cell>
          <cell r="DI428">
            <v>0</v>
          </cell>
          <cell r="DJ428">
            <v>0</v>
          </cell>
          <cell r="DK428">
            <v>0</v>
          </cell>
          <cell r="DL428">
            <v>0</v>
          </cell>
          <cell r="DM428">
            <v>0</v>
          </cell>
          <cell r="DN428">
            <v>0</v>
          </cell>
          <cell r="DO428">
            <v>0</v>
          </cell>
          <cell r="DP428">
            <v>0</v>
          </cell>
          <cell r="DQ428">
            <v>0</v>
          </cell>
          <cell r="DR428" t="str">
            <v>否</v>
          </cell>
          <cell r="DS428">
            <v>2534.4</v>
          </cell>
          <cell r="DY428">
            <v>12000</v>
          </cell>
          <cell r="DZ428">
            <v>3600</v>
          </cell>
          <cell r="EA428">
            <v>8400</v>
          </cell>
          <cell r="EC428" t="str">
            <v>部停缓建</v>
          </cell>
          <cell r="EE428" t="str">
            <v>待开工项目</v>
          </cell>
          <cell r="EF428" t="str">
            <v>已安排</v>
          </cell>
          <cell r="EG428" t="str">
            <v>未开工（“十三五”期无法开工）</v>
          </cell>
          <cell r="EH428" t="str">
            <v>未开工项目</v>
          </cell>
          <cell r="EI428" t="str">
            <v>不能开工</v>
          </cell>
          <cell r="EJ428" t="str">
            <v>未开工</v>
          </cell>
          <cell r="EK428" t="str">
            <v>系统上报</v>
          </cell>
          <cell r="EL428">
            <v>0</v>
          </cell>
          <cell r="EM428">
            <v>0</v>
          </cell>
          <cell r="EN428">
            <v>0</v>
          </cell>
          <cell r="EO428" t="str">
            <v>未开工（“十三五”期无法开工）</v>
          </cell>
          <cell r="EP428" t="str">
            <v>未开工</v>
          </cell>
          <cell r="EQ428" t="str">
            <v>未开工</v>
          </cell>
          <cell r="ER428" t="str">
            <v>未开工</v>
          </cell>
          <cell r="ES428" t="str">
            <v>未开工</v>
          </cell>
        </row>
        <row r="429">
          <cell r="J429" t="str">
            <v>G241沅陵县穿岩孔-溆浦县低庄</v>
          </cell>
          <cell r="K429" t="e">
            <v>#REF!</v>
          </cell>
          <cell r="L429" t="str">
            <v>G241沅陵县穿岩孔-溆浦县低庄</v>
          </cell>
          <cell r="M429" t="str">
            <v>G241沅陵县穿岩孔-溆浦县低庄</v>
          </cell>
          <cell r="N429" t="e">
            <v>#REF!</v>
          </cell>
          <cell r="O429" t="str">
            <v>G241沅陵县穿岩孔-溆浦县低庄</v>
          </cell>
          <cell r="P429" t="str">
            <v>G241沅陵县穿岩孔-溆浦县低庄</v>
          </cell>
          <cell r="Q429" t="str">
            <v>G241沅陵县穿岩孔-溆浦县低庄</v>
          </cell>
          <cell r="R429" t="str">
            <v>是</v>
          </cell>
          <cell r="S429" t="str">
            <v>正选</v>
          </cell>
          <cell r="T429" t="str">
            <v>正选</v>
          </cell>
          <cell r="U429">
            <v>1</v>
          </cell>
          <cell r="V429" t="str">
            <v>正选</v>
          </cell>
          <cell r="W429" t="str">
            <v>保留</v>
          </cell>
          <cell r="X429" t="str">
            <v>一类</v>
          </cell>
          <cell r="Y429" t="str">
            <v>国贫</v>
          </cell>
          <cell r="Z429" t="str">
            <v>升级改造</v>
          </cell>
          <cell r="AA429" t="str">
            <v>国道</v>
          </cell>
          <cell r="AB429" t="str">
            <v>国道</v>
          </cell>
          <cell r="AC429" t="str">
            <v>国道</v>
          </cell>
          <cell r="AD429" t="str">
            <v>国道</v>
          </cell>
          <cell r="AE429">
            <v>37</v>
          </cell>
          <cell r="AF429">
            <v>30</v>
          </cell>
          <cell r="AH429">
            <v>30</v>
          </cell>
          <cell r="AJ429">
            <v>30</v>
          </cell>
          <cell r="AN429">
            <v>2018</v>
          </cell>
          <cell r="AO429">
            <v>2020</v>
          </cell>
          <cell r="AR429">
            <v>24000</v>
          </cell>
          <cell r="AS429">
            <v>9504</v>
          </cell>
          <cell r="AT429" t="str">
            <v>测算</v>
          </cell>
          <cell r="AU429">
            <v>13500</v>
          </cell>
          <cell r="AV429">
            <v>13500</v>
          </cell>
          <cell r="AW429" t="b">
            <v>1</v>
          </cell>
          <cell r="AZ429">
            <v>28325</v>
          </cell>
          <cell r="BA429">
            <v>0</v>
          </cell>
          <cell r="BB429">
            <v>10500</v>
          </cell>
          <cell r="CB429">
            <v>0</v>
          </cell>
          <cell r="CC429">
            <v>0</v>
          </cell>
          <cell r="CD429">
            <v>0</v>
          </cell>
          <cell r="CE429">
            <v>0</v>
          </cell>
          <cell r="CG429" t="str">
            <v>未开工</v>
          </cell>
          <cell r="CH429">
            <v>0</v>
          </cell>
          <cell r="CI429">
            <v>0</v>
          </cell>
          <cell r="CJ429" t="e">
            <v>#REF!</v>
          </cell>
          <cell r="CM429">
            <v>0</v>
          </cell>
          <cell r="CP429">
            <v>0</v>
          </cell>
          <cell r="CQ429">
            <v>0</v>
          </cell>
          <cell r="CS429">
            <v>0</v>
          </cell>
          <cell r="CX429">
            <v>0</v>
          </cell>
          <cell r="CZ429">
            <v>13500</v>
          </cell>
          <cell r="DB429" t="e">
            <v>#REF!</v>
          </cell>
          <cell r="DC429" t="e">
            <v>#REF!</v>
          </cell>
          <cell r="DH429">
            <v>0</v>
          </cell>
          <cell r="DI429">
            <v>0</v>
          </cell>
          <cell r="DJ429">
            <v>0</v>
          </cell>
          <cell r="DK429">
            <v>0</v>
          </cell>
          <cell r="DL429">
            <v>0</v>
          </cell>
          <cell r="DM429">
            <v>0</v>
          </cell>
          <cell r="DN429">
            <v>0</v>
          </cell>
          <cell r="DO429">
            <v>0</v>
          </cell>
          <cell r="DQ429">
            <v>0</v>
          </cell>
          <cell r="DR429" t="str">
            <v>否</v>
          </cell>
          <cell r="DS429">
            <v>9504</v>
          </cell>
          <cell r="DY429">
            <v>24000</v>
          </cell>
          <cell r="DZ429">
            <v>13500</v>
          </cell>
          <cell r="EA429">
            <v>10500</v>
          </cell>
          <cell r="EE429" t="str">
            <v>待开工项目</v>
          </cell>
          <cell r="EF429" t="str">
            <v>未安排</v>
          </cell>
          <cell r="EG429" t="str">
            <v>未开工（“十三五”期无法开工）</v>
          </cell>
          <cell r="EJ429" t="str">
            <v>未开工</v>
          </cell>
          <cell r="EK429" t="str">
            <v>系统上报</v>
          </cell>
          <cell r="EL429">
            <v>0</v>
          </cell>
          <cell r="EM429">
            <v>0</v>
          </cell>
          <cell r="EN429">
            <v>0</v>
          </cell>
          <cell r="EO429" t="str">
            <v>未开工（“十三五”期无法开工）</v>
          </cell>
          <cell r="EP429" t="str">
            <v>未开工</v>
          </cell>
          <cell r="EQ429" t="str">
            <v>未开工</v>
          </cell>
          <cell r="ER429" t="str">
            <v>未开工</v>
          </cell>
          <cell r="ES429" t="str">
            <v>未开工</v>
          </cell>
        </row>
        <row r="430">
          <cell r="J430" t="str">
            <v>溆浦县桥江-思蒙</v>
          </cell>
          <cell r="K430" t="e">
            <v>#REF!</v>
          </cell>
          <cell r="L430" t="str">
            <v>溆浦县桥江-思蒙</v>
          </cell>
          <cell r="M430" t="str">
            <v>S249溆浦县桥江-思蒙</v>
          </cell>
          <cell r="N430" t="e">
            <v>#REF!</v>
          </cell>
          <cell r="O430" t="str">
            <v>S249溆浦县桥江-思蒙</v>
          </cell>
          <cell r="P430" t="str">
            <v>S243溆浦县卢峰-思蒙</v>
          </cell>
          <cell r="T430" t="str">
            <v>备选</v>
          </cell>
          <cell r="U430">
            <v>1</v>
          </cell>
          <cell r="V430" t="str">
            <v>正选</v>
          </cell>
          <cell r="W430" t="str">
            <v>保留</v>
          </cell>
          <cell r="X430" t="str">
            <v>一类</v>
          </cell>
          <cell r="Y430" t="str">
            <v>国贫</v>
          </cell>
          <cell r="Z430" t="str">
            <v>新建</v>
          </cell>
          <cell r="AA430" t="str">
            <v>省道</v>
          </cell>
          <cell r="AB430" t="str">
            <v>省道</v>
          </cell>
          <cell r="AC430" t="str">
            <v>省道</v>
          </cell>
          <cell r="AE430">
            <v>24</v>
          </cell>
          <cell r="AF430">
            <v>24</v>
          </cell>
          <cell r="AH430">
            <v>23.4</v>
          </cell>
          <cell r="AJ430">
            <v>23.4</v>
          </cell>
          <cell r="AN430">
            <v>2020</v>
          </cell>
          <cell r="AO430">
            <v>2022</v>
          </cell>
          <cell r="AP430" t="str">
            <v>湘发改基础[2017]748号</v>
          </cell>
          <cell r="AQ430" t="str">
            <v>怀交批[2017]61号</v>
          </cell>
          <cell r="AR430">
            <v>37452</v>
          </cell>
          <cell r="AS430">
            <v>25307.705999999998</v>
          </cell>
          <cell r="AT430" t="str">
            <v>批复</v>
          </cell>
          <cell r="AU430">
            <v>9360</v>
          </cell>
          <cell r="BB430">
            <v>28092</v>
          </cell>
          <cell r="BO430">
            <v>15600</v>
          </cell>
          <cell r="BP430">
            <v>5760</v>
          </cell>
          <cell r="BQ430" t="str">
            <v>路基</v>
          </cell>
          <cell r="BU430" t="str">
            <v>批复施工许可</v>
          </cell>
          <cell r="CA430" t="str">
            <v>省停缓建</v>
          </cell>
          <cell r="CB430">
            <v>15600</v>
          </cell>
          <cell r="CC430">
            <v>5760</v>
          </cell>
          <cell r="CF430">
            <v>0</v>
          </cell>
          <cell r="CG430" t="str">
            <v>未开工</v>
          </cell>
          <cell r="CH430">
            <v>0</v>
          </cell>
          <cell r="CI430">
            <v>5760</v>
          </cell>
          <cell r="CJ430" t="e">
            <v>#REF!</v>
          </cell>
          <cell r="CM430">
            <v>0</v>
          </cell>
          <cell r="CP430">
            <v>0</v>
          </cell>
          <cell r="CQ430">
            <v>5760</v>
          </cell>
          <cell r="CS430">
            <v>0</v>
          </cell>
          <cell r="CX430">
            <v>0</v>
          </cell>
          <cell r="CZ430">
            <v>0</v>
          </cell>
          <cell r="DB430">
            <v>0</v>
          </cell>
          <cell r="DC430">
            <v>0</v>
          </cell>
          <cell r="DH430">
            <v>0</v>
          </cell>
          <cell r="DI430">
            <v>0</v>
          </cell>
          <cell r="DJ430">
            <v>0</v>
          </cell>
          <cell r="DK430">
            <v>0</v>
          </cell>
          <cell r="DL430">
            <v>0</v>
          </cell>
          <cell r="DM430">
            <v>0</v>
          </cell>
          <cell r="DN430">
            <v>0</v>
          </cell>
          <cell r="DO430">
            <v>0</v>
          </cell>
          <cell r="DP430">
            <v>0</v>
          </cell>
          <cell r="DQ430">
            <v>0</v>
          </cell>
          <cell r="DR430" t="str">
            <v>否</v>
          </cell>
          <cell r="DS430">
            <v>25307.705999999998</v>
          </cell>
          <cell r="DX430">
            <v>28092</v>
          </cell>
          <cell r="DY430">
            <v>37452</v>
          </cell>
          <cell r="DZ430">
            <v>9360</v>
          </cell>
          <cell r="EA430">
            <v>28092</v>
          </cell>
          <cell r="EB430">
            <v>15947.706</v>
          </cell>
          <cell r="EC430" t="str">
            <v>省停缓建</v>
          </cell>
          <cell r="EE430" t="str">
            <v>待开工项目</v>
          </cell>
          <cell r="EF430" t="str">
            <v>已安排</v>
          </cell>
          <cell r="EG430" t="str">
            <v>未开工（“十三五”期无法开工）</v>
          </cell>
          <cell r="EH430" t="str">
            <v>未开工项目</v>
          </cell>
          <cell r="EI430" t="str">
            <v>不能开工</v>
          </cell>
          <cell r="EJ430" t="str">
            <v>未开工</v>
          </cell>
          <cell r="EK430" t="str">
            <v>系统上报</v>
          </cell>
          <cell r="EL430">
            <v>0</v>
          </cell>
          <cell r="EM430">
            <v>0</v>
          </cell>
          <cell r="EN430">
            <v>0</v>
          </cell>
          <cell r="EQ430" t="str">
            <v>未开工</v>
          </cell>
          <cell r="ER430" t="str">
            <v>未开工</v>
          </cell>
          <cell r="ES430" t="str">
            <v>未开工</v>
          </cell>
          <cell r="EU430" t="str">
            <v>拆分为花垣段和保靖段</v>
          </cell>
        </row>
        <row r="431">
          <cell r="J431" t="str">
            <v>新晃县扶罗-凳寨</v>
          </cell>
          <cell r="K431" t="e">
            <v>#REF!</v>
          </cell>
          <cell r="L431" t="str">
            <v>新晃县扶罗-凳寨</v>
          </cell>
          <cell r="M431" t="str">
            <v>S335新晃县扶罗-凳寨</v>
          </cell>
          <cell r="N431" t="e">
            <v>#REF!</v>
          </cell>
          <cell r="O431" t="str">
            <v>S335新晃县扶罗-凳寨</v>
          </cell>
          <cell r="P431" t="str">
            <v>S341新晃县扶罗-凳寨</v>
          </cell>
          <cell r="T431" t="str">
            <v>备选</v>
          </cell>
          <cell r="U431">
            <v>1</v>
          </cell>
          <cell r="V431" t="str">
            <v>正选</v>
          </cell>
          <cell r="W431" t="str">
            <v>保留</v>
          </cell>
          <cell r="X431" t="str">
            <v>一类</v>
          </cell>
          <cell r="Y431" t="str">
            <v>国贫</v>
          </cell>
          <cell r="Z431" t="str">
            <v>升级改造</v>
          </cell>
          <cell r="AA431" t="str">
            <v>省道</v>
          </cell>
          <cell r="AB431" t="str">
            <v>省道</v>
          </cell>
          <cell r="AC431" t="str">
            <v>省道</v>
          </cell>
          <cell r="AE431">
            <v>38</v>
          </cell>
          <cell r="AF431">
            <v>36.99</v>
          </cell>
          <cell r="AH431">
            <v>36.99</v>
          </cell>
          <cell r="AJ431">
            <v>36.99</v>
          </cell>
          <cell r="AN431">
            <v>2020</v>
          </cell>
          <cell r="AO431">
            <v>2022</v>
          </cell>
          <cell r="AP431" t="str">
            <v>怀发改基础[2017]7号</v>
          </cell>
          <cell r="AQ431" t="str">
            <v>怀市交批[2017]50号</v>
          </cell>
          <cell r="AR431">
            <v>37308</v>
          </cell>
          <cell r="AS431">
            <v>24957.644700000001</v>
          </cell>
          <cell r="AT431" t="str">
            <v>批复</v>
          </cell>
          <cell r="AU431">
            <v>14796</v>
          </cell>
          <cell r="AX431">
            <v>14796</v>
          </cell>
          <cell r="AY431" t="str">
            <v/>
          </cell>
          <cell r="BB431">
            <v>22512</v>
          </cell>
          <cell r="BO431">
            <v>5400</v>
          </cell>
          <cell r="BP431">
            <v>2340</v>
          </cell>
          <cell r="BQ431" t="str">
            <v>批复施工许可</v>
          </cell>
          <cell r="BS431">
            <v>20715.599999999999</v>
          </cell>
          <cell r="BT431">
            <v>2098.8000000000002</v>
          </cell>
          <cell r="BU431" t="str">
            <v>路基</v>
          </cell>
          <cell r="CA431" t="str">
            <v>省停缓建</v>
          </cell>
          <cell r="CB431">
            <v>26115.599999999999</v>
          </cell>
          <cell r="CC431">
            <v>4438.8</v>
          </cell>
          <cell r="CF431">
            <v>11900</v>
          </cell>
          <cell r="CG431" t="str">
            <v>未开工</v>
          </cell>
          <cell r="CH431">
            <v>2340</v>
          </cell>
          <cell r="CI431">
            <v>2098.8000000000002</v>
          </cell>
          <cell r="CJ431" t="e">
            <v>#REF!</v>
          </cell>
          <cell r="CM431">
            <v>2340</v>
          </cell>
          <cell r="CP431">
            <v>2340</v>
          </cell>
          <cell r="CQ431">
            <v>2098.8000000000002</v>
          </cell>
          <cell r="CS431">
            <v>0</v>
          </cell>
          <cell r="CX431">
            <v>2340</v>
          </cell>
          <cell r="CZ431">
            <v>-2340</v>
          </cell>
          <cell r="DB431">
            <v>-2340</v>
          </cell>
          <cell r="DC431">
            <v>0</v>
          </cell>
          <cell r="DH431">
            <v>0</v>
          </cell>
          <cell r="DI431">
            <v>0</v>
          </cell>
          <cell r="DJ431">
            <v>0</v>
          </cell>
          <cell r="DK431">
            <v>0</v>
          </cell>
          <cell r="DL431">
            <v>0</v>
          </cell>
          <cell r="DM431">
            <v>0</v>
          </cell>
          <cell r="DN431">
            <v>0</v>
          </cell>
          <cell r="DO431">
            <v>0</v>
          </cell>
          <cell r="DP431">
            <v>11900</v>
          </cell>
          <cell r="DQ431">
            <v>0.31896644151388398</v>
          </cell>
          <cell r="DR431" t="str">
            <v>否</v>
          </cell>
          <cell r="DS431">
            <v>23309.200000000001</v>
          </cell>
          <cell r="DT431">
            <v>0.50275750202757497</v>
          </cell>
          <cell r="DU431">
            <v>36.99</v>
          </cell>
          <cell r="DV431">
            <v>15</v>
          </cell>
          <cell r="DW431">
            <v>5</v>
          </cell>
          <cell r="DX431">
            <v>12952</v>
          </cell>
          <cell r="DY431">
            <v>25408</v>
          </cell>
          <cell r="DZ431">
            <v>12456</v>
          </cell>
          <cell r="EA431">
            <v>12952</v>
          </cell>
          <cell r="EB431">
            <v>10161.644700000001</v>
          </cell>
          <cell r="EC431" t="str">
            <v>省停缓建</v>
          </cell>
          <cell r="EE431" t="str">
            <v>已开工项目</v>
          </cell>
          <cell r="EF431" t="str">
            <v>已安排</v>
          </cell>
          <cell r="EG431" t="str">
            <v>未开工（“十三五”期无法开工）</v>
          </cell>
          <cell r="EH431" t="str">
            <v>未开工项目</v>
          </cell>
          <cell r="EI431" t="str">
            <v>不能开工</v>
          </cell>
          <cell r="EJ431" t="str">
            <v>未开工</v>
          </cell>
          <cell r="EK431" t="str">
            <v>系统上报</v>
          </cell>
          <cell r="EL431">
            <v>11900</v>
          </cell>
          <cell r="EM431">
            <v>11900</v>
          </cell>
          <cell r="EN431">
            <v>0.31896644151388398</v>
          </cell>
          <cell r="EQ431" t="str">
            <v>未开工</v>
          </cell>
          <cell r="ER431" t="str">
            <v>未开工</v>
          </cell>
          <cell r="ES431" t="str">
            <v>未开工</v>
          </cell>
        </row>
        <row r="432">
          <cell r="J432" t="str">
            <v>G320芷江绕城</v>
          </cell>
          <cell r="K432" t="e">
            <v>#REF!</v>
          </cell>
          <cell r="L432" t="str">
            <v>G320芷江绕城公路</v>
          </cell>
          <cell r="M432" t="str">
            <v>G320芷江绕城公路</v>
          </cell>
          <cell r="N432" t="e">
            <v>#REF!</v>
          </cell>
          <cell r="O432" t="str">
            <v>G320芷江绕城公路</v>
          </cell>
          <cell r="Q432" t="str">
            <v>G320芷江绕城</v>
          </cell>
          <cell r="R432" t="str">
            <v>是</v>
          </cell>
          <cell r="S432" t="str">
            <v>正选</v>
          </cell>
          <cell r="T432" t="str">
            <v>正选</v>
          </cell>
          <cell r="U432">
            <v>1</v>
          </cell>
          <cell r="V432" t="str">
            <v>正选</v>
          </cell>
          <cell r="W432" t="str">
            <v>保留</v>
          </cell>
          <cell r="X432" t="str">
            <v>一类</v>
          </cell>
          <cell r="Y432" t="str">
            <v>国贫</v>
          </cell>
          <cell r="Z432" t="str">
            <v>新建</v>
          </cell>
          <cell r="AA432" t="str">
            <v>国道</v>
          </cell>
          <cell r="AB432" t="str">
            <v>国道</v>
          </cell>
          <cell r="AC432" t="str">
            <v>国道</v>
          </cell>
          <cell r="AD432" t="str">
            <v>国道</v>
          </cell>
          <cell r="AE432">
            <v>7</v>
          </cell>
          <cell r="AF432">
            <v>11</v>
          </cell>
          <cell r="AH432">
            <v>11</v>
          </cell>
          <cell r="AI432">
            <v>11</v>
          </cell>
          <cell r="AL432">
            <v>290</v>
          </cell>
          <cell r="AN432">
            <v>2017</v>
          </cell>
          <cell r="AO432">
            <v>2018</v>
          </cell>
          <cell r="AR432">
            <v>23600</v>
          </cell>
          <cell r="AS432">
            <v>16614.400000000001</v>
          </cell>
          <cell r="AT432" t="str">
            <v>测算</v>
          </cell>
          <cell r="AU432">
            <v>10018</v>
          </cell>
          <cell r="AV432">
            <v>10018</v>
          </cell>
          <cell r="AW432" t="b">
            <v>1</v>
          </cell>
          <cell r="AZ432">
            <v>11000</v>
          </cell>
          <cell r="BB432">
            <v>13582</v>
          </cell>
          <cell r="BO432">
            <v>14160</v>
          </cell>
          <cell r="BP432">
            <v>6010.8</v>
          </cell>
          <cell r="BQ432" t="str">
            <v>路基</v>
          </cell>
          <cell r="BU432" t="str">
            <v>路基</v>
          </cell>
          <cell r="CA432" t="str">
            <v>部停缓建</v>
          </cell>
          <cell r="CB432">
            <v>14160</v>
          </cell>
          <cell r="CC432">
            <v>6010.8</v>
          </cell>
          <cell r="CD432">
            <v>0</v>
          </cell>
          <cell r="CE432">
            <v>0</v>
          </cell>
          <cell r="CF432">
            <v>0</v>
          </cell>
          <cell r="CG432" t="str">
            <v>未开工</v>
          </cell>
          <cell r="CH432">
            <v>0</v>
          </cell>
          <cell r="CI432">
            <v>6010.8</v>
          </cell>
          <cell r="CJ432" t="e">
            <v>#REF!</v>
          </cell>
          <cell r="CM432">
            <v>0</v>
          </cell>
          <cell r="CP432">
            <v>0</v>
          </cell>
          <cell r="CQ432">
            <v>6010.8</v>
          </cell>
          <cell r="CS432">
            <v>0</v>
          </cell>
          <cell r="CX432">
            <v>0</v>
          </cell>
          <cell r="CZ432">
            <v>3005.4</v>
          </cell>
          <cell r="DB432" t="e">
            <v>#REF!</v>
          </cell>
          <cell r="DC432" t="e">
            <v>#REF!</v>
          </cell>
          <cell r="DH432">
            <v>0.15</v>
          </cell>
          <cell r="DI432">
            <v>0</v>
          </cell>
          <cell r="DJ432">
            <v>0.15</v>
          </cell>
          <cell r="DK432">
            <v>0</v>
          </cell>
          <cell r="DL432">
            <v>0.3</v>
          </cell>
          <cell r="DM432">
            <v>0</v>
          </cell>
          <cell r="DN432">
            <v>0.3</v>
          </cell>
          <cell r="DO432" t="str">
            <v>-</v>
          </cell>
          <cell r="DP432">
            <v>0</v>
          </cell>
          <cell r="DQ432">
            <v>0</v>
          </cell>
          <cell r="DR432" t="str">
            <v>否</v>
          </cell>
          <cell r="DS432">
            <v>16614.400000000001</v>
          </cell>
          <cell r="DY432">
            <v>23600</v>
          </cell>
          <cell r="DZ432">
            <v>10018</v>
          </cell>
          <cell r="EA432">
            <v>13582</v>
          </cell>
          <cell r="EC432" t="str">
            <v>部停缓建</v>
          </cell>
          <cell r="EE432" t="str">
            <v>待开工项目</v>
          </cell>
          <cell r="EF432" t="str">
            <v>已安排</v>
          </cell>
          <cell r="EG432" t="str">
            <v>未开工（年内不能开工但2020年底前开工）</v>
          </cell>
          <cell r="EH432" t="str">
            <v>未开工项目</v>
          </cell>
          <cell r="EI432" t="str">
            <v>拟新开工</v>
          </cell>
          <cell r="EJ432" t="str">
            <v>拟新开工</v>
          </cell>
          <cell r="EK432" t="str">
            <v>系统上报</v>
          </cell>
          <cell r="EL432">
            <v>0</v>
          </cell>
          <cell r="EM432">
            <v>0</v>
          </cell>
          <cell r="EN432">
            <v>0</v>
          </cell>
          <cell r="EO432" t="str">
            <v>未开工（年内不能开工但2020年底前开工）</v>
          </cell>
          <cell r="EP432" t="str">
            <v>未开工</v>
          </cell>
          <cell r="EQ432" t="str">
            <v>未开工</v>
          </cell>
          <cell r="ER432" t="str">
            <v>未开工</v>
          </cell>
          <cell r="ES432" t="str">
            <v>未开工</v>
          </cell>
        </row>
        <row r="433">
          <cell r="J433" t="str">
            <v>通道县坪坦-陇城</v>
          </cell>
          <cell r="K433" t="e">
            <v>#REF!</v>
          </cell>
          <cell r="L433" t="str">
            <v>通道县坪坦-陇城</v>
          </cell>
          <cell r="M433" t="str">
            <v>通道县坪坦-陇城</v>
          </cell>
          <cell r="N433" t="e">
            <v>#REF!</v>
          </cell>
          <cell r="O433" t="str">
            <v>通道县坪坦-陇城</v>
          </cell>
          <cell r="P433" t="str">
            <v>S262通道县坪坦-陇城</v>
          </cell>
          <cell r="T433" t="str">
            <v>备选</v>
          </cell>
          <cell r="U433">
            <v>1</v>
          </cell>
          <cell r="V433" t="str">
            <v>正选</v>
          </cell>
          <cell r="W433" t="str">
            <v>保留</v>
          </cell>
          <cell r="X433" t="str">
            <v>一类</v>
          </cell>
          <cell r="Y433" t="str">
            <v>国贫</v>
          </cell>
          <cell r="Z433" t="str">
            <v>升级 改造</v>
          </cell>
          <cell r="AA433" t="str">
            <v>其它</v>
          </cell>
          <cell r="AB433" t="str">
            <v>其它</v>
          </cell>
          <cell r="AC433" t="str">
            <v>其它</v>
          </cell>
          <cell r="AE433">
            <v>12</v>
          </cell>
          <cell r="AF433">
            <v>3.8290000000000002</v>
          </cell>
          <cell r="AH433">
            <v>12</v>
          </cell>
          <cell r="AJ433">
            <v>12</v>
          </cell>
          <cell r="AN433">
            <v>2020</v>
          </cell>
          <cell r="AO433">
            <v>2021</v>
          </cell>
          <cell r="AR433">
            <v>10000</v>
          </cell>
          <cell r="AS433">
            <v>6800</v>
          </cell>
          <cell r="AT433" t="str">
            <v>按总投资的68%测算</v>
          </cell>
          <cell r="AU433">
            <v>3600</v>
          </cell>
          <cell r="BB433">
            <v>6400</v>
          </cell>
          <cell r="CB433">
            <v>0</v>
          </cell>
          <cell r="CC433">
            <v>0</v>
          </cell>
          <cell r="CG433" t="str">
            <v>未开工</v>
          </cell>
          <cell r="CH433">
            <v>0</v>
          </cell>
          <cell r="CI433">
            <v>0</v>
          </cell>
          <cell r="CJ433" t="e">
            <v>#REF!</v>
          </cell>
          <cell r="CM433">
            <v>0</v>
          </cell>
          <cell r="CP433">
            <v>0</v>
          </cell>
          <cell r="CQ433">
            <v>0</v>
          </cell>
          <cell r="CS433">
            <v>0</v>
          </cell>
          <cell r="CX433">
            <v>0</v>
          </cell>
          <cell r="CZ433">
            <v>3600</v>
          </cell>
          <cell r="DB433" t="e">
            <v>#REF!</v>
          </cell>
          <cell r="DC433" t="e">
            <v>#REF!</v>
          </cell>
          <cell r="DH433">
            <v>0.15</v>
          </cell>
          <cell r="DI433">
            <v>540</v>
          </cell>
          <cell r="DJ433">
            <v>0.15</v>
          </cell>
          <cell r="DK433">
            <v>540</v>
          </cell>
          <cell r="DL433">
            <v>0.3</v>
          </cell>
          <cell r="DM433">
            <v>1080</v>
          </cell>
          <cell r="DN433">
            <v>0.3</v>
          </cell>
          <cell r="DO433">
            <v>1080</v>
          </cell>
          <cell r="DQ433">
            <v>0</v>
          </cell>
          <cell r="DR433" t="str">
            <v>否</v>
          </cell>
          <cell r="DS433">
            <v>6800</v>
          </cell>
          <cell r="DX433">
            <v>6400</v>
          </cell>
          <cell r="DY433">
            <v>10000</v>
          </cell>
          <cell r="DZ433">
            <v>3600</v>
          </cell>
          <cell r="EA433">
            <v>6400</v>
          </cell>
          <cell r="EB433">
            <v>3200</v>
          </cell>
          <cell r="EE433" t="str">
            <v>待开工项目</v>
          </cell>
          <cell r="EF433" t="str">
            <v>未安排</v>
          </cell>
          <cell r="EG433" t="str">
            <v>未开工（年内不能开工但2020年底前开工）</v>
          </cell>
          <cell r="EJ433" t="str">
            <v>未开工</v>
          </cell>
          <cell r="EK433" t="str">
            <v>系统上报</v>
          </cell>
          <cell r="EL433">
            <v>0</v>
          </cell>
          <cell r="EM433">
            <v>0</v>
          </cell>
          <cell r="EN433">
            <v>0</v>
          </cell>
          <cell r="EQ433" t="str">
            <v>未开工</v>
          </cell>
          <cell r="ER433" t="str">
            <v>未开工</v>
          </cell>
          <cell r="ES433" t="str">
            <v>未开工</v>
          </cell>
        </row>
        <row r="434">
          <cell r="J434" t="str">
            <v>G320洪江市安江绕城公路</v>
          </cell>
          <cell r="K434" t="e">
            <v>#REF!</v>
          </cell>
          <cell r="L434" t="str">
            <v>G320洪江市安江绕城公路</v>
          </cell>
          <cell r="M434" t="str">
            <v>G320洪江市安江绕城公路</v>
          </cell>
          <cell r="N434" t="e">
            <v>#REF!</v>
          </cell>
          <cell r="O434" t="str">
            <v>G320洪江市安江绕城公路</v>
          </cell>
          <cell r="P434" t="str">
            <v>G320洪江市安江绕城公路</v>
          </cell>
          <cell r="Q434" t="str">
            <v>G320洪江市安江绕城公路</v>
          </cell>
          <cell r="R434" t="str">
            <v>是</v>
          </cell>
          <cell r="S434" t="str">
            <v>正选</v>
          </cell>
          <cell r="T434" t="str">
            <v>正选</v>
          </cell>
          <cell r="U434">
            <v>1</v>
          </cell>
          <cell r="V434" t="str">
            <v>正选</v>
          </cell>
          <cell r="W434" t="str">
            <v>保留</v>
          </cell>
          <cell r="X434" t="str">
            <v>二类</v>
          </cell>
          <cell r="Y434" t="str">
            <v>省贫</v>
          </cell>
          <cell r="Z434" t="str">
            <v>改线</v>
          </cell>
          <cell r="AA434" t="str">
            <v>国道</v>
          </cell>
          <cell r="AB434" t="str">
            <v>国道</v>
          </cell>
          <cell r="AC434" t="str">
            <v>国道</v>
          </cell>
          <cell r="AD434" t="str">
            <v>国道</v>
          </cell>
          <cell r="AE434">
            <v>7.5</v>
          </cell>
          <cell r="AF434">
            <v>3.8290000000000002</v>
          </cell>
          <cell r="AH434">
            <v>3.8290000000000002</v>
          </cell>
          <cell r="AJ434">
            <v>3.8290000000000002</v>
          </cell>
          <cell r="AN434">
            <v>2018</v>
          </cell>
          <cell r="AO434">
            <v>2019</v>
          </cell>
          <cell r="AR434">
            <v>12900</v>
          </cell>
          <cell r="AS434">
            <v>1078.528</v>
          </cell>
          <cell r="AT434" t="str">
            <v>测算</v>
          </cell>
          <cell r="AU434">
            <v>1532</v>
          </cell>
          <cell r="AV434">
            <v>1532</v>
          </cell>
          <cell r="AW434" t="b">
            <v>1</v>
          </cell>
          <cell r="AZ434">
            <v>1925</v>
          </cell>
          <cell r="BA434">
            <v>0</v>
          </cell>
          <cell r="BB434">
            <v>11368</v>
          </cell>
          <cell r="CB434">
            <v>0</v>
          </cell>
          <cell r="CC434">
            <v>0</v>
          </cell>
          <cell r="CD434">
            <v>0</v>
          </cell>
          <cell r="CE434">
            <v>0</v>
          </cell>
          <cell r="CG434" t="str">
            <v>未开工</v>
          </cell>
          <cell r="CH434">
            <v>0</v>
          </cell>
          <cell r="CI434">
            <v>0</v>
          </cell>
          <cell r="CJ434" t="e">
            <v>#REF!</v>
          </cell>
          <cell r="CM434">
            <v>0</v>
          </cell>
          <cell r="CP434">
            <v>0</v>
          </cell>
          <cell r="CQ434">
            <v>0</v>
          </cell>
          <cell r="CS434">
            <v>0</v>
          </cell>
          <cell r="CX434">
            <v>0</v>
          </cell>
          <cell r="CZ434">
            <v>1532</v>
          </cell>
          <cell r="DB434" t="e">
            <v>#REF!</v>
          </cell>
          <cell r="DC434" t="e">
            <v>#REF!</v>
          </cell>
          <cell r="DH434">
            <v>0</v>
          </cell>
          <cell r="DI434">
            <v>0</v>
          </cell>
          <cell r="DJ434">
            <v>0</v>
          </cell>
          <cell r="DK434">
            <v>0</v>
          </cell>
          <cell r="DL434">
            <v>0</v>
          </cell>
          <cell r="DM434">
            <v>0</v>
          </cell>
          <cell r="DN434">
            <v>0</v>
          </cell>
          <cell r="DO434">
            <v>0</v>
          </cell>
          <cell r="DQ434">
            <v>0</v>
          </cell>
          <cell r="DR434" t="str">
            <v>否</v>
          </cell>
          <cell r="DS434">
            <v>1078.528</v>
          </cell>
          <cell r="DY434">
            <v>12900</v>
          </cell>
          <cell r="DZ434">
            <v>1532</v>
          </cell>
          <cell r="EA434">
            <v>11368</v>
          </cell>
          <cell r="EE434" t="str">
            <v>待开工项目</v>
          </cell>
          <cell r="EF434" t="str">
            <v>未安排</v>
          </cell>
          <cell r="EG434" t="str">
            <v>未开工（“十三五”期无法开工）</v>
          </cell>
          <cell r="EJ434" t="str">
            <v>未开工</v>
          </cell>
          <cell r="EK434" t="str">
            <v>系统上报</v>
          </cell>
          <cell r="EL434">
            <v>0</v>
          </cell>
          <cell r="EM434">
            <v>0</v>
          </cell>
          <cell r="EN434">
            <v>0</v>
          </cell>
          <cell r="EO434" t="str">
            <v>未开工（“十三五”期无法开工）</v>
          </cell>
          <cell r="EP434" t="str">
            <v>未开工</v>
          </cell>
          <cell r="EQ434" t="str">
            <v>未开工</v>
          </cell>
          <cell r="ER434" t="str">
            <v>未开工</v>
          </cell>
          <cell r="ES434" t="str">
            <v>未开工</v>
          </cell>
        </row>
        <row r="435">
          <cell r="J435" t="str">
            <v>S339洪江市上团-寨头公路</v>
          </cell>
          <cell r="K435" t="e">
            <v>#REF!</v>
          </cell>
          <cell r="L435" t="str">
            <v>洪江市上团-寨头</v>
          </cell>
          <cell r="M435" t="str">
            <v>S334洪江市上团-寨头</v>
          </cell>
          <cell r="N435" t="e">
            <v>#REF!</v>
          </cell>
          <cell r="O435" t="str">
            <v>S334洪江市上团-寨头</v>
          </cell>
          <cell r="T435" t="str">
            <v>备选</v>
          </cell>
          <cell r="U435">
            <v>1</v>
          </cell>
          <cell r="V435" t="str">
            <v>正选</v>
          </cell>
          <cell r="W435" t="str">
            <v>保留</v>
          </cell>
          <cell r="X435" t="str">
            <v>二类</v>
          </cell>
          <cell r="Y435" t="str">
            <v>省贫</v>
          </cell>
          <cell r="Z435" t="str">
            <v>升级改造</v>
          </cell>
          <cell r="AA435" t="str">
            <v>省道</v>
          </cell>
          <cell r="AB435" t="str">
            <v>省道</v>
          </cell>
          <cell r="AC435" t="str">
            <v>省道</v>
          </cell>
          <cell r="AE435">
            <v>30</v>
          </cell>
          <cell r="AF435">
            <v>30</v>
          </cell>
          <cell r="AH435">
            <v>26.417999999999999</v>
          </cell>
          <cell r="AJ435">
            <v>26</v>
          </cell>
          <cell r="AN435">
            <v>2020</v>
          </cell>
          <cell r="AO435">
            <v>2022</v>
          </cell>
          <cell r="AR435">
            <v>21000</v>
          </cell>
          <cell r="AS435">
            <v>14280</v>
          </cell>
          <cell r="AT435" t="str">
            <v>按总投资的68%测算</v>
          </cell>
          <cell r="AU435">
            <v>9100</v>
          </cell>
          <cell r="BB435">
            <v>11900</v>
          </cell>
          <cell r="CB435">
            <v>0</v>
          </cell>
          <cell r="CC435">
            <v>0</v>
          </cell>
          <cell r="CG435" t="str">
            <v>未开工</v>
          </cell>
          <cell r="CH435">
            <v>0</v>
          </cell>
          <cell r="CI435">
            <v>0</v>
          </cell>
          <cell r="CJ435" t="e">
            <v>#REF!</v>
          </cell>
          <cell r="CM435">
            <v>0</v>
          </cell>
          <cell r="CQ435">
            <v>0</v>
          </cell>
          <cell r="CS435">
            <v>0</v>
          </cell>
          <cell r="CX435">
            <v>0</v>
          </cell>
          <cell r="CZ435">
            <v>9100</v>
          </cell>
          <cell r="DB435" t="e">
            <v>#REF!</v>
          </cell>
          <cell r="DC435" t="e">
            <v>#REF!</v>
          </cell>
          <cell r="DH435">
            <v>0</v>
          </cell>
          <cell r="DI435">
            <v>0</v>
          </cell>
          <cell r="DJ435">
            <v>0</v>
          </cell>
          <cell r="DK435">
            <v>0</v>
          </cell>
          <cell r="DL435">
            <v>0</v>
          </cell>
          <cell r="DM435">
            <v>0</v>
          </cell>
          <cell r="DN435">
            <v>0</v>
          </cell>
          <cell r="DO435">
            <v>0</v>
          </cell>
          <cell r="DQ435">
            <v>0</v>
          </cell>
          <cell r="DR435" t="str">
            <v>否</v>
          </cell>
          <cell r="DS435">
            <v>14280</v>
          </cell>
          <cell r="DX435">
            <v>11900</v>
          </cell>
          <cell r="DY435">
            <v>21000</v>
          </cell>
          <cell r="DZ435">
            <v>9100</v>
          </cell>
          <cell r="EA435">
            <v>11900</v>
          </cell>
          <cell r="EB435">
            <v>5180</v>
          </cell>
          <cell r="EE435" t="str">
            <v>待开工项目</v>
          </cell>
          <cell r="EF435" t="str">
            <v>未安排</v>
          </cell>
          <cell r="EG435" t="str">
            <v>未开工（“十三五”期无法开工）</v>
          </cell>
          <cell r="EJ435" t="str">
            <v>未开工</v>
          </cell>
          <cell r="EK435" t="str">
            <v>系统上报</v>
          </cell>
          <cell r="EL435">
            <v>0</v>
          </cell>
          <cell r="EM435">
            <v>0</v>
          </cell>
          <cell r="EN435">
            <v>0</v>
          </cell>
          <cell r="EQ435" t="str">
            <v>未开工</v>
          </cell>
          <cell r="ER435" t="str">
            <v>未开工</v>
          </cell>
          <cell r="ES435" t="str">
            <v>未开工</v>
          </cell>
        </row>
        <row r="436">
          <cell r="J436" t="str">
            <v>G234娄底杉山-九仑</v>
          </cell>
          <cell r="K436" t="e">
            <v>#REF!</v>
          </cell>
          <cell r="L436" t="str">
            <v>G234娄底杉山-九伦</v>
          </cell>
          <cell r="M436" t="str">
            <v>G234娄底杉山-九伦</v>
          </cell>
          <cell r="N436" t="e">
            <v>#REF!</v>
          </cell>
          <cell r="O436" t="str">
            <v>G234娄底杉山-九伦</v>
          </cell>
          <cell r="Q436" t="str">
            <v>G234娄底杉山-九仑</v>
          </cell>
          <cell r="R436" t="str">
            <v>是</v>
          </cell>
          <cell r="S436" t="str">
            <v>正选</v>
          </cell>
          <cell r="T436" t="str">
            <v>正选</v>
          </cell>
          <cell r="U436">
            <v>1</v>
          </cell>
          <cell r="V436" t="str">
            <v>正选</v>
          </cell>
          <cell r="W436" t="str">
            <v>保留</v>
          </cell>
          <cell r="X436" t="str">
            <v>二类</v>
          </cell>
          <cell r="Z436" t="str">
            <v>新建</v>
          </cell>
          <cell r="AA436" t="str">
            <v>国道</v>
          </cell>
          <cell r="AB436" t="str">
            <v>国道</v>
          </cell>
          <cell r="AC436" t="str">
            <v>国道</v>
          </cell>
          <cell r="AD436" t="str">
            <v>国道</v>
          </cell>
          <cell r="AE436">
            <v>4</v>
          </cell>
          <cell r="AF436">
            <v>4.8899999999999997</v>
          </cell>
          <cell r="AH436">
            <v>4.8899999999999997</v>
          </cell>
          <cell r="AI436">
            <v>4.8899999999999997</v>
          </cell>
          <cell r="AN436">
            <v>2019</v>
          </cell>
          <cell r="AO436">
            <v>2021</v>
          </cell>
          <cell r="AR436">
            <v>16000</v>
          </cell>
          <cell r="AS436">
            <v>11264</v>
          </cell>
          <cell r="AT436" t="str">
            <v>测算</v>
          </cell>
          <cell r="AU436">
            <v>2934</v>
          </cell>
          <cell r="AV436">
            <v>2934</v>
          </cell>
          <cell r="AW436" t="b">
            <v>1</v>
          </cell>
          <cell r="BB436">
            <v>13066</v>
          </cell>
          <cell r="CB436">
            <v>0</v>
          </cell>
          <cell r="CC436">
            <v>0</v>
          </cell>
          <cell r="CD436">
            <v>0</v>
          </cell>
          <cell r="CF436">
            <v>0</v>
          </cell>
          <cell r="CG436" t="str">
            <v>未开工</v>
          </cell>
          <cell r="CH436">
            <v>0</v>
          </cell>
          <cell r="CI436">
            <v>0</v>
          </cell>
          <cell r="CJ436" t="e">
            <v>#REF!</v>
          </cell>
          <cell r="CM436">
            <v>0</v>
          </cell>
          <cell r="CP436">
            <v>0</v>
          </cell>
          <cell r="CQ436">
            <v>0</v>
          </cell>
          <cell r="CS436">
            <v>0</v>
          </cell>
          <cell r="CX436">
            <v>0</v>
          </cell>
          <cell r="CZ436">
            <v>2934</v>
          </cell>
          <cell r="DB436" t="e">
            <v>#REF!</v>
          </cell>
          <cell r="DC436" t="e">
            <v>#REF!</v>
          </cell>
          <cell r="DH436">
            <v>0</v>
          </cell>
          <cell r="DI436">
            <v>0</v>
          </cell>
          <cell r="DJ436">
            <v>0</v>
          </cell>
          <cell r="DK436">
            <v>0</v>
          </cell>
          <cell r="DL436">
            <v>0</v>
          </cell>
          <cell r="DM436">
            <v>0</v>
          </cell>
          <cell r="DN436">
            <v>0</v>
          </cell>
          <cell r="DO436">
            <v>0</v>
          </cell>
          <cell r="DP436">
            <v>0</v>
          </cell>
          <cell r="DQ436">
            <v>0</v>
          </cell>
          <cell r="DR436" t="str">
            <v>否</v>
          </cell>
          <cell r="DS436">
            <v>11264</v>
          </cell>
          <cell r="DY436">
            <v>16000</v>
          </cell>
          <cell r="DZ436">
            <v>2934</v>
          </cell>
          <cell r="EA436">
            <v>13066</v>
          </cell>
          <cell r="EE436" t="str">
            <v>待开工项目</v>
          </cell>
          <cell r="EF436" t="str">
            <v>未安排</v>
          </cell>
          <cell r="EG436" t="str">
            <v>未开工（“十三五”期无法开工）</v>
          </cell>
          <cell r="EJ436" t="str">
            <v>未开工</v>
          </cell>
          <cell r="EK436" t="str">
            <v>系统上报</v>
          </cell>
          <cell r="EL436">
            <v>0</v>
          </cell>
          <cell r="EM436">
            <v>0</v>
          </cell>
          <cell r="EN436">
            <v>0</v>
          </cell>
          <cell r="EO436" t="str">
            <v>未开工（年内不能开工但2020年底前开工）</v>
          </cell>
          <cell r="EP436" t="str">
            <v>未开工</v>
          </cell>
          <cell r="EQ436" t="str">
            <v>未开工</v>
          </cell>
          <cell r="ER436" t="str">
            <v>未开工</v>
          </cell>
          <cell r="ES436" t="str">
            <v>未开工</v>
          </cell>
        </row>
        <row r="437">
          <cell r="J437" t="str">
            <v>G354涟源秀溪-冷水江</v>
          </cell>
          <cell r="K437" t="e">
            <v>#REF!</v>
          </cell>
          <cell r="L437" t="str">
            <v>G354涟源秀溪-冷水江</v>
          </cell>
          <cell r="M437" t="str">
            <v>G354涟源秀溪-冷水江</v>
          </cell>
          <cell r="N437" t="e">
            <v>#REF!</v>
          </cell>
          <cell r="O437" t="str">
            <v>G354涟源秀溪-冷水江</v>
          </cell>
          <cell r="P437" t="str">
            <v>G354涟源秀溪-冷水江</v>
          </cell>
          <cell r="Q437" t="str">
            <v>G354涟源秀溪-冷水江</v>
          </cell>
          <cell r="R437" t="str">
            <v>是</v>
          </cell>
          <cell r="S437" t="str">
            <v>正选</v>
          </cell>
          <cell r="T437" t="str">
            <v>正选</v>
          </cell>
          <cell r="U437">
            <v>1</v>
          </cell>
          <cell r="V437" t="str">
            <v>正选</v>
          </cell>
          <cell r="W437" t="str">
            <v>保留</v>
          </cell>
          <cell r="X437" t="str">
            <v>一类</v>
          </cell>
          <cell r="Z437" t="str">
            <v>改建</v>
          </cell>
          <cell r="AA437" t="str">
            <v>国道</v>
          </cell>
          <cell r="AB437" t="str">
            <v>国道</v>
          </cell>
          <cell r="AC437" t="str">
            <v>国道</v>
          </cell>
          <cell r="AD437" t="str">
            <v>国道</v>
          </cell>
          <cell r="AE437">
            <v>27</v>
          </cell>
          <cell r="AF437">
            <v>27</v>
          </cell>
          <cell r="AH437">
            <v>27</v>
          </cell>
          <cell r="AI437">
            <v>27</v>
          </cell>
          <cell r="AN437">
            <v>2018</v>
          </cell>
          <cell r="AO437">
            <v>2021</v>
          </cell>
          <cell r="AR437">
            <v>120000</v>
          </cell>
          <cell r="AS437">
            <v>84480</v>
          </cell>
          <cell r="AT437" t="str">
            <v>测算</v>
          </cell>
          <cell r="AU437">
            <v>21600</v>
          </cell>
          <cell r="AV437">
            <v>21600</v>
          </cell>
          <cell r="AW437" t="b">
            <v>1</v>
          </cell>
          <cell r="AZ437">
            <v>27191</v>
          </cell>
          <cell r="BA437">
            <v>0</v>
          </cell>
          <cell r="BB437">
            <v>98400</v>
          </cell>
          <cell r="CB437">
            <v>0</v>
          </cell>
          <cell r="CC437">
            <v>0</v>
          </cell>
          <cell r="CD437">
            <v>0</v>
          </cell>
          <cell r="CE437">
            <v>0</v>
          </cell>
          <cell r="CG437" t="str">
            <v>未开工</v>
          </cell>
          <cell r="CH437">
            <v>0</v>
          </cell>
          <cell r="CI437">
            <v>0</v>
          </cell>
          <cell r="CJ437" t="e">
            <v>#REF!</v>
          </cell>
          <cell r="CM437">
            <v>0</v>
          </cell>
          <cell r="CQ437">
            <v>0</v>
          </cell>
          <cell r="CS437">
            <v>0</v>
          </cell>
          <cell r="CX437">
            <v>0</v>
          </cell>
          <cell r="CZ437">
            <v>21600</v>
          </cell>
          <cell r="DB437" t="e">
            <v>#REF!</v>
          </cell>
          <cell r="DC437" t="e">
            <v>#REF!</v>
          </cell>
          <cell r="DI437">
            <v>0</v>
          </cell>
          <cell r="DK437">
            <v>0</v>
          </cell>
          <cell r="DM437">
            <v>0</v>
          </cell>
          <cell r="DO437">
            <v>0</v>
          </cell>
          <cell r="DQ437">
            <v>0</v>
          </cell>
          <cell r="DR437" t="str">
            <v>否</v>
          </cell>
          <cell r="DS437">
            <v>84480</v>
          </cell>
          <cell r="DY437">
            <v>120000</v>
          </cell>
          <cell r="DZ437">
            <v>21600</v>
          </cell>
          <cell r="EA437">
            <v>98400</v>
          </cell>
          <cell r="EE437" t="str">
            <v>待开工项目</v>
          </cell>
          <cell r="EF437" t="str">
            <v>未安排</v>
          </cell>
          <cell r="EG437" t="str">
            <v>未开工（“十三五”期无法开工）</v>
          </cell>
          <cell r="EJ437" t="str">
            <v>停缓建</v>
          </cell>
          <cell r="EK437" t="str">
            <v>系统上报</v>
          </cell>
          <cell r="EL437">
            <v>0</v>
          </cell>
          <cell r="EM437">
            <v>0</v>
          </cell>
          <cell r="EN437">
            <v>0</v>
          </cell>
          <cell r="EO437" t="str">
            <v>未开工（“十三五”期无法开工）</v>
          </cell>
          <cell r="EP437" t="str">
            <v>未开工</v>
          </cell>
          <cell r="EQ437" t="str">
            <v>未开工</v>
          </cell>
          <cell r="ER437" t="str">
            <v>未开工</v>
          </cell>
          <cell r="ES437" t="str">
            <v>未开工</v>
          </cell>
        </row>
        <row r="438">
          <cell r="J438" t="str">
            <v>G319改线排碧-社塘坡（即武陵山至茶洞吉首段）</v>
          </cell>
          <cell r="K438" t="e">
            <v>#REF!</v>
          </cell>
          <cell r="L438" t="str">
            <v>G319改线排碧-社塘坡（即武陵山至茶洞吉首段）</v>
          </cell>
          <cell r="M438" t="str">
            <v>G319改线排碧至社塘坡（即武陵山至茶洞吉首段）</v>
          </cell>
          <cell r="N438" t="e">
            <v>#REF!</v>
          </cell>
          <cell r="O438" t="str">
            <v>G319改线排碧至社塘坡（即武陵山至茶洞吉首段）</v>
          </cell>
          <cell r="P438" t="str">
            <v>G319改线排碧-社塘坡（即武陵山-茶洞吉首段）</v>
          </cell>
          <cell r="Q438" t="str">
            <v>G319改线排碧-社塘坡（即武陵山至茶洞吉首段）</v>
          </cell>
          <cell r="R438" t="str">
            <v>是</v>
          </cell>
          <cell r="S438" t="str">
            <v>正选</v>
          </cell>
          <cell r="T438" t="str">
            <v>正选</v>
          </cell>
          <cell r="U438">
            <v>1</v>
          </cell>
          <cell r="V438" t="str">
            <v>正选</v>
          </cell>
          <cell r="W438" t="str">
            <v>保留</v>
          </cell>
          <cell r="X438" t="str">
            <v>一类</v>
          </cell>
          <cell r="Y438" t="str">
            <v>国贫</v>
          </cell>
          <cell r="Z438" t="str">
            <v>新建</v>
          </cell>
          <cell r="AA438" t="str">
            <v>国道</v>
          </cell>
          <cell r="AB438" t="str">
            <v>国道</v>
          </cell>
          <cell r="AC438" t="str">
            <v>国道</v>
          </cell>
          <cell r="AD438" t="str">
            <v>国道</v>
          </cell>
          <cell r="AE438">
            <v>35</v>
          </cell>
          <cell r="AF438">
            <v>30</v>
          </cell>
          <cell r="AH438">
            <v>30</v>
          </cell>
          <cell r="AJ438">
            <v>30</v>
          </cell>
          <cell r="AN438">
            <v>2017</v>
          </cell>
          <cell r="AO438">
            <v>2019</v>
          </cell>
          <cell r="AR438">
            <v>67500</v>
          </cell>
          <cell r="AS438">
            <v>9504</v>
          </cell>
          <cell r="AT438" t="str">
            <v>测算</v>
          </cell>
          <cell r="AU438">
            <v>13500</v>
          </cell>
          <cell r="AV438">
            <v>13500</v>
          </cell>
          <cell r="AW438" t="b">
            <v>1</v>
          </cell>
          <cell r="AZ438">
            <v>27000</v>
          </cell>
          <cell r="BA438">
            <v>0</v>
          </cell>
          <cell r="BB438">
            <v>54000</v>
          </cell>
          <cell r="BO438">
            <v>10125</v>
          </cell>
          <cell r="BP438">
            <v>2025</v>
          </cell>
          <cell r="BQ438" t="str">
            <v>批复施工许可</v>
          </cell>
          <cell r="BS438">
            <v>0</v>
          </cell>
          <cell r="BX438">
            <v>-2025</v>
          </cell>
          <cell r="BY438" t="str">
            <v>未开工</v>
          </cell>
          <cell r="CA438" t="str">
            <v>部停缓建</v>
          </cell>
          <cell r="CB438">
            <v>10125</v>
          </cell>
          <cell r="CC438">
            <v>0</v>
          </cell>
          <cell r="CD438">
            <v>0</v>
          </cell>
          <cell r="CE438">
            <v>0</v>
          </cell>
          <cell r="CF438">
            <v>0</v>
          </cell>
          <cell r="CG438" t="str">
            <v>未开工</v>
          </cell>
          <cell r="CH438">
            <v>0</v>
          </cell>
          <cell r="CI438">
            <v>0</v>
          </cell>
          <cell r="CJ438" t="e">
            <v>#REF!</v>
          </cell>
          <cell r="CM438">
            <v>0</v>
          </cell>
          <cell r="CQ438">
            <v>0</v>
          </cell>
          <cell r="CS438">
            <v>0</v>
          </cell>
          <cell r="CX438">
            <v>0</v>
          </cell>
          <cell r="CZ438">
            <v>4050</v>
          </cell>
          <cell r="DB438" t="e">
            <v>#REF!</v>
          </cell>
          <cell r="DC438" t="e">
            <v>#REF!</v>
          </cell>
          <cell r="DF438" t="str">
            <v>新开工</v>
          </cell>
          <cell r="DH438">
            <v>0.15</v>
          </cell>
          <cell r="DI438">
            <v>2025</v>
          </cell>
          <cell r="DJ438">
            <v>0.15</v>
          </cell>
          <cell r="DK438">
            <v>2025</v>
          </cell>
          <cell r="DL438">
            <v>0.3</v>
          </cell>
          <cell r="DM438">
            <v>4050</v>
          </cell>
          <cell r="DN438">
            <v>0.3</v>
          </cell>
          <cell r="DO438">
            <v>4050</v>
          </cell>
          <cell r="DP438">
            <v>0</v>
          </cell>
          <cell r="DQ438">
            <v>0</v>
          </cell>
          <cell r="DR438" t="str">
            <v>否</v>
          </cell>
          <cell r="DS438">
            <v>9504</v>
          </cell>
          <cell r="DY438">
            <v>67500</v>
          </cell>
          <cell r="DZ438">
            <v>13500</v>
          </cell>
          <cell r="EA438">
            <v>54000</v>
          </cell>
          <cell r="EC438" t="str">
            <v>部停缓建</v>
          </cell>
          <cell r="EE438" t="str">
            <v>待开工项目</v>
          </cell>
          <cell r="EF438" t="str">
            <v>已安排</v>
          </cell>
          <cell r="EG438" t="str">
            <v>未开工（年内不能开工但2020年底前开工）</v>
          </cell>
          <cell r="EH438" t="str">
            <v>未开工项目</v>
          </cell>
          <cell r="EI438" t="str">
            <v>拟新开工</v>
          </cell>
          <cell r="EJ438" t="str">
            <v>拟新开工</v>
          </cell>
          <cell r="EK438" t="str">
            <v>系统上报</v>
          </cell>
          <cell r="EL438">
            <v>0</v>
          </cell>
          <cell r="EM438">
            <v>0</v>
          </cell>
          <cell r="EN438">
            <v>0</v>
          </cell>
          <cell r="EO438" t="str">
            <v>未开工（年内不能开工但2020年底前开工）</v>
          </cell>
          <cell r="EP438" t="str">
            <v>未开工</v>
          </cell>
          <cell r="EQ438" t="str">
            <v>未开工</v>
          </cell>
          <cell r="ER438" t="str">
            <v>未开工</v>
          </cell>
          <cell r="ES438" t="str">
            <v>未开工</v>
          </cell>
        </row>
        <row r="439">
          <cell r="J439" t="str">
            <v>S313古丈罗依溪-沅陵凤滩（二期）</v>
          </cell>
          <cell r="K439" t="e">
            <v>#REF!</v>
          </cell>
          <cell r="L439" t="str">
            <v>古丈罗依溪-沅陵凤滩</v>
          </cell>
          <cell r="M439" t="str">
            <v>S525古丈罗依溪-沅陵凤滩</v>
          </cell>
          <cell r="N439" t="e">
            <v>#REF!</v>
          </cell>
          <cell r="O439" t="str">
            <v>S525古丈罗依溪-沅陵凤滩</v>
          </cell>
          <cell r="T439" t="str">
            <v>备选</v>
          </cell>
          <cell r="U439">
            <v>1</v>
          </cell>
          <cell r="V439" t="str">
            <v>正选</v>
          </cell>
          <cell r="W439" t="str">
            <v>保留</v>
          </cell>
          <cell r="X439" t="str">
            <v>一类</v>
          </cell>
          <cell r="Y439" t="str">
            <v>国贫</v>
          </cell>
          <cell r="Z439" t="str">
            <v>改建</v>
          </cell>
          <cell r="AA439" t="str">
            <v>省道</v>
          </cell>
          <cell r="AB439" t="str">
            <v>省道</v>
          </cell>
          <cell r="AC439" t="str">
            <v>省道</v>
          </cell>
          <cell r="AE439">
            <v>27.449000000000002</v>
          </cell>
          <cell r="AF439">
            <v>27.449000000000002</v>
          </cell>
          <cell r="AH439">
            <v>27.449000000000002</v>
          </cell>
          <cell r="AK439">
            <v>27.449000000000002</v>
          </cell>
          <cell r="AN439">
            <v>2020</v>
          </cell>
          <cell r="AO439">
            <v>2022</v>
          </cell>
          <cell r="AR439">
            <v>33332</v>
          </cell>
          <cell r="AS439">
            <v>24332.36</v>
          </cell>
          <cell r="AT439" t="str">
            <v>按总投资的73%测算</v>
          </cell>
          <cell r="AU439">
            <v>10979.6</v>
          </cell>
          <cell r="BB439">
            <v>22352.400000000001</v>
          </cell>
          <cell r="CB439">
            <v>0</v>
          </cell>
          <cell r="CC439">
            <v>0</v>
          </cell>
          <cell r="CG439" t="str">
            <v>未开工</v>
          </cell>
          <cell r="CH439">
            <v>0</v>
          </cell>
          <cell r="CI439">
            <v>0</v>
          </cell>
          <cell r="CJ439" t="e">
            <v>#REF!</v>
          </cell>
          <cell r="CM439">
            <v>0</v>
          </cell>
          <cell r="CQ439">
            <v>0</v>
          </cell>
          <cell r="CS439">
            <v>0</v>
          </cell>
          <cell r="CX439">
            <v>0</v>
          </cell>
          <cell r="CZ439">
            <v>10979.6</v>
          </cell>
          <cell r="DB439" t="e">
            <v>#REF!</v>
          </cell>
          <cell r="DC439" t="e">
            <v>#REF!</v>
          </cell>
          <cell r="DH439">
            <v>0</v>
          </cell>
          <cell r="DI439">
            <v>0</v>
          </cell>
          <cell r="DJ439">
            <v>0</v>
          </cell>
          <cell r="DK439">
            <v>0</v>
          </cell>
          <cell r="DL439">
            <v>0</v>
          </cell>
          <cell r="DM439">
            <v>0</v>
          </cell>
          <cell r="DN439">
            <v>0</v>
          </cell>
          <cell r="DO439">
            <v>0</v>
          </cell>
          <cell r="DQ439">
            <v>0</v>
          </cell>
          <cell r="DR439" t="str">
            <v>否</v>
          </cell>
          <cell r="DS439">
            <v>24332.36</v>
          </cell>
          <cell r="DX439">
            <v>22352.400000000001</v>
          </cell>
          <cell r="DY439">
            <v>33332</v>
          </cell>
          <cell r="DZ439">
            <v>10979.6</v>
          </cell>
          <cell r="EA439">
            <v>22352.400000000001</v>
          </cell>
          <cell r="EB439">
            <v>13352.76</v>
          </cell>
          <cell r="EE439" t="str">
            <v>已开工项目</v>
          </cell>
          <cell r="EF439" t="str">
            <v>未安排</v>
          </cell>
          <cell r="EG439" t="str">
            <v>未开工（“十三五”期无法开工）</v>
          </cell>
          <cell r="EJ439" t="str">
            <v>未开工</v>
          </cell>
          <cell r="EK439" t="str">
            <v>系统上报</v>
          </cell>
          <cell r="EL439">
            <v>0</v>
          </cell>
          <cell r="EM439">
            <v>0</v>
          </cell>
          <cell r="EN439">
            <v>0</v>
          </cell>
          <cell r="EQ439" t="str">
            <v>未开工</v>
          </cell>
          <cell r="ER439" t="str">
            <v>未开工</v>
          </cell>
          <cell r="ES439" t="str">
            <v>未开工</v>
          </cell>
        </row>
        <row r="440">
          <cell r="J440" t="str">
            <v>G106醴陵南桥-王仙</v>
          </cell>
          <cell r="K440" t="e">
            <v>#REF!</v>
          </cell>
          <cell r="M440">
            <v>0</v>
          </cell>
          <cell r="N440" t="e">
            <v>#REF!</v>
          </cell>
          <cell r="Q440" t="str">
            <v>G106醴陵南桥-王仙</v>
          </cell>
          <cell r="R440" t="str">
            <v>是</v>
          </cell>
          <cell r="S440" t="str">
            <v>正选</v>
          </cell>
          <cell r="T440" t="str">
            <v>正选</v>
          </cell>
          <cell r="U440">
            <v>1</v>
          </cell>
          <cell r="Z440" t="str">
            <v>升级改造</v>
          </cell>
          <cell r="AA440" t="str">
            <v>国道</v>
          </cell>
          <cell r="AD440" t="str">
            <v>国道</v>
          </cell>
          <cell r="AE440" t="str">
            <v>部</v>
          </cell>
          <cell r="AF440">
            <v>23</v>
          </cell>
          <cell r="AH440">
            <v>23</v>
          </cell>
          <cell r="AI440">
            <v>23</v>
          </cell>
          <cell r="AJ440">
            <v>0</v>
          </cell>
          <cell r="AK440">
            <v>0</v>
          </cell>
          <cell r="AL440">
            <v>0</v>
          </cell>
          <cell r="AM440">
            <v>0</v>
          </cell>
          <cell r="AN440">
            <v>2020</v>
          </cell>
          <cell r="AO440">
            <v>2021</v>
          </cell>
          <cell r="AZ440">
            <v>23000</v>
          </cell>
          <cell r="BA440">
            <v>0</v>
          </cell>
          <cell r="CB440">
            <v>0</v>
          </cell>
          <cell r="CD440">
            <v>0</v>
          </cell>
          <cell r="CE440">
            <v>0</v>
          </cell>
          <cell r="CG440" t="str">
            <v>未开工</v>
          </cell>
          <cell r="CH440">
            <v>0</v>
          </cell>
          <cell r="CI440">
            <v>0</v>
          </cell>
          <cell r="CJ440" t="e">
            <v>#REF!</v>
          </cell>
          <cell r="CM440">
            <v>0</v>
          </cell>
          <cell r="CQ440">
            <v>0</v>
          </cell>
          <cell r="CS440">
            <v>0</v>
          </cell>
          <cell r="CX440">
            <v>0</v>
          </cell>
          <cell r="CZ440">
            <v>0</v>
          </cell>
          <cell r="DB440" t="e">
            <v>#REF!</v>
          </cell>
          <cell r="DC440" t="e">
            <v>#REF!</v>
          </cell>
          <cell r="DH440">
            <v>0</v>
          </cell>
          <cell r="DI440">
            <v>0</v>
          </cell>
          <cell r="DJ440">
            <v>0</v>
          </cell>
          <cell r="DK440">
            <v>0</v>
          </cell>
          <cell r="DL440">
            <v>0</v>
          </cell>
          <cell r="DM440">
            <v>0</v>
          </cell>
          <cell r="DN440">
            <v>0</v>
          </cell>
          <cell r="DO440">
            <v>0</v>
          </cell>
          <cell r="DQ440" t="e">
            <v>#DIV/0!</v>
          </cell>
          <cell r="DR440" t="str">
            <v>否</v>
          </cell>
          <cell r="DS440">
            <v>0</v>
          </cell>
          <cell r="EF440" t="str">
            <v>未安排</v>
          </cell>
          <cell r="EG440" t="str">
            <v>未开工（“十三五”期无法开工）</v>
          </cell>
          <cell r="EL440">
            <v>0</v>
          </cell>
          <cell r="EN440">
            <v>0</v>
          </cell>
          <cell r="EO440" t="str">
            <v>未开工（“十三五”期无法开工）</v>
          </cell>
          <cell r="EP440" t="str">
            <v>未开工</v>
          </cell>
          <cell r="EQ440" t="str">
            <v>未开工</v>
          </cell>
          <cell r="ER440" t="str">
            <v>未开工</v>
          </cell>
          <cell r="ES440" t="str">
            <v>未开工</v>
          </cell>
        </row>
        <row r="441">
          <cell r="J441" t="str">
            <v>G106醴陵船湾绕镇公路</v>
          </cell>
          <cell r="K441" t="e">
            <v>#REF!</v>
          </cell>
          <cell r="M441" t="str">
            <v>G106醴陵船湾绕镇公路</v>
          </cell>
          <cell r="N441" t="e">
            <v>#REF!</v>
          </cell>
          <cell r="O441" t="str">
            <v>G106醴陵船湾绕镇公路</v>
          </cell>
          <cell r="Q441" t="str">
            <v>G106醴陵船湾绕镇公路</v>
          </cell>
          <cell r="R441" t="str">
            <v>是</v>
          </cell>
          <cell r="S441" t="str">
            <v>正选</v>
          </cell>
          <cell r="T441" t="str">
            <v>正选</v>
          </cell>
          <cell r="U441">
            <v>1</v>
          </cell>
          <cell r="V441" t="str">
            <v>正选</v>
          </cell>
          <cell r="W441" t="str">
            <v>调增项目</v>
          </cell>
          <cell r="AA441" t="str">
            <v>国道</v>
          </cell>
          <cell r="AB441" t="str">
            <v>国道</v>
          </cell>
          <cell r="AC441" t="str">
            <v>国道</v>
          </cell>
          <cell r="AD441" t="str">
            <v>国道</v>
          </cell>
          <cell r="AE441">
            <v>3.726</v>
          </cell>
          <cell r="AF441">
            <v>3.726</v>
          </cell>
          <cell r="AH441">
            <v>3.726</v>
          </cell>
          <cell r="AI441">
            <v>3.726</v>
          </cell>
          <cell r="AN441">
            <v>2019</v>
          </cell>
          <cell r="AO441">
            <v>2021</v>
          </cell>
          <cell r="AP441" t="str">
            <v>在做工可</v>
          </cell>
          <cell r="AR441">
            <v>12000</v>
          </cell>
          <cell r="AS441">
            <v>8448</v>
          </cell>
          <cell r="AT441" t="str">
            <v>测算</v>
          </cell>
          <cell r="AU441">
            <v>2049.3000000000002</v>
          </cell>
          <cell r="AV441">
            <v>2200</v>
          </cell>
          <cell r="AW441" t="b">
            <v>0</v>
          </cell>
          <cell r="AZ441">
            <v>4000</v>
          </cell>
          <cell r="BA441">
            <v>0</v>
          </cell>
          <cell r="BB441">
            <v>9950.7000000000007</v>
          </cell>
          <cell r="CA441" t="str">
            <v>未列入19年计划</v>
          </cell>
          <cell r="CB441">
            <v>0</v>
          </cell>
          <cell r="CC441">
            <v>0</v>
          </cell>
          <cell r="CD441">
            <v>0</v>
          </cell>
          <cell r="CE441">
            <v>0</v>
          </cell>
          <cell r="CG441" t="str">
            <v>未开工</v>
          </cell>
          <cell r="CH441">
            <v>0</v>
          </cell>
          <cell r="CI441">
            <v>0</v>
          </cell>
          <cell r="CJ441" t="e">
            <v>#REF!</v>
          </cell>
          <cell r="CM441">
            <v>0</v>
          </cell>
          <cell r="CQ441">
            <v>0</v>
          </cell>
          <cell r="CS441">
            <v>0</v>
          </cell>
          <cell r="CX441">
            <v>0</v>
          </cell>
          <cell r="CZ441">
            <v>2049.3000000000002</v>
          </cell>
          <cell r="DB441" t="e">
            <v>#REF!</v>
          </cell>
          <cell r="DC441" t="e">
            <v>#REF!</v>
          </cell>
          <cell r="DH441">
            <v>0</v>
          </cell>
          <cell r="DI441">
            <v>0</v>
          </cell>
          <cell r="DJ441">
            <v>0</v>
          </cell>
          <cell r="DK441">
            <v>0</v>
          </cell>
          <cell r="DL441">
            <v>0</v>
          </cell>
          <cell r="DM441">
            <v>0</v>
          </cell>
          <cell r="DN441">
            <v>0</v>
          </cell>
          <cell r="DO441">
            <v>0</v>
          </cell>
          <cell r="DQ441">
            <v>0</v>
          </cell>
          <cell r="DR441" t="str">
            <v>否</v>
          </cell>
          <cell r="DS441">
            <v>8448</v>
          </cell>
          <cell r="DY441">
            <v>12000</v>
          </cell>
          <cell r="DZ441">
            <v>2049.3000000000002</v>
          </cell>
          <cell r="EA441">
            <v>9950.7000000000007</v>
          </cell>
          <cell r="EC441" t="str">
            <v>未安排计划</v>
          </cell>
          <cell r="EE441" t="str">
            <v>待开工项目</v>
          </cell>
          <cell r="EF441" t="str">
            <v>未安排</v>
          </cell>
          <cell r="EG441" t="str">
            <v>未开工（“十三五”期无法开工）</v>
          </cell>
          <cell r="EJ441" t="str">
            <v>未开工</v>
          </cell>
          <cell r="EK441" t="str">
            <v>未填报</v>
          </cell>
          <cell r="EL441">
            <v>0</v>
          </cell>
          <cell r="EM441">
            <v>0</v>
          </cell>
          <cell r="EN441">
            <v>0</v>
          </cell>
          <cell r="EO441" t="str">
            <v>未开工（“十三五”期无法开工）</v>
          </cell>
          <cell r="EP441" t="str">
            <v>未开工</v>
          </cell>
          <cell r="EQ441" t="str">
            <v>未开工</v>
          </cell>
          <cell r="ER441" t="str">
            <v>未开工</v>
          </cell>
          <cell r="ES441" t="str">
            <v>未开工</v>
          </cell>
        </row>
        <row r="442">
          <cell r="J442" t="str">
            <v>G240湘乡五里桥-梅桥</v>
          </cell>
          <cell r="K442" t="e">
            <v>#REF!</v>
          </cell>
          <cell r="N442" t="e">
            <v>#REF!</v>
          </cell>
          <cell r="O442" t="str">
            <v>G240湘乡五里桥-水潭</v>
          </cell>
          <cell r="Q442" t="str">
            <v>G240湘乡五里桥-梅桥</v>
          </cell>
          <cell r="R442" t="str">
            <v>是</v>
          </cell>
          <cell r="S442" t="str">
            <v>正选</v>
          </cell>
          <cell r="T442" t="str">
            <v>正选</v>
          </cell>
          <cell r="U442">
            <v>1</v>
          </cell>
          <cell r="V442" t="str">
            <v>正选</v>
          </cell>
          <cell r="W442" t="str">
            <v>调增项目</v>
          </cell>
          <cell r="AA442" t="str">
            <v>国道</v>
          </cell>
          <cell r="AB442" t="str">
            <v>国道</v>
          </cell>
          <cell r="AC442" t="str">
            <v>国道</v>
          </cell>
          <cell r="AD442" t="str">
            <v>国道</v>
          </cell>
          <cell r="AE442">
            <v>20.2</v>
          </cell>
          <cell r="AF442">
            <v>20.2</v>
          </cell>
          <cell r="AH442">
            <v>20.2</v>
          </cell>
          <cell r="AI442">
            <v>5.42</v>
          </cell>
          <cell r="AJ442">
            <v>14</v>
          </cell>
          <cell r="AL442">
            <v>780</v>
          </cell>
          <cell r="AN442">
            <v>2020</v>
          </cell>
          <cell r="AO442">
            <v>2022</v>
          </cell>
          <cell r="AP442" t="str">
            <v>工可已评</v>
          </cell>
          <cell r="AR442">
            <v>32000</v>
          </cell>
          <cell r="AS442">
            <v>34496</v>
          </cell>
          <cell r="AT442" t="str">
            <v>测算</v>
          </cell>
          <cell r="AU442">
            <v>7070</v>
          </cell>
          <cell r="AV442">
            <v>3300</v>
          </cell>
          <cell r="AW442" t="b">
            <v>0</v>
          </cell>
          <cell r="AZ442">
            <v>6000</v>
          </cell>
          <cell r="BA442">
            <v>0</v>
          </cell>
          <cell r="BB442">
            <v>24930</v>
          </cell>
          <cell r="CA442" t="str">
            <v>未列入19年计划</v>
          </cell>
          <cell r="CB442">
            <v>0</v>
          </cell>
          <cell r="CC442">
            <v>0</v>
          </cell>
          <cell r="CD442">
            <v>0</v>
          </cell>
          <cell r="CE442">
            <v>0</v>
          </cell>
          <cell r="CG442" t="str">
            <v>未开工</v>
          </cell>
          <cell r="CH442">
            <v>0</v>
          </cell>
          <cell r="CI442">
            <v>0</v>
          </cell>
          <cell r="CJ442" t="e">
            <v>#REF!</v>
          </cell>
          <cell r="CM442">
            <v>0</v>
          </cell>
          <cell r="CQ442">
            <v>0</v>
          </cell>
          <cell r="CS442">
            <v>0</v>
          </cell>
          <cell r="CX442">
            <v>0</v>
          </cell>
          <cell r="CZ442">
            <v>7070</v>
          </cell>
          <cell r="DB442" t="e">
            <v>#REF!</v>
          </cell>
          <cell r="DC442" t="e">
            <v>#REF!</v>
          </cell>
          <cell r="DH442">
            <v>0</v>
          </cell>
          <cell r="DI442">
            <v>0</v>
          </cell>
          <cell r="DJ442">
            <v>0</v>
          </cell>
          <cell r="DK442">
            <v>0</v>
          </cell>
          <cell r="DL442">
            <v>0</v>
          </cell>
          <cell r="DM442">
            <v>0</v>
          </cell>
          <cell r="DN442">
            <v>0</v>
          </cell>
          <cell r="DO442">
            <v>0</v>
          </cell>
          <cell r="DQ442">
            <v>0</v>
          </cell>
          <cell r="DR442" t="str">
            <v>否</v>
          </cell>
          <cell r="DS442">
            <v>32000</v>
          </cell>
          <cell r="DY442">
            <v>32000</v>
          </cell>
          <cell r="DZ442">
            <v>7070</v>
          </cell>
          <cell r="EA442">
            <v>24930</v>
          </cell>
          <cell r="EC442" t="str">
            <v>未安排计划</v>
          </cell>
          <cell r="EF442" t="str">
            <v>未安排</v>
          </cell>
          <cell r="EG442" t="str">
            <v>未开工（“十三五”期无法开工）</v>
          </cell>
          <cell r="EJ442" t="str">
            <v>未开工</v>
          </cell>
          <cell r="EK442" t="str">
            <v>系统上报</v>
          </cell>
          <cell r="EL442">
            <v>0</v>
          </cell>
          <cell r="EM442">
            <v>0</v>
          </cell>
          <cell r="EN442">
            <v>0</v>
          </cell>
          <cell r="EO442" t="str">
            <v>未开工（“十三五”期无法开工）</v>
          </cell>
          <cell r="EP442" t="str">
            <v>未开工</v>
          </cell>
          <cell r="EQ442" t="str">
            <v>未开工</v>
          </cell>
          <cell r="ER442" t="str">
            <v>未开工</v>
          </cell>
          <cell r="ES442" t="str">
            <v>未开工</v>
          </cell>
        </row>
        <row r="443">
          <cell r="J443" t="str">
            <v>G356黄桥至高沙公路</v>
          </cell>
          <cell r="K443" t="e">
            <v>#REF!</v>
          </cell>
          <cell r="M443" t="str">
            <v>G356洞口黄桥-高沙</v>
          </cell>
          <cell r="N443" t="e">
            <v>#REF!</v>
          </cell>
          <cell r="O443" t="str">
            <v>G356洞口黄桥-高沙</v>
          </cell>
          <cell r="T443" t="str">
            <v>备选</v>
          </cell>
          <cell r="U443">
            <v>1</v>
          </cell>
          <cell r="V443" t="str">
            <v>正选</v>
          </cell>
          <cell r="W443" t="str">
            <v>调增项目</v>
          </cell>
          <cell r="AA443" t="str">
            <v>国道</v>
          </cell>
          <cell r="AB443" t="str">
            <v>国道</v>
          </cell>
          <cell r="AC443" t="str">
            <v>国道</v>
          </cell>
          <cell r="AE443">
            <v>19</v>
          </cell>
          <cell r="AF443">
            <v>19</v>
          </cell>
          <cell r="AH443">
            <v>19</v>
          </cell>
          <cell r="AJ443">
            <v>19</v>
          </cell>
          <cell r="AN443">
            <v>2020</v>
          </cell>
          <cell r="AO443">
            <v>2022</v>
          </cell>
          <cell r="AP443" t="str">
            <v>在做工可</v>
          </cell>
          <cell r="AR443">
            <v>15885</v>
          </cell>
          <cell r="AS443">
            <v>10801.8</v>
          </cell>
          <cell r="AT443" t="str">
            <v>按总投资的68%测算</v>
          </cell>
          <cell r="AU443">
            <v>11400</v>
          </cell>
          <cell r="BB443">
            <v>4485</v>
          </cell>
          <cell r="CA443" t="str">
            <v>未列入19年计划</v>
          </cell>
          <cell r="CB443">
            <v>0</v>
          </cell>
          <cell r="CC443">
            <v>0</v>
          </cell>
          <cell r="CG443" t="str">
            <v>未开工</v>
          </cell>
          <cell r="CH443">
            <v>0</v>
          </cell>
          <cell r="CI443">
            <v>0</v>
          </cell>
          <cell r="CJ443" t="e">
            <v>#REF!</v>
          </cell>
          <cell r="CM443">
            <v>0</v>
          </cell>
          <cell r="CQ443">
            <v>0</v>
          </cell>
          <cell r="CS443">
            <v>0</v>
          </cell>
          <cell r="CX443">
            <v>0</v>
          </cell>
          <cell r="CZ443">
            <v>11400</v>
          </cell>
          <cell r="DB443" t="e">
            <v>#REF!</v>
          </cell>
          <cell r="DC443" t="e">
            <v>#REF!</v>
          </cell>
          <cell r="DH443">
            <v>0</v>
          </cell>
          <cell r="DI443">
            <v>0</v>
          </cell>
          <cell r="DJ443">
            <v>0</v>
          </cell>
          <cell r="DK443">
            <v>0</v>
          </cell>
          <cell r="DL443">
            <v>0</v>
          </cell>
          <cell r="DM443">
            <v>0</v>
          </cell>
          <cell r="DN443">
            <v>0</v>
          </cell>
          <cell r="DO443">
            <v>0</v>
          </cell>
          <cell r="DQ443">
            <v>0</v>
          </cell>
          <cell r="DR443" t="str">
            <v>否</v>
          </cell>
          <cell r="DS443">
            <v>10801.8</v>
          </cell>
          <cell r="DX443">
            <v>4485</v>
          </cell>
          <cell r="DY443">
            <v>15885</v>
          </cell>
          <cell r="DZ443">
            <v>11400</v>
          </cell>
          <cell r="EA443">
            <v>4485</v>
          </cell>
          <cell r="EB443">
            <v>0</v>
          </cell>
          <cell r="EC443" t="str">
            <v>未安排计划</v>
          </cell>
          <cell r="EE443" t="str">
            <v>待开工项目</v>
          </cell>
          <cell r="EF443" t="str">
            <v>未安排</v>
          </cell>
          <cell r="EG443" t="str">
            <v>未开工（“十三五”期无法开工）</v>
          </cell>
          <cell r="EJ443" t="str">
            <v>未开工</v>
          </cell>
          <cell r="EK443" t="str">
            <v>未填报</v>
          </cell>
          <cell r="EL443">
            <v>0</v>
          </cell>
          <cell r="EM443">
            <v>0</v>
          </cell>
          <cell r="EN443">
            <v>0</v>
          </cell>
          <cell r="EQ443" t="str">
            <v>未开工</v>
          </cell>
          <cell r="ER443" t="str">
            <v>未开工</v>
          </cell>
          <cell r="ES443" t="str">
            <v>未开工</v>
          </cell>
        </row>
        <row r="444">
          <cell r="J444" t="str">
            <v>G319桃源车溪冲-甘潭</v>
          </cell>
          <cell r="K444" t="e">
            <v>#REF!</v>
          </cell>
          <cell r="M444" t="str">
            <v>G319车溪冲至甘潭公路</v>
          </cell>
          <cell r="N444" t="e">
            <v>#REF!</v>
          </cell>
          <cell r="O444" t="str">
            <v>G319车溪冲至甘潭公路</v>
          </cell>
          <cell r="Q444" t="str">
            <v>G319桃源车溪冲-甘潭</v>
          </cell>
          <cell r="R444" t="str">
            <v>是</v>
          </cell>
          <cell r="S444" t="str">
            <v>正选</v>
          </cell>
          <cell r="T444" t="str">
            <v>正选</v>
          </cell>
          <cell r="U444">
            <v>1</v>
          </cell>
          <cell r="V444" t="str">
            <v>正选</v>
          </cell>
          <cell r="W444" t="str">
            <v>调增项目</v>
          </cell>
          <cell r="AA444" t="str">
            <v>国道</v>
          </cell>
          <cell r="AB444" t="str">
            <v>国道</v>
          </cell>
          <cell r="AC444" t="str">
            <v>国道</v>
          </cell>
          <cell r="AD444" t="str">
            <v>国道</v>
          </cell>
          <cell r="AE444">
            <v>8</v>
          </cell>
          <cell r="AF444">
            <v>8</v>
          </cell>
          <cell r="AH444">
            <v>8</v>
          </cell>
          <cell r="AI444">
            <v>8</v>
          </cell>
          <cell r="AN444">
            <v>2019</v>
          </cell>
          <cell r="AO444">
            <v>2021</v>
          </cell>
          <cell r="AP444" t="str">
            <v>在做工可</v>
          </cell>
          <cell r="AR444">
            <v>24000</v>
          </cell>
          <cell r="AS444">
            <v>30302.272000000001</v>
          </cell>
          <cell r="AT444" t="str">
            <v>测算</v>
          </cell>
          <cell r="AU444">
            <v>4800</v>
          </cell>
          <cell r="AV444">
            <v>4800</v>
          </cell>
          <cell r="AW444" t="b">
            <v>1</v>
          </cell>
          <cell r="AZ444">
            <v>8000</v>
          </cell>
          <cell r="BA444">
            <v>0</v>
          </cell>
          <cell r="BB444">
            <v>19200</v>
          </cell>
          <cell r="CA444" t="str">
            <v>未列入19年计划</v>
          </cell>
          <cell r="CB444">
            <v>0</v>
          </cell>
          <cell r="CC444">
            <v>0</v>
          </cell>
          <cell r="CD444">
            <v>0</v>
          </cell>
          <cell r="CE444">
            <v>0</v>
          </cell>
          <cell r="CG444" t="str">
            <v>未开工</v>
          </cell>
          <cell r="CH444">
            <v>0</v>
          </cell>
          <cell r="CI444">
            <v>0</v>
          </cell>
          <cell r="CJ444" t="e">
            <v>#REF!</v>
          </cell>
          <cell r="CM444">
            <v>0</v>
          </cell>
          <cell r="CQ444">
            <v>0</v>
          </cell>
          <cell r="CS444">
            <v>0</v>
          </cell>
          <cell r="CX444">
            <v>0</v>
          </cell>
          <cell r="CZ444">
            <v>4800</v>
          </cell>
          <cell r="DB444" t="e">
            <v>#REF!</v>
          </cell>
          <cell r="DC444" t="e">
            <v>#REF!</v>
          </cell>
          <cell r="DH444">
            <v>0</v>
          </cell>
          <cell r="DI444">
            <v>0</v>
          </cell>
          <cell r="DJ444">
            <v>0</v>
          </cell>
          <cell r="DK444">
            <v>0</v>
          </cell>
          <cell r="DL444">
            <v>0</v>
          </cell>
          <cell r="DM444">
            <v>0</v>
          </cell>
          <cell r="DN444">
            <v>0</v>
          </cell>
          <cell r="DO444">
            <v>0</v>
          </cell>
          <cell r="DQ444">
            <v>0</v>
          </cell>
          <cell r="DR444" t="str">
            <v>否</v>
          </cell>
          <cell r="DS444">
            <v>24000</v>
          </cell>
          <cell r="DY444">
            <v>24000</v>
          </cell>
          <cell r="DZ444">
            <v>4800</v>
          </cell>
          <cell r="EA444">
            <v>19200</v>
          </cell>
          <cell r="EC444" t="str">
            <v>未安排计划</v>
          </cell>
          <cell r="EE444" t="str">
            <v>待开工项目</v>
          </cell>
          <cell r="EF444" t="str">
            <v>未安排</v>
          </cell>
          <cell r="EG444" t="str">
            <v>未开工（“十三五”期无法开工）</v>
          </cell>
          <cell r="EJ444" t="str">
            <v>未开工</v>
          </cell>
          <cell r="EK444" t="str">
            <v>未填报</v>
          </cell>
          <cell r="EL444">
            <v>0</v>
          </cell>
          <cell r="EM444">
            <v>0</v>
          </cell>
          <cell r="EN444">
            <v>0</v>
          </cell>
          <cell r="EO444" t="str">
            <v>未开工（“十三五”期无法开工）</v>
          </cell>
          <cell r="EP444" t="str">
            <v>未开工</v>
          </cell>
          <cell r="EQ444" t="str">
            <v>未开工</v>
          </cell>
          <cell r="ER444" t="str">
            <v>未开工</v>
          </cell>
          <cell r="ES444" t="str">
            <v>未开工</v>
          </cell>
        </row>
        <row r="445">
          <cell r="J445" t="str">
            <v>G106桂东绕城线</v>
          </cell>
          <cell r="K445" t="e">
            <v>#REF!</v>
          </cell>
          <cell r="M445" t="str">
            <v>G106桂东绕城线</v>
          </cell>
          <cell r="N445" t="e">
            <v>#REF!</v>
          </cell>
          <cell r="O445" t="str">
            <v>G106桂东绕城线</v>
          </cell>
          <cell r="T445" t="str">
            <v>备选</v>
          </cell>
          <cell r="U445">
            <v>1</v>
          </cell>
          <cell r="V445" t="str">
            <v>正选</v>
          </cell>
          <cell r="W445" t="str">
            <v>调增项目</v>
          </cell>
          <cell r="AA445" t="str">
            <v>国道</v>
          </cell>
          <cell r="AB445" t="str">
            <v>国道</v>
          </cell>
          <cell r="AC445" t="str">
            <v>国道</v>
          </cell>
          <cell r="AE445">
            <v>9</v>
          </cell>
          <cell r="AF445">
            <v>9</v>
          </cell>
          <cell r="AH445">
            <v>9</v>
          </cell>
          <cell r="AJ445">
            <v>9</v>
          </cell>
          <cell r="AN445">
            <v>2020</v>
          </cell>
          <cell r="AO445">
            <v>2022</v>
          </cell>
          <cell r="AP445" t="str">
            <v>在做工可</v>
          </cell>
          <cell r="AR445">
            <v>9000</v>
          </cell>
          <cell r="AS445">
            <v>6120</v>
          </cell>
          <cell r="AT445" t="str">
            <v>按总投资的68%测算</v>
          </cell>
          <cell r="AU445">
            <v>5400</v>
          </cell>
          <cell r="BB445">
            <v>3600</v>
          </cell>
          <cell r="CA445" t="str">
            <v>未列入19年计划</v>
          </cell>
          <cell r="CB445">
            <v>0</v>
          </cell>
          <cell r="CC445">
            <v>0</v>
          </cell>
          <cell r="CG445" t="str">
            <v>未开工</v>
          </cell>
          <cell r="CH445">
            <v>0</v>
          </cell>
          <cell r="CI445">
            <v>0</v>
          </cell>
          <cell r="CJ445" t="e">
            <v>#REF!</v>
          </cell>
          <cell r="CM445">
            <v>0</v>
          </cell>
          <cell r="CQ445">
            <v>0</v>
          </cell>
          <cell r="CS445">
            <v>0</v>
          </cell>
          <cell r="CX445">
            <v>0</v>
          </cell>
          <cell r="CZ445">
            <v>5400</v>
          </cell>
          <cell r="DB445" t="e">
            <v>#REF!</v>
          </cell>
          <cell r="DC445" t="e">
            <v>#REF!</v>
          </cell>
          <cell r="DH445">
            <v>0</v>
          </cell>
          <cell r="DI445">
            <v>0</v>
          </cell>
          <cell r="DJ445">
            <v>0</v>
          </cell>
          <cell r="DK445">
            <v>0</v>
          </cell>
          <cell r="DL445">
            <v>0</v>
          </cell>
          <cell r="DM445">
            <v>0</v>
          </cell>
          <cell r="DN445">
            <v>0</v>
          </cell>
          <cell r="DO445">
            <v>0</v>
          </cell>
          <cell r="DQ445">
            <v>0</v>
          </cell>
          <cell r="DR445" t="str">
            <v>否</v>
          </cell>
          <cell r="DS445">
            <v>6120</v>
          </cell>
          <cell r="DX445">
            <v>3600</v>
          </cell>
          <cell r="DY445">
            <v>9000</v>
          </cell>
          <cell r="DZ445">
            <v>5400</v>
          </cell>
          <cell r="EA445">
            <v>3600</v>
          </cell>
          <cell r="EB445">
            <v>720</v>
          </cell>
          <cell r="EC445" t="str">
            <v>未安排计划</v>
          </cell>
          <cell r="EE445" t="str">
            <v>待开工项目</v>
          </cell>
          <cell r="EF445" t="str">
            <v>未安排</v>
          </cell>
          <cell r="EG445" t="str">
            <v>未开工（“十三五”期无法开工）</v>
          </cell>
          <cell r="EJ445" t="str">
            <v>未开工</v>
          </cell>
          <cell r="EK445" t="str">
            <v>未填报</v>
          </cell>
          <cell r="EL445">
            <v>0</v>
          </cell>
          <cell r="EM445">
            <v>0</v>
          </cell>
          <cell r="EN445">
            <v>0</v>
          </cell>
          <cell r="EQ445" t="str">
            <v>未开工</v>
          </cell>
          <cell r="ER445" t="str">
            <v>未开工</v>
          </cell>
          <cell r="ES445" t="str">
            <v>未开工</v>
          </cell>
        </row>
        <row r="446">
          <cell r="J446" t="str">
            <v>G357资兴东江-兴宁</v>
          </cell>
          <cell r="K446" t="e">
            <v>#REF!</v>
          </cell>
          <cell r="M446" t="str">
            <v>G357资兴东江-兴宁</v>
          </cell>
          <cell r="N446" t="e">
            <v>#REF!</v>
          </cell>
          <cell r="O446" t="str">
            <v>G357资兴东江-兴宁</v>
          </cell>
          <cell r="T446" t="str">
            <v>备选</v>
          </cell>
          <cell r="U446">
            <v>1</v>
          </cell>
          <cell r="V446" t="str">
            <v>正选</v>
          </cell>
          <cell r="W446" t="str">
            <v>调增项目</v>
          </cell>
          <cell r="AA446" t="str">
            <v>国道</v>
          </cell>
          <cell r="AB446" t="str">
            <v>国道</v>
          </cell>
          <cell r="AC446" t="str">
            <v>国道</v>
          </cell>
          <cell r="AE446">
            <v>14</v>
          </cell>
          <cell r="AF446">
            <v>14</v>
          </cell>
          <cell r="AH446">
            <v>14</v>
          </cell>
          <cell r="AI446">
            <v>14</v>
          </cell>
          <cell r="AN446">
            <v>2020</v>
          </cell>
          <cell r="AO446">
            <v>2022</v>
          </cell>
          <cell r="AP446" t="str">
            <v>在做工可</v>
          </cell>
          <cell r="AR446">
            <v>42000</v>
          </cell>
          <cell r="AS446">
            <v>29820</v>
          </cell>
          <cell r="AT446" t="str">
            <v>按总投资的71%测算</v>
          </cell>
          <cell r="AU446">
            <v>7700</v>
          </cell>
          <cell r="BB446">
            <v>34300</v>
          </cell>
          <cell r="CA446" t="str">
            <v>未列入19年计划</v>
          </cell>
          <cell r="CB446">
            <v>0</v>
          </cell>
          <cell r="CC446">
            <v>0</v>
          </cell>
          <cell r="CG446" t="str">
            <v>未开工</v>
          </cell>
          <cell r="CH446">
            <v>0</v>
          </cell>
          <cell r="CI446">
            <v>0</v>
          </cell>
          <cell r="CJ446" t="e">
            <v>#REF!</v>
          </cell>
          <cell r="CM446">
            <v>0</v>
          </cell>
          <cell r="CQ446">
            <v>0</v>
          </cell>
          <cell r="CS446">
            <v>0</v>
          </cell>
          <cell r="CX446">
            <v>0</v>
          </cell>
          <cell r="CZ446">
            <v>7700</v>
          </cell>
          <cell r="DB446" t="e">
            <v>#REF!</v>
          </cell>
          <cell r="DC446" t="e">
            <v>#REF!</v>
          </cell>
          <cell r="DH446">
            <v>0</v>
          </cell>
          <cell r="DI446">
            <v>0</v>
          </cell>
          <cell r="DJ446">
            <v>0</v>
          </cell>
          <cell r="DK446">
            <v>0</v>
          </cell>
          <cell r="DL446">
            <v>0</v>
          </cell>
          <cell r="DM446">
            <v>0</v>
          </cell>
          <cell r="DN446">
            <v>0</v>
          </cell>
          <cell r="DO446">
            <v>0</v>
          </cell>
          <cell r="DQ446">
            <v>0</v>
          </cell>
          <cell r="DR446" t="str">
            <v>否</v>
          </cell>
          <cell r="DS446">
            <v>29820</v>
          </cell>
          <cell r="DX446">
            <v>34300</v>
          </cell>
          <cell r="DY446">
            <v>42000</v>
          </cell>
          <cell r="DZ446">
            <v>7700</v>
          </cell>
          <cell r="EA446">
            <v>34300</v>
          </cell>
          <cell r="EB446">
            <v>22120</v>
          </cell>
          <cell r="EC446" t="str">
            <v>未安排计划</v>
          </cell>
          <cell r="EE446" t="str">
            <v>待开工项目</v>
          </cell>
          <cell r="EF446" t="str">
            <v>未安排</v>
          </cell>
          <cell r="EG446" t="str">
            <v>未开工（“十三五”期无法开工）</v>
          </cell>
          <cell r="EJ446" t="str">
            <v>未开工</v>
          </cell>
          <cell r="EK446" t="str">
            <v>未填报</v>
          </cell>
          <cell r="EL446">
            <v>0</v>
          </cell>
          <cell r="EM446">
            <v>0</v>
          </cell>
          <cell r="EN446">
            <v>0</v>
          </cell>
          <cell r="EQ446" t="str">
            <v>未开工</v>
          </cell>
          <cell r="ER446" t="str">
            <v>未开工</v>
          </cell>
          <cell r="ES446" t="str">
            <v>未开工</v>
          </cell>
        </row>
        <row r="447">
          <cell r="J447" t="str">
            <v>G209包茂高速靖州互通-靖黎高速靖州南互通</v>
          </cell>
          <cell r="K447" t="e">
            <v>#REF!</v>
          </cell>
          <cell r="M447" t="str">
            <v>G209包茂高速靖州互通-靖黎高速靖州南互通</v>
          </cell>
          <cell r="N447" t="e">
            <v>#REF!</v>
          </cell>
          <cell r="O447" t="str">
            <v>G209包茂高速靖州互通-靖黎高速靖州南互通</v>
          </cell>
          <cell r="Q447" t="str">
            <v>G209包茂高速靖州互通-靖黎高速靖州南互通</v>
          </cell>
          <cell r="R447" t="str">
            <v>是</v>
          </cell>
          <cell r="S447" t="str">
            <v>正选</v>
          </cell>
          <cell r="T447" t="str">
            <v>正选</v>
          </cell>
          <cell r="U447">
            <v>1</v>
          </cell>
          <cell r="V447" t="str">
            <v>正选</v>
          </cell>
          <cell r="W447" t="str">
            <v>调增项目</v>
          </cell>
          <cell r="AA447" t="str">
            <v>国道</v>
          </cell>
          <cell r="AB447" t="str">
            <v>国道</v>
          </cell>
          <cell r="AC447" t="str">
            <v>国道</v>
          </cell>
          <cell r="AD447" t="str">
            <v>国道</v>
          </cell>
          <cell r="AE447">
            <v>10</v>
          </cell>
          <cell r="AF447">
            <v>10</v>
          </cell>
          <cell r="AH447">
            <v>10</v>
          </cell>
          <cell r="AI447">
            <v>10</v>
          </cell>
          <cell r="AN447">
            <v>2019</v>
          </cell>
          <cell r="AO447">
            <v>2021</v>
          </cell>
          <cell r="AP447" t="str">
            <v>在做工可</v>
          </cell>
          <cell r="AR447">
            <v>30000</v>
          </cell>
          <cell r="AS447">
            <v>29568</v>
          </cell>
          <cell r="AT447" t="str">
            <v>测算</v>
          </cell>
          <cell r="AU447">
            <v>8000</v>
          </cell>
          <cell r="AV447">
            <v>8000</v>
          </cell>
          <cell r="AW447" t="b">
            <v>1</v>
          </cell>
          <cell r="AZ447">
            <v>10000</v>
          </cell>
          <cell r="BA447">
            <v>0</v>
          </cell>
          <cell r="BB447">
            <v>22000</v>
          </cell>
          <cell r="CA447" t="str">
            <v>未列入19年计划</v>
          </cell>
          <cell r="CB447">
            <v>0</v>
          </cell>
          <cell r="CC447">
            <v>0</v>
          </cell>
          <cell r="CD447">
            <v>0</v>
          </cell>
          <cell r="CE447">
            <v>0</v>
          </cell>
          <cell r="CG447" t="str">
            <v>未开工</v>
          </cell>
          <cell r="CH447">
            <v>0</v>
          </cell>
          <cell r="CI447">
            <v>0</v>
          </cell>
          <cell r="CJ447" t="e">
            <v>#REF!</v>
          </cell>
          <cell r="CM447">
            <v>0</v>
          </cell>
          <cell r="CQ447">
            <v>0</v>
          </cell>
          <cell r="CS447">
            <v>0</v>
          </cell>
          <cell r="CX447">
            <v>0</v>
          </cell>
          <cell r="CZ447">
            <v>8000</v>
          </cell>
          <cell r="DB447" t="e">
            <v>#REF!</v>
          </cell>
          <cell r="DC447" t="e">
            <v>#REF!</v>
          </cell>
          <cell r="DH447">
            <v>0.15</v>
          </cell>
          <cell r="DI447">
            <v>1200</v>
          </cell>
          <cell r="DJ447">
            <v>0.15</v>
          </cell>
          <cell r="DK447">
            <v>1200</v>
          </cell>
          <cell r="DL447">
            <v>0.3</v>
          </cell>
          <cell r="DM447">
            <v>2400</v>
          </cell>
          <cell r="DN447">
            <v>0.3</v>
          </cell>
          <cell r="DO447">
            <v>2400</v>
          </cell>
          <cell r="DQ447">
            <v>0</v>
          </cell>
          <cell r="DR447" t="str">
            <v>否</v>
          </cell>
          <cell r="DS447">
            <v>29568</v>
          </cell>
          <cell r="DY447">
            <v>30000</v>
          </cell>
          <cell r="DZ447">
            <v>8000</v>
          </cell>
          <cell r="EA447">
            <v>22000</v>
          </cell>
          <cell r="EC447" t="str">
            <v>未安排计划</v>
          </cell>
          <cell r="EE447" t="str">
            <v>待开工项目</v>
          </cell>
          <cell r="EF447" t="str">
            <v>未安排</v>
          </cell>
          <cell r="EG447" t="str">
            <v>未开工（年内不能开工但2020年底前开工）</v>
          </cell>
          <cell r="EJ447" t="str">
            <v>未开工</v>
          </cell>
          <cell r="EK447" t="str">
            <v>系统上报</v>
          </cell>
          <cell r="EL447">
            <v>0</v>
          </cell>
          <cell r="EM447">
            <v>0</v>
          </cell>
          <cell r="EN447">
            <v>0</v>
          </cell>
          <cell r="EO447" t="str">
            <v>未开工（年内不能开工但2020年底前开工）</v>
          </cell>
          <cell r="EP447" t="str">
            <v>未开工</v>
          </cell>
          <cell r="EQ447" t="str">
            <v>未开工</v>
          </cell>
          <cell r="ER447" t="str">
            <v>未开工</v>
          </cell>
          <cell r="ES447" t="str">
            <v>未开工</v>
          </cell>
        </row>
        <row r="448">
          <cell r="J448" t="str">
            <v>G209靖州县城-尧管</v>
          </cell>
          <cell r="K448" t="e">
            <v>#REF!</v>
          </cell>
          <cell r="N448" t="e">
            <v>#REF!</v>
          </cell>
          <cell r="Q448" t="str">
            <v>G209靖州县城-尧管</v>
          </cell>
          <cell r="R448" t="str">
            <v>是</v>
          </cell>
          <cell r="S448" t="str">
            <v>正选</v>
          </cell>
          <cell r="T448" t="str">
            <v>正选</v>
          </cell>
          <cell r="U448">
            <v>1</v>
          </cell>
          <cell r="Y448" t="str">
            <v>国贫</v>
          </cell>
          <cell r="Z448" t="str">
            <v>升级改造</v>
          </cell>
          <cell r="AA448" t="str">
            <v>国道</v>
          </cell>
          <cell r="AD448" t="str">
            <v>国道</v>
          </cell>
          <cell r="AE448" t="str">
            <v>部</v>
          </cell>
          <cell r="AF448">
            <v>4</v>
          </cell>
          <cell r="AH448">
            <v>4</v>
          </cell>
          <cell r="AI448">
            <v>4</v>
          </cell>
          <cell r="AJ448">
            <v>0</v>
          </cell>
          <cell r="AK448">
            <v>0</v>
          </cell>
          <cell r="AL448">
            <v>0</v>
          </cell>
          <cell r="AM448">
            <v>0</v>
          </cell>
          <cell r="AN448">
            <v>2020</v>
          </cell>
          <cell r="AO448">
            <v>2021</v>
          </cell>
          <cell r="AZ448">
            <v>4000</v>
          </cell>
          <cell r="BA448">
            <v>0</v>
          </cell>
          <cell r="CB448">
            <v>0</v>
          </cell>
          <cell r="CD448">
            <v>0</v>
          </cell>
          <cell r="CE448">
            <v>0</v>
          </cell>
          <cell r="CG448" t="str">
            <v>未开工</v>
          </cell>
          <cell r="CH448">
            <v>0</v>
          </cell>
          <cell r="CI448">
            <v>0</v>
          </cell>
          <cell r="CJ448" t="e">
            <v>#REF!</v>
          </cell>
          <cell r="CM448">
            <v>0</v>
          </cell>
          <cell r="CQ448">
            <v>0</v>
          </cell>
          <cell r="CS448">
            <v>0</v>
          </cell>
          <cell r="CX448">
            <v>0</v>
          </cell>
          <cell r="CZ448">
            <v>0</v>
          </cell>
          <cell r="DB448" t="e">
            <v>#REF!</v>
          </cell>
          <cell r="DC448" t="e">
            <v>#REF!</v>
          </cell>
          <cell r="DH448">
            <v>0</v>
          </cell>
          <cell r="DI448">
            <v>0</v>
          </cell>
          <cell r="DJ448">
            <v>0</v>
          </cell>
          <cell r="DK448">
            <v>0</v>
          </cell>
          <cell r="DL448">
            <v>0</v>
          </cell>
          <cell r="DM448">
            <v>0</v>
          </cell>
          <cell r="DN448">
            <v>0</v>
          </cell>
          <cell r="DO448">
            <v>0</v>
          </cell>
          <cell r="DQ448" t="e">
            <v>#DIV/0!</v>
          </cell>
          <cell r="DR448" t="str">
            <v>否</v>
          </cell>
          <cell r="EF448" t="str">
            <v>未安排</v>
          </cell>
          <cell r="EG448" t="str">
            <v>未开工（“十三五”期无法开工）</v>
          </cell>
          <cell r="EL448">
            <v>0</v>
          </cell>
          <cell r="EN448">
            <v>0</v>
          </cell>
          <cell r="EO448" t="str">
            <v>取消</v>
          </cell>
          <cell r="EP448" t="str">
            <v>未开工</v>
          </cell>
          <cell r="EQ448" t="str">
            <v>未开工</v>
          </cell>
          <cell r="ER448" t="str">
            <v>未开工</v>
          </cell>
          <cell r="ES448" t="str">
            <v>未开工</v>
          </cell>
        </row>
        <row r="449">
          <cell r="J449" t="str">
            <v>G209会同坪村-林城</v>
          </cell>
          <cell r="K449" t="e">
            <v>#REF!</v>
          </cell>
          <cell r="M449" t="str">
            <v>G209会同坪村-林城</v>
          </cell>
          <cell r="N449" t="e">
            <v>#REF!</v>
          </cell>
          <cell r="O449" t="str">
            <v>G209会同坪村-林城</v>
          </cell>
          <cell r="T449" t="str">
            <v>备选</v>
          </cell>
          <cell r="U449">
            <v>1</v>
          </cell>
          <cell r="V449" t="str">
            <v>正选</v>
          </cell>
          <cell r="W449" t="str">
            <v>调增项目</v>
          </cell>
          <cell r="AA449" t="str">
            <v>国道</v>
          </cell>
          <cell r="AB449" t="str">
            <v>国道</v>
          </cell>
          <cell r="AC449" t="str">
            <v>国道</v>
          </cell>
          <cell r="AE449">
            <v>8</v>
          </cell>
          <cell r="AF449">
            <v>8</v>
          </cell>
          <cell r="AH449">
            <v>8</v>
          </cell>
          <cell r="AI449">
            <v>8</v>
          </cell>
          <cell r="AN449">
            <v>2020</v>
          </cell>
          <cell r="AO449">
            <v>2022</v>
          </cell>
          <cell r="AP449" t="str">
            <v>在做工可</v>
          </cell>
          <cell r="AR449">
            <v>24000</v>
          </cell>
          <cell r="AS449">
            <v>17040</v>
          </cell>
          <cell r="AT449" t="str">
            <v>按总投资的71%测算</v>
          </cell>
          <cell r="AU449">
            <v>6400</v>
          </cell>
          <cell r="BB449">
            <v>17600</v>
          </cell>
          <cell r="CA449" t="str">
            <v>未列入19年计划</v>
          </cell>
          <cell r="CB449">
            <v>0</v>
          </cell>
          <cell r="CC449">
            <v>0</v>
          </cell>
          <cell r="CG449" t="str">
            <v>未开工</v>
          </cell>
          <cell r="CH449">
            <v>0</v>
          </cell>
          <cell r="CI449">
            <v>0</v>
          </cell>
          <cell r="CJ449" t="e">
            <v>#REF!</v>
          </cell>
          <cell r="CM449">
            <v>0</v>
          </cell>
          <cell r="CQ449">
            <v>0</v>
          </cell>
          <cell r="CS449">
            <v>0</v>
          </cell>
          <cell r="CX449">
            <v>0</v>
          </cell>
          <cell r="CZ449">
            <v>6400</v>
          </cell>
          <cell r="DB449" t="e">
            <v>#REF!</v>
          </cell>
          <cell r="DC449" t="e">
            <v>#REF!</v>
          </cell>
          <cell r="DH449">
            <v>0</v>
          </cell>
          <cell r="DI449">
            <v>0</v>
          </cell>
          <cell r="DJ449">
            <v>0</v>
          </cell>
          <cell r="DK449">
            <v>0</v>
          </cell>
          <cell r="DL449">
            <v>0</v>
          </cell>
          <cell r="DM449">
            <v>0</v>
          </cell>
          <cell r="DN449">
            <v>0</v>
          </cell>
          <cell r="DO449">
            <v>0</v>
          </cell>
          <cell r="DQ449">
            <v>0</v>
          </cell>
          <cell r="DR449" t="str">
            <v>否</v>
          </cell>
          <cell r="DS449">
            <v>17040</v>
          </cell>
          <cell r="DX449">
            <v>17600</v>
          </cell>
          <cell r="DY449">
            <v>24000</v>
          </cell>
          <cell r="DZ449">
            <v>6400</v>
          </cell>
          <cell r="EA449">
            <v>17600</v>
          </cell>
          <cell r="EB449">
            <v>10640</v>
          </cell>
          <cell r="EC449" t="str">
            <v>未安排计划</v>
          </cell>
          <cell r="EE449" t="str">
            <v>待开工项目</v>
          </cell>
          <cell r="EF449" t="str">
            <v>未安排</v>
          </cell>
          <cell r="EG449" t="str">
            <v>未开工（“十三五”期无法开工）</v>
          </cell>
          <cell r="EJ449" t="str">
            <v>未开工</v>
          </cell>
          <cell r="EK449" t="str">
            <v>未填报</v>
          </cell>
          <cell r="EL449">
            <v>0</v>
          </cell>
          <cell r="EM449">
            <v>0</v>
          </cell>
          <cell r="EN449">
            <v>0</v>
          </cell>
          <cell r="EQ449" t="str">
            <v>未开工</v>
          </cell>
          <cell r="ER449" t="str">
            <v>未开工</v>
          </cell>
          <cell r="ES449" t="str">
            <v>未开工</v>
          </cell>
        </row>
        <row r="450">
          <cell r="J450" t="str">
            <v>S204葛家绕镇公路</v>
          </cell>
          <cell r="K450" t="e">
            <v>#REF!</v>
          </cell>
          <cell r="M450" t="str">
            <v>S204葛家绕镇公路</v>
          </cell>
          <cell r="N450" t="e">
            <v>#REF!</v>
          </cell>
          <cell r="O450" t="str">
            <v>S204葛家绕镇公路</v>
          </cell>
          <cell r="T450" t="str">
            <v>备选</v>
          </cell>
          <cell r="U450">
            <v>1</v>
          </cell>
          <cell r="V450" t="str">
            <v>正选</v>
          </cell>
          <cell r="W450" t="str">
            <v>调增项目</v>
          </cell>
          <cell r="AA450" t="str">
            <v>省道</v>
          </cell>
          <cell r="AB450" t="str">
            <v>省道</v>
          </cell>
          <cell r="AC450" t="str">
            <v>省道</v>
          </cell>
          <cell r="AE450">
            <v>3.8</v>
          </cell>
          <cell r="AF450">
            <v>3.8</v>
          </cell>
          <cell r="AH450">
            <v>3.8</v>
          </cell>
          <cell r="AJ450">
            <v>3.8</v>
          </cell>
          <cell r="AN450">
            <v>2020</v>
          </cell>
          <cell r="AO450">
            <v>2021</v>
          </cell>
          <cell r="AP450" t="str">
            <v>未启动</v>
          </cell>
          <cell r="AR450">
            <v>4560</v>
          </cell>
          <cell r="AS450">
            <v>3100.8</v>
          </cell>
          <cell r="AT450" t="str">
            <v>按总投资的68%测算</v>
          </cell>
          <cell r="AU450">
            <v>1140</v>
          </cell>
          <cell r="BB450">
            <v>3420</v>
          </cell>
          <cell r="CA450" t="str">
            <v>未列入19年计划</v>
          </cell>
          <cell r="CB450">
            <v>0</v>
          </cell>
          <cell r="CC450">
            <v>0</v>
          </cell>
          <cell r="CG450" t="str">
            <v>未开工</v>
          </cell>
          <cell r="CH450">
            <v>0</v>
          </cell>
          <cell r="CI450">
            <v>0</v>
          </cell>
          <cell r="CJ450" t="e">
            <v>#REF!</v>
          </cell>
          <cell r="CM450">
            <v>0</v>
          </cell>
          <cell r="CQ450">
            <v>0</v>
          </cell>
          <cell r="CS450">
            <v>0</v>
          </cell>
          <cell r="CX450">
            <v>0</v>
          </cell>
          <cell r="CZ450">
            <v>1140</v>
          </cell>
          <cell r="DB450" t="e">
            <v>#REF!</v>
          </cell>
          <cell r="DC450" t="e">
            <v>#REF!</v>
          </cell>
          <cell r="DH450">
            <v>0</v>
          </cell>
          <cell r="DI450">
            <v>0</v>
          </cell>
          <cell r="DJ450">
            <v>0</v>
          </cell>
          <cell r="DK450">
            <v>0</v>
          </cell>
          <cell r="DL450">
            <v>0</v>
          </cell>
          <cell r="DM450">
            <v>0</v>
          </cell>
          <cell r="DN450">
            <v>0</v>
          </cell>
          <cell r="DO450">
            <v>0</v>
          </cell>
          <cell r="DQ450">
            <v>0</v>
          </cell>
          <cell r="DR450" t="str">
            <v>否</v>
          </cell>
          <cell r="DS450">
            <v>3100.8</v>
          </cell>
          <cell r="DX450">
            <v>3420</v>
          </cell>
          <cell r="DY450">
            <v>4560</v>
          </cell>
          <cell r="DZ450">
            <v>1140</v>
          </cell>
          <cell r="EA450">
            <v>3420</v>
          </cell>
          <cell r="EB450">
            <v>1960.8</v>
          </cell>
          <cell r="EC450" t="str">
            <v>未安排计划</v>
          </cell>
          <cell r="EE450" t="str">
            <v>待开工项目</v>
          </cell>
          <cell r="EF450" t="str">
            <v>未安排</v>
          </cell>
          <cell r="EG450" t="str">
            <v>未开工（“十三五”期无法开工）</v>
          </cell>
          <cell r="EJ450" t="str">
            <v>未开工</v>
          </cell>
          <cell r="EK450" t="str">
            <v>未填报</v>
          </cell>
          <cell r="EL450">
            <v>0</v>
          </cell>
          <cell r="EM450">
            <v>0</v>
          </cell>
          <cell r="EN450">
            <v>0</v>
          </cell>
          <cell r="EQ450" t="str">
            <v>未开工</v>
          </cell>
          <cell r="ER450" t="str">
            <v>未开工</v>
          </cell>
          <cell r="ES450" t="str">
            <v>未开工</v>
          </cell>
        </row>
        <row r="451">
          <cell r="J451" t="str">
            <v>S329雷打石-谭家山（天元区段）</v>
          </cell>
          <cell r="K451" t="e">
            <v>#REF!</v>
          </cell>
          <cell r="M451" t="str">
            <v>S329雷打石-谭家山（天元区段）</v>
          </cell>
          <cell r="N451" t="e">
            <v>#REF!</v>
          </cell>
          <cell r="O451" t="str">
            <v>S329雷打石-谭家山（天元区段）</v>
          </cell>
          <cell r="T451" t="str">
            <v>备选</v>
          </cell>
          <cell r="U451">
            <v>1</v>
          </cell>
          <cell r="V451" t="str">
            <v>正选</v>
          </cell>
          <cell r="W451" t="str">
            <v>调增项目</v>
          </cell>
          <cell r="Z451" t="str">
            <v>新改建</v>
          </cell>
          <cell r="AA451" t="str">
            <v>省道</v>
          </cell>
          <cell r="AB451" t="str">
            <v>省道</v>
          </cell>
          <cell r="AC451" t="str">
            <v>省道</v>
          </cell>
          <cell r="AE451">
            <v>11.981999999999999</v>
          </cell>
          <cell r="AF451">
            <v>11.981999999999999</v>
          </cell>
          <cell r="AH451">
            <v>11.981999999999999</v>
          </cell>
          <cell r="AJ451">
            <v>11.981999999999999</v>
          </cell>
          <cell r="AN451">
            <v>2020</v>
          </cell>
          <cell r="AO451">
            <v>2022</v>
          </cell>
          <cell r="AP451" t="str">
            <v>设计已批</v>
          </cell>
          <cell r="AR451">
            <v>12000</v>
          </cell>
          <cell r="AS451">
            <v>8160</v>
          </cell>
          <cell r="AT451" t="str">
            <v>按总投资的68%测算</v>
          </cell>
          <cell r="AU451">
            <v>3594.6</v>
          </cell>
          <cell r="BB451">
            <v>8405.4</v>
          </cell>
          <cell r="CA451" t="str">
            <v>未列入19年计划</v>
          </cell>
          <cell r="CB451">
            <v>0</v>
          </cell>
          <cell r="CC451">
            <v>0</v>
          </cell>
          <cell r="CG451" t="str">
            <v>未开工</v>
          </cell>
          <cell r="CH451">
            <v>0</v>
          </cell>
          <cell r="CI451">
            <v>0</v>
          </cell>
          <cell r="CJ451" t="e">
            <v>#REF!</v>
          </cell>
          <cell r="CM451">
            <v>0</v>
          </cell>
          <cell r="CQ451">
            <v>0</v>
          </cell>
          <cell r="CS451">
            <v>0</v>
          </cell>
          <cell r="CX451">
            <v>0</v>
          </cell>
          <cell r="CZ451">
            <v>3594.6</v>
          </cell>
          <cell r="DB451" t="e">
            <v>#REF!</v>
          </cell>
          <cell r="DC451" t="e">
            <v>#REF!</v>
          </cell>
          <cell r="DH451">
            <v>0</v>
          </cell>
          <cell r="DI451">
            <v>0</v>
          </cell>
          <cell r="DJ451">
            <v>0</v>
          </cell>
          <cell r="DK451">
            <v>0</v>
          </cell>
          <cell r="DL451">
            <v>0</v>
          </cell>
          <cell r="DM451">
            <v>0</v>
          </cell>
          <cell r="DN451">
            <v>0</v>
          </cell>
          <cell r="DO451">
            <v>0</v>
          </cell>
          <cell r="DQ451">
            <v>0</v>
          </cell>
          <cell r="DR451" t="str">
            <v>否</v>
          </cell>
          <cell r="DS451">
            <v>8160</v>
          </cell>
          <cell r="DX451">
            <v>8405.4</v>
          </cell>
          <cell r="DY451">
            <v>12000</v>
          </cell>
          <cell r="DZ451">
            <v>3594.6</v>
          </cell>
          <cell r="EA451">
            <v>8405.4</v>
          </cell>
          <cell r="EB451">
            <v>4565.3999999999996</v>
          </cell>
          <cell r="EC451" t="str">
            <v>未安排计划</v>
          </cell>
          <cell r="EE451" t="str">
            <v>待开工项目</v>
          </cell>
          <cell r="EF451" t="str">
            <v>未安排</v>
          </cell>
          <cell r="EG451" t="str">
            <v>未开工（“十三五”期无法开工）</v>
          </cell>
          <cell r="EJ451" t="str">
            <v>未开工</v>
          </cell>
          <cell r="EK451" t="str">
            <v>未填报</v>
          </cell>
          <cell r="EL451">
            <v>0</v>
          </cell>
          <cell r="EM451">
            <v>0</v>
          </cell>
          <cell r="EN451">
            <v>0</v>
          </cell>
          <cell r="EQ451" t="str">
            <v>未开工</v>
          </cell>
          <cell r="ER451" t="str">
            <v>未开工</v>
          </cell>
          <cell r="ES451" t="str">
            <v>未开工</v>
          </cell>
        </row>
        <row r="452">
          <cell r="J452" t="str">
            <v>S202平江虹桥-加义</v>
          </cell>
          <cell r="K452" t="e">
            <v>#REF!</v>
          </cell>
          <cell r="M452" t="str">
            <v>S202平江虹桥-加义</v>
          </cell>
          <cell r="N452" t="e">
            <v>#REF!</v>
          </cell>
          <cell r="O452" t="str">
            <v>S202平江虹桥-加义</v>
          </cell>
          <cell r="T452" t="str">
            <v>备选</v>
          </cell>
          <cell r="U452">
            <v>1</v>
          </cell>
          <cell r="V452" t="str">
            <v>正选</v>
          </cell>
          <cell r="W452" t="str">
            <v>调增项目</v>
          </cell>
          <cell r="AA452" t="str">
            <v>省道</v>
          </cell>
          <cell r="AB452" t="str">
            <v>省道</v>
          </cell>
          <cell r="AC452" t="str">
            <v>省道</v>
          </cell>
          <cell r="AE452">
            <v>35</v>
          </cell>
          <cell r="AF452">
            <v>35</v>
          </cell>
          <cell r="AH452">
            <v>35</v>
          </cell>
          <cell r="AI452">
            <v>3</v>
          </cell>
          <cell r="AK452">
            <v>32</v>
          </cell>
          <cell r="AN452">
            <v>2020</v>
          </cell>
          <cell r="AO452">
            <v>2022</v>
          </cell>
          <cell r="AP452" t="str">
            <v>在做工可</v>
          </cell>
          <cell r="AR452">
            <v>31400</v>
          </cell>
          <cell r="AS452">
            <v>22294</v>
          </cell>
          <cell r="AT452" t="str">
            <v>按总投资的71%测算</v>
          </cell>
          <cell r="AU452">
            <v>14000</v>
          </cell>
          <cell r="BB452">
            <v>17400</v>
          </cell>
          <cell r="CA452" t="str">
            <v>未列入19年计划</v>
          </cell>
          <cell r="CB452">
            <v>0</v>
          </cell>
          <cell r="CC452">
            <v>0</v>
          </cell>
          <cell r="CG452" t="str">
            <v>未开工</v>
          </cell>
          <cell r="CH452">
            <v>0</v>
          </cell>
          <cell r="CI452">
            <v>0</v>
          </cell>
          <cell r="CJ452" t="e">
            <v>#REF!</v>
          </cell>
          <cell r="CM452">
            <v>0</v>
          </cell>
          <cell r="CQ452">
            <v>0</v>
          </cell>
          <cell r="CS452">
            <v>0</v>
          </cell>
          <cell r="CX452">
            <v>0</v>
          </cell>
          <cell r="CZ452">
            <v>14000</v>
          </cell>
          <cell r="DB452" t="e">
            <v>#REF!</v>
          </cell>
          <cell r="DC452" t="e">
            <v>#REF!</v>
          </cell>
          <cell r="DH452">
            <v>0</v>
          </cell>
          <cell r="DI452">
            <v>0</v>
          </cell>
          <cell r="DJ452">
            <v>0</v>
          </cell>
          <cell r="DK452">
            <v>0</v>
          </cell>
          <cell r="DL452">
            <v>0</v>
          </cell>
          <cell r="DM452">
            <v>0</v>
          </cell>
          <cell r="DN452">
            <v>0</v>
          </cell>
          <cell r="DO452">
            <v>0</v>
          </cell>
          <cell r="DQ452">
            <v>0</v>
          </cell>
          <cell r="DR452" t="str">
            <v>否</v>
          </cell>
          <cell r="DS452">
            <v>22294</v>
          </cell>
          <cell r="DX452">
            <v>17400</v>
          </cell>
          <cell r="DY452">
            <v>31400</v>
          </cell>
          <cell r="DZ452">
            <v>14000</v>
          </cell>
          <cell r="EA452">
            <v>17400</v>
          </cell>
          <cell r="EB452">
            <v>8294</v>
          </cell>
          <cell r="EC452" t="str">
            <v>未安排计划</v>
          </cell>
          <cell r="EE452" t="str">
            <v>待开工项目</v>
          </cell>
          <cell r="EF452" t="str">
            <v>未安排</v>
          </cell>
          <cell r="EG452" t="str">
            <v>未开工（“十三五”期无法开工）</v>
          </cell>
          <cell r="EJ452" t="str">
            <v>未开工</v>
          </cell>
          <cell r="EK452" t="str">
            <v>未填报</v>
          </cell>
          <cell r="EL452">
            <v>0</v>
          </cell>
          <cell r="EM452">
            <v>0</v>
          </cell>
          <cell r="EN452">
            <v>0</v>
          </cell>
          <cell r="EQ452" t="str">
            <v>未开工</v>
          </cell>
          <cell r="ER452" t="str">
            <v>未开工</v>
          </cell>
          <cell r="ES452" t="str">
            <v>未开工</v>
          </cell>
        </row>
        <row r="453">
          <cell r="J453" t="str">
            <v>S215临武县城至郴州机场临武段</v>
          </cell>
          <cell r="K453" t="e">
            <v>#REF!</v>
          </cell>
          <cell r="M453" t="str">
            <v>S215临武县城至郴州机场临武段</v>
          </cell>
          <cell r="N453" t="e">
            <v>#REF!</v>
          </cell>
          <cell r="O453" t="str">
            <v>S215临武县城至郴州机场临武段</v>
          </cell>
          <cell r="T453" t="str">
            <v>备选</v>
          </cell>
          <cell r="U453">
            <v>1</v>
          </cell>
          <cell r="V453" t="str">
            <v>正选</v>
          </cell>
          <cell r="W453" t="str">
            <v>调增项目</v>
          </cell>
          <cell r="AA453" t="str">
            <v>省道</v>
          </cell>
          <cell r="AB453" t="str">
            <v>省道</v>
          </cell>
          <cell r="AC453" t="str">
            <v>省道</v>
          </cell>
          <cell r="AE453">
            <v>38</v>
          </cell>
          <cell r="AF453">
            <v>38</v>
          </cell>
          <cell r="AH453">
            <v>38</v>
          </cell>
          <cell r="AI453">
            <v>38</v>
          </cell>
          <cell r="AN453">
            <v>2020</v>
          </cell>
          <cell r="AO453">
            <v>2022</v>
          </cell>
          <cell r="AP453" t="str">
            <v>在做工可</v>
          </cell>
          <cell r="AR453">
            <v>114000</v>
          </cell>
          <cell r="AS453">
            <v>80940</v>
          </cell>
          <cell r="AT453" t="str">
            <v>按总投资的71%测算</v>
          </cell>
          <cell r="AU453">
            <v>15200</v>
          </cell>
          <cell r="BB453">
            <v>98800</v>
          </cell>
          <cell r="CA453" t="str">
            <v>未列入19年计划</v>
          </cell>
          <cell r="CB453">
            <v>0</v>
          </cell>
          <cell r="CC453">
            <v>0</v>
          </cell>
          <cell r="CG453" t="str">
            <v>未开工</v>
          </cell>
          <cell r="CH453">
            <v>0</v>
          </cell>
          <cell r="CI453">
            <v>0</v>
          </cell>
          <cell r="CJ453" t="e">
            <v>#REF!</v>
          </cell>
          <cell r="CM453">
            <v>0</v>
          </cell>
          <cell r="CQ453">
            <v>0</v>
          </cell>
          <cell r="CS453">
            <v>0</v>
          </cell>
          <cell r="CX453">
            <v>0</v>
          </cell>
          <cell r="CZ453">
            <v>15200</v>
          </cell>
          <cell r="DB453" t="e">
            <v>#REF!</v>
          </cell>
          <cell r="DC453" t="e">
            <v>#REF!</v>
          </cell>
          <cell r="DH453">
            <v>0</v>
          </cell>
          <cell r="DI453">
            <v>0</v>
          </cell>
          <cell r="DJ453">
            <v>0</v>
          </cell>
          <cell r="DK453">
            <v>0</v>
          </cell>
          <cell r="DL453">
            <v>0</v>
          </cell>
          <cell r="DM453">
            <v>0</v>
          </cell>
          <cell r="DN453">
            <v>0</v>
          </cell>
          <cell r="DO453">
            <v>0</v>
          </cell>
          <cell r="DQ453">
            <v>0</v>
          </cell>
          <cell r="DR453" t="str">
            <v>否</v>
          </cell>
          <cell r="DS453">
            <v>80940</v>
          </cell>
          <cell r="DX453">
            <v>98800</v>
          </cell>
          <cell r="DY453">
            <v>114000</v>
          </cell>
          <cell r="DZ453">
            <v>15200</v>
          </cell>
          <cell r="EA453">
            <v>98800</v>
          </cell>
          <cell r="EB453">
            <v>65740</v>
          </cell>
          <cell r="EC453" t="str">
            <v>未安排计划</v>
          </cell>
          <cell r="EE453" t="str">
            <v>待开工项目</v>
          </cell>
          <cell r="EF453" t="str">
            <v>未安排</v>
          </cell>
          <cell r="EG453" t="str">
            <v>未开工（“十三五”期无法开工）</v>
          </cell>
          <cell r="EJ453" t="str">
            <v>未开工</v>
          </cell>
          <cell r="EK453" t="str">
            <v>未填报</v>
          </cell>
          <cell r="EL453">
            <v>0</v>
          </cell>
          <cell r="EM453">
            <v>0</v>
          </cell>
          <cell r="EN453">
            <v>0</v>
          </cell>
          <cell r="EQ453" t="str">
            <v>未开工</v>
          </cell>
          <cell r="ER453" t="str">
            <v>未开工</v>
          </cell>
          <cell r="ES453" t="str">
            <v>未开工</v>
          </cell>
        </row>
        <row r="454">
          <cell r="J454" t="str">
            <v>S344桂东县城-四都</v>
          </cell>
          <cell r="K454" t="e">
            <v>#REF!</v>
          </cell>
          <cell r="M454" t="str">
            <v>S344桂东县城-四都</v>
          </cell>
          <cell r="N454" t="e">
            <v>#REF!</v>
          </cell>
          <cell r="O454" t="str">
            <v>S344桂东县城-四都</v>
          </cell>
          <cell r="T454" t="str">
            <v>备选</v>
          </cell>
          <cell r="U454">
            <v>1</v>
          </cell>
          <cell r="V454" t="str">
            <v>正选</v>
          </cell>
          <cell r="W454" t="str">
            <v>调增项目</v>
          </cell>
          <cell r="AA454" t="str">
            <v>省道</v>
          </cell>
          <cell r="AB454" t="str">
            <v>省道</v>
          </cell>
          <cell r="AC454" t="str">
            <v>省道</v>
          </cell>
          <cell r="AE454">
            <v>20</v>
          </cell>
          <cell r="AF454">
            <v>20</v>
          </cell>
          <cell r="AH454">
            <v>20</v>
          </cell>
          <cell r="AI454">
            <v>20</v>
          </cell>
          <cell r="AN454">
            <v>2020</v>
          </cell>
          <cell r="AO454">
            <v>2022</v>
          </cell>
          <cell r="AP454" t="str">
            <v>在做工可</v>
          </cell>
          <cell r="AR454">
            <v>60000</v>
          </cell>
          <cell r="AS454">
            <v>42600</v>
          </cell>
          <cell r="AT454" t="str">
            <v>按总投资的71%测算</v>
          </cell>
          <cell r="AU454">
            <v>13000</v>
          </cell>
          <cell r="BB454">
            <v>47000</v>
          </cell>
          <cell r="CA454" t="str">
            <v>未列入19年计划</v>
          </cell>
          <cell r="CB454">
            <v>0</v>
          </cell>
          <cell r="CC454">
            <v>0</v>
          </cell>
          <cell r="CG454" t="str">
            <v>未开工</v>
          </cell>
          <cell r="CH454">
            <v>0</v>
          </cell>
          <cell r="CI454">
            <v>0</v>
          </cell>
          <cell r="CJ454" t="e">
            <v>#REF!</v>
          </cell>
          <cell r="CM454">
            <v>0</v>
          </cell>
          <cell r="CQ454">
            <v>0</v>
          </cell>
          <cell r="CS454">
            <v>0</v>
          </cell>
          <cell r="CX454">
            <v>0</v>
          </cell>
          <cell r="CZ454">
            <v>13000</v>
          </cell>
          <cell r="DB454" t="e">
            <v>#REF!</v>
          </cell>
          <cell r="DC454" t="e">
            <v>#REF!</v>
          </cell>
          <cell r="DH454">
            <v>0</v>
          </cell>
          <cell r="DI454">
            <v>0</v>
          </cell>
          <cell r="DJ454">
            <v>0</v>
          </cell>
          <cell r="DK454">
            <v>0</v>
          </cell>
          <cell r="DL454">
            <v>0</v>
          </cell>
          <cell r="DM454">
            <v>0</v>
          </cell>
          <cell r="DN454">
            <v>0</v>
          </cell>
          <cell r="DO454">
            <v>0</v>
          </cell>
          <cell r="DQ454">
            <v>0</v>
          </cell>
          <cell r="DR454" t="str">
            <v>否</v>
          </cell>
          <cell r="DS454">
            <v>42600</v>
          </cell>
          <cell r="DX454">
            <v>47000</v>
          </cell>
          <cell r="DY454">
            <v>60000</v>
          </cell>
          <cell r="DZ454">
            <v>13000</v>
          </cell>
          <cell r="EA454">
            <v>47000</v>
          </cell>
          <cell r="EB454">
            <v>29600</v>
          </cell>
          <cell r="EC454" t="str">
            <v>未安排计划</v>
          </cell>
          <cell r="EE454" t="str">
            <v>待开工项目</v>
          </cell>
          <cell r="EF454" t="str">
            <v>未安排</v>
          </cell>
          <cell r="EG454" t="str">
            <v>未开工（“十三五”期无法开工）</v>
          </cell>
          <cell r="EJ454" t="str">
            <v>未开工</v>
          </cell>
          <cell r="EK454" t="str">
            <v>未填报</v>
          </cell>
          <cell r="EL454">
            <v>0</v>
          </cell>
          <cell r="EM454">
            <v>0</v>
          </cell>
          <cell r="EN454">
            <v>0</v>
          </cell>
          <cell r="EQ454" t="str">
            <v>未开工</v>
          </cell>
          <cell r="ER454" t="str">
            <v>未开工</v>
          </cell>
          <cell r="ES454" t="str">
            <v>未开工</v>
          </cell>
        </row>
        <row r="455">
          <cell r="J455" t="str">
            <v>S211宜章一六-圣公坛</v>
          </cell>
          <cell r="K455" t="e">
            <v>#REF!</v>
          </cell>
          <cell r="M455" t="str">
            <v>S211宜章一六-圣公坛</v>
          </cell>
          <cell r="N455" t="e">
            <v>#REF!</v>
          </cell>
          <cell r="O455" t="str">
            <v>S211宜章一六-圣公坛</v>
          </cell>
          <cell r="T455" t="str">
            <v>备选</v>
          </cell>
          <cell r="U455">
            <v>1</v>
          </cell>
          <cell r="V455" t="str">
            <v>正选</v>
          </cell>
          <cell r="W455" t="str">
            <v>调增项目</v>
          </cell>
          <cell r="AA455" t="str">
            <v>省道</v>
          </cell>
          <cell r="AB455" t="str">
            <v>省道</v>
          </cell>
          <cell r="AC455" t="str">
            <v>省道</v>
          </cell>
          <cell r="AE455">
            <v>18</v>
          </cell>
          <cell r="AF455">
            <v>18</v>
          </cell>
          <cell r="AH455">
            <v>18</v>
          </cell>
          <cell r="AJ455">
            <v>18</v>
          </cell>
          <cell r="AN455">
            <v>2020</v>
          </cell>
          <cell r="AO455">
            <v>2022</v>
          </cell>
          <cell r="AP455" t="str">
            <v>在做工可</v>
          </cell>
          <cell r="AR455">
            <v>18000</v>
          </cell>
          <cell r="AS455">
            <v>12240</v>
          </cell>
          <cell r="AT455" t="str">
            <v>按总投资的68%测算</v>
          </cell>
          <cell r="AU455">
            <v>7200</v>
          </cell>
          <cell r="BB455">
            <v>10800</v>
          </cell>
          <cell r="CA455" t="str">
            <v>未列入19年计划</v>
          </cell>
          <cell r="CB455">
            <v>0</v>
          </cell>
          <cell r="CC455">
            <v>0</v>
          </cell>
          <cell r="CG455" t="str">
            <v>未开工</v>
          </cell>
          <cell r="CH455">
            <v>0</v>
          </cell>
          <cell r="CI455">
            <v>0</v>
          </cell>
          <cell r="CJ455" t="e">
            <v>#REF!</v>
          </cell>
          <cell r="CM455">
            <v>0</v>
          </cell>
          <cell r="CQ455">
            <v>0</v>
          </cell>
          <cell r="CS455">
            <v>0</v>
          </cell>
          <cell r="CX455">
            <v>0</v>
          </cell>
          <cell r="CZ455">
            <v>7200</v>
          </cell>
          <cell r="DB455" t="e">
            <v>#REF!</v>
          </cell>
          <cell r="DC455" t="e">
            <v>#REF!</v>
          </cell>
          <cell r="DH455">
            <v>0</v>
          </cell>
          <cell r="DI455">
            <v>0</v>
          </cell>
          <cell r="DJ455">
            <v>0</v>
          </cell>
          <cell r="DK455">
            <v>0</v>
          </cell>
          <cell r="DL455">
            <v>0</v>
          </cell>
          <cell r="DM455">
            <v>0</v>
          </cell>
          <cell r="DN455">
            <v>0</v>
          </cell>
          <cell r="DO455">
            <v>0</v>
          </cell>
          <cell r="DQ455">
            <v>0</v>
          </cell>
          <cell r="DR455" t="str">
            <v>否</v>
          </cell>
          <cell r="DS455">
            <v>12240</v>
          </cell>
          <cell r="DX455">
            <v>10800</v>
          </cell>
          <cell r="DY455">
            <v>18000</v>
          </cell>
          <cell r="DZ455">
            <v>7200</v>
          </cell>
          <cell r="EA455">
            <v>10800</v>
          </cell>
          <cell r="EB455">
            <v>5040</v>
          </cell>
          <cell r="EC455" t="str">
            <v>未安排计划</v>
          </cell>
          <cell r="EE455" t="str">
            <v>待开工项目</v>
          </cell>
          <cell r="EF455" t="str">
            <v>未安排</v>
          </cell>
          <cell r="EG455" t="str">
            <v>未开工（“十三五”期无法开工）</v>
          </cell>
          <cell r="EJ455" t="str">
            <v>未开工</v>
          </cell>
          <cell r="EK455" t="str">
            <v>未填报</v>
          </cell>
          <cell r="EL455">
            <v>0</v>
          </cell>
          <cell r="EM455">
            <v>0</v>
          </cell>
          <cell r="EN455">
            <v>0</v>
          </cell>
          <cell r="EQ455" t="str">
            <v>未开工</v>
          </cell>
          <cell r="ER455" t="str">
            <v>未开工</v>
          </cell>
          <cell r="ES455" t="str">
            <v>未开工</v>
          </cell>
        </row>
        <row r="456">
          <cell r="J456" t="str">
            <v>S304慈利三合镇至桑植人潮溪公路（慈利段）</v>
          </cell>
          <cell r="K456" t="e">
            <v>#REF!</v>
          </cell>
          <cell r="M456" t="str">
            <v>S304慈利三合镇至桑植人潮溪公路（慈利段）</v>
          </cell>
          <cell r="N456" t="e">
            <v>#REF!</v>
          </cell>
          <cell r="O456" t="str">
            <v>S304慈利三合镇至桑植人潮溪公路（慈利段）</v>
          </cell>
          <cell r="T456" t="str">
            <v>备选</v>
          </cell>
          <cell r="U456">
            <v>1</v>
          </cell>
          <cell r="V456" t="str">
            <v>正选</v>
          </cell>
          <cell r="W456" t="str">
            <v>调增项目</v>
          </cell>
          <cell r="AA456" t="str">
            <v>省道</v>
          </cell>
          <cell r="AB456" t="str">
            <v>省道</v>
          </cell>
          <cell r="AC456" t="str">
            <v>省道</v>
          </cell>
          <cell r="AE456">
            <v>25</v>
          </cell>
          <cell r="AF456">
            <v>25</v>
          </cell>
          <cell r="AH456">
            <v>25</v>
          </cell>
          <cell r="AJ456">
            <v>25</v>
          </cell>
          <cell r="AN456">
            <v>2020</v>
          </cell>
          <cell r="AO456">
            <v>2022</v>
          </cell>
          <cell r="AR456">
            <v>72000</v>
          </cell>
          <cell r="AS456">
            <v>48960</v>
          </cell>
          <cell r="AT456" t="str">
            <v>按总投资的68%测算</v>
          </cell>
          <cell r="AU456">
            <v>10000</v>
          </cell>
          <cell r="CB456">
            <v>0</v>
          </cell>
          <cell r="CG456" t="str">
            <v>未开工</v>
          </cell>
          <cell r="CH456">
            <v>0</v>
          </cell>
          <cell r="CI456">
            <v>0</v>
          </cell>
          <cell r="CJ456" t="e">
            <v>#REF!</v>
          </cell>
          <cell r="CM456">
            <v>0</v>
          </cell>
          <cell r="CQ456">
            <v>0</v>
          </cell>
          <cell r="CS456">
            <v>0</v>
          </cell>
          <cell r="CX456">
            <v>0</v>
          </cell>
          <cell r="CZ456">
            <v>10000</v>
          </cell>
          <cell r="DB456" t="e">
            <v>#REF!</v>
          </cell>
          <cell r="DC456" t="e">
            <v>#REF!</v>
          </cell>
          <cell r="DH456">
            <v>0</v>
          </cell>
          <cell r="DI456">
            <v>0</v>
          </cell>
          <cell r="DJ456">
            <v>0</v>
          </cell>
          <cell r="DK456">
            <v>0</v>
          </cell>
          <cell r="DL456">
            <v>0</v>
          </cell>
          <cell r="DM456">
            <v>0</v>
          </cell>
          <cell r="DN456">
            <v>0</v>
          </cell>
          <cell r="DO456">
            <v>0</v>
          </cell>
          <cell r="DQ456">
            <v>0</v>
          </cell>
          <cell r="DR456" t="str">
            <v>否</v>
          </cell>
          <cell r="DS456">
            <v>48960</v>
          </cell>
          <cell r="DX456">
            <v>62000</v>
          </cell>
          <cell r="DY456">
            <v>72000</v>
          </cell>
          <cell r="DZ456">
            <v>10000</v>
          </cell>
          <cell r="EA456">
            <v>62000</v>
          </cell>
          <cell r="EB456">
            <v>38960</v>
          </cell>
          <cell r="EE456" t="str">
            <v>待开工项目</v>
          </cell>
          <cell r="EF456" t="str">
            <v>未安排</v>
          </cell>
          <cell r="EG456" t="str">
            <v>未开工（“十三五”期无法开工）</v>
          </cell>
          <cell r="EK456" t="str">
            <v>未填报</v>
          </cell>
          <cell r="EL456">
            <v>0</v>
          </cell>
          <cell r="EM456">
            <v>0</v>
          </cell>
          <cell r="EQ456" t="str">
            <v>未开工</v>
          </cell>
          <cell r="ER456" t="str">
            <v>未开工</v>
          </cell>
          <cell r="ES456" t="str">
            <v>未开工</v>
          </cell>
        </row>
        <row r="457">
          <cell r="J457" t="str">
            <v>S303、304慈利三合镇至桑植人潮溪公路（桑植段）</v>
          </cell>
          <cell r="K457" t="e">
            <v>#REF!</v>
          </cell>
          <cell r="M457" t="str">
            <v>S303、304慈利三合镇至桑植人潮溪公路（桑植段）</v>
          </cell>
          <cell r="N457" t="e">
            <v>#REF!</v>
          </cell>
          <cell r="O457" t="str">
            <v>S303、304慈利三合镇至桑植人潮溪公路（桑植段）</v>
          </cell>
          <cell r="T457" t="str">
            <v>备选</v>
          </cell>
          <cell r="U457">
            <v>1</v>
          </cell>
          <cell r="V457" t="str">
            <v>正选</v>
          </cell>
          <cell r="W457" t="str">
            <v>调增项目</v>
          </cell>
          <cell r="AA457" t="str">
            <v>省道</v>
          </cell>
          <cell r="AB457" t="str">
            <v>省道</v>
          </cell>
          <cell r="AC457" t="str">
            <v>省道</v>
          </cell>
          <cell r="AE457">
            <v>33</v>
          </cell>
          <cell r="AF457">
            <v>33</v>
          </cell>
          <cell r="AH457">
            <v>33</v>
          </cell>
          <cell r="AJ457">
            <v>33</v>
          </cell>
          <cell r="AN457">
            <v>2020</v>
          </cell>
          <cell r="AO457">
            <v>2022</v>
          </cell>
          <cell r="AR457">
            <v>49000</v>
          </cell>
          <cell r="AS457">
            <v>33320</v>
          </cell>
          <cell r="AT457" t="str">
            <v>按总投资的68%测算</v>
          </cell>
          <cell r="AU457">
            <v>13200</v>
          </cell>
          <cell r="CB457">
            <v>0</v>
          </cell>
          <cell r="CG457" t="str">
            <v>未开工</v>
          </cell>
          <cell r="CH457">
            <v>0</v>
          </cell>
          <cell r="CI457">
            <v>0</v>
          </cell>
          <cell r="CJ457" t="e">
            <v>#REF!</v>
          </cell>
          <cell r="CM457">
            <v>0</v>
          </cell>
          <cell r="CQ457">
            <v>0</v>
          </cell>
          <cell r="CS457">
            <v>0</v>
          </cell>
          <cell r="CX457">
            <v>0</v>
          </cell>
          <cell r="CZ457">
            <v>13200</v>
          </cell>
          <cell r="DB457" t="e">
            <v>#REF!</v>
          </cell>
          <cell r="DC457" t="e">
            <v>#REF!</v>
          </cell>
          <cell r="DH457">
            <v>0</v>
          </cell>
          <cell r="DI457">
            <v>0</v>
          </cell>
          <cell r="DJ457">
            <v>0</v>
          </cell>
          <cell r="DK457">
            <v>0</v>
          </cell>
          <cell r="DL457">
            <v>0</v>
          </cell>
          <cell r="DM457">
            <v>0</v>
          </cell>
          <cell r="DN457">
            <v>0</v>
          </cell>
          <cell r="DO457">
            <v>0</v>
          </cell>
          <cell r="DQ457">
            <v>0</v>
          </cell>
          <cell r="DR457" t="str">
            <v>否</v>
          </cell>
          <cell r="DS457">
            <v>33320</v>
          </cell>
          <cell r="DX457">
            <v>35800</v>
          </cell>
          <cell r="DY457">
            <v>49000</v>
          </cell>
          <cell r="DZ457">
            <v>13200</v>
          </cell>
          <cell r="EA457">
            <v>35800</v>
          </cell>
          <cell r="EB457">
            <v>20120</v>
          </cell>
          <cell r="EE457" t="str">
            <v>待开工项目</v>
          </cell>
          <cell r="EF457" t="str">
            <v>未安排</v>
          </cell>
          <cell r="EG457" t="str">
            <v>未开工（“十三五”期无法开工）</v>
          </cell>
          <cell r="EK457" t="str">
            <v>未填报</v>
          </cell>
          <cell r="EL457">
            <v>0</v>
          </cell>
          <cell r="EM457">
            <v>0</v>
          </cell>
          <cell r="EQ457" t="str">
            <v>未开工</v>
          </cell>
          <cell r="ER457" t="str">
            <v>未开工</v>
          </cell>
          <cell r="ES457" t="str">
            <v>未开工</v>
          </cell>
        </row>
        <row r="458">
          <cell r="J458" t="str">
            <v>S220沅江市四季红镇至黄茅洲大桥北</v>
          </cell>
          <cell r="K458" t="e">
            <v>#REF!</v>
          </cell>
          <cell r="M458" t="str">
            <v>S220沅江市四季红镇至黄茅洲大桥北</v>
          </cell>
          <cell r="N458" t="e">
            <v>#REF!</v>
          </cell>
          <cell r="O458" t="str">
            <v>S220沅江市四季红镇至黄茅洲大桥北</v>
          </cell>
          <cell r="T458" t="str">
            <v>备选</v>
          </cell>
          <cell r="U458">
            <v>1</v>
          </cell>
          <cell r="V458" t="str">
            <v>正选</v>
          </cell>
          <cell r="W458" t="str">
            <v>调增项目</v>
          </cell>
          <cell r="AA458" t="str">
            <v>省道</v>
          </cell>
          <cell r="AB458" t="str">
            <v>省道</v>
          </cell>
          <cell r="AC458" t="str">
            <v>省道</v>
          </cell>
          <cell r="AE458">
            <v>23.6</v>
          </cell>
          <cell r="AF458">
            <v>23.6</v>
          </cell>
          <cell r="AH458">
            <v>23.6</v>
          </cell>
          <cell r="AJ458">
            <v>23.6</v>
          </cell>
          <cell r="AN458">
            <v>2020</v>
          </cell>
          <cell r="AO458">
            <v>2022</v>
          </cell>
          <cell r="AP458" t="str">
            <v>工可已评</v>
          </cell>
          <cell r="AR458">
            <v>32000</v>
          </cell>
          <cell r="AS458">
            <v>21760</v>
          </cell>
          <cell r="AT458" t="str">
            <v>按总投资的68%测算</v>
          </cell>
          <cell r="AU458">
            <v>7080</v>
          </cell>
          <cell r="BB458">
            <v>24920</v>
          </cell>
          <cell r="CA458" t="str">
            <v>未列入19年计划</v>
          </cell>
          <cell r="CB458">
            <v>0</v>
          </cell>
          <cell r="CC458">
            <v>0</v>
          </cell>
          <cell r="CG458" t="str">
            <v>未开工</v>
          </cell>
          <cell r="CH458">
            <v>0</v>
          </cell>
          <cell r="CI458">
            <v>0</v>
          </cell>
          <cell r="CJ458" t="e">
            <v>#REF!</v>
          </cell>
          <cell r="CM458">
            <v>0</v>
          </cell>
          <cell r="CQ458">
            <v>0</v>
          </cell>
          <cell r="CS458">
            <v>0</v>
          </cell>
          <cell r="CX458">
            <v>0</v>
          </cell>
          <cell r="CZ458">
            <v>7080</v>
          </cell>
          <cell r="DB458" t="e">
            <v>#REF!</v>
          </cell>
          <cell r="DC458" t="e">
            <v>#REF!</v>
          </cell>
          <cell r="DH458">
            <v>0</v>
          </cell>
          <cell r="DI458">
            <v>0</v>
          </cell>
          <cell r="DJ458">
            <v>0</v>
          </cell>
          <cell r="DK458">
            <v>0</v>
          </cell>
          <cell r="DL458">
            <v>0</v>
          </cell>
          <cell r="DM458">
            <v>0</v>
          </cell>
          <cell r="DN458">
            <v>0</v>
          </cell>
          <cell r="DO458">
            <v>0</v>
          </cell>
          <cell r="DQ458">
            <v>0</v>
          </cell>
          <cell r="DR458" t="str">
            <v>否</v>
          </cell>
          <cell r="DS458">
            <v>21760</v>
          </cell>
          <cell r="DX458">
            <v>24920</v>
          </cell>
          <cell r="DY458">
            <v>32000</v>
          </cell>
          <cell r="DZ458">
            <v>7080</v>
          </cell>
          <cell r="EA458">
            <v>24920</v>
          </cell>
          <cell r="EB458">
            <v>14680</v>
          </cell>
          <cell r="EC458" t="str">
            <v>未安排计划</v>
          </cell>
          <cell r="EE458" t="str">
            <v>待开工项目</v>
          </cell>
          <cell r="EF458" t="str">
            <v>未安排</v>
          </cell>
          <cell r="EG458" t="str">
            <v>未开工（“十三五”期无法开工）</v>
          </cell>
          <cell r="EJ458" t="str">
            <v>未开工</v>
          </cell>
          <cell r="EK458" t="str">
            <v>未填报</v>
          </cell>
          <cell r="EL458">
            <v>0</v>
          </cell>
          <cell r="EM458">
            <v>0</v>
          </cell>
          <cell r="EN458">
            <v>0</v>
          </cell>
          <cell r="EQ458" t="str">
            <v>未开工</v>
          </cell>
          <cell r="ER458" t="str">
            <v>未开工</v>
          </cell>
          <cell r="ES458" t="str">
            <v>未开工</v>
          </cell>
        </row>
        <row r="459">
          <cell r="J459" t="str">
            <v>S317沅江市竹莲-南益高速竹莲互通</v>
          </cell>
          <cell r="K459" t="e">
            <v>#REF!</v>
          </cell>
          <cell r="M459" t="str">
            <v>S317沅江市竹莲-南益高速竹莲互通</v>
          </cell>
          <cell r="N459" t="e">
            <v>#REF!</v>
          </cell>
          <cell r="O459" t="str">
            <v>S317沅江市竹莲-南益高速竹莲互通</v>
          </cell>
          <cell r="T459" t="str">
            <v>备选</v>
          </cell>
          <cell r="U459">
            <v>1</v>
          </cell>
          <cell r="V459" t="str">
            <v>正选</v>
          </cell>
          <cell r="W459" t="str">
            <v>调增项目</v>
          </cell>
          <cell r="AA459" t="str">
            <v>省道</v>
          </cell>
          <cell r="AB459" t="str">
            <v>省道</v>
          </cell>
          <cell r="AC459" t="str">
            <v>省道</v>
          </cell>
          <cell r="AE459">
            <v>1</v>
          </cell>
          <cell r="AF459">
            <v>1</v>
          </cell>
          <cell r="AH459">
            <v>1</v>
          </cell>
          <cell r="AJ459">
            <v>1</v>
          </cell>
          <cell r="AN459">
            <v>2020</v>
          </cell>
          <cell r="AO459">
            <v>2021</v>
          </cell>
          <cell r="AR459">
            <v>3000</v>
          </cell>
          <cell r="AS459">
            <v>2040</v>
          </cell>
          <cell r="AT459" t="str">
            <v>按总投资的68%测算</v>
          </cell>
          <cell r="AU459">
            <v>300</v>
          </cell>
          <cell r="CB459">
            <v>0</v>
          </cell>
          <cell r="CG459" t="str">
            <v>未开工</v>
          </cell>
          <cell r="CH459">
            <v>0</v>
          </cell>
          <cell r="CI459">
            <v>0</v>
          </cell>
          <cell r="CJ459" t="e">
            <v>#REF!</v>
          </cell>
          <cell r="CM459">
            <v>0</v>
          </cell>
          <cell r="CQ459">
            <v>0</v>
          </cell>
          <cell r="CS459">
            <v>0</v>
          </cell>
          <cell r="CX459">
            <v>0</v>
          </cell>
          <cell r="CZ459">
            <v>300</v>
          </cell>
          <cell r="DB459" t="e">
            <v>#REF!</v>
          </cell>
          <cell r="DC459" t="e">
            <v>#REF!</v>
          </cell>
          <cell r="DH459">
            <v>0</v>
          </cell>
          <cell r="DI459">
            <v>0</v>
          </cell>
          <cell r="DJ459">
            <v>0</v>
          </cell>
          <cell r="DK459">
            <v>0</v>
          </cell>
          <cell r="DL459">
            <v>0</v>
          </cell>
          <cell r="DM459">
            <v>0</v>
          </cell>
          <cell r="DN459">
            <v>0</v>
          </cell>
          <cell r="DO459">
            <v>0</v>
          </cell>
          <cell r="DQ459">
            <v>0</v>
          </cell>
          <cell r="DR459" t="str">
            <v>否</v>
          </cell>
          <cell r="DS459">
            <v>2040</v>
          </cell>
          <cell r="DX459">
            <v>2700</v>
          </cell>
          <cell r="DY459">
            <v>3000</v>
          </cell>
          <cell r="DZ459">
            <v>300</v>
          </cell>
          <cell r="EA459">
            <v>2700</v>
          </cell>
          <cell r="EB459">
            <v>1740</v>
          </cell>
          <cell r="EE459" t="str">
            <v>待开工项目</v>
          </cell>
          <cell r="EF459" t="str">
            <v>未安排</v>
          </cell>
          <cell r="EG459" t="str">
            <v>未开工（“十三五”期无法开工）</v>
          </cell>
          <cell r="EK459" t="str">
            <v>未填报</v>
          </cell>
          <cell r="EL459">
            <v>0</v>
          </cell>
          <cell r="EM459">
            <v>0</v>
          </cell>
          <cell r="EQ459" t="str">
            <v>未开工</v>
          </cell>
          <cell r="ER459" t="str">
            <v>未开工</v>
          </cell>
          <cell r="ES459" t="str">
            <v>未开工</v>
          </cell>
        </row>
        <row r="460">
          <cell r="J460" t="str">
            <v>S345新田县田家-枧头</v>
          </cell>
          <cell r="K460" t="e">
            <v>#REF!</v>
          </cell>
          <cell r="M460" t="str">
            <v>S345新田县田家-枧头</v>
          </cell>
          <cell r="N460" t="e">
            <v>#REF!</v>
          </cell>
          <cell r="O460" t="str">
            <v>S345新田县田家-枧头</v>
          </cell>
          <cell r="T460" t="str">
            <v>备选</v>
          </cell>
          <cell r="U460">
            <v>1</v>
          </cell>
          <cell r="V460" t="str">
            <v>正选</v>
          </cell>
          <cell r="W460" t="str">
            <v>调增项目</v>
          </cell>
          <cell r="Y460" t="str">
            <v>国贫</v>
          </cell>
          <cell r="AA460" t="str">
            <v>省道</v>
          </cell>
          <cell r="AB460" t="str">
            <v>省道</v>
          </cell>
          <cell r="AC460" t="str">
            <v>省道</v>
          </cell>
          <cell r="AE460">
            <v>13</v>
          </cell>
          <cell r="AF460">
            <v>13</v>
          </cell>
          <cell r="AH460">
            <v>13</v>
          </cell>
          <cell r="AJ460">
            <v>13</v>
          </cell>
          <cell r="AN460">
            <v>2020</v>
          </cell>
          <cell r="AO460">
            <v>2022</v>
          </cell>
          <cell r="AR460">
            <v>71000</v>
          </cell>
          <cell r="AS460">
            <v>48280</v>
          </cell>
          <cell r="AT460" t="str">
            <v>按总投资的68%测算</v>
          </cell>
          <cell r="AU460">
            <v>5200</v>
          </cell>
          <cell r="CB460">
            <v>0</v>
          </cell>
          <cell r="CG460" t="str">
            <v>未开工</v>
          </cell>
          <cell r="CH460">
            <v>0</v>
          </cell>
          <cell r="CI460">
            <v>0</v>
          </cell>
          <cell r="CJ460" t="e">
            <v>#REF!</v>
          </cell>
          <cell r="CM460">
            <v>0</v>
          </cell>
          <cell r="CQ460">
            <v>0</v>
          </cell>
          <cell r="CS460">
            <v>0</v>
          </cell>
          <cell r="CW460">
            <v>5757</v>
          </cell>
          <cell r="CX460">
            <v>5757</v>
          </cell>
          <cell r="CZ460">
            <v>5200</v>
          </cell>
          <cell r="DB460" t="e">
            <v>#REF!</v>
          </cell>
          <cell r="DC460" t="e">
            <v>#REF!</v>
          </cell>
          <cell r="DH460">
            <v>0</v>
          </cell>
          <cell r="DI460">
            <v>0</v>
          </cell>
          <cell r="DJ460">
            <v>0</v>
          </cell>
          <cell r="DK460">
            <v>0</v>
          </cell>
          <cell r="DL460">
            <v>0</v>
          </cell>
          <cell r="DM460">
            <v>0</v>
          </cell>
          <cell r="DN460">
            <v>0</v>
          </cell>
          <cell r="DO460">
            <v>0</v>
          </cell>
          <cell r="DQ460">
            <v>0</v>
          </cell>
          <cell r="DR460" t="str">
            <v>否</v>
          </cell>
          <cell r="DS460">
            <v>48280</v>
          </cell>
          <cell r="DX460">
            <v>65800</v>
          </cell>
          <cell r="DY460">
            <v>71000</v>
          </cell>
          <cell r="DZ460">
            <v>5200</v>
          </cell>
          <cell r="EA460">
            <v>65800</v>
          </cell>
          <cell r="EB460">
            <v>43080</v>
          </cell>
          <cell r="EE460" t="str">
            <v>待开工项目</v>
          </cell>
          <cell r="EF460" t="str">
            <v>未安排</v>
          </cell>
          <cell r="EG460" t="str">
            <v>未开工（“十三五”期无法开工）</v>
          </cell>
          <cell r="EK460" t="str">
            <v>未填报</v>
          </cell>
          <cell r="EL460">
            <v>0</v>
          </cell>
          <cell r="EM460">
            <v>0</v>
          </cell>
          <cell r="EQ460" t="str">
            <v>未开工</v>
          </cell>
          <cell r="ER460" t="str">
            <v>未开工</v>
          </cell>
          <cell r="ES460" t="str">
            <v>未开工</v>
          </cell>
        </row>
        <row r="461">
          <cell r="J461" t="str">
            <v>S345新田县宋家湾-二广高速宁远保安互通</v>
          </cell>
          <cell r="K461" t="e">
            <v>#REF!</v>
          </cell>
          <cell r="M461" t="str">
            <v>S345新田县宋家湾-二广高速宁远保安互通</v>
          </cell>
          <cell r="N461" t="e">
            <v>#REF!</v>
          </cell>
          <cell r="O461" t="str">
            <v>S345新田县宋家湾-二广高速宁远保安互通</v>
          </cell>
          <cell r="T461" t="str">
            <v>备选</v>
          </cell>
          <cell r="U461">
            <v>1</v>
          </cell>
          <cell r="V461" t="str">
            <v>正选</v>
          </cell>
          <cell r="W461" t="str">
            <v>调增项目</v>
          </cell>
          <cell r="Y461" t="str">
            <v>国贫</v>
          </cell>
          <cell r="AA461" t="str">
            <v>省道</v>
          </cell>
          <cell r="AB461" t="str">
            <v>省道</v>
          </cell>
          <cell r="AC461" t="str">
            <v>省道</v>
          </cell>
          <cell r="AE461">
            <v>18</v>
          </cell>
          <cell r="AF461">
            <v>18</v>
          </cell>
          <cell r="AH461">
            <v>18</v>
          </cell>
          <cell r="AI461">
            <v>18</v>
          </cell>
          <cell r="AN461">
            <v>2020</v>
          </cell>
          <cell r="AO461">
            <v>2022</v>
          </cell>
          <cell r="AR461">
            <v>45000</v>
          </cell>
          <cell r="AS461">
            <v>31950</v>
          </cell>
          <cell r="AT461" t="str">
            <v>按总投资的71%测算</v>
          </cell>
          <cell r="AU461">
            <v>29000</v>
          </cell>
          <cell r="CB461">
            <v>0</v>
          </cell>
          <cell r="CG461" t="str">
            <v>未开工</v>
          </cell>
          <cell r="CH461">
            <v>0</v>
          </cell>
          <cell r="CI461">
            <v>0</v>
          </cell>
          <cell r="CJ461" t="e">
            <v>#REF!</v>
          </cell>
          <cell r="CM461">
            <v>0</v>
          </cell>
          <cell r="CQ461">
            <v>0</v>
          </cell>
          <cell r="CS461">
            <v>0</v>
          </cell>
          <cell r="CW461">
            <v>2950</v>
          </cell>
          <cell r="CX461">
            <v>2950</v>
          </cell>
          <cell r="CZ461">
            <v>29000</v>
          </cell>
          <cell r="DB461" t="e">
            <v>#REF!</v>
          </cell>
          <cell r="DC461" t="e">
            <v>#REF!</v>
          </cell>
          <cell r="DF461" t="str">
            <v>新开工</v>
          </cell>
          <cell r="DH461">
            <v>0</v>
          </cell>
          <cell r="DI461">
            <v>0</v>
          </cell>
          <cell r="DJ461">
            <v>0</v>
          </cell>
          <cell r="DK461">
            <v>0</v>
          </cell>
          <cell r="DL461">
            <v>0</v>
          </cell>
          <cell r="DM461">
            <v>0</v>
          </cell>
          <cell r="DN461">
            <v>1</v>
          </cell>
          <cell r="DO461">
            <v>29000</v>
          </cell>
          <cell r="DQ461">
            <v>0</v>
          </cell>
          <cell r="DR461" t="str">
            <v>否</v>
          </cell>
          <cell r="DS461">
            <v>31950</v>
          </cell>
          <cell r="DX461">
            <v>16000</v>
          </cell>
          <cell r="DY461">
            <v>45000</v>
          </cell>
          <cell r="DZ461">
            <v>29000</v>
          </cell>
          <cell r="EA461">
            <v>16000</v>
          </cell>
          <cell r="EB461">
            <v>2950</v>
          </cell>
          <cell r="EE461" t="str">
            <v>待开工项目</v>
          </cell>
          <cell r="EF461" t="str">
            <v>未安排</v>
          </cell>
          <cell r="EG461" t="str">
            <v>未开工（“十三五”期无法开工）</v>
          </cell>
          <cell r="EK461" t="str">
            <v>未填报</v>
          </cell>
          <cell r="EL461">
            <v>0</v>
          </cell>
          <cell r="EM461">
            <v>0</v>
          </cell>
          <cell r="EQ461" t="str">
            <v>未开工</v>
          </cell>
          <cell r="ER461" t="str">
            <v>未开工</v>
          </cell>
          <cell r="ES461" t="str">
            <v>未开工</v>
          </cell>
        </row>
        <row r="462">
          <cell r="J462" t="str">
            <v>S577通道县县溪-流团</v>
          </cell>
          <cell r="K462" t="e">
            <v>#REF!</v>
          </cell>
          <cell r="M462" t="str">
            <v>S577通道县县溪-流团</v>
          </cell>
          <cell r="N462" t="e">
            <v>#REF!</v>
          </cell>
          <cell r="O462" t="str">
            <v>S577通道县县溪-流团</v>
          </cell>
          <cell r="T462" t="str">
            <v>备选</v>
          </cell>
          <cell r="U462">
            <v>1</v>
          </cell>
          <cell r="V462" t="str">
            <v>正选</v>
          </cell>
          <cell r="W462" t="str">
            <v>调增项目</v>
          </cell>
          <cell r="AA462" t="str">
            <v>省道</v>
          </cell>
          <cell r="AB462" t="str">
            <v>省道</v>
          </cell>
          <cell r="AC462" t="str">
            <v>省道</v>
          </cell>
          <cell r="AE462">
            <v>28</v>
          </cell>
          <cell r="AF462">
            <v>28</v>
          </cell>
          <cell r="AH462">
            <v>28</v>
          </cell>
          <cell r="AJ462">
            <v>28</v>
          </cell>
          <cell r="AN462">
            <v>2020</v>
          </cell>
          <cell r="AO462">
            <v>2022</v>
          </cell>
          <cell r="AP462" t="str">
            <v>工可已评</v>
          </cell>
          <cell r="AR462">
            <v>20000</v>
          </cell>
          <cell r="AS462">
            <v>13600</v>
          </cell>
          <cell r="AT462" t="str">
            <v>按总投资的68%测算</v>
          </cell>
          <cell r="AU462">
            <v>11200</v>
          </cell>
          <cell r="BB462">
            <v>8800</v>
          </cell>
          <cell r="CA462" t="str">
            <v>未列入19年计划</v>
          </cell>
          <cell r="CB462">
            <v>0</v>
          </cell>
          <cell r="CC462">
            <v>0</v>
          </cell>
          <cell r="CG462" t="str">
            <v>未开工</v>
          </cell>
          <cell r="CH462">
            <v>0</v>
          </cell>
          <cell r="CI462">
            <v>0</v>
          </cell>
          <cell r="CJ462" t="e">
            <v>#REF!</v>
          </cell>
          <cell r="CM462">
            <v>0</v>
          </cell>
          <cell r="CQ462">
            <v>0</v>
          </cell>
          <cell r="CS462">
            <v>0</v>
          </cell>
          <cell r="CX462">
            <v>0</v>
          </cell>
          <cell r="CZ462">
            <v>11200</v>
          </cell>
          <cell r="DB462" t="e">
            <v>#REF!</v>
          </cell>
          <cell r="DC462" t="e">
            <v>#REF!</v>
          </cell>
          <cell r="DH462">
            <v>0</v>
          </cell>
          <cell r="DI462">
            <v>0</v>
          </cell>
          <cell r="DJ462">
            <v>0</v>
          </cell>
          <cell r="DK462">
            <v>0</v>
          </cell>
          <cell r="DL462">
            <v>0</v>
          </cell>
          <cell r="DM462">
            <v>0</v>
          </cell>
          <cell r="DN462">
            <v>0</v>
          </cell>
          <cell r="DO462">
            <v>0</v>
          </cell>
          <cell r="DQ462">
            <v>0</v>
          </cell>
          <cell r="DR462" t="str">
            <v>否</v>
          </cell>
          <cell r="DS462">
            <v>13600</v>
          </cell>
          <cell r="DX462">
            <v>8800</v>
          </cell>
          <cell r="DY462">
            <v>20000</v>
          </cell>
          <cell r="DZ462">
            <v>11200</v>
          </cell>
          <cell r="EA462">
            <v>8800</v>
          </cell>
          <cell r="EB462">
            <v>2400</v>
          </cell>
          <cell r="EC462" t="str">
            <v>未安排计划</v>
          </cell>
          <cell r="EE462" t="str">
            <v>待开工项目</v>
          </cell>
          <cell r="EF462" t="str">
            <v>未安排</v>
          </cell>
          <cell r="EG462" t="str">
            <v>未开工（“十三五”期无法开工）</v>
          </cell>
          <cell r="EJ462" t="str">
            <v>未开工</v>
          </cell>
          <cell r="EK462" t="str">
            <v>未填报</v>
          </cell>
          <cell r="EL462">
            <v>0</v>
          </cell>
          <cell r="EM462">
            <v>0</v>
          </cell>
          <cell r="EN462">
            <v>0</v>
          </cell>
          <cell r="EQ462" t="str">
            <v>未开工</v>
          </cell>
          <cell r="ER462" t="str">
            <v>未开工</v>
          </cell>
          <cell r="ES462" t="str">
            <v>未开工</v>
          </cell>
        </row>
        <row r="463">
          <cell r="J463" t="str">
            <v>湘潭县土桥-花石</v>
          </cell>
          <cell r="K463" t="e">
            <v>#REF!</v>
          </cell>
          <cell r="N463" t="e">
            <v>#REF!</v>
          </cell>
          <cell r="O463" t="str">
            <v>湘潭县土桥-花石</v>
          </cell>
          <cell r="T463" t="str">
            <v>备选</v>
          </cell>
          <cell r="U463">
            <v>1</v>
          </cell>
          <cell r="V463" t="str">
            <v>正选</v>
          </cell>
          <cell r="W463" t="str">
            <v>保留</v>
          </cell>
          <cell r="AA463" t="str">
            <v>其它</v>
          </cell>
          <cell r="AB463" t="str">
            <v>其它</v>
          </cell>
          <cell r="AC463" t="str">
            <v>其它</v>
          </cell>
          <cell r="AE463">
            <v>22.882999999999999</v>
          </cell>
          <cell r="AF463">
            <v>22.882999999999999</v>
          </cell>
          <cell r="AH463">
            <v>22.882999999999999</v>
          </cell>
          <cell r="AI463">
            <v>22.882999999999999</v>
          </cell>
          <cell r="AN463">
            <v>2020</v>
          </cell>
          <cell r="AO463">
            <v>2022</v>
          </cell>
          <cell r="AR463">
            <v>83581</v>
          </cell>
          <cell r="AS463">
            <v>59342.51</v>
          </cell>
          <cell r="AT463" t="str">
            <v>按总投资的71%测算</v>
          </cell>
          <cell r="AU463">
            <v>8358.1</v>
          </cell>
          <cell r="CB463">
            <v>0</v>
          </cell>
          <cell r="CG463" t="str">
            <v>未开工</v>
          </cell>
          <cell r="CH463">
            <v>0</v>
          </cell>
          <cell r="CI463">
            <v>0</v>
          </cell>
          <cell r="CJ463" t="e">
            <v>#REF!</v>
          </cell>
          <cell r="CM463">
            <v>0</v>
          </cell>
          <cell r="CQ463">
            <v>0</v>
          </cell>
          <cell r="CS463">
            <v>0</v>
          </cell>
          <cell r="CX463">
            <v>0</v>
          </cell>
          <cell r="CZ463">
            <v>8358.1</v>
          </cell>
          <cell r="DH463">
            <v>0</v>
          </cell>
          <cell r="DI463">
            <v>0</v>
          </cell>
          <cell r="DJ463">
            <v>0</v>
          </cell>
          <cell r="DK463">
            <v>0</v>
          </cell>
          <cell r="DL463">
            <v>0</v>
          </cell>
          <cell r="DM463">
            <v>0</v>
          </cell>
          <cell r="DN463">
            <v>0</v>
          </cell>
          <cell r="DO463">
            <v>0</v>
          </cell>
          <cell r="DQ463">
            <v>0</v>
          </cell>
          <cell r="DR463" t="str">
            <v>否</v>
          </cell>
          <cell r="DS463">
            <v>59342.51</v>
          </cell>
          <cell r="DX463">
            <v>75222.899999999994</v>
          </cell>
          <cell r="DY463">
            <v>83581</v>
          </cell>
          <cell r="DZ463">
            <v>8358.1</v>
          </cell>
          <cell r="EA463">
            <v>75222.899999999994</v>
          </cell>
          <cell r="EB463">
            <v>50984.41</v>
          </cell>
          <cell r="EE463" t="str">
            <v>待开工项目</v>
          </cell>
          <cell r="EF463" t="str">
            <v>未安排</v>
          </cell>
          <cell r="EI463" t="str">
            <v>不能开工</v>
          </cell>
          <cell r="EJ463" t="str">
            <v>未开工</v>
          </cell>
          <cell r="EM463">
            <v>0</v>
          </cell>
          <cell r="EN463">
            <v>0</v>
          </cell>
          <cell r="EQ463" t="str">
            <v>未开工</v>
          </cell>
          <cell r="ER463" t="str">
            <v>未开工</v>
          </cell>
          <cell r="ES463" t="str">
            <v>未开工</v>
          </cell>
          <cell r="EU463" t="str">
            <v>拆分出来的项目</v>
          </cell>
        </row>
        <row r="464">
          <cell r="J464" t="str">
            <v>G107黄兴-暮云（天心段）</v>
          </cell>
          <cell r="K464" t="e">
            <v>#REF!</v>
          </cell>
          <cell r="L464" t="str">
            <v>G107黄兴-暮云（天心区段）</v>
          </cell>
          <cell r="N464" t="e">
            <v>#REF!</v>
          </cell>
          <cell r="P464" t="str">
            <v>G107黄兴-暮云</v>
          </cell>
          <cell r="T464" t="str">
            <v>备选</v>
          </cell>
          <cell r="W464" t="str">
            <v>预备项目</v>
          </cell>
          <cell r="X464" t="str">
            <v>三类</v>
          </cell>
          <cell r="Z464" t="str">
            <v>新建</v>
          </cell>
          <cell r="AA464" t="str">
            <v>国道</v>
          </cell>
          <cell r="AH464">
            <v>2</v>
          </cell>
          <cell r="AI464">
            <v>2</v>
          </cell>
          <cell r="AN464">
            <v>2019</v>
          </cell>
          <cell r="AO464">
            <v>2021</v>
          </cell>
          <cell r="AR464">
            <v>6000</v>
          </cell>
          <cell r="AU464">
            <v>1100</v>
          </cell>
          <cell r="AZ464">
            <v>4000</v>
          </cell>
          <cell r="BA464">
            <v>0</v>
          </cell>
          <cell r="BB464">
            <v>4900</v>
          </cell>
          <cell r="CB464">
            <v>0</v>
          </cell>
          <cell r="CC464">
            <v>0</v>
          </cell>
          <cell r="CD464">
            <v>0</v>
          </cell>
          <cell r="CE464">
            <v>0</v>
          </cell>
          <cell r="CH464">
            <v>0</v>
          </cell>
          <cell r="CI464">
            <v>0</v>
          </cell>
          <cell r="CJ464" t="e">
            <v>#REF!</v>
          </cell>
          <cell r="CM464">
            <v>0</v>
          </cell>
          <cell r="CQ464">
            <v>0</v>
          </cell>
          <cell r="CS464">
            <v>0</v>
          </cell>
          <cell r="CX464">
            <v>0</v>
          </cell>
          <cell r="CZ464">
            <v>1100</v>
          </cell>
          <cell r="DB464" t="e">
            <v>#REF!</v>
          </cell>
          <cell r="DC464" t="e">
            <v>#REF!</v>
          </cell>
          <cell r="DH464">
            <v>0</v>
          </cell>
          <cell r="DI464">
            <v>0</v>
          </cell>
          <cell r="DJ464">
            <v>0</v>
          </cell>
          <cell r="DK464">
            <v>0</v>
          </cell>
          <cell r="DL464">
            <v>0</v>
          </cell>
          <cell r="DM464">
            <v>0</v>
          </cell>
          <cell r="DN464">
            <v>0</v>
          </cell>
          <cell r="DO464">
            <v>0</v>
          </cell>
          <cell r="DQ464">
            <v>0</v>
          </cell>
          <cell r="DR464" t="str">
            <v>否</v>
          </cell>
          <cell r="DS464">
            <v>6000</v>
          </cell>
          <cell r="EF464" t="str">
            <v>未安排</v>
          </cell>
          <cell r="EG464" t="str">
            <v>未开工（“十三五”期无法开工）</v>
          </cell>
          <cell r="EJ464" t="str">
            <v>未开工</v>
          </cell>
          <cell r="EK464" t="str">
            <v>未填报</v>
          </cell>
          <cell r="EL464">
            <v>0</v>
          </cell>
          <cell r="EN464">
            <v>0</v>
          </cell>
        </row>
        <row r="465">
          <cell r="J465" t="str">
            <v>S326岳麓区坪塘-雨敞坪（岳麓区段）</v>
          </cell>
          <cell r="K465" t="e">
            <v>#REF!</v>
          </cell>
          <cell r="N465" t="e">
            <v>#REF!</v>
          </cell>
          <cell r="T465" t="str">
            <v>备选</v>
          </cell>
          <cell r="X465" t="str">
            <v>三类</v>
          </cell>
          <cell r="Z465" t="str">
            <v>改建</v>
          </cell>
          <cell r="AA465" t="str">
            <v>省道</v>
          </cell>
          <cell r="AH465">
            <v>18.684000000000001</v>
          </cell>
          <cell r="AJ465">
            <v>18.684000000000001</v>
          </cell>
          <cell r="AN465">
            <v>2011</v>
          </cell>
          <cell r="AO465">
            <v>2016</v>
          </cell>
          <cell r="AP465" t="str">
            <v>湘发改基础[2012]1841号</v>
          </cell>
          <cell r="AQ465" t="str">
            <v>湘交计统[2013]362号</v>
          </cell>
          <cell r="AR465">
            <v>18454</v>
          </cell>
          <cell r="AU465">
            <v>1667</v>
          </cell>
          <cell r="BB465">
            <v>16787</v>
          </cell>
          <cell r="BC465">
            <v>18454</v>
          </cell>
          <cell r="BD465">
            <v>4671</v>
          </cell>
          <cell r="BF465">
            <v>-3004</v>
          </cell>
          <cell r="BH465">
            <v>-3004</v>
          </cell>
          <cell r="CA465" t="str">
            <v>未列入19年计划</v>
          </cell>
          <cell r="CB465">
            <v>18454</v>
          </cell>
          <cell r="CC465">
            <v>1667</v>
          </cell>
          <cell r="CH465">
            <v>1667</v>
          </cell>
          <cell r="CI465">
            <v>0</v>
          </cell>
          <cell r="CJ465" t="e">
            <v>#REF!</v>
          </cell>
          <cell r="CM465">
            <v>1667</v>
          </cell>
          <cell r="CP465">
            <v>-3004</v>
          </cell>
          <cell r="CQ465">
            <v>0</v>
          </cell>
          <cell r="CS465">
            <v>0</v>
          </cell>
          <cell r="CX465">
            <v>1667</v>
          </cell>
          <cell r="CZ465">
            <v>0</v>
          </cell>
          <cell r="DB465" t="e">
            <v>#REF!</v>
          </cell>
          <cell r="DC465" t="e">
            <v>#REF!</v>
          </cell>
          <cell r="DH465">
            <v>1</v>
          </cell>
          <cell r="DI465">
            <v>0</v>
          </cell>
          <cell r="DJ465">
            <v>1</v>
          </cell>
          <cell r="DK465">
            <v>0</v>
          </cell>
          <cell r="DL465">
            <v>1</v>
          </cell>
          <cell r="DM465">
            <v>0</v>
          </cell>
          <cell r="DN465">
            <v>1</v>
          </cell>
          <cell r="DO465">
            <v>0</v>
          </cell>
          <cell r="DP465">
            <v>0</v>
          </cell>
          <cell r="DQ465">
            <v>0</v>
          </cell>
          <cell r="DR465" t="str">
            <v>否</v>
          </cell>
          <cell r="DS465">
            <v>18454</v>
          </cell>
          <cell r="EC465" t="str">
            <v>已完工</v>
          </cell>
          <cell r="ED465" t="str">
            <v>12年完工</v>
          </cell>
          <cell r="EF465" t="str">
            <v>已安排</v>
          </cell>
          <cell r="EG465" t="str">
            <v>已完工</v>
          </cell>
          <cell r="EH465" t="str">
            <v>开工项目</v>
          </cell>
          <cell r="EI465" t="str">
            <v>已建成</v>
          </cell>
          <cell r="EJ465" t="str">
            <v>已建成</v>
          </cell>
          <cell r="EK465" t="str">
            <v>沿用3月数据</v>
          </cell>
          <cell r="EL465">
            <v>18454</v>
          </cell>
          <cell r="EN465">
            <v>0</v>
          </cell>
          <cell r="EU465" t="str">
            <v>十二五收尾项目</v>
          </cell>
        </row>
        <row r="466">
          <cell r="J466" t="str">
            <v>G107黄兴-暮云（雨花段）</v>
          </cell>
          <cell r="K466" t="e">
            <v>#REF!</v>
          </cell>
          <cell r="L466" t="str">
            <v>G107黄兴-暮云（雨花区段）</v>
          </cell>
          <cell r="M466" t="str">
            <v>G107黄兴-暮云 （雨花区段）</v>
          </cell>
          <cell r="N466" t="e">
            <v>#REF!</v>
          </cell>
          <cell r="P466" t="str">
            <v>G107黄兴-暮云</v>
          </cell>
          <cell r="T466" t="str">
            <v>备选</v>
          </cell>
          <cell r="W466" t="str">
            <v>预备项目</v>
          </cell>
          <cell r="X466" t="str">
            <v>三类</v>
          </cell>
          <cell r="Z466" t="str">
            <v>新建</v>
          </cell>
          <cell r="AA466" t="str">
            <v>国道</v>
          </cell>
          <cell r="AH466">
            <v>15</v>
          </cell>
          <cell r="AI466">
            <v>15</v>
          </cell>
          <cell r="AN466">
            <v>2019</v>
          </cell>
          <cell r="AO466">
            <v>2021</v>
          </cell>
          <cell r="AR466">
            <v>45000</v>
          </cell>
          <cell r="AU466">
            <v>8250</v>
          </cell>
          <cell r="AZ466">
            <v>4000</v>
          </cell>
          <cell r="BA466">
            <v>0</v>
          </cell>
          <cell r="BB466">
            <v>36750</v>
          </cell>
          <cell r="CB466">
            <v>0</v>
          </cell>
          <cell r="CC466">
            <v>0</v>
          </cell>
          <cell r="CD466">
            <v>0</v>
          </cell>
          <cell r="CE466">
            <v>0</v>
          </cell>
          <cell r="CH466">
            <v>0</v>
          </cell>
          <cell r="CI466">
            <v>0</v>
          </cell>
          <cell r="CJ466" t="e">
            <v>#REF!</v>
          </cell>
          <cell r="CM466">
            <v>0</v>
          </cell>
          <cell r="CQ466">
            <v>0</v>
          </cell>
          <cell r="CS466">
            <v>0</v>
          </cell>
          <cell r="CX466">
            <v>0</v>
          </cell>
          <cell r="CZ466">
            <v>8250</v>
          </cell>
          <cell r="DB466" t="e">
            <v>#REF!</v>
          </cell>
          <cell r="DC466" t="e">
            <v>#REF!</v>
          </cell>
          <cell r="DH466">
            <v>0</v>
          </cell>
          <cell r="DI466">
            <v>0</v>
          </cell>
          <cell r="DJ466">
            <v>0</v>
          </cell>
          <cell r="DK466">
            <v>0</v>
          </cell>
          <cell r="DL466">
            <v>0</v>
          </cell>
          <cell r="DM466">
            <v>0</v>
          </cell>
          <cell r="DN466">
            <v>0</v>
          </cell>
          <cell r="DO466">
            <v>0</v>
          </cell>
          <cell r="DQ466">
            <v>0</v>
          </cell>
          <cell r="DR466" t="str">
            <v>否</v>
          </cell>
          <cell r="DS466">
            <v>45000</v>
          </cell>
          <cell r="EF466" t="str">
            <v>未安排</v>
          </cell>
          <cell r="EG466" t="str">
            <v>未开工（“十三五”期无法开工）</v>
          </cell>
          <cell r="EJ466" t="str">
            <v>未开工</v>
          </cell>
          <cell r="EK466" t="str">
            <v>未填报</v>
          </cell>
          <cell r="EL466">
            <v>0</v>
          </cell>
          <cell r="EN466">
            <v>0</v>
          </cell>
        </row>
        <row r="467">
          <cell r="J467" t="str">
            <v>铜官港区进出场道路（疏港大道）</v>
          </cell>
          <cell r="K467" t="e">
            <v>#REF!</v>
          </cell>
          <cell r="L467" t="str">
            <v>铜官港区进出场道路(疏港大道)</v>
          </cell>
          <cell r="M467" t="str">
            <v>铜官港区进出场道路(疏港大道)</v>
          </cell>
          <cell r="N467" t="e">
            <v>#REF!</v>
          </cell>
          <cell r="T467" t="str">
            <v>备选</v>
          </cell>
          <cell r="W467" t="str">
            <v>预备项目</v>
          </cell>
          <cell r="X467" t="str">
            <v>三类</v>
          </cell>
          <cell r="Z467" t="str">
            <v>新建</v>
          </cell>
          <cell r="AA467" t="str">
            <v>其它</v>
          </cell>
          <cell r="AH467">
            <v>6</v>
          </cell>
          <cell r="AI467">
            <v>6</v>
          </cell>
          <cell r="AN467">
            <v>2018</v>
          </cell>
          <cell r="AO467">
            <v>2020</v>
          </cell>
          <cell r="AR467">
            <v>36000</v>
          </cell>
          <cell r="AU467">
            <v>1200</v>
          </cell>
          <cell r="BB467">
            <v>34800</v>
          </cell>
          <cell r="CB467">
            <v>0</v>
          </cell>
          <cell r="CC467">
            <v>0</v>
          </cell>
          <cell r="CH467">
            <v>0</v>
          </cell>
          <cell r="CI467">
            <v>0</v>
          </cell>
          <cell r="CJ467" t="e">
            <v>#REF!</v>
          </cell>
          <cell r="CM467">
            <v>0</v>
          </cell>
          <cell r="CQ467">
            <v>0</v>
          </cell>
          <cell r="CS467">
            <v>0</v>
          </cell>
          <cell r="CX467">
            <v>0</v>
          </cell>
          <cell r="CZ467">
            <v>1200</v>
          </cell>
          <cell r="DB467" t="e">
            <v>#REF!</v>
          </cell>
          <cell r="DC467" t="e">
            <v>#REF!</v>
          </cell>
          <cell r="DH467">
            <v>0</v>
          </cell>
          <cell r="DI467">
            <v>0</v>
          </cell>
          <cell r="DJ467">
            <v>0</v>
          </cell>
          <cell r="DK467">
            <v>0</v>
          </cell>
          <cell r="DL467">
            <v>0</v>
          </cell>
          <cell r="DM467">
            <v>0</v>
          </cell>
          <cell r="DN467">
            <v>0</v>
          </cell>
          <cell r="DO467">
            <v>0</v>
          </cell>
          <cell r="DQ467">
            <v>0</v>
          </cell>
          <cell r="DR467" t="str">
            <v>否</v>
          </cell>
          <cell r="DS467">
            <v>36000</v>
          </cell>
          <cell r="EF467" t="str">
            <v>未安排</v>
          </cell>
          <cell r="EG467" t="str">
            <v>未开工（“十三五”期无法开工）</v>
          </cell>
          <cell r="EJ467" t="str">
            <v>未开工</v>
          </cell>
          <cell r="EK467" t="str">
            <v>未填报</v>
          </cell>
          <cell r="EL467">
            <v>0</v>
          </cell>
          <cell r="EN467">
            <v>0</v>
          </cell>
        </row>
        <row r="468">
          <cell r="J468" t="str">
            <v>宁乡金洲大道西线工程</v>
          </cell>
          <cell r="K468" t="e">
            <v>#REF!</v>
          </cell>
          <cell r="L468" t="str">
            <v>宁乡金洲大道西线</v>
          </cell>
          <cell r="M468" t="str">
            <v>宁乡金洲大道西线</v>
          </cell>
          <cell r="N468" t="e">
            <v>#REF!</v>
          </cell>
          <cell r="T468" t="str">
            <v>备选</v>
          </cell>
          <cell r="W468" t="str">
            <v>调减项目</v>
          </cell>
          <cell r="X468" t="str">
            <v>三类</v>
          </cell>
          <cell r="Z468" t="str">
            <v>改建</v>
          </cell>
          <cell r="AA468" t="str">
            <v>其它</v>
          </cell>
          <cell r="AH468">
            <v>14.25</v>
          </cell>
          <cell r="AJ468">
            <v>14.25</v>
          </cell>
          <cell r="AR468">
            <v>42055</v>
          </cell>
          <cell r="AU468">
            <v>3563</v>
          </cell>
          <cell r="BB468">
            <v>38492</v>
          </cell>
          <cell r="BC468">
            <v>0</v>
          </cell>
          <cell r="BD468">
            <v>2236</v>
          </cell>
          <cell r="BE468">
            <v>0</v>
          </cell>
          <cell r="BF468">
            <v>-2236</v>
          </cell>
          <cell r="BG468">
            <v>0</v>
          </cell>
          <cell r="BH468">
            <v>-2236</v>
          </cell>
          <cell r="CB468">
            <v>0</v>
          </cell>
          <cell r="CC468">
            <v>0</v>
          </cell>
          <cell r="CF468">
            <v>0</v>
          </cell>
          <cell r="CH468">
            <v>0</v>
          </cell>
          <cell r="CI468">
            <v>0</v>
          </cell>
          <cell r="CJ468" t="e">
            <v>#REF!</v>
          </cell>
          <cell r="CM468">
            <v>0</v>
          </cell>
          <cell r="CP468">
            <v>-2236</v>
          </cell>
          <cell r="CQ468">
            <v>0</v>
          </cell>
          <cell r="CS468">
            <v>0</v>
          </cell>
          <cell r="CX468">
            <v>0</v>
          </cell>
          <cell r="CZ468">
            <v>0</v>
          </cell>
          <cell r="DB468">
            <v>0</v>
          </cell>
          <cell r="DC468">
            <v>0</v>
          </cell>
          <cell r="DH468">
            <v>0</v>
          </cell>
          <cell r="DI468">
            <v>0</v>
          </cell>
          <cell r="DJ468">
            <v>0</v>
          </cell>
          <cell r="DK468">
            <v>0</v>
          </cell>
          <cell r="DL468">
            <v>0</v>
          </cell>
          <cell r="DM468">
            <v>0</v>
          </cell>
          <cell r="DN468">
            <v>0</v>
          </cell>
          <cell r="DO468">
            <v>0</v>
          </cell>
          <cell r="DP468">
            <v>0</v>
          </cell>
          <cell r="DQ468">
            <v>0</v>
          </cell>
          <cell r="DR468" t="str">
            <v>否</v>
          </cell>
          <cell r="DS468">
            <v>42055</v>
          </cell>
          <cell r="EF468" t="str">
            <v>已安排</v>
          </cell>
          <cell r="EG468" t="str">
            <v>取消</v>
          </cell>
          <cell r="EH468" t="str">
            <v>未开工项目</v>
          </cell>
          <cell r="EI468" t="str">
            <v>不能开工</v>
          </cell>
          <cell r="EJ468" t="str">
            <v>取消</v>
          </cell>
          <cell r="EK468" t="str">
            <v>未填报</v>
          </cell>
          <cell r="EL468">
            <v>0</v>
          </cell>
          <cell r="EN468">
            <v>0</v>
          </cell>
          <cell r="EU468" t="str">
            <v>省中期调减</v>
          </cell>
        </row>
        <row r="469">
          <cell r="J469" t="str">
            <v>青羊湖环湖公路（旅游公路)</v>
          </cell>
          <cell r="K469" t="e">
            <v>#REF!</v>
          </cell>
          <cell r="L469" t="str">
            <v>青羊湖环湖公路</v>
          </cell>
          <cell r="M469" t="str">
            <v>青羊湖环湖公路</v>
          </cell>
          <cell r="N469" t="e">
            <v>#REF!</v>
          </cell>
          <cell r="T469" t="str">
            <v>备选</v>
          </cell>
          <cell r="W469" t="str">
            <v>调减项目</v>
          </cell>
          <cell r="X469" t="str">
            <v>三类</v>
          </cell>
          <cell r="Z469" t="str">
            <v>新建</v>
          </cell>
          <cell r="AA469" t="str">
            <v>其它</v>
          </cell>
          <cell r="AH469">
            <v>18</v>
          </cell>
          <cell r="AJ469">
            <v>18</v>
          </cell>
          <cell r="AN469">
            <v>2018</v>
          </cell>
          <cell r="AO469">
            <v>2020</v>
          </cell>
          <cell r="AR469">
            <v>51000</v>
          </cell>
          <cell r="AU469">
            <v>3600</v>
          </cell>
          <cell r="BB469">
            <v>47400</v>
          </cell>
          <cell r="CB469">
            <v>0</v>
          </cell>
          <cell r="CC469">
            <v>0</v>
          </cell>
          <cell r="CH469">
            <v>0</v>
          </cell>
          <cell r="CI469">
            <v>0</v>
          </cell>
          <cell r="CJ469" t="e">
            <v>#REF!</v>
          </cell>
          <cell r="CM469">
            <v>0</v>
          </cell>
          <cell r="CQ469">
            <v>0</v>
          </cell>
          <cell r="CS469">
            <v>0</v>
          </cell>
          <cell r="CX469">
            <v>0</v>
          </cell>
          <cell r="CZ469">
            <v>3600</v>
          </cell>
          <cell r="DB469" t="e">
            <v>#REF!</v>
          </cell>
          <cell r="DC469" t="e">
            <v>#REF!</v>
          </cell>
          <cell r="DH469">
            <v>0</v>
          </cell>
          <cell r="DI469">
            <v>0</v>
          </cell>
          <cell r="DJ469">
            <v>0</v>
          </cell>
          <cell r="DK469">
            <v>0</v>
          </cell>
          <cell r="DL469">
            <v>0</v>
          </cell>
          <cell r="DM469">
            <v>0</v>
          </cell>
          <cell r="DN469">
            <v>0</v>
          </cell>
          <cell r="DO469">
            <v>0</v>
          </cell>
          <cell r="DQ469">
            <v>0</v>
          </cell>
          <cell r="DR469" t="str">
            <v>否</v>
          </cell>
          <cell r="DS469">
            <v>51000</v>
          </cell>
          <cell r="EF469" t="str">
            <v>未安排</v>
          </cell>
          <cell r="EG469" t="str">
            <v>取消</v>
          </cell>
          <cell r="EK469" t="str">
            <v>未填报</v>
          </cell>
          <cell r="EL469">
            <v>0</v>
          </cell>
          <cell r="EN469">
            <v>0</v>
          </cell>
          <cell r="EU469" t="str">
            <v>省中期调减</v>
          </cell>
        </row>
        <row r="470">
          <cell r="J470" t="str">
            <v>青山桥绕镇</v>
          </cell>
          <cell r="K470" t="e">
            <v>#REF!</v>
          </cell>
          <cell r="L470" t="str">
            <v>青山桥绕镇</v>
          </cell>
          <cell r="M470" t="str">
            <v>青山桥绕镇</v>
          </cell>
          <cell r="N470" t="e">
            <v>#REF!</v>
          </cell>
          <cell r="T470" t="str">
            <v>备选</v>
          </cell>
          <cell r="W470" t="str">
            <v>调减项目</v>
          </cell>
          <cell r="X470" t="str">
            <v>三类</v>
          </cell>
          <cell r="Z470" t="str">
            <v>新建</v>
          </cell>
          <cell r="AA470" t="str">
            <v>省道</v>
          </cell>
          <cell r="AH470">
            <v>3</v>
          </cell>
          <cell r="AI470">
            <v>3</v>
          </cell>
          <cell r="AN470">
            <v>2019</v>
          </cell>
          <cell r="AO470">
            <v>2021</v>
          </cell>
          <cell r="AR470">
            <v>3500</v>
          </cell>
          <cell r="AU470">
            <v>1200</v>
          </cell>
          <cell r="BB470">
            <v>2300</v>
          </cell>
          <cell r="CB470">
            <v>0</v>
          </cell>
          <cell r="CC470">
            <v>0</v>
          </cell>
          <cell r="CH470">
            <v>0</v>
          </cell>
          <cell r="CI470">
            <v>0</v>
          </cell>
          <cell r="CJ470" t="e">
            <v>#REF!</v>
          </cell>
          <cell r="CM470">
            <v>0</v>
          </cell>
          <cell r="CP470">
            <v>0</v>
          </cell>
          <cell r="CQ470">
            <v>0</v>
          </cell>
          <cell r="CS470">
            <v>0</v>
          </cell>
          <cell r="CX470">
            <v>0</v>
          </cell>
          <cell r="CZ470">
            <v>1200</v>
          </cell>
          <cell r="DB470" t="e">
            <v>#REF!</v>
          </cell>
          <cell r="DC470" t="e">
            <v>#REF!</v>
          </cell>
          <cell r="DH470">
            <v>0</v>
          </cell>
          <cell r="DI470">
            <v>0</v>
          </cell>
          <cell r="DJ470">
            <v>0</v>
          </cell>
          <cell r="DK470">
            <v>0</v>
          </cell>
          <cell r="DL470">
            <v>0</v>
          </cell>
          <cell r="DM470">
            <v>0</v>
          </cell>
          <cell r="DN470">
            <v>0</v>
          </cell>
          <cell r="DO470">
            <v>0</v>
          </cell>
          <cell r="DQ470">
            <v>0</v>
          </cell>
          <cell r="DR470" t="str">
            <v>否</v>
          </cell>
          <cell r="DS470">
            <v>3500</v>
          </cell>
          <cell r="EF470" t="str">
            <v>未安排</v>
          </cell>
          <cell r="EG470" t="str">
            <v>取消</v>
          </cell>
          <cell r="EK470" t="str">
            <v>未填报</v>
          </cell>
          <cell r="EL470">
            <v>0</v>
          </cell>
          <cell r="EN470">
            <v>0</v>
          </cell>
          <cell r="EU470" t="str">
            <v>省中期调减</v>
          </cell>
        </row>
        <row r="471">
          <cell r="J471" t="str">
            <v>长常高速关山互通-双金</v>
          </cell>
          <cell r="K471" t="e">
            <v>#REF!</v>
          </cell>
          <cell r="L471" t="str">
            <v>长常高速关山互通-双金</v>
          </cell>
          <cell r="M471" t="str">
            <v>长常高速关山互通-双金</v>
          </cell>
          <cell r="N471" t="e">
            <v>#REF!</v>
          </cell>
          <cell r="T471" t="str">
            <v>备选</v>
          </cell>
          <cell r="W471" t="str">
            <v>调减项目</v>
          </cell>
          <cell r="X471" t="str">
            <v>三类</v>
          </cell>
          <cell r="Z471" t="str">
            <v>新建</v>
          </cell>
          <cell r="AA471" t="str">
            <v>其它</v>
          </cell>
          <cell r="AH471">
            <v>8</v>
          </cell>
          <cell r="AJ471">
            <v>8</v>
          </cell>
          <cell r="AN471">
            <v>2019</v>
          </cell>
          <cell r="AO471">
            <v>2021</v>
          </cell>
          <cell r="AR471">
            <v>6400</v>
          </cell>
          <cell r="AU471">
            <v>1600</v>
          </cell>
          <cell r="BB471">
            <v>4800</v>
          </cell>
          <cell r="CB471">
            <v>0</v>
          </cell>
          <cell r="CC471">
            <v>0</v>
          </cell>
          <cell r="CH471">
            <v>0</v>
          </cell>
          <cell r="CI471">
            <v>0</v>
          </cell>
          <cell r="CJ471" t="e">
            <v>#REF!</v>
          </cell>
          <cell r="CM471">
            <v>0</v>
          </cell>
          <cell r="CP471">
            <v>0</v>
          </cell>
          <cell r="CQ471">
            <v>0</v>
          </cell>
          <cell r="CS471">
            <v>0</v>
          </cell>
          <cell r="CX471">
            <v>0</v>
          </cell>
          <cell r="CZ471">
            <v>1600</v>
          </cell>
          <cell r="DB471" t="e">
            <v>#REF!</v>
          </cell>
          <cell r="DC471" t="e">
            <v>#REF!</v>
          </cell>
          <cell r="DH471">
            <v>0</v>
          </cell>
          <cell r="DI471">
            <v>0</v>
          </cell>
          <cell r="DJ471">
            <v>0</v>
          </cell>
          <cell r="DK471">
            <v>0</v>
          </cell>
          <cell r="DL471">
            <v>0</v>
          </cell>
          <cell r="DM471">
            <v>0</v>
          </cell>
          <cell r="DN471">
            <v>0</v>
          </cell>
          <cell r="DO471">
            <v>0</v>
          </cell>
          <cell r="DQ471">
            <v>0</v>
          </cell>
          <cell r="DR471" t="str">
            <v>否</v>
          </cell>
          <cell r="DS471">
            <v>6400</v>
          </cell>
          <cell r="EF471" t="str">
            <v>未安排</v>
          </cell>
          <cell r="EG471" t="str">
            <v>取消</v>
          </cell>
          <cell r="EK471" t="str">
            <v>未填报</v>
          </cell>
          <cell r="EL471">
            <v>0</v>
          </cell>
          <cell r="EN471">
            <v>0</v>
          </cell>
          <cell r="EU471" t="str">
            <v>省中期调减</v>
          </cell>
        </row>
        <row r="472">
          <cell r="J472" t="str">
            <v>望城乌山-宁乡高桥（宁乡段）</v>
          </cell>
          <cell r="K472" t="e">
            <v>#REF!</v>
          </cell>
          <cell r="L472" t="str">
            <v>望城乌山-宁乡高桥（宁乡段）</v>
          </cell>
          <cell r="M472" t="str">
            <v>G240望城乌山-宁乡历经铺</v>
          </cell>
          <cell r="N472" t="e">
            <v>#REF!</v>
          </cell>
          <cell r="T472" t="str">
            <v>备选</v>
          </cell>
          <cell r="W472" t="str">
            <v>预备项目</v>
          </cell>
          <cell r="X472" t="str">
            <v>三类</v>
          </cell>
          <cell r="Z472" t="str">
            <v>改建</v>
          </cell>
          <cell r="AA472" t="str">
            <v>其它</v>
          </cell>
          <cell r="AH472">
            <v>27</v>
          </cell>
          <cell r="AJ472">
            <v>27</v>
          </cell>
          <cell r="AN472">
            <v>2019</v>
          </cell>
          <cell r="AO472">
            <v>2021</v>
          </cell>
          <cell r="AR472">
            <v>90450</v>
          </cell>
          <cell r="AU472">
            <v>5400</v>
          </cell>
          <cell r="BB472">
            <v>85050</v>
          </cell>
          <cell r="CB472">
            <v>0</v>
          </cell>
          <cell r="CC472">
            <v>0</v>
          </cell>
          <cell r="CH472">
            <v>0</v>
          </cell>
          <cell r="CI472">
            <v>0</v>
          </cell>
          <cell r="CJ472" t="e">
            <v>#REF!</v>
          </cell>
          <cell r="CM472">
            <v>0</v>
          </cell>
          <cell r="CP472">
            <v>0</v>
          </cell>
          <cell r="CQ472">
            <v>0</v>
          </cell>
          <cell r="CS472">
            <v>0</v>
          </cell>
          <cell r="CX472">
            <v>0</v>
          </cell>
          <cell r="CZ472">
            <v>5400</v>
          </cell>
          <cell r="DB472" t="e">
            <v>#REF!</v>
          </cell>
          <cell r="DC472" t="e">
            <v>#REF!</v>
          </cell>
          <cell r="DH472">
            <v>0</v>
          </cell>
          <cell r="DI472">
            <v>0</v>
          </cell>
          <cell r="DJ472">
            <v>0</v>
          </cell>
          <cell r="DK472">
            <v>0</v>
          </cell>
          <cell r="DL472">
            <v>0</v>
          </cell>
          <cell r="DM472">
            <v>0</v>
          </cell>
          <cell r="DN472">
            <v>0</v>
          </cell>
          <cell r="DO472">
            <v>0</v>
          </cell>
          <cell r="DQ472">
            <v>0</v>
          </cell>
          <cell r="DR472" t="str">
            <v>否</v>
          </cell>
          <cell r="DS472">
            <v>90450</v>
          </cell>
          <cell r="EF472" t="str">
            <v>未安排</v>
          </cell>
          <cell r="EG472" t="str">
            <v>未开工（“十三五”期无法开工）</v>
          </cell>
          <cell r="EJ472" t="str">
            <v>未开工</v>
          </cell>
          <cell r="EK472" t="str">
            <v>未填报</v>
          </cell>
          <cell r="EL472">
            <v>0</v>
          </cell>
          <cell r="EN472">
            <v>0</v>
          </cell>
        </row>
        <row r="473">
          <cell r="J473" t="str">
            <v>S327白马桥改线</v>
          </cell>
          <cell r="K473" t="e">
            <v>#REF!</v>
          </cell>
          <cell r="L473" t="str">
            <v>白马桥改线</v>
          </cell>
          <cell r="M473" t="str">
            <v>白马桥改线</v>
          </cell>
          <cell r="N473" t="e">
            <v>#REF!</v>
          </cell>
          <cell r="T473" t="str">
            <v>备选</v>
          </cell>
          <cell r="W473" t="str">
            <v>调减项目</v>
          </cell>
          <cell r="X473" t="str">
            <v>三类</v>
          </cell>
          <cell r="Z473" t="str">
            <v>新建</v>
          </cell>
          <cell r="AA473" t="str">
            <v>省道</v>
          </cell>
          <cell r="AH473">
            <v>14</v>
          </cell>
          <cell r="AI473">
            <v>14</v>
          </cell>
          <cell r="AN473">
            <v>2019</v>
          </cell>
          <cell r="AO473">
            <v>2021</v>
          </cell>
          <cell r="AR473">
            <v>32200</v>
          </cell>
          <cell r="AU473">
            <v>5600</v>
          </cell>
          <cell r="BB473">
            <v>26600</v>
          </cell>
          <cell r="CB473">
            <v>0</v>
          </cell>
          <cell r="CC473">
            <v>0</v>
          </cell>
          <cell r="CH473">
            <v>0</v>
          </cell>
          <cell r="CI473">
            <v>0</v>
          </cell>
          <cell r="CJ473" t="e">
            <v>#REF!</v>
          </cell>
          <cell r="CM473">
            <v>0</v>
          </cell>
          <cell r="CQ473">
            <v>0</v>
          </cell>
          <cell r="CS473">
            <v>0</v>
          </cell>
          <cell r="CX473">
            <v>0</v>
          </cell>
          <cell r="CZ473">
            <v>5600</v>
          </cell>
          <cell r="DB473" t="e">
            <v>#REF!</v>
          </cell>
          <cell r="DC473" t="e">
            <v>#REF!</v>
          </cell>
          <cell r="DH473">
            <v>0</v>
          </cell>
          <cell r="DI473">
            <v>0</v>
          </cell>
          <cell r="DJ473">
            <v>0</v>
          </cell>
          <cell r="DK473">
            <v>0</v>
          </cell>
          <cell r="DL473">
            <v>0</v>
          </cell>
          <cell r="DM473">
            <v>0</v>
          </cell>
          <cell r="DN473">
            <v>0</v>
          </cell>
          <cell r="DO473">
            <v>0</v>
          </cell>
          <cell r="DQ473">
            <v>0</v>
          </cell>
          <cell r="DR473" t="str">
            <v>否</v>
          </cell>
          <cell r="DS473">
            <v>32200</v>
          </cell>
          <cell r="EF473" t="str">
            <v>未安排</v>
          </cell>
          <cell r="EG473" t="str">
            <v>取消</v>
          </cell>
          <cell r="EK473" t="str">
            <v>未填报</v>
          </cell>
          <cell r="EL473">
            <v>0</v>
          </cell>
          <cell r="EN473">
            <v>0</v>
          </cell>
          <cell r="EU473" t="str">
            <v>省中期调减</v>
          </cell>
        </row>
        <row r="474">
          <cell r="J474" t="str">
            <v>长韶娄高速灰汤互通-枫木桥</v>
          </cell>
          <cell r="K474" t="e">
            <v>#REF!</v>
          </cell>
          <cell r="L474" t="str">
            <v>长韶娄高速灰汤互通-枫木桥</v>
          </cell>
          <cell r="M474" t="str">
            <v>长韶娄高速灰汤互通-枫木桥</v>
          </cell>
          <cell r="N474" t="e">
            <v>#REF!</v>
          </cell>
          <cell r="T474" t="str">
            <v>备选</v>
          </cell>
          <cell r="W474" t="str">
            <v>调减项目</v>
          </cell>
          <cell r="X474" t="str">
            <v>三类</v>
          </cell>
          <cell r="Z474" t="str">
            <v>新建</v>
          </cell>
          <cell r="AA474" t="str">
            <v>其它</v>
          </cell>
          <cell r="AH474">
            <v>8.2799999999999994</v>
          </cell>
          <cell r="AI474">
            <v>8.2799999999999994</v>
          </cell>
          <cell r="AN474">
            <v>2019</v>
          </cell>
          <cell r="AO474">
            <v>2021</v>
          </cell>
          <cell r="AR474">
            <v>25000</v>
          </cell>
          <cell r="AU474">
            <v>1656</v>
          </cell>
          <cell r="BB474">
            <v>23344</v>
          </cell>
          <cell r="CB474">
            <v>0</v>
          </cell>
          <cell r="CC474">
            <v>0</v>
          </cell>
          <cell r="CH474">
            <v>0</v>
          </cell>
          <cell r="CI474">
            <v>0</v>
          </cell>
          <cell r="CJ474" t="e">
            <v>#REF!</v>
          </cell>
          <cell r="CM474">
            <v>0</v>
          </cell>
          <cell r="CP474">
            <v>0</v>
          </cell>
          <cell r="CQ474">
            <v>0</v>
          </cell>
          <cell r="CS474">
            <v>0</v>
          </cell>
          <cell r="CX474">
            <v>0</v>
          </cell>
          <cell r="CZ474">
            <v>1656</v>
          </cell>
          <cell r="DB474" t="e">
            <v>#REF!</v>
          </cell>
          <cell r="DC474" t="e">
            <v>#REF!</v>
          </cell>
          <cell r="DH474">
            <v>0</v>
          </cell>
          <cell r="DI474">
            <v>0</v>
          </cell>
          <cell r="DJ474">
            <v>0</v>
          </cell>
          <cell r="DK474">
            <v>0</v>
          </cell>
          <cell r="DL474">
            <v>0</v>
          </cell>
          <cell r="DM474">
            <v>0</v>
          </cell>
          <cell r="DN474">
            <v>0</v>
          </cell>
          <cell r="DO474">
            <v>0</v>
          </cell>
          <cell r="DQ474">
            <v>0</v>
          </cell>
          <cell r="DR474" t="str">
            <v>否</v>
          </cell>
          <cell r="DS474">
            <v>25000</v>
          </cell>
          <cell r="EF474" t="str">
            <v>未安排</v>
          </cell>
          <cell r="EG474" t="str">
            <v>取消</v>
          </cell>
          <cell r="EK474" t="str">
            <v>未填报</v>
          </cell>
          <cell r="EL474">
            <v>0</v>
          </cell>
          <cell r="EN474">
            <v>0</v>
          </cell>
          <cell r="EU474" t="str">
            <v>省中期调减</v>
          </cell>
        </row>
        <row r="475">
          <cell r="J475" t="str">
            <v>南横线宁乡沙田出口(长冲村)至何叔衡广场</v>
          </cell>
          <cell r="K475" t="e">
            <v>#REF!</v>
          </cell>
          <cell r="L475" t="str">
            <v>南横线宁乡沙田出口（长冲村）至何叔衡广场</v>
          </cell>
          <cell r="M475" t="str">
            <v>南横线宁乡沙田出口（长冲村）至何叔衡广场</v>
          </cell>
          <cell r="N475" t="e">
            <v>#REF!</v>
          </cell>
          <cell r="T475" t="str">
            <v>备选</v>
          </cell>
          <cell r="W475" t="str">
            <v>调减项目</v>
          </cell>
          <cell r="X475" t="str">
            <v>三类</v>
          </cell>
          <cell r="Z475" t="str">
            <v>改建</v>
          </cell>
          <cell r="AA475" t="str">
            <v>其它</v>
          </cell>
          <cell r="AH475">
            <v>4</v>
          </cell>
          <cell r="AJ475">
            <v>4</v>
          </cell>
          <cell r="AN475">
            <v>2019</v>
          </cell>
          <cell r="AO475">
            <v>2021</v>
          </cell>
          <cell r="AR475">
            <v>4800</v>
          </cell>
          <cell r="AU475">
            <v>800</v>
          </cell>
          <cell r="BB475">
            <v>4000</v>
          </cell>
          <cell r="CB475">
            <v>0</v>
          </cell>
          <cell r="CC475">
            <v>0</v>
          </cell>
          <cell r="CH475">
            <v>0</v>
          </cell>
          <cell r="CI475">
            <v>0</v>
          </cell>
          <cell r="CJ475" t="e">
            <v>#REF!</v>
          </cell>
          <cell r="CM475">
            <v>0</v>
          </cell>
          <cell r="CQ475">
            <v>0</v>
          </cell>
          <cell r="CS475">
            <v>0</v>
          </cell>
          <cell r="CX475">
            <v>0</v>
          </cell>
          <cell r="CZ475">
            <v>800</v>
          </cell>
          <cell r="DB475" t="e">
            <v>#REF!</v>
          </cell>
          <cell r="DC475" t="e">
            <v>#REF!</v>
          </cell>
          <cell r="DH475">
            <v>0</v>
          </cell>
          <cell r="DI475">
            <v>0</v>
          </cell>
          <cell r="DJ475">
            <v>0</v>
          </cell>
          <cell r="DK475">
            <v>0</v>
          </cell>
          <cell r="DL475">
            <v>0</v>
          </cell>
          <cell r="DM475">
            <v>0</v>
          </cell>
          <cell r="DN475">
            <v>0</v>
          </cell>
          <cell r="DO475">
            <v>0</v>
          </cell>
          <cell r="DQ475">
            <v>0</v>
          </cell>
          <cell r="DR475" t="str">
            <v>否</v>
          </cell>
          <cell r="DS475">
            <v>4800</v>
          </cell>
          <cell r="EF475" t="str">
            <v>未安排</v>
          </cell>
          <cell r="EG475" t="str">
            <v>取消</v>
          </cell>
          <cell r="EK475" t="str">
            <v>未填报</v>
          </cell>
          <cell r="EL475">
            <v>0</v>
          </cell>
          <cell r="EN475">
            <v>0</v>
          </cell>
          <cell r="EU475" t="str">
            <v>省中期调减</v>
          </cell>
        </row>
        <row r="476">
          <cell r="J476" t="str">
            <v>S326线浏阳市普迹至雨花区跳马</v>
          </cell>
          <cell r="K476" t="e">
            <v>#REF!</v>
          </cell>
          <cell r="L476" t="str">
            <v>浏阳普迹-雨花区跳马</v>
          </cell>
          <cell r="M476" t="str">
            <v>S326浏阳普迹-雨花区跳马</v>
          </cell>
          <cell r="N476" t="e">
            <v>#REF!</v>
          </cell>
          <cell r="T476" t="str">
            <v>备选</v>
          </cell>
          <cell r="W476" t="str">
            <v>预备项目</v>
          </cell>
          <cell r="X476" t="str">
            <v>三类</v>
          </cell>
          <cell r="Z476" t="str">
            <v>新建</v>
          </cell>
          <cell r="AA476" t="str">
            <v>省道</v>
          </cell>
          <cell r="AH476">
            <v>27.666</v>
          </cell>
          <cell r="AJ476">
            <v>27.666</v>
          </cell>
          <cell r="AN476">
            <v>2017</v>
          </cell>
          <cell r="AO476">
            <v>2019</v>
          </cell>
          <cell r="AP476" t="str">
            <v>湘发改基础[2016]345号</v>
          </cell>
          <cell r="AQ476" t="str">
            <v>湘交批[2016]130号</v>
          </cell>
          <cell r="AR476">
            <v>90448.19</v>
          </cell>
          <cell r="AU476">
            <v>12078</v>
          </cell>
          <cell r="AX476">
            <v>12078.268</v>
          </cell>
          <cell r="BB476">
            <v>78370.19</v>
          </cell>
          <cell r="BO476">
            <v>36179.275999999998</v>
          </cell>
          <cell r="BP476">
            <v>1452.4649999999999</v>
          </cell>
          <cell r="BQ476" t="str">
            <v>批复施工许可</v>
          </cell>
          <cell r="BS476">
            <v>27134.456999999999</v>
          </cell>
          <cell r="BT476">
            <v>7002.6</v>
          </cell>
          <cell r="BU476" t="str">
            <v>路基</v>
          </cell>
          <cell r="BX476">
            <v>-8455</v>
          </cell>
          <cell r="BY476" t="str">
            <v>未开工</v>
          </cell>
          <cell r="CA476" t="str">
            <v>省停缓建</v>
          </cell>
          <cell r="CB476">
            <v>63313.733</v>
          </cell>
          <cell r="CC476">
            <v>6.5000000000509303E-2</v>
          </cell>
          <cell r="CF476">
            <v>26000</v>
          </cell>
          <cell r="CH476">
            <v>1452</v>
          </cell>
          <cell r="CI476">
            <v>-1451.9349999999999</v>
          </cell>
          <cell r="CJ476" t="e">
            <v>#REF!</v>
          </cell>
          <cell r="CM476">
            <v>1452</v>
          </cell>
          <cell r="CP476">
            <v>1452</v>
          </cell>
          <cell r="CQ476">
            <v>-1451.9349999999999</v>
          </cell>
          <cell r="CS476">
            <v>0</v>
          </cell>
          <cell r="CX476">
            <v>1452</v>
          </cell>
          <cell r="CZ476">
            <v>0</v>
          </cell>
          <cell r="DB476">
            <v>0</v>
          </cell>
          <cell r="DC476">
            <v>0</v>
          </cell>
          <cell r="DI476">
            <v>0</v>
          </cell>
          <cell r="DK476">
            <v>0</v>
          </cell>
          <cell r="DM476">
            <v>0</v>
          </cell>
          <cell r="DO476">
            <v>0</v>
          </cell>
          <cell r="DP476">
            <v>26000</v>
          </cell>
          <cell r="DQ476">
            <v>0.28745738306095497</v>
          </cell>
          <cell r="DR476" t="str">
            <v>否</v>
          </cell>
          <cell r="DS476">
            <v>65900.125</v>
          </cell>
          <cell r="DU476">
            <v>28</v>
          </cell>
          <cell r="EC476" t="str">
            <v>省停缓建</v>
          </cell>
          <cell r="EF476" t="str">
            <v>已安排</v>
          </cell>
          <cell r="EG476" t="str">
            <v>停建（“十三五”期不继续建设）</v>
          </cell>
          <cell r="EH476" t="str">
            <v>开工项目</v>
          </cell>
          <cell r="EI476" t="str">
            <v>停工</v>
          </cell>
          <cell r="EJ476" t="str">
            <v>停工</v>
          </cell>
          <cell r="EK476" t="str">
            <v>系统上报</v>
          </cell>
          <cell r="EL476">
            <v>26000</v>
          </cell>
          <cell r="EN476">
            <v>0</v>
          </cell>
        </row>
        <row r="477">
          <cell r="J477" t="str">
            <v>S321浏阳荆坪-澄潭江</v>
          </cell>
          <cell r="K477" t="e">
            <v>#REF!</v>
          </cell>
          <cell r="L477" t="str">
            <v>浏阳荆坪-澄潭江</v>
          </cell>
          <cell r="M477" t="str">
            <v>浏阳荆坪-澄潭江</v>
          </cell>
          <cell r="N477" t="e">
            <v>#REF!</v>
          </cell>
          <cell r="T477" t="str">
            <v>备选</v>
          </cell>
          <cell r="W477" t="str">
            <v>调减项目</v>
          </cell>
          <cell r="X477" t="str">
            <v>三类</v>
          </cell>
          <cell r="Z477" t="str">
            <v>升级改造</v>
          </cell>
          <cell r="AA477" t="str">
            <v>省道</v>
          </cell>
          <cell r="AH477">
            <v>14</v>
          </cell>
          <cell r="AJ477">
            <v>14</v>
          </cell>
          <cell r="AN477">
            <v>2018</v>
          </cell>
          <cell r="AO477">
            <v>2020</v>
          </cell>
          <cell r="AR477">
            <v>9800</v>
          </cell>
          <cell r="AU477">
            <v>4200</v>
          </cell>
          <cell r="BB477">
            <v>5600</v>
          </cell>
          <cell r="CB477">
            <v>0</v>
          </cell>
          <cell r="CC477">
            <v>0</v>
          </cell>
          <cell r="CH477">
            <v>0</v>
          </cell>
          <cell r="CI477">
            <v>0</v>
          </cell>
          <cell r="CJ477" t="e">
            <v>#REF!</v>
          </cell>
          <cell r="CM477">
            <v>0</v>
          </cell>
          <cell r="CQ477">
            <v>0</v>
          </cell>
          <cell r="CS477">
            <v>0</v>
          </cell>
          <cell r="CX477">
            <v>0</v>
          </cell>
          <cell r="CZ477">
            <v>4200</v>
          </cell>
          <cell r="DB477" t="e">
            <v>#REF!</v>
          </cell>
          <cell r="DC477" t="e">
            <v>#REF!</v>
          </cell>
          <cell r="DH477">
            <v>0</v>
          </cell>
          <cell r="DI477">
            <v>0</v>
          </cell>
          <cell r="DJ477">
            <v>0</v>
          </cell>
          <cell r="DK477">
            <v>0</v>
          </cell>
          <cell r="DL477">
            <v>0</v>
          </cell>
          <cell r="DM477">
            <v>0</v>
          </cell>
          <cell r="DN477">
            <v>0</v>
          </cell>
          <cell r="DO477">
            <v>0</v>
          </cell>
          <cell r="DQ477">
            <v>0</v>
          </cell>
          <cell r="DR477" t="str">
            <v>否</v>
          </cell>
          <cell r="DS477">
            <v>9800</v>
          </cell>
          <cell r="EF477" t="str">
            <v>未安排</v>
          </cell>
          <cell r="EG477" t="str">
            <v>取消</v>
          </cell>
          <cell r="EK477" t="str">
            <v>未填报</v>
          </cell>
          <cell r="EL477">
            <v>0</v>
          </cell>
          <cell r="EN477">
            <v>0</v>
          </cell>
          <cell r="EU477" t="str">
            <v>省中期调减</v>
          </cell>
        </row>
        <row r="478">
          <cell r="J478" t="str">
            <v>S203浏阳七宝山-中和</v>
          </cell>
          <cell r="K478" t="e">
            <v>#REF!</v>
          </cell>
          <cell r="L478" t="str">
            <v>浏阳七宝山-中和</v>
          </cell>
          <cell r="M478" t="str">
            <v>浏阳七宝山-中和</v>
          </cell>
          <cell r="N478" t="e">
            <v>#REF!</v>
          </cell>
          <cell r="P478" t="str">
            <v>S203浏阳七宝山-中和公路</v>
          </cell>
          <cell r="T478" t="str">
            <v>备选</v>
          </cell>
          <cell r="W478" t="str">
            <v>调减项目</v>
          </cell>
          <cell r="X478" t="str">
            <v>三类</v>
          </cell>
          <cell r="Z478" t="str">
            <v>升级改造</v>
          </cell>
          <cell r="AA478" t="str">
            <v>省道</v>
          </cell>
          <cell r="AH478">
            <v>26</v>
          </cell>
          <cell r="AJ478">
            <v>26</v>
          </cell>
          <cell r="AN478">
            <v>2018</v>
          </cell>
          <cell r="AO478">
            <v>2020</v>
          </cell>
          <cell r="AR478">
            <v>18200</v>
          </cell>
          <cell r="AU478">
            <v>7800</v>
          </cell>
          <cell r="BB478">
            <v>10400</v>
          </cell>
          <cell r="CB478">
            <v>0</v>
          </cell>
          <cell r="CC478">
            <v>0</v>
          </cell>
          <cell r="CH478">
            <v>0</v>
          </cell>
          <cell r="CI478">
            <v>0</v>
          </cell>
          <cell r="CJ478" t="e">
            <v>#REF!</v>
          </cell>
          <cell r="CM478">
            <v>0</v>
          </cell>
          <cell r="CQ478">
            <v>0</v>
          </cell>
          <cell r="CS478">
            <v>0</v>
          </cell>
          <cell r="CX478">
            <v>0</v>
          </cell>
          <cell r="CZ478">
            <v>7800</v>
          </cell>
          <cell r="DB478" t="e">
            <v>#REF!</v>
          </cell>
          <cell r="DC478" t="e">
            <v>#REF!</v>
          </cell>
          <cell r="DH478">
            <v>0</v>
          </cell>
          <cell r="DI478">
            <v>0</v>
          </cell>
          <cell r="DJ478">
            <v>0</v>
          </cell>
          <cell r="DK478">
            <v>0</v>
          </cell>
          <cell r="DL478">
            <v>0</v>
          </cell>
          <cell r="DM478">
            <v>0</v>
          </cell>
          <cell r="DN478">
            <v>0</v>
          </cell>
          <cell r="DO478">
            <v>0</v>
          </cell>
          <cell r="DQ478">
            <v>0</v>
          </cell>
          <cell r="DR478" t="str">
            <v>否</v>
          </cell>
          <cell r="DS478">
            <v>18200</v>
          </cell>
          <cell r="EF478" t="str">
            <v>未安排</v>
          </cell>
          <cell r="EG478" t="str">
            <v>取消</v>
          </cell>
          <cell r="EK478" t="str">
            <v>未填报</v>
          </cell>
          <cell r="EL478">
            <v>0</v>
          </cell>
          <cell r="EN478">
            <v>0</v>
          </cell>
          <cell r="EU478" t="str">
            <v>省中期调减</v>
          </cell>
        </row>
        <row r="479">
          <cell r="J479" t="str">
            <v>原G319提质改造工程
（蕉溪-永安段）</v>
          </cell>
          <cell r="K479" t="e">
            <v>#REF!</v>
          </cell>
          <cell r="L479" t="str">
            <v>原G319提质改造工程
(蕉溪-永安段)</v>
          </cell>
          <cell r="N479" t="e">
            <v>#REF!</v>
          </cell>
          <cell r="T479" t="str">
            <v>备选</v>
          </cell>
          <cell r="X479" t="str">
            <v>三类</v>
          </cell>
          <cell r="Z479" t="str">
            <v>改建</v>
          </cell>
          <cell r="AA479" t="str">
            <v>其它</v>
          </cell>
          <cell r="AH479">
            <v>22</v>
          </cell>
          <cell r="AI479">
            <v>22</v>
          </cell>
          <cell r="AN479">
            <v>2018</v>
          </cell>
          <cell r="AO479">
            <v>2020</v>
          </cell>
          <cell r="AR479">
            <v>28917</v>
          </cell>
          <cell r="AU479">
            <v>4400</v>
          </cell>
          <cell r="BB479">
            <v>24517</v>
          </cell>
          <cell r="CB479">
            <v>0</v>
          </cell>
          <cell r="CC479">
            <v>0</v>
          </cell>
          <cell r="CH479">
            <v>0</v>
          </cell>
          <cell r="CI479">
            <v>0</v>
          </cell>
          <cell r="CJ479" t="e">
            <v>#REF!</v>
          </cell>
          <cell r="CM479">
            <v>0</v>
          </cell>
          <cell r="CQ479">
            <v>0</v>
          </cell>
          <cell r="CS479">
            <v>0</v>
          </cell>
          <cell r="CX479">
            <v>0</v>
          </cell>
          <cell r="CZ479">
            <v>4400</v>
          </cell>
          <cell r="DB479" t="e">
            <v>#REF!</v>
          </cell>
          <cell r="DC479" t="e">
            <v>#REF!</v>
          </cell>
          <cell r="DH479">
            <v>0</v>
          </cell>
          <cell r="DI479">
            <v>0</v>
          </cell>
          <cell r="DJ479">
            <v>0</v>
          </cell>
          <cell r="DK479">
            <v>0</v>
          </cell>
          <cell r="DL479">
            <v>0</v>
          </cell>
          <cell r="DM479">
            <v>0</v>
          </cell>
          <cell r="DN479">
            <v>0</v>
          </cell>
          <cell r="DO479">
            <v>0</v>
          </cell>
          <cell r="DQ479">
            <v>0</v>
          </cell>
          <cell r="DR479" t="str">
            <v>否</v>
          </cell>
          <cell r="DS479">
            <v>28917</v>
          </cell>
          <cell r="EF479" t="str">
            <v>未安排</v>
          </cell>
          <cell r="EG479" t="str">
            <v>未开工（“十三五”期无法开工）</v>
          </cell>
          <cell r="EJ479" t="str">
            <v>未开工</v>
          </cell>
          <cell r="EK479" t="str">
            <v>未填报</v>
          </cell>
          <cell r="EL479">
            <v>0</v>
          </cell>
          <cell r="EN479">
            <v>0</v>
          </cell>
        </row>
        <row r="480">
          <cell r="J480" t="str">
            <v>S209、S104浏阳镇头-土桥</v>
          </cell>
          <cell r="K480" t="e">
            <v>#REF!</v>
          </cell>
          <cell r="L480" t="str">
            <v>浏阳镇头-土桥</v>
          </cell>
          <cell r="M480" t="str">
            <v>S207浏阳镇头-土桥</v>
          </cell>
          <cell r="N480" t="e">
            <v>#REF!</v>
          </cell>
          <cell r="P480" t="str">
            <v>S209、S104浏阳镇头-土桥</v>
          </cell>
          <cell r="T480" t="str">
            <v>备选</v>
          </cell>
          <cell r="W480" t="str">
            <v>预备项目</v>
          </cell>
          <cell r="X480" t="str">
            <v>三类</v>
          </cell>
          <cell r="Z480" t="str">
            <v>新建</v>
          </cell>
          <cell r="AA480" t="str">
            <v>省道</v>
          </cell>
          <cell r="AH480">
            <v>16</v>
          </cell>
          <cell r="AJ480">
            <v>16</v>
          </cell>
          <cell r="AN480">
            <v>2018</v>
          </cell>
          <cell r="AO480">
            <v>2020</v>
          </cell>
          <cell r="AR480">
            <v>11200</v>
          </cell>
          <cell r="AU480">
            <v>4800</v>
          </cell>
          <cell r="BB480">
            <v>6400</v>
          </cell>
          <cell r="CB480">
            <v>0</v>
          </cell>
          <cell r="CC480">
            <v>0</v>
          </cell>
          <cell r="CH480">
            <v>0</v>
          </cell>
          <cell r="CI480">
            <v>0</v>
          </cell>
          <cell r="CJ480" t="e">
            <v>#REF!</v>
          </cell>
          <cell r="CM480">
            <v>0</v>
          </cell>
          <cell r="CQ480">
            <v>0</v>
          </cell>
          <cell r="CS480">
            <v>0</v>
          </cell>
          <cell r="CX480">
            <v>0</v>
          </cell>
          <cell r="CZ480">
            <v>4800</v>
          </cell>
          <cell r="DB480" t="e">
            <v>#REF!</v>
          </cell>
          <cell r="DC480" t="e">
            <v>#REF!</v>
          </cell>
          <cell r="DH480">
            <v>0</v>
          </cell>
          <cell r="DI480">
            <v>0</v>
          </cell>
          <cell r="DJ480">
            <v>0</v>
          </cell>
          <cell r="DK480">
            <v>0</v>
          </cell>
          <cell r="DL480">
            <v>0</v>
          </cell>
          <cell r="DM480">
            <v>0</v>
          </cell>
          <cell r="DN480">
            <v>0</v>
          </cell>
          <cell r="DO480">
            <v>0</v>
          </cell>
          <cell r="DQ480">
            <v>0</v>
          </cell>
          <cell r="DR480" t="str">
            <v>否</v>
          </cell>
          <cell r="DS480">
            <v>11200</v>
          </cell>
          <cell r="EF480" t="str">
            <v>未安排</v>
          </cell>
          <cell r="EG480" t="str">
            <v>未开工（“十三五”期无法开工）</v>
          </cell>
          <cell r="EJ480" t="str">
            <v>未开工</v>
          </cell>
          <cell r="EK480" t="str">
            <v>未填报</v>
          </cell>
          <cell r="EL480">
            <v>0</v>
          </cell>
          <cell r="EN480">
            <v>0</v>
          </cell>
        </row>
        <row r="481">
          <cell r="J481" t="str">
            <v>S205北盛-洞阳改线工程</v>
          </cell>
          <cell r="K481" t="e">
            <v>#REF!</v>
          </cell>
          <cell r="L481" t="str">
            <v>北盛-洞阳改线工程</v>
          </cell>
          <cell r="M481" t="str">
            <v>北盛-洞阳改线工程</v>
          </cell>
          <cell r="N481" t="e">
            <v>#REF!</v>
          </cell>
          <cell r="P481" t="str">
            <v>S205北盛-洞阳改线工程</v>
          </cell>
          <cell r="T481" t="str">
            <v>备选</v>
          </cell>
          <cell r="W481" t="str">
            <v>调减项目</v>
          </cell>
          <cell r="X481" t="str">
            <v>三类</v>
          </cell>
          <cell r="Z481" t="str">
            <v>新建</v>
          </cell>
          <cell r="AA481" t="str">
            <v>省道</v>
          </cell>
          <cell r="AH481">
            <v>10</v>
          </cell>
          <cell r="AI481">
            <v>10</v>
          </cell>
          <cell r="AN481">
            <v>2018</v>
          </cell>
          <cell r="AO481">
            <v>2020</v>
          </cell>
          <cell r="AR481">
            <v>30000</v>
          </cell>
          <cell r="AU481">
            <v>4000</v>
          </cell>
          <cell r="BB481">
            <v>26000</v>
          </cell>
          <cell r="CB481">
            <v>0</v>
          </cell>
          <cell r="CC481">
            <v>0</v>
          </cell>
          <cell r="CH481">
            <v>0</v>
          </cell>
          <cell r="CI481">
            <v>0</v>
          </cell>
          <cell r="CJ481" t="e">
            <v>#REF!</v>
          </cell>
          <cell r="CM481">
            <v>0</v>
          </cell>
          <cell r="CQ481">
            <v>0</v>
          </cell>
          <cell r="CS481">
            <v>0</v>
          </cell>
          <cell r="CX481">
            <v>0</v>
          </cell>
          <cell r="CZ481">
            <v>4000</v>
          </cell>
          <cell r="DB481" t="e">
            <v>#REF!</v>
          </cell>
          <cell r="DC481" t="e">
            <v>#REF!</v>
          </cell>
          <cell r="DH481">
            <v>0</v>
          </cell>
          <cell r="DI481">
            <v>0</v>
          </cell>
          <cell r="DJ481">
            <v>0</v>
          </cell>
          <cell r="DK481">
            <v>0</v>
          </cell>
          <cell r="DL481">
            <v>0</v>
          </cell>
          <cell r="DM481">
            <v>0</v>
          </cell>
          <cell r="DN481">
            <v>0</v>
          </cell>
          <cell r="DO481">
            <v>0</v>
          </cell>
          <cell r="DQ481">
            <v>0</v>
          </cell>
          <cell r="DR481" t="str">
            <v>否</v>
          </cell>
          <cell r="DS481">
            <v>30000</v>
          </cell>
          <cell r="EF481" t="str">
            <v>未安排</v>
          </cell>
          <cell r="EG481" t="str">
            <v>取消</v>
          </cell>
          <cell r="EK481" t="str">
            <v>未填报</v>
          </cell>
          <cell r="EL481">
            <v>0</v>
          </cell>
          <cell r="EN481">
            <v>0</v>
          </cell>
          <cell r="EU481" t="str">
            <v>省中期调减</v>
          </cell>
        </row>
        <row r="482">
          <cell r="J482" t="str">
            <v>浏阳金刚（G106)-江西小水（G106-昌栗高速上栗互通连接线）</v>
          </cell>
          <cell r="K482" t="e">
            <v>#REF!</v>
          </cell>
          <cell r="L482" t="str">
            <v>浏阳金刚（G106）-江西小水（G106-昌栗高速上栗互通连接线）</v>
          </cell>
          <cell r="M482" t="str">
            <v>浏阳金刚（G106）-江西小水（G106-昌栗高速上栗互通连接线）</v>
          </cell>
          <cell r="N482" t="e">
            <v>#REF!</v>
          </cell>
          <cell r="P482" t="str">
            <v>浏阳金刚（G106）-江西小水公路</v>
          </cell>
          <cell r="T482" t="str">
            <v>备选</v>
          </cell>
          <cell r="W482" t="str">
            <v>预备项目</v>
          </cell>
          <cell r="X482" t="str">
            <v>三类</v>
          </cell>
          <cell r="Z482" t="str">
            <v>升级改造</v>
          </cell>
          <cell r="AA482" t="str">
            <v>其它</v>
          </cell>
          <cell r="AH482">
            <v>5.2</v>
          </cell>
          <cell r="AJ482">
            <v>5.2</v>
          </cell>
          <cell r="AN482">
            <v>2018</v>
          </cell>
          <cell r="AO482">
            <v>2020</v>
          </cell>
          <cell r="AR482">
            <v>4000</v>
          </cell>
          <cell r="AU482">
            <v>1040</v>
          </cell>
          <cell r="BB482">
            <v>2960</v>
          </cell>
          <cell r="CB482">
            <v>0</v>
          </cell>
          <cell r="CC482">
            <v>0</v>
          </cell>
          <cell r="CH482">
            <v>0</v>
          </cell>
          <cell r="CI482">
            <v>0</v>
          </cell>
          <cell r="CJ482" t="e">
            <v>#REF!</v>
          </cell>
          <cell r="CM482">
            <v>0</v>
          </cell>
          <cell r="CQ482">
            <v>0</v>
          </cell>
          <cell r="CS482">
            <v>0</v>
          </cell>
          <cell r="CX482">
            <v>0</v>
          </cell>
          <cell r="CZ482">
            <v>1040</v>
          </cell>
          <cell r="DB482" t="e">
            <v>#REF!</v>
          </cell>
          <cell r="DC482" t="e">
            <v>#REF!</v>
          </cell>
          <cell r="DH482">
            <v>0</v>
          </cell>
          <cell r="DI482">
            <v>0</v>
          </cell>
          <cell r="DJ482">
            <v>0</v>
          </cell>
          <cell r="DK482">
            <v>0</v>
          </cell>
          <cell r="DL482">
            <v>0</v>
          </cell>
          <cell r="DM482">
            <v>0</v>
          </cell>
          <cell r="DN482">
            <v>0</v>
          </cell>
          <cell r="DO482">
            <v>0</v>
          </cell>
          <cell r="DQ482">
            <v>0</v>
          </cell>
          <cell r="DR482" t="str">
            <v>否</v>
          </cell>
          <cell r="DS482">
            <v>4000</v>
          </cell>
          <cell r="EF482" t="str">
            <v>未安排</v>
          </cell>
          <cell r="EG482" t="str">
            <v>未开工（“十三五”期无法开工）</v>
          </cell>
          <cell r="EJ482" t="str">
            <v>未开工</v>
          </cell>
          <cell r="EK482" t="str">
            <v>未填报</v>
          </cell>
          <cell r="EL482">
            <v>0</v>
          </cell>
          <cell r="EN482">
            <v>0</v>
          </cell>
        </row>
        <row r="483">
          <cell r="J483" t="str">
            <v>沙市-浏醴高速沙市互通（沙市大道）</v>
          </cell>
          <cell r="K483" t="e">
            <v>#REF!</v>
          </cell>
          <cell r="L483" t="str">
            <v>沙市-浏醴高速沙市互通</v>
          </cell>
          <cell r="M483" t="str">
            <v>沙市-浏醴高速沙市互通</v>
          </cell>
          <cell r="N483" t="e">
            <v>#REF!</v>
          </cell>
          <cell r="T483" t="str">
            <v>备选</v>
          </cell>
          <cell r="X483" t="str">
            <v>三类</v>
          </cell>
          <cell r="Z483" t="str">
            <v>新建</v>
          </cell>
          <cell r="AA483" t="str">
            <v>其它</v>
          </cell>
          <cell r="AH483">
            <v>5</v>
          </cell>
          <cell r="AJ483">
            <v>5</v>
          </cell>
          <cell r="AN483">
            <v>2019</v>
          </cell>
          <cell r="AO483">
            <v>2021</v>
          </cell>
          <cell r="AR483">
            <v>6900</v>
          </cell>
          <cell r="AU483">
            <v>1000</v>
          </cell>
          <cell r="BB483">
            <v>5900</v>
          </cell>
          <cell r="CB483">
            <v>0</v>
          </cell>
          <cell r="CC483">
            <v>0</v>
          </cell>
          <cell r="CH483">
            <v>0</v>
          </cell>
          <cell r="CI483">
            <v>0</v>
          </cell>
          <cell r="CJ483" t="e">
            <v>#REF!</v>
          </cell>
          <cell r="CM483">
            <v>0</v>
          </cell>
          <cell r="CQ483">
            <v>0</v>
          </cell>
          <cell r="CS483">
            <v>0</v>
          </cell>
          <cell r="CX483">
            <v>0</v>
          </cell>
          <cell r="CZ483">
            <v>1000</v>
          </cell>
          <cell r="DB483" t="e">
            <v>#REF!</v>
          </cell>
          <cell r="DC483" t="e">
            <v>#REF!</v>
          </cell>
          <cell r="DH483">
            <v>0</v>
          </cell>
          <cell r="DI483">
            <v>0</v>
          </cell>
          <cell r="DJ483">
            <v>0</v>
          </cell>
          <cell r="DK483">
            <v>0</v>
          </cell>
          <cell r="DL483">
            <v>0</v>
          </cell>
          <cell r="DM483">
            <v>0</v>
          </cell>
          <cell r="DN483">
            <v>0</v>
          </cell>
          <cell r="DO483">
            <v>0</v>
          </cell>
          <cell r="DQ483">
            <v>0</v>
          </cell>
          <cell r="DR483" t="str">
            <v>否</v>
          </cell>
          <cell r="DS483">
            <v>6900</v>
          </cell>
          <cell r="EF483" t="str">
            <v>未安排</v>
          </cell>
          <cell r="EG483" t="str">
            <v>未开工（“十三五”期无法开工）</v>
          </cell>
          <cell r="EJ483" t="str">
            <v>未开工</v>
          </cell>
          <cell r="EK483" t="str">
            <v>未填报</v>
          </cell>
          <cell r="EL483">
            <v>0</v>
          </cell>
          <cell r="EN483">
            <v>0</v>
          </cell>
        </row>
        <row r="484">
          <cell r="J484" t="str">
            <v>浏阳柏加-云田（柏加段）</v>
          </cell>
          <cell r="K484" t="e">
            <v>#REF!</v>
          </cell>
          <cell r="L484" t="str">
            <v>浏阳柏加-云田（柏加段）</v>
          </cell>
          <cell r="M484" t="str">
            <v>浏阳柏加-云田（柏加段）</v>
          </cell>
          <cell r="N484" t="e">
            <v>#REF!</v>
          </cell>
          <cell r="T484" t="str">
            <v>备选</v>
          </cell>
          <cell r="W484" t="str">
            <v>调减项目</v>
          </cell>
          <cell r="X484" t="str">
            <v>三类</v>
          </cell>
          <cell r="Z484" t="str">
            <v>新建</v>
          </cell>
          <cell r="AA484" t="str">
            <v>其它</v>
          </cell>
          <cell r="AH484">
            <v>6</v>
          </cell>
          <cell r="AJ484">
            <v>6</v>
          </cell>
          <cell r="AN484">
            <v>2019</v>
          </cell>
          <cell r="AO484">
            <v>2021</v>
          </cell>
          <cell r="AR484">
            <v>4800</v>
          </cell>
          <cell r="AU484">
            <v>1200</v>
          </cell>
          <cell r="BB484">
            <v>3600</v>
          </cell>
          <cell r="CB484">
            <v>0</v>
          </cell>
          <cell r="CC484">
            <v>0</v>
          </cell>
          <cell r="CH484">
            <v>0</v>
          </cell>
          <cell r="CI484">
            <v>0</v>
          </cell>
          <cell r="CJ484" t="e">
            <v>#REF!</v>
          </cell>
          <cell r="CM484">
            <v>0</v>
          </cell>
          <cell r="CP484">
            <v>0</v>
          </cell>
          <cell r="CQ484">
            <v>0</v>
          </cell>
          <cell r="CS484">
            <v>0</v>
          </cell>
          <cell r="CX484">
            <v>0</v>
          </cell>
          <cell r="CZ484">
            <v>1200</v>
          </cell>
          <cell r="DB484" t="e">
            <v>#REF!</v>
          </cell>
          <cell r="DC484" t="e">
            <v>#REF!</v>
          </cell>
          <cell r="DH484">
            <v>0</v>
          </cell>
          <cell r="DI484">
            <v>0</v>
          </cell>
          <cell r="DJ484">
            <v>0</v>
          </cell>
          <cell r="DK484">
            <v>0</v>
          </cell>
          <cell r="DL484">
            <v>0</v>
          </cell>
          <cell r="DM484">
            <v>0</v>
          </cell>
          <cell r="DN484">
            <v>0</v>
          </cell>
          <cell r="DO484">
            <v>0</v>
          </cell>
          <cell r="DQ484">
            <v>0</v>
          </cell>
          <cell r="DR484" t="str">
            <v>否</v>
          </cell>
          <cell r="DS484">
            <v>4800</v>
          </cell>
          <cell r="EF484" t="str">
            <v>未安排</v>
          </cell>
          <cell r="EG484" t="str">
            <v>取消</v>
          </cell>
          <cell r="EK484" t="str">
            <v>未填报</v>
          </cell>
          <cell r="EL484">
            <v>0</v>
          </cell>
          <cell r="EN484">
            <v>0</v>
          </cell>
          <cell r="EU484" t="str">
            <v>省中期调减</v>
          </cell>
        </row>
        <row r="485">
          <cell r="J485" t="str">
            <v>S205浏阳普迹镇牧马冲-锉断坳</v>
          </cell>
          <cell r="K485" t="e">
            <v>#REF!</v>
          </cell>
          <cell r="L485" t="str">
            <v>浏阳普迹镇牧马冲-锉断坳</v>
          </cell>
          <cell r="M485" t="str">
            <v>浏阳普迹镇牧马冲-锉断坳</v>
          </cell>
          <cell r="N485" t="e">
            <v>#REF!</v>
          </cell>
          <cell r="T485" t="str">
            <v>备选</v>
          </cell>
          <cell r="W485" t="str">
            <v>调减项目</v>
          </cell>
          <cell r="X485" t="str">
            <v>三类</v>
          </cell>
          <cell r="Z485" t="str">
            <v>升级改造</v>
          </cell>
          <cell r="AA485" t="str">
            <v>省道</v>
          </cell>
          <cell r="AH485">
            <v>11</v>
          </cell>
          <cell r="AJ485">
            <v>11</v>
          </cell>
          <cell r="AN485">
            <v>2020</v>
          </cell>
          <cell r="AO485">
            <v>2022</v>
          </cell>
          <cell r="AR485">
            <v>8800</v>
          </cell>
          <cell r="AU485">
            <v>3300</v>
          </cell>
          <cell r="BB485">
            <v>5500</v>
          </cell>
          <cell r="CB485">
            <v>0</v>
          </cell>
          <cell r="CC485">
            <v>0</v>
          </cell>
          <cell r="CH485">
            <v>0</v>
          </cell>
          <cell r="CI485">
            <v>0</v>
          </cell>
          <cell r="CJ485" t="e">
            <v>#REF!</v>
          </cell>
          <cell r="CM485">
            <v>0</v>
          </cell>
          <cell r="CQ485">
            <v>0</v>
          </cell>
          <cell r="CS485">
            <v>0</v>
          </cell>
          <cell r="CX485">
            <v>0</v>
          </cell>
          <cell r="CZ485">
            <v>3300</v>
          </cell>
          <cell r="DB485" t="e">
            <v>#REF!</v>
          </cell>
          <cell r="DC485" t="e">
            <v>#REF!</v>
          </cell>
          <cell r="DH485">
            <v>0</v>
          </cell>
          <cell r="DI485">
            <v>0</v>
          </cell>
          <cell r="DJ485">
            <v>0</v>
          </cell>
          <cell r="DK485">
            <v>0</v>
          </cell>
          <cell r="DL485">
            <v>0</v>
          </cell>
          <cell r="DM485">
            <v>0</v>
          </cell>
          <cell r="DN485">
            <v>0</v>
          </cell>
          <cell r="DO485">
            <v>0</v>
          </cell>
          <cell r="DQ485">
            <v>0</v>
          </cell>
          <cell r="DR485" t="str">
            <v>否</v>
          </cell>
          <cell r="DS485">
            <v>8800</v>
          </cell>
          <cell r="EF485" t="str">
            <v>未安排</v>
          </cell>
          <cell r="EG485" t="str">
            <v>取消</v>
          </cell>
          <cell r="EK485" t="str">
            <v>未填报</v>
          </cell>
          <cell r="EL485">
            <v>0</v>
          </cell>
          <cell r="EN485">
            <v>0</v>
          </cell>
          <cell r="EU485" t="str">
            <v>省中期调减</v>
          </cell>
        </row>
        <row r="486">
          <cell r="J486" t="str">
            <v>G354铁树坳-官渡</v>
          </cell>
          <cell r="K486" t="e">
            <v>#REF!</v>
          </cell>
          <cell r="L486" t="str">
            <v>G354铁树坳-官渡</v>
          </cell>
          <cell r="M486" t="str">
            <v>G354铁树坳-官渡</v>
          </cell>
          <cell r="N486" t="e">
            <v>#REF!</v>
          </cell>
          <cell r="P486" t="str">
            <v>G354铁树坳-官渡</v>
          </cell>
          <cell r="T486" t="str">
            <v>备选</v>
          </cell>
          <cell r="W486" t="str">
            <v>调减项目</v>
          </cell>
          <cell r="X486" t="str">
            <v>三类</v>
          </cell>
          <cell r="Z486" t="str">
            <v>升级改造</v>
          </cell>
          <cell r="AA486" t="str">
            <v>国道</v>
          </cell>
          <cell r="AH486">
            <v>31.5</v>
          </cell>
          <cell r="AJ486">
            <v>31.5</v>
          </cell>
          <cell r="AN486">
            <v>2020</v>
          </cell>
          <cell r="AO486">
            <v>2023</v>
          </cell>
          <cell r="AP486" t="str">
            <v>湘发改交能〔2009〕130号</v>
          </cell>
          <cell r="AR486">
            <v>21700</v>
          </cell>
          <cell r="AU486">
            <v>11025</v>
          </cell>
          <cell r="BB486">
            <v>10675</v>
          </cell>
          <cell r="CB486">
            <v>0</v>
          </cell>
          <cell r="CC486">
            <v>0</v>
          </cell>
          <cell r="CH486">
            <v>0</v>
          </cell>
          <cell r="CI486">
            <v>0</v>
          </cell>
          <cell r="CJ486" t="e">
            <v>#REF!</v>
          </cell>
          <cell r="CM486">
            <v>0</v>
          </cell>
          <cell r="CP486">
            <v>0</v>
          </cell>
          <cell r="CQ486">
            <v>0</v>
          </cell>
          <cell r="CS486">
            <v>0</v>
          </cell>
          <cell r="CX486">
            <v>0</v>
          </cell>
          <cell r="CZ486">
            <v>11025</v>
          </cell>
          <cell r="DB486" t="e">
            <v>#REF!</v>
          </cell>
          <cell r="DC486" t="e">
            <v>#REF!</v>
          </cell>
          <cell r="DH486">
            <v>0</v>
          </cell>
          <cell r="DI486">
            <v>0</v>
          </cell>
          <cell r="DJ486">
            <v>0</v>
          </cell>
          <cell r="DK486">
            <v>0</v>
          </cell>
          <cell r="DL486">
            <v>0</v>
          </cell>
          <cell r="DM486">
            <v>0</v>
          </cell>
          <cell r="DN486">
            <v>0</v>
          </cell>
          <cell r="DO486">
            <v>0</v>
          </cell>
          <cell r="DQ486">
            <v>0</v>
          </cell>
          <cell r="DR486" t="str">
            <v>否</v>
          </cell>
          <cell r="DS486">
            <v>21700</v>
          </cell>
          <cell r="EF486" t="str">
            <v>未安排</v>
          </cell>
          <cell r="EG486" t="str">
            <v>取消</v>
          </cell>
          <cell r="EK486" t="str">
            <v>未填报</v>
          </cell>
          <cell r="EL486">
            <v>0</v>
          </cell>
          <cell r="EN486">
            <v>0</v>
          </cell>
          <cell r="EU486" t="str">
            <v>省中期调减</v>
          </cell>
        </row>
        <row r="487">
          <cell r="J487" t="str">
            <v>浏阳沙市镇-赤马湖</v>
          </cell>
          <cell r="K487" t="e">
            <v>#REF!</v>
          </cell>
          <cell r="M487" t="str">
            <v>浏阳沙市镇-赤马湖</v>
          </cell>
          <cell r="N487" t="e">
            <v>#REF!</v>
          </cell>
          <cell r="T487" t="str">
            <v>备选</v>
          </cell>
          <cell r="X487" t="str">
            <v>三类</v>
          </cell>
          <cell r="Z487" t="str">
            <v>新建</v>
          </cell>
          <cell r="AA487" t="str">
            <v>其它</v>
          </cell>
          <cell r="AH487">
            <v>6.43</v>
          </cell>
          <cell r="AJ487">
            <v>6.43</v>
          </cell>
          <cell r="AN487">
            <v>2013</v>
          </cell>
          <cell r="AO487">
            <v>2016</v>
          </cell>
          <cell r="AP487" t="str">
            <v>湘发改基础[2013]1305号</v>
          </cell>
          <cell r="AQ487" t="str">
            <v>湘交计统[2013]481号</v>
          </cell>
          <cell r="AR487">
            <v>4300</v>
          </cell>
          <cell r="AU487">
            <v>1478</v>
          </cell>
          <cell r="BB487">
            <v>2822</v>
          </cell>
          <cell r="BC487">
            <v>4300</v>
          </cell>
          <cell r="BD487">
            <v>1478</v>
          </cell>
          <cell r="BE487">
            <v>0</v>
          </cell>
          <cell r="BF487">
            <v>0</v>
          </cell>
          <cell r="BM487" t="str">
            <v>完工</v>
          </cell>
          <cell r="BN487">
            <v>6.43</v>
          </cell>
          <cell r="CA487" t="str">
            <v>未列入19年计划</v>
          </cell>
          <cell r="CB487">
            <v>4300</v>
          </cell>
          <cell r="CC487">
            <v>1478</v>
          </cell>
          <cell r="CF487">
            <v>0</v>
          </cell>
          <cell r="CH487">
            <v>1478</v>
          </cell>
          <cell r="CI487">
            <v>0</v>
          </cell>
          <cell r="CJ487" t="e">
            <v>#REF!</v>
          </cell>
          <cell r="CM487">
            <v>1478</v>
          </cell>
          <cell r="CQ487">
            <v>0</v>
          </cell>
          <cell r="CS487">
            <v>0</v>
          </cell>
          <cell r="CX487">
            <v>1478</v>
          </cell>
          <cell r="CZ487">
            <v>0</v>
          </cell>
          <cell r="DB487" t="e">
            <v>#REF!</v>
          </cell>
          <cell r="DC487" t="e">
            <v>#REF!</v>
          </cell>
          <cell r="DH487">
            <v>1</v>
          </cell>
          <cell r="DI487">
            <v>0</v>
          </cell>
          <cell r="DJ487">
            <v>1</v>
          </cell>
          <cell r="DK487">
            <v>0</v>
          </cell>
          <cell r="DL487">
            <v>1</v>
          </cell>
          <cell r="DM487">
            <v>0</v>
          </cell>
          <cell r="DN487">
            <v>1</v>
          </cell>
          <cell r="DO487">
            <v>0</v>
          </cell>
          <cell r="DP487">
            <v>0</v>
          </cell>
          <cell r="DQ487">
            <v>0</v>
          </cell>
          <cell r="DR487" t="str">
            <v>否</v>
          </cell>
          <cell r="DS487">
            <v>4300</v>
          </cell>
          <cell r="EC487" t="str">
            <v>已完工</v>
          </cell>
          <cell r="ED487" t="str">
            <v>16年完工</v>
          </cell>
          <cell r="EF487" t="str">
            <v>已安排</v>
          </cell>
          <cell r="EG487" t="str">
            <v>已完工</v>
          </cell>
          <cell r="EH487" t="str">
            <v>开工项目</v>
          </cell>
          <cell r="EI487" t="str">
            <v>已建成</v>
          </cell>
          <cell r="EJ487" t="str">
            <v>已建成</v>
          </cell>
          <cell r="EK487" t="str">
            <v>沿用3月数据</v>
          </cell>
          <cell r="EL487">
            <v>4300</v>
          </cell>
          <cell r="EN487">
            <v>0</v>
          </cell>
          <cell r="EU487" t="str">
            <v>十二五收尾项目</v>
          </cell>
        </row>
        <row r="488">
          <cell r="J488" t="str">
            <v>G354浏阳李家湾-官渡</v>
          </cell>
          <cell r="K488" t="e">
            <v>#REF!</v>
          </cell>
          <cell r="M488" t="str">
            <v>G354浏阳李家湾-官渡</v>
          </cell>
          <cell r="N488" t="e">
            <v>#REF!</v>
          </cell>
          <cell r="T488" t="str">
            <v>备选</v>
          </cell>
          <cell r="X488" t="str">
            <v>三类</v>
          </cell>
          <cell r="Z488" t="str">
            <v>改建</v>
          </cell>
          <cell r="AA488" t="str">
            <v>国道</v>
          </cell>
          <cell r="AH488">
            <v>11.15</v>
          </cell>
          <cell r="AJ488">
            <v>11.15</v>
          </cell>
          <cell r="AN488">
            <v>2014</v>
          </cell>
          <cell r="AO488">
            <v>2016</v>
          </cell>
          <cell r="AP488" t="str">
            <v>湘发改基础[2014]831号</v>
          </cell>
          <cell r="AQ488" t="str">
            <v>湘交计统[2014]523号</v>
          </cell>
          <cell r="AR488">
            <v>11317.61</v>
          </cell>
          <cell r="AU488">
            <v>3033</v>
          </cell>
          <cell r="BB488">
            <v>8284.61</v>
          </cell>
          <cell r="BC488">
            <v>7356</v>
          </cell>
          <cell r="BD488">
            <v>3033</v>
          </cell>
          <cell r="BE488">
            <v>3962</v>
          </cell>
          <cell r="BF488">
            <v>0</v>
          </cell>
          <cell r="BG488">
            <v>3962</v>
          </cell>
          <cell r="BH488">
            <v>0</v>
          </cell>
          <cell r="BM488" t="str">
            <v>完工</v>
          </cell>
          <cell r="BN488">
            <v>11.15</v>
          </cell>
          <cell r="CA488" t="str">
            <v>未列入19年计划</v>
          </cell>
          <cell r="CB488">
            <v>11318</v>
          </cell>
          <cell r="CC488">
            <v>3033</v>
          </cell>
          <cell r="CF488">
            <v>0</v>
          </cell>
          <cell r="CH488">
            <v>0</v>
          </cell>
          <cell r="CI488">
            <v>3033</v>
          </cell>
          <cell r="CJ488" t="e">
            <v>#REF!</v>
          </cell>
          <cell r="CM488">
            <v>0</v>
          </cell>
          <cell r="CQ488">
            <v>3033</v>
          </cell>
          <cell r="CS488">
            <v>0</v>
          </cell>
          <cell r="CX488">
            <v>0</v>
          </cell>
          <cell r="CZ488">
            <v>0</v>
          </cell>
          <cell r="DB488">
            <v>0</v>
          </cell>
          <cell r="DC488">
            <v>0</v>
          </cell>
          <cell r="DH488">
            <v>0.5</v>
          </cell>
          <cell r="DI488">
            <v>0</v>
          </cell>
          <cell r="DJ488">
            <v>0.7</v>
          </cell>
          <cell r="DK488">
            <v>0</v>
          </cell>
          <cell r="DL488">
            <v>0.7</v>
          </cell>
          <cell r="DM488">
            <v>0</v>
          </cell>
          <cell r="DN488">
            <v>0.7</v>
          </cell>
          <cell r="DO488">
            <v>0</v>
          </cell>
          <cell r="DP488">
            <v>0</v>
          </cell>
          <cell r="DQ488">
            <v>0</v>
          </cell>
          <cell r="DR488" t="str">
            <v>否</v>
          </cell>
          <cell r="DS488">
            <v>8284.61</v>
          </cell>
          <cell r="DU488">
            <v>11</v>
          </cell>
          <cell r="EC488" t="str">
            <v>部分完工</v>
          </cell>
          <cell r="ED488" t="str">
            <v>2018年完工3公里，其余路段预计19年6月完工</v>
          </cell>
          <cell r="EF488" t="str">
            <v>已安排</v>
          </cell>
          <cell r="EG488" t="str">
            <v>停建（“十三五”期继续建设）</v>
          </cell>
          <cell r="EH488" t="str">
            <v>开工项目</v>
          </cell>
          <cell r="EI488" t="str">
            <v>停工</v>
          </cell>
          <cell r="EJ488" t="str">
            <v>停工</v>
          </cell>
          <cell r="EK488" t="str">
            <v>系统上报</v>
          </cell>
          <cell r="EL488">
            <v>7797</v>
          </cell>
          <cell r="EN488">
            <v>0</v>
          </cell>
          <cell r="EU488" t="str">
            <v>十二五收尾项目</v>
          </cell>
        </row>
        <row r="489">
          <cell r="J489" t="str">
            <v>S203浏阳文家市-官渡（一期）</v>
          </cell>
          <cell r="K489" t="e">
            <v>#REF!</v>
          </cell>
          <cell r="M489" t="str">
            <v>S203浏阳文家市-官渡（一期）</v>
          </cell>
          <cell r="N489" t="e">
            <v>#REF!</v>
          </cell>
          <cell r="T489" t="str">
            <v>备选</v>
          </cell>
          <cell r="X489" t="str">
            <v>三类</v>
          </cell>
          <cell r="Z489" t="str">
            <v>改建</v>
          </cell>
          <cell r="AA489" t="str">
            <v>省道</v>
          </cell>
          <cell r="AH489">
            <v>9.157</v>
          </cell>
          <cell r="AJ489">
            <v>9.157</v>
          </cell>
          <cell r="AN489">
            <v>2013</v>
          </cell>
          <cell r="AO489">
            <v>2016</v>
          </cell>
          <cell r="AP489" t="str">
            <v>湘发改基础[2013]1460号</v>
          </cell>
          <cell r="AQ489" t="str">
            <v>湘交计统[2014]94号</v>
          </cell>
          <cell r="AR489">
            <v>4552</v>
          </cell>
          <cell r="AU489">
            <v>2289</v>
          </cell>
          <cell r="BB489">
            <v>2263</v>
          </cell>
          <cell r="BC489">
            <v>4552</v>
          </cell>
          <cell r="BD489">
            <v>2289</v>
          </cell>
          <cell r="BE489">
            <v>0</v>
          </cell>
          <cell r="BF489">
            <v>0</v>
          </cell>
          <cell r="BG489">
            <v>0</v>
          </cell>
          <cell r="BM489" t="str">
            <v>完工</v>
          </cell>
          <cell r="BN489">
            <v>9.157</v>
          </cell>
          <cell r="CA489" t="str">
            <v>未列入19年计划</v>
          </cell>
          <cell r="CB489">
            <v>4552</v>
          </cell>
          <cell r="CC489">
            <v>2289</v>
          </cell>
          <cell r="CF489">
            <v>0</v>
          </cell>
          <cell r="CH489">
            <v>2289</v>
          </cell>
          <cell r="CI489">
            <v>0</v>
          </cell>
          <cell r="CJ489" t="e">
            <v>#REF!</v>
          </cell>
          <cell r="CM489">
            <v>2289</v>
          </cell>
          <cell r="CQ489">
            <v>0</v>
          </cell>
          <cell r="CS489">
            <v>0</v>
          </cell>
          <cell r="CX489">
            <v>2289</v>
          </cell>
          <cell r="CZ489">
            <v>0</v>
          </cell>
          <cell r="DB489" t="e">
            <v>#REF!</v>
          </cell>
          <cell r="DC489" t="e">
            <v>#REF!</v>
          </cell>
          <cell r="DH489">
            <v>1</v>
          </cell>
          <cell r="DI489">
            <v>0</v>
          </cell>
          <cell r="DJ489">
            <v>1</v>
          </cell>
          <cell r="DK489">
            <v>0</v>
          </cell>
          <cell r="DL489">
            <v>1</v>
          </cell>
          <cell r="DM489">
            <v>0</v>
          </cell>
          <cell r="DN489">
            <v>1</v>
          </cell>
          <cell r="DO489">
            <v>0</v>
          </cell>
          <cell r="DP489">
            <v>0</v>
          </cell>
          <cell r="DQ489">
            <v>0</v>
          </cell>
          <cell r="DR489" t="str">
            <v>否</v>
          </cell>
          <cell r="DS489">
            <v>4552</v>
          </cell>
          <cell r="EC489" t="str">
            <v>已完工</v>
          </cell>
          <cell r="ED489" t="str">
            <v>17年完工</v>
          </cell>
          <cell r="EF489" t="str">
            <v>已安排</v>
          </cell>
          <cell r="EG489" t="str">
            <v>已完工</v>
          </cell>
          <cell r="EH489" t="str">
            <v>开工项目</v>
          </cell>
          <cell r="EI489" t="str">
            <v>已建成</v>
          </cell>
          <cell r="EJ489" t="str">
            <v>已建成</v>
          </cell>
          <cell r="EK489" t="str">
            <v>沿用3月数据</v>
          </cell>
          <cell r="EL489">
            <v>4552</v>
          </cell>
          <cell r="EN489">
            <v>0</v>
          </cell>
          <cell r="EU489" t="str">
            <v>十二五收尾项目</v>
          </cell>
        </row>
        <row r="490">
          <cell r="J490" t="str">
            <v>S324线浏阳市大围山（湘赣界）至宁乡横市公路</v>
          </cell>
          <cell r="K490" t="e">
            <v>#REF!</v>
          </cell>
          <cell r="L490" t="str">
            <v>浏阳大围山（湘赣界）-宁乡横市</v>
          </cell>
          <cell r="M490" t="str">
            <v>S324浏阳大围山（湘赣界）-宁乡横市</v>
          </cell>
          <cell r="N490" t="e">
            <v>#REF!</v>
          </cell>
          <cell r="P490" t="str">
            <v>长沙市北横线</v>
          </cell>
          <cell r="T490" t="str">
            <v>备选</v>
          </cell>
          <cell r="W490" t="str">
            <v>预备项目</v>
          </cell>
          <cell r="X490" t="str">
            <v>三类</v>
          </cell>
          <cell r="Z490" t="str">
            <v>新建</v>
          </cell>
          <cell r="AA490" t="str">
            <v>省道</v>
          </cell>
          <cell r="AH490">
            <v>206.05099999999999</v>
          </cell>
          <cell r="AI490">
            <v>86.703999999999994</v>
          </cell>
          <cell r="AJ490">
            <v>116.328</v>
          </cell>
          <cell r="AL490">
            <v>3019</v>
          </cell>
          <cell r="AN490">
            <v>2017</v>
          </cell>
          <cell r="AO490">
            <v>2020</v>
          </cell>
          <cell r="AP490" t="str">
            <v>湘发改基础[2017]1016号</v>
          </cell>
          <cell r="AQ490" t="str">
            <v>湘路工建[2018]29号</v>
          </cell>
          <cell r="AR490">
            <v>199500</v>
          </cell>
          <cell r="AU490">
            <v>29546.5</v>
          </cell>
          <cell r="AX490" t="str">
            <v>无批复</v>
          </cell>
          <cell r="AY490" t="str">
            <v>数据异常</v>
          </cell>
          <cell r="BB490">
            <v>169953.5</v>
          </cell>
          <cell r="BO490">
            <v>29925</v>
          </cell>
          <cell r="BP490">
            <v>4431.9750000000004</v>
          </cell>
          <cell r="BQ490" t="str">
            <v>批复施工许可</v>
          </cell>
          <cell r="CA490" t="str">
            <v>省停缓建</v>
          </cell>
          <cell r="CB490">
            <v>29925</v>
          </cell>
          <cell r="CC490">
            <v>4431.9750000000004</v>
          </cell>
          <cell r="CF490">
            <v>0</v>
          </cell>
          <cell r="CH490">
            <v>0</v>
          </cell>
          <cell r="CI490">
            <v>4431.9750000000004</v>
          </cell>
          <cell r="CJ490" t="e">
            <v>#REF!</v>
          </cell>
          <cell r="CM490">
            <v>0</v>
          </cell>
          <cell r="CQ490">
            <v>4431.9750000000004</v>
          </cell>
          <cell r="CS490">
            <v>0</v>
          </cell>
          <cell r="CX490">
            <v>0</v>
          </cell>
          <cell r="CZ490">
            <v>0</v>
          </cell>
          <cell r="DB490">
            <v>0</v>
          </cell>
          <cell r="DC490">
            <v>0</v>
          </cell>
          <cell r="DI490">
            <v>0</v>
          </cell>
          <cell r="DK490">
            <v>0</v>
          </cell>
          <cell r="DM490">
            <v>0</v>
          </cell>
          <cell r="DO490">
            <v>0</v>
          </cell>
          <cell r="DP490">
            <v>0</v>
          </cell>
          <cell r="DQ490">
            <v>0</v>
          </cell>
          <cell r="DR490" t="str">
            <v>否</v>
          </cell>
          <cell r="DS490">
            <v>195068.02499999999</v>
          </cell>
          <cell r="EC490" t="str">
            <v>省停缓建</v>
          </cell>
          <cell r="EF490" t="str">
            <v>已安排</v>
          </cell>
          <cell r="EG490" t="str">
            <v>停建（“十三五”期不继续建设）</v>
          </cell>
          <cell r="EH490" t="str">
            <v>开工项目</v>
          </cell>
          <cell r="EI490" t="str">
            <v>停工</v>
          </cell>
          <cell r="EJ490" t="str">
            <v>停工</v>
          </cell>
          <cell r="EK490" t="str">
            <v>系统上报</v>
          </cell>
          <cell r="EN490">
            <v>0</v>
          </cell>
          <cell r="EU490" t="str">
            <v>概算未批复</v>
          </cell>
        </row>
        <row r="491">
          <cell r="J491" t="str">
            <v>S326线浏阳市澄潭江至宁乡沙田公路</v>
          </cell>
          <cell r="K491" t="e">
            <v>#REF!</v>
          </cell>
          <cell r="L491" t="str">
            <v>浏阳澄潭江-宁乡沙田</v>
          </cell>
          <cell r="M491" t="str">
            <v>S326浏阳澄潭江-宁乡沙田</v>
          </cell>
          <cell r="N491" t="e">
            <v>#REF!</v>
          </cell>
          <cell r="T491" t="str">
            <v>备选</v>
          </cell>
          <cell r="W491" t="str">
            <v>预备项目</v>
          </cell>
          <cell r="X491" t="str">
            <v>三类</v>
          </cell>
          <cell r="Z491" t="str">
            <v>新建</v>
          </cell>
          <cell r="AA491" t="str">
            <v>省道</v>
          </cell>
          <cell r="AH491">
            <v>161.72499999999999</v>
          </cell>
          <cell r="AI491">
            <v>15.66</v>
          </cell>
          <cell r="AJ491">
            <v>146.065</v>
          </cell>
          <cell r="AN491">
            <v>2017</v>
          </cell>
          <cell r="AO491">
            <v>2020</v>
          </cell>
          <cell r="AP491" t="str">
            <v>湘发改基础[2017]1018号</v>
          </cell>
          <cell r="AQ491" t="str">
            <v>湘路工建[2018]28号</v>
          </cell>
          <cell r="AR491">
            <v>129000</v>
          </cell>
          <cell r="AU491">
            <v>22672</v>
          </cell>
          <cell r="AX491" t="str">
            <v>无批复</v>
          </cell>
          <cell r="AY491" t="str">
            <v>数据异常</v>
          </cell>
          <cell r="BB491">
            <v>106328</v>
          </cell>
          <cell r="BO491">
            <v>19350</v>
          </cell>
          <cell r="BP491">
            <v>3400.8</v>
          </cell>
          <cell r="BQ491" t="str">
            <v>批复施工许可</v>
          </cell>
          <cell r="CA491" t="str">
            <v>省停缓建</v>
          </cell>
          <cell r="CB491">
            <v>19350</v>
          </cell>
          <cell r="CC491">
            <v>3400.8</v>
          </cell>
          <cell r="CF491">
            <v>0</v>
          </cell>
          <cell r="CH491">
            <v>0</v>
          </cell>
          <cell r="CI491">
            <v>3400.8</v>
          </cell>
          <cell r="CJ491" t="e">
            <v>#REF!</v>
          </cell>
          <cell r="CM491">
            <v>0</v>
          </cell>
          <cell r="CQ491">
            <v>3400.8</v>
          </cell>
          <cell r="CS491">
            <v>0</v>
          </cell>
          <cell r="CX491">
            <v>0</v>
          </cell>
          <cell r="CZ491">
            <v>0</v>
          </cell>
          <cell r="DB491">
            <v>0</v>
          </cell>
          <cell r="DC491">
            <v>0</v>
          </cell>
          <cell r="DI491">
            <v>0</v>
          </cell>
          <cell r="DK491">
            <v>0</v>
          </cell>
          <cell r="DM491">
            <v>0</v>
          </cell>
          <cell r="DO491">
            <v>0</v>
          </cell>
          <cell r="DP491">
            <v>0</v>
          </cell>
          <cell r="DQ491">
            <v>0</v>
          </cell>
          <cell r="DR491" t="str">
            <v>否</v>
          </cell>
          <cell r="DS491">
            <v>125599.2</v>
          </cell>
          <cell r="EC491" t="str">
            <v>省停缓建</v>
          </cell>
          <cell r="EF491" t="str">
            <v>已安排</v>
          </cell>
          <cell r="EG491" t="str">
            <v>停建（“十三五”期不继续建设）</v>
          </cell>
          <cell r="EH491" t="str">
            <v>开工项目</v>
          </cell>
          <cell r="EI491" t="str">
            <v>停工</v>
          </cell>
          <cell r="EJ491" t="str">
            <v>停工</v>
          </cell>
          <cell r="EK491" t="str">
            <v>系统上报</v>
          </cell>
          <cell r="EN491">
            <v>0</v>
          </cell>
          <cell r="EU491" t="str">
            <v>概算未批复</v>
          </cell>
        </row>
        <row r="492">
          <cell r="J492" t="str">
            <v>长沙机场大道改造</v>
          </cell>
          <cell r="K492" t="e">
            <v>#REF!</v>
          </cell>
          <cell r="L492" t="str">
            <v>长沙机场大道改造</v>
          </cell>
          <cell r="N492" t="e">
            <v>#REF!</v>
          </cell>
          <cell r="T492" t="str">
            <v>备选</v>
          </cell>
          <cell r="X492" t="str">
            <v>三类</v>
          </cell>
          <cell r="Z492" t="str">
            <v>改建</v>
          </cell>
          <cell r="AA492" t="str">
            <v>其它</v>
          </cell>
          <cell r="AH492">
            <v>4.7439999999999998</v>
          </cell>
          <cell r="AI492">
            <v>4.7439999999999998</v>
          </cell>
          <cell r="AN492">
            <v>2017</v>
          </cell>
          <cell r="AO492">
            <v>2019</v>
          </cell>
          <cell r="AP492" t="str">
            <v>长县发改投[2016]139号</v>
          </cell>
          <cell r="AQ492" t="str">
            <v>长县建发[2016]57号</v>
          </cell>
          <cell r="AR492">
            <v>10000</v>
          </cell>
          <cell r="AU492">
            <v>7543</v>
          </cell>
          <cell r="AY492" t="str">
            <v>数据异常</v>
          </cell>
          <cell r="BB492">
            <v>2457</v>
          </cell>
          <cell r="BO492">
            <v>10000</v>
          </cell>
          <cell r="BP492">
            <v>7543</v>
          </cell>
          <cell r="BQ492" t="str">
            <v>批复施工许可</v>
          </cell>
          <cell r="CA492" t="str">
            <v>未列入19年计划</v>
          </cell>
          <cell r="CB492">
            <v>10000</v>
          </cell>
          <cell r="CC492">
            <v>7543</v>
          </cell>
          <cell r="CF492">
            <v>0</v>
          </cell>
          <cell r="CH492">
            <v>7543</v>
          </cell>
          <cell r="CI492">
            <v>0</v>
          </cell>
          <cell r="CJ492" t="e">
            <v>#REF!</v>
          </cell>
          <cell r="CM492">
            <v>7543</v>
          </cell>
          <cell r="CP492">
            <v>7543</v>
          </cell>
          <cell r="CQ492">
            <v>0</v>
          </cell>
          <cell r="CS492">
            <v>0</v>
          </cell>
          <cell r="CX492">
            <v>7543</v>
          </cell>
          <cell r="CZ492">
            <v>0</v>
          </cell>
          <cell r="DB492" t="e">
            <v>#REF!</v>
          </cell>
          <cell r="DC492" t="e">
            <v>#REF!</v>
          </cell>
          <cell r="DH492">
            <v>1</v>
          </cell>
          <cell r="DI492">
            <v>0</v>
          </cell>
          <cell r="DJ492">
            <v>1</v>
          </cell>
          <cell r="DK492">
            <v>0</v>
          </cell>
          <cell r="DL492">
            <v>1</v>
          </cell>
          <cell r="DM492">
            <v>0</v>
          </cell>
          <cell r="DN492">
            <v>1</v>
          </cell>
          <cell r="DO492">
            <v>0</v>
          </cell>
          <cell r="DP492">
            <v>0</v>
          </cell>
          <cell r="DQ492">
            <v>0</v>
          </cell>
          <cell r="DR492" t="str">
            <v>否</v>
          </cell>
          <cell r="DS492">
            <v>10000</v>
          </cell>
          <cell r="EC492" t="str">
            <v>已完工</v>
          </cell>
          <cell r="ED492" t="str">
            <v>17年完工</v>
          </cell>
          <cell r="EF492" t="str">
            <v>已安排</v>
          </cell>
          <cell r="EG492" t="str">
            <v>已完工</v>
          </cell>
          <cell r="EH492" t="str">
            <v>开工项目</v>
          </cell>
          <cell r="EI492" t="str">
            <v>已建成</v>
          </cell>
          <cell r="EJ492" t="str">
            <v>已建成</v>
          </cell>
          <cell r="EK492" t="str">
            <v>系统上报</v>
          </cell>
          <cell r="EL492">
            <v>10000</v>
          </cell>
          <cell r="EN492">
            <v>0</v>
          </cell>
          <cell r="EU492" t="str">
            <v>中期调增</v>
          </cell>
        </row>
        <row r="493">
          <cell r="J493" t="str">
            <v>芦淞区五里墩-株洲县南阳桥</v>
          </cell>
          <cell r="K493" t="e">
            <v>#REF!</v>
          </cell>
          <cell r="L493" t="str">
            <v>芦淞区五里墩-株洲县南阳桥</v>
          </cell>
          <cell r="M493" t="str">
            <v>芦淞区五里墩-株洲县南阳桥</v>
          </cell>
          <cell r="N493" t="e">
            <v>#REF!</v>
          </cell>
          <cell r="T493" t="str">
            <v>备选</v>
          </cell>
          <cell r="W493" t="str">
            <v>预备项目</v>
          </cell>
          <cell r="X493" t="str">
            <v>三类</v>
          </cell>
          <cell r="Z493" t="str">
            <v>新建</v>
          </cell>
          <cell r="AA493" t="str">
            <v>其它</v>
          </cell>
          <cell r="AH493">
            <v>13</v>
          </cell>
          <cell r="AI493">
            <v>13</v>
          </cell>
          <cell r="AN493">
            <v>2018</v>
          </cell>
          <cell r="AO493">
            <v>2020</v>
          </cell>
          <cell r="AR493">
            <v>95703</v>
          </cell>
          <cell r="AU493">
            <v>2600</v>
          </cell>
          <cell r="BB493">
            <v>93103</v>
          </cell>
          <cell r="CB493">
            <v>0</v>
          </cell>
          <cell r="CC493">
            <v>0</v>
          </cell>
          <cell r="CH493">
            <v>0</v>
          </cell>
          <cell r="CI493">
            <v>0</v>
          </cell>
          <cell r="CJ493" t="e">
            <v>#REF!</v>
          </cell>
          <cell r="CM493">
            <v>0</v>
          </cell>
          <cell r="CP493">
            <v>0</v>
          </cell>
          <cell r="CQ493">
            <v>0</v>
          </cell>
          <cell r="CS493">
            <v>0</v>
          </cell>
          <cell r="CX493">
            <v>0</v>
          </cell>
          <cell r="CZ493">
            <v>2600</v>
          </cell>
          <cell r="DB493" t="e">
            <v>#REF!</v>
          </cell>
          <cell r="DC493" t="e">
            <v>#REF!</v>
          </cell>
          <cell r="DH493">
            <v>0</v>
          </cell>
          <cell r="DI493">
            <v>0</v>
          </cell>
          <cell r="DJ493">
            <v>0</v>
          </cell>
          <cell r="DK493">
            <v>0</v>
          </cell>
          <cell r="DL493">
            <v>0</v>
          </cell>
          <cell r="DM493">
            <v>0</v>
          </cell>
          <cell r="DN493">
            <v>0</v>
          </cell>
          <cell r="DO493">
            <v>0</v>
          </cell>
          <cell r="DQ493">
            <v>0</v>
          </cell>
          <cell r="DR493" t="str">
            <v>否</v>
          </cell>
          <cell r="DS493">
            <v>95703</v>
          </cell>
          <cell r="EF493" t="str">
            <v>未安排</v>
          </cell>
          <cell r="EG493" t="str">
            <v>未开工（“十三五”期无法开工）</v>
          </cell>
          <cell r="EJ493" t="str">
            <v>未开工</v>
          </cell>
          <cell r="EK493" t="str">
            <v>未填报</v>
          </cell>
          <cell r="EL493">
            <v>0</v>
          </cell>
          <cell r="EN493">
            <v>0</v>
          </cell>
        </row>
        <row r="494">
          <cell r="J494" t="str">
            <v>S333株洲县渌口-黑家冲</v>
          </cell>
          <cell r="K494" t="e">
            <v>#REF!</v>
          </cell>
          <cell r="N494" t="e">
            <v>#REF!</v>
          </cell>
          <cell r="T494" t="str">
            <v>备选</v>
          </cell>
          <cell r="X494" t="str">
            <v>三类</v>
          </cell>
          <cell r="Z494" t="str">
            <v>新建</v>
          </cell>
          <cell r="AA494" t="str">
            <v>省道</v>
          </cell>
          <cell r="AH494">
            <v>4.3</v>
          </cell>
          <cell r="AI494">
            <v>4.3</v>
          </cell>
          <cell r="AN494">
            <v>2014</v>
          </cell>
          <cell r="AO494">
            <v>2016</v>
          </cell>
          <cell r="AP494" t="str">
            <v>湘发改基础[2011]1397号</v>
          </cell>
          <cell r="AQ494" t="str">
            <v>湘交计统[2012]438号</v>
          </cell>
          <cell r="AR494">
            <v>23346</v>
          </cell>
          <cell r="AU494">
            <v>2404</v>
          </cell>
          <cell r="BB494">
            <v>20942</v>
          </cell>
          <cell r="BC494">
            <v>23346</v>
          </cell>
          <cell r="BD494">
            <v>2404</v>
          </cell>
          <cell r="BE494">
            <v>0</v>
          </cell>
          <cell r="BF494">
            <v>0</v>
          </cell>
          <cell r="BG494">
            <v>0</v>
          </cell>
          <cell r="BM494" t="str">
            <v>路面</v>
          </cell>
          <cell r="BN494">
            <v>4.3</v>
          </cell>
          <cell r="CA494" t="str">
            <v>未列入19年计划</v>
          </cell>
          <cell r="CB494">
            <v>23346</v>
          </cell>
          <cell r="CC494">
            <v>2404</v>
          </cell>
          <cell r="CF494">
            <v>29631</v>
          </cell>
          <cell r="CH494">
            <v>2404</v>
          </cell>
          <cell r="CI494">
            <v>0</v>
          </cell>
          <cell r="CJ494" t="e">
            <v>#REF!</v>
          </cell>
          <cell r="CM494">
            <v>2404</v>
          </cell>
          <cell r="CQ494">
            <v>0</v>
          </cell>
          <cell r="CS494">
            <v>0</v>
          </cell>
          <cell r="CX494">
            <v>2404</v>
          </cell>
          <cell r="CZ494">
            <v>0</v>
          </cell>
          <cell r="DB494" t="e">
            <v>#REF!</v>
          </cell>
          <cell r="DC494" t="e">
            <v>#REF!</v>
          </cell>
          <cell r="DH494">
            <v>1</v>
          </cell>
          <cell r="DI494">
            <v>0</v>
          </cell>
          <cell r="DJ494">
            <v>1</v>
          </cell>
          <cell r="DK494">
            <v>0</v>
          </cell>
          <cell r="DL494">
            <v>1</v>
          </cell>
          <cell r="DM494">
            <v>0</v>
          </cell>
          <cell r="DN494">
            <v>1</v>
          </cell>
          <cell r="DO494">
            <v>0</v>
          </cell>
          <cell r="DP494">
            <v>29631</v>
          </cell>
          <cell r="DQ494">
            <v>1.2692109997429999</v>
          </cell>
          <cell r="DR494" t="str">
            <v>否</v>
          </cell>
          <cell r="DS494">
            <v>-6285</v>
          </cell>
          <cell r="DU494">
            <v>4.3</v>
          </cell>
          <cell r="EC494" t="str">
            <v>已完工</v>
          </cell>
          <cell r="ED494" t="str">
            <v>16年完工</v>
          </cell>
          <cell r="EF494" t="str">
            <v>已安排</v>
          </cell>
          <cell r="EG494" t="str">
            <v>已完工</v>
          </cell>
          <cell r="EH494" t="str">
            <v>开工项目</v>
          </cell>
          <cell r="EI494" t="str">
            <v>已建成</v>
          </cell>
          <cell r="EJ494" t="str">
            <v>已建成</v>
          </cell>
          <cell r="EK494" t="str">
            <v>沿用3月数据</v>
          </cell>
          <cell r="EL494">
            <v>23346</v>
          </cell>
          <cell r="EN494">
            <v>0</v>
          </cell>
          <cell r="EU494" t="str">
            <v>十二五收尾项目</v>
          </cell>
        </row>
        <row r="495">
          <cell r="J495" t="str">
            <v>界头-高枧</v>
          </cell>
          <cell r="K495" t="e">
            <v>#REF!</v>
          </cell>
          <cell r="L495" t="str">
            <v>攸县界头-高枧</v>
          </cell>
          <cell r="M495" t="str">
            <v>攸县界头-高枧</v>
          </cell>
          <cell r="N495" t="e">
            <v>#REF!</v>
          </cell>
          <cell r="T495" t="str">
            <v>备选</v>
          </cell>
          <cell r="W495" t="str">
            <v>预备项目</v>
          </cell>
          <cell r="X495" t="str">
            <v>三类</v>
          </cell>
          <cell r="Z495" t="str">
            <v>改建</v>
          </cell>
          <cell r="AA495" t="str">
            <v>其它</v>
          </cell>
          <cell r="AH495">
            <v>6</v>
          </cell>
          <cell r="AJ495">
            <v>6</v>
          </cell>
          <cell r="AN495">
            <v>2017</v>
          </cell>
          <cell r="AO495">
            <v>2018</v>
          </cell>
          <cell r="AP495" t="str">
            <v>株发改审[2017]147号</v>
          </cell>
          <cell r="AR495">
            <v>5300</v>
          </cell>
          <cell r="AU495">
            <v>1200</v>
          </cell>
          <cell r="BB495">
            <v>4100</v>
          </cell>
          <cell r="BO495">
            <v>3180</v>
          </cell>
          <cell r="BP495">
            <v>720</v>
          </cell>
          <cell r="BQ495" t="str">
            <v>路基</v>
          </cell>
          <cell r="BU495" t="str">
            <v>批复施工许可</v>
          </cell>
          <cell r="BX495">
            <v>-720</v>
          </cell>
          <cell r="BY495" t="str">
            <v>未开工</v>
          </cell>
          <cell r="CA495" t="str">
            <v>省停缓建</v>
          </cell>
          <cell r="CB495">
            <v>3180</v>
          </cell>
          <cell r="CC495">
            <v>0</v>
          </cell>
          <cell r="CF495">
            <v>0</v>
          </cell>
          <cell r="CH495">
            <v>0</v>
          </cell>
          <cell r="CI495">
            <v>0</v>
          </cell>
          <cell r="CJ495" t="e">
            <v>#REF!</v>
          </cell>
          <cell r="CM495">
            <v>0</v>
          </cell>
          <cell r="CQ495">
            <v>0</v>
          </cell>
          <cell r="CS495">
            <v>0</v>
          </cell>
          <cell r="CX495">
            <v>0</v>
          </cell>
          <cell r="CZ495">
            <v>0</v>
          </cell>
          <cell r="DB495">
            <v>0</v>
          </cell>
          <cell r="DC495">
            <v>0</v>
          </cell>
          <cell r="DH495">
            <v>0.5</v>
          </cell>
          <cell r="DI495">
            <v>600</v>
          </cell>
          <cell r="DJ495">
            <v>0.7</v>
          </cell>
          <cell r="DK495">
            <v>840</v>
          </cell>
          <cell r="DL495">
            <v>0.7</v>
          </cell>
          <cell r="DM495">
            <v>840</v>
          </cell>
          <cell r="DN495">
            <v>0.7</v>
          </cell>
          <cell r="DO495">
            <v>840</v>
          </cell>
          <cell r="DP495">
            <v>0</v>
          </cell>
          <cell r="DQ495">
            <v>0</v>
          </cell>
          <cell r="DR495" t="str">
            <v>否</v>
          </cell>
          <cell r="DS495">
            <v>5300</v>
          </cell>
          <cell r="EC495" t="str">
            <v>省停缓建</v>
          </cell>
          <cell r="EF495" t="str">
            <v>已安排</v>
          </cell>
          <cell r="EG495" t="str">
            <v>停建（“十三五”期继续建设）</v>
          </cell>
          <cell r="EH495" t="str">
            <v>开工项目</v>
          </cell>
          <cell r="EI495" t="str">
            <v>停工</v>
          </cell>
          <cell r="EJ495" t="str">
            <v>停工</v>
          </cell>
          <cell r="EK495" t="str">
            <v>沿用3月数据</v>
          </cell>
          <cell r="EN495">
            <v>0</v>
          </cell>
        </row>
        <row r="496">
          <cell r="J496" t="str">
            <v>老漕-莲花公路（攸县段）</v>
          </cell>
          <cell r="K496" t="e">
            <v>#REF!</v>
          </cell>
          <cell r="L496" t="str">
            <v>攸县老漕-莲花（攸县段）</v>
          </cell>
          <cell r="M496" t="str">
            <v>攸县老漕-莲花（攸县段）</v>
          </cell>
          <cell r="N496" t="e">
            <v>#REF!</v>
          </cell>
          <cell r="T496" t="str">
            <v>备选</v>
          </cell>
          <cell r="W496" t="str">
            <v>预备项目</v>
          </cell>
          <cell r="X496" t="str">
            <v>三类</v>
          </cell>
          <cell r="Z496" t="str">
            <v>改建</v>
          </cell>
          <cell r="AA496" t="str">
            <v>其它</v>
          </cell>
          <cell r="AH496">
            <v>9</v>
          </cell>
          <cell r="AJ496">
            <v>9</v>
          </cell>
          <cell r="AN496">
            <v>2017</v>
          </cell>
          <cell r="AO496">
            <v>2018</v>
          </cell>
          <cell r="AP496" t="str">
            <v>株发改审【2018】33号</v>
          </cell>
          <cell r="AR496">
            <v>7200</v>
          </cell>
          <cell r="AU496">
            <v>1800</v>
          </cell>
          <cell r="BB496">
            <v>5400</v>
          </cell>
          <cell r="BO496">
            <v>4320</v>
          </cell>
          <cell r="BP496">
            <v>1080</v>
          </cell>
          <cell r="BQ496" t="str">
            <v>路基</v>
          </cell>
          <cell r="BU496" t="str">
            <v>批复施工许可</v>
          </cell>
          <cell r="BX496">
            <v>-1080</v>
          </cell>
          <cell r="BY496" t="str">
            <v>未开工</v>
          </cell>
          <cell r="CA496" t="str">
            <v>省停缓建</v>
          </cell>
          <cell r="CB496">
            <v>4320</v>
          </cell>
          <cell r="CC496">
            <v>0</v>
          </cell>
          <cell r="CF496">
            <v>0</v>
          </cell>
          <cell r="CH496">
            <v>0</v>
          </cell>
          <cell r="CI496">
            <v>0</v>
          </cell>
          <cell r="CJ496" t="e">
            <v>#REF!</v>
          </cell>
          <cell r="CM496">
            <v>0</v>
          </cell>
          <cell r="CQ496">
            <v>0</v>
          </cell>
          <cell r="CS496">
            <v>0</v>
          </cell>
          <cell r="CX496">
            <v>0</v>
          </cell>
          <cell r="CZ496">
            <v>0</v>
          </cell>
          <cell r="DB496">
            <v>0</v>
          </cell>
          <cell r="DC496">
            <v>0</v>
          </cell>
          <cell r="DH496">
            <v>0.5</v>
          </cell>
          <cell r="DI496">
            <v>900</v>
          </cell>
          <cell r="DJ496">
            <v>0.7</v>
          </cell>
          <cell r="DK496">
            <v>1260</v>
          </cell>
          <cell r="DL496">
            <v>0.7</v>
          </cell>
          <cell r="DM496">
            <v>1260</v>
          </cell>
          <cell r="DN496">
            <v>0.7</v>
          </cell>
          <cell r="DO496">
            <v>1260</v>
          </cell>
          <cell r="DP496">
            <v>0</v>
          </cell>
          <cell r="DQ496">
            <v>0</v>
          </cell>
          <cell r="DR496" t="str">
            <v>否</v>
          </cell>
          <cell r="DS496">
            <v>7200</v>
          </cell>
          <cell r="EC496" t="str">
            <v>省停缓建</v>
          </cell>
          <cell r="EF496" t="str">
            <v>已安排</v>
          </cell>
          <cell r="EG496" t="str">
            <v>停建（“十三五”期继续建设）</v>
          </cell>
          <cell r="EH496" t="str">
            <v>开工项目</v>
          </cell>
          <cell r="EI496" t="str">
            <v>停工</v>
          </cell>
          <cell r="EJ496" t="str">
            <v>停工</v>
          </cell>
          <cell r="EK496" t="str">
            <v>沿用3月数据</v>
          </cell>
          <cell r="EN496">
            <v>0</v>
          </cell>
        </row>
        <row r="497">
          <cell r="J497" t="str">
            <v>攸县莲塘坳-路岭坳</v>
          </cell>
          <cell r="K497" t="e">
            <v>#REF!</v>
          </cell>
          <cell r="L497" t="str">
            <v>攸县莲塘坳-路岭坳</v>
          </cell>
          <cell r="M497" t="str">
            <v>S204攸县莲塘坳-路岭坳</v>
          </cell>
          <cell r="N497" t="e">
            <v>#REF!</v>
          </cell>
          <cell r="T497" t="str">
            <v>备选</v>
          </cell>
          <cell r="W497" t="str">
            <v>预备项目</v>
          </cell>
          <cell r="X497" t="str">
            <v>三类</v>
          </cell>
          <cell r="Z497" t="str">
            <v>新改建</v>
          </cell>
          <cell r="AA497" t="str">
            <v>省道</v>
          </cell>
          <cell r="AH497">
            <v>14</v>
          </cell>
          <cell r="AJ497">
            <v>14</v>
          </cell>
          <cell r="AN497">
            <v>2018</v>
          </cell>
          <cell r="AO497" t="str">
            <v>2020</v>
          </cell>
          <cell r="AP497" t="str">
            <v>株发改审[2017]149号</v>
          </cell>
          <cell r="AR497">
            <v>11200</v>
          </cell>
          <cell r="AU497">
            <v>1200</v>
          </cell>
          <cell r="BB497">
            <v>10000</v>
          </cell>
          <cell r="BU497" t="str">
            <v>批复施工许可</v>
          </cell>
          <cell r="CB497">
            <v>0</v>
          </cell>
          <cell r="CC497">
            <v>0</v>
          </cell>
          <cell r="CF497">
            <v>0</v>
          </cell>
          <cell r="CH497">
            <v>0</v>
          </cell>
          <cell r="CI497">
            <v>0</v>
          </cell>
          <cell r="CJ497" t="e">
            <v>#REF!</v>
          </cell>
          <cell r="CM497">
            <v>0</v>
          </cell>
          <cell r="CP497">
            <v>0</v>
          </cell>
          <cell r="CQ497">
            <v>0</v>
          </cell>
          <cell r="CS497">
            <v>0</v>
          </cell>
          <cell r="CX497">
            <v>0</v>
          </cell>
          <cell r="CZ497">
            <v>1200</v>
          </cell>
          <cell r="DB497" t="e">
            <v>#REF!</v>
          </cell>
          <cell r="DC497" t="e">
            <v>#REF!</v>
          </cell>
          <cell r="DH497">
            <v>0</v>
          </cell>
          <cell r="DI497">
            <v>0</v>
          </cell>
          <cell r="DJ497">
            <v>0</v>
          </cell>
          <cell r="DK497">
            <v>0</v>
          </cell>
          <cell r="DL497">
            <v>0</v>
          </cell>
          <cell r="DM497">
            <v>0</v>
          </cell>
          <cell r="DN497">
            <v>0</v>
          </cell>
          <cell r="DO497">
            <v>0</v>
          </cell>
          <cell r="DP497">
            <v>0</v>
          </cell>
          <cell r="DQ497">
            <v>0</v>
          </cell>
          <cell r="DR497" t="str">
            <v>否</v>
          </cell>
          <cell r="DS497">
            <v>11200</v>
          </cell>
          <cell r="EF497" t="str">
            <v>未安排</v>
          </cell>
          <cell r="EG497" t="str">
            <v>未开工（“十三五”期无法开工）</v>
          </cell>
          <cell r="EJ497" t="str">
            <v>未开工</v>
          </cell>
          <cell r="EK497" t="str">
            <v>未填报</v>
          </cell>
          <cell r="EL497">
            <v>0</v>
          </cell>
          <cell r="EN497">
            <v>0</v>
          </cell>
        </row>
        <row r="498">
          <cell r="J498" t="str">
            <v>攸县五丰-安仁县城(攸县段）</v>
          </cell>
          <cell r="K498" t="e">
            <v>#REF!</v>
          </cell>
          <cell r="L498" t="str">
            <v>攸县五丰-安仁县城</v>
          </cell>
          <cell r="M498">
            <v>0</v>
          </cell>
          <cell r="N498" t="e">
            <v>#REF!</v>
          </cell>
          <cell r="T498" t="str">
            <v>备选</v>
          </cell>
          <cell r="X498" t="str">
            <v>三类</v>
          </cell>
          <cell r="Z498" t="str">
            <v>新改建</v>
          </cell>
          <cell r="AA498" t="str">
            <v>其它</v>
          </cell>
          <cell r="AH498">
            <v>5.81</v>
          </cell>
          <cell r="AI498">
            <v>5.7149999999999999</v>
          </cell>
          <cell r="AN498" t="str">
            <v>2018</v>
          </cell>
          <cell r="AO498" t="str">
            <v>2020</v>
          </cell>
          <cell r="AP498" t="str">
            <v>株发改审[2017]151号</v>
          </cell>
          <cell r="AQ498" t="str">
            <v>株交函[2017]225号</v>
          </cell>
          <cell r="AR498">
            <v>18608.349999999999</v>
          </cell>
          <cell r="AU498">
            <v>1162</v>
          </cell>
          <cell r="AX498">
            <v>1143</v>
          </cell>
          <cell r="AY498" t="str">
            <v>数据异常</v>
          </cell>
          <cell r="BB498">
            <v>17446.349999999999</v>
          </cell>
          <cell r="BU498" t="str">
            <v>批复施工许可</v>
          </cell>
          <cell r="CB498">
            <v>0</v>
          </cell>
          <cell r="CC498">
            <v>0</v>
          </cell>
          <cell r="CF498">
            <v>0</v>
          </cell>
          <cell r="CH498">
            <v>0</v>
          </cell>
          <cell r="CI498">
            <v>0</v>
          </cell>
          <cell r="CJ498" t="e">
            <v>#REF!</v>
          </cell>
          <cell r="CM498">
            <v>0</v>
          </cell>
          <cell r="CQ498">
            <v>0</v>
          </cell>
          <cell r="CS498">
            <v>0</v>
          </cell>
          <cell r="CX498">
            <v>0</v>
          </cell>
          <cell r="CZ498">
            <v>1162</v>
          </cell>
          <cell r="DB498" t="e">
            <v>#REF!</v>
          </cell>
          <cell r="DC498" t="e">
            <v>#REF!</v>
          </cell>
          <cell r="DH498">
            <v>0</v>
          </cell>
          <cell r="DI498">
            <v>0</v>
          </cell>
          <cell r="DJ498">
            <v>0</v>
          </cell>
          <cell r="DK498">
            <v>0</v>
          </cell>
          <cell r="DL498">
            <v>0</v>
          </cell>
          <cell r="DM498">
            <v>0</v>
          </cell>
          <cell r="DN498">
            <v>0</v>
          </cell>
          <cell r="DO498">
            <v>0</v>
          </cell>
          <cell r="DP498">
            <v>0</v>
          </cell>
          <cell r="DQ498">
            <v>0</v>
          </cell>
          <cell r="DR498" t="str">
            <v>否</v>
          </cell>
          <cell r="DS498">
            <v>18608.349999999999</v>
          </cell>
          <cell r="EF498" t="str">
            <v>未安排</v>
          </cell>
          <cell r="EG498" t="str">
            <v>未开工（“十三五”期无法开工）</v>
          </cell>
          <cell r="EJ498" t="str">
            <v>未开工</v>
          </cell>
          <cell r="EK498" t="str">
            <v>未填报</v>
          </cell>
          <cell r="EL498">
            <v>0</v>
          </cell>
          <cell r="EN498">
            <v>0</v>
          </cell>
        </row>
        <row r="499">
          <cell r="J499" t="str">
            <v>攸县贺家桥-石羊塘</v>
          </cell>
          <cell r="K499" t="e">
            <v>#REF!</v>
          </cell>
          <cell r="L499" t="str">
            <v>攸县贺家桥-石羊塘</v>
          </cell>
          <cell r="M499" t="str">
            <v>攸县贺家桥-石羊塘</v>
          </cell>
          <cell r="N499" t="e">
            <v>#REF!</v>
          </cell>
          <cell r="T499" t="str">
            <v>备选</v>
          </cell>
          <cell r="W499" t="str">
            <v>预备项目</v>
          </cell>
          <cell r="X499" t="str">
            <v>三类</v>
          </cell>
          <cell r="Z499" t="str">
            <v>新改建</v>
          </cell>
          <cell r="AA499" t="str">
            <v>其它</v>
          </cell>
          <cell r="AH499">
            <v>32.473999999999997</v>
          </cell>
          <cell r="AI499">
            <v>32.473999999999997</v>
          </cell>
          <cell r="AN499" t="str">
            <v>2018</v>
          </cell>
          <cell r="AO499" t="str">
            <v>2020</v>
          </cell>
          <cell r="AR499">
            <v>140688</v>
          </cell>
          <cell r="AU499">
            <v>6494.8</v>
          </cell>
          <cell r="BB499">
            <v>134193.20000000001</v>
          </cell>
          <cell r="CB499">
            <v>0</v>
          </cell>
          <cell r="CC499">
            <v>0</v>
          </cell>
          <cell r="CH499">
            <v>0</v>
          </cell>
          <cell r="CI499">
            <v>0</v>
          </cell>
          <cell r="CJ499" t="e">
            <v>#REF!</v>
          </cell>
          <cell r="CM499">
            <v>0</v>
          </cell>
          <cell r="CP499">
            <v>0</v>
          </cell>
          <cell r="CQ499">
            <v>0</v>
          </cell>
          <cell r="CS499">
            <v>0</v>
          </cell>
          <cell r="CX499">
            <v>0</v>
          </cell>
          <cell r="CZ499">
            <v>6494.8</v>
          </cell>
          <cell r="DB499" t="e">
            <v>#REF!</v>
          </cell>
          <cell r="DC499" t="e">
            <v>#REF!</v>
          </cell>
          <cell r="DH499">
            <v>0</v>
          </cell>
          <cell r="DI499">
            <v>0</v>
          </cell>
          <cell r="DJ499">
            <v>0</v>
          </cell>
          <cell r="DK499">
            <v>0</v>
          </cell>
          <cell r="DL499">
            <v>0</v>
          </cell>
          <cell r="DM499">
            <v>0</v>
          </cell>
          <cell r="DN499">
            <v>0</v>
          </cell>
          <cell r="DO499">
            <v>0</v>
          </cell>
          <cell r="DQ499">
            <v>0</v>
          </cell>
          <cell r="DR499" t="str">
            <v>否</v>
          </cell>
          <cell r="DS499">
            <v>140688</v>
          </cell>
          <cell r="EF499" t="str">
            <v>未安排</v>
          </cell>
          <cell r="EG499" t="str">
            <v>未开工（“十三五”期无法开工）</v>
          </cell>
          <cell r="EJ499" t="str">
            <v>未开工</v>
          </cell>
          <cell r="EK499" t="str">
            <v>未填报</v>
          </cell>
          <cell r="EL499">
            <v>0</v>
          </cell>
          <cell r="EN499">
            <v>0</v>
          </cell>
        </row>
        <row r="500">
          <cell r="J500" t="str">
            <v>茶陵县茶陵监狱-齐心村</v>
          </cell>
          <cell r="K500" t="e">
            <v>#REF!</v>
          </cell>
          <cell r="L500" t="str">
            <v>茶陵县茶陵监狱-齐心村</v>
          </cell>
          <cell r="M500" t="str">
            <v>茶陵县茶陵监狱-齐心村</v>
          </cell>
          <cell r="N500" t="e">
            <v>#REF!</v>
          </cell>
          <cell r="T500" t="str">
            <v>备选</v>
          </cell>
          <cell r="W500" t="str">
            <v>预备项目</v>
          </cell>
          <cell r="X500" t="str">
            <v>一类</v>
          </cell>
          <cell r="Y500" t="str">
            <v>国贫</v>
          </cell>
          <cell r="Z500" t="str">
            <v>新建</v>
          </cell>
          <cell r="AA500" t="str">
            <v>其它</v>
          </cell>
          <cell r="AH500">
            <v>4</v>
          </cell>
          <cell r="AJ500">
            <v>4</v>
          </cell>
          <cell r="AR500">
            <v>6000</v>
          </cell>
          <cell r="AU500">
            <v>1200</v>
          </cell>
          <cell r="CB500">
            <v>0</v>
          </cell>
          <cell r="CC500">
            <v>0</v>
          </cell>
          <cell r="CH500">
            <v>0</v>
          </cell>
          <cell r="CI500">
            <v>0</v>
          </cell>
          <cell r="CJ500" t="e">
            <v>#REF!</v>
          </cell>
          <cell r="CM500">
            <v>0</v>
          </cell>
          <cell r="CP500">
            <v>0</v>
          </cell>
          <cell r="CQ500">
            <v>0</v>
          </cell>
          <cell r="CS500">
            <v>0</v>
          </cell>
          <cell r="CX500">
            <v>0</v>
          </cell>
          <cell r="CZ500">
            <v>1200</v>
          </cell>
          <cell r="DB500" t="e">
            <v>#REF!</v>
          </cell>
          <cell r="DC500" t="e">
            <v>#REF!</v>
          </cell>
          <cell r="DH500">
            <v>0</v>
          </cell>
          <cell r="DI500">
            <v>0</v>
          </cell>
          <cell r="DJ500">
            <v>0</v>
          </cell>
          <cell r="DK500">
            <v>0</v>
          </cell>
          <cell r="DL500">
            <v>0</v>
          </cell>
          <cell r="DM500">
            <v>0</v>
          </cell>
          <cell r="DN500">
            <v>0</v>
          </cell>
          <cell r="DO500">
            <v>0</v>
          </cell>
          <cell r="DQ500">
            <v>0</v>
          </cell>
          <cell r="DR500" t="str">
            <v>否</v>
          </cell>
          <cell r="DS500">
            <v>6000</v>
          </cell>
          <cell r="EF500" t="str">
            <v>未安排</v>
          </cell>
          <cell r="EG500" t="str">
            <v>未开工（“十三五”期无法开工）</v>
          </cell>
          <cell r="EJ500" t="str">
            <v>未开工</v>
          </cell>
          <cell r="EK500" t="str">
            <v>未填报</v>
          </cell>
          <cell r="EL500">
            <v>0</v>
          </cell>
          <cell r="EN500">
            <v>0</v>
          </cell>
        </row>
        <row r="501">
          <cell r="J501" t="str">
            <v>S207炎陵荆竹山至船形二期</v>
          </cell>
          <cell r="K501" t="e">
            <v>#REF!</v>
          </cell>
          <cell r="L501" t="str">
            <v>炎陵荆竹山-船形</v>
          </cell>
          <cell r="M501" t="str">
            <v>炎陵荆竹山-船形（荆竹山-鹿原）</v>
          </cell>
          <cell r="N501" t="e">
            <v>#REF!</v>
          </cell>
          <cell r="T501" t="str">
            <v>备选</v>
          </cell>
          <cell r="W501" t="str">
            <v>调减项目</v>
          </cell>
          <cell r="X501" t="str">
            <v>一类</v>
          </cell>
          <cell r="Y501" t="str">
            <v>国贫</v>
          </cell>
          <cell r="Z501" t="str">
            <v>改扩建</v>
          </cell>
          <cell r="AA501" t="str">
            <v>省道</v>
          </cell>
          <cell r="AH501">
            <v>20</v>
          </cell>
          <cell r="AJ501">
            <v>20</v>
          </cell>
          <cell r="AN501">
            <v>2018</v>
          </cell>
          <cell r="AO501">
            <v>2020</v>
          </cell>
          <cell r="AR501">
            <v>23400</v>
          </cell>
          <cell r="AU501">
            <v>8000</v>
          </cell>
          <cell r="BB501">
            <v>15400</v>
          </cell>
          <cell r="CB501">
            <v>0</v>
          </cell>
          <cell r="CC501">
            <v>0</v>
          </cell>
          <cell r="CH501">
            <v>0</v>
          </cell>
          <cell r="CI501">
            <v>0</v>
          </cell>
          <cell r="CJ501" t="e">
            <v>#REF!</v>
          </cell>
          <cell r="CM501">
            <v>0</v>
          </cell>
          <cell r="CQ501">
            <v>0</v>
          </cell>
          <cell r="CS501">
            <v>0</v>
          </cell>
          <cell r="CX501">
            <v>0</v>
          </cell>
          <cell r="CZ501">
            <v>8000</v>
          </cell>
          <cell r="DB501" t="e">
            <v>#REF!</v>
          </cell>
          <cell r="DC501" t="e">
            <v>#REF!</v>
          </cell>
          <cell r="DH501">
            <v>0</v>
          </cell>
          <cell r="DI501">
            <v>0</v>
          </cell>
          <cell r="DJ501">
            <v>0</v>
          </cell>
          <cell r="DK501">
            <v>0</v>
          </cell>
          <cell r="DL501">
            <v>0</v>
          </cell>
          <cell r="DM501">
            <v>0</v>
          </cell>
          <cell r="DN501">
            <v>0</v>
          </cell>
          <cell r="DO501">
            <v>0</v>
          </cell>
          <cell r="DQ501">
            <v>0</v>
          </cell>
          <cell r="DR501" t="str">
            <v>否</v>
          </cell>
          <cell r="DS501">
            <v>23400</v>
          </cell>
          <cell r="EF501" t="str">
            <v>未安排</v>
          </cell>
          <cell r="EG501" t="str">
            <v>取消</v>
          </cell>
          <cell r="EK501" t="str">
            <v>未填报</v>
          </cell>
          <cell r="EL501">
            <v>0</v>
          </cell>
          <cell r="EN501">
            <v>0</v>
          </cell>
          <cell r="EU501" t="str">
            <v>省中期调减</v>
          </cell>
        </row>
        <row r="502">
          <cell r="J502" t="str">
            <v>G356炎陵县绕城公路</v>
          </cell>
          <cell r="K502" t="e">
            <v>#REF!</v>
          </cell>
          <cell r="L502" t="str">
            <v>G356炎陵县城绕城公路</v>
          </cell>
          <cell r="M502" t="str">
            <v>G356炎陵县城绕城公路</v>
          </cell>
          <cell r="N502" t="e">
            <v>#REF!</v>
          </cell>
          <cell r="P502" t="str">
            <v>G356炎陵县城绕城公路</v>
          </cell>
          <cell r="T502" t="str">
            <v>备选</v>
          </cell>
          <cell r="W502" t="str">
            <v>调减项目</v>
          </cell>
          <cell r="X502" t="str">
            <v>一类</v>
          </cell>
          <cell r="Y502" t="str">
            <v>国贫</v>
          </cell>
          <cell r="Z502" t="str">
            <v>改扩建</v>
          </cell>
          <cell r="AA502" t="str">
            <v>国道</v>
          </cell>
          <cell r="AH502">
            <v>15</v>
          </cell>
          <cell r="AI502">
            <v>15</v>
          </cell>
          <cell r="AN502">
            <v>2018</v>
          </cell>
          <cell r="AO502">
            <v>2020</v>
          </cell>
          <cell r="AR502">
            <v>25000</v>
          </cell>
          <cell r="AU502">
            <v>12000</v>
          </cell>
          <cell r="BB502">
            <v>13000</v>
          </cell>
          <cell r="CB502">
            <v>0</v>
          </cell>
          <cell r="CC502">
            <v>0</v>
          </cell>
          <cell r="CH502">
            <v>0</v>
          </cell>
          <cell r="CI502">
            <v>0</v>
          </cell>
          <cell r="CJ502" t="e">
            <v>#REF!</v>
          </cell>
          <cell r="CM502">
            <v>0</v>
          </cell>
          <cell r="CQ502">
            <v>0</v>
          </cell>
          <cell r="CS502">
            <v>0</v>
          </cell>
          <cell r="CX502">
            <v>0</v>
          </cell>
          <cell r="CZ502">
            <v>12000</v>
          </cell>
          <cell r="DB502" t="e">
            <v>#REF!</v>
          </cell>
          <cell r="DC502" t="e">
            <v>#REF!</v>
          </cell>
          <cell r="DH502">
            <v>0</v>
          </cell>
          <cell r="DI502">
            <v>0</v>
          </cell>
          <cell r="DJ502">
            <v>0</v>
          </cell>
          <cell r="DK502">
            <v>0</v>
          </cell>
          <cell r="DL502">
            <v>0</v>
          </cell>
          <cell r="DM502">
            <v>0</v>
          </cell>
          <cell r="DN502">
            <v>0</v>
          </cell>
          <cell r="DO502">
            <v>0</v>
          </cell>
          <cell r="DQ502">
            <v>0</v>
          </cell>
          <cell r="DR502" t="str">
            <v>否</v>
          </cell>
          <cell r="DS502">
            <v>25000</v>
          </cell>
          <cell r="EF502" t="str">
            <v>未安排</v>
          </cell>
          <cell r="EG502" t="str">
            <v>取消</v>
          </cell>
          <cell r="EK502" t="str">
            <v>未填报</v>
          </cell>
          <cell r="EL502">
            <v>0</v>
          </cell>
          <cell r="EN502">
            <v>0</v>
          </cell>
          <cell r="EU502" t="str">
            <v>省中期调减</v>
          </cell>
        </row>
        <row r="503">
          <cell r="J503" t="str">
            <v>炎陵十都-南流</v>
          </cell>
          <cell r="K503" t="e">
            <v>#REF!</v>
          </cell>
          <cell r="L503" t="str">
            <v>炎陵十都-南流</v>
          </cell>
          <cell r="M503" t="str">
            <v>炎陵十都-南流</v>
          </cell>
          <cell r="N503" t="e">
            <v>#REF!</v>
          </cell>
          <cell r="T503" t="str">
            <v>备选</v>
          </cell>
          <cell r="W503" t="str">
            <v>调减项目</v>
          </cell>
          <cell r="X503" t="str">
            <v>一类</v>
          </cell>
          <cell r="Y503" t="str">
            <v>国贫</v>
          </cell>
          <cell r="Z503" t="str">
            <v>升级改造</v>
          </cell>
          <cell r="AA503" t="str">
            <v>其它</v>
          </cell>
          <cell r="AH503">
            <v>8.3000000000000007</v>
          </cell>
          <cell r="AJ503">
            <v>8.3000000000000007</v>
          </cell>
          <cell r="AR503">
            <v>6400</v>
          </cell>
          <cell r="AU503">
            <v>0</v>
          </cell>
          <cell r="CB503">
            <v>0</v>
          </cell>
          <cell r="CC503">
            <v>0</v>
          </cell>
          <cell r="CH503">
            <v>0</v>
          </cell>
          <cell r="CI503">
            <v>0</v>
          </cell>
          <cell r="CJ503" t="e">
            <v>#REF!</v>
          </cell>
          <cell r="CM503">
            <v>0</v>
          </cell>
          <cell r="CP503">
            <v>0</v>
          </cell>
          <cell r="CQ503">
            <v>0</v>
          </cell>
          <cell r="CS503">
            <v>0</v>
          </cell>
          <cell r="CX503">
            <v>0</v>
          </cell>
          <cell r="CZ503">
            <v>0</v>
          </cell>
          <cell r="DB503" t="e">
            <v>#REF!</v>
          </cell>
          <cell r="DC503" t="e">
            <v>#REF!</v>
          </cell>
          <cell r="DH503">
            <v>0</v>
          </cell>
          <cell r="DI503">
            <v>0</v>
          </cell>
          <cell r="DJ503">
            <v>0</v>
          </cell>
          <cell r="DK503">
            <v>0</v>
          </cell>
          <cell r="DL503">
            <v>0</v>
          </cell>
          <cell r="DM503">
            <v>0</v>
          </cell>
          <cell r="DN503">
            <v>0</v>
          </cell>
          <cell r="DO503">
            <v>0</v>
          </cell>
          <cell r="DQ503">
            <v>0</v>
          </cell>
          <cell r="DR503" t="str">
            <v>否</v>
          </cell>
          <cell r="DS503">
            <v>6400</v>
          </cell>
          <cell r="EF503" t="str">
            <v>未安排</v>
          </cell>
          <cell r="EG503" t="str">
            <v>取消</v>
          </cell>
          <cell r="EK503" t="str">
            <v>未填报</v>
          </cell>
          <cell r="EL503">
            <v>0</v>
          </cell>
          <cell r="EN503">
            <v>0</v>
          </cell>
          <cell r="EU503" t="str">
            <v>省中期调减</v>
          </cell>
        </row>
        <row r="504">
          <cell r="J504" t="str">
            <v>株洲县南阳桥-攸县贺家桥</v>
          </cell>
          <cell r="K504" t="e">
            <v>#REF!</v>
          </cell>
          <cell r="L504" t="str">
            <v>株洲县南阳桥-攸县贺家桥</v>
          </cell>
          <cell r="M504" t="str">
            <v>株洲县南阳桥-攸县贺家桥</v>
          </cell>
          <cell r="N504" t="e">
            <v>#REF!</v>
          </cell>
          <cell r="T504" t="str">
            <v>备选</v>
          </cell>
          <cell r="W504" t="str">
            <v>调减项目</v>
          </cell>
          <cell r="X504" t="str">
            <v>三类</v>
          </cell>
          <cell r="Z504" t="str">
            <v>新建/升级改造</v>
          </cell>
          <cell r="AA504" t="str">
            <v>其它</v>
          </cell>
          <cell r="AH504">
            <v>38</v>
          </cell>
          <cell r="AI504">
            <v>38</v>
          </cell>
          <cell r="AR504">
            <v>187039</v>
          </cell>
          <cell r="AU504">
            <v>7600</v>
          </cell>
          <cell r="CB504">
            <v>0</v>
          </cell>
          <cell r="CC504">
            <v>0</v>
          </cell>
          <cell r="CH504">
            <v>0</v>
          </cell>
          <cell r="CI504">
            <v>0</v>
          </cell>
          <cell r="CJ504" t="e">
            <v>#REF!</v>
          </cell>
          <cell r="CM504">
            <v>0</v>
          </cell>
          <cell r="CP504">
            <v>0</v>
          </cell>
          <cell r="CQ504">
            <v>0</v>
          </cell>
          <cell r="CS504">
            <v>0</v>
          </cell>
          <cell r="CX504">
            <v>0</v>
          </cell>
          <cell r="CZ504">
            <v>7600</v>
          </cell>
          <cell r="DB504" t="e">
            <v>#REF!</v>
          </cell>
          <cell r="DC504" t="e">
            <v>#REF!</v>
          </cell>
          <cell r="DH504">
            <v>0</v>
          </cell>
          <cell r="DI504">
            <v>0</v>
          </cell>
          <cell r="DJ504">
            <v>0</v>
          </cell>
          <cell r="DK504">
            <v>0</v>
          </cell>
          <cell r="DL504">
            <v>0</v>
          </cell>
          <cell r="DM504">
            <v>0</v>
          </cell>
          <cell r="DN504">
            <v>0</v>
          </cell>
          <cell r="DO504">
            <v>0</v>
          </cell>
          <cell r="DQ504">
            <v>0</v>
          </cell>
          <cell r="DR504" t="str">
            <v>否</v>
          </cell>
          <cell r="DS504">
            <v>187039</v>
          </cell>
          <cell r="EF504" t="str">
            <v>未安排</v>
          </cell>
          <cell r="EG504" t="str">
            <v>取消</v>
          </cell>
          <cell r="EK504" t="str">
            <v>未填报</v>
          </cell>
          <cell r="EL504">
            <v>0</v>
          </cell>
          <cell r="EN504">
            <v>0</v>
          </cell>
          <cell r="EU504" t="str">
            <v>省中期调减</v>
          </cell>
        </row>
        <row r="505">
          <cell r="J505" t="str">
            <v>株洲荷塘区樟桥-芦淞区五里墩</v>
          </cell>
          <cell r="K505" t="e">
            <v>#REF!</v>
          </cell>
          <cell r="L505" t="str">
            <v>株洲荷塘区樟桥-芦淞区五里墩</v>
          </cell>
          <cell r="M505" t="str">
            <v>株洲荷塘区樟桥-芦淞区五里墩</v>
          </cell>
          <cell r="N505" t="e">
            <v>#REF!</v>
          </cell>
          <cell r="T505" t="str">
            <v>备选</v>
          </cell>
          <cell r="W505" t="str">
            <v>预备项目</v>
          </cell>
          <cell r="X505" t="str">
            <v>三类</v>
          </cell>
          <cell r="Z505" t="str">
            <v>新改建</v>
          </cell>
          <cell r="AA505" t="str">
            <v>其它</v>
          </cell>
          <cell r="AH505">
            <v>21</v>
          </cell>
          <cell r="AI505">
            <v>19</v>
          </cell>
          <cell r="AJ505">
            <v>2</v>
          </cell>
          <cell r="AN505">
            <v>2018</v>
          </cell>
          <cell r="AO505">
            <v>2021</v>
          </cell>
          <cell r="AR505">
            <v>129089</v>
          </cell>
          <cell r="AU505">
            <v>4200</v>
          </cell>
          <cell r="BB505">
            <v>124889</v>
          </cell>
          <cell r="BU505" t="str">
            <v>批复施工许可</v>
          </cell>
          <cell r="CB505">
            <v>0</v>
          </cell>
          <cell r="CC505">
            <v>0</v>
          </cell>
          <cell r="CF505">
            <v>0</v>
          </cell>
          <cell r="CH505">
            <v>0</v>
          </cell>
          <cell r="CI505">
            <v>0</v>
          </cell>
          <cell r="CJ505" t="e">
            <v>#REF!</v>
          </cell>
          <cell r="CM505">
            <v>0</v>
          </cell>
          <cell r="CP505">
            <v>0</v>
          </cell>
          <cell r="CQ505">
            <v>0</v>
          </cell>
          <cell r="CS505">
            <v>0</v>
          </cell>
          <cell r="CX505">
            <v>0</v>
          </cell>
          <cell r="CZ505">
            <v>4200</v>
          </cell>
          <cell r="DB505" t="e">
            <v>#REF!</v>
          </cell>
          <cell r="DC505" t="e">
            <v>#REF!</v>
          </cell>
          <cell r="DH505">
            <v>0</v>
          </cell>
          <cell r="DI505">
            <v>0</v>
          </cell>
          <cell r="DJ505">
            <v>0</v>
          </cell>
          <cell r="DK505">
            <v>0</v>
          </cell>
          <cell r="DL505">
            <v>0</v>
          </cell>
          <cell r="DM505">
            <v>0</v>
          </cell>
          <cell r="DN505">
            <v>0</v>
          </cell>
          <cell r="DO505">
            <v>0</v>
          </cell>
          <cell r="DP505">
            <v>0</v>
          </cell>
          <cell r="DQ505">
            <v>0</v>
          </cell>
          <cell r="DR505" t="str">
            <v>否</v>
          </cell>
          <cell r="DS505">
            <v>129089</v>
          </cell>
          <cell r="EF505" t="str">
            <v>未安排</v>
          </cell>
          <cell r="EG505" t="str">
            <v>未开工（“十三五”期无法开工）</v>
          </cell>
          <cell r="EJ505" t="str">
            <v>未开工</v>
          </cell>
          <cell r="EK505" t="str">
            <v>未填报</v>
          </cell>
          <cell r="EL505">
            <v>0</v>
          </cell>
          <cell r="EN505">
            <v>0</v>
          </cell>
        </row>
        <row r="506">
          <cell r="J506" t="str">
            <v>白关-红旗立交</v>
          </cell>
          <cell r="K506" t="e">
            <v>#REF!</v>
          </cell>
          <cell r="L506" t="str">
            <v>白关-红旗立交</v>
          </cell>
          <cell r="M506" t="str">
            <v>白关-红旗立交</v>
          </cell>
          <cell r="N506" t="e">
            <v>#REF!</v>
          </cell>
          <cell r="T506" t="str">
            <v>备选</v>
          </cell>
          <cell r="W506" t="str">
            <v>调减项目</v>
          </cell>
          <cell r="X506" t="str">
            <v>三类</v>
          </cell>
          <cell r="Z506" t="str">
            <v>新建</v>
          </cell>
          <cell r="AA506" t="str">
            <v>其它</v>
          </cell>
          <cell r="AH506">
            <v>10.7</v>
          </cell>
          <cell r="AJ506">
            <v>10.7</v>
          </cell>
          <cell r="AN506">
            <v>2019</v>
          </cell>
          <cell r="AO506">
            <v>2021</v>
          </cell>
          <cell r="AR506">
            <v>19260</v>
          </cell>
          <cell r="AU506">
            <v>2140</v>
          </cell>
          <cell r="BB506">
            <v>17120</v>
          </cell>
          <cell r="CB506">
            <v>0</v>
          </cell>
          <cell r="CC506">
            <v>0</v>
          </cell>
          <cell r="CH506">
            <v>0</v>
          </cell>
          <cell r="CI506">
            <v>0</v>
          </cell>
          <cell r="CJ506" t="e">
            <v>#REF!</v>
          </cell>
          <cell r="CM506">
            <v>0</v>
          </cell>
          <cell r="CP506">
            <v>0</v>
          </cell>
          <cell r="CQ506">
            <v>0</v>
          </cell>
          <cell r="CS506">
            <v>0</v>
          </cell>
          <cell r="CX506">
            <v>0</v>
          </cell>
          <cell r="CZ506">
            <v>2140</v>
          </cell>
          <cell r="DB506" t="e">
            <v>#REF!</v>
          </cell>
          <cell r="DC506" t="e">
            <v>#REF!</v>
          </cell>
          <cell r="DH506">
            <v>0</v>
          </cell>
          <cell r="DI506">
            <v>0</v>
          </cell>
          <cell r="DJ506">
            <v>0</v>
          </cell>
          <cell r="DK506">
            <v>0</v>
          </cell>
          <cell r="DL506">
            <v>0</v>
          </cell>
          <cell r="DM506">
            <v>0</v>
          </cell>
          <cell r="DN506">
            <v>0</v>
          </cell>
          <cell r="DO506">
            <v>0</v>
          </cell>
          <cell r="DQ506">
            <v>0</v>
          </cell>
          <cell r="DR506" t="str">
            <v>否</v>
          </cell>
          <cell r="DS506">
            <v>19260</v>
          </cell>
          <cell r="EF506" t="str">
            <v>未安排</v>
          </cell>
          <cell r="EG506" t="str">
            <v>取消</v>
          </cell>
          <cell r="EK506" t="str">
            <v>未填报</v>
          </cell>
          <cell r="EL506">
            <v>0</v>
          </cell>
          <cell r="EN506">
            <v>0</v>
          </cell>
          <cell r="EU506" t="str">
            <v>省中期调减</v>
          </cell>
        </row>
        <row r="507">
          <cell r="J507" t="str">
            <v>S210株洲市王家坪-朱亭</v>
          </cell>
          <cell r="K507" t="e">
            <v>#REF!</v>
          </cell>
          <cell r="N507" t="e">
            <v>#REF!</v>
          </cell>
          <cell r="T507" t="str">
            <v>备选</v>
          </cell>
          <cell r="X507" t="str">
            <v>三类</v>
          </cell>
          <cell r="Z507" t="str">
            <v>新建</v>
          </cell>
          <cell r="AA507" t="str">
            <v>省道</v>
          </cell>
          <cell r="AH507">
            <v>51.796999999999997</v>
          </cell>
          <cell r="AI507">
            <v>51.796999999999997</v>
          </cell>
          <cell r="AN507">
            <v>2014</v>
          </cell>
          <cell r="AO507">
            <v>2018</v>
          </cell>
          <cell r="AP507" t="str">
            <v>湘发改基础[2014]227号</v>
          </cell>
          <cell r="AQ507" t="str">
            <v>湘交计统[2014]140号</v>
          </cell>
          <cell r="AR507">
            <v>269055.81</v>
          </cell>
          <cell r="AU507">
            <v>0</v>
          </cell>
          <cell r="BB507">
            <v>269055.81</v>
          </cell>
          <cell r="BC507">
            <v>59572</v>
          </cell>
          <cell r="BD507">
            <v>0</v>
          </cell>
          <cell r="BE507">
            <v>60000</v>
          </cell>
          <cell r="BF507">
            <v>0</v>
          </cell>
          <cell r="BG507">
            <v>30000</v>
          </cell>
          <cell r="BI507">
            <v>30000</v>
          </cell>
          <cell r="BJ507">
            <v>0</v>
          </cell>
          <cell r="BM507" t="str">
            <v>路基、路面</v>
          </cell>
          <cell r="BN507">
            <v>11.2</v>
          </cell>
          <cell r="BO507">
            <v>43000</v>
          </cell>
          <cell r="BQ507" t="str">
            <v>路基</v>
          </cell>
          <cell r="BS507">
            <v>12000</v>
          </cell>
          <cell r="BU507" t="str">
            <v>路基</v>
          </cell>
          <cell r="CA507" t="str">
            <v>省停缓建</v>
          </cell>
          <cell r="CB507">
            <v>174572</v>
          </cell>
          <cell r="CC507">
            <v>0</v>
          </cell>
          <cell r="CF507">
            <v>48600</v>
          </cell>
          <cell r="CH507">
            <v>0</v>
          </cell>
          <cell r="CI507">
            <v>0</v>
          </cell>
          <cell r="CJ507" t="e">
            <v>#REF!</v>
          </cell>
          <cell r="CM507">
            <v>0</v>
          </cell>
          <cell r="CQ507">
            <v>0</v>
          </cell>
          <cell r="CS507">
            <v>0</v>
          </cell>
          <cell r="CX507">
            <v>0</v>
          </cell>
          <cell r="CZ507">
            <v>0</v>
          </cell>
          <cell r="DB507">
            <v>0</v>
          </cell>
          <cell r="DC507">
            <v>0</v>
          </cell>
          <cell r="DH507">
            <v>0.5</v>
          </cell>
          <cell r="DI507">
            <v>0</v>
          </cell>
          <cell r="DJ507">
            <v>0.7</v>
          </cell>
          <cell r="DK507">
            <v>0</v>
          </cell>
          <cell r="DL507">
            <v>0.7</v>
          </cell>
          <cell r="DM507">
            <v>0</v>
          </cell>
          <cell r="DN507">
            <v>0.7</v>
          </cell>
          <cell r="DO507">
            <v>0</v>
          </cell>
          <cell r="DP507">
            <v>48600</v>
          </cell>
          <cell r="DQ507">
            <v>0.180631668946305</v>
          </cell>
          <cell r="DR507" t="str">
            <v>否</v>
          </cell>
          <cell r="DS507">
            <v>220455.81</v>
          </cell>
          <cell r="DU507">
            <v>23</v>
          </cell>
          <cell r="EC507" t="str">
            <v>省停缓建</v>
          </cell>
          <cell r="EF507" t="str">
            <v>已安排</v>
          </cell>
          <cell r="EG507" t="str">
            <v>停建（“十三五”期继续建设）</v>
          </cell>
          <cell r="EH507" t="str">
            <v>开工项目</v>
          </cell>
          <cell r="EI507" t="str">
            <v>停工</v>
          </cell>
          <cell r="EJ507" t="str">
            <v>停工</v>
          </cell>
          <cell r="EK507" t="str">
            <v>沿用3月数据</v>
          </cell>
          <cell r="EL507">
            <v>214683</v>
          </cell>
          <cell r="EN507">
            <v>0</v>
          </cell>
          <cell r="EU507" t="str">
            <v>十二五收尾项目</v>
          </cell>
        </row>
        <row r="508">
          <cell r="J508" t="str">
            <v>湘水缘陵园环线公路项目</v>
          </cell>
          <cell r="K508" t="e">
            <v>#REF!</v>
          </cell>
          <cell r="L508" t="str">
            <v>湘水缘陵园环线</v>
          </cell>
          <cell r="M508" t="str">
            <v>湘潭市西二环道路（三期）（含湘水缘陵园环线公路）</v>
          </cell>
          <cell r="N508" t="e">
            <v>#REF!</v>
          </cell>
          <cell r="T508" t="str">
            <v>备选</v>
          </cell>
          <cell r="W508" t="str">
            <v>预备项目</v>
          </cell>
          <cell r="X508" t="str">
            <v>三类</v>
          </cell>
          <cell r="Z508" t="str">
            <v>新建</v>
          </cell>
          <cell r="AA508" t="str">
            <v>其它</v>
          </cell>
          <cell r="AH508">
            <v>6</v>
          </cell>
          <cell r="AJ508">
            <v>6</v>
          </cell>
          <cell r="AN508">
            <v>2016</v>
          </cell>
          <cell r="AO508">
            <v>2017</v>
          </cell>
          <cell r="AP508" t="str">
            <v>潭发改审[2018]8号</v>
          </cell>
          <cell r="AR508">
            <v>4800</v>
          </cell>
          <cell r="AU508">
            <v>935.8</v>
          </cell>
          <cell r="BB508">
            <v>3864.2</v>
          </cell>
          <cell r="BE508">
            <v>1440</v>
          </cell>
          <cell r="BF508">
            <v>0</v>
          </cell>
          <cell r="BG508">
            <v>1440</v>
          </cell>
          <cell r="BM508" t="str">
            <v>批复施工许可</v>
          </cell>
          <cell r="BO508">
            <v>3360</v>
          </cell>
          <cell r="BP508">
            <v>720</v>
          </cell>
          <cell r="BQ508" t="str">
            <v>路面</v>
          </cell>
          <cell r="BR508">
            <v>6</v>
          </cell>
          <cell r="BX508">
            <v>-720</v>
          </cell>
          <cell r="BY508" t="str">
            <v>未开工</v>
          </cell>
          <cell r="CA508" t="str">
            <v>省停缓建</v>
          </cell>
          <cell r="CB508">
            <v>4800</v>
          </cell>
          <cell r="CC508">
            <v>0</v>
          </cell>
          <cell r="CF508">
            <v>0</v>
          </cell>
          <cell r="CH508">
            <v>0</v>
          </cell>
          <cell r="CI508">
            <v>0</v>
          </cell>
          <cell r="CJ508" t="e">
            <v>#REF!</v>
          </cell>
          <cell r="CM508">
            <v>0</v>
          </cell>
          <cell r="CQ508">
            <v>0</v>
          </cell>
          <cell r="CS508">
            <v>0</v>
          </cell>
          <cell r="CX508">
            <v>0</v>
          </cell>
          <cell r="CZ508">
            <v>280.74</v>
          </cell>
          <cell r="DB508" t="e">
            <v>#REF!</v>
          </cell>
          <cell r="DC508" t="e">
            <v>#REF!</v>
          </cell>
          <cell r="DH508">
            <v>0.15</v>
          </cell>
          <cell r="DI508">
            <v>140.37</v>
          </cell>
          <cell r="DJ508">
            <v>0.15</v>
          </cell>
          <cell r="DK508">
            <v>140.37</v>
          </cell>
          <cell r="DL508">
            <v>0.3</v>
          </cell>
          <cell r="DM508">
            <v>280.74</v>
          </cell>
          <cell r="DN508">
            <v>0.3</v>
          </cell>
          <cell r="DO508">
            <v>280.74</v>
          </cell>
          <cell r="DP508">
            <v>0</v>
          </cell>
          <cell r="DQ508">
            <v>0</v>
          </cell>
          <cell r="DR508" t="str">
            <v>否</v>
          </cell>
          <cell r="DS508">
            <v>4800</v>
          </cell>
          <cell r="EC508" t="str">
            <v>省停缓建</v>
          </cell>
          <cell r="EF508" t="str">
            <v>已安排</v>
          </cell>
          <cell r="EG508" t="str">
            <v>未开工（年内不能开工但2020年底前开工）</v>
          </cell>
          <cell r="EH508" t="str">
            <v>未开工项目</v>
          </cell>
          <cell r="EI508" t="str">
            <v>拟新开工</v>
          </cell>
          <cell r="EJ508" t="str">
            <v>拟新开工</v>
          </cell>
          <cell r="EK508" t="str">
            <v>系统上报</v>
          </cell>
          <cell r="EL508">
            <v>0</v>
          </cell>
          <cell r="EN508">
            <v>0</v>
          </cell>
        </row>
        <row r="509">
          <cell r="J509" t="str">
            <v>天易路三期（连接潭衡西高速杨嘉桥连接线）</v>
          </cell>
          <cell r="K509" t="e">
            <v>#REF!</v>
          </cell>
          <cell r="L509" t="str">
            <v>天易路三期（连接潭衡西高速杨嘉桥连接线）</v>
          </cell>
          <cell r="M509" t="str">
            <v>天易路三期（连接潭衡西高速杨嘉桥连接线）</v>
          </cell>
          <cell r="N509" t="e">
            <v>#REF!</v>
          </cell>
          <cell r="T509" t="str">
            <v>备选</v>
          </cell>
          <cell r="W509" t="str">
            <v>调减项目</v>
          </cell>
          <cell r="X509" t="str">
            <v>三类</v>
          </cell>
          <cell r="Z509" t="str">
            <v>新建</v>
          </cell>
          <cell r="AA509" t="str">
            <v>其它</v>
          </cell>
          <cell r="AH509">
            <v>5</v>
          </cell>
          <cell r="AJ509">
            <v>5</v>
          </cell>
          <cell r="AR509">
            <v>4000</v>
          </cell>
          <cell r="AU509">
            <v>1000</v>
          </cell>
          <cell r="CB509">
            <v>0</v>
          </cell>
          <cell r="CC509">
            <v>0</v>
          </cell>
          <cell r="CH509">
            <v>0</v>
          </cell>
          <cell r="CI509">
            <v>0</v>
          </cell>
          <cell r="CJ509" t="e">
            <v>#REF!</v>
          </cell>
          <cell r="CM509">
            <v>0</v>
          </cell>
          <cell r="CP509">
            <v>0</v>
          </cell>
          <cell r="CQ509">
            <v>0</v>
          </cell>
          <cell r="CS509">
            <v>0</v>
          </cell>
          <cell r="CX509">
            <v>0</v>
          </cell>
          <cell r="CZ509">
            <v>1000</v>
          </cell>
          <cell r="DB509" t="e">
            <v>#REF!</v>
          </cell>
          <cell r="DC509" t="e">
            <v>#REF!</v>
          </cell>
          <cell r="DH509">
            <v>0</v>
          </cell>
          <cell r="DI509">
            <v>0</v>
          </cell>
          <cell r="DJ509">
            <v>0</v>
          </cell>
          <cell r="DK509">
            <v>0</v>
          </cell>
          <cell r="DL509">
            <v>0</v>
          </cell>
          <cell r="DM509">
            <v>0</v>
          </cell>
          <cell r="DN509">
            <v>0</v>
          </cell>
          <cell r="DO509">
            <v>0</v>
          </cell>
          <cell r="DQ509">
            <v>0</v>
          </cell>
          <cell r="DR509" t="str">
            <v>否</v>
          </cell>
          <cell r="DS509">
            <v>4000</v>
          </cell>
          <cell r="EF509" t="str">
            <v>未安排</v>
          </cell>
          <cell r="EG509" t="str">
            <v>取消</v>
          </cell>
          <cell r="EJ509" t="str">
            <v>取消</v>
          </cell>
          <cell r="EK509" t="str">
            <v>系统上报</v>
          </cell>
          <cell r="EL509">
            <v>0</v>
          </cell>
          <cell r="EN509">
            <v>0</v>
          </cell>
          <cell r="EU509" t="str">
            <v>省中期调减</v>
          </cell>
        </row>
        <row r="510">
          <cell r="J510" t="str">
            <v>湘乡虞塘-中沙</v>
          </cell>
          <cell r="K510" t="e">
            <v>#REF!</v>
          </cell>
          <cell r="L510" t="str">
            <v>湘乡虞塘-中沙</v>
          </cell>
          <cell r="M510" t="str">
            <v>S222湘乡虞塘-中沙</v>
          </cell>
          <cell r="N510" t="e">
            <v>#REF!</v>
          </cell>
          <cell r="T510" t="str">
            <v>备选</v>
          </cell>
          <cell r="W510" t="str">
            <v>预备项目</v>
          </cell>
          <cell r="X510" t="str">
            <v>三类</v>
          </cell>
          <cell r="Z510" t="str">
            <v>升级改造</v>
          </cell>
          <cell r="AA510" t="str">
            <v>省道</v>
          </cell>
          <cell r="AH510">
            <v>12</v>
          </cell>
          <cell r="AJ510">
            <v>12</v>
          </cell>
          <cell r="AN510">
            <v>2020</v>
          </cell>
          <cell r="AO510">
            <v>2022</v>
          </cell>
          <cell r="AR510">
            <v>9600</v>
          </cell>
          <cell r="AU510">
            <v>3600</v>
          </cell>
          <cell r="BB510">
            <v>6000</v>
          </cell>
          <cell r="CB510">
            <v>0</v>
          </cell>
          <cell r="CC510">
            <v>0</v>
          </cell>
          <cell r="CH510">
            <v>0</v>
          </cell>
          <cell r="CI510">
            <v>0</v>
          </cell>
          <cell r="CJ510" t="e">
            <v>#REF!</v>
          </cell>
          <cell r="CM510">
            <v>0</v>
          </cell>
          <cell r="CP510">
            <v>0</v>
          </cell>
          <cell r="CQ510">
            <v>0</v>
          </cell>
          <cell r="CS510">
            <v>0</v>
          </cell>
          <cell r="CX510">
            <v>0</v>
          </cell>
          <cell r="CZ510">
            <v>3600</v>
          </cell>
          <cell r="DB510" t="e">
            <v>#REF!</v>
          </cell>
          <cell r="DC510" t="e">
            <v>#REF!</v>
          </cell>
          <cell r="DH510">
            <v>0</v>
          </cell>
          <cell r="DI510">
            <v>0</v>
          </cell>
          <cell r="DJ510">
            <v>0</v>
          </cell>
          <cell r="DK510">
            <v>0</v>
          </cell>
          <cell r="DL510">
            <v>0</v>
          </cell>
          <cell r="DM510">
            <v>0</v>
          </cell>
          <cell r="DN510">
            <v>0</v>
          </cell>
          <cell r="DO510">
            <v>0</v>
          </cell>
          <cell r="DQ510">
            <v>0</v>
          </cell>
          <cell r="DR510" t="str">
            <v>否</v>
          </cell>
          <cell r="DS510">
            <v>9600</v>
          </cell>
          <cell r="EF510" t="str">
            <v>未安排</v>
          </cell>
          <cell r="EG510" t="str">
            <v>未开工（“十三五”期无法开工）</v>
          </cell>
          <cell r="EJ510" t="str">
            <v>未开工</v>
          </cell>
          <cell r="EK510" t="str">
            <v>系统上报</v>
          </cell>
          <cell r="EL510">
            <v>0</v>
          </cell>
          <cell r="EN510">
            <v>0</v>
          </cell>
        </row>
        <row r="511">
          <cell r="J511" t="str">
            <v>湘乡泉塘-山枣</v>
          </cell>
          <cell r="K511" t="e">
            <v>#REF!</v>
          </cell>
          <cell r="L511" t="str">
            <v>湘乡泉塘-山枣</v>
          </cell>
          <cell r="M511" t="str">
            <v>S545湘乡泉塘-山枣</v>
          </cell>
          <cell r="N511" t="e">
            <v>#REF!</v>
          </cell>
          <cell r="T511" t="str">
            <v>备选</v>
          </cell>
          <cell r="W511" t="str">
            <v>预备项目</v>
          </cell>
          <cell r="X511" t="str">
            <v>三类</v>
          </cell>
          <cell r="Z511" t="str">
            <v>升级改造</v>
          </cell>
          <cell r="AA511" t="str">
            <v>其它</v>
          </cell>
          <cell r="AH511">
            <v>12</v>
          </cell>
          <cell r="AJ511">
            <v>12</v>
          </cell>
          <cell r="AN511">
            <v>2020</v>
          </cell>
          <cell r="AO511">
            <v>2022</v>
          </cell>
          <cell r="AR511">
            <v>9600</v>
          </cell>
          <cell r="AU511">
            <v>2400</v>
          </cell>
          <cell r="BB511">
            <v>7200</v>
          </cell>
          <cell r="CB511">
            <v>0</v>
          </cell>
          <cell r="CC511">
            <v>0</v>
          </cell>
          <cell r="CH511">
            <v>0</v>
          </cell>
          <cell r="CI511">
            <v>0</v>
          </cell>
          <cell r="CJ511" t="e">
            <v>#REF!</v>
          </cell>
          <cell r="CM511">
            <v>0</v>
          </cell>
          <cell r="CP511">
            <v>0</v>
          </cell>
          <cell r="CQ511">
            <v>0</v>
          </cell>
          <cell r="CS511">
            <v>0</v>
          </cell>
          <cell r="CX511">
            <v>0</v>
          </cell>
          <cell r="CZ511">
            <v>2400</v>
          </cell>
          <cell r="DB511" t="e">
            <v>#REF!</v>
          </cell>
          <cell r="DC511" t="e">
            <v>#REF!</v>
          </cell>
          <cell r="DH511">
            <v>0</v>
          </cell>
          <cell r="DI511">
            <v>0</v>
          </cell>
          <cell r="DJ511">
            <v>0</v>
          </cell>
          <cell r="DK511">
            <v>0</v>
          </cell>
          <cell r="DL511">
            <v>0</v>
          </cell>
          <cell r="DM511">
            <v>0</v>
          </cell>
          <cell r="DN511">
            <v>0</v>
          </cell>
          <cell r="DO511">
            <v>0</v>
          </cell>
          <cell r="DQ511">
            <v>0</v>
          </cell>
          <cell r="DR511" t="str">
            <v>否</v>
          </cell>
          <cell r="DS511">
            <v>9600</v>
          </cell>
          <cell r="EF511" t="str">
            <v>未安排</v>
          </cell>
          <cell r="EG511" t="str">
            <v>未开工（“十三五”期无法开工）</v>
          </cell>
          <cell r="EJ511" t="str">
            <v>未开工</v>
          </cell>
          <cell r="EK511" t="str">
            <v>系统上报</v>
          </cell>
          <cell r="EL511">
            <v>0</v>
          </cell>
          <cell r="EN511">
            <v>0</v>
          </cell>
        </row>
        <row r="512">
          <cell r="J512" t="str">
            <v>韶峰景区至韶山核心景区外环公路连接线</v>
          </cell>
          <cell r="K512" t="e">
            <v>#REF!</v>
          </cell>
          <cell r="L512" t="str">
            <v>韶峰景区-韶山核心景区外环连接线</v>
          </cell>
          <cell r="M512" t="str">
            <v>韶峰景区-韶山核心景区外环连接线</v>
          </cell>
          <cell r="N512" t="e">
            <v>#REF!</v>
          </cell>
          <cell r="T512" t="str">
            <v>备选</v>
          </cell>
          <cell r="W512" t="str">
            <v>调减项目</v>
          </cell>
          <cell r="X512" t="str">
            <v>三类</v>
          </cell>
          <cell r="Z512" t="str">
            <v>新建</v>
          </cell>
          <cell r="AA512" t="str">
            <v>其它</v>
          </cell>
          <cell r="AH512">
            <v>6.5</v>
          </cell>
          <cell r="AJ512">
            <v>6.5</v>
          </cell>
          <cell r="AN512">
            <v>2016</v>
          </cell>
          <cell r="AO512">
            <v>2017</v>
          </cell>
          <cell r="AR512">
            <v>13000</v>
          </cell>
          <cell r="AU512">
            <v>1300</v>
          </cell>
          <cell r="BB512">
            <v>11700</v>
          </cell>
          <cell r="BE512">
            <v>3900</v>
          </cell>
          <cell r="BF512">
            <v>0</v>
          </cell>
          <cell r="BG512">
            <v>3900</v>
          </cell>
          <cell r="BM512" t="str">
            <v>批复施工许可</v>
          </cell>
          <cell r="CA512" t="str">
            <v>未列入19年计划</v>
          </cell>
          <cell r="CB512">
            <v>3900</v>
          </cell>
          <cell r="CC512">
            <v>0</v>
          </cell>
          <cell r="CF512">
            <v>0</v>
          </cell>
          <cell r="CH512">
            <v>0</v>
          </cell>
          <cell r="CI512">
            <v>0</v>
          </cell>
          <cell r="CJ512" t="e">
            <v>#REF!</v>
          </cell>
          <cell r="CM512">
            <v>0</v>
          </cell>
          <cell r="CQ512">
            <v>0</v>
          </cell>
          <cell r="CS512">
            <v>0</v>
          </cell>
          <cell r="CX512">
            <v>0</v>
          </cell>
          <cell r="CZ512">
            <v>0</v>
          </cell>
          <cell r="DB512">
            <v>0</v>
          </cell>
          <cell r="DC512">
            <v>0</v>
          </cell>
          <cell r="DH512">
            <v>0</v>
          </cell>
          <cell r="DI512">
            <v>0</v>
          </cell>
          <cell r="DJ512">
            <v>0</v>
          </cell>
          <cell r="DK512">
            <v>0</v>
          </cell>
          <cell r="DL512">
            <v>0</v>
          </cell>
          <cell r="DM512">
            <v>0</v>
          </cell>
          <cell r="DN512">
            <v>0</v>
          </cell>
          <cell r="DO512">
            <v>0</v>
          </cell>
          <cell r="DP512">
            <v>0</v>
          </cell>
          <cell r="DQ512">
            <v>0</v>
          </cell>
          <cell r="DR512" t="str">
            <v>否</v>
          </cell>
          <cell r="DS512">
            <v>13000</v>
          </cell>
          <cell r="EC512" t="str">
            <v>已完工</v>
          </cell>
          <cell r="ED512" t="str">
            <v>13年完工</v>
          </cell>
          <cell r="EF512" t="str">
            <v>已安排</v>
          </cell>
          <cell r="EG512" t="str">
            <v>取消</v>
          </cell>
          <cell r="EH512" t="str">
            <v>未开工项目</v>
          </cell>
          <cell r="EI512" t="str">
            <v>不能开工</v>
          </cell>
          <cell r="EJ512" t="str">
            <v>取消</v>
          </cell>
          <cell r="EK512" t="str">
            <v>系统上报</v>
          </cell>
          <cell r="EL512">
            <v>0</v>
          </cell>
          <cell r="EN512">
            <v>0</v>
          </cell>
          <cell r="EU512" t="str">
            <v>省中期调减</v>
          </cell>
        </row>
        <row r="513">
          <cell r="J513" t="str">
            <v>七里铺-楠竹山</v>
          </cell>
          <cell r="K513" t="e">
            <v>#REF!</v>
          </cell>
          <cell r="L513" t="str">
            <v>七里铺-楠竹山</v>
          </cell>
          <cell r="M513" t="str">
            <v>七里铺-楠竹山</v>
          </cell>
          <cell r="N513" t="e">
            <v>#REF!</v>
          </cell>
          <cell r="T513" t="str">
            <v>备选</v>
          </cell>
          <cell r="W513" t="str">
            <v>调减项目</v>
          </cell>
          <cell r="X513" t="str">
            <v>三类</v>
          </cell>
          <cell r="Z513" t="str">
            <v>新建</v>
          </cell>
          <cell r="AA513" t="str">
            <v>省道</v>
          </cell>
          <cell r="AH513">
            <v>5</v>
          </cell>
          <cell r="AI513">
            <v>5</v>
          </cell>
          <cell r="AN513">
            <v>2020</v>
          </cell>
          <cell r="AO513">
            <v>2022</v>
          </cell>
          <cell r="AR513">
            <v>10000</v>
          </cell>
          <cell r="AU513">
            <v>2000</v>
          </cell>
          <cell r="BB513">
            <v>8000</v>
          </cell>
          <cell r="CB513">
            <v>0</v>
          </cell>
          <cell r="CC513">
            <v>0</v>
          </cell>
          <cell r="CH513">
            <v>0</v>
          </cell>
          <cell r="CI513">
            <v>0</v>
          </cell>
          <cell r="CJ513" t="e">
            <v>#REF!</v>
          </cell>
          <cell r="CM513">
            <v>0</v>
          </cell>
          <cell r="CP513">
            <v>0</v>
          </cell>
          <cell r="CQ513">
            <v>0</v>
          </cell>
          <cell r="CS513">
            <v>0</v>
          </cell>
          <cell r="CX513">
            <v>0</v>
          </cell>
          <cell r="CZ513">
            <v>2000</v>
          </cell>
          <cell r="DB513" t="e">
            <v>#REF!</v>
          </cell>
          <cell r="DC513" t="e">
            <v>#REF!</v>
          </cell>
          <cell r="DH513">
            <v>0</v>
          </cell>
          <cell r="DI513">
            <v>0</v>
          </cell>
          <cell r="DJ513">
            <v>0</v>
          </cell>
          <cell r="DK513">
            <v>0</v>
          </cell>
          <cell r="DL513">
            <v>0</v>
          </cell>
          <cell r="DM513">
            <v>0</v>
          </cell>
          <cell r="DN513">
            <v>0</v>
          </cell>
          <cell r="DO513">
            <v>0</v>
          </cell>
          <cell r="DQ513">
            <v>0</v>
          </cell>
          <cell r="DR513" t="str">
            <v>否</v>
          </cell>
          <cell r="DS513">
            <v>10000</v>
          </cell>
          <cell r="EF513" t="str">
            <v>未安排</v>
          </cell>
          <cell r="EG513" t="str">
            <v>取消</v>
          </cell>
          <cell r="EJ513" t="str">
            <v>取消</v>
          </cell>
          <cell r="EK513" t="str">
            <v>系统上报</v>
          </cell>
          <cell r="EL513">
            <v>0</v>
          </cell>
          <cell r="EN513">
            <v>0</v>
          </cell>
          <cell r="EU513" t="str">
            <v>省中期调减</v>
          </cell>
        </row>
        <row r="514">
          <cell r="J514" t="str">
            <v>河口-潭衡高速杨嘉桥连接线</v>
          </cell>
          <cell r="K514" t="e">
            <v>#REF!</v>
          </cell>
          <cell r="L514" t="str">
            <v>河口-潭衡高速杨嘉桥连接线</v>
          </cell>
          <cell r="M514" t="str">
            <v>河口-潭衡高速杨嘉桥连接线</v>
          </cell>
          <cell r="N514" t="e">
            <v>#REF!</v>
          </cell>
          <cell r="T514" t="str">
            <v>备选</v>
          </cell>
          <cell r="W514" t="str">
            <v>调减项目</v>
          </cell>
          <cell r="X514" t="str">
            <v>三类</v>
          </cell>
          <cell r="Z514" t="str">
            <v>升级改造</v>
          </cell>
          <cell r="AA514" t="str">
            <v>省道</v>
          </cell>
          <cell r="AH514">
            <v>4</v>
          </cell>
          <cell r="AJ514">
            <v>4</v>
          </cell>
          <cell r="AN514">
            <v>2015</v>
          </cell>
          <cell r="AO514">
            <v>2016</v>
          </cell>
          <cell r="AR514">
            <v>3200</v>
          </cell>
          <cell r="AU514">
            <v>1200</v>
          </cell>
          <cell r="BB514">
            <v>2000</v>
          </cell>
          <cell r="CB514">
            <v>0</v>
          </cell>
          <cell r="CC514">
            <v>0</v>
          </cell>
          <cell r="CH514">
            <v>0</v>
          </cell>
          <cell r="CI514">
            <v>0</v>
          </cell>
          <cell r="CJ514" t="e">
            <v>#REF!</v>
          </cell>
          <cell r="CM514">
            <v>0</v>
          </cell>
          <cell r="CP514">
            <v>0</v>
          </cell>
          <cell r="CQ514">
            <v>0</v>
          </cell>
          <cell r="CS514">
            <v>0</v>
          </cell>
          <cell r="CX514">
            <v>0</v>
          </cell>
          <cell r="CZ514">
            <v>1200</v>
          </cell>
          <cell r="DB514" t="e">
            <v>#REF!</v>
          </cell>
          <cell r="DC514" t="e">
            <v>#REF!</v>
          </cell>
          <cell r="DH514">
            <v>0</v>
          </cell>
          <cell r="DI514">
            <v>0</v>
          </cell>
          <cell r="DJ514">
            <v>0</v>
          </cell>
          <cell r="DK514">
            <v>0</v>
          </cell>
          <cell r="DL514">
            <v>0</v>
          </cell>
          <cell r="DM514">
            <v>0</v>
          </cell>
          <cell r="DN514">
            <v>0</v>
          </cell>
          <cell r="DO514">
            <v>0</v>
          </cell>
          <cell r="DQ514">
            <v>0</v>
          </cell>
          <cell r="DR514" t="str">
            <v>否</v>
          </cell>
          <cell r="DS514">
            <v>3200</v>
          </cell>
          <cell r="EF514" t="str">
            <v>未安排</v>
          </cell>
          <cell r="EG514" t="str">
            <v>已完工</v>
          </cell>
          <cell r="EJ514" t="str">
            <v>已完工</v>
          </cell>
          <cell r="EK514" t="str">
            <v>系统上报</v>
          </cell>
          <cell r="EL514">
            <v>0</v>
          </cell>
          <cell r="EN514">
            <v>0</v>
          </cell>
          <cell r="EU514" t="str">
            <v>省中期调减</v>
          </cell>
        </row>
        <row r="515">
          <cell r="J515" t="str">
            <v>韶山滴水洞-韶山核心景区外环连接线</v>
          </cell>
          <cell r="K515" t="e">
            <v>#REF!</v>
          </cell>
          <cell r="L515" t="str">
            <v>韶山滴水洞-韶山核心景区外环连接线</v>
          </cell>
          <cell r="M515" t="str">
            <v>韶山滴水洞-韶山核心景区外环连接线</v>
          </cell>
          <cell r="N515" t="e">
            <v>#REF!</v>
          </cell>
          <cell r="T515" t="str">
            <v>备选</v>
          </cell>
          <cell r="W515" t="str">
            <v>调减项目</v>
          </cell>
          <cell r="X515" t="str">
            <v>三类</v>
          </cell>
          <cell r="Z515" t="str">
            <v>新建</v>
          </cell>
          <cell r="AA515" t="str">
            <v>其它</v>
          </cell>
          <cell r="AH515">
            <v>6</v>
          </cell>
          <cell r="AJ515">
            <v>6</v>
          </cell>
          <cell r="AN515">
            <v>2016</v>
          </cell>
          <cell r="AO515">
            <v>2017</v>
          </cell>
          <cell r="AR515">
            <v>4800</v>
          </cell>
          <cell r="AU515">
            <v>1200</v>
          </cell>
          <cell r="BB515">
            <v>3600</v>
          </cell>
          <cell r="CB515">
            <v>0</v>
          </cell>
          <cell r="CC515">
            <v>0</v>
          </cell>
          <cell r="CH515">
            <v>0</v>
          </cell>
          <cell r="CI515">
            <v>0</v>
          </cell>
          <cell r="CJ515" t="e">
            <v>#REF!</v>
          </cell>
          <cell r="CM515">
            <v>0</v>
          </cell>
          <cell r="CP515">
            <v>0</v>
          </cell>
          <cell r="CQ515">
            <v>0</v>
          </cell>
          <cell r="CS515">
            <v>0</v>
          </cell>
          <cell r="CX515">
            <v>0</v>
          </cell>
          <cell r="CZ515">
            <v>1200</v>
          </cell>
          <cell r="DB515" t="e">
            <v>#REF!</v>
          </cell>
          <cell r="DC515" t="e">
            <v>#REF!</v>
          </cell>
          <cell r="DH515">
            <v>0</v>
          </cell>
          <cell r="DI515">
            <v>0</v>
          </cell>
          <cell r="DJ515">
            <v>0</v>
          </cell>
          <cell r="DK515">
            <v>0</v>
          </cell>
          <cell r="DL515">
            <v>0</v>
          </cell>
          <cell r="DM515">
            <v>0</v>
          </cell>
          <cell r="DN515">
            <v>0</v>
          </cell>
          <cell r="DO515">
            <v>0</v>
          </cell>
          <cell r="DQ515">
            <v>0</v>
          </cell>
          <cell r="DR515" t="str">
            <v>否</v>
          </cell>
          <cell r="DS515">
            <v>4800</v>
          </cell>
          <cell r="EF515" t="str">
            <v>未安排</v>
          </cell>
          <cell r="EG515" t="str">
            <v>取消</v>
          </cell>
          <cell r="EJ515" t="str">
            <v>取消</v>
          </cell>
          <cell r="EK515" t="str">
            <v>系统上报</v>
          </cell>
          <cell r="EL515">
            <v>0</v>
          </cell>
          <cell r="EN515">
            <v>0</v>
          </cell>
          <cell r="EU515" t="str">
            <v>省中期调减</v>
          </cell>
        </row>
        <row r="516">
          <cell r="J516" t="str">
            <v>湘潭县烟山-雨湖区峡金塘</v>
          </cell>
          <cell r="K516" t="e">
            <v>#REF!</v>
          </cell>
          <cell r="L516" t="str">
            <v>湘潭县烟山-雨湖区峡金塘</v>
          </cell>
          <cell r="M516" t="str">
            <v>湘潭县烟山-雨湖区峡金塘</v>
          </cell>
          <cell r="N516" t="e">
            <v>#REF!</v>
          </cell>
          <cell r="T516" t="str">
            <v>备选</v>
          </cell>
          <cell r="W516" t="str">
            <v>调减项目</v>
          </cell>
          <cell r="X516" t="str">
            <v>三类</v>
          </cell>
          <cell r="Z516" t="str">
            <v>升级改造</v>
          </cell>
          <cell r="AA516" t="str">
            <v>其它</v>
          </cell>
          <cell r="AH516">
            <v>15.865</v>
          </cell>
          <cell r="AJ516">
            <v>15.865</v>
          </cell>
          <cell r="AN516">
            <v>2018</v>
          </cell>
          <cell r="AO516">
            <v>2020</v>
          </cell>
          <cell r="AR516">
            <v>12000</v>
          </cell>
          <cell r="AU516">
            <v>3173</v>
          </cell>
          <cell r="BB516">
            <v>8827</v>
          </cell>
          <cell r="BS516">
            <v>3600</v>
          </cell>
          <cell r="BT516">
            <v>952</v>
          </cell>
          <cell r="BU516" t="str">
            <v>批复施工许可</v>
          </cell>
          <cell r="BX516">
            <v>-952</v>
          </cell>
          <cell r="BY516" t="str">
            <v>未开工</v>
          </cell>
          <cell r="CA516" t="str">
            <v>省停缓建</v>
          </cell>
          <cell r="CB516">
            <v>3600</v>
          </cell>
          <cell r="CC516">
            <v>0</v>
          </cell>
          <cell r="CF516">
            <v>0</v>
          </cell>
          <cell r="CH516">
            <v>0</v>
          </cell>
          <cell r="CI516">
            <v>0</v>
          </cell>
          <cell r="CJ516" t="e">
            <v>#REF!</v>
          </cell>
          <cell r="CM516">
            <v>0</v>
          </cell>
          <cell r="CP516">
            <v>0</v>
          </cell>
          <cell r="CQ516">
            <v>0</v>
          </cell>
          <cell r="CS516">
            <v>0</v>
          </cell>
          <cell r="CX516">
            <v>0</v>
          </cell>
          <cell r="CZ516">
            <v>0</v>
          </cell>
          <cell r="DB516">
            <v>0</v>
          </cell>
          <cell r="DC516">
            <v>0</v>
          </cell>
          <cell r="DH516">
            <v>0</v>
          </cell>
          <cell r="DI516">
            <v>0</v>
          </cell>
          <cell r="DJ516">
            <v>0</v>
          </cell>
          <cell r="DK516">
            <v>0</v>
          </cell>
          <cell r="DL516">
            <v>0</v>
          </cell>
          <cell r="DM516">
            <v>0</v>
          </cell>
          <cell r="DN516">
            <v>0</v>
          </cell>
          <cell r="DO516">
            <v>0</v>
          </cell>
          <cell r="DP516">
            <v>0</v>
          </cell>
          <cell r="DQ516">
            <v>0</v>
          </cell>
          <cell r="DR516" t="str">
            <v>否</v>
          </cell>
          <cell r="DS516">
            <v>12000</v>
          </cell>
          <cell r="EC516" t="str">
            <v>省停缓建</v>
          </cell>
          <cell r="EF516" t="str">
            <v>已安排</v>
          </cell>
          <cell r="EG516" t="str">
            <v>未开工（“十三五”期无法开工）</v>
          </cell>
          <cell r="EH516" t="str">
            <v>未开工项目</v>
          </cell>
          <cell r="EI516" t="str">
            <v>不能开工</v>
          </cell>
          <cell r="EJ516" t="str">
            <v>未开工</v>
          </cell>
          <cell r="EK516" t="str">
            <v>系统上报</v>
          </cell>
          <cell r="EL516">
            <v>0</v>
          </cell>
          <cell r="EN516">
            <v>0</v>
          </cell>
          <cell r="EU516" t="str">
            <v>省中期调减</v>
          </cell>
        </row>
        <row r="517">
          <cell r="J517" t="str">
            <v>G240湘乡-青山桥</v>
          </cell>
          <cell r="K517" t="e">
            <v>#REF!</v>
          </cell>
          <cell r="L517" t="str">
            <v>G240湘乡-青山桥</v>
          </cell>
          <cell r="M517" t="str">
            <v>G240湘乡五里桥-水潭</v>
          </cell>
          <cell r="N517" t="e">
            <v>#REF!</v>
          </cell>
          <cell r="P517" t="str">
            <v>G240湘乡-青山桥</v>
          </cell>
          <cell r="T517" t="str">
            <v>备选</v>
          </cell>
          <cell r="W517" t="str">
            <v>调减项目</v>
          </cell>
          <cell r="X517" t="str">
            <v>三类</v>
          </cell>
          <cell r="Z517" t="str">
            <v>升级改造</v>
          </cell>
          <cell r="AA517" t="str">
            <v>国道</v>
          </cell>
          <cell r="AH517">
            <v>32</v>
          </cell>
          <cell r="AJ517">
            <v>32</v>
          </cell>
          <cell r="AN517">
            <v>2019</v>
          </cell>
          <cell r="AO517">
            <v>2021</v>
          </cell>
          <cell r="AR517">
            <v>28000</v>
          </cell>
          <cell r="AU517">
            <v>11200</v>
          </cell>
          <cell r="BB517">
            <v>16800</v>
          </cell>
          <cell r="CB517">
            <v>0</v>
          </cell>
          <cell r="CC517">
            <v>0</v>
          </cell>
          <cell r="CH517">
            <v>0</v>
          </cell>
          <cell r="CI517">
            <v>0</v>
          </cell>
          <cell r="CJ517" t="e">
            <v>#REF!</v>
          </cell>
          <cell r="CM517">
            <v>0</v>
          </cell>
          <cell r="CP517">
            <v>0</v>
          </cell>
          <cell r="CQ517">
            <v>0</v>
          </cell>
          <cell r="CS517">
            <v>0</v>
          </cell>
          <cell r="CX517">
            <v>0</v>
          </cell>
          <cell r="CZ517">
            <v>11200</v>
          </cell>
          <cell r="DB517" t="e">
            <v>#REF!</v>
          </cell>
          <cell r="DC517" t="e">
            <v>#REF!</v>
          </cell>
          <cell r="DH517">
            <v>0</v>
          </cell>
          <cell r="DI517">
            <v>0</v>
          </cell>
          <cell r="DJ517">
            <v>0</v>
          </cell>
          <cell r="DK517">
            <v>0</v>
          </cell>
          <cell r="DL517">
            <v>0</v>
          </cell>
          <cell r="DM517">
            <v>0</v>
          </cell>
          <cell r="DN517">
            <v>0</v>
          </cell>
          <cell r="DO517">
            <v>0</v>
          </cell>
          <cell r="DQ517">
            <v>0</v>
          </cell>
          <cell r="DR517" t="str">
            <v>否</v>
          </cell>
          <cell r="DS517">
            <v>28000</v>
          </cell>
          <cell r="EE517" t="str">
            <v>待开工项目</v>
          </cell>
          <cell r="EF517" t="str">
            <v>未安排</v>
          </cell>
          <cell r="EG517" t="str">
            <v>未开工（“十三五”期无法开工）</v>
          </cell>
          <cell r="EJ517" t="str">
            <v>未开工</v>
          </cell>
          <cell r="EK517" t="str">
            <v>系统上报</v>
          </cell>
          <cell r="EL517">
            <v>0</v>
          </cell>
          <cell r="EN517">
            <v>0</v>
          </cell>
        </row>
        <row r="518">
          <cell r="J518" t="str">
            <v>衡山日华-东湖</v>
          </cell>
          <cell r="K518" t="e">
            <v>#REF!</v>
          </cell>
          <cell r="L518" t="str">
            <v>衡山日华-东湖</v>
          </cell>
          <cell r="M518" t="str">
            <v>S219衡山日华-东湖</v>
          </cell>
          <cell r="N518" t="e">
            <v>#REF!</v>
          </cell>
          <cell r="T518" t="str">
            <v>备选</v>
          </cell>
          <cell r="W518" t="str">
            <v>预备项目</v>
          </cell>
          <cell r="X518" t="str">
            <v>三类</v>
          </cell>
          <cell r="Z518" t="str">
            <v>改建</v>
          </cell>
          <cell r="AA518" t="str">
            <v>省道</v>
          </cell>
          <cell r="AH518">
            <v>28</v>
          </cell>
          <cell r="AJ518">
            <v>28.4</v>
          </cell>
          <cell r="AN518">
            <v>2019</v>
          </cell>
          <cell r="AO518">
            <v>2021</v>
          </cell>
          <cell r="AR518">
            <v>17694</v>
          </cell>
          <cell r="AU518">
            <v>8520</v>
          </cell>
          <cell r="BB518">
            <v>9174</v>
          </cell>
          <cell r="CB518">
            <v>0</v>
          </cell>
          <cell r="CC518">
            <v>0</v>
          </cell>
          <cell r="CH518">
            <v>0</v>
          </cell>
          <cell r="CI518">
            <v>0</v>
          </cell>
          <cell r="CJ518" t="e">
            <v>#REF!</v>
          </cell>
          <cell r="CM518">
            <v>0</v>
          </cell>
          <cell r="CP518">
            <v>0</v>
          </cell>
          <cell r="CQ518">
            <v>0</v>
          </cell>
          <cell r="CS518">
            <v>0</v>
          </cell>
          <cell r="CX518">
            <v>0</v>
          </cell>
          <cell r="CZ518">
            <v>8520</v>
          </cell>
          <cell r="DB518" t="e">
            <v>#REF!</v>
          </cell>
          <cell r="DC518" t="e">
            <v>#REF!</v>
          </cell>
          <cell r="DI518">
            <v>0</v>
          </cell>
          <cell r="DK518">
            <v>0</v>
          </cell>
          <cell r="DM518">
            <v>0</v>
          </cell>
          <cell r="DO518">
            <v>0</v>
          </cell>
          <cell r="DQ518">
            <v>0</v>
          </cell>
          <cell r="DR518" t="str">
            <v>否</v>
          </cell>
          <cell r="DS518">
            <v>17694</v>
          </cell>
          <cell r="EF518" t="str">
            <v>未安排</v>
          </cell>
          <cell r="EG518" t="str">
            <v>停建（“十三五”期不继续建设）</v>
          </cell>
          <cell r="EJ518" t="str">
            <v>停缓建</v>
          </cell>
          <cell r="EK518" t="str">
            <v>系统上报</v>
          </cell>
          <cell r="EL518">
            <v>0</v>
          </cell>
          <cell r="EN518">
            <v>0</v>
          </cell>
        </row>
        <row r="519">
          <cell r="J519" t="str">
            <v>衡东高湖-草市</v>
          </cell>
          <cell r="K519" t="e">
            <v>#REF!</v>
          </cell>
          <cell r="L519" t="str">
            <v>衡东高湖-草市</v>
          </cell>
          <cell r="M519" t="str">
            <v>衡东高湖-草市</v>
          </cell>
          <cell r="N519" t="e">
            <v>#REF!</v>
          </cell>
          <cell r="T519" t="str">
            <v>备选</v>
          </cell>
          <cell r="W519" t="str">
            <v>调减项目</v>
          </cell>
          <cell r="X519" t="str">
            <v>三类</v>
          </cell>
          <cell r="Z519" t="str">
            <v>升级 改造</v>
          </cell>
          <cell r="AA519" t="str">
            <v>省道</v>
          </cell>
          <cell r="AH519">
            <v>10</v>
          </cell>
          <cell r="AJ519">
            <v>10</v>
          </cell>
          <cell r="AN519">
            <v>2019</v>
          </cell>
          <cell r="AO519">
            <v>2021</v>
          </cell>
          <cell r="AR519">
            <v>8000</v>
          </cell>
          <cell r="AU519">
            <v>3000</v>
          </cell>
          <cell r="BB519">
            <v>5000</v>
          </cell>
          <cell r="CB519">
            <v>0</v>
          </cell>
          <cell r="CC519">
            <v>0</v>
          </cell>
          <cell r="CH519">
            <v>0</v>
          </cell>
          <cell r="CI519">
            <v>0</v>
          </cell>
          <cell r="CJ519" t="e">
            <v>#REF!</v>
          </cell>
          <cell r="CM519">
            <v>0</v>
          </cell>
          <cell r="CP519">
            <v>0</v>
          </cell>
          <cell r="CQ519">
            <v>0</v>
          </cell>
          <cell r="CS519">
            <v>0</v>
          </cell>
          <cell r="CX519">
            <v>0</v>
          </cell>
          <cell r="CZ519">
            <v>3000</v>
          </cell>
          <cell r="DB519" t="e">
            <v>#REF!</v>
          </cell>
          <cell r="DC519" t="e">
            <v>#REF!</v>
          </cell>
          <cell r="DH519">
            <v>0</v>
          </cell>
          <cell r="DI519">
            <v>0</v>
          </cell>
          <cell r="DJ519">
            <v>0</v>
          </cell>
          <cell r="DK519">
            <v>0</v>
          </cell>
          <cell r="DL519">
            <v>0</v>
          </cell>
          <cell r="DM519">
            <v>0</v>
          </cell>
          <cell r="DN519">
            <v>0</v>
          </cell>
          <cell r="DO519">
            <v>0</v>
          </cell>
          <cell r="DQ519">
            <v>0</v>
          </cell>
          <cell r="DR519" t="str">
            <v>否</v>
          </cell>
          <cell r="DS519">
            <v>8000</v>
          </cell>
          <cell r="EF519" t="str">
            <v>未安排</v>
          </cell>
          <cell r="EG519" t="str">
            <v>未开工（“十三五”期无法开工）</v>
          </cell>
          <cell r="EJ519" t="str">
            <v>未开工</v>
          </cell>
          <cell r="EK519" t="str">
            <v>系统上报</v>
          </cell>
          <cell r="EL519">
            <v>0</v>
          </cell>
          <cell r="EN519">
            <v>0</v>
          </cell>
          <cell r="EU519" t="str">
            <v>省中期调减</v>
          </cell>
        </row>
        <row r="520">
          <cell r="J520" t="str">
            <v>S340衡东县城改线</v>
          </cell>
          <cell r="K520" t="e">
            <v>#REF!</v>
          </cell>
          <cell r="L520" t="str">
            <v>衡东县城改线</v>
          </cell>
          <cell r="M520" t="str">
            <v>衡东县城改线</v>
          </cell>
          <cell r="N520" t="e">
            <v>#REF!</v>
          </cell>
          <cell r="T520" t="str">
            <v>备选</v>
          </cell>
          <cell r="W520" t="str">
            <v>调减项目</v>
          </cell>
          <cell r="X520" t="str">
            <v>三类</v>
          </cell>
          <cell r="Z520" t="str">
            <v>新建</v>
          </cell>
          <cell r="AA520" t="str">
            <v>省道</v>
          </cell>
          <cell r="AH520">
            <v>8</v>
          </cell>
          <cell r="AI520">
            <v>8</v>
          </cell>
          <cell r="AN520">
            <v>2019</v>
          </cell>
          <cell r="AO520">
            <v>2021</v>
          </cell>
          <cell r="AR520">
            <v>5600</v>
          </cell>
          <cell r="AU520">
            <v>3200</v>
          </cell>
          <cell r="BB520">
            <v>2400</v>
          </cell>
          <cell r="CB520">
            <v>0</v>
          </cell>
          <cell r="CC520">
            <v>0</v>
          </cell>
          <cell r="CH520">
            <v>0</v>
          </cell>
          <cell r="CI520">
            <v>0</v>
          </cell>
          <cell r="CJ520" t="e">
            <v>#REF!</v>
          </cell>
          <cell r="CM520">
            <v>0</v>
          </cell>
          <cell r="CQ520">
            <v>0</v>
          </cell>
          <cell r="CS520">
            <v>0</v>
          </cell>
          <cell r="CX520">
            <v>0</v>
          </cell>
          <cell r="CZ520">
            <v>3200</v>
          </cell>
          <cell r="DB520" t="e">
            <v>#REF!</v>
          </cell>
          <cell r="DC520" t="e">
            <v>#REF!</v>
          </cell>
          <cell r="DH520">
            <v>0</v>
          </cell>
          <cell r="DI520">
            <v>0</v>
          </cell>
          <cell r="DJ520">
            <v>0</v>
          </cell>
          <cell r="DK520">
            <v>0</v>
          </cell>
          <cell r="DL520">
            <v>0</v>
          </cell>
          <cell r="DM520">
            <v>0</v>
          </cell>
          <cell r="DN520">
            <v>0</v>
          </cell>
          <cell r="DO520">
            <v>0</v>
          </cell>
          <cell r="DQ520">
            <v>0</v>
          </cell>
          <cell r="DR520" t="str">
            <v>否</v>
          </cell>
          <cell r="DS520">
            <v>5600</v>
          </cell>
          <cell r="EF520" t="str">
            <v>未安排</v>
          </cell>
          <cell r="EG520" t="str">
            <v>未开工（“十三五”期无法开工）</v>
          </cell>
          <cell r="EJ520" t="str">
            <v>未开工</v>
          </cell>
          <cell r="EK520" t="str">
            <v>系统上报</v>
          </cell>
          <cell r="EL520">
            <v>0</v>
          </cell>
          <cell r="EN520">
            <v>0</v>
          </cell>
          <cell r="EU520" t="str">
            <v>省中期调减</v>
          </cell>
        </row>
        <row r="521">
          <cell r="J521" t="str">
            <v>耒阳龙塘-云台坳</v>
          </cell>
          <cell r="K521" t="e">
            <v>#REF!</v>
          </cell>
          <cell r="L521" t="str">
            <v>耒阳龙塘-云台坳</v>
          </cell>
          <cell r="M521" t="str">
            <v>耒阳龙塘-云台坳</v>
          </cell>
          <cell r="N521" t="e">
            <v>#REF!</v>
          </cell>
          <cell r="T521" t="str">
            <v>备选</v>
          </cell>
          <cell r="W521" t="str">
            <v>调减项目</v>
          </cell>
          <cell r="X521" t="str">
            <v>三类</v>
          </cell>
          <cell r="Z521" t="str">
            <v>新建</v>
          </cell>
          <cell r="AA521" t="str">
            <v>省道</v>
          </cell>
          <cell r="AH521">
            <v>25.675000000000001</v>
          </cell>
          <cell r="AJ521">
            <v>25.675000000000001</v>
          </cell>
          <cell r="AN521">
            <v>2019</v>
          </cell>
          <cell r="AO521">
            <v>2021</v>
          </cell>
          <cell r="AR521">
            <v>22658</v>
          </cell>
          <cell r="AU521">
            <v>7703</v>
          </cell>
          <cell r="BB521">
            <v>14955</v>
          </cell>
          <cell r="CB521">
            <v>0</v>
          </cell>
          <cell r="CC521">
            <v>0</v>
          </cell>
          <cell r="CH521">
            <v>0</v>
          </cell>
          <cell r="CI521">
            <v>0</v>
          </cell>
          <cell r="CJ521" t="e">
            <v>#REF!</v>
          </cell>
          <cell r="CM521">
            <v>0</v>
          </cell>
          <cell r="CP521">
            <v>0</v>
          </cell>
          <cell r="CQ521">
            <v>0</v>
          </cell>
          <cell r="CS521">
            <v>0</v>
          </cell>
          <cell r="CX521">
            <v>0</v>
          </cell>
          <cell r="CZ521">
            <v>7703</v>
          </cell>
          <cell r="DB521" t="e">
            <v>#REF!</v>
          </cell>
          <cell r="DC521" t="e">
            <v>#REF!</v>
          </cell>
          <cell r="DH521">
            <v>0</v>
          </cell>
          <cell r="DI521">
            <v>0</v>
          </cell>
          <cell r="DJ521">
            <v>0</v>
          </cell>
          <cell r="DK521">
            <v>0</v>
          </cell>
          <cell r="DL521">
            <v>0</v>
          </cell>
          <cell r="DM521">
            <v>0</v>
          </cell>
          <cell r="DN521">
            <v>0</v>
          </cell>
          <cell r="DO521">
            <v>0</v>
          </cell>
          <cell r="DQ521">
            <v>0</v>
          </cell>
          <cell r="DR521" t="str">
            <v>否</v>
          </cell>
          <cell r="DS521">
            <v>22658</v>
          </cell>
          <cell r="EF521" t="str">
            <v>未安排</v>
          </cell>
          <cell r="EG521" t="str">
            <v>未开工（“十三五”期无法开工）</v>
          </cell>
          <cell r="EJ521" t="str">
            <v>未开工</v>
          </cell>
          <cell r="EK521" t="str">
            <v>系统上报</v>
          </cell>
          <cell r="EL521">
            <v>0</v>
          </cell>
          <cell r="EN521">
            <v>0</v>
          </cell>
          <cell r="EU521" t="str">
            <v>省中期调减</v>
          </cell>
        </row>
        <row r="522">
          <cell r="J522" t="str">
            <v>常宁烟洲-宜阳</v>
          </cell>
          <cell r="K522" t="e">
            <v>#REF!</v>
          </cell>
          <cell r="L522" t="str">
            <v>常宁烟洲-宜阳</v>
          </cell>
          <cell r="M522" t="str">
            <v>常宁烟洲-宜阳</v>
          </cell>
          <cell r="N522" t="e">
            <v>#REF!</v>
          </cell>
          <cell r="T522" t="str">
            <v>备选</v>
          </cell>
          <cell r="W522" t="str">
            <v>调减项目</v>
          </cell>
          <cell r="X522" t="str">
            <v>三类</v>
          </cell>
          <cell r="Z522" t="str">
            <v>改扩
建</v>
          </cell>
          <cell r="AA522" t="str">
            <v>省道</v>
          </cell>
          <cell r="AH522">
            <v>35</v>
          </cell>
          <cell r="AI522">
            <v>20</v>
          </cell>
          <cell r="AJ522">
            <v>15.4</v>
          </cell>
          <cell r="AN522">
            <v>2019</v>
          </cell>
          <cell r="AO522">
            <v>2021</v>
          </cell>
          <cell r="AR522">
            <v>97000</v>
          </cell>
          <cell r="AU522">
            <v>12620</v>
          </cell>
          <cell r="BB522">
            <v>84380</v>
          </cell>
          <cell r="CB522">
            <v>0</v>
          </cell>
          <cell r="CC522">
            <v>0</v>
          </cell>
          <cell r="CH522">
            <v>0</v>
          </cell>
          <cell r="CI522">
            <v>0</v>
          </cell>
          <cell r="CJ522" t="e">
            <v>#REF!</v>
          </cell>
          <cell r="CM522">
            <v>0</v>
          </cell>
          <cell r="CP522">
            <v>0</v>
          </cell>
          <cell r="CQ522">
            <v>0</v>
          </cell>
          <cell r="CS522">
            <v>0</v>
          </cell>
          <cell r="CX522">
            <v>0</v>
          </cell>
          <cell r="CZ522">
            <v>12620</v>
          </cell>
          <cell r="DB522" t="e">
            <v>#REF!</v>
          </cell>
          <cell r="DC522" t="e">
            <v>#REF!</v>
          </cell>
          <cell r="DH522">
            <v>0</v>
          </cell>
          <cell r="DI522">
            <v>0</v>
          </cell>
          <cell r="DJ522">
            <v>0</v>
          </cell>
          <cell r="DK522">
            <v>0</v>
          </cell>
          <cell r="DL522">
            <v>0</v>
          </cell>
          <cell r="DM522">
            <v>0</v>
          </cell>
          <cell r="DN522">
            <v>0</v>
          </cell>
          <cell r="DO522">
            <v>0</v>
          </cell>
          <cell r="DQ522">
            <v>0</v>
          </cell>
          <cell r="DR522" t="str">
            <v>否</v>
          </cell>
          <cell r="DS522">
            <v>97000</v>
          </cell>
          <cell r="EF522" t="str">
            <v>未安排</v>
          </cell>
          <cell r="EG522" t="str">
            <v>未开工（“十三五”期无法开工）</v>
          </cell>
          <cell r="EJ522" t="str">
            <v>未开工</v>
          </cell>
          <cell r="EK522" t="str">
            <v>系统上报</v>
          </cell>
          <cell r="EL522">
            <v>0</v>
          </cell>
          <cell r="EN522">
            <v>0</v>
          </cell>
          <cell r="EU522" t="str">
            <v>省中期调减</v>
          </cell>
        </row>
        <row r="523">
          <cell r="J523" t="str">
            <v>G356常宁宜阳-柏树下</v>
          </cell>
          <cell r="K523" t="e">
            <v>#REF!</v>
          </cell>
          <cell r="N523" t="e">
            <v>#REF!</v>
          </cell>
          <cell r="T523" t="str">
            <v>备选</v>
          </cell>
          <cell r="X523" t="str">
            <v>三类</v>
          </cell>
          <cell r="Z523" t="str">
            <v>改建</v>
          </cell>
          <cell r="AA523" t="str">
            <v>国道</v>
          </cell>
          <cell r="AH523">
            <v>30.972000000000001</v>
          </cell>
          <cell r="AJ523">
            <v>30.972000000000001</v>
          </cell>
          <cell r="AN523">
            <v>2015</v>
          </cell>
          <cell r="AO523">
            <v>2016</v>
          </cell>
          <cell r="AP523" t="str">
            <v>湘发改基础[2014]932号</v>
          </cell>
          <cell r="AQ523" t="str">
            <v>湘交计统[2014]476号</v>
          </cell>
          <cell r="AR523">
            <v>17377</v>
          </cell>
          <cell r="AU523">
            <v>7743</v>
          </cell>
          <cell r="BB523">
            <v>9634</v>
          </cell>
          <cell r="BC523">
            <v>11295</v>
          </cell>
          <cell r="BD523">
            <v>7743</v>
          </cell>
          <cell r="BE523">
            <v>6082</v>
          </cell>
          <cell r="BF523">
            <v>0</v>
          </cell>
          <cell r="BG523">
            <v>6082</v>
          </cell>
          <cell r="BH523">
            <v>0</v>
          </cell>
          <cell r="BM523" t="str">
            <v>路面</v>
          </cell>
          <cell r="BN523">
            <v>30.972000000000001</v>
          </cell>
          <cell r="CA523" t="str">
            <v>未列入19年计划</v>
          </cell>
          <cell r="CB523">
            <v>17377</v>
          </cell>
          <cell r="CC523">
            <v>7743</v>
          </cell>
          <cell r="CF523">
            <v>0</v>
          </cell>
          <cell r="CH523">
            <v>7743</v>
          </cell>
          <cell r="CI523">
            <v>0</v>
          </cell>
          <cell r="CJ523" t="e">
            <v>#REF!</v>
          </cell>
          <cell r="CM523">
            <v>7743</v>
          </cell>
          <cell r="CQ523">
            <v>0</v>
          </cell>
          <cell r="CS523">
            <v>0</v>
          </cell>
          <cell r="CX523">
            <v>7743</v>
          </cell>
          <cell r="CZ523">
            <v>0</v>
          </cell>
          <cell r="DB523" t="e">
            <v>#REF!</v>
          </cell>
          <cell r="DC523" t="e">
            <v>#REF!</v>
          </cell>
          <cell r="DH523">
            <v>1</v>
          </cell>
          <cell r="DI523">
            <v>0</v>
          </cell>
          <cell r="DJ523">
            <v>1</v>
          </cell>
          <cell r="DK523">
            <v>0</v>
          </cell>
          <cell r="DL523">
            <v>1</v>
          </cell>
          <cell r="DM523">
            <v>0</v>
          </cell>
          <cell r="DN523">
            <v>1</v>
          </cell>
          <cell r="DO523">
            <v>0</v>
          </cell>
          <cell r="DP523">
            <v>0</v>
          </cell>
          <cell r="DQ523">
            <v>0</v>
          </cell>
          <cell r="DR523" t="str">
            <v>否</v>
          </cell>
          <cell r="DS523">
            <v>17377</v>
          </cell>
          <cell r="EC523" t="str">
            <v>已完工</v>
          </cell>
          <cell r="ED523" t="str">
            <v>16年完工</v>
          </cell>
          <cell r="EF523" t="str">
            <v>已安排</v>
          </cell>
          <cell r="EG523" t="str">
            <v>已完工</v>
          </cell>
          <cell r="EH523" t="str">
            <v>开工项目</v>
          </cell>
          <cell r="EI523" t="str">
            <v>已建成</v>
          </cell>
          <cell r="EJ523" t="str">
            <v>已建成</v>
          </cell>
          <cell r="EK523" t="str">
            <v>沿用3月数据</v>
          </cell>
          <cell r="EL523">
            <v>17377</v>
          </cell>
          <cell r="EN523">
            <v>0</v>
          </cell>
          <cell r="EU523" t="str">
            <v>十二五收尾项目</v>
          </cell>
        </row>
        <row r="524">
          <cell r="J524" t="str">
            <v>衡东碰塘-衡南川口-珠晖酃湖公路</v>
          </cell>
          <cell r="K524" t="e">
            <v>#REF!</v>
          </cell>
          <cell r="L524" t="str">
            <v>衡南川口-洪山-泉溪-珠晖酃湖</v>
          </cell>
          <cell r="M524" t="str">
            <v>S337、S213衡南川口-洪山-泉溪-珠晖酃湖</v>
          </cell>
          <cell r="N524" t="e">
            <v>#REF!</v>
          </cell>
          <cell r="T524" t="str">
            <v>备选</v>
          </cell>
          <cell r="W524" t="str">
            <v>预备项目</v>
          </cell>
          <cell r="X524" t="str">
            <v>三类</v>
          </cell>
          <cell r="Z524" t="str">
            <v>改建</v>
          </cell>
          <cell r="AA524" t="str">
            <v>省道</v>
          </cell>
          <cell r="AH524">
            <v>62.343000000000004</v>
          </cell>
          <cell r="AJ524">
            <v>62.343000000000004</v>
          </cell>
          <cell r="AN524">
            <v>2017</v>
          </cell>
          <cell r="AO524">
            <v>2020</v>
          </cell>
          <cell r="AR524">
            <v>58931</v>
          </cell>
          <cell r="AU524">
            <v>18702.900000000001</v>
          </cell>
          <cell r="BB524">
            <v>40228.1</v>
          </cell>
          <cell r="BO524">
            <v>8839.65</v>
          </cell>
          <cell r="BP524">
            <v>2805.4349999999999</v>
          </cell>
          <cell r="BQ524" t="str">
            <v>批复施工许可</v>
          </cell>
          <cell r="BX524">
            <v>-2805</v>
          </cell>
          <cell r="BY524" t="str">
            <v>未开工</v>
          </cell>
          <cell r="CA524" t="str">
            <v>省停缓建</v>
          </cell>
          <cell r="CB524">
            <v>8839.65</v>
          </cell>
          <cell r="CC524">
            <v>0.43499999999994499</v>
          </cell>
          <cell r="CF524">
            <v>0</v>
          </cell>
          <cell r="CH524">
            <v>0</v>
          </cell>
          <cell r="CI524">
            <v>0.43499999999994499</v>
          </cell>
          <cell r="CJ524" t="e">
            <v>#REF!</v>
          </cell>
          <cell r="CM524">
            <v>0</v>
          </cell>
          <cell r="CQ524">
            <v>0.43499999999994499</v>
          </cell>
          <cell r="CS524">
            <v>0</v>
          </cell>
          <cell r="CX524">
            <v>0</v>
          </cell>
          <cell r="CZ524">
            <v>0</v>
          </cell>
          <cell r="DB524">
            <v>0</v>
          </cell>
          <cell r="DC524">
            <v>0</v>
          </cell>
          <cell r="DI524">
            <v>0</v>
          </cell>
          <cell r="DK524">
            <v>0</v>
          </cell>
          <cell r="DM524">
            <v>0</v>
          </cell>
          <cell r="DO524">
            <v>0</v>
          </cell>
          <cell r="DP524">
            <v>0</v>
          </cell>
          <cell r="DQ524">
            <v>0</v>
          </cell>
          <cell r="DR524" t="str">
            <v>否</v>
          </cell>
          <cell r="DS524">
            <v>58930.565000000002</v>
          </cell>
          <cell r="EC524" t="str">
            <v>省停缓建</v>
          </cell>
          <cell r="EF524" t="str">
            <v>已安排</v>
          </cell>
          <cell r="EG524" t="str">
            <v>停建（“十三五”期不继续建设）</v>
          </cell>
          <cell r="EH524" t="str">
            <v>开工项目</v>
          </cell>
          <cell r="EI524" t="str">
            <v>停工</v>
          </cell>
          <cell r="EJ524" t="str">
            <v>停工</v>
          </cell>
          <cell r="EK524" t="str">
            <v>系统上报</v>
          </cell>
          <cell r="EN524">
            <v>0</v>
          </cell>
        </row>
        <row r="525">
          <cell r="J525" t="str">
            <v>G107衡阳城区改线</v>
          </cell>
          <cell r="K525" t="e">
            <v>#REF!</v>
          </cell>
          <cell r="L525" t="str">
            <v>G107衡阳城区改线</v>
          </cell>
          <cell r="M525" t="str">
            <v>G107衡阳城区改线</v>
          </cell>
          <cell r="N525" t="e">
            <v>#REF!</v>
          </cell>
          <cell r="T525" t="str">
            <v>备选</v>
          </cell>
          <cell r="W525" t="str">
            <v>预备项目</v>
          </cell>
          <cell r="X525" t="str">
            <v>三类</v>
          </cell>
          <cell r="Z525" t="str">
            <v>新建\改建</v>
          </cell>
          <cell r="AA525" t="str">
            <v>国道</v>
          </cell>
          <cell r="AH525">
            <v>31.2</v>
          </cell>
          <cell r="AI525">
            <v>31.2</v>
          </cell>
          <cell r="AN525">
            <v>2018</v>
          </cell>
          <cell r="AO525">
            <v>2020</v>
          </cell>
          <cell r="AR525">
            <v>108000</v>
          </cell>
          <cell r="AU525">
            <v>17160</v>
          </cell>
          <cell r="BB525">
            <v>90840</v>
          </cell>
          <cell r="CB525">
            <v>0</v>
          </cell>
          <cell r="CC525">
            <v>0</v>
          </cell>
          <cell r="CH525">
            <v>0</v>
          </cell>
          <cell r="CI525">
            <v>0</v>
          </cell>
          <cell r="CJ525" t="e">
            <v>#REF!</v>
          </cell>
          <cell r="CM525">
            <v>0</v>
          </cell>
          <cell r="CP525">
            <v>0</v>
          </cell>
          <cell r="CQ525">
            <v>0</v>
          </cell>
          <cell r="CS525">
            <v>0</v>
          </cell>
          <cell r="CX525">
            <v>0</v>
          </cell>
          <cell r="CZ525">
            <v>17160</v>
          </cell>
          <cell r="DB525" t="e">
            <v>#REF!</v>
          </cell>
          <cell r="DC525" t="e">
            <v>#REF!</v>
          </cell>
          <cell r="DH525">
            <v>0</v>
          </cell>
          <cell r="DI525">
            <v>0</v>
          </cell>
          <cell r="DJ525">
            <v>0</v>
          </cell>
          <cell r="DK525">
            <v>0</v>
          </cell>
          <cell r="DL525">
            <v>0</v>
          </cell>
          <cell r="DM525">
            <v>0</v>
          </cell>
          <cell r="DN525">
            <v>0</v>
          </cell>
          <cell r="DO525">
            <v>0</v>
          </cell>
          <cell r="DQ525">
            <v>0</v>
          </cell>
          <cell r="DR525" t="str">
            <v>否</v>
          </cell>
          <cell r="DS525">
            <v>108000</v>
          </cell>
          <cell r="EF525" t="str">
            <v>未安排</v>
          </cell>
          <cell r="EG525" t="str">
            <v>未开工（“十三五”期无法开工）</v>
          </cell>
          <cell r="EJ525" t="str">
            <v>未开工</v>
          </cell>
          <cell r="EK525" t="str">
            <v>系统上报</v>
          </cell>
          <cell r="EL525">
            <v>0</v>
          </cell>
          <cell r="EN525">
            <v>0</v>
          </cell>
        </row>
        <row r="526">
          <cell r="J526" t="str">
            <v>邵阳市田江-苗儿塘(L6连接线)</v>
          </cell>
          <cell r="K526" t="e">
            <v>#REF!</v>
          </cell>
          <cell r="L526" t="str">
            <v>邵阳市田江-苗儿塘(L6连接线)</v>
          </cell>
          <cell r="M526" t="str">
            <v>邵阳市田江-苗儿塘(L6连接线)</v>
          </cell>
          <cell r="N526" t="e">
            <v>#REF!</v>
          </cell>
          <cell r="T526" t="str">
            <v>备选</v>
          </cell>
          <cell r="W526" t="str">
            <v>调减项目</v>
          </cell>
          <cell r="X526" t="str">
            <v>二类</v>
          </cell>
          <cell r="Z526" t="str">
            <v>新建</v>
          </cell>
          <cell r="AA526" t="str">
            <v>其它</v>
          </cell>
          <cell r="AH526">
            <v>4</v>
          </cell>
          <cell r="AJ526">
            <v>4</v>
          </cell>
          <cell r="AR526">
            <v>3600</v>
          </cell>
          <cell r="AU526">
            <v>1500</v>
          </cell>
          <cell r="CB526">
            <v>0</v>
          </cell>
          <cell r="CC526">
            <v>0</v>
          </cell>
          <cell r="CH526">
            <v>0</v>
          </cell>
          <cell r="CI526">
            <v>0</v>
          </cell>
          <cell r="CJ526" t="e">
            <v>#REF!</v>
          </cell>
          <cell r="CM526">
            <v>0</v>
          </cell>
          <cell r="CP526">
            <v>0</v>
          </cell>
          <cell r="CQ526">
            <v>0</v>
          </cell>
          <cell r="CS526">
            <v>0</v>
          </cell>
          <cell r="CX526">
            <v>0</v>
          </cell>
          <cell r="CZ526">
            <v>1500</v>
          </cell>
          <cell r="DB526" t="e">
            <v>#REF!</v>
          </cell>
          <cell r="DC526" t="e">
            <v>#REF!</v>
          </cell>
          <cell r="DH526">
            <v>0</v>
          </cell>
          <cell r="DI526">
            <v>0</v>
          </cell>
          <cell r="DJ526">
            <v>0</v>
          </cell>
          <cell r="DK526">
            <v>0</v>
          </cell>
          <cell r="DL526">
            <v>0</v>
          </cell>
          <cell r="DM526">
            <v>0</v>
          </cell>
          <cell r="DN526">
            <v>0</v>
          </cell>
          <cell r="DO526">
            <v>0</v>
          </cell>
          <cell r="DQ526">
            <v>0</v>
          </cell>
          <cell r="DR526" t="str">
            <v>否</v>
          </cell>
          <cell r="DS526">
            <v>3600</v>
          </cell>
          <cell r="EF526" t="str">
            <v>未安排</v>
          </cell>
          <cell r="EG526" t="str">
            <v>未开工（“十三五”期无法开工）</v>
          </cell>
          <cell r="EJ526" t="str">
            <v>未开工</v>
          </cell>
          <cell r="EK526" t="str">
            <v>系统上报</v>
          </cell>
          <cell r="EL526">
            <v>0</v>
          </cell>
          <cell r="EN526">
            <v>0</v>
          </cell>
          <cell r="EU526" t="str">
            <v>省中期调减</v>
          </cell>
        </row>
        <row r="527">
          <cell r="J527" t="str">
            <v>邵东团山-简家陇</v>
          </cell>
          <cell r="K527" t="e">
            <v>#REF!</v>
          </cell>
          <cell r="L527" t="str">
            <v>邵东团山-简家陇</v>
          </cell>
          <cell r="M527" t="str">
            <v>邵东团山-简家陇</v>
          </cell>
          <cell r="N527" t="e">
            <v>#REF!</v>
          </cell>
          <cell r="T527" t="str">
            <v>备选</v>
          </cell>
          <cell r="W527" t="str">
            <v>调减项目</v>
          </cell>
          <cell r="X527" t="str">
            <v>二类</v>
          </cell>
          <cell r="Z527" t="str">
            <v>升级改造</v>
          </cell>
          <cell r="AA527" t="str">
            <v>省道</v>
          </cell>
          <cell r="AH527">
            <v>30</v>
          </cell>
          <cell r="AJ527">
            <v>30</v>
          </cell>
          <cell r="AR527">
            <v>30000</v>
          </cell>
          <cell r="AU527">
            <v>10500</v>
          </cell>
          <cell r="CB527">
            <v>0</v>
          </cell>
          <cell r="CC527">
            <v>0</v>
          </cell>
          <cell r="CH527">
            <v>0</v>
          </cell>
          <cell r="CI527">
            <v>0</v>
          </cell>
          <cell r="CJ527" t="e">
            <v>#REF!</v>
          </cell>
          <cell r="CM527">
            <v>0</v>
          </cell>
          <cell r="CP527">
            <v>0</v>
          </cell>
          <cell r="CQ527">
            <v>0</v>
          </cell>
          <cell r="CS527">
            <v>0</v>
          </cell>
          <cell r="CX527">
            <v>0</v>
          </cell>
          <cell r="CZ527">
            <v>10500</v>
          </cell>
          <cell r="DB527" t="e">
            <v>#REF!</v>
          </cell>
          <cell r="DC527" t="e">
            <v>#REF!</v>
          </cell>
          <cell r="DH527">
            <v>0</v>
          </cell>
          <cell r="DI527">
            <v>0</v>
          </cell>
          <cell r="DJ527">
            <v>0</v>
          </cell>
          <cell r="DK527">
            <v>0</v>
          </cell>
          <cell r="DL527">
            <v>0</v>
          </cell>
          <cell r="DM527">
            <v>0</v>
          </cell>
          <cell r="DN527">
            <v>0</v>
          </cell>
          <cell r="DO527">
            <v>0</v>
          </cell>
          <cell r="DQ527">
            <v>0</v>
          </cell>
          <cell r="DR527" t="str">
            <v>否</v>
          </cell>
          <cell r="DS527">
            <v>30000</v>
          </cell>
          <cell r="EF527" t="str">
            <v>未安排</v>
          </cell>
          <cell r="EG527" t="str">
            <v>未开工（“十三五”期无法开工）</v>
          </cell>
          <cell r="EJ527" t="str">
            <v>未开工</v>
          </cell>
          <cell r="EK527" t="str">
            <v>系统上报</v>
          </cell>
          <cell r="EL527">
            <v>0</v>
          </cell>
          <cell r="EN527">
            <v>0</v>
          </cell>
          <cell r="EU527" t="str">
            <v>省中期调减</v>
          </cell>
        </row>
        <row r="528">
          <cell r="J528" t="str">
            <v>S231邵阳市陶家冲-邵东黄草坪</v>
          </cell>
          <cell r="K528" t="e">
            <v>#REF!</v>
          </cell>
          <cell r="N528" t="e">
            <v>#REF!</v>
          </cell>
          <cell r="T528" t="str">
            <v>备选</v>
          </cell>
          <cell r="X528" t="str">
            <v>二类</v>
          </cell>
          <cell r="Z528" t="str">
            <v>改建</v>
          </cell>
          <cell r="AA528" t="str">
            <v>省道</v>
          </cell>
          <cell r="AH528">
            <v>32.161000000000001</v>
          </cell>
          <cell r="AJ528">
            <v>32.161000000000001</v>
          </cell>
          <cell r="AN528">
            <v>2013</v>
          </cell>
          <cell r="AO528">
            <v>2016</v>
          </cell>
          <cell r="AP528" t="str">
            <v>湘发改基础[2012]492号</v>
          </cell>
          <cell r="AQ528" t="str">
            <v>湘交计统[2013]5号</v>
          </cell>
          <cell r="AR528">
            <v>18834</v>
          </cell>
          <cell r="AU528">
            <v>10210</v>
          </cell>
          <cell r="BB528">
            <v>8624</v>
          </cell>
          <cell r="BC528">
            <v>12957</v>
          </cell>
          <cell r="BD528">
            <v>10210</v>
          </cell>
          <cell r="BE528">
            <v>5877</v>
          </cell>
          <cell r="BF528">
            <v>0</v>
          </cell>
          <cell r="BG528">
            <v>5877</v>
          </cell>
          <cell r="BH528">
            <v>0</v>
          </cell>
          <cell r="BM528" t="str">
            <v>路面</v>
          </cell>
          <cell r="BN528">
            <v>32.161000000000001</v>
          </cell>
          <cell r="CA528" t="str">
            <v>未列入19年计划</v>
          </cell>
          <cell r="CB528">
            <v>18834</v>
          </cell>
          <cell r="CC528">
            <v>10210</v>
          </cell>
          <cell r="CF528">
            <v>0</v>
          </cell>
          <cell r="CH528">
            <v>10210</v>
          </cell>
          <cell r="CI528">
            <v>0</v>
          </cell>
          <cell r="CJ528" t="e">
            <v>#REF!</v>
          </cell>
          <cell r="CM528">
            <v>10210</v>
          </cell>
          <cell r="CQ528">
            <v>0</v>
          </cell>
          <cell r="CS528">
            <v>0</v>
          </cell>
          <cell r="CX528">
            <v>10210</v>
          </cell>
          <cell r="CZ528">
            <v>0</v>
          </cell>
          <cell r="DB528" t="e">
            <v>#REF!</v>
          </cell>
          <cell r="DC528" t="e">
            <v>#REF!</v>
          </cell>
          <cell r="DH528">
            <v>1</v>
          </cell>
          <cell r="DI528">
            <v>0</v>
          </cell>
          <cell r="DJ528">
            <v>1</v>
          </cell>
          <cell r="DK528">
            <v>0</v>
          </cell>
          <cell r="DL528">
            <v>1</v>
          </cell>
          <cell r="DM528">
            <v>0</v>
          </cell>
          <cell r="DN528">
            <v>1</v>
          </cell>
          <cell r="DO528">
            <v>0</v>
          </cell>
          <cell r="DP528">
            <v>0</v>
          </cell>
          <cell r="DQ528">
            <v>0</v>
          </cell>
          <cell r="DR528" t="str">
            <v>否</v>
          </cell>
          <cell r="DS528">
            <v>18834</v>
          </cell>
          <cell r="EC528" t="str">
            <v>已完工</v>
          </cell>
          <cell r="ED528" t="str">
            <v>16年完工</v>
          </cell>
          <cell r="EF528" t="str">
            <v>已安排</v>
          </cell>
          <cell r="EG528" t="str">
            <v>已完工</v>
          </cell>
          <cell r="EH528" t="str">
            <v>开工项目</v>
          </cell>
          <cell r="EI528" t="str">
            <v>已建成</v>
          </cell>
          <cell r="EJ528" t="str">
            <v>已建成</v>
          </cell>
          <cell r="EK528" t="str">
            <v>沿用3月数据</v>
          </cell>
          <cell r="EL528">
            <v>18834</v>
          </cell>
          <cell r="EN528">
            <v>0</v>
          </cell>
          <cell r="EU528" t="str">
            <v>十二五收尾项目</v>
          </cell>
        </row>
        <row r="529">
          <cell r="J529" t="str">
            <v>新邵石槽铺-小庙头</v>
          </cell>
          <cell r="K529" t="e">
            <v>#REF!</v>
          </cell>
          <cell r="L529" t="str">
            <v>新邵石槽铺-小庙头</v>
          </cell>
          <cell r="M529" t="str">
            <v>新邵石槽铺-小庙头</v>
          </cell>
          <cell r="N529" t="e">
            <v>#REF!</v>
          </cell>
          <cell r="T529" t="str">
            <v>备选</v>
          </cell>
          <cell r="W529" t="str">
            <v>调减项目</v>
          </cell>
          <cell r="X529" t="str">
            <v>一类</v>
          </cell>
          <cell r="Y529" t="str">
            <v>国贫</v>
          </cell>
          <cell r="Z529" t="str">
            <v>升级改造</v>
          </cell>
          <cell r="AA529" t="str">
            <v>省道</v>
          </cell>
          <cell r="AH529">
            <v>29.9</v>
          </cell>
          <cell r="AJ529">
            <v>29</v>
          </cell>
          <cell r="AR529">
            <v>54400</v>
          </cell>
          <cell r="AU529">
            <v>11600</v>
          </cell>
          <cell r="CB529">
            <v>0</v>
          </cell>
          <cell r="CC529">
            <v>0</v>
          </cell>
          <cell r="CH529">
            <v>0</v>
          </cell>
          <cell r="CI529">
            <v>0</v>
          </cell>
          <cell r="CJ529" t="e">
            <v>#REF!</v>
          </cell>
          <cell r="CM529">
            <v>0</v>
          </cell>
          <cell r="CP529">
            <v>0</v>
          </cell>
          <cell r="CQ529">
            <v>0</v>
          </cell>
          <cell r="CS529">
            <v>0</v>
          </cell>
          <cell r="CX529">
            <v>0</v>
          </cell>
          <cell r="CZ529">
            <v>11600</v>
          </cell>
          <cell r="DB529" t="e">
            <v>#REF!</v>
          </cell>
          <cell r="DC529" t="e">
            <v>#REF!</v>
          </cell>
          <cell r="DH529">
            <v>0</v>
          </cell>
          <cell r="DI529">
            <v>0</v>
          </cell>
          <cell r="DJ529">
            <v>0</v>
          </cell>
          <cell r="DK529">
            <v>0</v>
          </cell>
          <cell r="DL529">
            <v>0</v>
          </cell>
          <cell r="DM529">
            <v>0</v>
          </cell>
          <cell r="DN529">
            <v>0</v>
          </cell>
          <cell r="DO529">
            <v>0</v>
          </cell>
          <cell r="DQ529">
            <v>0</v>
          </cell>
          <cell r="DR529" t="str">
            <v>否</v>
          </cell>
          <cell r="DS529">
            <v>54400</v>
          </cell>
          <cell r="EF529" t="str">
            <v>未安排</v>
          </cell>
          <cell r="EG529" t="str">
            <v>未开工（“十三五”期无法开工）</v>
          </cell>
          <cell r="EJ529" t="str">
            <v>未开工</v>
          </cell>
          <cell r="EK529" t="str">
            <v>系统上报</v>
          </cell>
          <cell r="EL529">
            <v>0</v>
          </cell>
          <cell r="EN529">
            <v>0</v>
          </cell>
          <cell r="EU529" t="str">
            <v>省中期调减</v>
          </cell>
        </row>
        <row r="530">
          <cell r="J530" t="str">
            <v>二广高速邵阳县九公桥互通连接线</v>
          </cell>
          <cell r="K530" t="e">
            <v>#REF!</v>
          </cell>
          <cell r="L530" t="str">
            <v>二广高速九公桥互通连接线</v>
          </cell>
          <cell r="M530" t="str">
            <v>二广高速九公桥互通连接线</v>
          </cell>
          <cell r="N530" t="e">
            <v>#REF!</v>
          </cell>
          <cell r="T530" t="str">
            <v>备选</v>
          </cell>
          <cell r="W530" t="str">
            <v>调减项目</v>
          </cell>
          <cell r="X530" t="str">
            <v>一类</v>
          </cell>
          <cell r="Y530" t="str">
            <v>国贫</v>
          </cell>
          <cell r="Z530" t="str">
            <v>新建</v>
          </cell>
          <cell r="AA530" t="str">
            <v>其它</v>
          </cell>
          <cell r="AH530">
            <v>6</v>
          </cell>
          <cell r="AJ530">
            <v>6</v>
          </cell>
          <cell r="AN530">
            <v>2020</v>
          </cell>
          <cell r="AO530">
            <v>2022</v>
          </cell>
          <cell r="AR530">
            <v>7500</v>
          </cell>
          <cell r="AU530">
            <v>1800</v>
          </cell>
          <cell r="BB530">
            <v>5700</v>
          </cell>
          <cell r="CB530">
            <v>0</v>
          </cell>
          <cell r="CC530">
            <v>0</v>
          </cell>
          <cell r="CH530">
            <v>0</v>
          </cell>
          <cell r="CI530">
            <v>0</v>
          </cell>
          <cell r="CJ530" t="e">
            <v>#REF!</v>
          </cell>
          <cell r="CM530">
            <v>0</v>
          </cell>
          <cell r="CQ530">
            <v>0</v>
          </cell>
          <cell r="CS530">
            <v>0</v>
          </cell>
          <cell r="CX530">
            <v>0</v>
          </cell>
          <cell r="CZ530">
            <v>1800</v>
          </cell>
          <cell r="DB530" t="e">
            <v>#REF!</v>
          </cell>
          <cell r="DC530" t="e">
            <v>#REF!</v>
          </cell>
          <cell r="DH530">
            <v>0</v>
          </cell>
          <cell r="DI530">
            <v>0</v>
          </cell>
          <cell r="DJ530">
            <v>0</v>
          </cell>
          <cell r="DK530">
            <v>0</v>
          </cell>
          <cell r="DL530">
            <v>0</v>
          </cell>
          <cell r="DM530">
            <v>0</v>
          </cell>
          <cell r="DN530">
            <v>0</v>
          </cell>
          <cell r="DO530">
            <v>0</v>
          </cell>
          <cell r="DQ530">
            <v>0</v>
          </cell>
          <cell r="DR530" t="str">
            <v>否</v>
          </cell>
          <cell r="DS530">
            <v>7500</v>
          </cell>
          <cell r="EF530" t="str">
            <v>未安排</v>
          </cell>
          <cell r="EG530" t="str">
            <v>未开工（“十三五”期无法开工）</v>
          </cell>
          <cell r="EJ530" t="str">
            <v>未开工</v>
          </cell>
          <cell r="EK530" t="str">
            <v>系统上报</v>
          </cell>
          <cell r="EL530">
            <v>0</v>
          </cell>
          <cell r="EN530">
            <v>0</v>
          </cell>
          <cell r="EU530" t="str">
            <v>省中期调减</v>
          </cell>
        </row>
        <row r="531">
          <cell r="J531" t="str">
            <v>邵阳县湾塘镇改线工程</v>
          </cell>
          <cell r="K531" t="e">
            <v>#REF!</v>
          </cell>
          <cell r="L531" t="str">
            <v>邵阳县湾塘镇改线工程</v>
          </cell>
          <cell r="M531" t="str">
            <v>邵阳县湾塘镇改线工程</v>
          </cell>
          <cell r="N531" t="e">
            <v>#REF!</v>
          </cell>
          <cell r="T531" t="str">
            <v>备选</v>
          </cell>
          <cell r="W531" t="str">
            <v>调减项目</v>
          </cell>
          <cell r="X531" t="str">
            <v>一类</v>
          </cell>
          <cell r="Y531" t="str">
            <v>国贫</v>
          </cell>
          <cell r="Z531" t="str">
            <v>新建</v>
          </cell>
          <cell r="AA531" t="str">
            <v>省道</v>
          </cell>
          <cell r="AH531">
            <v>5</v>
          </cell>
          <cell r="AJ531">
            <v>5</v>
          </cell>
          <cell r="AR531">
            <v>6000</v>
          </cell>
          <cell r="AU531">
            <v>2000</v>
          </cell>
          <cell r="CB531">
            <v>0</v>
          </cell>
          <cell r="CC531">
            <v>0</v>
          </cell>
          <cell r="CH531">
            <v>0</v>
          </cell>
          <cell r="CI531">
            <v>0</v>
          </cell>
          <cell r="CJ531" t="e">
            <v>#REF!</v>
          </cell>
          <cell r="CM531">
            <v>0</v>
          </cell>
          <cell r="CP531">
            <v>0</v>
          </cell>
          <cell r="CQ531">
            <v>0</v>
          </cell>
          <cell r="CS531">
            <v>0</v>
          </cell>
          <cell r="CX531">
            <v>0</v>
          </cell>
          <cell r="CZ531">
            <v>2000</v>
          </cell>
          <cell r="DB531" t="e">
            <v>#REF!</v>
          </cell>
          <cell r="DC531" t="e">
            <v>#REF!</v>
          </cell>
          <cell r="DH531">
            <v>0</v>
          </cell>
          <cell r="DI531">
            <v>0</v>
          </cell>
          <cell r="DJ531">
            <v>0</v>
          </cell>
          <cell r="DK531">
            <v>0</v>
          </cell>
          <cell r="DL531">
            <v>0</v>
          </cell>
          <cell r="DM531">
            <v>0</v>
          </cell>
          <cell r="DN531">
            <v>0</v>
          </cell>
          <cell r="DO531">
            <v>0</v>
          </cell>
          <cell r="DQ531">
            <v>0</v>
          </cell>
          <cell r="DR531" t="str">
            <v>否</v>
          </cell>
          <cell r="DS531">
            <v>6000</v>
          </cell>
          <cell r="EF531" t="str">
            <v>未安排</v>
          </cell>
          <cell r="EG531" t="str">
            <v>未开工（“十三五”期无法开工）</v>
          </cell>
          <cell r="EJ531" t="str">
            <v>未开工</v>
          </cell>
          <cell r="EK531" t="str">
            <v>系统上报</v>
          </cell>
          <cell r="EL531">
            <v>0</v>
          </cell>
          <cell r="EN531">
            <v>0</v>
          </cell>
          <cell r="EU531" t="str">
            <v>省中期调减</v>
          </cell>
        </row>
        <row r="532">
          <cell r="J532" t="str">
            <v>隆回县大水田-木瓜山</v>
          </cell>
          <cell r="K532" t="e">
            <v>#REF!</v>
          </cell>
          <cell r="L532" t="str">
            <v>隆回县大水田-木瓜山</v>
          </cell>
          <cell r="M532" t="str">
            <v>隆回县大水田-木瓜山</v>
          </cell>
          <cell r="N532" t="e">
            <v>#REF!</v>
          </cell>
          <cell r="T532" t="str">
            <v>备选</v>
          </cell>
          <cell r="W532" t="str">
            <v>调减项目</v>
          </cell>
          <cell r="X532" t="str">
            <v>一类</v>
          </cell>
          <cell r="Y532" t="str">
            <v>国贫</v>
          </cell>
          <cell r="Z532" t="str">
            <v>升级改造</v>
          </cell>
          <cell r="AA532" t="str">
            <v>省道</v>
          </cell>
          <cell r="AH532">
            <v>21</v>
          </cell>
          <cell r="AK532">
            <v>21</v>
          </cell>
          <cell r="AN532">
            <v>2020</v>
          </cell>
          <cell r="AO532">
            <v>2022</v>
          </cell>
          <cell r="AR532">
            <v>18000</v>
          </cell>
          <cell r="AU532">
            <v>8400</v>
          </cell>
          <cell r="BB532">
            <v>9600</v>
          </cell>
          <cell r="CB532">
            <v>0</v>
          </cell>
          <cell r="CC532">
            <v>0</v>
          </cell>
          <cell r="CH532">
            <v>0</v>
          </cell>
          <cell r="CI532">
            <v>0</v>
          </cell>
          <cell r="CJ532" t="e">
            <v>#REF!</v>
          </cell>
          <cell r="CM532">
            <v>0</v>
          </cell>
          <cell r="CP532">
            <v>0</v>
          </cell>
          <cell r="CQ532">
            <v>0</v>
          </cell>
          <cell r="CS532">
            <v>0</v>
          </cell>
          <cell r="CX532">
            <v>0</v>
          </cell>
          <cell r="CZ532">
            <v>8400</v>
          </cell>
          <cell r="DB532" t="e">
            <v>#REF!</v>
          </cell>
          <cell r="DC532" t="e">
            <v>#REF!</v>
          </cell>
          <cell r="DH532">
            <v>0</v>
          </cell>
          <cell r="DI532">
            <v>0</v>
          </cell>
          <cell r="DJ532">
            <v>0</v>
          </cell>
          <cell r="DK532">
            <v>0</v>
          </cell>
          <cell r="DL532">
            <v>0</v>
          </cell>
          <cell r="DM532">
            <v>0</v>
          </cell>
          <cell r="DN532">
            <v>0</v>
          </cell>
          <cell r="DO532">
            <v>0</v>
          </cell>
          <cell r="DQ532">
            <v>0</v>
          </cell>
          <cell r="DR532" t="str">
            <v>否</v>
          </cell>
          <cell r="DS532">
            <v>18000</v>
          </cell>
          <cell r="EF532" t="str">
            <v>未安排</v>
          </cell>
          <cell r="EG532" t="str">
            <v>未开工（“十三五”期无法开工）</v>
          </cell>
          <cell r="EJ532" t="str">
            <v>未开工</v>
          </cell>
          <cell r="EK532" t="str">
            <v>系统上报</v>
          </cell>
          <cell r="EL532">
            <v>0</v>
          </cell>
          <cell r="EN532">
            <v>0</v>
          </cell>
          <cell r="EU532" t="str">
            <v>省中期调减</v>
          </cell>
        </row>
        <row r="533">
          <cell r="J533" t="str">
            <v>隆回县高平-周旺</v>
          </cell>
          <cell r="K533" t="e">
            <v>#REF!</v>
          </cell>
          <cell r="L533" t="str">
            <v>隆回县高平-周旺</v>
          </cell>
          <cell r="M533" t="str">
            <v>隆回县高平-周旺</v>
          </cell>
          <cell r="N533" t="e">
            <v>#REF!</v>
          </cell>
          <cell r="T533" t="str">
            <v>备选</v>
          </cell>
          <cell r="W533" t="str">
            <v>调减项目</v>
          </cell>
          <cell r="X533" t="str">
            <v>一类</v>
          </cell>
          <cell r="Y533" t="str">
            <v>国贫</v>
          </cell>
          <cell r="Z533" t="str">
            <v>升级改造</v>
          </cell>
          <cell r="AA533" t="str">
            <v>省道</v>
          </cell>
          <cell r="AH533">
            <v>41</v>
          </cell>
          <cell r="AJ533">
            <v>41</v>
          </cell>
          <cell r="AR533">
            <v>36900</v>
          </cell>
          <cell r="AU533">
            <v>0</v>
          </cell>
          <cell r="CB533">
            <v>0</v>
          </cell>
          <cell r="CC533">
            <v>0</v>
          </cell>
          <cell r="CH533">
            <v>0</v>
          </cell>
          <cell r="CI533">
            <v>0</v>
          </cell>
          <cell r="CJ533" t="e">
            <v>#REF!</v>
          </cell>
          <cell r="CM533">
            <v>0</v>
          </cell>
          <cell r="CP533">
            <v>0</v>
          </cell>
          <cell r="CQ533">
            <v>0</v>
          </cell>
          <cell r="CS533">
            <v>0</v>
          </cell>
          <cell r="CX533">
            <v>0</v>
          </cell>
          <cell r="CZ533">
            <v>0</v>
          </cell>
          <cell r="DB533" t="e">
            <v>#REF!</v>
          </cell>
          <cell r="DC533" t="e">
            <v>#REF!</v>
          </cell>
          <cell r="DH533">
            <v>0</v>
          </cell>
          <cell r="DI533">
            <v>0</v>
          </cell>
          <cell r="DJ533">
            <v>0</v>
          </cell>
          <cell r="DK533">
            <v>0</v>
          </cell>
          <cell r="DL533">
            <v>0</v>
          </cell>
          <cell r="DM533">
            <v>0</v>
          </cell>
          <cell r="DN533">
            <v>0</v>
          </cell>
          <cell r="DO533">
            <v>0</v>
          </cell>
          <cell r="DQ533">
            <v>0</v>
          </cell>
          <cell r="DR533" t="str">
            <v>否</v>
          </cell>
          <cell r="DS533">
            <v>36900</v>
          </cell>
          <cell r="EF533" t="str">
            <v>未安排</v>
          </cell>
          <cell r="EG533" t="str">
            <v>取消</v>
          </cell>
          <cell r="EJ533" t="str">
            <v>取消</v>
          </cell>
          <cell r="EK533" t="str">
            <v>系统上报</v>
          </cell>
          <cell r="EL533">
            <v>0</v>
          </cell>
          <cell r="EN533">
            <v>0</v>
          </cell>
          <cell r="EU533" t="str">
            <v>省中期调减</v>
          </cell>
        </row>
        <row r="534">
          <cell r="J534" t="str">
            <v>新宁县崀山景区石田-烟竹旅游公路</v>
          </cell>
          <cell r="K534" t="e">
            <v>#REF!</v>
          </cell>
          <cell r="L534" t="str">
            <v>新宁县崀山景区石田-烟竹旅游公路</v>
          </cell>
          <cell r="M534" t="str">
            <v>新宁县崀山景区石田-烟竹旅游公路</v>
          </cell>
          <cell r="N534" t="e">
            <v>#REF!</v>
          </cell>
          <cell r="T534" t="str">
            <v>备选</v>
          </cell>
          <cell r="W534" t="str">
            <v>调减项目</v>
          </cell>
          <cell r="X534" t="str">
            <v>一类</v>
          </cell>
          <cell r="Y534" t="str">
            <v>国贫</v>
          </cell>
          <cell r="Z534" t="str">
            <v>改建</v>
          </cell>
          <cell r="AA534" t="str">
            <v>其它</v>
          </cell>
          <cell r="AH534">
            <v>15</v>
          </cell>
          <cell r="AJ534">
            <v>15</v>
          </cell>
          <cell r="AN534">
            <v>2016</v>
          </cell>
          <cell r="AO534">
            <v>2018</v>
          </cell>
          <cell r="AR534">
            <v>11000</v>
          </cell>
          <cell r="AU534">
            <v>4500</v>
          </cell>
          <cell r="BB534">
            <v>6500</v>
          </cell>
          <cell r="BE534">
            <v>3300</v>
          </cell>
          <cell r="BF534">
            <v>0</v>
          </cell>
          <cell r="BG534">
            <v>3300</v>
          </cell>
          <cell r="BM534" t="str">
            <v>批复施工许可</v>
          </cell>
          <cell r="BO534">
            <v>3300</v>
          </cell>
          <cell r="BP534">
            <v>2700</v>
          </cell>
          <cell r="BQ534" t="str">
            <v>路基</v>
          </cell>
          <cell r="BS534">
            <v>1100</v>
          </cell>
          <cell r="BU534" t="str">
            <v>路基</v>
          </cell>
          <cell r="BX534">
            <v>-2700</v>
          </cell>
          <cell r="BY534" t="str">
            <v>未开工</v>
          </cell>
          <cell r="CA534" t="str">
            <v>省停缓建</v>
          </cell>
          <cell r="CB534">
            <v>7700</v>
          </cell>
          <cell r="CC534">
            <v>0</v>
          </cell>
          <cell r="CF534">
            <v>0</v>
          </cell>
          <cell r="CH534">
            <v>0</v>
          </cell>
          <cell r="CI534">
            <v>0</v>
          </cell>
          <cell r="CJ534" t="e">
            <v>#REF!</v>
          </cell>
          <cell r="CM534">
            <v>0</v>
          </cell>
          <cell r="CP534">
            <v>0</v>
          </cell>
          <cell r="CQ534">
            <v>0</v>
          </cell>
          <cell r="CS534">
            <v>0</v>
          </cell>
          <cell r="CX534">
            <v>0</v>
          </cell>
          <cell r="CZ534">
            <v>0</v>
          </cell>
          <cell r="DB534">
            <v>0</v>
          </cell>
          <cell r="DC534">
            <v>0</v>
          </cell>
          <cell r="DH534">
            <v>0</v>
          </cell>
          <cell r="DI534">
            <v>0</v>
          </cell>
          <cell r="DJ534">
            <v>0</v>
          </cell>
          <cell r="DK534">
            <v>0</v>
          </cell>
          <cell r="DL534">
            <v>0</v>
          </cell>
          <cell r="DM534">
            <v>0</v>
          </cell>
          <cell r="DN534">
            <v>0</v>
          </cell>
          <cell r="DO534">
            <v>0</v>
          </cell>
          <cell r="DP534">
            <v>0</v>
          </cell>
          <cell r="DQ534">
            <v>0</v>
          </cell>
          <cell r="DR534" t="str">
            <v>否</v>
          </cell>
          <cell r="DS534">
            <v>11000</v>
          </cell>
          <cell r="EC534" t="str">
            <v>省停缓建</v>
          </cell>
          <cell r="EF534" t="str">
            <v>已安排</v>
          </cell>
          <cell r="EG534" t="str">
            <v>未开工（“十三五”期无法开工）</v>
          </cell>
          <cell r="EH534" t="str">
            <v>未开工项目</v>
          </cell>
          <cell r="EI534" t="str">
            <v>不能开工</v>
          </cell>
          <cell r="EJ534" t="str">
            <v>未开工</v>
          </cell>
          <cell r="EK534" t="str">
            <v>系统上报</v>
          </cell>
          <cell r="EL534">
            <v>0</v>
          </cell>
          <cell r="EN534">
            <v>0</v>
          </cell>
          <cell r="EU534" t="str">
            <v>省中期调减</v>
          </cell>
        </row>
        <row r="535">
          <cell r="J535" t="str">
            <v>新宁黄皮坳-城步茅坪</v>
          </cell>
          <cell r="K535" t="e">
            <v>#REF!</v>
          </cell>
          <cell r="L535" t="str">
            <v>新宁黄皮坳-城步茅坪</v>
          </cell>
          <cell r="M535" t="str">
            <v>新宁黄皮坳-城步茅坪</v>
          </cell>
          <cell r="N535" t="e">
            <v>#REF!</v>
          </cell>
          <cell r="T535" t="str">
            <v>备选</v>
          </cell>
          <cell r="W535" t="str">
            <v>调减项目</v>
          </cell>
          <cell r="X535" t="str">
            <v>一类</v>
          </cell>
          <cell r="Y535" t="str">
            <v>国贫</v>
          </cell>
          <cell r="Z535" t="str">
            <v>升级改造</v>
          </cell>
          <cell r="AA535" t="str">
            <v>省道</v>
          </cell>
          <cell r="AH535">
            <v>23</v>
          </cell>
          <cell r="AJ535">
            <v>23</v>
          </cell>
          <cell r="AR535">
            <v>20700</v>
          </cell>
          <cell r="AU535">
            <v>10350</v>
          </cell>
          <cell r="CB535">
            <v>0</v>
          </cell>
          <cell r="CC535">
            <v>0</v>
          </cell>
          <cell r="CH535">
            <v>0</v>
          </cell>
          <cell r="CI535">
            <v>0</v>
          </cell>
          <cell r="CJ535" t="e">
            <v>#REF!</v>
          </cell>
          <cell r="CM535">
            <v>0</v>
          </cell>
          <cell r="CP535">
            <v>0</v>
          </cell>
          <cell r="CQ535">
            <v>0</v>
          </cell>
          <cell r="CS535">
            <v>0</v>
          </cell>
          <cell r="CX535">
            <v>0</v>
          </cell>
          <cell r="CZ535">
            <v>10350</v>
          </cell>
          <cell r="DB535" t="e">
            <v>#REF!</v>
          </cell>
          <cell r="DC535" t="e">
            <v>#REF!</v>
          </cell>
          <cell r="DH535">
            <v>0</v>
          </cell>
          <cell r="DI535">
            <v>0</v>
          </cell>
          <cell r="DJ535">
            <v>0</v>
          </cell>
          <cell r="DK535">
            <v>0</v>
          </cell>
          <cell r="DL535">
            <v>0</v>
          </cell>
          <cell r="DM535">
            <v>0</v>
          </cell>
          <cell r="DN535">
            <v>0</v>
          </cell>
          <cell r="DO535">
            <v>0</v>
          </cell>
          <cell r="DQ535">
            <v>0</v>
          </cell>
          <cell r="DR535" t="str">
            <v>否</v>
          </cell>
          <cell r="DS535">
            <v>20700</v>
          </cell>
          <cell r="EF535" t="str">
            <v>未安排</v>
          </cell>
          <cell r="EG535" t="str">
            <v>未开工（“十三五”期无法开工）</v>
          </cell>
          <cell r="EJ535" t="str">
            <v>未开工</v>
          </cell>
          <cell r="EK535" t="str">
            <v>系统上报</v>
          </cell>
          <cell r="EL535">
            <v>0</v>
          </cell>
          <cell r="EN535">
            <v>0</v>
          </cell>
          <cell r="EU535" t="str">
            <v>省中期调减</v>
          </cell>
        </row>
        <row r="536">
          <cell r="J536" t="str">
            <v>城步-长安两河口</v>
          </cell>
          <cell r="K536" t="e">
            <v>#REF!</v>
          </cell>
          <cell r="L536" t="str">
            <v>城步-长安两河口</v>
          </cell>
          <cell r="M536" t="str">
            <v>城步-长安两河口</v>
          </cell>
          <cell r="N536" t="e">
            <v>#REF!</v>
          </cell>
          <cell r="T536" t="str">
            <v>备选</v>
          </cell>
          <cell r="W536" t="str">
            <v>调减项目</v>
          </cell>
          <cell r="X536" t="str">
            <v>一类</v>
          </cell>
          <cell r="Y536" t="str">
            <v>国贫</v>
          </cell>
          <cell r="Z536" t="str">
            <v>改扩建</v>
          </cell>
          <cell r="AA536" t="str">
            <v>省道</v>
          </cell>
          <cell r="AH536">
            <v>56</v>
          </cell>
          <cell r="AK536">
            <v>56</v>
          </cell>
          <cell r="AN536">
            <v>2020</v>
          </cell>
          <cell r="AO536">
            <v>2022</v>
          </cell>
          <cell r="AR536">
            <v>56000</v>
          </cell>
          <cell r="AU536">
            <v>22400</v>
          </cell>
          <cell r="BB536">
            <v>33600</v>
          </cell>
          <cell r="CB536">
            <v>0</v>
          </cell>
          <cell r="CC536">
            <v>0</v>
          </cell>
          <cell r="CH536">
            <v>0</v>
          </cell>
          <cell r="CI536">
            <v>0</v>
          </cell>
          <cell r="CJ536" t="e">
            <v>#REF!</v>
          </cell>
          <cell r="CM536">
            <v>0</v>
          </cell>
          <cell r="CP536">
            <v>0</v>
          </cell>
          <cell r="CQ536">
            <v>0</v>
          </cell>
          <cell r="CS536">
            <v>0</v>
          </cell>
          <cell r="CX536">
            <v>0</v>
          </cell>
          <cell r="CZ536">
            <v>22400</v>
          </cell>
          <cell r="DB536" t="e">
            <v>#REF!</v>
          </cell>
          <cell r="DC536" t="e">
            <v>#REF!</v>
          </cell>
          <cell r="DH536">
            <v>0</v>
          </cell>
          <cell r="DI536">
            <v>0</v>
          </cell>
          <cell r="DJ536">
            <v>0</v>
          </cell>
          <cell r="DK536">
            <v>0</v>
          </cell>
          <cell r="DL536">
            <v>0</v>
          </cell>
          <cell r="DM536">
            <v>0</v>
          </cell>
          <cell r="DN536">
            <v>0</v>
          </cell>
          <cell r="DO536">
            <v>0</v>
          </cell>
          <cell r="DQ536">
            <v>0</v>
          </cell>
          <cell r="DR536" t="str">
            <v>否</v>
          </cell>
          <cell r="DS536">
            <v>56000</v>
          </cell>
          <cell r="EF536" t="str">
            <v>未安排</v>
          </cell>
          <cell r="EG536" t="str">
            <v>未开工（“十三五”期无法开工）</v>
          </cell>
          <cell r="EJ536" t="str">
            <v>未开工</v>
          </cell>
          <cell r="EK536" t="str">
            <v>系统上报</v>
          </cell>
          <cell r="EL536">
            <v>0</v>
          </cell>
          <cell r="EN536">
            <v>0</v>
          </cell>
          <cell r="EU536" t="str">
            <v>省中期调减</v>
          </cell>
        </row>
        <row r="537">
          <cell r="J537" t="str">
            <v>S257、S258城步边溪-南山牧场</v>
          </cell>
          <cell r="K537" t="e">
            <v>#REF!</v>
          </cell>
          <cell r="N537" t="e">
            <v>#REF!</v>
          </cell>
          <cell r="T537" t="str">
            <v>备选</v>
          </cell>
          <cell r="X537" t="str">
            <v>一类</v>
          </cell>
          <cell r="Y537" t="str">
            <v>国贫</v>
          </cell>
          <cell r="Z537" t="str">
            <v>改建</v>
          </cell>
          <cell r="AA537" t="str">
            <v>省道</v>
          </cell>
          <cell r="AH537">
            <v>40.244</v>
          </cell>
          <cell r="AJ537">
            <v>40.244</v>
          </cell>
          <cell r="AN537">
            <v>2014</v>
          </cell>
          <cell r="AO537">
            <v>2016</v>
          </cell>
          <cell r="AP537" t="str">
            <v>湘发改基础[2012]1912号</v>
          </cell>
          <cell r="AQ537" t="str">
            <v>湘交计统[2013]417号</v>
          </cell>
          <cell r="AR537">
            <v>22713</v>
          </cell>
          <cell r="AU537">
            <v>16098</v>
          </cell>
          <cell r="BB537">
            <v>6615</v>
          </cell>
          <cell r="BC537">
            <v>20262</v>
          </cell>
          <cell r="BD537">
            <v>16098</v>
          </cell>
          <cell r="BE537">
            <v>2451</v>
          </cell>
          <cell r="BF537">
            <v>0</v>
          </cell>
          <cell r="BG537">
            <v>2451</v>
          </cell>
          <cell r="BH537">
            <v>0</v>
          </cell>
          <cell r="BM537" t="str">
            <v>路面</v>
          </cell>
          <cell r="BN537">
            <v>40.244</v>
          </cell>
          <cell r="CA537" t="str">
            <v>未列入19年计划</v>
          </cell>
          <cell r="CB537">
            <v>22713</v>
          </cell>
          <cell r="CC537">
            <v>16098</v>
          </cell>
          <cell r="CF537">
            <v>0</v>
          </cell>
          <cell r="CH537">
            <v>16098</v>
          </cell>
          <cell r="CI537">
            <v>0</v>
          </cell>
          <cell r="CJ537" t="e">
            <v>#REF!</v>
          </cell>
          <cell r="CM537">
            <v>16098</v>
          </cell>
          <cell r="CQ537">
            <v>0</v>
          </cell>
          <cell r="CS537">
            <v>0</v>
          </cell>
          <cell r="CX537">
            <v>16098</v>
          </cell>
          <cell r="CZ537">
            <v>0</v>
          </cell>
          <cell r="DB537" t="e">
            <v>#REF!</v>
          </cell>
          <cell r="DC537" t="e">
            <v>#REF!</v>
          </cell>
          <cell r="DH537">
            <v>1</v>
          </cell>
          <cell r="DI537">
            <v>0</v>
          </cell>
          <cell r="DJ537">
            <v>1</v>
          </cell>
          <cell r="DK537">
            <v>0</v>
          </cell>
          <cell r="DL537">
            <v>1</v>
          </cell>
          <cell r="DM537">
            <v>0</v>
          </cell>
          <cell r="DN537">
            <v>1</v>
          </cell>
          <cell r="DO537">
            <v>0</v>
          </cell>
          <cell r="DP537">
            <v>0</v>
          </cell>
          <cell r="DQ537">
            <v>0</v>
          </cell>
          <cell r="DR537" t="str">
            <v>否</v>
          </cell>
          <cell r="DS537">
            <v>22713</v>
          </cell>
          <cell r="EC537" t="str">
            <v>已完工</v>
          </cell>
          <cell r="ED537" t="str">
            <v>15年完工</v>
          </cell>
          <cell r="EF537" t="str">
            <v>已安排</v>
          </cell>
          <cell r="EG537" t="str">
            <v>已完工</v>
          </cell>
          <cell r="EH537" t="str">
            <v>开工项目</v>
          </cell>
          <cell r="EI537" t="str">
            <v>已建成</v>
          </cell>
          <cell r="EJ537" t="str">
            <v>已建成</v>
          </cell>
          <cell r="EK537" t="str">
            <v>沿用3月数据</v>
          </cell>
          <cell r="EL537">
            <v>22713</v>
          </cell>
          <cell r="EN537">
            <v>0</v>
          </cell>
          <cell r="EU537" t="str">
            <v>十二五收尾项目</v>
          </cell>
        </row>
        <row r="538">
          <cell r="J538" t="str">
            <v>S247武冈荆竹-晏田-大水江公路</v>
          </cell>
          <cell r="K538" t="e">
            <v>#REF!</v>
          </cell>
          <cell r="L538" t="str">
            <v>武冈荆竹-晏田-大水江</v>
          </cell>
          <cell r="M538" t="str">
            <v>S245武冈荆竹-晏田-大水江</v>
          </cell>
          <cell r="N538" t="e">
            <v>#REF!</v>
          </cell>
          <cell r="T538" t="str">
            <v>备选</v>
          </cell>
          <cell r="W538" t="str">
            <v>预备项目</v>
          </cell>
          <cell r="X538" t="str">
            <v>一类</v>
          </cell>
          <cell r="Y538" t="str">
            <v>国贫</v>
          </cell>
          <cell r="Z538" t="str">
            <v>改建</v>
          </cell>
          <cell r="AA538" t="str">
            <v>省道</v>
          </cell>
          <cell r="AH538">
            <v>29.6</v>
          </cell>
          <cell r="AJ538">
            <v>29.6</v>
          </cell>
          <cell r="AN538">
            <v>2019</v>
          </cell>
          <cell r="AO538">
            <v>2021</v>
          </cell>
          <cell r="AR538">
            <v>26339</v>
          </cell>
          <cell r="AU538">
            <v>11840</v>
          </cell>
          <cell r="BB538">
            <v>14499</v>
          </cell>
          <cell r="CB538">
            <v>0</v>
          </cell>
          <cell r="CC538">
            <v>0</v>
          </cell>
          <cell r="CH538">
            <v>0</v>
          </cell>
          <cell r="CI538">
            <v>0</v>
          </cell>
          <cell r="CJ538" t="e">
            <v>#REF!</v>
          </cell>
          <cell r="CM538">
            <v>0</v>
          </cell>
          <cell r="CQ538">
            <v>0</v>
          </cell>
          <cell r="CS538">
            <v>0</v>
          </cell>
          <cell r="CX538">
            <v>0</v>
          </cell>
          <cell r="CZ538">
            <v>11840</v>
          </cell>
          <cell r="DB538" t="e">
            <v>#REF!</v>
          </cell>
          <cell r="DC538" t="e">
            <v>#REF!</v>
          </cell>
          <cell r="DH538">
            <v>0</v>
          </cell>
          <cell r="DI538">
            <v>0</v>
          </cell>
          <cell r="DJ538">
            <v>0</v>
          </cell>
          <cell r="DK538">
            <v>0</v>
          </cell>
          <cell r="DL538">
            <v>0</v>
          </cell>
          <cell r="DM538">
            <v>0</v>
          </cell>
          <cell r="DN538">
            <v>0</v>
          </cell>
          <cell r="DO538">
            <v>0</v>
          </cell>
          <cell r="DQ538">
            <v>0</v>
          </cell>
          <cell r="DR538" t="str">
            <v>否</v>
          </cell>
          <cell r="DS538">
            <v>26339</v>
          </cell>
          <cell r="EF538" t="str">
            <v>未安排</v>
          </cell>
          <cell r="EG538" t="str">
            <v>未开工（“十三五”期无法开工）</v>
          </cell>
          <cell r="EJ538" t="str">
            <v>未开工</v>
          </cell>
          <cell r="EK538" t="str">
            <v>系统上报</v>
          </cell>
          <cell r="EL538">
            <v>0</v>
          </cell>
          <cell r="EN538">
            <v>0</v>
          </cell>
        </row>
        <row r="539">
          <cell r="J539" t="str">
            <v>S344武冈王太原-双牌-独石公路</v>
          </cell>
          <cell r="K539" t="e">
            <v>#REF!</v>
          </cell>
          <cell r="L539" t="str">
            <v>武冈王太原-双牌-独石</v>
          </cell>
          <cell r="M539" t="str">
            <v>S242、S243武冈独石-双牌-王太原</v>
          </cell>
          <cell r="N539" t="e">
            <v>#REF!</v>
          </cell>
          <cell r="T539" t="str">
            <v>备选</v>
          </cell>
          <cell r="W539" t="str">
            <v>预备项目</v>
          </cell>
          <cell r="X539" t="str">
            <v>一类</v>
          </cell>
          <cell r="Y539" t="str">
            <v>国贫</v>
          </cell>
          <cell r="Z539" t="str">
            <v>改建</v>
          </cell>
          <cell r="AA539" t="str">
            <v>省道</v>
          </cell>
          <cell r="AH539">
            <v>16.899999999999999</v>
          </cell>
          <cell r="AJ539">
            <v>16.899999999999999</v>
          </cell>
          <cell r="AN539">
            <v>2019</v>
          </cell>
          <cell r="AO539">
            <v>2021</v>
          </cell>
          <cell r="AR539">
            <v>14380</v>
          </cell>
          <cell r="AU539">
            <v>6760</v>
          </cell>
          <cell r="BB539">
            <v>7620</v>
          </cell>
          <cell r="CB539">
            <v>0</v>
          </cell>
          <cell r="CC539">
            <v>0</v>
          </cell>
          <cell r="CH539">
            <v>0</v>
          </cell>
          <cell r="CI539">
            <v>0</v>
          </cell>
          <cell r="CJ539" t="e">
            <v>#REF!</v>
          </cell>
          <cell r="CM539">
            <v>0</v>
          </cell>
          <cell r="CQ539">
            <v>0</v>
          </cell>
          <cell r="CS539">
            <v>0</v>
          </cell>
          <cell r="CX539">
            <v>0</v>
          </cell>
          <cell r="CZ539">
            <v>6760</v>
          </cell>
          <cell r="DB539" t="e">
            <v>#REF!</v>
          </cell>
          <cell r="DC539" t="e">
            <v>#REF!</v>
          </cell>
          <cell r="DH539">
            <v>0</v>
          </cell>
          <cell r="DI539">
            <v>0</v>
          </cell>
          <cell r="DJ539">
            <v>0</v>
          </cell>
          <cell r="DK539">
            <v>0</v>
          </cell>
          <cell r="DL539">
            <v>0</v>
          </cell>
          <cell r="DM539">
            <v>0</v>
          </cell>
          <cell r="DN539">
            <v>0</v>
          </cell>
          <cell r="DO539">
            <v>0</v>
          </cell>
          <cell r="DQ539">
            <v>0</v>
          </cell>
          <cell r="DR539" t="str">
            <v>否</v>
          </cell>
          <cell r="DS539">
            <v>14380</v>
          </cell>
          <cell r="EF539" t="str">
            <v>未安排</v>
          </cell>
          <cell r="EG539" t="str">
            <v>未开工（“十三五”期无法开工）</v>
          </cell>
          <cell r="EJ539" t="str">
            <v>未开工</v>
          </cell>
          <cell r="EK539" t="str">
            <v>系统上报</v>
          </cell>
          <cell r="EL539">
            <v>0</v>
          </cell>
          <cell r="EN539">
            <v>0</v>
          </cell>
        </row>
        <row r="540">
          <cell r="J540" t="str">
            <v>邵阳市渡头桥-新邵县雀塘</v>
          </cell>
          <cell r="K540" t="e">
            <v>#REF!</v>
          </cell>
          <cell r="L540" t="str">
            <v>新邵县雀塘-邵阳市渡头桥</v>
          </cell>
          <cell r="M540" t="str">
            <v>S232新邵县雀塘-邵阳市渡头桥</v>
          </cell>
          <cell r="N540" t="e">
            <v>#REF!</v>
          </cell>
          <cell r="T540" t="str">
            <v>备选</v>
          </cell>
          <cell r="W540" t="str">
            <v>预备项目</v>
          </cell>
          <cell r="X540" t="str">
            <v>一类</v>
          </cell>
          <cell r="Z540" t="str">
            <v>升级 改造</v>
          </cell>
          <cell r="AA540" t="str">
            <v>省道</v>
          </cell>
          <cell r="AH540">
            <v>20.164999999999999</v>
          </cell>
          <cell r="AJ540">
            <v>20</v>
          </cell>
          <cell r="AL540">
            <v>165</v>
          </cell>
          <cell r="AN540">
            <v>2017</v>
          </cell>
          <cell r="AO540">
            <v>2019</v>
          </cell>
          <cell r="AR540">
            <v>27000</v>
          </cell>
          <cell r="AU540">
            <v>8693</v>
          </cell>
          <cell r="BB540">
            <v>18307</v>
          </cell>
          <cell r="BO540">
            <v>5000</v>
          </cell>
          <cell r="BP540">
            <v>1304</v>
          </cell>
          <cell r="BQ540" t="str">
            <v>批复施工许可</v>
          </cell>
          <cell r="BX540">
            <v>-1304</v>
          </cell>
          <cell r="BY540" t="str">
            <v>未开工</v>
          </cell>
          <cell r="CA540" t="str">
            <v>省停缓建</v>
          </cell>
          <cell r="CB540">
            <v>5000</v>
          </cell>
          <cell r="CC540">
            <v>0</v>
          </cell>
          <cell r="CF540">
            <v>0</v>
          </cell>
          <cell r="CH540">
            <v>0</v>
          </cell>
          <cell r="CI540">
            <v>0</v>
          </cell>
          <cell r="CJ540" t="e">
            <v>#REF!</v>
          </cell>
          <cell r="CM540">
            <v>0</v>
          </cell>
          <cell r="CQ540">
            <v>0</v>
          </cell>
          <cell r="CS540">
            <v>0</v>
          </cell>
          <cell r="CX540">
            <v>0</v>
          </cell>
          <cell r="CZ540">
            <v>0</v>
          </cell>
          <cell r="DB540">
            <v>0</v>
          </cell>
          <cell r="DC540">
            <v>0</v>
          </cell>
          <cell r="DH540">
            <v>0</v>
          </cell>
          <cell r="DI540">
            <v>0</v>
          </cell>
          <cell r="DJ540">
            <v>0</v>
          </cell>
          <cell r="DK540">
            <v>0</v>
          </cell>
          <cell r="DL540">
            <v>0</v>
          </cell>
          <cell r="DM540">
            <v>0</v>
          </cell>
          <cell r="DN540">
            <v>0</v>
          </cell>
          <cell r="DO540">
            <v>0</v>
          </cell>
          <cell r="DP540">
            <v>0</v>
          </cell>
          <cell r="DQ540">
            <v>0</v>
          </cell>
          <cell r="DR540" t="str">
            <v>否</v>
          </cell>
          <cell r="DS540">
            <v>27000</v>
          </cell>
          <cell r="EC540" t="str">
            <v>省停缓建</v>
          </cell>
          <cell r="EF540" t="str">
            <v>已安排</v>
          </cell>
          <cell r="EG540" t="str">
            <v>未开工（“十三五”期无法开工）</v>
          </cell>
          <cell r="EH540" t="str">
            <v>未开工项目</v>
          </cell>
          <cell r="EI540" t="str">
            <v>不能开工</v>
          </cell>
          <cell r="EJ540" t="str">
            <v>未开工</v>
          </cell>
          <cell r="EK540" t="str">
            <v>系统上报</v>
          </cell>
          <cell r="EL540">
            <v>0</v>
          </cell>
          <cell r="EN540">
            <v>0</v>
          </cell>
        </row>
        <row r="541">
          <cell r="J541" t="str">
            <v>G320邵东县-隆回县</v>
          </cell>
          <cell r="K541" t="e">
            <v>#REF!</v>
          </cell>
          <cell r="L541" t="str">
            <v>G320邵东县-隆回县快速路</v>
          </cell>
          <cell r="M541" t="str">
            <v>G320邵东县-隆回县快速路</v>
          </cell>
          <cell r="N541" t="e">
            <v>#REF!</v>
          </cell>
          <cell r="P541" t="str">
            <v>G320邵东县-隆回县</v>
          </cell>
          <cell r="T541" t="str">
            <v>备选</v>
          </cell>
          <cell r="W541" t="str">
            <v>调减项目</v>
          </cell>
          <cell r="X541" t="str">
            <v>一类</v>
          </cell>
          <cell r="Y541" t="str">
            <v>国贫</v>
          </cell>
          <cell r="Z541" t="str">
            <v>改建</v>
          </cell>
          <cell r="AA541" t="str">
            <v>国道</v>
          </cell>
          <cell r="AH541">
            <v>56</v>
          </cell>
          <cell r="AI541">
            <v>56</v>
          </cell>
          <cell r="AN541">
            <v>2020</v>
          </cell>
          <cell r="AO541">
            <v>2022</v>
          </cell>
          <cell r="AR541">
            <v>143500</v>
          </cell>
          <cell r="AU541">
            <v>44800</v>
          </cell>
          <cell r="BB541">
            <v>98700</v>
          </cell>
          <cell r="CB541">
            <v>0</v>
          </cell>
          <cell r="CC541">
            <v>0</v>
          </cell>
          <cell r="CH541">
            <v>0</v>
          </cell>
          <cell r="CI541">
            <v>0</v>
          </cell>
          <cell r="CJ541" t="e">
            <v>#REF!</v>
          </cell>
          <cell r="CM541">
            <v>0</v>
          </cell>
          <cell r="CQ541">
            <v>0</v>
          </cell>
          <cell r="CS541">
            <v>0</v>
          </cell>
          <cell r="CX541">
            <v>0</v>
          </cell>
          <cell r="CZ541">
            <v>44800</v>
          </cell>
          <cell r="DB541" t="e">
            <v>#REF!</v>
          </cell>
          <cell r="DC541" t="e">
            <v>#REF!</v>
          </cell>
          <cell r="DH541">
            <v>0</v>
          </cell>
          <cell r="DI541">
            <v>0</v>
          </cell>
          <cell r="DJ541">
            <v>0</v>
          </cell>
          <cell r="DK541">
            <v>0</v>
          </cell>
          <cell r="DL541">
            <v>0</v>
          </cell>
          <cell r="DM541">
            <v>0</v>
          </cell>
          <cell r="DN541">
            <v>0</v>
          </cell>
          <cell r="DO541">
            <v>0</v>
          </cell>
          <cell r="DQ541">
            <v>0</v>
          </cell>
          <cell r="DR541" t="str">
            <v>否</v>
          </cell>
          <cell r="DS541">
            <v>143500</v>
          </cell>
          <cell r="EF541" t="str">
            <v>未安排</v>
          </cell>
          <cell r="EG541" t="str">
            <v>未开工（“十三五”期无法开工）</v>
          </cell>
          <cell r="EJ541" t="str">
            <v>未开工</v>
          </cell>
          <cell r="EK541" t="str">
            <v>系统上报</v>
          </cell>
          <cell r="EL541">
            <v>0</v>
          </cell>
          <cell r="EN541">
            <v>0</v>
          </cell>
          <cell r="EU541" t="str">
            <v>省中期调减</v>
          </cell>
        </row>
        <row r="542">
          <cell r="J542" t="str">
            <v>沪昆高速邵阳南连接线</v>
          </cell>
          <cell r="K542" t="e">
            <v>#REF!</v>
          </cell>
          <cell r="L542" t="str">
            <v>沪昆高速邵阳南连接线</v>
          </cell>
          <cell r="M542" t="str">
            <v>沪昆高速邵阳南连接线</v>
          </cell>
          <cell r="N542" t="e">
            <v>#REF!</v>
          </cell>
          <cell r="T542" t="str">
            <v>备选</v>
          </cell>
          <cell r="W542" t="str">
            <v>调减项目</v>
          </cell>
          <cell r="X542" t="str">
            <v>二类</v>
          </cell>
          <cell r="Z542" t="str">
            <v>升级改造</v>
          </cell>
          <cell r="AA542" t="str">
            <v>其它</v>
          </cell>
          <cell r="AH542">
            <v>20</v>
          </cell>
          <cell r="AI542">
            <v>10</v>
          </cell>
          <cell r="AJ542">
            <v>10</v>
          </cell>
          <cell r="AN542">
            <v>2019</v>
          </cell>
          <cell r="AO542">
            <v>2021</v>
          </cell>
          <cell r="AR542">
            <v>29000</v>
          </cell>
          <cell r="AU542">
            <v>4800</v>
          </cell>
          <cell r="BB542">
            <v>24200</v>
          </cell>
          <cell r="CB542">
            <v>0</v>
          </cell>
          <cell r="CC542">
            <v>0</v>
          </cell>
          <cell r="CH542">
            <v>0</v>
          </cell>
          <cell r="CI542">
            <v>0</v>
          </cell>
          <cell r="CJ542" t="e">
            <v>#REF!</v>
          </cell>
          <cell r="CM542">
            <v>0</v>
          </cell>
          <cell r="CP542">
            <v>0</v>
          </cell>
          <cell r="CQ542">
            <v>0</v>
          </cell>
          <cell r="CS542">
            <v>0</v>
          </cell>
          <cell r="CX542">
            <v>0</v>
          </cell>
          <cell r="CZ542">
            <v>4800</v>
          </cell>
          <cell r="DB542" t="e">
            <v>#REF!</v>
          </cell>
          <cell r="DC542" t="e">
            <v>#REF!</v>
          </cell>
          <cell r="DH542">
            <v>0</v>
          </cell>
          <cell r="DI542">
            <v>0</v>
          </cell>
          <cell r="DJ542">
            <v>0</v>
          </cell>
          <cell r="DK542">
            <v>0</v>
          </cell>
          <cell r="DL542">
            <v>0</v>
          </cell>
          <cell r="DM542">
            <v>0</v>
          </cell>
          <cell r="DN542">
            <v>0</v>
          </cell>
          <cell r="DO542">
            <v>0</v>
          </cell>
          <cell r="DQ542">
            <v>0</v>
          </cell>
          <cell r="DR542" t="str">
            <v>否</v>
          </cell>
          <cell r="DS542">
            <v>29000</v>
          </cell>
          <cell r="EF542" t="str">
            <v>未安排</v>
          </cell>
          <cell r="EG542" t="str">
            <v>未开工（“十三五”期无法开工）</v>
          </cell>
          <cell r="EJ542" t="str">
            <v>未开工</v>
          </cell>
          <cell r="EK542" t="str">
            <v>系统上报</v>
          </cell>
          <cell r="EL542">
            <v>0</v>
          </cell>
          <cell r="EN542">
            <v>0</v>
          </cell>
          <cell r="EU542" t="str">
            <v>省中期调减</v>
          </cell>
        </row>
        <row r="543">
          <cell r="J543" t="str">
            <v>杭瑞高速金凤桥连接线北延-松阳湖港区（凌泊湖-坪田）</v>
          </cell>
          <cell r="K543" t="e">
            <v>#REF!</v>
          </cell>
          <cell r="L543" t="str">
            <v>杭瑞高速金凤桥连接线北延-松阳湖港区（凌泊湖-坪田）</v>
          </cell>
          <cell r="M543" t="str">
            <v>杭瑞高速金凤桥连接线北延-松阳湖港区（凌泊湖-坪田）</v>
          </cell>
          <cell r="N543" t="e">
            <v>#REF!</v>
          </cell>
          <cell r="T543" t="str">
            <v>备选</v>
          </cell>
          <cell r="W543" t="str">
            <v>调减项目</v>
          </cell>
          <cell r="X543" t="str">
            <v>三类</v>
          </cell>
          <cell r="Z543" t="str">
            <v>新建</v>
          </cell>
          <cell r="AA543" t="str">
            <v>其它</v>
          </cell>
          <cell r="AH543">
            <v>8</v>
          </cell>
          <cell r="AI543">
            <v>8</v>
          </cell>
          <cell r="AR543">
            <v>24000</v>
          </cell>
          <cell r="AU543">
            <v>0</v>
          </cell>
          <cell r="CB543">
            <v>0</v>
          </cell>
          <cell r="CC543">
            <v>0</v>
          </cell>
          <cell r="CH543">
            <v>0</v>
          </cell>
          <cell r="CI543">
            <v>0</v>
          </cell>
          <cell r="CJ543" t="e">
            <v>#REF!</v>
          </cell>
          <cell r="CM543">
            <v>0</v>
          </cell>
          <cell r="CP543">
            <v>0</v>
          </cell>
          <cell r="CQ543">
            <v>0</v>
          </cell>
          <cell r="CS543">
            <v>0</v>
          </cell>
          <cell r="CX543">
            <v>0</v>
          </cell>
          <cell r="CZ543">
            <v>0</v>
          </cell>
          <cell r="DB543" t="e">
            <v>#REF!</v>
          </cell>
          <cell r="DC543" t="e">
            <v>#REF!</v>
          </cell>
          <cell r="DH543">
            <v>0</v>
          </cell>
          <cell r="DI543">
            <v>0</v>
          </cell>
          <cell r="DJ543">
            <v>0</v>
          </cell>
          <cell r="DK543">
            <v>0</v>
          </cell>
          <cell r="DL543">
            <v>0</v>
          </cell>
          <cell r="DM543">
            <v>0</v>
          </cell>
          <cell r="DN543">
            <v>0</v>
          </cell>
          <cell r="DO543">
            <v>0</v>
          </cell>
          <cell r="DQ543">
            <v>0</v>
          </cell>
          <cell r="DR543" t="str">
            <v>否</v>
          </cell>
          <cell r="DS543">
            <v>24000</v>
          </cell>
          <cell r="EF543" t="str">
            <v>未安排</v>
          </cell>
          <cell r="EG543" t="str">
            <v>未开工（“十三五”期无法开工）</v>
          </cell>
          <cell r="EJ543" t="str">
            <v>未开工</v>
          </cell>
          <cell r="EK543" t="str">
            <v>系统上报</v>
          </cell>
          <cell r="EL543">
            <v>0</v>
          </cell>
          <cell r="EN543">
            <v>0</v>
          </cell>
          <cell r="EU543" t="str">
            <v>省中期调减</v>
          </cell>
        </row>
        <row r="544">
          <cell r="J544" t="str">
            <v>岳阳市康王-湖滨</v>
          </cell>
          <cell r="K544" t="e">
            <v>#REF!</v>
          </cell>
          <cell r="L544" t="str">
            <v>岳阳市康王-湖滨</v>
          </cell>
          <cell r="M544" t="str">
            <v>岳阳市康王-湖滨</v>
          </cell>
          <cell r="N544" t="e">
            <v>#REF!</v>
          </cell>
          <cell r="T544" t="str">
            <v>备选</v>
          </cell>
          <cell r="W544" t="str">
            <v>调减项目</v>
          </cell>
          <cell r="X544" t="str">
            <v>三类</v>
          </cell>
          <cell r="Z544" t="str">
            <v>新建</v>
          </cell>
          <cell r="AA544" t="str">
            <v>其它</v>
          </cell>
          <cell r="AH544">
            <v>9</v>
          </cell>
          <cell r="AI544">
            <v>9</v>
          </cell>
          <cell r="AN544">
            <v>2017</v>
          </cell>
          <cell r="AO544">
            <v>2019</v>
          </cell>
          <cell r="AR544">
            <v>55000</v>
          </cell>
          <cell r="AU544">
            <v>1800</v>
          </cell>
          <cell r="BB544">
            <v>53200</v>
          </cell>
          <cell r="BO544">
            <v>8250</v>
          </cell>
          <cell r="BP544">
            <v>270</v>
          </cell>
          <cell r="BQ544" t="str">
            <v>批复施工许可</v>
          </cell>
          <cell r="BS544">
            <v>0</v>
          </cell>
          <cell r="BT544">
            <v>-270</v>
          </cell>
          <cell r="BU544" t="str">
            <v>拟调规</v>
          </cell>
          <cell r="CA544" t="str">
            <v>省停缓建</v>
          </cell>
          <cell r="CB544">
            <v>8250</v>
          </cell>
          <cell r="CC544">
            <v>0</v>
          </cell>
          <cell r="CF544">
            <v>0</v>
          </cell>
          <cell r="CH544">
            <v>0</v>
          </cell>
          <cell r="CI544">
            <v>0</v>
          </cell>
          <cell r="CJ544" t="e">
            <v>#REF!</v>
          </cell>
          <cell r="CM544">
            <v>0</v>
          </cell>
          <cell r="CP544">
            <v>0</v>
          </cell>
          <cell r="CQ544">
            <v>0</v>
          </cell>
          <cell r="CS544">
            <v>0</v>
          </cell>
          <cell r="CX544">
            <v>0</v>
          </cell>
          <cell r="CZ544">
            <v>0</v>
          </cell>
          <cell r="DB544">
            <v>0</v>
          </cell>
          <cell r="DC544">
            <v>0</v>
          </cell>
          <cell r="DH544">
            <v>0</v>
          </cell>
          <cell r="DI544">
            <v>0</v>
          </cell>
          <cell r="DJ544">
            <v>0</v>
          </cell>
          <cell r="DK544">
            <v>0</v>
          </cell>
          <cell r="DL544">
            <v>0</v>
          </cell>
          <cell r="DM544">
            <v>0</v>
          </cell>
          <cell r="DN544">
            <v>0</v>
          </cell>
          <cell r="DO544">
            <v>0</v>
          </cell>
          <cell r="DP544">
            <v>0</v>
          </cell>
          <cell r="DQ544">
            <v>0</v>
          </cell>
          <cell r="DR544" t="str">
            <v>否</v>
          </cell>
          <cell r="DS544">
            <v>55000</v>
          </cell>
          <cell r="EC544" t="str">
            <v>省停缓建</v>
          </cell>
          <cell r="EF544" t="str">
            <v>已安排</v>
          </cell>
          <cell r="EG544" t="str">
            <v>未开工（“十三五”期无法开工）</v>
          </cell>
          <cell r="EH544" t="str">
            <v>未开工项目</v>
          </cell>
          <cell r="EI544" t="str">
            <v>不能开工</v>
          </cell>
          <cell r="EJ544" t="str">
            <v>未开工</v>
          </cell>
          <cell r="EK544" t="str">
            <v>系统上报</v>
          </cell>
          <cell r="EL544">
            <v>0</v>
          </cell>
          <cell r="EN544">
            <v>0</v>
          </cell>
          <cell r="EU544" t="str">
            <v>省中期调减</v>
          </cell>
        </row>
        <row r="545">
          <cell r="J545" t="str">
            <v>岳阳长江经济带沿江公路（儒溪-道仁矶）</v>
          </cell>
          <cell r="K545" t="e">
            <v>#REF!</v>
          </cell>
          <cell r="L545" t="str">
            <v>岳阳长江经济带沿江公路（道仁矶-黄盖湖）</v>
          </cell>
          <cell r="M545" t="str">
            <v>岳阳长江经济带沿江公路（道仁矶-黄盖湖）</v>
          </cell>
          <cell r="N545" t="e">
            <v>#REF!</v>
          </cell>
          <cell r="T545" t="str">
            <v>备选</v>
          </cell>
          <cell r="W545" t="str">
            <v>调减项目</v>
          </cell>
          <cell r="X545" t="str">
            <v>三类</v>
          </cell>
          <cell r="Z545" t="str">
            <v>新建</v>
          </cell>
          <cell r="AA545" t="str">
            <v>省道</v>
          </cell>
          <cell r="AH545">
            <v>15</v>
          </cell>
          <cell r="AI545">
            <v>15</v>
          </cell>
          <cell r="AN545">
            <v>2018</v>
          </cell>
          <cell r="AO545">
            <v>2020</v>
          </cell>
          <cell r="AR545">
            <v>95066</v>
          </cell>
          <cell r="AU545">
            <v>8250</v>
          </cell>
          <cell r="BB545">
            <v>86816</v>
          </cell>
          <cell r="CB545">
            <v>0</v>
          </cell>
          <cell r="CC545">
            <v>0</v>
          </cell>
          <cell r="CH545">
            <v>0</v>
          </cell>
          <cell r="CI545">
            <v>0</v>
          </cell>
          <cell r="CJ545" t="e">
            <v>#REF!</v>
          </cell>
          <cell r="CM545">
            <v>0</v>
          </cell>
          <cell r="CQ545">
            <v>0</v>
          </cell>
          <cell r="CS545">
            <v>0</v>
          </cell>
          <cell r="CX545">
            <v>0</v>
          </cell>
          <cell r="CZ545">
            <v>8250</v>
          </cell>
          <cell r="DB545" t="e">
            <v>#REF!</v>
          </cell>
          <cell r="DC545" t="e">
            <v>#REF!</v>
          </cell>
          <cell r="DH545">
            <v>0</v>
          </cell>
          <cell r="DI545">
            <v>0</v>
          </cell>
          <cell r="DJ545">
            <v>0</v>
          </cell>
          <cell r="DK545">
            <v>0</v>
          </cell>
          <cell r="DL545">
            <v>0</v>
          </cell>
          <cell r="DM545">
            <v>0</v>
          </cell>
          <cell r="DN545">
            <v>0</v>
          </cell>
          <cell r="DO545">
            <v>0</v>
          </cell>
          <cell r="DQ545">
            <v>0</v>
          </cell>
          <cell r="DR545" t="str">
            <v>否</v>
          </cell>
          <cell r="DS545">
            <v>95066</v>
          </cell>
          <cell r="EF545" t="str">
            <v>未安排</v>
          </cell>
          <cell r="EG545" t="str">
            <v>未开工（年内不能开工但2020年底前开工）</v>
          </cell>
          <cell r="EJ545" t="str">
            <v>未开工</v>
          </cell>
          <cell r="EK545" t="str">
            <v>系统上报</v>
          </cell>
          <cell r="EL545">
            <v>0</v>
          </cell>
          <cell r="EN545">
            <v>0</v>
          </cell>
          <cell r="EU545" t="str">
            <v>省中期调减</v>
          </cell>
        </row>
        <row r="546">
          <cell r="J546" t="str">
            <v>岳阳长江经济带沿江公路（君山段）</v>
          </cell>
          <cell r="K546" t="e">
            <v>#REF!</v>
          </cell>
          <cell r="L546" t="str">
            <v>岳阳长江经济带沿江公路（君山段）</v>
          </cell>
          <cell r="M546" t="str">
            <v>岳阳长江经济带沿江公路（君山段）</v>
          </cell>
          <cell r="N546" t="e">
            <v>#REF!</v>
          </cell>
          <cell r="T546" t="str">
            <v>备选</v>
          </cell>
          <cell r="W546" t="str">
            <v>调减项目</v>
          </cell>
          <cell r="X546" t="str">
            <v>三类</v>
          </cell>
          <cell r="Z546" t="str">
            <v>升级改造</v>
          </cell>
          <cell r="AA546" t="str">
            <v>省道</v>
          </cell>
          <cell r="AH546">
            <v>41</v>
          </cell>
          <cell r="AI546">
            <v>41</v>
          </cell>
          <cell r="AR546">
            <v>119600</v>
          </cell>
          <cell r="AU546">
            <v>0</v>
          </cell>
          <cell r="CB546">
            <v>0</v>
          </cell>
          <cell r="CC546">
            <v>0</v>
          </cell>
          <cell r="CH546">
            <v>0</v>
          </cell>
          <cell r="CI546">
            <v>0</v>
          </cell>
          <cell r="CJ546" t="e">
            <v>#REF!</v>
          </cell>
          <cell r="CM546">
            <v>0</v>
          </cell>
          <cell r="CP546">
            <v>0</v>
          </cell>
          <cell r="CQ546">
            <v>0</v>
          </cell>
          <cell r="CS546">
            <v>0</v>
          </cell>
          <cell r="CX546">
            <v>0</v>
          </cell>
          <cell r="CZ546">
            <v>0</v>
          </cell>
          <cell r="DB546" t="e">
            <v>#REF!</v>
          </cell>
          <cell r="DC546" t="e">
            <v>#REF!</v>
          </cell>
          <cell r="DH546">
            <v>0</v>
          </cell>
          <cell r="DI546">
            <v>0</v>
          </cell>
          <cell r="DJ546">
            <v>0</v>
          </cell>
          <cell r="DK546">
            <v>0</v>
          </cell>
          <cell r="DL546">
            <v>0</v>
          </cell>
          <cell r="DM546">
            <v>0</v>
          </cell>
          <cell r="DN546">
            <v>0</v>
          </cell>
          <cell r="DO546">
            <v>0</v>
          </cell>
          <cell r="DQ546">
            <v>0</v>
          </cell>
          <cell r="DR546" t="str">
            <v>否</v>
          </cell>
          <cell r="DS546">
            <v>119600</v>
          </cell>
          <cell r="EF546" t="str">
            <v>未安排</v>
          </cell>
          <cell r="EG546" t="str">
            <v>未开工（“十三五”期无法开工）</v>
          </cell>
          <cell r="EJ546" t="str">
            <v>未开工</v>
          </cell>
          <cell r="EK546" t="str">
            <v>系统上报</v>
          </cell>
          <cell r="EL546">
            <v>0</v>
          </cell>
          <cell r="EN546">
            <v>0</v>
          </cell>
          <cell r="EU546" t="str">
            <v>省中期调减</v>
          </cell>
        </row>
        <row r="547">
          <cell r="J547" t="str">
            <v>G240君山绕城公路</v>
          </cell>
          <cell r="K547" t="e">
            <v>#REF!</v>
          </cell>
          <cell r="N547" t="e">
            <v>#REF!</v>
          </cell>
          <cell r="T547" t="str">
            <v>备选</v>
          </cell>
          <cell r="X547" t="str">
            <v>三类</v>
          </cell>
          <cell r="Z547" t="str">
            <v>新建</v>
          </cell>
          <cell r="AA547" t="str">
            <v>国道</v>
          </cell>
          <cell r="AH547">
            <v>10.725</v>
          </cell>
          <cell r="AI547">
            <v>10.725</v>
          </cell>
          <cell r="AN547">
            <v>2015</v>
          </cell>
          <cell r="AO547">
            <v>2017</v>
          </cell>
          <cell r="AP547" t="str">
            <v>湘发改基础[2014]745号</v>
          </cell>
          <cell r="AQ547" t="str">
            <v>湘交计统[2014]529号</v>
          </cell>
          <cell r="AR547">
            <v>9740.0499999999993</v>
          </cell>
          <cell r="AU547">
            <v>2593</v>
          </cell>
          <cell r="BB547">
            <v>7147.05</v>
          </cell>
          <cell r="BC547">
            <v>3418</v>
          </cell>
          <cell r="BD547">
            <v>2593</v>
          </cell>
          <cell r="BE547">
            <v>6322</v>
          </cell>
          <cell r="BF547">
            <v>0</v>
          </cell>
          <cell r="BG547">
            <v>6322</v>
          </cell>
          <cell r="BM547" t="str">
            <v>路面</v>
          </cell>
          <cell r="BN547">
            <v>10.725</v>
          </cell>
          <cell r="CA547" t="str">
            <v>未列入19年计划</v>
          </cell>
          <cell r="CB547">
            <v>9740</v>
          </cell>
          <cell r="CC547">
            <v>2593</v>
          </cell>
          <cell r="CF547">
            <v>6300</v>
          </cell>
          <cell r="CH547">
            <v>2593</v>
          </cell>
          <cell r="CI547">
            <v>0</v>
          </cell>
          <cell r="CJ547" t="e">
            <v>#REF!</v>
          </cell>
          <cell r="CM547">
            <v>2593</v>
          </cell>
          <cell r="CO547">
            <v>2593</v>
          </cell>
          <cell r="CQ547">
            <v>0</v>
          </cell>
          <cell r="CS547">
            <v>0</v>
          </cell>
          <cell r="CX547">
            <v>2593</v>
          </cell>
          <cell r="CZ547">
            <v>0</v>
          </cell>
          <cell r="DB547" t="e">
            <v>#REF!</v>
          </cell>
          <cell r="DC547" t="e">
            <v>#REF!</v>
          </cell>
          <cell r="DH547">
            <v>0.5</v>
          </cell>
          <cell r="DI547">
            <v>0</v>
          </cell>
          <cell r="DJ547">
            <v>0.5</v>
          </cell>
          <cell r="DK547">
            <v>0</v>
          </cell>
          <cell r="DL547">
            <v>0.5</v>
          </cell>
          <cell r="DM547">
            <v>0</v>
          </cell>
          <cell r="DN547">
            <v>0.7</v>
          </cell>
          <cell r="DO547">
            <v>0</v>
          </cell>
          <cell r="DP547">
            <v>6300</v>
          </cell>
          <cell r="DQ547">
            <v>0.646813928059918</v>
          </cell>
          <cell r="DR547" t="str">
            <v>否</v>
          </cell>
          <cell r="DS547">
            <v>3440.05</v>
          </cell>
          <cell r="DU547">
            <v>11</v>
          </cell>
          <cell r="EC547" t="str">
            <v>在建，实际未开工</v>
          </cell>
          <cell r="ED547" t="str">
            <v>在建，实际未开工</v>
          </cell>
          <cell r="EF547" t="str">
            <v>已安排</v>
          </cell>
          <cell r="EG547" t="str">
            <v>在建（年内不能完工，“十三五”期完工）</v>
          </cell>
          <cell r="EH547" t="str">
            <v>开工项目</v>
          </cell>
          <cell r="EI547" t="str">
            <v>在建</v>
          </cell>
          <cell r="EJ547" t="str">
            <v>在建</v>
          </cell>
          <cell r="EK547" t="str">
            <v>沿用3月数据</v>
          </cell>
          <cell r="EN547">
            <v>0</v>
          </cell>
          <cell r="EU547" t="str">
            <v>十二五收尾项目</v>
          </cell>
        </row>
        <row r="548">
          <cell r="J548" t="str">
            <v>岳阳县筻口-新开（筻口至岳望高速岳阳南互通段）</v>
          </cell>
          <cell r="K548" t="e">
            <v>#REF!</v>
          </cell>
          <cell r="L548" t="str">
            <v>岳阳县筻口-新开</v>
          </cell>
          <cell r="N548" t="e">
            <v>#REF!</v>
          </cell>
          <cell r="P548" t="str">
            <v>S318岳阳县新开-筻口</v>
          </cell>
          <cell r="T548" t="str">
            <v>备选</v>
          </cell>
          <cell r="X548" t="str">
            <v>三类</v>
          </cell>
          <cell r="Z548" t="str">
            <v>改建</v>
          </cell>
          <cell r="AA548" t="str">
            <v>省道</v>
          </cell>
          <cell r="AH548">
            <v>11</v>
          </cell>
          <cell r="AJ548">
            <v>11</v>
          </cell>
          <cell r="AN548">
            <v>2017</v>
          </cell>
          <cell r="AO548">
            <v>2019</v>
          </cell>
          <cell r="AR548">
            <v>10900</v>
          </cell>
          <cell r="AU548">
            <v>3300</v>
          </cell>
          <cell r="BB548">
            <v>204081.30778248701</v>
          </cell>
          <cell r="BO548">
            <v>2180</v>
          </cell>
          <cell r="BP548">
            <v>495</v>
          </cell>
          <cell r="BQ548" t="str">
            <v>批复施工许可</v>
          </cell>
          <cell r="CA548" t="str">
            <v>未列入19年计划</v>
          </cell>
          <cell r="CB548">
            <v>2180</v>
          </cell>
          <cell r="CC548">
            <v>495</v>
          </cell>
          <cell r="CF548">
            <v>0</v>
          </cell>
          <cell r="CH548">
            <v>0</v>
          </cell>
          <cell r="CI548">
            <v>495</v>
          </cell>
          <cell r="CJ548" t="e">
            <v>#REF!</v>
          </cell>
          <cell r="CM548">
            <v>0</v>
          </cell>
          <cell r="CQ548">
            <v>495</v>
          </cell>
          <cell r="CS548">
            <v>0</v>
          </cell>
          <cell r="CX548">
            <v>0</v>
          </cell>
          <cell r="CZ548">
            <v>3300</v>
          </cell>
          <cell r="DB548" t="e">
            <v>#REF!</v>
          </cell>
          <cell r="DC548" t="e">
            <v>#REF!</v>
          </cell>
          <cell r="DH548">
            <v>1</v>
          </cell>
          <cell r="DI548">
            <v>2805</v>
          </cell>
          <cell r="DJ548">
            <v>1</v>
          </cell>
          <cell r="DK548">
            <v>2805</v>
          </cell>
          <cell r="DL548">
            <v>1</v>
          </cell>
          <cell r="DM548">
            <v>2805</v>
          </cell>
          <cell r="DN548">
            <v>1</v>
          </cell>
          <cell r="DO548">
            <v>2805</v>
          </cell>
          <cell r="DP548">
            <v>0</v>
          </cell>
          <cell r="DQ548">
            <v>0</v>
          </cell>
          <cell r="DR548" t="str">
            <v>否</v>
          </cell>
          <cell r="DS548">
            <v>10405</v>
          </cell>
          <cell r="EC548" t="str">
            <v>已完工</v>
          </cell>
          <cell r="ED548" t="str">
            <v>17年完工</v>
          </cell>
          <cell r="EF548" t="str">
            <v>已安排</v>
          </cell>
          <cell r="EG548" t="str">
            <v>已完工</v>
          </cell>
          <cell r="EH548" t="str">
            <v>开工项目</v>
          </cell>
          <cell r="EI548" t="str">
            <v>已建成</v>
          </cell>
          <cell r="EJ548" t="str">
            <v>已建成</v>
          </cell>
          <cell r="EK548" t="str">
            <v>沿用3月数据</v>
          </cell>
          <cell r="EL548">
            <v>10900</v>
          </cell>
          <cell r="EN548">
            <v>0</v>
          </cell>
          <cell r="EU548" t="str">
            <v>项目并入S308平江县南江至岳阳县龙湾项目</v>
          </cell>
        </row>
        <row r="549">
          <cell r="J549" t="str">
            <v>岳阳县麻塘至黄沙街公路（荣家湾至黄沙街段）</v>
          </cell>
          <cell r="K549" t="e">
            <v>#REF!</v>
          </cell>
          <cell r="L549" t="str">
            <v>岳阳县麻塘-黄沙街</v>
          </cell>
          <cell r="N549" t="e">
            <v>#REF!</v>
          </cell>
          <cell r="T549" t="str">
            <v>备选</v>
          </cell>
          <cell r="X549" t="str">
            <v>三类</v>
          </cell>
          <cell r="Z549" t="str">
            <v>升级改造</v>
          </cell>
          <cell r="AA549" t="str">
            <v>其它</v>
          </cell>
          <cell r="AH549">
            <v>19.7</v>
          </cell>
          <cell r="AJ549">
            <v>19.7</v>
          </cell>
          <cell r="AN549">
            <v>2020</v>
          </cell>
          <cell r="AO549">
            <v>2022</v>
          </cell>
          <cell r="AR549">
            <v>36000</v>
          </cell>
          <cell r="AU549">
            <v>4000</v>
          </cell>
          <cell r="BB549">
            <v>32000</v>
          </cell>
          <cell r="CB549">
            <v>0</v>
          </cell>
          <cell r="CC549">
            <v>0</v>
          </cell>
          <cell r="CH549">
            <v>0</v>
          </cell>
          <cell r="CI549">
            <v>0</v>
          </cell>
          <cell r="CJ549" t="e">
            <v>#REF!</v>
          </cell>
          <cell r="CM549">
            <v>0</v>
          </cell>
          <cell r="CP549">
            <v>0</v>
          </cell>
          <cell r="CQ549">
            <v>0</v>
          </cell>
          <cell r="CS549">
            <v>0</v>
          </cell>
          <cell r="CX549">
            <v>0</v>
          </cell>
          <cell r="CZ549">
            <v>4000</v>
          </cell>
          <cell r="DB549" t="e">
            <v>#REF!</v>
          </cell>
          <cell r="DC549" t="e">
            <v>#REF!</v>
          </cell>
          <cell r="DH549">
            <v>0</v>
          </cell>
          <cell r="DI549">
            <v>0</v>
          </cell>
          <cell r="DJ549">
            <v>0</v>
          </cell>
          <cell r="DK549">
            <v>0</v>
          </cell>
          <cell r="DL549">
            <v>0</v>
          </cell>
          <cell r="DM549">
            <v>0</v>
          </cell>
          <cell r="DN549">
            <v>0</v>
          </cell>
          <cell r="DO549">
            <v>0</v>
          </cell>
          <cell r="DQ549">
            <v>0</v>
          </cell>
          <cell r="DR549" t="str">
            <v>否</v>
          </cell>
          <cell r="DS549">
            <v>36000</v>
          </cell>
          <cell r="EF549" t="str">
            <v>未安排</v>
          </cell>
          <cell r="EG549" t="str">
            <v>未开工（“十三五”期无法开工）</v>
          </cell>
          <cell r="EJ549" t="str">
            <v>未开工</v>
          </cell>
          <cell r="EK549" t="str">
            <v>未填报</v>
          </cell>
          <cell r="EL549">
            <v>0</v>
          </cell>
          <cell r="EN549">
            <v>0</v>
          </cell>
          <cell r="EU549" t="str">
            <v>拆成了两个项目</v>
          </cell>
        </row>
        <row r="550">
          <cell r="J550" t="str">
            <v>岳阳县毛田-月田</v>
          </cell>
          <cell r="K550" t="e">
            <v>#REF!</v>
          </cell>
          <cell r="L550" t="str">
            <v>岳阳县毛田-月田</v>
          </cell>
          <cell r="M550" t="str">
            <v>岳阳县毛田-月田</v>
          </cell>
          <cell r="N550" t="e">
            <v>#REF!</v>
          </cell>
          <cell r="T550" t="str">
            <v>备选</v>
          </cell>
          <cell r="W550" t="str">
            <v>调减项目</v>
          </cell>
          <cell r="X550" t="str">
            <v>三类</v>
          </cell>
          <cell r="Z550" t="str">
            <v>升级改造</v>
          </cell>
          <cell r="AA550" t="str">
            <v>省道</v>
          </cell>
          <cell r="AH550">
            <v>17</v>
          </cell>
          <cell r="AJ550">
            <v>17</v>
          </cell>
          <cell r="AR550">
            <v>15300</v>
          </cell>
          <cell r="AU550">
            <v>0</v>
          </cell>
          <cell r="CB550">
            <v>0</v>
          </cell>
          <cell r="CC550">
            <v>0</v>
          </cell>
          <cell r="CH550">
            <v>0</v>
          </cell>
          <cell r="CI550">
            <v>0</v>
          </cell>
          <cell r="CJ550" t="e">
            <v>#REF!</v>
          </cell>
          <cell r="CM550">
            <v>0</v>
          </cell>
          <cell r="CP550">
            <v>0</v>
          </cell>
          <cell r="CQ550">
            <v>0</v>
          </cell>
          <cell r="CS550">
            <v>0</v>
          </cell>
          <cell r="CX550">
            <v>0</v>
          </cell>
          <cell r="CZ550">
            <v>0</v>
          </cell>
          <cell r="DB550" t="e">
            <v>#REF!</v>
          </cell>
          <cell r="DC550" t="e">
            <v>#REF!</v>
          </cell>
          <cell r="DH550">
            <v>0</v>
          </cell>
          <cell r="DI550">
            <v>0</v>
          </cell>
          <cell r="DJ550">
            <v>0</v>
          </cell>
          <cell r="DK550">
            <v>0</v>
          </cell>
          <cell r="DL550">
            <v>0</v>
          </cell>
          <cell r="DM550">
            <v>0</v>
          </cell>
          <cell r="DN550">
            <v>0</v>
          </cell>
          <cell r="DO550">
            <v>0</v>
          </cell>
          <cell r="DQ550">
            <v>0</v>
          </cell>
          <cell r="DR550" t="str">
            <v>否</v>
          </cell>
          <cell r="DS550">
            <v>15300</v>
          </cell>
          <cell r="EF550" t="str">
            <v>未安排</v>
          </cell>
          <cell r="EG550" t="str">
            <v>未开工（“十三五”期无法开工）</v>
          </cell>
          <cell r="EJ550" t="str">
            <v>未开工</v>
          </cell>
          <cell r="EK550" t="str">
            <v>系统上报</v>
          </cell>
          <cell r="EL550">
            <v>0</v>
          </cell>
          <cell r="EN550">
            <v>0</v>
          </cell>
          <cell r="EU550" t="str">
            <v>省中期调减</v>
          </cell>
        </row>
        <row r="551">
          <cell r="J551" t="str">
            <v>岳阳县新沙（临湘界）-毛田</v>
          </cell>
          <cell r="K551" t="e">
            <v>#REF!</v>
          </cell>
          <cell r="L551" t="str">
            <v>岳阳县新沙（临湘界）-毛田</v>
          </cell>
          <cell r="M551" t="str">
            <v>岳阳县新沙（临湘界）-毛田</v>
          </cell>
          <cell r="N551" t="e">
            <v>#REF!</v>
          </cell>
          <cell r="T551" t="str">
            <v>备选</v>
          </cell>
          <cell r="W551" t="str">
            <v>调减项目</v>
          </cell>
          <cell r="X551" t="str">
            <v>三类</v>
          </cell>
          <cell r="Z551" t="str">
            <v>升级改造</v>
          </cell>
          <cell r="AA551" t="str">
            <v>省道</v>
          </cell>
          <cell r="AH551">
            <v>20</v>
          </cell>
          <cell r="AJ551">
            <v>20</v>
          </cell>
          <cell r="AR551">
            <v>18000</v>
          </cell>
          <cell r="AU551">
            <v>0</v>
          </cell>
          <cell r="CB551">
            <v>0</v>
          </cell>
          <cell r="CC551">
            <v>0</v>
          </cell>
          <cell r="CH551">
            <v>0</v>
          </cell>
          <cell r="CI551">
            <v>0</v>
          </cell>
          <cell r="CJ551" t="e">
            <v>#REF!</v>
          </cell>
          <cell r="CM551">
            <v>0</v>
          </cell>
          <cell r="CP551">
            <v>0</v>
          </cell>
          <cell r="CQ551">
            <v>0</v>
          </cell>
          <cell r="CS551">
            <v>0</v>
          </cell>
          <cell r="CX551">
            <v>0</v>
          </cell>
          <cell r="CZ551">
            <v>0</v>
          </cell>
          <cell r="DB551" t="e">
            <v>#REF!</v>
          </cell>
          <cell r="DC551" t="e">
            <v>#REF!</v>
          </cell>
          <cell r="DH551">
            <v>0</v>
          </cell>
          <cell r="DI551">
            <v>0</v>
          </cell>
          <cell r="DJ551">
            <v>0</v>
          </cell>
          <cell r="DK551">
            <v>0</v>
          </cell>
          <cell r="DL551">
            <v>0</v>
          </cell>
          <cell r="DM551">
            <v>0</v>
          </cell>
          <cell r="DN551">
            <v>0</v>
          </cell>
          <cell r="DO551">
            <v>0</v>
          </cell>
          <cell r="DQ551">
            <v>0</v>
          </cell>
          <cell r="DR551" t="str">
            <v>否</v>
          </cell>
          <cell r="DS551">
            <v>18000</v>
          </cell>
          <cell r="EF551" t="str">
            <v>未安排</v>
          </cell>
          <cell r="EG551" t="str">
            <v>未开工（“十三五”期无法开工）</v>
          </cell>
          <cell r="EJ551" t="str">
            <v>未开工</v>
          </cell>
          <cell r="EK551" t="str">
            <v>系统上报</v>
          </cell>
          <cell r="EL551">
            <v>0</v>
          </cell>
          <cell r="EN551">
            <v>0</v>
          </cell>
          <cell r="EU551" t="str">
            <v>省中期调减</v>
          </cell>
        </row>
        <row r="552">
          <cell r="J552" t="str">
            <v>湘阴樟树港湘江大桥</v>
          </cell>
          <cell r="K552" t="e">
            <v>#REF!</v>
          </cell>
          <cell r="L552" t="str">
            <v>湘阴樟树港湘江大桥</v>
          </cell>
          <cell r="M552" t="str">
            <v>S508湘阴县樟树港-羊谷脑及樟树港湘江大桥</v>
          </cell>
          <cell r="N552" t="e">
            <v>#REF!</v>
          </cell>
          <cell r="T552" t="str">
            <v>备选</v>
          </cell>
          <cell r="W552" t="str">
            <v>预备项目</v>
          </cell>
          <cell r="X552" t="str">
            <v>三类</v>
          </cell>
          <cell r="Z552" t="str">
            <v>升级改造</v>
          </cell>
          <cell r="AA552" t="str">
            <v>省道</v>
          </cell>
          <cell r="AH552">
            <v>9</v>
          </cell>
          <cell r="AJ552">
            <v>9</v>
          </cell>
          <cell r="AN552">
            <v>2018</v>
          </cell>
          <cell r="AO552">
            <v>2020</v>
          </cell>
          <cell r="AP552" t="str">
            <v>湘发改基础[2017]1211号</v>
          </cell>
          <cell r="AR552">
            <v>74096.259999999995</v>
          </cell>
          <cell r="AU552">
            <v>2700</v>
          </cell>
          <cell r="BB552">
            <v>71396.259999999995</v>
          </cell>
          <cell r="CB552">
            <v>0</v>
          </cell>
          <cell r="CC552">
            <v>0</v>
          </cell>
          <cell r="CH552">
            <v>0</v>
          </cell>
          <cell r="CI552">
            <v>0</v>
          </cell>
          <cell r="CJ552" t="e">
            <v>#REF!</v>
          </cell>
          <cell r="CM552">
            <v>0</v>
          </cell>
          <cell r="CP552">
            <v>0</v>
          </cell>
          <cell r="CQ552">
            <v>0</v>
          </cell>
          <cell r="CS552">
            <v>0</v>
          </cell>
          <cell r="CX552">
            <v>0</v>
          </cell>
          <cell r="CZ552">
            <v>2700</v>
          </cell>
          <cell r="DB552" t="e">
            <v>#REF!</v>
          </cell>
          <cell r="DC552" t="e">
            <v>#REF!</v>
          </cell>
          <cell r="DH552">
            <v>0.15</v>
          </cell>
          <cell r="DI552">
            <v>405</v>
          </cell>
          <cell r="DJ552">
            <v>0.15</v>
          </cell>
          <cell r="DK552">
            <v>405</v>
          </cell>
          <cell r="DL552">
            <v>0.3</v>
          </cell>
          <cell r="DM552">
            <v>810</v>
          </cell>
          <cell r="DN552">
            <v>0.3</v>
          </cell>
          <cell r="DO552">
            <v>810</v>
          </cell>
          <cell r="DQ552">
            <v>0</v>
          </cell>
          <cell r="DR552" t="str">
            <v>否</v>
          </cell>
          <cell r="DS552">
            <v>74096.259999999995</v>
          </cell>
          <cell r="EF552" t="str">
            <v>未安排</v>
          </cell>
          <cell r="EG552" t="str">
            <v>未开工（年内不能开工但2020年底前开工）</v>
          </cell>
          <cell r="EJ552" t="str">
            <v>未开工</v>
          </cell>
          <cell r="EK552" t="str">
            <v>系统上报</v>
          </cell>
          <cell r="EL552">
            <v>0</v>
          </cell>
          <cell r="EN552">
            <v>0</v>
          </cell>
        </row>
        <row r="553">
          <cell r="J553" t="str">
            <v>平江木金-长寿</v>
          </cell>
          <cell r="K553" t="e">
            <v>#REF!</v>
          </cell>
          <cell r="L553" t="str">
            <v>平江木金-长寿</v>
          </cell>
          <cell r="M553" t="str">
            <v>平江木金-长寿</v>
          </cell>
          <cell r="N553" t="e">
            <v>#REF!</v>
          </cell>
          <cell r="T553" t="str">
            <v>备选</v>
          </cell>
          <cell r="W553" t="str">
            <v>调减项目</v>
          </cell>
          <cell r="X553" t="str">
            <v>一类</v>
          </cell>
          <cell r="Y553" t="str">
            <v>国贫</v>
          </cell>
          <cell r="Z553" t="str">
            <v>改建</v>
          </cell>
          <cell r="AA553" t="str">
            <v>省道</v>
          </cell>
          <cell r="AH553">
            <v>25</v>
          </cell>
          <cell r="AJ553">
            <v>25</v>
          </cell>
          <cell r="AN553">
            <v>2019</v>
          </cell>
          <cell r="AO553">
            <v>2021</v>
          </cell>
          <cell r="AR553">
            <v>27500</v>
          </cell>
          <cell r="AU553">
            <v>10000</v>
          </cell>
          <cell r="BB553">
            <v>17500</v>
          </cell>
          <cell r="CB553">
            <v>0</v>
          </cell>
          <cell r="CC553">
            <v>0</v>
          </cell>
          <cell r="CH553">
            <v>0</v>
          </cell>
          <cell r="CI553">
            <v>0</v>
          </cell>
          <cell r="CJ553" t="e">
            <v>#REF!</v>
          </cell>
          <cell r="CM553">
            <v>0</v>
          </cell>
          <cell r="CP553">
            <v>0</v>
          </cell>
          <cell r="CQ553">
            <v>0</v>
          </cell>
          <cell r="CS553">
            <v>0</v>
          </cell>
          <cell r="CX553">
            <v>0</v>
          </cell>
          <cell r="CZ553">
            <v>10000</v>
          </cell>
          <cell r="DB553" t="e">
            <v>#REF!</v>
          </cell>
          <cell r="DC553" t="e">
            <v>#REF!</v>
          </cell>
          <cell r="DH553">
            <v>0</v>
          </cell>
          <cell r="DI553">
            <v>0</v>
          </cell>
          <cell r="DJ553">
            <v>0</v>
          </cell>
          <cell r="DK553">
            <v>0</v>
          </cell>
          <cell r="DL553">
            <v>0</v>
          </cell>
          <cell r="DM553">
            <v>0</v>
          </cell>
          <cell r="DN553">
            <v>0</v>
          </cell>
          <cell r="DO553">
            <v>0</v>
          </cell>
          <cell r="DQ553">
            <v>0</v>
          </cell>
          <cell r="DR553" t="str">
            <v>否</v>
          </cell>
          <cell r="DS553">
            <v>27500</v>
          </cell>
          <cell r="EF553" t="str">
            <v>未安排</v>
          </cell>
          <cell r="EG553" t="str">
            <v>未开工（“十三五”期无法开工）</v>
          </cell>
          <cell r="EJ553" t="str">
            <v>未开工</v>
          </cell>
          <cell r="EK553" t="str">
            <v>系统上报</v>
          </cell>
          <cell r="EL553">
            <v>0</v>
          </cell>
          <cell r="EN553">
            <v>0</v>
          </cell>
          <cell r="EU553" t="str">
            <v>省中期调减</v>
          </cell>
        </row>
        <row r="554">
          <cell r="J554" t="str">
            <v>汨罗三江-磊石</v>
          </cell>
          <cell r="K554" t="e">
            <v>#REF!</v>
          </cell>
          <cell r="L554" t="str">
            <v>汨罗三江-磊石</v>
          </cell>
          <cell r="M554" t="str">
            <v>S313汨罗三江-磊石</v>
          </cell>
          <cell r="N554" t="e">
            <v>#REF!</v>
          </cell>
          <cell r="P554" t="str">
            <v>S322汨罗三江-磊石</v>
          </cell>
          <cell r="T554" t="str">
            <v>备选</v>
          </cell>
          <cell r="W554" t="str">
            <v>预备项目</v>
          </cell>
          <cell r="X554" t="str">
            <v>三类</v>
          </cell>
          <cell r="Z554" t="str">
            <v>新改建</v>
          </cell>
          <cell r="AA554" t="str">
            <v>省道</v>
          </cell>
          <cell r="AH554">
            <v>63</v>
          </cell>
          <cell r="AJ554">
            <v>63</v>
          </cell>
          <cell r="AN554">
            <v>2017</v>
          </cell>
          <cell r="AO554">
            <v>2020</v>
          </cell>
          <cell r="AR554">
            <v>56700</v>
          </cell>
          <cell r="AU554">
            <v>18900</v>
          </cell>
          <cell r="BB554">
            <v>37800</v>
          </cell>
          <cell r="BO554">
            <v>8505</v>
          </cell>
          <cell r="BP554">
            <v>2835</v>
          </cell>
          <cell r="BQ554" t="str">
            <v>批复施工许可</v>
          </cell>
          <cell r="BS554">
            <v>8505</v>
          </cell>
          <cell r="BT554">
            <v>2835</v>
          </cell>
          <cell r="BU554" t="str">
            <v>批复施工许可</v>
          </cell>
          <cell r="BX554">
            <v>-5670</v>
          </cell>
          <cell r="BY554" t="str">
            <v>未开工</v>
          </cell>
          <cell r="CA554" t="str">
            <v>省停缓建</v>
          </cell>
          <cell r="CB554">
            <v>17010</v>
          </cell>
          <cell r="CC554">
            <v>0</v>
          </cell>
          <cell r="CF554">
            <v>0</v>
          </cell>
          <cell r="CH554">
            <v>0</v>
          </cell>
          <cell r="CI554">
            <v>0</v>
          </cell>
          <cell r="CJ554" t="e">
            <v>#REF!</v>
          </cell>
          <cell r="CM554">
            <v>0</v>
          </cell>
          <cell r="CP554">
            <v>0</v>
          </cell>
          <cell r="CQ554">
            <v>0</v>
          </cell>
          <cell r="CS554">
            <v>0</v>
          </cell>
          <cell r="CX554">
            <v>0</v>
          </cell>
          <cell r="CZ554">
            <v>0</v>
          </cell>
          <cell r="DB554">
            <v>0</v>
          </cell>
          <cell r="DC554">
            <v>0</v>
          </cell>
          <cell r="DH554">
            <v>0</v>
          </cell>
          <cell r="DI554">
            <v>0</v>
          </cell>
          <cell r="DJ554">
            <v>0</v>
          </cell>
          <cell r="DK554">
            <v>0</v>
          </cell>
          <cell r="DL554">
            <v>0</v>
          </cell>
          <cell r="DM554">
            <v>0</v>
          </cell>
          <cell r="DN554">
            <v>0</v>
          </cell>
          <cell r="DO554">
            <v>0</v>
          </cell>
          <cell r="DP554">
            <v>0</v>
          </cell>
          <cell r="DQ554">
            <v>0</v>
          </cell>
          <cell r="DR554" t="str">
            <v>否</v>
          </cell>
          <cell r="DS554">
            <v>56700</v>
          </cell>
          <cell r="EC554" t="str">
            <v>省停缓建</v>
          </cell>
          <cell r="EF554" t="str">
            <v>已安排</v>
          </cell>
          <cell r="EG554" t="str">
            <v>未开工（“十三五”期无法开工）</v>
          </cell>
          <cell r="EH554" t="str">
            <v>未开工项目</v>
          </cell>
          <cell r="EI554" t="str">
            <v>不能开工</v>
          </cell>
          <cell r="EJ554" t="str">
            <v>未开工</v>
          </cell>
          <cell r="EK554" t="str">
            <v>系统上报</v>
          </cell>
          <cell r="EL554">
            <v>0</v>
          </cell>
          <cell r="EN554">
            <v>0</v>
          </cell>
        </row>
        <row r="555">
          <cell r="J555" t="str">
            <v>汨罗天井-平江伍市</v>
          </cell>
          <cell r="K555" t="e">
            <v>#REF!</v>
          </cell>
          <cell r="L555" t="str">
            <v>汨罗天井-平江伍市</v>
          </cell>
          <cell r="M555" t="str">
            <v>S209汨罗天井-平江伍市</v>
          </cell>
          <cell r="N555" t="e">
            <v>#REF!</v>
          </cell>
          <cell r="T555" t="str">
            <v>备选</v>
          </cell>
          <cell r="W555" t="str">
            <v>预备项目</v>
          </cell>
          <cell r="X555" t="str">
            <v>三类</v>
          </cell>
          <cell r="Z555" t="str">
            <v>新建</v>
          </cell>
          <cell r="AA555" t="str">
            <v>省道</v>
          </cell>
          <cell r="AH555">
            <v>7</v>
          </cell>
          <cell r="AJ555">
            <v>6.8959999999999999</v>
          </cell>
          <cell r="AN555">
            <v>2018</v>
          </cell>
          <cell r="AO555">
            <v>2020</v>
          </cell>
          <cell r="AR555">
            <v>8208</v>
          </cell>
          <cell r="AU555">
            <v>2068</v>
          </cell>
          <cell r="BB555">
            <v>6140</v>
          </cell>
          <cell r="CB555">
            <v>0</v>
          </cell>
          <cell r="CC555">
            <v>0</v>
          </cell>
          <cell r="CH555">
            <v>0</v>
          </cell>
          <cell r="CI555">
            <v>0</v>
          </cell>
          <cell r="CJ555" t="e">
            <v>#REF!</v>
          </cell>
          <cell r="CM555">
            <v>0</v>
          </cell>
          <cell r="CP555">
            <v>0</v>
          </cell>
          <cell r="CQ555">
            <v>0</v>
          </cell>
          <cell r="CS555">
            <v>0</v>
          </cell>
          <cell r="CX555">
            <v>0</v>
          </cell>
          <cell r="CZ555">
            <v>2068</v>
          </cell>
          <cell r="DB555" t="e">
            <v>#REF!</v>
          </cell>
          <cell r="DC555" t="e">
            <v>#REF!</v>
          </cell>
          <cell r="DH555">
            <v>0</v>
          </cell>
          <cell r="DI555">
            <v>0</v>
          </cell>
          <cell r="DJ555">
            <v>0</v>
          </cell>
          <cell r="DK555">
            <v>0</v>
          </cell>
          <cell r="DL555">
            <v>0</v>
          </cell>
          <cell r="DM555">
            <v>0</v>
          </cell>
          <cell r="DN555">
            <v>0</v>
          </cell>
          <cell r="DO555">
            <v>0</v>
          </cell>
          <cell r="DQ555">
            <v>0</v>
          </cell>
          <cell r="DR555" t="str">
            <v>否</v>
          </cell>
          <cell r="DS555">
            <v>8208</v>
          </cell>
          <cell r="EF555" t="str">
            <v>未安排</v>
          </cell>
          <cell r="EG555" t="str">
            <v>未开工（“十三五”期无法开工）</v>
          </cell>
          <cell r="EJ555" t="str">
            <v>未开工</v>
          </cell>
          <cell r="EK555" t="str">
            <v>系统上报</v>
          </cell>
          <cell r="EL555">
            <v>0</v>
          </cell>
          <cell r="EN555">
            <v>0</v>
          </cell>
        </row>
        <row r="556">
          <cell r="J556" t="str">
            <v>汨罗李家锻-湘阴（包含白水-岳长高速六塘互通连接线）</v>
          </cell>
          <cell r="K556" t="e">
            <v>#REF!</v>
          </cell>
          <cell r="L556" t="str">
            <v>汨罗李家锻-湘阴（包含白水-岳长高速六塘互通连接线）</v>
          </cell>
          <cell r="M556" t="str">
            <v>汨罗李家锻-湘阴（包含白水-岳长高速六塘互通连接线）</v>
          </cell>
          <cell r="N556" t="e">
            <v>#REF!</v>
          </cell>
          <cell r="T556" t="str">
            <v>备选</v>
          </cell>
          <cell r="W556" t="str">
            <v>调减项目</v>
          </cell>
          <cell r="X556" t="str">
            <v>三类</v>
          </cell>
          <cell r="Z556" t="str">
            <v>新改建</v>
          </cell>
          <cell r="AA556" t="str">
            <v>省道</v>
          </cell>
          <cell r="AH556">
            <v>30</v>
          </cell>
          <cell r="AJ556">
            <v>30</v>
          </cell>
          <cell r="AN556">
            <v>2019</v>
          </cell>
          <cell r="AO556">
            <v>2021</v>
          </cell>
          <cell r="AR556">
            <v>39000</v>
          </cell>
          <cell r="AU556">
            <v>9000</v>
          </cell>
          <cell r="BB556">
            <v>30000</v>
          </cell>
          <cell r="CB556">
            <v>0</v>
          </cell>
          <cell r="CC556">
            <v>0</v>
          </cell>
          <cell r="CH556">
            <v>0</v>
          </cell>
          <cell r="CI556">
            <v>0</v>
          </cell>
          <cell r="CJ556" t="e">
            <v>#REF!</v>
          </cell>
          <cell r="CM556">
            <v>0</v>
          </cell>
          <cell r="CP556">
            <v>0</v>
          </cell>
          <cell r="CQ556">
            <v>0</v>
          </cell>
          <cell r="CS556">
            <v>0</v>
          </cell>
          <cell r="CX556">
            <v>0</v>
          </cell>
          <cell r="CZ556">
            <v>9000</v>
          </cell>
          <cell r="DB556" t="e">
            <v>#REF!</v>
          </cell>
          <cell r="DC556" t="e">
            <v>#REF!</v>
          </cell>
          <cell r="DH556">
            <v>0</v>
          </cell>
          <cell r="DI556">
            <v>0</v>
          </cell>
          <cell r="DJ556">
            <v>0</v>
          </cell>
          <cell r="DK556">
            <v>0</v>
          </cell>
          <cell r="DL556">
            <v>0</v>
          </cell>
          <cell r="DM556">
            <v>0</v>
          </cell>
          <cell r="DN556">
            <v>0</v>
          </cell>
          <cell r="DO556">
            <v>0</v>
          </cell>
          <cell r="DQ556">
            <v>0</v>
          </cell>
          <cell r="DR556" t="str">
            <v>否</v>
          </cell>
          <cell r="DS556">
            <v>39000</v>
          </cell>
          <cell r="EF556" t="str">
            <v>未安排</v>
          </cell>
          <cell r="EG556" t="str">
            <v>未开工（“十三五”期无法开工）</v>
          </cell>
          <cell r="EJ556" t="str">
            <v>未开工</v>
          </cell>
          <cell r="EK556" t="str">
            <v>系统上报</v>
          </cell>
          <cell r="EL556">
            <v>0</v>
          </cell>
          <cell r="EN556">
            <v>0</v>
          </cell>
          <cell r="EU556" t="str">
            <v>省中期调减</v>
          </cell>
        </row>
        <row r="557">
          <cell r="J557" t="str">
            <v>汨罗李家锻南仑村-铜盆村</v>
          </cell>
          <cell r="K557" t="e">
            <v>#REF!</v>
          </cell>
          <cell r="L557" t="str">
            <v>汨罗李家塅南仑村-铜盆村</v>
          </cell>
          <cell r="M557" t="str">
            <v>汨罗李家塅南仑村-铜盆村</v>
          </cell>
          <cell r="N557" t="e">
            <v>#REF!</v>
          </cell>
          <cell r="T557" t="str">
            <v>备选</v>
          </cell>
          <cell r="W557" t="str">
            <v>调减项目</v>
          </cell>
          <cell r="X557" t="str">
            <v>三类</v>
          </cell>
          <cell r="Z557" t="str">
            <v>新建</v>
          </cell>
          <cell r="AA557" t="str">
            <v>其它</v>
          </cell>
          <cell r="AH557">
            <v>5</v>
          </cell>
          <cell r="AK557">
            <v>5</v>
          </cell>
          <cell r="AN557">
            <v>2019</v>
          </cell>
          <cell r="AO557">
            <v>2021</v>
          </cell>
          <cell r="AR557">
            <v>4500</v>
          </cell>
          <cell r="AU557">
            <v>1000</v>
          </cell>
          <cell r="BB557">
            <v>3500</v>
          </cell>
          <cell r="CB557">
            <v>0</v>
          </cell>
          <cell r="CC557">
            <v>0</v>
          </cell>
          <cell r="CH557">
            <v>0</v>
          </cell>
          <cell r="CI557">
            <v>0</v>
          </cell>
          <cell r="CJ557" t="e">
            <v>#REF!</v>
          </cell>
          <cell r="CM557">
            <v>0</v>
          </cell>
          <cell r="CQ557">
            <v>0</v>
          </cell>
          <cell r="CS557">
            <v>0</v>
          </cell>
          <cell r="CX557">
            <v>0</v>
          </cell>
          <cell r="CZ557">
            <v>1000</v>
          </cell>
          <cell r="DB557" t="e">
            <v>#REF!</v>
          </cell>
          <cell r="DC557" t="e">
            <v>#REF!</v>
          </cell>
          <cell r="DH557">
            <v>0</v>
          </cell>
          <cell r="DI557">
            <v>0</v>
          </cell>
          <cell r="DJ557">
            <v>0</v>
          </cell>
          <cell r="DK557">
            <v>0</v>
          </cell>
          <cell r="DL557">
            <v>0</v>
          </cell>
          <cell r="DM557">
            <v>0</v>
          </cell>
          <cell r="DN557">
            <v>0</v>
          </cell>
          <cell r="DO557">
            <v>0</v>
          </cell>
          <cell r="DQ557">
            <v>0</v>
          </cell>
          <cell r="DR557" t="str">
            <v>否</v>
          </cell>
          <cell r="DS557">
            <v>4500</v>
          </cell>
          <cell r="EF557" t="str">
            <v>未安排</v>
          </cell>
          <cell r="EG557" t="str">
            <v>未开工（“十三五”期无法开工）</v>
          </cell>
          <cell r="EJ557" t="str">
            <v>未开工</v>
          </cell>
          <cell r="EK557" t="str">
            <v>系统上报</v>
          </cell>
          <cell r="EL557">
            <v>0</v>
          </cell>
          <cell r="EN557">
            <v>0</v>
          </cell>
          <cell r="EU557" t="str">
            <v>省中期调减</v>
          </cell>
        </row>
        <row r="558">
          <cell r="J558" t="str">
            <v>岳阳长江经济带沿江公路（儒溪至鸭栏）</v>
          </cell>
          <cell r="K558" t="e">
            <v>#REF!</v>
          </cell>
          <cell r="L558" t="str">
            <v>岳阳长江经济带沿江公路（道仁矶-黄盖湖）</v>
          </cell>
          <cell r="M558" t="str">
            <v>岳阳长江经济带沿江公路（道仁矶-黄盖湖）</v>
          </cell>
          <cell r="N558" t="e">
            <v>#REF!</v>
          </cell>
          <cell r="T558" t="str">
            <v>备选</v>
          </cell>
          <cell r="W558" t="str">
            <v>调减项目</v>
          </cell>
          <cell r="X558" t="str">
            <v>三类</v>
          </cell>
          <cell r="Z558" t="str">
            <v>改扩建</v>
          </cell>
          <cell r="AA558" t="str">
            <v>省道</v>
          </cell>
          <cell r="AH558">
            <v>5.6</v>
          </cell>
          <cell r="AI558">
            <v>5.6</v>
          </cell>
          <cell r="AN558">
            <v>2019</v>
          </cell>
          <cell r="AO558">
            <v>2021</v>
          </cell>
          <cell r="AR558">
            <v>23000</v>
          </cell>
          <cell r="AU558">
            <v>2240</v>
          </cell>
          <cell r="BB558">
            <v>20760</v>
          </cell>
          <cell r="CB558">
            <v>0</v>
          </cell>
          <cell r="CC558">
            <v>0</v>
          </cell>
          <cell r="CH558">
            <v>0</v>
          </cell>
          <cell r="CI558">
            <v>0</v>
          </cell>
          <cell r="CJ558" t="e">
            <v>#REF!</v>
          </cell>
          <cell r="CM558">
            <v>0</v>
          </cell>
          <cell r="CQ558">
            <v>0</v>
          </cell>
          <cell r="CS558">
            <v>0</v>
          </cell>
          <cell r="CX558">
            <v>0</v>
          </cell>
          <cell r="CZ558">
            <v>2240</v>
          </cell>
          <cell r="DB558" t="e">
            <v>#REF!</v>
          </cell>
          <cell r="DC558" t="e">
            <v>#REF!</v>
          </cell>
          <cell r="DH558">
            <v>0</v>
          </cell>
          <cell r="DI558">
            <v>0</v>
          </cell>
          <cell r="DJ558">
            <v>0</v>
          </cell>
          <cell r="DK558">
            <v>0</v>
          </cell>
          <cell r="DL558">
            <v>0</v>
          </cell>
          <cell r="DM558">
            <v>0</v>
          </cell>
          <cell r="DN558">
            <v>0</v>
          </cell>
          <cell r="DO558">
            <v>0</v>
          </cell>
          <cell r="DQ558">
            <v>0</v>
          </cell>
          <cell r="DR558" t="str">
            <v>否</v>
          </cell>
          <cell r="DS558">
            <v>23000</v>
          </cell>
          <cell r="EF558" t="str">
            <v>未安排</v>
          </cell>
          <cell r="EG558" t="str">
            <v>未开工（年内不能开工但2020年底前开工）</v>
          </cell>
          <cell r="EJ558" t="str">
            <v>未开工</v>
          </cell>
          <cell r="EK558" t="str">
            <v>系统上报</v>
          </cell>
          <cell r="EL558">
            <v>0</v>
          </cell>
          <cell r="EN558">
            <v>0</v>
          </cell>
          <cell r="EU558" t="str">
            <v>省中期调减</v>
          </cell>
        </row>
        <row r="559">
          <cell r="J559" t="str">
            <v>岳阳长江经济带沿江公路（鸭栏至黄盖湖）</v>
          </cell>
          <cell r="K559" t="e">
            <v>#REF!</v>
          </cell>
          <cell r="L559" t="str">
            <v>岳阳长江经济带沿江公路（道仁矶-黄盖湖）</v>
          </cell>
          <cell r="M559" t="str">
            <v>岳阳长江经济带沿江公路（道仁矶-黄盖湖）</v>
          </cell>
          <cell r="N559" t="e">
            <v>#REF!</v>
          </cell>
          <cell r="T559" t="str">
            <v>备选</v>
          </cell>
          <cell r="W559" t="str">
            <v>调减项目</v>
          </cell>
          <cell r="X559" t="str">
            <v>三类</v>
          </cell>
          <cell r="Z559" t="str">
            <v>改扩建</v>
          </cell>
          <cell r="AA559" t="str">
            <v>省道</v>
          </cell>
          <cell r="AH559">
            <v>23</v>
          </cell>
          <cell r="AI559">
            <v>23</v>
          </cell>
          <cell r="AN559">
            <v>2019</v>
          </cell>
          <cell r="AO559">
            <v>2021</v>
          </cell>
          <cell r="AR559">
            <v>66753</v>
          </cell>
          <cell r="AU559">
            <v>9200</v>
          </cell>
          <cell r="BB559">
            <v>57553</v>
          </cell>
          <cell r="CB559">
            <v>0</v>
          </cell>
          <cell r="CC559">
            <v>0</v>
          </cell>
          <cell r="CH559">
            <v>0</v>
          </cell>
          <cell r="CI559">
            <v>0</v>
          </cell>
          <cell r="CJ559" t="e">
            <v>#REF!</v>
          </cell>
          <cell r="CM559">
            <v>0</v>
          </cell>
          <cell r="CQ559">
            <v>0</v>
          </cell>
          <cell r="CS559">
            <v>0</v>
          </cell>
          <cell r="CX559">
            <v>0</v>
          </cell>
          <cell r="CZ559">
            <v>9200</v>
          </cell>
          <cell r="DB559" t="e">
            <v>#REF!</v>
          </cell>
          <cell r="DC559" t="e">
            <v>#REF!</v>
          </cell>
          <cell r="DH559">
            <v>0</v>
          </cell>
          <cell r="DI559">
            <v>0</v>
          </cell>
          <cell r="DJ559">
            <v>0</v>
          </cell>
          <cell r="DK559">
            <v>0</v>
          </cell>
          <cell r="DL559">
            <v>0</v>
          </cell>
          <cell r="DM559">
            <v>0</v>
          </cell>
          <cell r="DN559">
            <v>0</v>
          </cell>
          <cell r="DO559">
            <v>0</v>
          </cell>
          <cell r="DQ559">
            <v>0</v>
          </cell>
          <cell r="DR559" t="str">
            <v>否</v>
          </cell>
          <cell r="DS559">
            <v>66753</v>
          </cell>
          <cell r="EF559" t="str">
            <v>未安排</v>
          </cell>
          <cell r="EG559" t="str">
            <v>未开工（“十三五”期无法开工）</v>
          </cell>
          <cell r="EJ559" t="str">
            <v>未开工</v>
          </cell>
          <cell r="EK559" t="str">
            <v>系统上报</v>
          </cell>
          <cell r="EL559">
            <v>0</v>
          </cell>
          <cell r="EN559">
            <v>0</v>
          </cell>
          <cell r="EU559" t="str">
            <v>省中期调减</v>
          </cell>
        </row>
        <row r="560">
          <cell r="J560" t="str">
            <v>武陵区芦山村-石公庙</v>
          </cell>
          <cell r="K560" t="e">
            <v>#REF!</v>
          </cell>
          <cell r="L560" t="str">
            <v>武陵区芦山村-石公庙</v>
          </cell>
          <cell r="M560" t="str">
            <v>武陵区芦山村-石公庙</v>
          </cell>
          <cell r="N560" t="e">
            <v>#REF!</v>
          </cell>
          <cell r="T560" t="str">
            <v>备选</v>
          </cell>
          <cell r="W560" t="str">
            <v>调减项目</v>
          </cell>
          <cell r="X560" t="str">
            <v>三类</v>
          </cell>
          <cell r="Z560" t="str">
            <v>升级改造</v>
          </cell>
          <cell r="AA560" t="str">
            <v>省道</v>
          </cell>
          <cell r="AH560">
            <v>8</v>
          </cell>
          <cell r="AI560">
            <v>8</v>
          </cell>
          <cell r="AR560">
            <v>7000</v>
          </cell>
          <cell r="AU560">
            <v>0</v>
          </cell>
          <cell r="CB560">
            <v>0</v>
          </cell>
          <cell r="CC560">
            <v>0</v>
          </cell>
          <cell r="CH560">
            <v>0</v>
          </cell>
          <cell r="CI560">
            <v>0</v>
          </cell>
          <cell r="CJ560" t="e">
            <v>#REF!</v>
          </cell>
          <cell r="CM560">
            <v>0</v>
          </cell>
          <cell r="CP560">
            <v>0</v>
          </cell>
          <cell r="CQ560">
            <v>0</v>
          </cell>
          <cell r="CS560">
            <v>0</v>
          </cell>
          <cell r="CX560">
            <v>0</v>
          </cell>
          <cell r="CZ560">
            <v>0</v>
          </cell>
          <cell r="DB560" t="e">
            <v>#REF!</v>
          </cell>
          <cell r="DC560" t="e">
            <v>#REF!</v>
          </cell>
          <cell r="DH560">
            <v>0</v>
          </cell>
          <cell r="DI560">
            <v>0</v>
          </cell>
          <cell r="DJ560">
            <v>0</v>
          </cell>
          <cell r="DK560">
            <v>0</v>
          </cell>
          <cell r="DL560">
            <v>0</v>
          </cell>
          <cell r="DM560">
            <v>0</v>
          </cell>
          <cell r="DN560">
            <v>0</v>
          </cell>
          <cell r="DO560">
            <v>0</v>
          </cell>
          <cell r="DQ560">
            <v>0</v>
          </cell>
          <cell r="DR560" t="str">
            <v>否</v>
          </cell>
          <cell r="DS560">
            <v>7000</v>
          </cell>
          <cell r="EF560" t="str">
            <v>未安排</v>
          </cell>
          <cell r="EG560" t="str">
            <v>取消</v>
          </cell>
          <cell r="EK560" t="str">
            <v>未填报</v>
          </cell>
          <cell r="EL560">
            <v>0</v>
          </cell>
          <cell r="EN560">
            <v>0</v>
          </cell>
          <cell r="EU560" t="str">
            <v>省中期调减</v>
          </cell>
        </row>
        <row r="561">
          <cell r="J561" t="str">
            <v>鼎城双桥坪-岳山</v>
          </cell>
          <cell r="K561" t="e">
            <v>#REF!</v>
          </cell>
          <cell r="L561" t="str">
            <v>鼎城双桥坪-岳山</v>
          </cell>
          <cell r="M561" t="str">
            <v>S516津市岳山-鼎城双桥坪</v>
          </cell>
          <cell r="N561" t="e">
            <v>#REF!</v>
          </cell>
          <cell r="T561" t="str">
            <v>备选</v>
          </cell>
          <cell r="W561" t="str">
            <v>预备项目</v>
          </cell>
          <cell r="X561" t="str">
            <v>三类</v>
          </cell>
          <cell r="Z561" t="str">
            <v>改建</v>
          </cell>
          <cell r="AA561" t="str">
            <v>省道</v>
          </cell>
          <cell r="AH561">
            <v>5.2</v>
          </cell>
          <cell r="AJ561">
            <v>5.2</v>
          </cell>
          <cell r="AN561">
            <v>2017</v>
          </cell>
          <cell r="AO561">
            <v>2019</v>
          </cell>
          <cell r="AR561">
            <v>3500</v>
          </cell>
          <cell r="AU561">
            <v>1560</v>
          </cell>
          <cell r="BB561">
            <v>1940</v>
          </cell>
          <cell r="BO561">
            <v>700</v>
          </cell>
          <cell r="BP561">
            <v>239</v>
          </cell>
          <cell r="BQ561" t="str">
            <v>批复施工许可</v>
          </cell>
          <cell r="BS561">
            <v>1400</v>
          </cell>
          <cell r="BT561">
            <v>230</v>
          </cell>
          <cell r="BU561" t="str">
            <v>批复施工许可</v>
          </cell>
          <cell r="BX561">
            <v>-469</v>
          </cell>
          <cell r="BY561" t="str">
            <v>未开工</v>
          </cell>
          <cell r="CA561" t="str">
            <v>省停缓建</v>
          </cell>
          <cell r="CB561">
            <v>2100</v>
          </cell>
          <cell r="CC561">
            <v>0</v>
          </cell>
          <cell r="CF561">
            <v>0</v>
          </cell>
          <cell r="CH561">
            <v>0</v>
          </cell>
          <cell r="CI561">
            <v>0</v>
          </cell>
          <cell r="CJ561" t="e">
            <v>#REF!</v>
          </cell>
          <cell r="CM561">
            <v>0</v>
          </cell>
          <cell r="CP561">
            <v>0</v>
          </cell>
          <cell r="CQ561">
            <v>0</v>
          </cell>
          <cell r="CS561">
            <v>0</v>
          </cell>
          <cell r="CX561">
            <v>0</v>
          </cell>
          <cell r="CZ561">
            <v>0</v>
          </cell>
          <cell r="DB561">
            <v>0</v>
          </cell>
          <cell r="DC561">
            <v>0</v>
          </cell>
          <cell r="DH561">
            <v>0.5</v>
          </cell>
          <cell r="DI561">
            <v>780</v>
          </cell>
          <cell r="DJ561">
            <v>0.7</v>
          </cell>
          <cell r="DK561">
            <v>1092</v>
          </cell>
          <cell r="DL561">
            <v>0.7</v>
          </cell>
          <cell r="DM561">
            <v>1092</v>
          </cell>
          <cell r="DN561">
            <v>0.7</v>
          </cell>
          <cell r="DO561">
            <v>1092</v>
          </cell>
          <cell r="DP561">
            <v>0</v>
          </cell>
          <cell r="DQ561">
            <v>0</v>
          </cell>
          <cell r="DR561" t="str">
            <v>否</v>
          </cell>
          <cell r="DS561">
            <v>3500</v>
          </cell>
          <cell r="EC561" t="str">
            <v>省停缓建</v>
          </cell>
          <cell r="EF561" t="str">
            <v>已安排</v>
          </cell>
          <cell r="EG561" t="str">
            <v>停建（“十三五”期继续建设）</v>
          </cell>
          <cell r="EH561" t="str">
            <v>开工项目</v>
          </cell>
          <cell r="EI561" t="str">
            <v>停工</v>
          </cell>
          <cell r="EJ561" t="str">
            <v>停工</v>
          </cell>
          <cell r="EK561" t="str">
            <v>沿用3月数据</v>
          </cell>
          <cell r="EN561">
            <v>0</v>
          </cell>
        </row>
        <row r="562">
          <cell r="J562" t="str">
            <v>S241鼎城飞机场至鄂子湾</v>
          </cell>
          <cell r="K562" t="e">
            <v>#REF!</v>
          </cell>
          <cell r="L562" t="str">
            <v>鼎城机场-鄂子湾</v>
          </cell>
          <cell r="M562" t="str">
            <v>S315鼎城桃花源机场-花岩溪</v>
          </cell>
          <cell r="N562" t="e">
            <v>#REF!</v>
          </cell>
          <cell r="T562" t="str">
            <v>备选</v>
          </cell>
          <cell r="W562" t="str">
            <v>预备项目</v>
          </cell>
          <cell r="X562" t="str">
            <v>三类</v>
          </cell>
          <cell r="Z562" t="str">
            <v>升级改造</v>
          </cell>
          <cell r="AA562" t="str">
            <v>省道</v>
          </cell>
          <cell r="AH562">
            <v>26</v>
          </cell>
          <cell r="AJ562">
            <v>26</v>
          </cell>
          <cell r="AN562">
            <v>2018</v>
          </cell>
          <cell r="AO562">
            <v>2020</v>
          </cell>
          <cell r="AR562">
            <v>21000</v>
          </cell>
          <cell r="AU562">
            <v>7800</v>
          </cell>
          <cell r="BB562">
            <v>13200</v>
          </cell>
          <cell r="BS562">
            <v>6300</v>
          </cell>
          <cell r="BT562">
            <v>2340</v>
          </cell>
          <cell r="BU562" t="str">
            <v>批复施工许可</v>
          </cell>
          <cell r="BX562">
            <v>-2340</v>
          </cell>
          <cell r="BY562" t="str">
            <v>未开工</v>
          </cell>
          <cell r="CA562" t="str">
            <v>省停缓建</v>
          </cell>
          <cell r="CB562">
            <v>6300</v>
          </cell>
          <cell r="CC562">
            <v>0</v>
          </cell>
          <cell r="CF562">
            <v>0</v>
          </cell>
          <cell r="CH562">
            <v>0</v>
          </cell>
          <cell r="CI562">
            <v>0</v>
          </cell>
          <cell r="CJ562" t="e">
            <v>#REF!</v>
          </cell>
          <cell r="CM562">
            <v>0</v>
          </cell>
          <cell r="CQ562">
            <v>0</v>
          </cell>
          <cell r="CS562">
            <v>0</v>
          </cell>
          <cell r="CX562">
            <v>0</v>
          </cell>
          <cell r="CZ562">
            <v>2340</v>
          </cell>
          <cell r="DB562" t="e">
            <v>#REF!</v>
          </cell>
          <cell r="DC562" t="e">
            <v>#REF!</v>
          </cell>
          <cell r="DH562">
            <v>0.15</v>
          </cell>
          <cell r="DI562">
            <v>1170</v>
          </cell>
          <cell r="DJ562">
            <v>0.15</v>
          </cell>
          <cell r="DK562">
            <v>1170</v>
          </cell>
          <cell r="DL562">
            <v>0.3</v>
          </cell>
          <cell r="DM562">
            <v>2340</v>
          </cell>
          <cell r="DN562">
            <v>0.3</v>
          </cell>
          <cell r="DO562">
            <v>2340</v>
          </cell>
          <cell r="DP562">
            <v>0</v>
          </cell>
          <cell r="DQ562">
            <v>0</v>
          </cell>
          <cell r="DR562" t="str">
            <v>否</v>
          </cell>
          <cell r="DS562">
            <v>21000</v>
          </cell>
          <cell r="EC562" t="str">
            <v>省停缓建</v>
          </cell>
          <cell r="EF562" t="str">
            <v>已安排</v>
          </cell>
          <cell r="EG562" t="str">
            <v>未开工（年内不能开工但2020年底前开工）</v>
          </cell>
          <cell r="EH562" t="str">
            <v>未开工项目</v>
          </cell>
          <cell r="EI562" t="str">
            <v>拟新开工</v>
          </cell>
          <cell r="EJ562" t="str">
            <v>拟新开工</v>
          </cell>
          <cell r="EK562" t="str">
            <v>系统上报</v>
          </cell>
          <cell r="EL562">
            <v>0</v>
          </cell>
          <cell r="EN562">
            <v>0</v>
          </cell>
        </row>
        <row r="563">
          <cell r="J563" t="str">
            <v>S320鼎城黄土店-花岩溪</v>
          </cell>
          <cell r="K563" t="e">
            <v>#REF!</v>
          </cell>
          <cell r="L563" t="str">
            <v>鼎城黄土店-花岩溪</v>
          </cell>
          <cell r="M563" t="str">
            <v>S317鼎城黄土店-花岩溪</v>
          </cell>
          <cell r="N563" t="e">
            <v>#REF!</v>
          </cell>
          <cell r="T563" t="str">
            <v>备选</v>
          </cell>
          <cell r="W563" t="str">
            <v>预备项目</v>
          </cell>
          <cell r="X563" t="str">
            <v>三类</v>
          </cell>
          <cell r="Z563" t="str">
            <v>升级改造</v>
          </cell>
          <cell r="AA563" t="str">
            <v>省道</v>
          </cell>
          <cell r="AH563">
            <v>16</v>
          </cell>
          <cell r="AJ563">
            <v>16</v>
          </cell>
          <cell r="AN563">
            <v>2018</v>
          </cell>
          <cell r="AO563">
            <v>2020</v>
          </cell>
          <cell r="AR563">
            <v>12000</v>
          </cell>
          <cell r="AU563">
            <v>4800</v>
          </cell>
          <cell r="AX563">
            <v>1669</v>
          </cell>
          <cell r="BB563">
            <v>7200</v>
          </cell>
          <cell r="BS563">
            <v>3600</v>
          </cell>
          <cell r="BT563">
            <v>1440</v>
          </cell>
          <cell r="BU563" t="str">
            <v>批复施工许可</v>
          </cell>
          <cell r="BX563">
            <v>-1440</v>
          </cell>
          <cell r="BY563" t="str">
            <v>未开工</v>
          </cell>
          <cell r="CA563" t="str">
            <v>省停缓建</v>
          </cell>
          <cell r="CB563">
            <v>3600</v>
          </cell>
          <cell r="CC563">
            <v>0</v>
          </cell>
          <cell r="CF563">
            <v>0</v>
          </cell>
          <cell r="CH563">
            <v>0</v>
          </cell>
          <cell r="CI563">
            <v>0</v>
          </cell>
          <cell r="CJ563" t="e">
            <v>#REF!</v>
          </cell>
          <cell r="CM563">
            <v>0</v>
          </cell>
          <cell r="CQ563">
            <v>0</v>
          </cell>
          <cell r="CS563">
            <v>0</v>
          </cell>
          <cell r="CX563">
            <v>0</v>
          </cell>
          <cell r="CZ563">
            <v>1440</v>
          </cell>
          <cell r="DB563" t="e">
            <v>#REF!</v>
          </cell>
          <cell r="DC563" t="e">
            <v>#REF!</v>
          </cell>
          <cell r="DH563">
            <v>0.15</v>
          </cell>
          <cell r="DI563">
            <v>720</v>
          </cell>
          <cell r="DJ563">
            <v>0.15</v>
          </cell>
          <cell r="DK563">
            <v>720</v>
          </cell>
          <cell r="DL563">
            <v>0.3</v>
          </cell>
          <cell r="DM563">
            <v>1440</v>
          </cell>
          <cell r="DN563">
            <v>0.3</v>
          </cell>
          <cell r="DO563">
            <v>1440</v>
          </cell>
          <cell r="DP563">
            <v>0</v>
          </cell>
          <cell r="DQ563">
            <v>0</v>
          </cell>
          <cell r="DR563" t="str">
            <v>否</v>
          </cell>
          <cell r="DS563">
            <v>12000</v>
          </cell>
          <cell r="EC563" t="str">
            <v>省停缓建</v>
          </cell>
          <cell r="EF563" t="str">
            <v>已安排</v>
          </cell>
          <cell r="EG563" t="str">
            <v>未开工（年内不能开工但2020年底前开工）</v>
          </cell>
          <cell r="EH563" t="str">
            <v>未开工项目</v>
          </cell>
          <cell r="EI563" t="str">
            <v>拟新开工</v>
          </cell>
          <cell r="EJ563" t="str">
            <v>拟新开工</v>
          </cell>
          <cell r="EK563" t="str">
            <v>系统上报</v>
          </cell>
          <cell r="EL563">
            <v>0</v>
          </cell>
          <cell r="EN563">
            <v>0</v>
          </cell>
        </row>
        <row r="564">
          <cell r="J564" t="str">
            <v>柳叶湖肖伍铺-白鹤山</v>
          </cell>
          <cell r="K564" t="e">
            <v>#REF!</v>
          </cell>
          <cell r="L564" t="str">
            <v>柳叶湖肖伍铺-白鹤山</v>
          </cell>
          <cell r="M564" t="str">
            <v>柳叶湖肖伍铺-白鹤山</v>
          </cell>
          <cell r="N564" t="e">
            <v>#REF!</v>
          </cell>
          <cell r="T564" t="str">
            <v>备选</v>
          </cell>
          <cell r="W564" t="str">
            <v>调减项目</v>
          </cell>
          <cell r="X564" t="str">
            <v>三类</v>
          </cell>
          <cell r="Z564" t="str">
            <v>升级改造</v>
          </cell>
          <cell r="AA564" t="str">
            <v>其它</v>
          </cell>
          <cell r="AH564">
            <v>3</v>
          </cell>
          <cell r="AJ564">
            <v>3</v>
          </cell>
          <cell r="AR564">
            <v>7000</v>
          </cell>
          <cell r="AU564">
            <v>0</v>
          </cell>
          <cell r="CB564">
            <v>0</v>
          </cell>
          <cell r="CC564">
            <v>0</v>
          </cell>
          <cell r="CH564">
            <v>0</v>
          </cell>
          <cell r="CI564">
            <v>0</v>
          </cell>
          <cell r="CJ564" t="e">
            <v>#REF!</v>
          </cell>
          <cell r="CM564">
            <v>0</v>
          </cell>
          <cell r="CP564">
            <v>0</v>
          </cell>
          <cell r="CQ564">
            <v>0</v>
          </cell>
          <cell r="CS564">
            <v>0</v>
          </cell>
          <cell r="CX564">
            <v>0</v>
          </cell>
          <cell r="CZ564">
            <v>0</v>
          </cell>
          <cell r="DB564" t="e">
            <v>#REF!</v>
          </cell>
          <cell r="DC564" t="e">
            <v>#REF!</v>
          </cell>
          <cell r="DH564">
            <v>0</v>
          </cell>
          <cell r="DI564">
            <v>0</v>
          </cell>
          <cell r="DJ564">
            <v>0</v>
          </cell>
          <cell r="DK564">
            <v>0</v>
          </cell>
          <cell r="DL564">
            <v>0</v>
          </cell>
          <cell r="DM564">
            <v>0</v>
          </cell>
          <cell r="DN564">
            <v>0</v>
          </cell>
          <cell r="DO564">
            <v>0</v>
          </cell>
          <cell r="DQ564">
            <v>0</v>
          </cell>
          <cell r="DR564" t="str">
            <v>否</v>
          </cell>
          <cell r="DS564">
            <v>7000</v>
          </cell>
          <cell r="EF564" t="str">
            <v>未安排</v>
          </cell>
          <cell r="EG564" t="str">
            <v>取消</v>
          </cell>
          <cell r="EK564" t="str">
            <v>未填报</v>
          </cell>
          <cell r="EL564">
            <v>0</v>
          </cell>
          <cell r="EN564">
            <v>0</v>
          </cell>
          <cell r="EU564" t="str">
            <v>省中期调减</v>
          </cell>
        </row>
        <row r="565">
          <cell r="J565" t="str">
            <v>常德白鹤山-河伏</v>
          </cell>
          <cell r="K565" t="e">
            <v>#REF!</v>
          </cell>
          <cell r="L565" t="str">
            <v>常德白鹤山-河伏</v>
          </cell>
          <cell r="M565" t="str">
            <v>常德白鹤山-河伏</v>
          </cell>
          <cell r="N565" t="e">
            <v>#REF!</v>
          </cell>
          <cell r="T565" t="str">
            <v>备选</v>
          </cell>
          <cell r="W565" t="str">
            <v>调减项目</v>
          </cell>
          <cell r="X565" t="str">
            <v>三类</v>
          </cell>
          <cell r="Z565" t="str">
            <v>新建</v>
          </cell>
          <cell r="AA565" t="str">
            <v>省道</v>
          </cell>
          <cell r="AH565">
            <v>16</v>
          </cell>
          <cell r="AI565">
            <v>16</v>
          </cell>
          <cell r="AR565">
            <v>40000</v>
          </cell>
          <cell r="AU565">
            <v>0</v>
          </cell>
          <cell r="CB565">
            <v>0</v>
          </cell>
          <cell r="CC565">
            <v>0</v>
          </cell>
          <cell r="CH565">
            <v>0</v>
          </cell>
          <cell r="CI565">
            <v>0</v>
          </cell>
          <cell r="CJ565" t="e">
            <v>#REF!</v>
          </cell>
          <cell r="CM565">
            <v>0</v>
          </cell>
          <cell r="CP565">
            <v>0</v>
          </cell>
          <cell r="CQ565">
            <v>0</v>
          </cell>
          <cell r="CS565">
            <v>0</v>
          </cell>
          <cell r="CX565">
            <v>0</v>
          </cell>
          <cell r="CZ565">
            <v>0</v>
          </cell>
          <cell r="DB565" t="e">
            <v>#REF!</v>
          </cell>
          <cell r="DC565" t="e">
            <v>#REF!</v>
          </cell>
          <cell r="DH565">
            <v>0</v>
          </cell>
          <cell r="DI565">
            <v>0</v>
          </cell>
          <cell r="DJ565">
            <v>0</v>
          </cell>
          <cell r="DK565">
            <v>0</v>
          </cell>
          <cell r="DL565">
            <v>0</v>
          </cell>
          <cell r="DM565">
            <v>0</v>
          </cell>
          <cell r="DN565">
            <v>0</v>
          </cell>
          <cell r="DO565">
            <v>0</v>
          </cell>
          <cell r="DQ565">
            <v>0</v>
          </cell>
          <cell r="DR565" t="str">
            <v>否</v>
          </cell>
          <cell r="DS565">
            <v>40000</v>
          </cell>
          <cell r="EF565" t="str">
            <v>未安排</v>
          </cell>
          <cell r="EG565" t="str">
            <v>未开工（“十三五”期无法开工）</v>
          </cell>
          <cell r="EJ565" t="str">
            <v>未开工</v>
          </cell>
          <cell r="EK565" t="str">
            <v>未填报</v>
          </cell>
          <cell r="EL565">
            <v>0</v>
          </cell>
          <cell r="EN565">
            <v>0</v>
          </cell>
        </row>
        <row r="566">
          <cell r="J566" t="str">
            <v>德山-桃花源机场大道</v>
          </cell>
          <cell r="K566" t="e">
            <v>#REF!</v>
          </cell>
          <cell r="L566" t="str">
            <v>德山-桃花源机场大道</v>
          </cell>
          <cell r="M566" t="str">
            <v>德山-桃花源机场大道</v>
          </cell>
          <cell r="N566" t="e">
            <v>#REF!</v>
          </cell>
          <cell r="T566" t="str">
            <v>备选</v>
          </cell>
          <cell r="W566" t="str">
            <v>调减项目</v>
          </cell>
          <cell r="X566" t="str">
            <v>三类</v>
          </cell>
          <cell r="Z566" t="str">
            <v>改建</v>
          </cell>
          <cell r="AA566" t="str">
            <v>省道</v>
          </cell>
          <cell r="AH566">
            <v>5</v>
          </cell>
          <cell r="AI566">
            <v>5</v>
          </cell>
          <cell r="AN566">
            <v>2018</v>
          </cell>
          <cell r="AO566">
            <v>2020</v>
          </cell>
          <cell r="AR566">
            <v>22000</v>
          </cell>
          <cell r="AU566">
            <v>2000</v>
          </cell>
          <cell r="AX566">
            <v>3696</v>
          </cell>
          <cell r="BB566">
            <v>20000</v>
          </cell>
          <cell r="CB566">
            <v>0</v>
          </cell>
          <cell r="CC566">
            <v>0</v>
          </cell>
          <cell r="CH566">
            <v>0</v>
          </cell>
          <cell r="CI566">
            <v>0</v>
          </cell>
          <cell r="CJ566" t="e">
            <v>#REF!</v>
          </cell>
          <cell r="CM566">
            <v>0</v>
          </cell>
          <cell r="CP566">
            <v>0</v>
          </cell>
          <cell r="CQ566">
            <v>0</v>
          </cell>
          <cell r="CS566">
            <v>0</v>
          </cell>
          <cell r="CX566">
            <v>0</v>
          </cell>
          <cell r="CZ566">
            <v>2000</v>
          </cell>
          <cell r="DB566" t="e">
            <v>#REF!</v>
          </cell>
          <cell r="DC566" t="e">
            <v>#REF!</v>
          </cell>
          <cell r="DH566">
            <v>0</v>
          </cell>
          <cell r="DI566">
            <v>0</v>
          </cell>
          <cell r="DJ566">
            <v>0</v>
          </cell>
          <cell r="DK566">
            <v>0</v>
          </cell>
          <cell r="DL566">
            <v>0</v>
          </cell>
          <cell r="DM566">
            <v>0</v>
          </cell>
          <cell r="DN566">
            <v>0</v>
          </cell>
          <cell r="DO566">
            <v>0</v>
          </cell>
          <cell r="DQ566">
            <v>0</v>
          </cell>
          <cell r="DR566" t="str">
            <v>否</v>
          </cell>
          <cell r="DS566">
            <v>22000</v>
          </cell>
          <cell r="EF566" t="str">
            <v>未安排</v>
          </cell>
          <cell r="EG566" t="str">
            <v>取消</v>
          </cell>
          <cell r="EK566" t="str">
            <v>未填报</v>
          </cell>
          <cell r="EL566">
            <v>0</v>
          </cell>
          <cell r="EN566">
            <v>0</v>
          </cell>
          <cell r="EU566" t="str">
            <v>省中期调减</v>
          </cell>
        </row>
        <row r="567">
          <cell r="J567" t="str">
            <v>安乡县城至陈家嘴</v>
          </cell>
          <cell r="K567" t="e">
            <v>#REF!</v>
          </cell>
          <cell r="L567" t="str">
            <v>安乡县城-陈家嘴</v>
          </cell>
          <cell r="M567" t="str">
            <v>S223安乡县下渔口-陈家嘴</v>
          </cell>
          <cell r="N567" t="e">
            <v>#REF!</v>
          </cell>
          <cell r="T567" t="str">
            <v>备选</v>
          </cell>
          <cell r="W567" t="str">
            <v>预备项目</v>
          </cell>
          <cell r="X567" t="str">
            <v>三类</v>
          </cell>
          <cell r="Z567" t="str">
            <v>改建</v>
          </cell>
          <cell r="AA567" t="str">
            <v>省道</v>
          </cell>
          <cell r="AH567">
            <v>23.6</v>
          </cell>
          <cell r="AI567">
            <v>23.6</v>
          </cell>
          <cell r="AN567">
            <v>2017</v>
          </cell>
          <cell r="AO567">
            <v>2021</v>
          </cell>
          <cell r="AR567">
            <v>93483</v>
          </cell>
          <cell r="AU567">
            <v>9440</v>
          </cell>
          <cell r="AX567">
            <v>12726.1775</v>
          </cell>
          <cell r="BB567">
            <v>84043</v>
          </cell>
          <cell r="BO567">
            <v>15000</v>
          </cell>
          <cell r="BP567">
            <v>2520</v>
          </cell>
          <cell r="BQ567" t="str">
            <v>批复施工许可</v>
          </cell>
          <cell r="BS567">
            <v>13044.9</v>
          </cell>
          <cell r="BT567">
            <v>312</v>
          </cell>
          <cell r="BU567" t="str">
            <v>批复施工许可</v>
          </cell>
          <cell r="BX567">
            <v>-2832</v>
          </cell>
          <cell r="BY567" t="str">
            <v>未开工</v>
          </cell>
          <cell r="CA567" t="str">
            <v>省停缓建</v>
          </cell>
          <cell r="CB567">
            <v>28044.9</v>
          </cell>
          <cell r="CC567">
            <v>0</v>
          </cell>
          <cell r="CF567">
            <v>0</v>
          </cell>
          <cell r="CH567">
            <v>0</v>
          </cell>
          <cell r="CI567">
            <v>0</v>
          </cell>
          <cell r="CJ567" t="e">
            <v>#REF!</v>
          </cell>
          <cell r="CM567">
            <v>0</v>
          </cell>
          <cell r="CQ567">
            <v>0</v>
          </cell>
          <cell r="CS567">
            <v>0</v>
          </cell>
          <cell r="CX567">
            <v>0</v>
          </cell>
          <cell r="CZ567">
            <v>0</v>
          </cell>
          <cell r="DB567">
            <v>0</v>
          </cell>
          <cell r="DC567">
            <v>0</v>
          </cell>
          <cell r="DH567">
            <v>0.5</v>
          </cell>
          <cell r="DI567">
            <v>4720</v>
          </cell>
          <cell r="DJ567">
            <v>0.7</v>
          </cell>
          <cell r="DK567">
            <v>6608</v>
          </cell>
          <cell r="DL567">
            <v>0.7</v>
          </cell>
          <cell r="DM567">
            <v>6608</v>
          </cell>
          <cell r="DN567">
            <v>0.7</v>
          </cell>
          <cell r="DO567">
            <v>6608</v>
          </cell>
          <cell r="DP567">
            <v>0</v>
          </cell>
          <cell r="DQ567">
            <v>0</v>
          </cell>
          <cell r="DR567" t="str">
            <v>否</v>
          </cell>
          <cell r="DS567">
            <v>93483</v>
          </cell>
          <cell r="EC567" t="str">
            <v>省停缓建</v>
          </cell>
          <cell r="EF567" t="str">
            <v>已安排</v>
          </cell>
          <cell r="EG567" t="str">
            <v>停建（“十三五”期继续建设）</v>
          </cell>
          <cell r="EH567" t="str">
            <v>开工项目</v>
          </cell>
          <cell r="EI567" t="str">
            <v>停工</v>
          </cell>
          <cell r="EJ567" t="str">
            <v>停工</v>
          </cell>
          <cell r="EK567" t="str">
            <v>系统上报</v>
          </cell>
          <cell r="EN567">
            <v>0</v>
          </cell>
        </row>
        <row r="568">
          <cell r="J568" t="str">
            <v>G353安乡县城(安障）-红卫闸</v>
          </cell>
          <cell r="K568" t="e">
            <v>#REF!</v>
          </cell>
          <cell r="N568" t="e">
            <v>#REF!</v>
          </cell>
          <cell r="T568" t="str">
            <v>备选</v>
          </cell>
          <cell r="X568" t="str">
            <v>三类</v>
          </cell>
          <cell r="Z568" t="str">
            <v>改建</v>
          </cell>
          <cell r="AA568" t="str">
            <v>国道</v>
          </cell>
          <cell r="AH568">
            <v>10.335000000000001</v>
          </cell>
          <cell r="AJ568">
            <v>10.335000000000001</v>
          </cell>
          <cell r="AN568">
            <v>2014</v>
          </cell>
          <cell r="AO568">
            <v>2016</v>
          </cell>
          <cell r="AP568" t="str">
            <v>湘发改基础[2014]37号</v>
          </cell>
          <cell r="AQ568" t="str">
            <v>湘交计统[2014]359号</v>
          </cell>
          <cell r="AR568">
            <v>4152</v>
          </cell>
          <cell r="AU568">
            <v>2584</v>
          </cell>
          <cell r="AX568">
            <v>3836.4</v>
          </cell>
          <cell r="BB568">
            <v>1568</v>
          </cell>
          <cell r="BC568">
            <v>3800</v>
          </cell>
          <cell r="BD568">
            <v>2584</v>
          </cell>
          <cell r="BE568">
            <v>352</v>
          </cell>
          <cell r="BF568">
            <v>0</v>
          </cell>
          <cell r="BG568">
            <v>352</v>
          </cell>
          <cell r="BH568">
            <v>0</v>
          </cell>
          <cell r="BM568" t="str">
            <v>路面</v>
          </cell>
          <cell r="BN568">
            <v>10.335000000000001</v>
          </cell>
          <cell r="CA568" t="str">
            <v>未列入19年计划</v>
          </cell>
          <cell r="CB568">
            <v>4152</v>
          </cell>
          <cell r="CC568">
            <v>2584</v>
          </cell>
          <cell r="CF568">
            <v>0</v>
          </cell>
          <cell r="CH568">
            <v>2584</v>
          </cell>
          <cell r="CI568">
            <v>0</v>
          </cell>
          <cell r="CJ568" t="e">
            <v>#REF!</v>
          </cell>
          <cell r="CM568">
            <v>2584</v>
          </cell>
          <cell r="CQ568">
            <v>0</v>
          </cell>
          <cell r="CS568">
            <v>0</v>
          </cell>
          <cell r="CX568">
            <v>2584</v>
          </cell>
          <cell r="CZ568">
            <v>0</v>
          </cell>
          <cell r="DB568" t="e">
            <v>#REF!</v>
          </cell>
          <cell r="DC568" t="e">
            <v>#REF!</v>
          </cell>
          <cell r="DH568">
            <v>1</v>
          </cell>
          <cell r="DI568">
            <v>0</v>
          </cell>
          <cell r="DJ568">
            <v>1</v>
          </cell>
          <cell r="DK568">
            <v>0</v>
          </cell>
          <cell r="DL568">
            <v>1</v>
          </cell>
          <cell r="DM568">
            <v>0</v>
          </cell>
          <cell r="DN568">
            <v>1</v>
          </cell>
          <cell r="DO568">
            <v>0</v>
          </cell>
          <cell r="DP568">
            <v>0</v>
          </cell>
          <cell r="DQ568">
            <v>0</v>
          </cell>
          <cell r="DR568" t="str">
            <v>否</v>
          </cell>
          <cell r="DS568">
            <v>4152</v>
          </cell>
          <cell r="EC568" t="str">
            <v>已完工</v>
          </cell>
          <cell r="ED568" t="str">
            <v>16年完工</v>
          </cell>
          <cell r="EF568" t="str">
            <v>已安排</v>
          </cell>
          <cell r="EG568" t="str">
            <v>已完工</v>
          </cell>
          <cell r="EH568" t="str">
            <v>开工项目</v>
          </cell>
          <cell r="EI568" t="str">
            <v>已建成</v>
          </cell>
          <cell r="EJ568" t="str">
            <v>已建成</v>
          </cell>
          <cell r="EK568" t="str">
            <v>沿用3月数据</v>
          </cell>
          <cell r="EL568">
            <v>4152</v>
          </cell>
          <cell r="EN568">
            <v>0</v>
          </cell>
          <cell r="EU568" t="str">
            <v>十二五收尾项目</v>
          </cell>
        </row>
        <row r="569">
          <cell r="J569" t="str">
            <v>汉寿牛路滩-丰家铺</v>
          </cell>
          <cell r="K569" t="e">
            <v>#REF!</v>
          </cell>
          <cell r="L569" t="str">
            <v>汉寿牛路滩-丰家铺</v>
          </cell>
          <cell r="M569" t="str">
            <v>汉寿牛路滩-丰家铺</v>
          </cell>
          <cell r="N569" t="e">
            <v>#REF!</v>
          </cell>
          <cell r="T569" t="str">
            <v>备选</v>
          </cell>
          <cell r="W569" t="str">
            <v>调减项目</v>
          </cell>
          <cell r="X569" t="str">
            <v>三类</v>
          </cell>
          <cell r="Z569" t="str">
            <v>升级改造</v>
          </cell>
          <cell r="AA569" t="str">
            <v>省道</v>
          </cell>
          <cell r="AH569">
            <v>19.62</v>
          </cell>
          <cell r="AJ569">
            <v>19.62</v>
          </cell>
          <cell r="AN569">
            <v>2017</v>
          </cell>
          <cell r="AO569">
            <v>2018</v>
          </cell>
          <cell r="AR569">
            <v>25000</v>
          </cell>
          <cell r="AU569">
            <v>5886</v>
          </cell>
          <cell r="AX569">
            <v>4100.8</v>
          </cell>
          <cell r="BB569">
            <v>19114</v>
          </cell>
          <cell r="BO569">
            <v>5000</v>
          </cell>
          <cell r="BP569">
            <v>882.9</v>
          </cell>
          <cell r="BQ569" t="str">
            <v>批复施工许可</v>
          </cell>
          <cell r="CA569" t="str">
            <v>省停缓建</v>
          </cell>
          <cell r="CB569">
            <v>5000</v>
          </cell>
          <cell r="CC569">
            <v>882.9</v>
          </cell>
          <cell r="CF569">
            <v>0</v>
          </cell>
          <cell r="CH569">
            <v>0</v>
          </cell>
          <cell r="CI569">
            <v>882.9</v>
          </cell>
          <cell r="CJ569" t="e">
            <v>#REF!</v>
          </cell>
          <cell r="CM569">
            <v>0</v>
          </cell>
          <cell r="CP569">
            <v>0</v>
          </cell>
          <cell r="CQ569">
            <v>882.9</v>
          </cell>
          <cell r="CS569">
            <v>0</v>
          </cell>
          <cell r="CX569">
            <v>0</v>
          </cell>
          <cell r="CZ569">
            <v>0</v>
          </cell>
          <cell r="DB569">
            <v>0</v>
          </cell>
          <cell r="DC569">
            <v>0</v>
          </cell>
          <cell r="DH569">
            <v>0</v>
          </cell>
          <cell r="DI569">
            <v>0</v>
          </cell>
          <cell r="DJ569">
            <v>0</v>
          </cell>
          <cell r="DK569">
            <v>0</v>
          </cell>
          <cell r="DL569">
            <v>0</v>
          </cell>
          <cell r="DM569">
            <v>0</v>
          </cell>
          <cell r="DN569">
            <v>0</v>
          </cell>
          <cell r="DO569">
            <v>0</v>
          </cell>
          <cell r="DP569">
            <v>0</v>
          </cell>
          <cell r="DQ569">
            <v>0</v>
          </cell>
          <cell r="DR569" t="str">
            <v>否</v>
          </cell>
          <cell r="DS569">
            <v>24117.1</v>
          </cell>
          <cell r="EC569" t="str">
            <v>省停缓建</v>
          </cell>
          <cell r="EF569" t="str">
            <v>已安排</v>
          </cell>
          <cell r="EG569" t="str">
            <v>取消</v>
          </cell>
          <cell r="EH569" t="str">
            <v>未开工项目</v>
          </cell>
          <cell r="EI569" t="str">
            <v>不能开工</v>
          </cell>
          <cell r="EJ569" t="str">
            <v>停工</v>
          </cell>
          <cell r="EK569" t="str">
            <v>沿用3月数据</v>
          </cell>
          <cell r="EL569">
            <v>0</v>
          </cell>
          <cell r="EN569">
            <v>0</v>
          </cell>
          <cell r="EU569" t="str">
            <v>省中期调减</v>
          </cell>
        </row>
        <row r="570">
          <cell r="J570" t="str">
            <v>汉寿太子庙火车站至园盘</v>
          </cell>
          <cell r="K570" t="e">
            <v>#REF!</v>
          </cell>
          <cell r="L570" t="str">
            <v>汉寿太子庙火车站-园盘</v>
          </cell>
          <cell r="M570" t="str">
            <v>汉寿太子庙火车站-园盘</v>
          </cell>
          <cell r="N570" t="e">
            <v>#REF!</v>
          </cell>
          <cell r="T570" t="str">
            <v>备选</v>
          </cell>
          <cell r="W570" t="str">
            <v>调减项目</v>
          </cell>
          <cell r="X570" t="str">
            <v>三类</v>
          </cell>
          <cell r="Z570" t="str">
            <v>改建</v>
          </cell>
          <cell r="AA570" t="str">
            <v>省道</v>
          </cell>
          <cell r="AH570">
            <v>3</v>
          </cell>
          <cell r="AI570">
            <v>3</v>
          </cell>
          <cell r="AR570">
            <v>7000</v>
          </cell>
          <cell r="AU570">
            <v>1200</v>
          </cell>
          <cell r="AX570">
            <v>7920</v>
          </cell>
          <cell r="BB570">
            <v>5800</v>
          </cell>
          <cell r="BO570">
            <v>4200</v>
          </cell>
          <cell r="BP570">
            <v>720</v>
          </cell>
          <cell r="BQ570" t="str">
            <v>路基</v>
          </cell>
          <cell r="CA570" t="str">
            <v>省停缓建</v>
          </cell>
          <cell r="CB570">
            <v>4200</v>
          </cell>
          <cell r="CC570">
            <v>720</v>
          </cell>
          <cell r="CF570">
            <v>0</v>
          </cell>
          <cell r="CH570">
            <v>0</v>
          </cell>
          <cell r="CI570">
            <v>720</v>
          </cell>
          <cell r="CJ570" t="e">
            <v>#REF!</v>
          </cell>
          <cell r="CM570">
            <v>0</v>
          </cell>
          <cell r="CQ570">
            <v>720</v>
          </cell>
          <cell r="CS570">
            <v>0</v>
          </cell>
          <cell r="CX570">
            <v>0</v>
          </cell>
          <cell r="CZ570">
            <v>0</v>
          </cell>
          <cell r="DB570">
            <v>0</v>
          </cell>
          <cell r="DC570">
            <v>0</v>
          </cell>
          <cell r="DH570">
            <v>0</v>
          </cell>
          <cell r="DI570">
            <v>0</v>
          </cell>
          <cell r="DJ570">
            <v>0</v>
          </cell>
          <cell r="DK570">
            <v>0</v>
          </cell>
          <cell r="DL570">
            <v>0</v>
          </cell>
          <cell r="DM570">
            <v>0</v>
          </cell>
          <cell r="DN570">
            <v>0</v>
          </cell>
          <cell r="DO570">
            <v>0</v>
          </cell>
          <cell r="DP570">
            <v>0</v>
          </cell>
          <cell r="DQ570">
            <v>0</v>
          </cell>
          <cell r="DR570" t="str">
            <v>否</v>
          </cell>
          <cell r="DS570">
            <v>6280</v>
          </cell>
          <cell r="EC570" t="str">
            <v>省停缓建</v>
          </cell>
          <cell r="EF570" t="str">
            <v>已安排</v>
          </cell>
          <cell r="EG570" t="str">
            <v>取消</v>
          </cell>
          <cell r="EH570" t="str">
            <v>未开工项目</v>
          </cell>
          <cell r="EI570" t="str">
            <v>不能开工</v>
          </cell>
          <cell r="EJ570" t="str">
            <v>停工</v>
          </cell>
          <cell r="EK570" t="str">
            <v>沿用3月数据</v>
          </cell>
          <cell r="EL570">
            <v>0</v>
          </cell>
          <cell r="EN570">
            <v>0</v>
          </cell>
          <cell r="EU570" t="str">
            <v>省中期调减</v>
          </cell>
        </row>
        <row r="571">
          <cell r="J571" t="str">
            <v>澧县盐井镇戈头峪-城头山镇东岳村</v>
          </cell>
          <cell r="K571" t="e">
            <v>#REF!</v>
          </cell>
          <cell r="L571" t="str">
            <v>澧县盐井镇戈头峪-城头山镇东岳村</v>
          </cell>
          <cell r="M571" t="str">
            <v>澧县盐井镇戈头峪-城头山镇东岳村</v>
          </cell>
          <cell r="N571" t="e">
            <v>#REF!</v>
          </cell>
          <cell r="T571" t="str">
            <v>备选</v>
          </cell>
          <cell r="W571" t="str">
            <v>调减项目</v>
          </cell>
          <cell r="X571" t="str">
            <v>三类</v>
          </cell>
          <cell r="Z571" t="str">
            <v>升级改造</v>
          </cell>
          <cell r="AA571" t="str">
            <v>其它</v>
          </cell>
          <cell r="AH571">
            <v>17</v>
          </cell>
          <cell r="AJ571">
            <v>17</v>
          </cell>
          <cell r="AR571">
            <v>12000</v>
          </cell>
          <cell r="AU571">
            <v>0</v>
          </cell>
          <cell r="AX571">
            <v>3695.8</v>
          </cell>
          <cell r="CB571">
            <v>0</v>
          </cell>
          <cell r="CC571">
            <v>0</v>
          </cell>
          <cell r="CH571">
            <v>0</v>
          </cell>
          <cell r="CI571">
            <v>0</v>
          </cell>
          <cell r="CJ571" t="e">
            <v>#REF!</v>
          </cell>
          <cell r="CM571">
            <v>0</v>
          </cell>
          <cell r="CP571">
            <v>0</v>
          </cell>
          <cell r="CQ571">
            <v>0</v>
          </cell>
          <cell r="CS571">
            <v>0</v>
          </cell>
          <cell r="CX571">
            <v>0</v>
          </cell>
          <cell r="CZ571">
            <v>0</v>
          </cell>
          <cell r="DB571" t="e">
            <v>#REF!</v>
          </cell>
          <cell r="DC571" t="e">
            <v>#REF!</v>
          </cell>
          <cell r="DH571">
            <v>0</v>
          </cell>
          <cell r="DI571">
            <v>0</v>
          </cell>
          <cell r="DJ571">
            <v>0</v>
          </cell>
          <cell r="DK571">
            <v>0</v>
          </cell>
          <cell r="DL571">
            <v>0</v>
          </cell>
          <cell r="DM571">
            <v>0</v>
          </cell>
          <cell r="DN571">
            <v>0</v>
          </cell>
          <cell r="DO571">
            <v>0</v>
          </cell>
          <cell r="DQ571">
            <v>0</v>
          </cell>
          <cell r="DR571" t="str">
            <v>否</v>
          </cell>
          <cell r="DS571">
            <v>12000</v>
          </cell>
          <cell r="EF571" t="str">
            <v>未安排</v>
          </cell>
          <cell r="EG571" t="str">
            <v>取消</v>
          </cell>
          <cell r="EK571" t="str">
            <v>未填报</v>
          </cell>
          <cell r="EL571">
            <v>0</v>
          </cell>
          <cell r="EN571">
            <v>0</v>
          </cell>
          <cell r="EU571" t="str">
            <v>省中期调减</v>
          </cell>
        </row>
        <row r="572">
          <cell r="J572" t="str">
            <v>澧县涔南镇新堰村-澧澹街道办三甲村</v>
          </cell>
          <cell r="K572" t="e">
            <v>#REF!</v>
          </cell>
          <cell r="L572" t="str">
            <v>澧县涔南镇新堰村-澧澹街道办三甲村</v>
          </cell>
          <cell r="M572" t="str">
            <v>澧县涔南镇新堰村-澧澹街道办三甲村</v>
          </cell>
          <cell r="N572" t="e">
            <v>#REF!</v>
          </cell>
          <cell r="T572" t="str">
            <v>备选</v>
          </cell>
          <cell r="W572" t="str">
            <v>预备项目</v>
          </cell>
          <cell r="X572" t="str">
            <v>三类</v>
          </cell>
          <cell r="Z572" t="str">
            <v>新建</v>
          </cell>
          <cell r="AA572" t="str">
            <v>其它</v>
          </cell>
          <cell r="AH572">
            <v>5</v>
          </cell>
          <cell r="AJ572">
            <v>5</v>
          </cell>
          <cell r="AR572">
            <v>8500</v>
          </cell>
          <cell r="AU572">
            <v>0</v>
          </cell>
          <cell r="AX572">
            <v>14304.319</v>
          </cell>
          <cell r="CB572">
            <v>0</v>
          </cell>
          <cell r="CC572">
            <v>0</v>
          </cell>
          <cell r="CH572">
            <v>0</v>
          </cell>
          <cell r="CI572">
            <v>0</v>
          </cell>
          <cell r="CJ572" t="e">
            <v>#REF!</v>
          </cell>
          <cell r="CM572">
            <v>0</v>
          </cell>
          <cell r="CP572">
            <v>0</v>
          </cell>
          <cell r="CQ572">
            <v>0</v>
          </cell>
          <cell r="CS572">
            <v>0</v>
          </cell>
          <cell r="CX572">
            <v>0</v>
          </cell>
          <cell r="CZ572">
            <v>0</v>
          </cell>
          <cell r="DB572" t="e">
            <v>#REF!</v>
          </cell>
          <cell r="DC572" t="e">
            <v>#REF!</v>
          </cell>
          <cell r="DH572">
            <v>0</v>
          </cell>
          <cell r="DI572">
            <v>0</v>
          </cell>
          <cell r="DJ572">
            <v>0</v>
          </cell>
          <cell r="DK572">
            <v>0</v>
          </cell>
          <cell r="DL572">
            <v>0</v>
          </cell>
          <cell r="DM572">
            <v>0</v>
          </cell>
          <cell r="DN572">
            <v>0</v>
          </cell>
          <cell r="DO572">
            <v>0</v>
          </cell>
          <cell r="DQ572">
            <v>0</v>
          </cell>
          <cell r="DR572" t="str">
            <v>否</v>
          </cell>
          <cell r="DS572">
            <v>8500</v>
          </cell>
          <cell r="EF572" t="str">
            <v>未安排</v>
          </cell>
          <cell r="EG572" t="str">
            <v>未开工（“十三五”期无法开工）</v>
          </cell>
          <cell r="EJ572" t="str">
            <v>未开工</v>
          </cell>
          <cell r="EK572" t="str">
            <v>未填报</v>
          </cell>
          <cell r="EL572">
            <v>0</v>
          </cell>
          <cell r="EN572">
            <v>0</v>
          </cell>
        </row>
        <row r="573">
          <cell r="J573" t="str">
            <v>澧县樟柳-津市临津桥</v>
          </cell>
          <cell r="K573" t="e">
            <v>#REF!</v>
          </cell>
          <cell r="L573" t="str">
            <v>澧县樟柳-津市临津桥</v>
          </cell>
          <cell r="M573" t="str">
            <v>澧县樟柳-津市临津桥</v>
          </cell>
          <cell r="N573" t="e">
            <v>#REF!</v>
          </cell>
          <cell r="T573" t="str">
            <v>备选</v>
          </cell>
          <cell r="W573" t="str">
            <v>调减项目</v>
          </cell>
          <cell r="X573" t="str">
            <v>三类</v>
          </cell>
          <cell r="Z573" t="str">
            <v>升级改造</v>
          </cell>
          <cell r="AA573" t="str">
            <v>其它</v>
          </cell>
          <cell r="AH573">
            <v>12</v>
          </cell>
          <cell r="AJ573">
            <v>12</v>
          </cell>
          <cell r="AR573">
            <v>35000</v>
          </cell>
          <cell r="AU573">
            <v>0</v>
          </cell>
          <cell r="AX573">
            <v>3686.4</v>
          </cell>
          <cell r="CB573">
            <v>0</v>
          </cell>
          <cell r="CC573">
            <v>0</v>
          </cell>
          <cell r="CH573">
            <v>0</v>
          </cell>
          <cell r="CI573">
            <v>0</v>
          </cell>
          <cell r="CJ573" t="e">
            <v>#REF!</v>
          </cell>
          <cell r="CM573">
            <v>0</v>
          </cell>
          <cell r="CP573">
            <v>0</v>
          </cell>
          <cell r="CQ573">
            <v>0</v>
          </cell>
          <cell r="CS573">
            <v>0</v>
          </cell>
          <cell r="CX573">
            <v>0</v>
          </cell>
          <cell r="CZ573">
            <v>0</v>
          </cell>
          <cell r="DB573" t="e">
            <v>#REF!</v>
          </cell>
          <cell r="DC573" t="e">
            <v>#REF!</v>
          </cell>
          <cell r="DH573">
            <v>0</v>
          </cell>
          <cell r="DI573">
            <v>0</v>
          </cell>
          <cell r="DJ573">
            <v>0</v>
          </cell>
          <cell r="DK573">
            <v>0</v>
          </cell>
          <cell r="DL573">
            <v>0</v>
          </cell>
          <cell r="DM573">
            <v>0</v>
          </cell>
          <cell r="DN573">
            <v>0</v>
          </cell>
          <cell r="DO573">
            <v>0</v>
          </cell>
          <cell r="DQ573">
            <v>0</v>
          </cell>
          <cell r="DR573" t="str">
            <v>否</v>
          </cell>
          <cell r="DS573">
            <v>35000</v>
          </cell>
          <cell r="EF573" t="str">
            <v>未安排</v>
          </cell>
          <cell r="EG573" t="str">
            <v>取消</v>
          </cell>
          <cell r="EK573" t="str">
            <v>未填报</v>
          </cell>
          <cell r="EL573">
            <v>0</v>
          </cell>
          <cell r="EN573">
            <v>0</v>
          </cell>
          <cell r="EU573" t="str">
            <v>省中期调减</v>
          </cell>
        </row>
        <row r="574">
          <cell r="J574" t="str">
            <v>澧县方石坪至杨家坊</v>
          </cell>
          <cell r="K574" t="e">
            <v>#REF!</v>
          </cell>
          <cell r="L574" t="str">
            <v>澧县方石坪至杨家坊</v>
          </cell>
          <cell r="M574" t="str">
            <v>澧县方石坪至杨家坊</v>
          </cell>
          <cell r="N574" t="e">
            <v>#REF!</v>
          </cell>
          <cell r="T574" t="str">
            <v>备选</v>
          </cell>
          <cell r="W574" t="str">
            <v>调减项目</v>
          </cell>
          <cell r="X574" t="str">
            <v>三类</v>
          </cell>
          <cell r="Z574" t="str">
            <v>新建</v>
          </cell>
          <cell r="AA574" t="str">
            <v>其它</v>
          </cell>
          <cell r="AH574">
            <v>8</v>
          </cell>
          <cell r="AJ574">
            <v>8</v>
          </cell>
          <cell r="AR574">
            <v>8000</v>
          </cell>
          <cell r="AU574">
            <v>0</v>
          </cell>
          <cell r="AX574">
            <v>6120.75</v>
          </cell>
          <cell r="CB574">
            <v>0</v>
          </cell>
          <cell r="CC574">
            <v>0</v>
          </cell>
          <cell r="CH574">
            <v>0</v>
          </cell>
          <cell r="CI574">
            <v>0</v>
          </cell>
          <cell r="CJ574" t="e">
            <v>#REF!</v>
          </cell>
          <cell r="CM574">
            <v>0</v>
          </cell>
          <cell r="CP574">
            <v>0</v>
          </cell>
          <cell r="CQ574">
            <v>0</v>
          </cell>
          <cell r="CS574">
            <v>0</v>
          </cell>
          <cell r="CX574">
            <v>0</v>
          </cell>
          <cell r="CZ574">
            <v>0</v>
          </cell>
          <cell r="DB574" t="e">
            <v>#REF!</v>
          </cell>
          <cell r="DC574" t="e">
            <v>#REF!</v>
          </cell>
          <cell r="DH574">
            <v>0</v>
          </cell>
          <cell r="DI574">
            <v>0</v>
          </cell>
          <cell r="DJ574">
            <v>0</v>
          </cell>
          <cell r="DK574">
            <v>0</v>
          </cell>
          <cell r="DL574">
            <v>0</v>
          </cell>
          <cell r="DM574">
            <v>0</v>
          </cell>
          <cell r="DN574">
            <v>0</v>
          </cell>
          <cell r="DO574">
            <v>0</v>
          </cell>
          <cell r="DQ574">
            <v>0</v>
          </cell>
          <cell r="DR574" t="str">
            <v>否</v>
          </cell>
          <cell r="DS574">
            <v>8000</v>
          </cell>
          <cell r="EF574" t="str">
            <v>未安排</v>
          </cell>
          <cell r="EG574" t="str">
            <v>取消</v>
          </cell>
          <cell r="EK574" t="str">
            <v>未填报</v>
          </cell>
          <cell r="EL574">
            <v>0</v>
          </cell>
          <cell r="EN574">
            <v>0</v>
          </cell>
          <cell r="EU574" t="str">
            <v>省中期调减</v>
          </cell>
        </row>
        <row r="575">
          <cell r="J575" t="str">
            <v>马堰-大坪</v>
          </cell>
          <cell r="K575" t="e">
            <v>#REF!</v>
          </cell>
          <cell r="L575" t="str">
            <v>马堰-大坪</v>
          </cell>
          <cell r="M575" t="str">
            <v>马堰-大坪</v>
          </cell>
          <cell r="N575" t="e">
            <v>#REF!</v>
          </cell>
          <cell r="T575" t="str">
            <v>备选</v>
          </cell>
          <cell r="W575" t="str">
            <v>调减项目</v>
          </cell>
          <cell r="X575" t="str">
            <v>三类</v>
          </cell>
          <cell r="Z575" t="str">
            <v>升级改造</v>
          </cell>
          <cell r="AA575" t="str">
            <v>省道</v>
          </cell>
          <cell r="AH575">
            <v>7</v>
          </cell>
          <cell r="AJ575">
            <v>7</v>
          </cell>
          <cell r="AR575">
            <v>10500</v>
          </cell>
          <cell r="AU575">
            <v>0</v>
          </cell>
          <cell r="AX575">
            <v>12896.4</v>
          </cell>
          <cell r="CB575">
            <v>0</v>
          </cell>
          <cell r="CC575">
            <v>0</v>
          </cell>
          <cell r="CH575">
            <v>0</v>
          </cell>
          <cell r="CI575">
            <v>0</v>
          </cell>
          <cell r="CJ575" t="e">
            <v>#REF!</v>
          </cell>
          <cell r="CM575">
            <v>0</v>
          </cell>
          <cell r="CP575">
            <v>0</v>
          </cell>
          <cell r="CQ575">
            <v>0</v>
          </cell>
          <cell r="CS575">
            <v>0</v>
          </cell>
          <cell r="CX575">
            <v>0</v>
          </cell>
          <cell r="CZ575">
            <v>0</v>
          </cell>
          <cell r="DB575" t="e">
            <v>#REF!</v>
          </cell>
          <cell r="DC575" t="e">
            <v>#REF!</v>
          </cell>
          <cell r="DH575">
            <v>0</v>
          </cell>
          <cell r="DI575">
            <v>0</v>
          </cell>
          <cell r="DJ575">
            <v>0</v>
          </cell>
          <cell r="DK575">
            <v>0</v>
          </cell>
          <cell r="DL575">
            <v>0</v>
          </cell>
          <cell r="DM575">
            <v>0</v>
          </cell>
          <cell r="DN575">
            <v>0</v>
          </cell>
          <cell r="DO575">
            <v>0</v>
          </cell>
          <cell r="DQ575">
            <v>0</v>
          </cell>
          <cell r="DR575" t="str">
            <v>否</v>
          </cell>
          <cell r="DS575">
            <v>10500</v>
          </cell>
          <cell r="EF575" t="str">
            <v>未安排</v>
          </cell>
          <cell r="EG575" t="str">
            <v>取消</v>
          </cell>
          <cell r="EK575" t="str">
            <v>未填报</v>
          </cell>
          <cell r="EL575">
            <v>0</v>
          </cell>
          <cell r="EN575">
            <v>0</v>
          </cell>
          <cell r="EU575" t="str">
            <v>省中期调减</v>
          </cell>
        </row>
        <row r="576">
          <cell r="J576" t="str">
            <v>澧县大堰垱镇玉甫村-梦溪镇百胜村</v>
          </cell>
          <cell r="K576" t="e">
            <v>#REF!</v>
          </cell>
          <cell r="L576" t="str">
            <v>澧县大堰垱镇玉甫村-梦溪镇百胜村</v>
          </cell>
          <cell r="M576" t="str">
            <v>澧县大堰垱镇玉甫村-梦溪镇百胜村</v>
          </cell>
          <cell r="N576" t="e">
            <v>#REF!</v>
          </cell>
          <cell r="T576" t="str">
            <v>备选</v>
          </cell>
          <cell r="W576" t="str">
            <v>调减项目</v>
          </cell>
          <cell r="X576" t="str">
            <v>三类</v>
          </cell>
          <cell r="Z576" t="str">
            <v>新建</v>
          </cell>
          <cell r="AA576" t="str">
            <v>省道</v>
          </cell>
          <cell r="AH576">
            <v>21</v>
          </cell>
          <cell r="AI576">
            <v>21</v>
          </cell>
          <cell r="AR576">
            <v>40000</v>
          </cell>
          <cell r="AU576">
            <v>0</v>
          </cell>
          <cell r="AX576">
            <v>23898.088</v>
          </cell>
          <cell r="CB576">
            <v>0</v>
          </cell>
          <cell r="CC576">
            <v>0</v>
          </cell>
          <cell r="CH576">
            <v>0</v>
          </cell>
          <cell r="CI576">
            <v>0</v>
          </cell>
          <cell r="CJ576" t="e">
            <v>#REF!</v>
          </cell>
          <cell r="CM576">
            <v>0</v>
          </cell>
          <cell r="CP576">
            <v>0</v>
          </cell>
          <cell r="CQ576">
            <v>0</v>
          </cell>
          <cell r="CS576">
            <v>0</v>
          </cell>
          <cell r="CX576">
            <v>0</v>
          </cell>
          <cell r="CZ576">
            <v>0</v>
          </cell>
          <cell r="DB576" t="e">
            <v>#REF!</v>
          </cell>
          <cell r="DC576" t="e">
            <v>#REF!</v>
          </cell>
          <cell r="DH576">
            <v>0</v>
          </cell>
          <cell r="DI576">
            <v>0</v>
          </cell>
          <cell r="DJ576">
            <v>0</v>
          </cell>
          <cell r="DK576">
            <v>0</v>
          </cell>
          <cell r="DL576">
            <v>0</v>
          </cell>
          <cell r="DM576">
            <v>0</v>
          </cell>
          <cell r="DN576">
            <v>0</v>
          </cell>
          <cell r="DO576">
            <v>0</v>
          </cell>
          <cell r="DQ576">
            <v>0</v>
          </cell>
          <cell r="DR576" t="str">
            <v>否</v>
          </cell>
          <cell r="DS576">
            <v>40000</v>
          </cell>
          <cell r="EF576" t="str">
            <v>未安排</v>
          </cell>
          <cell r="EG576" t="str">
            <v>取消</v>
          </cell>
          <cell r="EK576" t="str">
            <v>未填报</v>
          </cell>
          <cell r="EL576">
            <v>0</v>
          </cell>
          <cell r="EN576">
            <v>0</v>
          </cell>
          <cell r="EU576" t="str">
            <v>省中期调减</v>
          </cell>
        </row>
        <row r="577">
          <cell r="J577" t="str">
            <v>G353澧县段改线工程</v>
          </cell>
          <cell r="K577" t="e">
            <v>#REF!</v>
          </cell>
          <cell r="N577" t="e">
            <v>#REF!</v>
          </cell>
          <cell r="T577" t="str">
            <v>备选</v>
          </cell>
          <cell r="X577" t="str">
            <v>三类</v>
          </cell>
          <cell r="Z577" t="str">
            <v>改建</v>
          </cell>
          <cell r="AA577" t="str">
            <v>国道</v>
          </cell>
          <cell r="AH577">
            <v>18.995000000000001</v>
          </cell>
          <cell r="AI577">
            <v>18.995000000000001</v>
          </cell>
          <cell r="AN577">
            <v>2014</v>
          </cell>
          <cell r="AO577">
            <v>2016</v>
          </cell>
          <cell r="AP577" t="str">
            <v>湘发改基础[2014]88号</v>
          </cell>
          <cell r="AQ577" t="str">
            <v>湘交计统[2014]160号</v>
          </cell>
          <cell r="AR577">
            <v>38310</v>
          </cell>
          <cell r="AU577">
            <v>4749</v>
          </cell>
          <cell r="BB577">
            <v>33561</v>
          </cell>
          <cell r="BC577">
            <v>24902</v>
          </cell>
          <cell r="BD577">
            <v>4749</v>
          </cell>
          <cell r="BE577">
            <v>13408</v>
          </cell>
          <cell r="BF577">
            <v>0</v>
          </cell>
          <cell r="BG577">
            <v>13408</v>
          </cell>
          <cell r="BH577">
            <v>0</v>
          </cell>
          <cell r="BM577" t="str">
            <v>路面</v>
          </cell>
          <cell r="BN577">
            <v>18.995000000000001</v>
          </cell>
          <cell r="CA577" t="str">
            <v>未列入19年计划</v>
          </cell>
          <cell r="CB577">
            <v>38310</v>
          </cell>
          <cell r="CC577">
            <v>4749</v>
          </cell>
          <cell r="CF577">
            <v>19423</v>
          </cell>
          <cell r="CH577">
            <v>4749</v>
          </cell>
          <cell r="CI577">
            <v>0</v>
          </cell>
          <cell r="CJ577" t="e">
            <v>#REF!</v>
          </cell>
          <cell r="CM577">
            <v>4749</v>
          </cell>
          <cell r="CQ577">
            <v>0</v>
          </cell>
          <cell r="CS577">
            <v>0</v>
          </cell>
          <cell r="CX577">
            <v>4749</v>
          </cell>
          <cell r="CZ577">
            <v>0</v>
          </cell>
          <cell r="DB577" t="e">
            <v>#REF!</v>
          </cell>
          <cell r="DC577" t="e">
            <v>#REF!</v>
          </cell>
          <cell r="DH577">
            <v>1</v>
          </cell>
          <cell r="DI577">
            <v>0</v>
          </cell>
          <cell r="DJ577">
            <v>1</v>
          </cell>
          <cell r="DK577">
            <v>0</v>
          </cell>
          <cell r="DL577">
            <v>1</v>
          </cell>
          <cell r="DM577">
            <v>0</v>
          </cell>
          <cell r="DN577">
            <v>1</v>
          </cell>
          <cell r="DO577">
            <v>0</v>
          </cell>
          <cell r="DP577">
            <v>19423</v>
          </cell>
          <cell r="DQ577">
            <v>0.50699556251631395</v>
          </cell>
          <cell r="DR577" t="str">
            <v>否</v>
          </cell>
          <cell r="DS577">
            <v>18887</v>
          </cell>
          <cell r="DU577">
            <v>19</v>
          </cell>
          <cell r="EC577" t="str">
            <v>已完工</v>
          </cell>
          <cell r="ED577" t="str">
            <v>16年完工</v>
          </cell>
          <cell r="EF577" t="str">
            <v>已安排</v>
          </cell>
          <cell r="EG577" t="str">
            <v>已完工</v>
          </cell>
          <cell r="EH577" t="str">
            <v>开工项目</v>
          </cell>
          <cell r="EI577" t="str">
            <v>已建成</v>
          </cell>
          <cell r="EJ577" t="str">
            <v>已建成</v>
          </cell>
          <cell r="EK577" t="str">
            <v>沿用3月数据</v>
          </cell>
          <cell r="EL577">
            <v>38310</v>
          </cell>
          <cell r="EN577">
            <v>0</v>
          </cell>
          <cell r="EU577" t="str">
            <v>十二五收尾项目</v>
          </cell>
        </row>
        <row r="578">
          <cell r="J578" t="str">
            <v>临澧斋阳桥-太浮雷水村</v>
          </cell>
          <cell r="K578" t="e">
            <v>#REF!</v>
          </cell>
          <cell r="L578" t="str">
            <v>临澧斋阳桥-太浮雷水村</v>
          </cell>
          <cell r="M578" t="str">
            <v>临澧斋阳桥-太浮雷水村</v>
          </cell>
          <cell r="N578" t="e">
            <v>#REF!</v>
          </cell>
          <cell r="T578" t="str">
            <v>备选</v>
          </cell>
          <cell r="W578" t="str">
            <v>调减项目</v>
          </cell>
          <cell r="X578" t="str">
            <v>三类</v>
          </cell>
          <cell r="Z578" t="str">
            <v>新建</v>
          </cell>
          <cell r="AA578" t="str">
            <v>其它</v>
          </cell>
          <cell r="AH578">
            <v>10</v>
          </cell>
          <cell r="AJ578">
            <v>10</v>
          </cell>
          <cell r="AR578">
            <v>24000</v>
          </cell>
          <cell r="AU578">
            <v>2000</v>
          </cell>
          <cell r="CB578">
            <v>0</v>
          </cell>
          <cell r="CC578">
            <v>0</v>
          </cell>
          <cell r="CH578">
            <v>0</v>
          </cell>
          <cell r="CI578">
            <v>0</v>
          </cell>
          <cell r="CJ578" t="e">
            <v>#REF!</v>
          </cell>
          <cell r="CM578">
            <v>0</v>
          </cell>
          <cell r="CP578">
            <v>0</v>
          </cell>
          <cell r="CQ578">
            <v>0</v>
          </cell>
          <cell r="CS578">
            <v>0</v>
          </cell>
          <cell r="CX578">
            <v>0</v>
          </cell>
          <cell r="CZ578">
            <v>2000</v>
          </cell>
          <cell r="DB578" t="e">
            <v>#REF!</v>
          </cell>
          <cell r="DC578" t="e">
            <v>#REF!</v>
          </cell>
          <cell r="DH578">
            <v>0</v>
          </cell>
          <cell r="DI578">
            <v>0</v>
          </cell>
          <cell r="DJ578">
            <v>0</v>
          </cell>
          <cell r="DK578">
            <v>0</v>
          </cell>
          <cell r="DL578">
            <v>0</v>
          </cell>
          <cell r="DM578">
            <v>0</v>
          </cell>
          <cell r="DN578">
            <v>0</v>
          </cell>
          <cell r="DO578">
            <v>0</v>
          </cell>
          <cell r="DQ578">
            <v>0</v>
          </cell>
          <cell r="DR578" t="str">
            <v>否</v>
          </cell>
          <cell r="DS578">
            <v>24000</v>
          </cell>
          <cell r="EF578" t="str">
            <v>未安排</v>
          </cell>
          <cell r="EG578" t="str">
            <v>未开工（“十三五”期无法开工）</v>
          </cell>
          <cell r="EJ578" t="str">
            <v>未开工</v>
          </cell>
          <cell r="EK578" t="str">
            <v>系统上报</v>
          </cell>
          <cell r="EL578">
            <v>0</v>
          </cell>
          <cell r="EN578">
            <v>0</v>
          </cell>
          <cell r="EU578" t="str">
            <v>省中期调减</v>
          </cell>
        </row>
        <row r="579">
          <cell r="J579" t="str">
            <v>桃源理公港集镇段改线</v>
          </cell>
          <cell r="K579" t="e">
            <v>#REF!</v>
          </cell>
          <cell r="L579" t="str">
            <v>桃源理公港集镇段改线</v>
          </cell>
          <cell r="M579" t="str">
            <v>桃源理公港集镇段改线</v>
          </cell>
          <cell r="N579" t="e">
            <v>#REF!</v>
          </cell>
          <cell r="T579" t="str">
            <v>备选</v>
          </cell>
          <cell r="W579" t="str">
            <v>调减项目</v>
          </cell>
          <cell r="X579" t="str">
            <v>二类</v>
          </cell>
          <cell r="Z579" t="str">
            <v>新建</v>
          </cell>
          <cell r="AA579" t="str">
            <v>省道</v>
          </cell>
          <cell r="AH579">
            <v>6</v>
          </cell>
          <cell r="AJ579">
            <v>6</v>
          </cell>
          <cell r="AN579">
            <v>2018</v>
          </cell>
          <cell r="AO579">
            <v>2020</v>
          </cell>
          <cell r="AR579">
            <v>9000</v>
          </cell>
          <cell r="AU579">
            <v>2100</v>
          </cell>
          <cell r="BB579">
            <v>6900</v>
          </cell>
          <cell r="CB579">
            <v>0</v>
          </cell>
          <cell r="CC579">
            <v>0</v>
          </cell>
          <cell r="CH579">
            <v>0</v>
          </cell>
          <cell r="CI579">
            <v>0</v>
          </cell>
          <cell r="CJ579" t="e">
            <v>#REF!</v>
          </cell>
          <cell r="CM579">
            <v>0</v>
          </cell>
          <cell r="CP579">
            <v>0</v>
          </cell>
          <cell r="CQ579">
            <v>0</v>
          </cell>
          <cell r="CS579">
            <v>0</v>
          </cell>
          <cell r="CX579">
            <v>0</v>
          </cell>
          <cell r="CZ579">
            <v>2100</v>
          </cell>
          <cell r="DB579" t="e">
            <v>#REF!</v>
          </cell>
          <cell r="DC579" t="e">
            <v>#REF!</v>
          </cell>
          <cell r="DH579">
            <v>0</v>
          </cell>
          <cell r="DI579">
            <v>0</v>
          </cell>
          <cell r="DJ579">
            <v>0</v>
          </cell>
          <cell r="DK579">
            <v>0</v>
          </cell>
          <cell r="DL579">
            <v>0</v>
          </cell>
          <cell r="DM579">
            <v>0</v>
          </cell>
          <cell r="DN579">
            <v>0</v>
          </cell>
          <cell r="DO579">
            <v>0</v>
          </cell>
          <cell r="DQ579">
            <v>0</v>
          </cell>
          <cell r="DR579" t="str">
            <v>否</v>
          </cell>
          <cell r="DS579">
            <v>9000</v>
          </cell>
          <cell r="EF579" t="str">
            <v>未安排</v>
          </cell>
          <cell r="EG579" t="str">
            <v>取消</v>
          </cell>
          <cell r="EJ579" t="str">
            <v>停缓建</v>
          </cell>
          <cell r="EK579" t="str">
            <v>系统上报</v>
          </cell>
          <cell r="EL579">
            <v>0</v>
          </cell>
          <cell r="EN579">
            <v>0</v>
          </cell>
          <cell r="EU579" t="str">
            <v>省中期调减</v>
          </cell>
        </row>
        <row r="580">
          <cell r="J580" t="str">
            <v>桃源佘家坪钱山桥-黑溪堉</v>
          </cell>
          <cell r="K580" t="e">
            <v>#REF!</v>
          </cell>
          <cell r="L580" t="str">
            <v>桃源佘家坪钱山桥-黑溪堉</v>
          </cell>
          <cell r="M580" t="str">
            <v>桃源佘家坪钱山桥-黑溪堉</v>
          </cell>
          <cell r="N580" t="e">
            <v>#REF!</v>
          </cell>
          <cell r="T580" t="str">
            <v>备选</v>
          </cell>
          <cell r="W580" t="str">
            <v>预备项目</v>
          </cell>
          <cell r="X580" t="str">
            <v>二类</v>
          </cell>
          <cell r="Z580" t="str">
            <v>升级改造</v>
          </cell>
          <cell r="AA580" t="str">
            <v>其它</v>
          </cell>
          <cell r="AH580">
            <v>5</v>
          </cell>
          <cell r="AK580">
            <v>5</v>
          </cell>
          <cell r="AR580">
            <v>2500</v>
          </cell>
          <cell r="AU580">
            <v>1250</v>
          </cell>
          <cell r="CB580">
            <v>0</v>
          </cell>
          <cell r="CC580">
            <v>0</v>
          </cell>
          <cell r="CH580">
            <v>0</v>
          </cell>
          <cell r="CI580">
            <v>0</v>
          </cell>
          <cell r="CJ580" t="e">
            <v>#REF!</v>
          </cell>
          <cell r="CM580">
            <v>0</v>
          </cell>
          <cell r="CP580">
            <v>0</v>
          </cell>
          <cell r="CQ580">
            <v>0</v>
          </cell>
          <cell r="CS580">
            <v>0</v>
          </cell>
          <cell r="CX580">
            <v>0</v>
          </cell>
          <cell r="CZ580">
            <v>1250</v>
          </cell>
          <cell r="DB580" t="e">
            <v>#REF!</v>
          </cell>
          <cell r="DC580" t="e">
            <v>#REF!</v>
          </cell>
          <cell r="DI580">
            <v>0</v>
          </cell>
          <cell r="DK580">
            <v>0</v>
          </cell>
          <cell r="DM580">
            <v>0</v>
          </cell>
          <cell r="DO580">
            <v>0</v>
          </cell>
          <cell r="DQ580">
            <v>0</v>
          </cell>
          <cell r="DR580" t="str">
            <v>否</v>
          </cell>
          <cell r="DS580">
            <v>2500</v>
          </cell>
          <cell r="EF580" t="str">
            <v>未安排</v>
          </cell>
          <cell r="EG580" t="str">
            <v>停建（“十三五”期不继续建设）</v>
          </cell>
          <cell r="EJ580" t="str">
            <v>停缓建</v>
          </cell>
          <cell r="EK580" t="str">
            <v>系统上报</v>
          </cell>
          <cell r="EL580">
            <v>0</v>
          </cell>
          <cell r="EN580">
            <v>0</v>
          </cell>
        </row>
        <row r="581">
          <cell r="J581" t="str">
            <v>S241石门-陬市</v>
          </cell>
          <cell r="K581" t="e">
            <v>#REF!</v>
          </cell>
          <cell r="L581" t="str">
            <v>石门-陬市</v>
          </cell>
          <cell r="M581" t="str">
            <v>石门-陬市</v>
          </cell>
          <cell r="N581" t="e">
            <v>#REF!</v>
          </cell>
          <cell r="T581" t="str">
            <v>备选</v>
          </cell>
          <cell r="W581" t="str">
            <v>调减项目</v>
          </cell>
          <cell r="X581" t="str">
            <v>一类</v>
          </cell>
          <cell r="Y581" t="str">
            <v>国贫</v>
          </cell>
          <cell r="Z581" t="str">
            <v>改建</v>
          </cell>
          <cell r="AA581" t="str">
            <v>省道</v>
          </cell>
          <cell r="AH581">
            <v>50</v>
          </cell>
          <cell r="AI581">
            <v>50</v>
          </cell>
          <cell r="AN581">
            <v>2018</v>
          </cell>
          <cell r="AO581">
            <v>2021</v>
          </cell>
          <cell r="AR581">
            <v>175000</v>
          </cell>
          <cell r="AU581">
            <v>32500</v>
          </cell>
          <cell r="BB581">
            <v>142500</v>
          </cell>
          <cell r="CB581">
            <v>0</v>
          </cell>
          <cell r="CC581">
            <v>0</v>
          </cell>
          <cell r="CH581">
            <v>0</v>
          </cell>
          <cell r="CI581">
            <v>0</v>
          </cell>
          <cell r="CJ581" t="e">
            <v>#REF!</v>
          </cell>
          <cell r="CM581">
            <v>0</v>
          </cell>
          <cell r="CQ581">
            <v>0</v>
          </cell>
          <cell r="CS581">
            <v>0</v>
          </cell>
          <cell r="CX581">
            <v>0</v>
          </cell>
          <cell r="CZ581">
            <v>32500</v>
          </cell>
          <cell r="DB581" t="e">
            <v>#REF!</v>
          </cell>
          <cell r="DC581" t="e">
            <v>#REF!</v>
          </cell>
          <cell r="DH581">
            <v>0</v>
          </cell>
          <cell r="DI581">
            <v>0</v>
          </cell>
          <cell r="DJ581">
            <v>0</v>
          </cell>
          <cell r="DK581">
            <v>0</v>
          </cell>
          <cell r="DL581">
            <v>0</v>
          </cell>
          <cell r="DM581">
            <v>0</v>
          </cell>
          <cell r="DN581">
            <v>0</v>
          </cell>
          <cell r="DO581">
            <v>0</v>
          </cell>
          <cell r="DQ581">
            <v>0</v>
          </cell>
          <cell r="DR581" t="str">
            <v>否</v>
          </cell>
          <cell r="DS581">
            <v>175000</v>
          </cell>
          <cell r="EF581" t="str">
            <v>未安排</v>
          </cell>
          <cell r="EG581" t="str">
            <v>取消</v>
          </cell>
          <cell r="EK581" t="str">
            <v>未填报</v>
          </cell>
          <cell r="EL581">
            <v>0</v>
          </cell>
          <cell r="EN581">
            <v>0</v>
          </cell>
          <cell r="EU581" t="str">
            <v>省中期调减</v>
          </cell>
        </row>
        <row r="582">
          <cell r="J582" t="str">
            <v>石门柳家娅-黄连尖</v>
          </cell>
          <cell r="K582" t="e">
            <v>#REF!</v>
          </cell>
          <cell r="L582" t="str">
            <v>石门柳家娅-黄连尖</v>
          </cell>
          <cell r="M582" t="str">
            <v>S302/S303石门柳家娅-官庄坪</v>
          </cell>
          <cell r="N582" t="e">
            <v>#REF!</v>
          </cell>
          <cell r="T582" t="str">
            <v>备选</v>
          </cell>
          <cell r="W582" t="str">
            <v>预备项目</v>
          </cell>
          <cell r="X582" t="str">
            <v>一类</v>
          </cell>
          <cell r="Y582" t="str">
            <v>国贫</v>
          </cell>
          <cell r="Z582" t="str">
            <v>升级改造</v>
          </cell>
          <cell r="AA582" t="str">
            <v>省道</v>
          </cell>
          <cell r="AH582">
            <v>45</v>
          </cell>
          <cell r="AJ582">
            <v>45</v>
          </cell>
          <cell r="AN582">
            <v>2018</v>
          </cell>
          <cell r="AO582">
            <v>2020</v>
          </cell>
          <cell r="AP582" t="str">
            <v>石发改工〔2017〕18号</v>
          </cell>
          <cell r="AR582">
            <v>32000</v>
          </cell>
          <cell r="AU582">
            <v>18000</v>
          </cell>
          <cell r="BB582">
            <v>14000</v>
          </cell>
          <cell r="CB582">
            <v>0</v>
          </cell>
          <cell r="CC582">
            <v>0</v>
          </cell>
          <cell r="CH582">
            <v>0</v>
          </cell>
          <cell r="CI582">
            <v>0</v>
          </cell>
          <cell r="CJ582" t="e">
            <v>#REF!</v>
          </cell>
          <cell r="CK582" t="e">
            <v>#REF!</v>
          </cell>
          <cell r="CM582">
            <v>0</v>
          </cell>
          <cell r="CP582">
            <v>0</v>
          </cell>
          <cell r="CQ582">
            <v>0</v>
          </cell>
          <cell r="CS582">
            <v>0</v>
          </cell>
          <cell r="CX582">
            <v>0</v>
          </cell>
          <cell r="CZ582">
            <v>18000</v>
          </cell>
          <cell r="DB582" t="e">
            <v>#REF!</v>
          </cell>
          <cell r="DC582" t="e">
            <v>#REF!</v>
          </cell>
          <cell r="DH582">
            <v>0</v>
          </cell>
          <cell r="DI582">
            <v>0</v>
          </cell>
          <cell r="DJ582">
            <v>0</v>
          </cell>
          <cell r="DK582">
            <v>0</v>
          </cell>
          <cell r="DL582">
            <v>0</v>
          </cell>
          <cell r="DM582">
            <v>0</v>
          </cell>
          <cell r="DN582">
            <v>0</v>
          </cell>
          <cell r="DO582">
            <v>0</v>
          </cell>
          <cell r="DQ582">
            <v>0</v>
          </cell>
          <cell r="DR582" t="str">
            <v>否</v>
          </cell>
          <cell r="DS582">
            <v>32000</v>
          </cell>
          <cell r="DU582">
            <v>40.119999999999997</v>
          </cell>
          <cell r="DV582">
            <v>0</v>
          </cell>
          <cell r="EF582" t="str">
            <v>未安排</v>
          </cell>
          <cell r="EG582" t="str">
            <v>未开工（“十三五”期无法开工）</v>
          </cell>
          <cell r="EJ582" t="str">
            <v>未开工</v>
          </cell>
          <cell r="EK582" t="str">
            <v>未填报</v>
          </cell>
          <cell r="EL582">
            <v>0</v>
          </cell>
          <cell r="EN582">
            <v>0</v>
          </cell>
        </row>
        <row r="583">
          <cell r="J583" t="str">
            <v>石门九渡河-杨柳园</v>
          </cell>
          <cell r="K583" t="e">
            <v>#REF!</v>
          </cell>
          <cell r="L583" t="str">
            <v>石门九渡河-杨柳园</v>
          </cell>
          <cell r="M583" t="str">
            <v>石门九渡河-杨柳园</v>
          </cell>
          <cell r="N583" t="e">
            <v>#REF!</v>
          </cell>
          <cell r="T583" t="str">
            <v>备选</v>
          </cell>
          <cell r="W583" t="str">
            <v>调减项目</v>
          </cell>
          <cell r="X583" t="str">
            <v>一类</v>
          </cell>
          <cell r="Y583" t="str">
            <v>国贫</v>
          </cell>
          <cell r="Z583" t="str">
            <v>升级 改造</v>
          </cell>
          <cell r="AA583" t="str">
            <v>省道</v>
          </cell>
          <cell r="AH583">
            <v>14</v>
          </cell>
          <cell r="AJ583">
            <v>14</v>
          </cell>
          <cell r="AN583">
            <v>2019</v>
          </cell>
          <cell r="AO583">
            <v>2021</v>
          </cell>
          <cell r="AR583">
            <v>10500</v>
          </cell>
          <cell r="AU583">
            <v>5600</v>
          </cell>
          <cell r="BB583">
            <v>4900</v>
          </cell>
          <cell r="BE583">
            <v>3000</v>
          </cell>
          <cell r="BF583">
            <v>0</v>
          </cell>
          <cell r="BG583">
            <v>3000</v>
          </cell>
          <cell r="BM583" t="str">
            <v>批复施工许可</v>
          </cell>
          <cell r="CA583" t="str">
            <v>未列入19年计划</v>
          </cell>
          <cell r="CB583">
            <v>3000</v>
          </cell>
          <cell r="CC583">
            <v>0</v>
          </cell>
          <cell r="CF583">
            <v>0</v>
          </cell>
          <cell r="CH583">
            <v>0</v>
          </cell>
          <cell r="CI583">
            <v>0</v>
          </cell>
          <cell r="CJ583" t="e">
            <v>#REF!</v>
          </cell>
          <cell r="CM583">
            <v>0</v>
          </cell>
          <cell r="CP583">
            <v>0</v>
          </cell>
          <cell r="CQ583">
            <v>0</v>
          </cell>
          <cell r="CS583">
            <v>0</v>
          </cell>
          <cell r="CX583">
            <v>0</v>
          </cell>
          <cell r="CZ583">
            <v>0</v>
          </cell>
          <cell r="DB583">
            <v>0</v>
          </cell>
          <cell r="DC583">
            <v>0</v>
          </cell>
          <cell r="DH583">
            <v>0</v>
          </cell>
          <cell r="DI583">
            <v>0</v>
          </cell>
          <cell r="DJ583">
            <v>0</v>
          </cell>
          <cell r="DK583">
            <v>0</v>
          </cell>
          <cell r="DL583">
            <v>0</v>
          </cell>
          <cell r="DM583">
            <v>0</v>
          </cell>
          <cell r="DN583">
            <v>0</v>
          </cell>
          <cell r="DO583">
            <v>0</v>
          </cell>
          <cell r="DP583">
            <v>0</v>
          </cell>
          <cell r="DQ583">
            <v>0</v>
          </cell>
          <cell r="DR583" t="str">
            <v>否</v>
          </cell>
          <cell r="DS583">
            <v>10500</v>
          </cell>
          <cell r="EC583" t="str">
            <v>调出规划</v>
          </cell>
          <cell r="EF583" t="str">
            <v>已安排</v>
          </cell>
          <cell r="EG583" t="str">
            <v>取消</v>
          </cell>
          <cell r="EH583" t="str">
            <v>未开工项目</v>
          </cell>
          <cell r="EI583" t="str">
            <v>不能开工</v>
          </cell>
          <cell r="EJ583" t="str">
            <v>取消</v>
          </cell>
          <cell r="EK583" t="str">
            <v>未填报</v>
          </cell>
          <cell r="EL583">
            <v>0</v>
          </cell>
          <cell r="EN583">
            <v>0</v>
          </cell>
          <cell r="EU583" t="str">
            <v>省中期调减</v>
          </cell>
        </row>
        <row r="584">
          <cell r="J584" t="str">
            <v>津市新洲至保河堤</v>
          </cell>
          <cell r="K584" t="e">
            <v>#REF!</v>
          </cell>
          <cell r="L584" t="str">
            <v>津市新洲至保河堤</v>
          </cell>
          <cell r="M584" t="str">
            <v>津市新洲至保河堤</v>
          </cell>
          <cell r="N584" t="e">
            <v>#REF!</v>
          </cell>
          <cell r="T584" t="str">
            <v>备选</v>
          </cell>
          <cell r="W584" t="str">
            <v>调减项目</v>
          </cell>
          <cell r="X584" t="str">
            <v>三类</v>
          </cell>
          <cell r="Z584" t="str">
            <v>升级改造</v>
          </cell>
          <cell r="AA584" t="str">
            <v>省道</v>
          </cell>
          <cell r="AH584">
            <v>30</v>
          </cell>
          <cell r="AJ584">
            <v>30</v>
          </cell>
          <cell r="AN584">
            <v>2018</v>
          </cell>
          <cell r="AO584">
            <v>2020</v>
          </cell>
          <cell r="AR584">
            <v>62467</v>
          </cell>
          <cell r="AU584">
            <v>9000</v>
          </cell>
          <cell r="BB584">
            <v>53467</v>
          </cell>
          <cell r="CB584">
            <v>0</v>
          </cell>
          <cell r="CC584">
            <v>0</v>
          </cell>
          <cell r="CH584">
            <v>0</v>
          </cell>
          <cell r="CI584">
            <v>0</v>
          </cell>
          <cell r="CJ584" t="e">
            <v>#REF!</v>
          </cell>
          <cell r="CM584">
            <v>0</v>
          </cell>
          <cell r="CP584">
            <v>0</v>
          </cell>
          <cell r="CQ584">
            <v>0</v>
          </cell>
          <cell r="CS584">
            <v>0</v>
          </cell>
          <cell r="CX584">
            <v>0</v>
          </cell>
          <cell r="CZ584">
            <v>9000</v>
          </cell>
          <cell r="DB584" t="e">
            <v>#REF!</v>
          </cell>
          <cell r="DC584" t="e">
            <v>#REF!</v>
          </cell>
          <cell r="DH584">
            <v>0</v>
          </cell>
          <cell r="DI584">
            <v>0</v>
          </cell>
          <cell r="DJ584">
            <v>0</v>
          </cell>
          <cell r="DK584">
            <v>0</v>
          </cell>
          <cell r="DL584">
            <v>0</v>
          </cell>
          <cell r="DM584">
            <v>0</v>
          </cell>
          <cell r="DN584">
            <v>0</v>
          </cell>
          <cell r="DO584">
            <v>0</v>
          </cell>
          <cell r="DQ584">
            <v>0</v>
          </cell>
          <cell r="DR584" t="str">
            <v>否</v>
          </cell>
          <cell r="DS584">
            <v>62467</v>
          </cell>
          <cell r="EF584" t="str">
            <v>未安排</v>
          </cell>
          <cell r="EG584" t="str">
            <v>未开工（年内开工）</v>
          </cell>
          <cell r="EJ584" t="str">
            <v>未开工</v>
          </cell>
          <cell r="EK584" t="str">
            <v>系统上报</v>
          </cell>
          <cell r="EL584">
            <v>0</v>
          </cell>
          <cell r="EN584">
            <v>0</v>
          </cell>
          <cell r="EU584" t="str">
            <v>省中期调减</v>
          </cell>
        </row>
        <row r="585">
          <cell r="J585" t="str">
            <v>S306津市窑坡-灵泉汉泗</v>
          </cell>
          <cell r="K585" t="e">
            <v>#REF!</v>
          </cell>
          <cell r="L585" t="str">
            <v>津市窑坡-灵泉汉泗</v>
          </cell>
          <cell r="M585" t="str">
            <v>津市窑坡-灵泉汉泗</v>
          </cell>
          <cell r="N585" t="e">
            <v>#REF!</v>
          </cell>
          <cell r="T585" t="str">
            <v>备选</v>
          </cell>
          <cell r="W585" t="str">
            <v>调减项目</v>
          </cell>
          <cell r="X585" t="str">
            <v>三类</v>
          </cell>
          <cell r="Z585" t="str">
            <v>新建11公里改建6公里</v>
          </cell>
          <cell r="AA585" t="str">
            <v>省道</v>
          </cell>
          <cell r="AH585">
            <v>17</v>
          </cell>
          <cell r="AJ585">
            <v>17</v>
          </cell>
          <cell r="AN585">
            <v>2020</v>
          </cell>
          <cell r="AO585">
            <v>2022</v>
          </cell>
          <cell r="AR585">
            <v>17030</v>
          </cell>
          <cell r="AU585">
            <v>5100</v>
          </cell>
          <cell r="BB585">
            <v>11930</v>
          </cell>
          <cell r="CB585">
            <v>0</v>
          </cell>
          <cell r="CC585">
            <v>0</v>
          </cell>
          <cell r="CH585">
            <v>0</v>
          </cell>
          <cell r="CI585">
            <v>0</v>
          </cell>
          <cell r="CJ585" t="e">
            <v>#REF!</v>
          </cell>
          <cell r="CM585">
            <v>0</v>
          </cell>
          <cell r="CQ585">
            <v>0</v>
          </cell>
          <cell r="CS585">
            <v>0</v>
          </cell>
          <cell r="CX585">
            <v>0</v>
          </cell>
          <cell r="CZ585">
            <v>5100</v>
          </cell>
          <cell r="DB585" t="e">
            <v>#REF!</v>
          </cell>
          <cell r="DC585" t="e">
            <v>#REF!</v>
          </cell>
          <cell r="DH585">
            <v>0</v>
          </cell>
          <cell r="DI585">
            <v>0</v>
          </cell>
          <cell r="DJ585">
            <v>0</v>
          </cell>
          <cell r="DK585">
            <v>0</v>
          </cell>
          <cell r="DL585">
            <v>0</v>
          </cell>
          <cell r="DM585">
            <v>0</v>
          </cell>
          <cell r="DN585">
            <v>0</v>
          </cell>
          <cell r="DO585">
            <v>0</v>
          </cell>
          <cell r="DQ585">
            <v>0</v>
          </cell>
          <cell r="DR585" t="str">
            <v>否</v>
          </cell>
          <cell r="DS585">
            <v>17030</v>
          </cell>
          <cell r="EF585" t="str">
            <v>未安排</v>
          </cell>
          <cell r="EG585" t="str">
            <v>未开工（年内开工）</v>
          </cell>
          <cell r="EJ585" t="str">
            <v>未开工</v>
          </cell>
          <cell r="EK585" t="str">
            <v>系统上报</v>
          </cell>
          <cell r="EL585">
            <v>0</v>
          </cell>
          <cell r="EN585">
            <v>0</v>
          </cell>
          <cell r="EU585" t="str">
            <v>省中期调减</v>
          </cell>
        </row>
        <row r="586">
          <cell r="J586" t="str">
            <v>G353津市涔水大桥西-临津桥东</v>
          </cell>
          <cell r="K586" t="e">
            <v>#REF!</v>
          </cell>
          <cell r="L586" t="str">
            <v>G353津市涔水大桥西-临津桥东</v>
          </cell>
          <cell r="M586" t="str">
            <v>G353津市涔水大桥西-临津桥东</v>
          </cell>
          <cell r="N586" t="e">
            <v>#REF!</v>
          </cell>
          <cell r="T586" t="str">
            <v>备选</v>
          </cell>
          <cell r="W586" t="str">
            <v>调减项目</v>
          </cell>
          <cell r="X586" t="str">
            <v>三类</v>
          </cell>
          <cell r="Z586" t="str">
            <v>新建</v>
          </cell>
          <cell r="AA586" t="str">
            <v>国道</v>
          </cell>
          <cell r="AH586">
            <v>6</v>
          </cell>
          <cell r="AI586">
            <v>6</v>
          </cell>
          <cell r="AN586">
            <v>2020</v>
          </cell>
          <cell r="AO586">
            <v>2022</v>
          </cell>
          <cell r="AR586">
            <v>22720</v>
          </cell>
          <cell r="AU586">
            <v>3300</v>
          </cell>
          <cell r="BB586">
            <v>19420</v>
          </cell>
          <cell r="CB586">
            <v>0</v>
          </cell>
          <cell r="CC586">
            <v>0</v>
          </cell>
          <cell r="CH586">
            <v>0</v>
          </cell>
          <cell r="CI586">
            <v>0</v>
          </cell>
          <cell r="CJ586" t="e">
            <v>#REF!</v>
          </cell>
          <cell r="CM586">
            <v>0</v>
          </cell>
          <cell r="CP586">
            <v>0</v>
          </cell>
          <cell r="CQ586">
            <v>0</v>
          </cell>
          <cell r="CS586">
            <v>0</v>
          </cell>
          <cell r="CX586">
            <v>0</v>
          </cell>
          <cell r="CZ586">
            <v>3300</v>
          </cell>
          <cell r="DB586" t="e">
            <v>#REF!</v>
          </cell>
          <cell r="DC586" t="e">
            <v>#REF!</v>
          </cell>
          <cell r="DH586">
            <v>0</v>
          </cell>
          <cell r="DI586">
            <v>0</v>
          </cell>
          <cell r="DJ586">
            <v>0</v>
          </cell>
          <cell r="DK586">
            <v>0</v>
          </cell>
          <cell r="DL586">
            <v>0</v>
          </cell>
          <cell r="DM586">
            <v>0</v>
          </cell>
          <cell r="DN586">
            <v>0</v>
          </cell>
          <cell r="DO586">
            <v>0</v>
          </cell>
          <cell r="DQ586">
            <v>0</v>
          </cell>
          <cell r="DR586" t="str">
            <v>否</v>
          </cell>
          <cell r="DS586">
            <v>22720</v>
          </cell>
          <cell r="EF586" t="str">
            <v>未安排</v>
          </cell>
          <cell r="EG586" t="str">
            <v>未开工（年内开工）</v>
          </cell>
          <cell r="EJ586" t="str">
            <v>未开工</v>
          </cell>
          <cell r="EK586" t="str">
            <v>系统上报</v>
          </cell>
          <cell r="EL586">
            <v>0</v>
          </cell>
          <cell r="EN586">
            <v>0</v>
          </cell>
          <cell r="EU586" t="str">
            <v>省中期调减</v>
          </cell>
        </row>
        <row r="587">
          <cell r="J587" t="str">
            <v>津市渡口-棠华</v>
          </cell>
          <cell r="K587" t="e">
            <v>#REF!</v>
          </cell>
          <cell r="L587" t="str">
            <v>津市渡口-棠华</v>
          </cell>
          <cell r="M587" t="str">
            <v>津市渡口-棠华</v>
          </cell>
          <cell r="N587" t="e">
            <v>#REF!</v>
          </cell>
          <cell r="T587" t="str">
            <v>备选</v>
          </cell>
          <cell r="W587" t="str">
            <v>调减项目</v>
          </cell>
          <cell r="X587" t="str">
            <v>三类</v>
          </cell>
          <cell r="Z587" t="str">
            <v>升级改造</v>
          </cell>
          <cell r="AA587" t="str">
            <v>省道</v>
          </cell>
          <cell r="AH587">
            <v>11</v>
          </cell>
          <cell r="AJ587">
            <v>11</v>
          </cell>
          <cell r="AR587">
            <v>8000</v>
          </cell>
          <cell r="AU587">
            <v>0</v>
          </cell>
          <cell r="CB587">
            <v>0</v>
          </cell>
          <cell r="CC587">
            <v>0</v>
          </cell>
          <cell r="CH587">
            <v>0</v>
          </cell>
          <cell r="CI587">
            <v>0</v>
          </cell>
          <cell r="CJ587" t="e">
            <v>#REF!</v>
          </cell>
          <cell r="CM587">
            <v>0</v>
          </cell>
          <cell r="CP587">
            <v>0</v>
          </cell>
          <cell r="CQ587">
            <v>0</v>
          </cell>
          <cell r="CS587">
            <v>0</v>
          </cell>
          <cell r="CX587">
            <v>0</v>
          </cell>
          <cell r="CZ587">
            <v>0</v>
          </cell>
          <cell r="DB587" t="e">
            <v>#REF!</v>
          </cell>
          <cell r="DC587" t="e">
            <v>#REF!</v>
          </cell>
          <cell r="DH587">
            <v>0</v>
          </cell>
          <cell r="DI587">
            <v>0</v>
          </cell>
          <cell r="DJ587">
            <v>0</v>
          </cell>
          <cell r="DK587">
            <v>0</v>
          </cell>
          <cell r="DL587">
            <v>0</v>
          </cell>
          <cell r="DM587">
            <v>0</v>
          </cell>
          <cell r="DN587">
            <v>0</v>
          </cell>
          <cell r="DO587">
            <v>0</v>
          </cell>
          <cell r="DQ587">
            <v>0</v>
          </cell>
          <cell r="DR587" t="str">
            <v>否</v>
          </cell>
          <cell r="DS587">
            <v>8000</v>
          </cell>
          <cell r="EF587" t="str">
            <v>未安排</v>
          </cell>
          <cell r="EG587" t="str">
            <v>未开工（年内开工）</v>
          </cell>
          <cell r="EJ587" t="str">
            <v>未开工</v>
          </cell>
          <cell r="EK587" t="str">
            <v>系统上报</v>
          </cell>
          <cell r="EL587">
            <v>0</v>
          </cell>
          <cell r="EN587">
            <v>0</v>
          </cell>
          <cell r="EU587" t="str">
            <v>省中期调减</v>
          </cell>
        </row>
        <row r="588">
          <cell r="J588" t="str">
            <v>武陵源至张家界大峡谷</v>
          </cell>
          <cell r="K588" t="e">
            <v>#REF!</v>
          </cell>
          <cell r="L588" t="str">
            <v>武陵源-张家界大峡谷</v>
          </cell>
          <cell r="M588" t="str">
            <v>武陵源-张家界大峡谷</v>
          </cell>
          <cell r="N588" t="e">
            <v>#REF!</v>
          </cell>
          <cell r="T588" t="str">
            <v>备选</v>
          </cell>
          <cell r="W588" t="str">
            <v>调减项目</v>
          </cell>
          <cell r="X588" t="str">
            <v>一类</v>
          </cell>
          <cell r="Y588" t="str">
            <v>国贫</v>
          </cell>
          <cell r="Z588" t="str">
            <v>改建</v>
          </cell>
          <cell r="AA588" t="str">
            <v>其它</v>
          </cell>
          <cell r="AH588">
            <v>9</v>
          </cell>
          <cell r="AJ588">
            <v>9</v>
          </cell>
          <cell r="AN588">
            <v>2018</v>
          </cell>
          <cell r="AO588">
            <v>2020</v>
          </cell>
          <cell r="AR588">
            <v>12000</v>
          </cell>
          <cell r="AU588">
            <v>2700</v>
          </cell>
          <cell r="BB588">
            <v>9300</v>
          </cell>
          <cell r="CB588">
            <v>0</v>
          </cell>
          <cell r="CC588">
            <v>0</v>
          </cell>
          <cell r="CH588">
            <v>0</v>
          </cell>
          <cell r="CI588">
            <v>0</v>
          </cell>
          <cell r="CJ588" t="e">
            <v>#REF!</v>
          </cell>
          <cell r="CM588">
            <v>0</v>
          </cell>
          <cell r="CQ588">
            <v>0</v>
          </cell>
          <cell r="CS588">
            <v>0</v>
          </cell>
          <cell r="CX588">
            <v>0</v>
          </cell>
          <cell r="CZ588">
            <v>2700</v>
          </cell>
          <cell r="DB588" t="e">
            <v>#REF!</v>
          </cell>
          <cell r="DC588" t="e">
            <v>#REF!</v>
          </cell>
          <cell r="DH588">
            <v>0</v>
          </cell>
          <cell r="DI588">
            <v>0</v>
          </cell>
          <cell r="DJ588">
            <v>0</v>
          </cell>
          <cell r="DK588">
            <v>0</v>
          </cell>
          <cell r="DL588">
            <v>0</v>
          </cell>
          <cell r="DM588">
            <v>0</v>
          </cell>
          <cell r="DN588">
            <v>0</v>
          </cell>
          <cell r="DO588">
            <v>0</v>
          </cell>
          <cell r="DQ588">
            <v>0</v>
          </cell>
          <cell r="DR588" t="str">
            <v>否</v>
          </cell>
          <cell r="DS588">
            <v>12000</v>
          </cell>
          <cell r="EF588" t="str">
            <v>未安排</v>
          </cell>
          <cell r="EG588" t="str">
            <v>未开工（“十三五”期无法开工）</v>
          </cell>
          <cell r="EJ588" t="str">
            <v>未开工</v>
          </cell>
          <cell r="EK588" t="str">
            <v>系统上报</v>
          </cell>
          <cell r="EL588">
            <v>0</v>
          </cell>
          <cell r="EN588">
            <v>0</v>
          </cell>
          <cell r="EU588" t="str">
            <v>省中期调减</v>
          </cell>
        </row>
        <row r="589">
          <cell r="J589" t="str">
            <v>桑植茶垭-桑植</v>
          </cell>
          <cell r="K589" t="e">
            <v>#REF!</v>
          </cell>
          <cell r="L589" t="str">
            <v>桑植茶垭-桑植</v>
          </cell>
          <cell r="M589" t="str">
            <v>S306桑植茶垭-桑植</v>
          </cell>
          <cell r="N589" t="e">
            <v>#REF!</v>
          </cell>
          <cell r="T589" t="str">
            <v>备选</v>
          </cell>
          <cell r="W589" t="str">
            <v>预备项目</v>
          </cell>
          <cell r="X589" t="str">
            <v>一类</v>
          </cell>
          <cell r="Y589" t="str">
            <v>国贫</v>
          </cell>
          <cell r="Z589" t="str">
            <v>改建</v>
          </cell>
          <cell r="AA589" t="str">
            <v>省道</v>
          </cell>
          <cell r="AH589">
            <v>45</v>
          </cell>
          <cell r="AJ589">
            <v>45</v>
          </cell>
          <cell r="AN589">
            <v>2018</v>
          </cell>
          <cell r="AO589">
            <v>2020</v>
          </cell>
          <cell r="AR589">
            <v>45000</v>
          </cell>
          <cell r="AU589">
            <v>18000</v>
          </cell>
          <cell r="BB589">
            <v>27000</v>
          </cell>
          <cell r="CB589">
            <v>0</v>
          </cell>
          <cell r="CC589">
            <v>0</v>
          </cell>
          <cell r="CH589">
            <v>0</v>
          </cell>
          <cell r="CI589">
            <v>0</v>
          </cell>
          <cell r="CJ589" t="e">
            <v>#REF!</v>
          </cell>
          <cell r="CM589">
            <v>0</v>
          </cell>
          <cell r="CP589">
            <v>0</v>
          </cell>
          <cell r="CQ589">
            <v>0</v>
          </cell>
          <cell r="CS589">
            <v>0</v>
          </cell>
          <cell r="CX589">
            <v>0</v>
          </cell>
          <cell r="CZ589">
            <v>18000</v>
          </cell>
          <cell r="DB589" t="e">
            <v>#REF!</v>
          </cell>
          <cell r="DC589" t="e">
            <v>#REF!</v>
          </cell>
          <cell r="DH589">
            <v>0</v>
          </cell>
          <cell r="DI589">
            <v>0</v>
          </cell>
          <cell r="DJ589">
            <v>0</v>
          </cell>
          <cell r="DK589">
            <v>0</v>
          </cell>
          <cell r="DL589">
            <v>0</v>
          </cell>
          <cell r="DM589">
            <v>0</v>
          </cell>
          <cell r="DN589">
            <v>0</v>
          </cell>
          <cell r="DO589">
            <v>0</v>
          </cell>
          <cell r="DQ589">
            <v>0</v>
          </cell>
          <cell r="DR589" t="str">
            <v>否</v>
          </cell>
          <cell r="DS589">
            <v>45000</v>
          </cell>
          <cell r="EF589" t="str">
            <v>未安排</v>
          </cell>
          <cell r="EG589" t="str">
            <v>未开工（“十三五”期无法开工）</v>
          </cell>
          <cell r="EJ589" t="str">
            <v>未开工</v>
          </cell>
          <cell r="EK589" t="str">
            <v>系统上报</v>
          </cell>
          <cell r="EL589">
            <v>0</v>
          </cell>
          <cell r="EN589">
            <v>0</v>
          </cell>
        </row>
        <row r="590">
          <cell r="J590" t="str">
            <v>南县华阁至大通湖区河坝公路</v>
          </cell>
          <cell r="K590" t="e">
            <v>#REF!</v>
          </cell>
          <cell r="L590" t="str">
            <v>南县华阁-大通湖区河坝</v>
          </cell>
          <cell r="M590">
            <v>0</v>
          </cell>
          <cell r="N590" t="e">
            <v>#REF!</v>
          </cell>
          <cell r="T590" t="str">
            <v>备选</v>
          </cell>
          <cell r="X590" t="str">
            <v>三类</v>
          </cell>
          <cell r="Z590" t="str">
            <v>升级改造</v>
          </cell>
          <cell r="AA590" t="str">
            <v>省道</v>
          </cell>
          <cell r="AH590">
            <v>17</v>
          </cell>
          <cell r="AI590">
            <v>17</v>
          </cell>
          <cell r="AN590">
            <v>2018</v>
          </cell>
          <cell r="AO590">
            <v>2020</v>
          </cell>
          <cell r="AR590">
            <v>34000</v>
          </cell>
          <cell r="AU590">
            <v>6800</v>
          </cell>
          <cell r="BB590">
            <v>27200</v>
          </cell>
          <cell r="CB590">
            <v>0</v>
          </cell>
          <cell r="CC590">
            <v>0</v>
          </cell>
          <cell r="CH590">
            <v>0</v>
          </cell>
          <cell r="CI590">
            <v>0</v>
          </cell>
          <cell r="CJ590" t="e">
            <v>#REF!</v>
          </cell>
          <cell r="CM590">
            <v>0</v>
          </cell>
          <cell r="CQ590">
            <v>0</v>
          </cell>
          <cell r="CS590">
            <v>0</v>
          </cell>
          <cell r="CX590">
            <v>0</v>
          </cell>
          <cell r="CZ590">
            <v>6800</v>
          </cell>
          <cell r="DB590" t="e">
            <v>#REF!</v>
          </cell>
          <cell r="DC590" t="e">
            <v>#REF!</v>
          </cell>
          <cell r="DH590">
            <v>0</v>
          </cell>
          <cell r="DI590">
            <v>0</v>
          </cell>
          <cell r="DJ590">
            <v>0</v>
          </cell>
          <cell r="DK590">
            <v>0</v>
          </cell>
          <cell r="DL590">
            <v>0</v>
          </cell>
          <cell r="DM590">
            <v>0</v>
          </cell>
          <cell r="DN590">
            <v>0</v>
          </cell>
          <cell r="DO590">
            <v>0</v>
          </cell>
          <cell r="DQ590">
            <v>0</v>
          </cell>
          <cell r="DR590" t="str">
            <v>否</v>
          </cell>
          <cell r="DS590">
            <v>34000</v>
          </cell>
          <cell r="EF590" t="str">
            <v>未安排</v>
          </cell>
          <cell r="EG590" t="str">
            <v>取消</v>
          </cell>
          <cell r="EJ590" t="str">
            <v>取消</v>
          </cell>
          <cell r="EK590" t="str">
            <v>系统上报</v>
          </cell>
          <cell r="EL590">
            <v>0</v>
          </cell>
          <cell r="EN590">
            <v>0</v>
          </cell>
        </row>
        <row r="591">
          <cell r="J591" t="str">
            <v>大通湖区朝天口至有成</v>
          </cell>
          <cell r="K591" t="e">
            <v>#REF!</v>
          </cell>
          <cell r="L591" t="str">
            <v>大通湖区朝天口-有成</v>
          </cell>
          <cell r="M591" t="str">
            <v>南县华阁-大通湖区河坝</v>
          </cell>
          <cell r="N591" t="e">
            <v>#REF!</v>
          </cell>
          <cell r="T591" t="str">
            <v>备选</v>
          </cell>
          <cell r="W591" t="str">
            <v>调减项目</v>
          </cell>
          <cell r="X591" t="str">
            <v>三类</v>
          </cell>
          <cell r="Z591" t="str">
            <v>改建</v>
          </cell>
          <cell r="AA591" t="str">
            <v>其它</v>
          </cell>
          <cell r="AH591">
            <v>23</v>
          </cell>
          <cell r="AJ591">
            <v>23</v>
          </cell>
          <cell r="AN591">
            <v>2017</v>
          </cell>
          <cell r="AO591">
            <v>2019</v>
          </cell>
          <cell r="AR591">
            <v>15200</v>
          </cell>
          <cell r="AU591">
            <v>4600</v>
          </cell>
          <cell r="BB591">
            <v>10600</v>
          </cell>
          <cell r="BO591">
            <v>3040</v>
          </cell>
          <cell r="BP591">
            <v>855</v>
          </cell>
          <cell r="BQ591" t="str">
            <v>批复施工许可</v>
          </cell>
          <cell r="BS591">
            <v>1520</v>
          </cell>
          <cell r="BT591">
            <v>525</v>
          </cell>
          <cell r="BU591" t="str">
            <v>批复施工许可</v>
          </cell>
          <cell r="BX591">
            <v>-1380</v>
          </cell>
          <cell r="BY591" t="str">
            <v>未开工</v>
          </cell>
          <cell r="CA591" t="str">
            <v>省停缓建</v>
          </cell>
          <cell r="CB591">
            <v>4560</v>
          </cell>
          <cell r="CC591">
            <v>0</v>
          </cell>
          <cell r="CF591">
            <v>0</v>
          </cell>
          <cell r="CH591">
            <v>0</v>
          </cell>
          <cell r="CI591">
            <v>0</v>
          </cell>
          <cell r="CJ591" t="e">
            <v>#REF!</v>
          </cell>
          <cell r="CM591">
            <v>0</v>
          </cell>
          <cell r="CQ591">
            <v>0</v>
          </cell>
          <cell r="CS591">
            <v>0</v>
          </cell>
          <cell r="CX591">
            <v>0</v>
          </cell>
          <cell r="CZ591">
            <v>1380</v>
          </cell>
          <cell r="DB591" t="e">
            <v>#REF!</v>
          </cell>
          <cell r="DC591" t="e">
            <v>#REF!</v>
          </cell>
          <cell r="DH591">
            <v>0</v>
          </cell>
          <cell r="DI591">
            <v>0</v>
          </cell>
          <cell r="DJ591">
            <v>0</v>
          </cell>
          <cell r="DK591">
            <v>0</v>
          </cell>
          <cell r="DL591">
            <v>0</v>
          </cell>
          <cell r="DM591">
            <v>0</v>
          </cell>
          <cell r="DN591">
            <v>0</v>
          </cell>
          <cell r="DO591">
            <v>0</v>
          </cell>
          <cell r="DP591">
            <v>0</v>
          </cell>
          <cell r="DQ591">
            <v>0</v>
          </cell>
          <cell r="DR591" t="str">
            <v>否</v>
          </cell>
          <cell r="DS591">
            <v>15200</v>
          </cell>
          <cell r="EC591" t="str">
            <v>省停缓建</v>
          </cell>
          <cell r="EF591" t="str">
            <v>已安排</v>
          </cell>
          <cell r="EG591" t="str">
            <v>未开工（年内不能开工但2020年底前开工）</v>
          </cell>
          <cell r="EH591" t="str">
            <v>未开工项目</v>
          </cell>
          <cell r="EI591" t="str">
            <v>拟新开工</v>
          </cell>
          <cell r="EJ591" t="str">
            <v>拟新开工</v>
          </cell>
          <cell r="EK591" t="str">
            <v>系统上报</v>
          </cell>
          <cell r="EL591">
            <v>0</v>
          </cell>
          <cell r="EN591">
            <v>0</v>
          </cell>
          <cell r="EU591" t="str">
            <v>省中期调减</v>
          </cell>
        </row>
        <row r="592">
          <cell r="J592" t="str">
            <v>安化小淹大桥</v>
          </cell>
          <cell r="K592" t="e">
            <v>#REF!</v>
          </cell>
          <cell r="L592" t="str">
            <v>安化小淹大桥</v>
          </cell>
          <cell r="M592" t="str">
            <v>S542安化冷市-小淹（含小淹资江大桥）</v>
          </cell>
          <cell r="N592" t="e">
            <v>#REF!</v>
          </cell>
          <cell r="T592" t="str">
            <v>备选</v>
          </cell>
          <cell r="W592" t="str">
            <v>预备项目</v>
          </cell>
          <cell r="X592" t="str">
            <v>一类</v>
          </cell>
          <cell r="Y592" t="str">
            <v>国贫</v>
          </cell>
          <cell r="Z592" t="str">
            <v>新建</v>
          </cell>
          <cell r="AA592" t="str">
            <v>省道</v>
          </cell>
          <cell r="AH592">
            <v>4.8230000000000004</v>
          </cell>
          <cell r="AJ592">
            <v>4.8230000000000004</v>
          </cell>
          <cell r="AN592">
            <v>2018</v>
          </cell>
          <cell r="AO592">
            <v>2020</v>
          </cell>
          <cell r="AR592">
            <v>12994</v>
          </cell>
          <cell r="AU592">
            <v>1929.2</v>
          </cell>
          <cell r="BB592">
            <v>11064.8</v>
          </cell>
          <cell r="CB592">
            <v>0</v>
          </cell>
          <cell r="CC592">
            <v>0</v>
          </cell>
          <cell r="CH592">
            <v>0</v>
          </cell>
          <cell r="CI592">
            <v>0</v>
          </cell>
          <cell r="CJ592" t="e">
            <v>#REF!</v>
          </cell>
          <cell r="CM592">
            <v>0</v>
          </cell>
          <cell r="CP592">
            <v>0</v>
          </cell>
          <cell r="CQ592">
            <v>0</v>
          </cell>
          <cell r="CS592">
            <v>0</v>
          </cell>
          <cell r="CX592">
            <v>0</v>
          </cell>
          <cell r="CZ592">
            <v>1929.2</v>
          </cell>
          <cell r="DB592" t="e">
            <v>#REF!</v>
          </cell>
          <cell r="DC592" t="e">
            <v>#REF!</v>
          </cell>
          <cell r="DH592">
            <v>0.15</v>
          </cell>
          <cell r="DI592">
            <v>289.38</v>
          </cell>
          <cell r="DJ592">
            <v>0.15</v>
          </cell>
          <cell r="DK592">
            <v>289.38</v>
          </cell>
          <cell r="DL592">
            <v>0.3</v>
          </cell>
          <cell r="DM592">
            <v>578.76</v>
          </cell>
          <cell r="DN592">
            <v>0.3</v>
          </cell>
          <cell r="DO592">
            <v>578.76</v>
          </cell>
          <cell r="DQ592">
            <v>0</v>
          </cell>
          <cell r="DR592" t="str">
            <v>否</v>
          </cell>
          <cell r="DS592">
            <v>12994</v>
          </cell>
          <cell r="EF592" t="str">
            <v>未安排</v>
          </cell>
          <cell r="EG592" t="str">
            <v>未开工（年内不能开工但2020年底前开工）</v>
          </cell>
          <cell r="EJ592" t="str">
            <v>未开工</v>
          </cell>
          <cell r="EK592" t="str">
            <v>系统上报</v>
          </cell>
          <cell r="EL592">
            <v>0</v>
          </cell>
          <cell r="EN592">
            <v>0</v>
          </cell>
        </row>
        <row r="593">
          <cell r="J593" t="str">
            <v>沅江漉湖特大桥</v>
          </cell>
          <cell r="K593" t="e">
            <v>#REF!</v>
          </cell>
          <cell r="L593" t="str">
            <v>沅江漉湖特大桥</v>
          </cell>
          <cell r="M593" t="str">
            <v>沅江漉湖特大桥</v>
          </cell>
          <cell r="N593" t="e">
            <v>#REF!</v>
          </cell>
          <cell r="T593" t="str">
            <v>备选</v>
          </cell>
          <cell r="W593" t="str">
            <v>调减项目</v>
          </cell>
          <cell r="X593" t="str">
            <v>三类</v>
          </cell>
          <cell r="Z593" t="str">
            <v>新建</v>
          </cell>
          <cell r="AA593" t="str">
            <v>省道</v>
          </cell>
          <cell r="AH593">
            <v>7.3460000000000001</v>
          </cell>
          <cell r="AL593">
            <v>7346</v>
          </cell>
          <cell r="AN593">
            <v>2019</v>
          </cell>
          <cell r="AO593">
            <v>2024</v>
          </cell>
          <cell r="AR593">
            <v>135800</v>
          </cell>
          <cell r="AU593">
            <v>26446</v>
          </cell>
          <cell r="BB593">
            <v>109354</v>
          </cell>
          <cell r="CB593">
            <v>0</v>
          </cell>
          <cell r="CC593">
            <v>0</v>
          </cell>
          <cell r="CH593">
            <v>0</v>
          </cell>
          <cell r="CI593">
            <v>0</v>
          </cell>
          <cell r="CJ593" t="e">
            <v>#REF!</v>
          </cell>
          <cell r="CM593">
            <v>0</v>
          </cell>
          <cell r="CP593">
            <v>0</v>
          </cell>
          <cell r="CQ593">
            <v>0</v>
          </cell>
          <cell r="CS593">
            <v>0</v>
          </cell>
          <cell r="CX593">
            <v>0</v>
          </cell>
          <cell r="CZ593">
            <v>26446</v>
          </cell>
          <cell r="DB593" t="e">
            <v>#REF!</v>
          </cell>
          <cell r="DC593" t="e">
            <v>#REF!</v>
          </cell>
          <cell r="DH593">
            <v>0</v>
          </cell>
          <cell r="DI593">
            <v>0</v>
          </cell>
          <cell r="DJ593">
            <v>0</v>
          </cell>
          <cell r="DK593">
            <v>0</v>
          </cell>
          <cell r="DL593">
            <v>0</v>
          </cell>
          <cell r="DM593">
            <v>0</v>
          </cell>
          <cell r="DN593">
            <v>0</v>
          </cell>
          <cell r="DO593">
            <v>0</v>
          </cell>
          <cell r="DQ593">
            <v>0</v>
          </cell>
          <cell r="DR593" t="str">
            <v>否</v>
          </cell>
          <cell r="DS593">
            <v>135800</v>
          </cell>
          <cell r="EF593" t="str">
            <v>未安排</v>
          </cell>
          <cell r="EG593" t="str">
            <v>未开工（“十三五”期无法开工）</v>
          </cell>
          <cell r="EJ593" t="str">
            <v>未开工</v>
          </cell>
          <cell r="EK593" t="str">
            <v>系统上报</v>
          </cell>
          <cell r="EL593">
            <v>0</v>
          </cell>
          <cell r="EN593">
            <v>0</v>
          </cell>
        </row>
        <row r="594">
          <cell r="J594" t="str">
            <v>桂阳敖泉岔路口-青兰</v>
          </cell>
          <cell r="K594" t="e">
            <v>#REF!</v>
          </cell>
          <cell r="L594" t="str">
            <v>桂阳敖泉岔路口-青兰</v>
          </cell>
          <cell r="M594" t="str">
            <v>S345桂阳敖泉岔路口-青兰</v>
          </cell>
          <cell r="N594" t="e">
            <v>#REF!</v>
          </cell>
          <cell r="T594" t="str">
            <v>备选</v>
          </cell>
          <cell r="W594" t="str">
            <v>预备项目</v>
          </cell>
          <cell r="X594" t="str">
            <v>三类</v>
          </cell>
          <cell r="Z594" t="str">
            <v>新改建</v>
          </cell>
          <cell r="AA594" t="str">
            <v>省道</v>
          </cell>
          <cell r="AH594">
            <v>36</v>
          </cell>
          <cell r="AJ594">
            <v>36</v>
          </cell>
          <cell r="AN594">
            <v>2017</v>
          </cell>
          <cell r="AO594">
            <v>2020</v>
          </cell>
          <cell r="AR594">
            <v>34000</v>
          </cell>
          <cell r="AU594">
            <v>10800</v>
          </cell>
          <cell r="BB594">
            <v>23200</v>
          </cell>
          <cell r="BO594">
            <v>7400</v>
          </cell>
          <cell r="BP594">
            <v>1620</v>
          </cell>
          <cell r="BQ594" t="str">
            <v>批复施工许可</v>
          </cell>
          <cell r="BX594">
            <v>-1620</v>
          </cell>
          <cell r="BY594" t="str">
            <v>未开工</v>
          </cell>
          <cell r="CA594" t="str">
            <v>省停缓建</v>
          </cell>
          <cell r="CB594">
            <v>7400</v>
          </cell>
          <cell r="CC594">
            <v>0</v>
          </cell>
          <cell r="CF594">
            <v>0</v>
          </cell>
          <cell r="CH594">
            <v>0</v>
          </cell>
          <cell r="CI594">
            <v>0</v>
          </cell>
          <cell r="CJ594" t="e">
            <v>#REF!</v>
          </cell>
          <cell r="CM594">
            <v>0</v>
          </cell>
          <cell r="CP594">
            <v>0</v>
          </cell>
          <cell r="CQ594">
            <v>0</v>
          </cell>
          <cell r="CS594">
            <v>0</v>
          </cell>
          <cell r="CX594">
            <v>0</v>
          </cell>
          <cell r="CZ594">
            <v>0</v>
          </cell>
          <cell r="DB594">
            <v>0</v>
          </cell>
          <cell r="DC594">
            <v>0</v>
          </cell>
          <cell r="DH594">
            <v>0.5</v>
          </cell>
          <cell r="DI594">
            <v>5400</v>
          </cell>
          <cell r="DJ594">
            <v>0.7</v>
          </cell>
          <cell r="DK594">
            <v>7560</v>
          </cell>
          <cell r="DL594">
            <v>0.7</v>
          </cell>
          <cell r="DM594">
            <v>7560</v>
          </cell>
          <cell r="DN594">
            <v>0.7</v>
          </cell>
          <cell r="DO594">
            <v>7560</v>
          </cell>
          <cell r="DP594">
            <v>0</v>
          </cell>
          <cell r="DQ594">
            <v>0</v>
          </cell>
          <cell r="DR594" t="str">
            <v>否</v>
          </cell>
          <cell r="DS594">
            <v>34000</v>
          </cell>
          <cell r="EC594" t="str">
            <v>省停缓建</v>
          </cell>
          <cell r="EF594" t="str">
            <v>已安排</v>
          </cell>
          <cell r="EG594" t="str">
            <v>停建（“十三五”期继续建设）</v>
          </cell>
          <cell r="EH594" t="str">
            <v>开工项目</v>
          </cell>
          <cell r="EI594" t="str">
            <v>停工</v>
          </cell>
          <cell r="EJ594" t="str">
            <v>停工</v>
          </cell>
          <cell r="EK594" t="str">
            <v>沿用3月数据</v>
          </cell>
          <cell r="EN594">
            <v>0</v>
          </cell>
        </row>
        <row r="595">
          <cell r="J595" t="str">
            <v>厦蓉高速桂阳连接线北延段</v>
          </cell>
          <cell r="K595" t="e">
            <v>#REF!</v>
          </cell>
          <cell r="L595" t="str">
            <v>厦蓉高速桂阳连接线北延段</v>
          </cell>
          <cell r="M595" t="str">
            <v>厦蓉高速桂阳连接线北延段</v>
          </cell>
          <cell r="N595" t="e">
            <v>#REF!</v>
          </cell>
          <cell r="T595" t="str">
            <v>备选</v>
          </cell>
          <cell r="W595" t="str">
            <v>预备项目</v>
          </cell>
          <cell r="X595" t="str">
            <v>三类</v>
          </cell>
          <cell r="Z595" t="str">
            <v>新建</v>
          </cell>
          <cell r="AA595" t="str">
            <v>其它</v>
          </cell>
          <cell r="AH595">
            <v>5</v>
          </cell>
          <cell r="AI595">
            <v>5</v>
          </cell>
          <cell r="AN595">
            <v>2019</v>
          </cell>
          <cell r="AO595">
            <v>2021</v>
          </cell>
          <cell r="AR595">
            <v>10000</v>
          </cell>
          <cell r="AU595">
            <v>1000</v>
          </cell>
          <cell r="BB595">
            <v>9000</v>
          </cell>
          <cell r="CB595">
            <v>0</v>
          </cell>
          <cell r="CC595">
            <v>0</v>
          </cell>
          <cell r="CH595">
            <v>0</v>
          </cell>
          <cell r="CI595">
            <v>0</v>
          </cell>
          <cell r="CJ595" t="e">
            <v>#REF!</v>
          </cell>
          <cell r="CM595">
            <v>0</v>
          </cell>
          <cell r="CP595">
            <v>0</v>
          </cell>
          <cell r="CQ595">
            <v>0</v>
          </cell>
          <cell r="CS595">
            <v>0</v>
          </cell>
          <cell r="CX595">
            <v>0</v>
          </cell>
          <cell r="CZ595">
            <v>1000</v>
          </cell>
          <cell r="DB595" t="e">
            <v>#REF!</v>
          </cell>
          <cell r="DC595" t="e">
            <v>#REF!</v>
          </cell>
          <cell r="DH595">
            <v>0.5</v>
          </cell>
          <cell r="DI595">
            <v>500</v>
          </cell>
          <cell r="DJ595">
            <v>0.7</v>
          </cell>
          <cell r="DK595">
            <v>700</v>
          </cell>
          <cell r="DL595">
            <v>0.7</v>
          </cell>
          <cell r="DM595">
            <v>700</v>
          </cell>
          <cell r="DN595">
            <v>0.7</v>
          </cell>
          <cell r="DO595">
            <v>700</v>
          </cell>
          <cell r="DQ595">
            <v>0</v>
          </cell>
          <cell r="DR595" t="str">
            <v>否</v>
          </cell>
          <cell r="DS595">
            <v>10000</v>
          </cell>
          <cell r="EF595" t="str">
            <v>未安排</v>
          </cell>
          <cell r="EG595" t="str">
            <v>停建（“十三五”期继续建设）</v>
          </cell>
          <cell r="EJ595" t="str">
            <v>未开工</v>
          </cell>
          <cell r="EK595" t="str">
            <v>未填报</v>
          </cell>
          <cell r="EL595">
            <v>0</v>
          </cell>
          <cell r="EN595">
            <v>0</v>
          </cell>
        </row>
        <row r="596">
          <cell r="J596" t="str">
            <v>永兴县城-灵坎桥</v>
          </cell>
          <cell r="K596" t="e">
            <v>#REF!</v>
          </cell>
          <cell r="L596" t="str">
            <v>永兴县城-灵坎桥</v>
          </cell>
          <cell r="M596" t="str">
            <v>永兴县城-灵坎桥</v>
          </cell>
          <cell r="N596" t="e">
            <v>#REF!</v>
          </cell>
          <cell r="T596" t="str">
            <v>备选</v>
          </cell>
          <cell r="W596" t="str">
            <v>预备项目</v>
          </cell>
          <cell r="X596" t="str">
            <v>三类</v>
          </cell>
          <cell r="Z596" t="str">
            <v>新建</v>
          </cell>
          <cell r="AA596" t="str">
            <v>其它</v>
          </cell>
          <cell r="AH596">
            <v>4.8479999999999999</v>
          </cell>
          <cell r="AI596">
            <v>4.5267600000000003</v>
          </cell>
          <cell r="AL596">
            <v>321.24</v>
          </cell>
          <cell r="AN596">
            <v>2017</v>
          </cell>
          <cell r="AO596">
            <v>2019</v>
          </cell>
          <cell r="AP596" t="str">
            <v>郴发改批[2017]28号</v>
          </cell>
          <cell r="AQ596" t="str">
            <v>郴交计基发〔2017〕243号</v>
          </cell>
          <cell r="AR596">
            <v>18160</v>
          </cell>
          <cell r="AU596">
            <v>905.35199999999998</v>
          </cell>
          <cell r="BB596">
            <v>17254.648000000001</v>
          </cell>
          <cell r="BO596">
            <v>3632</v>
          </cell>
          <cell r="BP596">
            <v>144</v>
          </cell>
          <cell r="BQ596" t="str">
            <v>批复施工许可</v>
          </cell>
          <cell r="BS596">
            <v>1816</v>
          </cell>
          <cell r="BT596">
            <v>128</v>
          </cell>
          <cell r="BU596" t="str">
            <v>批复施工许可</v>
          </cell>
          <cell r="BX596">
            <v>-272</v>
          </cell>
          <cell r="BY596" t="str">
            <v>未开工</v>
          </cell>
          <cell r="CA596" t="str">
            <v>省停缓建</v>
          </cell>
          <cell r="CB596">
            <v>5448</v>
          </cell>
          <cell r="CC596">
            <v>0</v>
          </cell>
          <cell r="CF596">
            <v>0</v>
          </cell>
          <cell r="CH596">
            <v>0</v>
          </cell>
          <cell r="CI596">
            <v>0</v>
          </cell>
          <cell r="CJ596" t="e">
            <v>#REF!</v>
          </cell>
          <cell r="CM596">
            <v>0</v>
          </cell>
          <cell r="CP596">
            <v>0</v>
          </cell>
          <cell r="CQ596">
            <v>0</v>
          </cell>
          <cell r="CS596">
            <v>0</v>
          </cell>
          <cell r="CX596">
            <v>0</v>
          </cell>
          <cell r="CZ596">
            <v>0</v>
          </cell>
          <cell r="DB596">
            <v>0</v>
          </cell>
          <cell r="DC596">
            <v>0</v>
          </cell>
          <cell r="DH596">
            <v>0.5</v>
          </cell>
          <cell r="DI596">
            <v>452.67599999999999</v>
          </cell>
          <cell r="DJ596">
            <v>0.7</v>
          </cell>
          <cell r="DK596">
            <v>633.74639999999999</v>
          </cell>
          <cell r="DL596">
            <v>0.7</v>
          </cell>
          <cell r="DM596">
            <v>633.74639999999999</v>
          </cell>
          <cell r="DN596">
            <v>0.7</v>
          </cell>
          <cell r="DO596">
            <v>633.74639999999999</v>
          </cell>
          <cell r="DP596">
            <v>0</v>
          </cell>
          <cell r="DQ596">
            <v>0</v>
          </cell>
          <cell r="DR596" t="str">
            <v>否</v>
          </cell>
          <cell r="DS596">
            <v>18160</v>
          </cell>
          <cell r="EC596" t="str">
            <v>省停缓建</v>
          </cell>
          <cell r="EF596" t="str">
            <v>已安排</v>
          </cell>
          <cell r="EG596" t="str">
            <v>停建（“十三五”期继续建设）</v>
          </cell>
          <cell r="EH596" t="str">
            <v>开工项目</v>
          </cell>
          <cell r="EI596" t="str">
            <v>停工</v>
          </cell>
          <cell r="EJ596" t="str">
            <v>停工</v>
          </cell>
          <cell r="EK596" t="str">
            <v>沿用3月数据</v>
          </cell>
          <cell r="EN596">
            <v>0</v>
          </cell>
        </row>
        <row r="597">
          <cell r="J597" t="str">
            <v>S349永兴黄泥-马田</v>
          </cell>
          <cell r="K597" t="e">
            <v>#REF!</v>
          </cell>
          <cell r="L597" t="str">
            <v>永兴黄泥-马田</v>
          </cell>
          <cell r="M597" t="str">
            <v>永兴黄泥-马田</v>
          </cell>
          <cell r="N597" t="e">
            <v>#REF!</v>
          </cell>
          <cell r="T597" t="str">
            <v>备选</v>
          </cell>
          <cell r="W597" t="str">
            <v>调减项目</v>
          </cell>
          <cell r="X597" t="str">
            <v>三类</v>
          </cell>
          <cell r="Z597" t="str">
            <v>改建</v>
          </cell>
          <cell r="AA597" t="str">
            <v>省道</v>
          </cell>
          <cell r="AH597">
            <v>31</v>
          </cell>
          <cell r="AJ597">
            <v>31</v>
          </cell>
          <cell r="AN597">
            <v>2019</v>
          </cell>
          <cell r="AO597">
            <v>2021</v>
          </cell>
          <cell r="AR597">
            <v>21700</v>
          </cell>
          <cell r="AU597">
            <v>9300</v>
          </cell>
          <cell r="BB597">
            <v>12400</v>
          </cell>
          <cell r="CB597">
            <v>0</v>
          </cell>
          <cell r="CC597">
            <v>0</v>
          </cell>
          <cell r="CH597">
            <v>0</v>
          </cell>
          <cell r="CI597">
            <v>0</v>
          </cell>
          <cell r="CJ597" t="e">
            <v>#REF!</v>
          </cell>
          <cell r="CM597">
            <v>0</v>
          </cell>
          <cell r="CQ597">
            <v>0</v>
          </cell>
          <cell r="CS597">
            <v>0</v>
          </cell>
          <cell r="CX597">
            <v>0</v>
          </cell>
          <cell r="CZ597">
            <v>9300</v>
          </cell>
          <cell r="DB597" t="e">
            <v>#REF!</v>
          </cell>
          <cell r="DC597" t="e">
            <v>#REF!</v>
          </cell>
          <cell r="DH597">
            <v>0</v>
          </cell>
          <cell r="DI597">
            <v>0</v>
          </cell>
          <cell r="DJ597">
            <v>0</v>
          </cell>
          <cell r="DK597">
            <v>0</v>
          </cell>
          <cell r="DL597">
            <v>0</v>
          </cell>
          <cell r="DM597">
            <v>0</v>
          </cell>
          <cell r="DN597">
            <v>0</v>
          </cell>
          <cell r="DO597">
            <v>0</v>
          </cell>
          <cell r="DQ597">
            <v>0</v>
          </cell>
          <cell r="DR597" t="str">
            <v>否</v>
          </cell>
          <cell r="DS597">
            <v>21700</v>
          </cell>
          <cell r="EF597" t="str">
            <v>未安排</v>
          </cell>
          <cell r="EG597" t="str">
            <v>取消</v>
          </cell>
          <cell r="EK597" t="str">
            <v>未填报</v>
          </cell>
          <cell r="EL597">
            <v>0</v>
          </cell>
          <cell r="EN597">
            <v>0</v>
          </cell>
          <cell r="EU597" t="str">
            <v>省中期调减</v>
          </cell>
        </row>
        <row r="598">
          <cell r="J598" t="str">
            <v>S228临武梓木-马家村</v>
          </cell>
          <cell r="K598" t="e">
            <v>#REF!</v>
          </cell>
          <cell r="L598" t="str">
            <v>临武梓木-马家村</v>
          </cell>
          <cell r="M598" t="str">
            <v>临武梓木-马家村</v>
          </cell>
          <cell r="N598" t="e">
            <v>#REF!</v>
          </cell>
          <cell r="T598" t="str">
            <v>备选</v>
          </cell>
          <cell r="W598" t="str">
            <v>调减项目</v>
          </cell>
          <cell r="X598" t="str">
            <v>三类</v>
          </cell>
          <cell r="Z598" t="str">
            <v>新改建</v>
          </cell>
          <cell r="AA598" t="str">
            <v>省道</v>
          </cell>
          <cell r="AH598">
            <v>49</v>
          </cell>
          <cell r="AJ598">
            <v>49</v>
          </cell>
          <cell r="AN598">
            <v>2019</v>
          </cell>
          <cell r="AO598">
            <v>2021</v>
          </cell>
          <cell r="AR598">
            <v>37800</v>
          </cell>
          <cell r="AU598">
            <v>14700</v>
          </cell>
          <cell r="BB598">
            <v>23100</v>
          </cell>
          <cell r="CB598">
            <v>0</v>
          </cell>
          <cell r="CC598">
            <v>0</v>
          </cell>
          <cell r="CH598">
            <v>0</v>
          </cell>
          <cell r="CI598">
            <v>0</v>
          </cell>
          <cell r="CJ598" t="e">
            <v>#REF!</v>
          </cell>
          <cell r="CM598">
            <v>0</v>
          </cell>
          <cell r="CQ598">
            <v>0</v>
          </cell>
          <cell r="CS598">
            <v>0</v>
          </cell>
          <cell r="CX598">
            <v>0</v>
          </cell>
          <cell r="CZ598">
            <v>14700</v>
          </cell>
          <cell r="DB598" t="e">
            <v>#REF!</v>
          </cell>
          <cell r="DC598" t="e">
            <v>#REF!</v>
          </cell>
          <cell r="DH598">
            <v>0</v>
          </cell>
          <cell r="DI598">
            <v>0</v>
          </cell>
          <cell r="DJ598">
            <v>0</v>
          </cell>
          <cell r="DK598">
            <v>0</v>
          </cell>
          <cell r="DL598">
            <v>0</v>
          </cell>
          <cell r="DM598">
            <v>0</v>
          </cell>
          <cell r="DN598">
            <v>0</v>
          </cell>
          <cell r="DO598">
            <v>0</v>
          </cell>
          <cell r="DQ598">
            <v>0</v>
          </cell>
          <cell r="DR598" t="str">
            <v>否</v>
          </cell>
          <cell r="DS598">
            <v>37800</v>
          </cell>
          <cell r="EF598" t="str">
            <v>未安排</v>
          </cell>
          <cell r="EG598" t="str">
            <v>取消</v>
          </cell>
          <cell r="EK598" t="str">
            <v>未填报</v>
          </cell>
          <cell r="EL598">
            <v>0</v>
          </cell>
          <cell r="EN598">
            <v>0</v>
          </cell>
          <cell r="EU598" t="str">
            <v>省中期调减</v>
          </cell>
        </row>
        <row r="599">
          <cell r="J599" t="str">
            <v>汝城岭秀至丫头坳</v>
          </cell>
          <cell r="K599" t="e">
            <v>#REF!</v>
          </cell>
          <cell r="L599" t="str">
            <v>汝城领秀-丫头坳</v>
          </cell>
          <cell r="M599" t="str">
            <v>S205汝城领秀-丫头坳</v>
          </cell>
          <cell r="N599" t="e">
            <v>#REF!</v>
          </cell>
          <cell r="T599" t="str">
            <v>备选</v>
          </cell>
          <cell r="W599" t="str">
            <v>预备项目</v>
          </cell>
          <cell r="X599" t="str">
            <v>一类</v>
          </cell>
          <cell r="Y599" t="str">
            <v>国贫</v>
          </cell>
          <cell r="Z599" t="str">
            <v>新改建</v>
          </cell>
          <cell r="AA599" t="str">
            <v>其它</v>
          </cell>
          <cell r="AH599">
            <v>24.34</v>
          </cell>
          <cell r="AK599">
            <v>24.34</v>
          </cell>
          <cell r="AN599">
            <v>2016</v>
          </cell>
          <cell r="AO599">
            <v>2018</v>
          </cell>
          <cell r="AP599" t="str">
            <v>湘发改基础[2017]284号</v>
          </cell>
          <cell r="AQ599" t="str">
            <v>郴交计基发[2017]243号</v>
          </cell>
          <cell r="AR599">
            <v>20037</v>
          </cell>
          <cell r="AU599">
            <v>7302</v>
          </cell>
          <cell r="AX599">
            <v>7082.4</v>
          </cell>
          <cell r="AY599" t="str">
            <v>数据异常</v>
          </cell>
          <cell r="BB599">
            <v>12735</v>
          </cell>
          <cell r="BE599">
            <v>4500</v>
          </cell>
          <cell r="BF599">
            <v>0</v>
          </cell>
          <cell r="BG599">
            <v>4500</v>
          </cell>
          <cell r="BM599" t="str">
            <v>批复施工许可</v>
          </cell>
          <cell r="BO599">
            <v>4500</v>
          </cell>
          <cell r="BP599">
            <v>4320</v>
          </cell>
          <cell r="BQ599" t="str">
            <v>路基</v>
          </cell>
          <cell r="CA599" t="str">
            <v>省停缓建</v>
          </cell>
          <cell r="CB599">
            <v>9000</v>
          </cell>
          <cell r="CC599">
            <v>4320</v>
          </cell>
          <cell r="CF599">
            <v>0</v>
          </cell>
          <cell r="CH599">
            <v>0</v>
          </cell>
          <cell r="CI599">
            <v>4320</v>
          </cell>
          <cell r="CJ599" t="e">
            <v>#REF!</v>
          </cell>
          <cell r="CM599">
            <v>0</v>
          </cell>
          <cell r="CQ599">
            <v>4320</v>
          </cell>
          <cell r="CS599">
            <v>0</v>
          </cell>
          <cell r="CX599">
            <v>0</v>
          </cell>
          <cell r="CZ599">
            <v>0</v>
          </cell>
          <cell r="DB599">
            <v>0</v>
          </cell>
          <cell r="DC599">
            <v>0</v>
          </cell>
          <cell r="DH599">
            <v>0</v>
          </cell>
          <cell r="DI599">
            <v>0</v>
          </cell>
          <cell r="DJ599">
            <v>0</v>
          </cell>
          <cell r="DK599">
            <v>0</v>
          </cell>
          <cell r="DL599">
            <v>0</v>
          </cell>
          <cell r="DM599">
            <v>0</v>
          </cell>
          <cell r="DN599">
            <v>0</v>
          </cell>
          <cell r="DO599">
            <v>0</v>
          </cell>
          <cell r="DP599">
            <v>0</v>
          </cell>
          <cell r="DQ599">
            <v>0</v>
          </cell>
          <cell r="DR599" t="str">
            <v>否</v>
          </cell>
          <cell r="DS599">
            <v>15717</v>
          </cell>
          <cell r="EC599" t="str">
            <v>省停缓建</v>
          </cell>
          <cell r="EF599" t="str">
            <v>已安排</v>
          </cell>
          <cell r="EG599" t="str">
            <v>未开工（“十三五”期无法开工）</v>
          </cell>
          <cell r="EH599" t="str">
            <v>未开工项目</v>
          </cell>
          <cell r="EI599" t="str">
            <v>不能开工</v>
          </cell>
          <cell r="EJ599" t="str">
            <v>未开工</v>
          </cell>
          <cell r="EK599" t="str">
            <v>系统上报</v>
          </cell>
          <cell r="EL599">
            <v>0</v>
          </cell>
          <cell r="EN599">
            <v>0</v>
          </cell>
        </row>
        <row r="600">
          <cell r="J600" t="str">
            <v>S351桂东宋坪林场（八面山）-青山</v>
          </cell>
          <cell r="K600" t="e">
            <v>#REF!</v>
          </cell>
          <cell r="L600" t="str">
            <v>桂东宋坪林场（八面山)-青山乡</v>
          </cell>
          <cell r="M600" t="str">
            <v>桂东宋坪林场（八面山)-青山乡</v>
          </cell>
          <cell r="N600" t="e">
            <v>#REF!</v>
          </cell>
          <cell r="T600" t="str">
            <v>备选</v>
          </cell>
          <cell r="W600" t="str">
            <v>调减项目</v>
          </cell>
          <cell r="X600" t="str">
            <v>一类</v>
          </cell>
          <cell r="Y600" t="str">
            <v>国贫</v>
          </cell>
          <cell r="Z600" t="str">
            <v>改建</v>
          </cell>
          <cell r="AA600" t="str">
            <v>省道</v>
          </cell>
          <cell r="AH600">
            <v>12</v>
          </cell>
          <cell r="AK600">
            <v>12</v>
          </cell>
          <cell r="AN600">
            <v>2019</v>
          </cell>
          <cell r="AO600">
            <v>2021</v>
          </cell>
          <cell r="AR600">
            <v>9600</v>
          </cell>
          <cell r="AU600">
            <v>4800</v>
          </cell>
          <cell r="BB600">
            <v>4800</v>
          </cell>
          <cell r="CB600">
            <v>0</v>
          </cell>
          <cell r="CC600">
            <v>0</v>
          </cell>
          <cell r="CH600">
            <v>0</v>
          </cell>
          <cell r="CI600">
            <v>0</v>
          </cell>
          <cell r="CJ600" t="e">
            <v>#REF!</v>
          </cell>
          <cell r="CM600">
            <v>0</v>
          </cell>
          <cell r="CQ600">
            <v>0</v>
          </cell>
          <cell r="CS600">
            <v>0</v>
          </cell>
          <cell r="CX600">
            <v>0</v>
          </cell>
          <cell r="CZ600">
            <v>4800</v>
          </cell>
          <cell r="DB600" t="e">
            <v>#REF!</v>
          </cell>
          <cell r="DC600" t="e">
            <v>#REF!</v>
          </cell>
          <cell r="DH600">
            <v>0</v>
          </cell>
          <cell r="DI600">
            <v>0</v>
          </cell>
          <cell r="DJ600">
            <v>0</v>
          </cell>
          <cell r="DK600">
            <v>0</v>
          </cell>
          <cell r="DL600">
            <v>0</v>
          </cell>
          <cell r="DM600">
            <v>0</v>
          </cell>
          <cell r="DN600">
            <v>0</v>
          </cell>
          <cell r="DO600">
            <v>0</v>
          </cell>
          <cell r="DQ600">
            <v>0</v>
          </cell>
          <cell r="DR600" t="str">
            <v>否</v>
          </cell>
          <cell r="DS600">
            <v>9600</v>
          </cell>
          <cell r="EF600" t="str">
            <v>未安排</v>
          </cell>
          <cell r="EG600" t="str">
            <v>取消</v>
          </cell>
          <cell r="EK600" t="str">
            <v>未填报</v>
          </cell>
          <cell r="EL600">
            <v>0</v>
          </cell>
          <cell r="EN600">
            <v>0</v>
          </cell>
          <cell r="EU600" t="str">
            <v>省中期调减</v>
          </cell>
        </row>
        <row r="601">
          <cell r="J601" t="str">
            <v>S347安仁豪山-洋际</v>
          </cell>
          <cell r="K601" t="e">
            <v>#REF!</v>
          </cell>
          <cell r="L601" t="str">
            <v>安仁豪山-洋际</v>
          </cell>
          <cell r="M601" t="str">
            <v>S338安仁古塘-洋际</v>
          </cell>
          <cell r="N601" t="e">
            <v>#REF!</v>
          </cell>
          <cell r="T601" t="str">
            <v>备选</v>
          </cell>
          <cell r="W601" t="str">
            <v>预备项目</v>
          </cell>
          <cell r="X601" t="str">
            <v>一类</v>
          </cell>
          <cell r="Y601" t="str">
            <v>国贫</v>
          </cell>
          <cell r="Z601" t="str">
            <v>新改建</v>
          </cell>
          <cell r="AA601" t="str">
            <v>省道</v>
          </cell>
          <cell r="AH601">
            <v>60.4</v>
          </cell>
          <cell r="AJ601">
            <v>60</v>
          </cell>
          <cell r="AN601">
            <v>2019</v>
          </cell>
          <cell r="AO601">
            <v>2021</v>
          </cell>
          <cell r="AR601">
            <v>42280</v>
          </cell>
          <cell r="AU601">
            <v>24000</v>
          </cell>
          <cell r="BB601">
            <v>18280</v>
          </cell>
          <cell r="CB601">
            <v>0</v>
          </cell>
          <cell r="CC601">
            <v>0</v>
          </cell>
          <cell r="CH601">
            <v>0</v>
          </cell>
          <cell r="CI601">
            <v>0</v>
          </cell>
          <cell r="CJ601" t="e">
            <v>#REF!</v>
          </cell>
          <cell r="CM601">
            <v>0</v>
          </cell>
          <cell r="CQ601">
            <v>0</v>
          </cell>
          <cell r="CS601">
            <v>0</v>
          </cell>
          <cell r="CX601">
            <v>0</v>
          </cell>
          <cell r="CZ601">
            <v>24000</v>
          </cell>
          <cell r="DB601" t="e">
            <v>#REF!</v>
          </cell>
          <cell r="DC601" t="e">
            <v>#REF!</v>
          </cell>
          <cell r="DH601">
            <v>0</v>
          </cell>
          <cell r="DI601">
            <v>0</v>
          </cell>
          <cell r="DJ601">
            <v>0</v>
          </cell>
          <cell r="DK601">
            <v>0</v>
          </cell>
          <cell r="DL601">
            <v>0</v>
          </cell>
          <cell r="DM601">
            <v>0</v>
          </cell>
          <cell r="DN601">
            <v>0</v>
          </cell>
          <cell r="DO601">
            <v>0</v>
          </cell>
          <cell r="DQ601">
            <v>0</v>
          </cell>
          <cell r="DR601" t="str">
            <v>否</v>
          </cell>
          <cell r="DS601">
            <v>42280</v>
          </cell>
          <cell r="EF601" t="str">
            <v>未安排</v>
          </cell>
          <cell r="EG601" t="str">
            <v>未开工（“十三五”期无法开工）</v>
          </cell>
          <cell r="EJ601" t="str">
            <v>未开工</v>
          </cell>
          <cell r="EK601" t="str">
            <v>未填报</v>
          </cell>
          <cell r="EL601">
            <v>0</v>
          </cell>
          <cell r="EN601">
            <v>0</v>
          </cell>
        </row>
        <row r="602">
          <cell r="J602" t="str">
            <v>零陵毛里铺－东湘桥</v>
          </cell>
          <cell r="K602" t="e">
            <v>#REF!</v>
          </cell>
          <cell r="L602" t="str">
            <v>零陵毛里铺－东湘桥</v>
          </cell>
          <cell r="M602" t="str">
            <v>S339零陵毛里铺－珠山</v>
          </cell>
          <cell r="N602" t="e">
            <v>#REF!</v>
          </cell>
          <cell r="T602" t="str">
            <v>备选</v>
          </cell>
          <cell r="W602" t="str">
            <v>预备项目</v>
          </cell>
          <cell r="X602" t="str">
            <v>三类</v>
          </cell>
          <cell r="Z602" t="str">
            <v>升级改造</v>
          </cell>
          <cell r="AA602" t="str">
            <v>省道</v>
          </cell>
          <cell r="AH602">
            <v>27</v>
          </cell>
          <cell r="AJ602">
            <v>27</v>
          </cell>
          <cell r="AN602">
            <v>2020</v>
          </cell>
          <cell r="AO602">
            <v>2022</v>
          </cell>
          <cell r="AR602">
            <v>18900</v>
          </cell>
          <cell r="AU602">
            <v>8100</v>
          </cell>
          <cell r="BB602">
            <v>10800</v>
          </cell>
          <cell r="CB602">
            <v>0</v>
          </cell>
          <cell r="CC602">
            <v>0</v>
          </cell>
          <cell r="CH602">
            <v>0</v>
          </cell>
          <cell r="CI602">
            <v>0</v>
          </cell>
          <cell r="CJ602" t="e">
            <v>#REF!</v>
          </cell>
          <cell r="CM602">
            <v>0</v>
          </cell>
          <cell r="CP602">
            <v>0</v>
          </cell>
          <cell r="CQ602">
            <v>0</v>
          </cell>
          <cell r="CS602">
            <v>0</v>
          </cell>
          <cell r="CX602">
            <v>0</v>
          </cell>
          <cell r="CZ602">
            <v>8100</v>
          </cell>
          <cell r="DB602" t="e">
            <v>#REF!</v>
          </cell>
          <cell r="DC602" t="e">
            <v>#REF!</v>
          </cell>
          <cell r="DH602">
            <v>0.15</v>
          </cell>
          <cell r="DI602">
            <v>1215</v>
          </cell>
          <cell r="DJ602">
            <v>0.15</v>
          </cell>
          <cell r="DK602">
            <v>1215</v>
          </cell>
          <cell r="DL602">
            <v>0.3</v>
          </cell>
          <cell r="DM602">
            <v>2430</v>
          </cell>
          <cell r="DN602">
            <v>0.3</v>
          </cell>
          <cell r="DO602">
            <v>2430</v>
          </cell>
          <cell r="DQ602">
            <v>0</v>
          </cell>
          <cell r="DR602" t="str">
            <v>否</v>
          </cell>
          <cell r="DS602">
            <v>18900</v>
          </cell>
          <cell r="EF602" t="str">
            <v>未安排</v>
          </cell>
          <cell r="EG602" t="str">
            <v>未开工（年内不能开工但2020年底前开工）</v>
          </cell>
          <cell r="EJ602" t="str">
            <v>未开工</v>
          </cell>
          <cell r="EK602" t="str">
            <v>系统上报</v>
          </cell>
          <cell r="EL602">
            <v>0</v>
          </cell>
          <cell r="EN602">
            <v>0</v>
          </cell>
        </row>
        <row r="603">
          <cell r="J603" t="str">
            <v>永州港冷水滩作业区进港道路</v>
          </cell>
          <cell r="K603" t="e">
            <v>#REF!</v>
          </cell>
          <cell r="L603" t="str">
            <v>永州港冷水滩作业区进港道路</v>
          </cell>
          <cell r="M603" t="str">
            <v>永州港冷水滩作业区进港道路</v>
          </cell>
          <cell r="N603" t="e">
            <v>#REF!</v>
          </cell>
          <cell r="T603" t="str">
            <v>备选</v>
          </cell>
          <cell r="W603" t="str">
            <v>调减项目</v>
          </cell>
          <cell r="X603" t="str">
            <v>三类</v>
          </cell>
          <cell r="Z603" t="str">
            <v>新建</v>
          </cell>
          <cell r="AA603" t="str">
            <v>其它</v>
          </cell>
          <cell r="AH603">
            <v>3</v>
          </cell>
          <cell r="AI603">
            <v>3</v>
          </cell>
          <cell r="AN603">
            <v>2019</v>
          </cell>
          <cell r="AO603">
            <v>2021</v>
          </cell>
          <cell r="AR603">
            <v>6000</v>
          </cell>
          <cell r="AU603">
            <v>600</v>
          </cell>
          <cell r="BB603">
            <v>5400</v>
          </cell>
          <cell r="CB603">
            <v>0</v>
          </cell>
          <cell r="CC603">
            <v>0</v>
          </cell>
          <cell r="CH603">
            <v>0</v>
          </cell>
          <cell r="CI603">
            <v>0</v>
          </cell>
          <cell r="CJ603" t="e">
            <v>#REF!</v>
          </cell>
          <cell r="CM603">
            <v>0</v>
          </cell>
          <cell r="CP603">
            <v>0</v>
          </cell>
          <cell r="CQ603">
            <v>0</v>
          </cell>
          <cell r="CS603">
            <v>0</v>
          </cell>
          <cell r="CX603">
            <v>0</v>
          </cell>
          <cell r="CZ603">
            <v>600</v>
          </cell>
          <cell r="DB603" t="e">
            <v>#REF!</v>
          </cell>
          <cell r="DC603" t="e">
            <v>#REF!</v>
          </cell>
          <cell r="DH603">
            <v>0</v>
          </cell>
          <cell r="DI603">
            <v>0</v>
          </cell>
          <cell r="DJ603">
            <v>0</v>
          </cell>
          <cell r="DK603">
            <v>0</v>
          </cell>
          <cell r="DL603">
            <v>0</v>
          </cell>
          <cell r="DM603">
            <v>0</v>
          </cell>
          <cell r="DN603">
            <v>0</v>
          </cell>
          <cell r="DO603">
            <v>0</v>
          </cell>
          <cell r="DQ603">
            <v>0</v>
          </cell>
          <cell r="DR603" t="str">
            <v>否</v>
          </cell>
          <cell r="DS603">
            <v>6000</v>
          </cell>
          <cell r="EF603" t="str">
            <v>未安排</v>
          </cell>
          <cell r="EG603" t="str">
            <v>未开工（年内不能开工但2020年底前开工）</v>
          </cell>
          <cell r="EJ603" t="str">
            <v>未开工</v>
          </cell>
          <cell r="EK603" t="str">
            <v>系统上报</v>
          </cell>
          <cell r="EL603">
            <v>0</v>
          </cell>
          <cell r="EN603">
            <v>0</v>
          </cell>
          <cell r="EU603" t="str">
            <v>省中期调减</v>
          </cell>
        </row>
        <row r="604">
          <cell r="J604" t="str">
            <v>机场大道</v>
          </cell>
          <cell r="K604" t="e">
            <v>#REF!</v>
          </cell>
          <cell r="L604" t="str">
            <v>机场大道</v>
          </cell>
          <cell r="M604" t="str">
            <v>S228机场大道</v>
          </cell>
          <cell r="N604" t="e">
            <v>#REF!</v>
          </cell>
          <cell r="T604" t="str">
            <v>备选</v>
          </cell>
          <cell r="W604" t="str">
            <v>预备项目</v>
          </cell>
          <cell r="X604" t="str">
            <v>三类</v>
          </cell>
          <cell r="Z604" t="str">
            <v>升级改造</v>
          </cell>
          <cell r="AA604" t="str">
            <v>省道</v>
          </cell>
          <cell r="AH604">
            <v>25</v>
          </cell>
          <cell r="AI604">
            <v>25</v>
          </cell>
          <cell r="AN604">
            <v>2020</v>
          </cell>
          <cell r="AO604">
            <v>2022</v>
          </cell>
          <cell r="AR604">
            <v>49000</v>
          </cell>
          <cell r="AU604">
            <v>10000</v>
          </cell>
          <cell r="BB604">
            <v>39000</v>
          </cell>
          <cell r="CB604">
            <v>0</v>
          </cell>
          <cell r="CC604">
            <v>0</v>
          </cell>
          <cell r="CH604">
            <v>0</v>
          </cell>
          <cell r="CI604">
            <v>0</v>
          </cell>
          <cell r="CJ604" t="e">
            <v>#REF!</v>
          </cell>
          <cell r="CM604">
            <v>0</v>
          </cell>
          <cell r="CP604">
            <v>0</v>
          </cell>
          <cell r="CQ604">
            <v>0</v>
          </cell>
          <cell r="CS604">
            <v>0</v>
          </cell>
          <cell r="CX604">
            <v>0</v>
          </cell>
          <cell r="CZ604">
            <v>10000</v>
          </cell>
          <cell r="DB604" t="e">
            <v>#REF!</v>
          </cell>
          <cell r="DC604" t="e">
            <v>#REF!</v>
          </cell>
          <cell r="DH604">
            <v>0.15</v>
          </cell>
          <cell r="DI604">
            <v>1500</v>
          </cell>
          <cell r="DJ604">
            <v>0.15</v>
          </cell>
          <cell r="DK604">
            <v>1500</v>
          </cell>
          <cell r="DL604">
            <v>0.3</v>
          </cell>
          <cell r="DM604">
            <v>3000</v>
          </cell>
          <cell r="DN604">
            <v>0.3</v>
          </cell>
          <cell r="DO604">
            <v>3000</v>
          </cell>
          <cell r="DQ604">
            <v>0</v>
          </cell>
          <cell r="DR604" t="str">
            <v>否</v>
          </cell>
          <cell r="DS604">
            <v>49000</v>
          </cell>
          <cell r="EF604" t="str">
            <v>未安排</v>
          </cell>
          <cell r="EG604" t="str">
            <v>未开工（年内不能开工但2020年底前开工）</v>
          </cell>
          <cell r="EJ604" t="str">
            <v>未开工</v>
          </cell>
          <cell r="EK604" t="str">
            <v>系统上报</v>
          </cell>
          <cell r="EL604">
            <v>0</v>
          </cell>
          <cell r="EN604">
            <v>0</v>
          </cell>
        </row>
        <row r="605">
          <cell r="J605" t="str">
            <v>祁阳龚家坪-长虹</v>
          </cell>
          <cell r="K605" t="e">
            <v>#REF!</v>
          </cell>
          <cell r="L605" t="str">
            <v>祁阳龚家坪—长虹</v>
          </cell>
          <cell r="M605" t="str">
            <v>S227祁阳龚家坪—长虹</v>
          </cell>
          <cell r="N605" t="e">
            <v>#REF!</v>
          </cell>
          <cell r="T605" t="str">
            <v>备选</v>
          </cell>
          <cell r="W605" t="str">
            <v>预备项目</v>
          </cell>
          <cell r="X605" t="str">
            <v>三类</v>
          </cell>
          <cell r="Z605" t="str">
            <v>升级改造</v>
          </cell>
          <cell r="AA605" t="str">
            <v>省道</v>
          </cell>
          <cell r="AH605">
            <v>33</v>
          </cell>
          <cell r="AJ605">
            <v>33</v>
          </cell>
          <cell r="AN605">
            <v>2018</v>
          </cell>
          <cell r="AO605">
            <v>2020</v>
          </cell>
          <cell r="AR605">
            <v>33000</v>
          </cell>
          <cell r="AU605">
            <v>9900</v>
          </cell>
          <cell r="BB605">
            <v>23100</v>
          </cell>
          <cell r="CB605">
            <v>0</v>
          </cell>
          <cell r="CC605">
            <v>0</v>
          </cell>
          <cell r="CH605">
            <v>0</v>
          </cell>
          <cell r="CI605">
            <v>0</v>
          </cell>
          <cell r="CJ605" t="e">
            <v>#REF!</v>
          </cell>
          <cell r="CM605">
            <v>0</v>
          </cell>
          <cell r="CQ605">
            <v>0</v>
          </cell>
          <cell r="CS605">
            <v>0</v>
          </cell>
          <cell r="CX605">
            <v>0</v>
          </cell>
          <cell r="CZ605">
            <v>9900</v>
          </cell>
          <cell r="DB605" t="e">
            <v>#REF!</v>
          </cell>
          <cell r="DC605" t="e">
            <v>#REF!</v>
          </cell>
          <cell r="DH605">
            <v>0.15</v>
          </cell>
          <cell r="DI605">
            <v>1485</v>
          </cell>
          <cell r="DJ605">
            <v>0.15</v>
          </cell>
          <cell r="DK605">
            <v>1485</v>
          </cell>
          <cell r="DL605">
            <v>0.3</v>
          </cell>
          <cell r="DM605">
            <v>2970</v>
          </cell>
          <cell r="DN605">
            <v>0.3</v>
          </cell>
          <cell r="DO605">
            <v>2970</v>
          </cell>
          <cell r="DQ605">
            <v>0</v>
          </cell>
          <cell r="DR605" t="str">
            <v>否</v>
          </cell>
          <cell r="DS605">
            <v>33000</v>
          </cell>
          <cell r="EF605" t="str">
            <v>未安排</v>
          </cell>
          <cell r="EG605" t="str">
            <v>未开工（年内不能开工但2020年底前开工）</v>
          </cell>
          <cell r="EJ605" t="str">
            <v>未开工</v>
          </cell>
          <cell r="EK605" t="str">
            <v>系统上报</v>
          </cell>
          <cell r="EL605">
            <v>0</v>
          </cell>
          <cell r="EN605">
            <v>0</v>
          </cell>
        </row>
        <row r="606">
          <cell r="J606" t="str">
            <v>金洞牛头山—双牌阳明山</v>
          </cell>
          <cell r="K606" t="e">
            <v>#REF!</v>
          </cell>
          <cell r="L606" t="str">
            <v>金洞牛头山—双牌阳明山</v>
          </cell>
          <cell r="M606" t="str">
            <v>S343金洞牛头山—双牌阳明山-茶林</v>
          </cell>
          <cell r="N606" t="e">
            <v>#REF!</v>
          </cell>
          <cell r="T606" t="str">
            <v>备选</v>
          </cell>
          <cell r="W606" t="str">
            <v>预备项目</v>
          </cell>
          <cell r="X606" t="str">
            <v>三类</v>
          </cell>
          <cell r="Z606" t="str">
            <v>新建/升级改造</v>
          </cell>
          <cell r="AA606" t="str">
            <v>省道</v>
          </cell>
          <cell r="AH606">
            <v>30</v>
          </cell>
          <cell r="AJ606">
            <v>30</v>
          </cell>
          <cell r="AN606">
            <v>2020</v>
          </cell>
          <cell r="AO606">
            <v>2022</v>
          </cell>
          <cell r="AR606">
            <v>21000</v>
          </cell>
          <cell r="AU606">
            <v>9000</v>
          </cell>
          <cell r="BB606">
            <v>12000</v>
          </cell>
          <cell r="CB606">
            <v>0</v>
          </cell>
          <cell r="CC606">
            <v>0</v>
          </cell>
          <cell r="CH606">
            <v>0</v>
          </cell>
          <cell r="CI606">
            <v>0</v>
          </cell>
          <cell r="CJ606" t="e">
            <v>#REF!</v>
          </cell>
          <cell r="CM606">
            <v>0</v>
          </cell>
          <cell r="CP606">
            <v>0</v>
          </cell>
          <cell r="CQ606">
            <v>0</v>
          </cell>
          <cell r="CS606">
            <v>0</v>
          </cell>
          <cell r="CX606">
            <v>0</v>
          </cell>
          <cell r="CZ606">
            <v>9000</v>
          </cell>
          <cell r="DB606" t="e">
            <v>#REF!</v>
          </cell>
          <cell r="DC606" t="e">
            <v>#REF!</v>
          </cell>
          <cell r="DH606">
            <v>0.15</v>
          </cell>
          <cell r="DI606">
            <v>1350</v>
          </cell>
          <cell r="DJ606">
            <v>0.15</v>
          </cell>
          <cell r="DK606">
            <v>1350</v>
          </cell>
          <cell r="DL606">
            <v>0.3</v>
          </cell>
          <cell r="DM606">
            <v>2700</v>
          </cell>
          <cell r="DN606">
            <v>0.3</v>
          </cell>
          <cell r="DO606">
            <v>2700</v>
          </cell>
          <cell r="DQ606">
            <v>0</v>
          </cell>
          <cell r="DR606" t="str">
            <v>否</v>
          </cell>
          <cell r="DS606">
            <v>21000</v>
          </cell>
          <cell r="EF606" t="str">
            <v>未安排</v>
          </cell>
          <cell r="EG606" t="str">
            <v>未开工（年内不能开工但2020年底前开工）</v>
          </cell>
          <cell r="EJ606" t="str">
            <v>未开工</v>
          </cell>
          <cell r="EK606" t="str">
            <v>系统上报</v>
          </cell>
          <cell r="EL606">
            <v>0</v>
          </cell>
          <cell r="EN606">
            <v>0</v>
          </cell>
        </row>
        <row r="607">
          <cell r="J607" t="str">
            <v>道县油湘-蚣坝</v>
          </cell>
          <cell r="K607" t="e">
            <v>#REF!</v>
          </cell>
          <cell r="L607" t="str">
            <v>道县油湘—蚣坝</v>
          </cell>
          <cell r="M607" t="str">
            <v>道县油湘—蚣坝</v>
          </cell>
          <cell r="N607" t="e">
            <v>#REF!</v>
          </cell>
          <cell r="T607" t="str">
            <v>备选</v>
          </cell>
          <cell r="W607" t="str">
            <v>调减项目</v>
          </cell>
          <cell r="X607" t="str">
            <v>三类</v>
          </cell>
          <cell r="Z607" t="str">
            <v>新改建</v>
          </cell>
          <cell r="AA607" t="str">
            <v>省道</v>
          </cell>
          <cell r="AH607">
            <v>40</v>
          </cell>
          <cell r="AJ607">
            <v>40</v>
          </cell>
          <cell r="AN607">
            <v>2018</v>
          </cell>
          <cell r="AO607">
            <v>2020</v>
          </cell>
          <cell r="AR607">
            <v>32000</v>
          </cell>
          <cell r="AU607">
            <v>12000</v>
          </cell>
          <cell r="BB607">
            <v>20000</v>
          </cell>
          <cell r="CB607">
            <v>0</v>
          </cell>
          <cell r="CC607">
            <v>0</v>
          </cell>
          <cell r="CH607">
            <v>0</v>
          </cell>
          <cell r="CI607">
            <v>0</v>
          </cell>
          <cell r="CJ607" t="e">
            <v>#REF!</v>
          </cell>
          <cell r="CM607">
            <v>0</v>
          </cell>
          <cell r="CQ607">
            <v>0</v>
          </cell>
          <cell r="CS607">
            <v>0</v>
          </cell>
          <cell r="CX607">
            <v>0</v>
          </cell>
          <cell r="CZ607">
            <v>12000</v>
          </cell>
          <cell r="DB607" t="e">
            <v>#REF!</v>
          </cell>
          <cell r="DC607" t="e">
            <v>#REF!</v>
          </cell>
          <cell r="DH607">
            <v>0</v>
          </cell>
          <cell r="DI607">
            <v>0</v>
          </cell>
          <cell r="DJ607">
            <v>0</v>
          </cell>
          <cell r="DK607">
            <v>0</v>
          </cell>
          <cell r="DL607">
            <v>0</v>
          </cell>
          <cell r="DM607">
            <v>0</v>
          </cell>
          <cell r="DN607">
            <v>0</v>
          </cell>
          <cell r="DO607">
            <v>0</v>
          </cell>
          <cell r="DQ607">
            <v>0</v>
          </cell>
          <cell r="DR607" t="str">
            <v>否</v>
          </cell>
          <cell r="DS607">
            <v>32000</v>
          </cell>
          <cell r="EF607" t="str">
            <v>未安排</v>
          </cell>
          <cell r="EG607" t="str">
            <v>未开工（年内不能开工但2020年底前开工）</v>
          </cell>
          <cell r="EJ607" t="str">
            <v>未开工</v>
          </cell>
          <cell r="EK607" t="str">
            <v>系统上报</v>
          </cell>
          <cell r="EL607">
            <v>0</v>
          </cell>
          <cell r="EN607">
            <v>0</v>
          </cell>
          <cell r="EU607" t="str">
            <v>省中期调减</v>
          </cell>
        </row>
        <row r="608">
          <cell r="J608" t="str">
            <v>道县李家园-中坪</v>
          </cell>
          <cell r="K608" t="e">
            <v>#REF!</v>
          </cell>
          <cell r="L608" t="str">
            <v>道县李家园-中坪</v>
          </cell>
          <cell r="M608" t="str">
            <v>道县李家园-中坪</v>
          </cell>
          <cell r="N608" t="e">
            <v>#REF!</v>
          </cell>
          <cell r="T608" t="str">
            <v>备选</v>
          </cell>
          <cell r="W608" t="str">
            <v>调减项目</v>
          </cell>
          <cell r="X608" t="str">
            <v>三类</v>
          </cell>
          <cell r="Z608" t="str">
            <v>新改建</v>
          </cell>
          <cell r="AA608" t="str">
            <v>省道</v>
          </cell>
          <cell r="AH608">
            <v>27</v>
          </cell>
          <cell r="AI608">
            <v>27</v>
          </cell>
          <cell r="AN608">
            <v>2019</v>
          </cell>
          <cell r="AO608">
            <v>2021</v>
          </cell>
          <cell r="AR608">
            <v>66000</v>
          </cell>
          <cell r="AU608">
            <v>10800</v>
          </cell>
          <cell r="BB608">
            <v>55200</v>
          </cell>
          <cell r="CB608">
            <v>0</v>
          </cell>
          <cell r="CC608">
            <v>0</v>
          </cell>
          <cell r="CH608">
            <v>0</v>
          </cell>
          <cell r="CI608">
            <v>0</v>
          </cell>
          <cell r="CJ608" t="e">
            <v>#REF!</v>
          </cell>
          <cell r="CM608">
            <v>0</v>
          </cell>
          <cell r="CP608">
            <v>0</v>
          </cell>
          <cell r="CQ608">
            <v>0</v>
          </cell>
          <cell r="CS608">
            <v>0</v>
          </cell>
          <cell r="CX608">
            <v>0</v>
          </cell>
          <cell r="CZ608">
            <v>10800</v>
          </cell>
          <cell r="DB608" t="e">
            <v>#REF!</v>
          </cell>
          <cell r="DC608" t="e">
            <v>#REF!</v>
          </cell>
          <cell r="DH608">
            <v>0</v>
          </cell>
          <cell r="DI608">
            <v>0</v>
          </cell>
          <cell r="DJ608">
            <v>0</v>
          </cell>
          <cell r="DK608">
            <v>0</v>
          </cell>
          <cell r="DL608">
            <v>0</v>
          </cell>
          <cell r="DM608">
            <v>0</v>
          </cell>
          <cell r="DN608">
            <v>0</v>
          </cell>
          <cell r="DO608">
            <v>0</v>
          </cell>
          <cell r="DQ608">
            <v>0</v>
          </cell>
          <cell r="DR608" t="str">
            <v>否</v>
          </cell>
          <cell r="DS608">
            <v>66000</v>
          </cell>
          <cell r="EF608" t="str">
            <v>未安排</v>
          </cell>
          <cell r="EG608" t="str">
            <v>未开工（年内不能开工但2020年底前开工）</v>
          </cell>
          <cell r="EJ608" t="str">
            <v>未开工</v>
          </cell>
          <cell r="EK608" t="str">
            <v>系统上报</v>
          </cell>
          <cell r="EL608">
            <v>0</v>
          </cell>
          <cell r="EN608">
            <v>0</v>
          </cell>
          <cell r="EU608" t="str">
            <v>省中期调减</v>
          </cell>
        </row>
        <row r="609">
          <cell r="J609" t="str">
            <v>江永盐下井—大漠头改线</v>
          </cell>
          <cell r="K609" t="e">
            <v>#REF!</v>
          </cell>
          <cell r="L609" t="str">
            <v>江永盐下井—大漠头改线</v>
          </cell>
          <cell r="M609" t="str">
            <v>S239江永枇杷井经大漠头-盐下井改线</v>
          </cell>
          <cell r="N609" t="e">
            <v>#REF!</v>
          </cell>
          <cell r="T609" t="str">
            <v>备选</v>
          </cell>
          <cell r="W609" t="str">
            <v>预备项目</v>
          </cell>
          <cell r="X609" t="str">
            <v>二类</v>
          </cell>
          <cell r="Y609" t="str">
            <v>省贫</v>
          </cell>
          <cell r="Z609" t="str">
            <v>新建</v>
          </cell>
          <cell r="AA609" t="str">
            <v>省道</v>
          </cell>
          <cell r="AH609">
            <v>6</v>
          </cell>
          <cell r="AJ609">
            <v>6</v>
          </cell>
          <cell r="AN609">
            <v>2020</v>
          </cell>
          <cell r="AO609">
            <v>2022</v>
          </cell>
          <cell r="AR609">
            <v>4800</v>
          </cell>
          <cell r="AU609">
            <v>2100</v>
          </cell>
          <cell r="BB609">
            <v>2700</v>
          </cell>
          <cell r="CB609">
            <v>0</v>
          </cell>
          <cell r="CC609">
            <v>0</v>
          </cell>
          <cell r="CH609">
            <v>0</v>
          </cell>
          <cell r="CI609">
            <v>0</v>
          </cell>
          <cell r="CJ609" t="e">
            <v>#REF!</v>
          </cell>
          <cell r="CM609">
            <v>0</v>
          </cell>
          <cell r="CP609">
            <v>0</v>
          </cell>
          <cell r="CQ609">
            <v>0</v>
          </cell>
          <cell r="CS609">
            <v>0</v>
          </cell>
          <cell r="CX609">
            <v>0</v>
          </cell>
          <cell r="CZ609">
            <v>2100</v>
          </cell>
          <cell r="DB609" t="e">
            <v>#REF!</v>
          </cell>
          <cell r="DC609" t="e">
            <v>#REF!</v>
          </cell>
          <cell r="DH609">
            <v>0.15</v>
          </cell>
          <cell r="DI609">
            <v>315</v>
          </cell>
          <cell r="DJ609">
            <v>0.15</v>
          </cell>
          <cell r="DK609">
            <v>315</v>
          </cell>
          <cell r="DL609">
            <v>0.3</v>
          </cell>
          <cell r="DM609">
            <v>630</v>
          </cell>
          <cell r="DN609">
            <v>0.3</v>
          </cell>
          <cell r="DO609">
            <v>630</v>
          </cell>
          <cell r="DQ609">
            <v>0</v>
          </cell>
          <cell r="DR609" t="str">
            <v>否</v>
          </cell>
          <cell r="DS609">
            <v>4800</v>
          </cell>
          <cell r="EF609" t="str">
            <v>未安排</v>
          </cell>
          <cell r="EG609" t="str">
            <v>未开工（年内不能开工但2020年底前开工）</v>
          </cell>
          <cell r="EJ609" t="str">
            <v>未开工</v>
          </cell>
          <cell r="EK609" t="str">
            <v>系统上报</v>
          </cell>
          <cell r="EL609">
            <v>0</v>
          </cell>
          <cell r="EN609">
            <v>0</v>
          </cell>
        </row>
        <row r="610">
          <cell r="J610" t="str">
            <v>蓝山大洞-火市</v>
          </cell>
          <cell r="K610" t="e">
            <v>#REF!</v>
          </cell>
          <cell r="L610" t="str">
            <v>蓝山大洞-火市</v>
          </cell>
          <cell r="N610" t="e">
            <v>#REF!</v>
          </cell>
          <cell r="T610" t="str">
            <v>备选</v>
          </cell>
          <cell r="W610" t="str">
            <v>预备项目</v>
          </cell>
          <cell r="X610" t="str">
            <v>三类</v>
          </cell>
          <cell r="Z610" t="str">
            <v>升级改造</v>
          </cell>
          <cell r="AA610" t="str">
            <v>省道</v>
          </cell>
          <cell r="AH610">
            <v>12</v>
          </cell>
          <cell r="AJ610">
            <v>12</v>
          </cell>
          <cell r="AN610">
            <v>2018</v>
          </cell>
          <cell r="AO610">
            <v>2020</v>
          </cell>
          <cell r="AR610">
            <v>8400</v>
          </cell>
          <cell r="AU610">
            <v>3600</v>
          </cell>
          <cell r="BB610">
            <v>4800</v>
          </cell>
          <cell r="CB610">
            <v>0</v>
          </cell>
          <cell r="CC610">
            <v>0</v>
          </cell>
          <cell r="CH610">
            <v>0</v>
          </cell>
          <cell r="CI610">
            <v>0</v>
          </cell>
          <cell r="CJ610" t="e">
            <v>#REF!</v>
          </cell>
          <cell r="CM610">
            <v>0</v>
          </cell>
          <cell r="CP610">
            <v>0</v>
          </cell>
          <cell r="CQ610">
            <v>0</v>
          </cell>
          <cell r="CS610">
            <v>0</v>
          </cell>
          <cell r="CX610">
            <v>0</v>
          </cell>
          <cell r="CZ610">
            <v>3600</v>
          </cell>
          <cell r="DB610" t="e">
            <v>#REF!</v>
          </cell>
          <cell r="DC610" t="e">
            <v>#REF!</v>
          </cell>
          <cell r="DH610">
            <v>0.15</v>
          </cell>
          <cell r="DI610">
            <v>540</v>
          </cell>
          <cell r="DJ610">
            <v>0.15</v>
          </cell>
          <cell r="DK610">
            <v>540</v>
          </cell>
          <cell r="DL610">
            <v>0.3</v>
          </cell>
          <cell r="DM610">
            <v>1080</v>
          </cell>
          <cell r="DN610">
            <v>0.3</v>
          </cell>
          <cell r="DO610">
            <v>1080</v>
          </cell>
          <cell r="DQ610">
            <v>0</v>
          </cell>
          <cell r="DR610" t="str">
            <v>否</v>
          </cell>
          <cell r="DS610">
            <v>8400</v>
          </cell>
          <cell r="EF610" t="str">
            <v>未安排</v>
          </cell>
          <cell r="EG610" t="str">
            <v>未开工（年内不能开工但2020年底前开工）</v>
          </cell>
          <cell r="EJ610" t="str">
            <v>未开工</v>
          </cell>
          <cell r="EK610" t="str">
            <v>系统上报</v>
          </cell>
          <cell r="EL610">
            <v>0</v>
          </cell>
          <cell r="EN610">
            <v>0</v>
          </cell>
        </row>
        <row r="611">
          <cell r="J611" t="str">
            <v>江华县务江-水口</v>
          </cell>
          <cell r="K611" t="e">
            <v>#REF!</v>
          </cell>
          <cell r="L611" t="str">
            <v>江华县水口-务江</v>
          </cell>
          <cell r="M611" t="str">
            <v>江华县水口-务江</v>
          </cell>
          <cell r="N611" t="e">
            <v>#REF!</v>
          </cell>
          <cell r="T611" t="str">
            <v>备选</v>
          </cell>
          <cell r="W611" t="str">
            <v>调减项目</v>
          </cell>
          <cell r="X611" t="str">
            <v>一类</v>
          </cell>
          <cell r="Y611" t="str">
            <v>国贫</v>
          </cell>
          <cell r="Z611" t="str">
            <v>新建</v>
          </cell>
          <cell r="AA611" t="str">
            <v>省道</v>
          </cell>
          <cell r="AH611">
            <v>43</v>
          </cell>
          <cell r="AJ611">
            <v>43</v>
          </cell>
          <cell r="AN611">
            <v>2019</v>
          </cell>
          <cell r="AO611">
            <v>2021</v>
          </cell>
          <cell r="AR611">
            <v>34400</v>
          </cell>
          <cell r="AU611">
            <v>17200</v>
          </cell>
          <cell r="BB611">
            <v>17200</v>
          </cell>
          <cell r="CB611">
            <v>0</v>
          </cell>
          <cell r="CC611">
            <v>0</v>
          </cell>
          <cell r="CH611">
            <v>0</v>
          </cell>
          <cell r="CI611">
            <v>0</v>
          </cell>
          <cell r="CJ611" t="e">
            <v>#REF!</v>
          </cell>
          <cell r="CM611">
            <v>0</v>
          </cell>
          <cell r="CQ611">
            <v>0</v>
          </cell>
          <cell r="CS611">
            <v>0</v>
          </cell>
          <cell r="CX611">
            <v>0</v>
          </cell>
          <cell r="CZ611">
            <v>17200</v>
          </cell>
          <cell r="DB611" t="e">
            <v>#REF!</v>
          </cell>
          <cell r="DC611" t="e">
            <v>#REF!</v>
          </cell>
          <cell r="DH611">
            <v>0</v>
          </cell>
          <cell r="DI611">
            <v>0</v>
          </cell>
          <cell r="DJ611">
            <v>0</v>
          </cell>
          <cell r="DK611">
            <v>0</v>
          </cell>
          <cell r="DL611">
            <v>0</v>
          </cell>
          <cell r="DM611">
            <v>0</v>
          </cell>
          <cell r="DN611">
            <v>0</v>
          </cell>
          <cell r="DO611">
            <v>0</v>
          </cell>
          <cell r="DQ611">
            <v>0</v>
          </cell>
          <cell r="DR611" t="str">
            <v>否</v>
          </cell>
          <cell r="DS611">
            <v>34400</v>
          </cell>
          <cell r="EF611" t="str">
            <v>未安排</v>
          </cell>
          <cell r="EG611" t="str">
            <v>未开工（年内不能开工但2020年底前开工）</v>
          </cell>
          <cell r="EJ611" t="str">
            <v>未开工</v>
          </cell>
          <cell r="EK611" t="str">
            <v>系统上报</v>
          </cell>
          <cell r="EL611">
            <v>0</v>
          </cell>
          <cell r="EN611">
            <v>0</v>
          </cell>
          <cell r="EU611" t="str">
            <v>省中期调减</v>
          </cell>
        </row>
        <row r="612">
          <cell r="J612" t="str">
            <v>宁远九嶷山—道县湘源温泉（道县段）</v>
          </cell>
          <cell r="K612" t="e">
            <v>#REF!</v>
          </cell>
          <cell r="M612" t="str">
            <v>S347宁远九嶷山—道县湘源温泉</v>
          </cell>
          <cell r="N612" t="e">
            <v>#REF!</v>
          </cell>
          <cell r="T612" t="str">
            <v>备选</v>
          </cell>
          <cell r="W612" t="str">
            <v>调减项目</v>
          </cell>
          <cell r="X612" t="str">
            <v>三类</v>
          </cell>
          <cell r="Z612" t="str">
            <v>升级改造</v>
          </cell>
          <cell r="AA612" t="str">
            <v>省道</v>
          </cell>
          <cell r="AH612">
            <v>13</v>
          </cell>
          <cell r="AJ612">
            <v>13</v>
          </cell>
          <cell r="AN612">
            <v>2019</v>
          </cell>
          <cell r="AO612">
            <v>2021</v>
          </cell>
          <cell r="AR612">
            <v>3558</v>
          </cell>
          <cell r="AU612">
            <v>2600</v>
          </cell>
          <cell r="BB612">
            <v>957.89473684210498</v>
          </cell>
          <cell r="CA612" t="str">
            <v>未列入19年计划</v>
          </cell>
          <cell r="CB612">
            <v>0</v>
          </cell>
          <cell r="CC612">
            <v>0</v>
          </cell>
          <cell r="CH612">
            <v>0</v>
          </cell>
          <cell r="CI612">
            <v>0</v>
          </cell>
          <cell r="CJ612" t="e">
            <v>#REF!</v>
          </cell>
          <cell r="CM612">
            <v>0</v>
          </cell>
          <cell r="CQ612">
            <v>0</v>
          </cell>
          <cell r="CS612">
            <v>0</v>
          </cell>
          <cell r="CX612">
            <v>0</v>
          </cell>
          <cell r="CZ612">
            <v>2600</v>
          </cell>
          <cell r="DB612" t="e">
            <v>#REF!</v>
          </cell>
          <cell r="DC612" t="e">
            <v>#REF!</v>
          </cell>
          <cell r="DH612">
            <v>0.15</v>
          </cell>
          <cell r="DI612">
            <v>390</v>
          </cell>
          <cell r="DJ612">
            <v>0.15</v>
          </cell>
          <cell r="DK612">
            <v>390</v>
          </cell>
          <cell r="DL612">
            <v>0.3</v>
          </cell>
          <cell r="DM612">
            <v>780</v>
          </cell>
          <cell r="DN612">
            <v>0.3</v>
          </cell>
          <cell r="DO612">
            <v>780</v>
          </cell>
          <cell r="DQ612">
            <v>0</v>
          </cell>
          <cell r="DR612" t="str">
            <v>否</v>
          </cell>
          <cell r="DS612">
            <v>3558</v>
          </cell>
          <cell r="EC612" t="str">
            <v>未安排计划</v>
          </cell>
          <cell r="EF612" t="str">
            <v>未安排</v>
          </cell>
          <cell r="EG612" t="str">
            <v>未开工（年内不能开工但2020年底前开工）</v>
          </cell>
          <cell r="EJ612" t="str">
            <v>未开工</v>
          </cell>
          <cell r="EK612" t="str">
            <v>系统上报</v>
          </cell>
          <cell r="EL612">
            <v>0</v>
          </cell>
          <cell r="EN612">
            <v>0</v>
          </cell>
        </row>
        <row r="613">
          <cell r="J613" t="str">
            <v>宁远九嶷山—道县湘源温泉（宁远县段）</v>
          </cell>
          <cell r="K613" t="e">
            <v>#REF!</v>
          </cell>
          <cell r="M613" t="str">
            <v>S347宁远九嶷山—道县湘源温泉</v>
          </cell>
          <cell r="N613" t="e">
            <v>#REF!</v>
          </cell>
          <cell r="T613" t="str">
            <v>备选</v>
          </cell>
          <cell r="W613" t="str">
            <v>调减项目</v>
          </cell>
          <cell r="X613" t="str">
            <v>二类</v>
          </cell>
          <cell r="Z613" t="str">
            <v>升级改造</v>
          </cell>
          <cell r="AA613" t="str">
            <v>省道</v>
          </cell>
          <cell r="AH613">
            <v>25</v>
          </cell>
          <cell r="AJ613">
            <v>25</v>
          </cell>
          <cell r="AN613">
            <v>2019</v>
          </cell>
          <cell r="AO613">
            <v>2021</v>
          </cell>
          <cell r="AR613">
            <v>6842</v>
          </cell>
          <cell r="AU613">
            <v>6250</v>
          </cell>
          <cell r="BB613">
            <v>592.105263157894</v>
          </cell>
          <cell r="CA613" t="str">
            <v>未列入19年计划</v>
          </cell>
          <cell r="CB613">
            <v>0</v>
          </cell>
          <cell r="CC613">
            <v>0</v>
          </cell>
          <cell r="CH613">
            <v>0</v>
          </cell>
          <cell r="CI613">
            <v>0</v>
          </cell>
          <cell r="CJ613" t="e">
            <v>#REF!</v>
          </cell>
          <cell r="CM613">
            <v>0</v>
          </cell>
          <cell r="CQ613">
            <v>0</v>
          </cell>
          <cell r="CS613">
            <v>0</v>
          </cell>
          <cell r="CX613">
            <v>0</v>
          </cell>
          <cell r="CZ613">
            <v>6250</v>
          </cell>
          <cell r="DB613" t="e">
            <v>#REF!</v>
          </cell>
          <cell r="DC613" t="e">
            <v>#REF!</v>
          </cell>
          <cell r="DH613">
            <v>0.15</v>
          </cell>
          <cell r="DI613">
            <v>937.5</v>
          </cell>
          <cell r="DJ613">
            <v>0.15</v>
          </cell>
          <cell r="DK613">
            <v>937.5</v>
          </cell>
          <cell r="DL613">
            <v>0.3</v>
          </cell>
          <cell r="DM613">
            <v>1875</v>
          </cell>
          <cell r="DN613">
            <v>0.3</v>
          </cell>
          <cell r="DO613">
            <v>1875</v>
          </cell>
          <cell r="DQ613">
            <v>0</v>
          </cell>
          <cell r="DR613" t="str">
            <v>否</v>
          </cell>
          <cell r="DS613">
            <v>6842</v>
          </cell>
          <cell r="EC613" t="str">
            <v>未安排计划</v>
          </cell>
          <cell r="EF613" t="str">
            <v>未安排</v>
          </cell>
          <cell r="EG613" t="str">
            <v>未开工（年内不能开工但2020年底前开工）</v>
          </cell>
          <cell r="EJ613" t="str">
            <v>未开工</v>
          </cell>
          <cell r="EK613" t="str">
            <v>系统上报</v>
          </cell>
          <cell r="EL613">
            <v>0</v>
          </cell>
          <cell r="EN613">
            <v>0</v>
          </cell>
        </row>
        <row r="614">
          <cell r="J614" t="str">
            <v>宁远湾井—道县四马桥</v>
          </cell>
          <cell r="K614" t="e">
            <v>#REF!</v>
          </cell>
          <cell r="L614" t="str">
            <v>宁远湾井—道县四马桥</v>
          </cell>
          <cell r="M614" t="str">
            <v>S348宁远湾井—道县四马桥</v>
          </cell>
          <cell r="N614" t="e">
            <v>#REF!</v>
          </cell>
          <cell r="T614" t="str">
            <v>备选</v>
          </cell>
          <cell r="W614" t="str">
            <v>预备项目</v>
          </cell>
          <cell r="X614" t="str">
            <v>二类、三类</v>
          </cell>
          <cell r="Z614" t="str">
            <v>升级改造</v>
          </cell>
          <cell r="AA614" t="str">
            <v>省道</v>
          </cell>
          <cell r="AH614">
            <v>25</v>
          </cell>
          <cell r="AJ614">
            <v>25</v>
          </cell>
          <cell r="AN614">
            <v>2019</v>
          </cell>
          <cell r="AO614">
            <v>2021</v>
          </cell>
          <cell r="AR614">
            <v>16100</v>
          </cell>
          <cell r="AU614">
            <v>7500</v>
          </cell>
          <cell r="BB614">
            <v>8600</v>
          </cell>
          <cell r="CB614">
            <v>0</v>
          </cell>
          <cell r="CC614">
            <v>0</v>
          </cell>
          <cell r="CH614">
            <v>0</v>
          </cell>
          <cell r="CI614">
            <v>0</v>
          </cell>
          <cell r="CJ614" t="e">
            <v>#REF!</v>
          </cell>
          <cell r="CM614">
            <v>0</v>
          </cell>
          <cell r="CP614">
            <v>0</v>
          </cell>
          <cell r="CQ614">
            <v>0</v>
          </cell>
          <cell r="CS614">
            <v>0</v>
          </cell>
          <cell r="CX614">
            <v>0</v>
          </cell>
          <cell r="CZ614">
            <v>7500</v>
          </cell>
          <cell r="DB614" t="e">
            <v>#REF!</v>
          </cell>
          <cell r="DC614" t="e">
            <v>#REF!</v>
          </cell>
          <cell r="DH614">
            <v>0.15</v>
          </cell>
          <cell r="DI614">
            <v>1125</v>
          </cell>
          <cell r="DJ614">
            <v>0.15</v>
          </cell>
          <cell r="DK614">
            <v>1125</v>
          </cell>
          <cell r="DL614">
            <v>0.3</v>
          </cell>
          <cell r="DM614">
            <v>2250</v>
          </cell>
          <cell r="DN614">
            <v>0.3</v>
          </cell>
          <cell r="DO614">
            <v>2250</v>
          </cell>
          <cell r="DQ614">
            <v>0</v>
          </cell>
          <cell r="DR614" t="str">
            <v>否</v>
          </cell>
          <cell r="DS614">
            <v>16100</v>
          </cell>
          <cell r="EF614" t="str">
            <v>未安排</v>
          </cell>
          <cell r="EG614" t="str">
            <v>未开工（年内不能开工但2020年底前开工）</v>
          </cell>
          <cell r="EJ614" t="str">
            <v>未开工</v>
          </cell>
          <cell r="EK614" t="str">
            <v>系统上报</v>
          </cell>
          <cell r="EL614">
            <v>0</v>
          </cell>
          <cell r="EN614">
            <v>0</v>
          </cell>
        </row>
        <row r="615">
          <cell r="J615" t="str">
            <v>东安紫溪—零陵俞家</v>
          </cell>
          <cell r="K615" t="e">
            <v>#REF!</v>
          </cell>
          <cell r="L615" t="str">
            <v>东安紫溪—零陵俞家</v>
          </cell>
          <cell r="M615" t="str">
            <v>S339东安县城—零陵俞家</v>
          </cell>
          <cell r="N615" t="e">
            <v>#REF!</v>
          </cell>
          <cell r="T615" t="str">
            <v>备选</v>
          </cell>
          <cell r="W615" t="str">
            <v>预备项目</v>
          </cell>
          <cell r="X615" t="str">
            <v>三类</v>
          </cell>
          <cell r="Z615" t="str">
            <v>升级改造</v>
          </cell>
          <cell r="AA615" t="str">
            <v>省道</v>
          </cell>
          <cell r="AH615">
            <v>31</v>
          </cell>
          <cell r="AJ615">
            <v>31</v>
          </cell>
          <cell r="AN615">
            <v>2019</v>
          </cell>
          <cell r="AO615">
            <v>2021</v>
          </cell>
          <cell r="AR615">
            <v>26000</v>
          </cell>
          <cell r="AU615">
            <v>9300</v>
          </cell>
          <cell r="BB615">
            <v>16700</v>
          </cell>
          <cell r="CB615">
            <v>0</v>
          </cell>
          <cell r="CC615">
            <v>0</v>
          </cell>
          <cell r="CH615">
            <v>0</v>
          </cell>
          <cell r="CI615">
            <v>0</v>
          </cell>
          <cell r="CJ615" t="e">
            <v>#REF!</v>
          </cell>
          <cell r="CM615">
            <v>0</v>
          </cell>
          <cell r="CP615">
            <v>0</v>
          </cell>
          <cell r="CQ615">
            <v>0</v>
          </cell>
          <cell r="CS615">
            <v>0</v>
          </cell>
          <cell r="CX615">
            <v>0</v>
          </cell>
          <cell r="CZ615">
            <v>9300</v>
          </cell>
          <cell r="DB615" t="e">
            <v>#REF!</v>
          </cell>
          <cell r="DC615" t="e">
            <v>#REF!</v>
          </cell>
          <cell r="DH615">
            <v>0.15</v>
          </cell>
          <cell r="DI615">
            <v>1395</v>
          </cell>
          <cell r="DJ615">
            <v>0.15</v>
          </cell>
          <cell r="DK615">
            <v>1395</v>
          </cell>
          <cell r="DL615">
            <v>0.3</v>
          </cell>
          <cell r="DM615">
            <v>2790</v>
          </cell>
          <cell r="DN615">
            <v>0.3</v>
          </cell>
          <cell r="DO615">
            <v>2790</v>
          </cell>
          <cell r="DQ615">
            <v>0</v>
          </cell>
          <cell r="DR615" t="str">
            <v>否</v>
          </cell>
          <cell r="DS615">
            <v>26000</v>
          </cell>
          <cell r="EF615" t="str">
            <v>未安排</v>
          </cell>
          <cell r="EG615" t="str">
            <v>未开工（年内不能开工但2020年底前开工）</v>
          </cell>
          <cell r="EJ615" t="str">
            <v>未开工</v>
          </cell>
          <cell r="EK615" t="str">
            <v>系统上报</v>
          </cell>
          <cell r="EL615">
            <v>0</v>
          </cell>
          <cell r="EN615">
            <v>0</v>
          </cell>
        </row>
        <row r="616">
          <cell r="J616" t="str">
            <v>中方县桐木-楠木铺</v>
          </cell>
          <cell r="K616" t="e">
            <v>#REF!</v>
          </cell>
          <cell r="L616" t="str">
            <v>中方县桐木-楠木铺</v>
          </cell>
          <cell r="M616" t="str">
            <v>中方县桐木-楠木铺</v>
          </cell>
          <cell r="N616" t="e">
            <v>#REF!</v>
          </cell>
          <cell r="P616" t="str">
            <v>S332中方县桐木-楠木铺</v>
          </cell>
          <cell r="T616" t="str">
            <v>备选</v>
          </cell>
          <cell r="W616" t="str">
            <v>预备项目</v>
          </cell>
          <cell r="X616" t="str">
            <v>一类</v>
          </cell>
          <cell r="Y616" t="str">
            <v>国贫</v>
          </cell>
          <cell r="Z616" t="str">
            <v>改建</v>
          </cell>
          <cell r="AA616" t="str">
            <v>其它</v>
          </cell>
          <cell r="AH616">
            <v>17</v>
          </cell>
          <cell r="AJ616">
            <v>17</v>
          </cell>
          <cell r="AN616">
            <v>2018</v>
          </cell>
          <cell r="AO616">
            <v>2020</v>
          </cell>
          <cell r="AR616">
            <v>15000</v>
          </cell>
          <cell r="AU616">
            <v>5100</v>
          </cell>
          <cell r="BB616">
            <v>9900</v>
          </cell>
          <cell r="CB616">
            <v>0</v>
          </cell>
          <cell r="CC616">
            <v>0</v>
          </cell>
          <cell r="CH616">
            <v>0</v>
          </cell>
          <cell r="CI616">
            <v>0</v>
          </cell>
          <cell r="CJ616" t="e">
            <v>#REF!</v>
          </cell>
          <cell r="CM616">
            <v>0</v>
          </cell>
          <cell r="CP616">
            <v>0</v>
          </cell>
          <cell r="CQ616">
            <v>0</v>
          </cell>
          <cell r="CS616">
            <v>0</v>
          </cell>
          <cell r="CX616">
            <v>0</v>
          </cell>
          <cell r="CZ616">
            <v>5100</v>
          </cell>
          <cell r="DB616" t="e">
            <v>#REF!</v>
          </cell>
          <cell r="DC616" t="e">
            <v>#REF!</v>
          </cell>
          <cell r="DH616">
            <v>0</v>
          </cell>
          <cell r="DI616">
            <v>0</v>
          </cell>
          <cell r="DJ616">
            <v>0</v>
          </cell>
          <cell r="DK616">
            <v>0</v>
          </cell>
          <cell r="DL616">
            <v>0</v>
          </cell>
          <cell r="DM616">
            <v>0</v>
          </cell>
          <cell r="DN616">
            <v>0</v>
          </cell>
          <cell r="DO616">
            <v>0</v>
          </cell>
          <cell r="DQ616">
            <v>0</v>
          </cell>
          <cell r="DR616" t="str">
            <v>否</v>
          </cell>
          <cell r="DS616">
            <v>15000</v>
          </cell>
          <cell r="EF616" t="str">
            <v>未安排</v>
          </cell>
          <cell r="EG616" t="str">
            <v>未开工（“十三五”期无法开工）</v>
          </cell>
          <cell r="EJ616" t="str">
            <v>未开工</v>
          </cell>
          <cell r="EK616" t="str">
            <v>系统上报</v>
          </cell>
          <cell r="EL616">
            <v>0</v>
          </cell>
          <cell r="EN616">
            <v>0</v>
          </cell>
        </row>
        <row r="617">
          <cell r="J617" t="str">
            <v>S251泸阳集镇改线</v>
          </cell>
          <cell r="K617" t="e">
            <v>#REF!</v>
          </cell>
          <cell r="L617" t="str">
            <v>中方县泸阳集镇改线</v>
          </cell>
          <cell r="M617" t="str">
            <v>S250中方县泸阳集镇改线</v>
          </cell>
          <cell r="N617" t="e">
            <v>#REF!</v>
          </cell>
          <cell r="T617" t="str">
            <v>备选</v>
          </cell>
          <cell r="W617" t="str">
            <v>预备项目</v>
          </cell>
          <cell r="X617" t="str">
            <v>一类</v>
          </cell>
          <cell r="Y617" t="str">
            <v>国贫</v>
          </cell>
          <cell r="Z617" t="str">
            <v>改建</v>
          </cell>
          <cell r="AA617" t="str">
            <v>省道</v>
          </cell>
          <cell r="AH617">
            <v>9</v>
          </cell>
          <cell r="AI617">
            <v>9</v>
          </cell>
          <cell r="AN617">
            <v>2019</v>
          </cell>
          <cell r="AO617">
            <v>2021</v>
          </cell>
          <cell r="AR617">
            <v>45000</v>
          </cell>
          <cell r="AU617">
            <v>5850</v>
          </cell>
          <cell r="BB617">
            <v>39150</v>
          </cell>
          <cell r="CB617">
            <v>0</v>
          </cell>
          <cell r="CC617">
            <v>0</v>
          </cell>
          <cell r="CH617">
            <v>0</v>
          </cell>
          <cell r="CI617">
            <v>0</v>
          </cell>
          <cell r="CJ617" t="e">
            <v>#REF!</v>
          </cell>
          <cell r="CM617">
            <v>0</v>
          </cell>
          <cell r="CQ617">
            <v>0</v>
          </cell>
          <cell r="CS617">
            <v>0</v>
          </cell>
          <cell r="CX617">
            <v>0</v>
          </cell>
          <cell r="CZ617">
            <v>5850</v>
          </cell>
          <cell r="DB617" t="e">
            <v>#REF!</v>
          </cell>
          <cell r="DC617" t="e">
            <v>#REF!</v>
          </cell>
          <cell r="DH617">
            <v>0</v>
          </cell>
          <cell r="DI617">
            <v>0</v>
          </cell>
          <cell r="DJ617">
            <v>0</v>
          </cell>
          <cell r="DK617">
            <v>0</v>
          </cell>
          <cell r="DL617">
            <v>0</v>
          </cell>
          <cell r="DM617">
            <v>0</v>
          </cell>
          <cell r="DN617">
            <v>0</v>
          </cell>
          <cell r="DO617">
            <v>0</v>
          </cell>
          <cell r="DQ617">
            <v>0</v>
          </cell>
          <cell r="DR617" t="str">
            <v>否</v>
          </cell>
          <cell r="DS617">
            <v>45000</v>
          </cell>
          <cell r="EF617" t="str">
            <v>未安排</v>
          </cell>
          <cell r="EG617" t="str">
            <v>未开工（“十三五”期无法开工）</v>
          </cell>
          <cell r="EJ617" t="str">
            <v>未开工</v>
          </cell>
          <cell r="EK617" t="str">
            <v>系统上报</v>
          </cell>
          <cell r="EL617">
            <v>0</v>
          </cell>
          <cell r="EN617">
            <v>0</v>
          </cell>
        </row>
        <row r="618">
          <cell r="J618" t="str">
            <v>S255中方县新建-县城</v>
          </cell>
          <cell r="K618" t="e">
            <v>#REF!</v>
          </cell>
          <cell r="L618" t="str">
            <v>中方新建-县城</v>
          </cell>
          <cell r="M618" t="str">
            <v>中方新建-县城</v>
          </cell>
          <cell r="N618" t="e">
            <v>#REF!</v>
          </cell>
          <cell r="P618" t="str">
            <v>S255中方新建-县城</v>
          </cell>
          <cell r="T618" t="str">
            <v>备选</v>
          </cell>
          <cell r="W618" t="str">
            <v>调减项目</v>
          </cell>
          <cell r="X618" t="str">
            <v>一类</v>
          </cell>
          <cell r="Y618" t="str">
            <v>国贫</v>
          </cell>
          <cell r="Z618" t="str">
            <v>改建</v>
          </cell>
          <cell r="AA618" t="str">
            <v>省道</v>
          </cell>
          <cell r="AH618">
            <v>45</v>
          </cell>
          <cell r="AJ618">
            <v>45</v>
          </cell>
          <cell r="AN618">
            <v>2019</v>
          </cell>
          <cell r="AO618">
            <v>2021</v>
          </cell>
          <cell r="AR618">
            <v>39000</v>
          </cell>
          <cell r="AU618">
            <v>18000</v>
          </cell>
          <cell r="BB618">
            <v>21000</v>
          </cell>
          <cell r="CB618">
            <v>0</v>
          </cell>
          <cell r="CC618">
            <v>0</v>
          </cell>
          <cell r="CH618">
            <v>0</v>
          </cell>
          <cell r="CI618">
            <v>0</v>
          </cell>
          <cell r="CJ618" t="e">
            <v>#REF!</v>
          </cell>
          <cell r="CM618">
            <v>0</v>
          </cell>
          <cell r="CQ618">
            <v>0</v>
          </cell>
          <cell r="CS618">
            <v>0</v>
          </cell>
          <cell r="CX618">
            <v>0</v>
          </cell>
          <cell r="CZ618">
            <v>18000</v>
          </cell>
          <cell r="DB618" t="e">
            <v>#REF!</v>
          </cell>
          <cell r="DC618" t="e">
            <v>#REF!</v>
          </cell>
          <cell r="DH618">
            <v>0</v>
          </cell>
          <cell r="DI618">
            <v>0</v>
          </cell>
          <cell r="DJ618">
            <v>0</v>
          </cell>
          <cell r="DK618">
            <v>0</v>
          </cell>
          <cell r="DL618">
            <v>0</v>
          </cell>
          <cell r="DM618">
            <v>0</v>
          </cell>
          <cell r="DN618">
            <v>0</v>
          </cell>
          <cell r="DO618">
            <v>0</v>
          </cell>
          <cell r="DQ618">
            <v>0</v>
          </cell>
          <cell r="DR618" t="str">
            <v>否</v>
          </cell>
          <cell r="DS618">
            <v>39000</v>
          </cell>
          <cell r="EF618" t="str">
            <v>未安排</v>
          </cell>
          <cell r="EG618" t="str">
            <v>未开工（“十三五”期无法开工）</v>
          </cell>
          <cell r="EJ618" t="str">
            <v>未开工</v>
          </cell>
          <cell r="EK618" t="str">
            <v>系统上报</v>
          </cell>
          <cell r="EL618">
            <v>0</v>
          </cell>
          <cell r="EN618">
            <v>0</v>
          </cell>
          <cell r="EU618" t="str">
            <v>省中期调减</v>
          </cell>
        </row>
        <row r="619">
          <cell r="J619" t="str">
            <v>沅陵县五强溪-深溪口二期工程</v>
          </cell>
          <cell r="K619" t="e">
            <v>#REF!</v>
          </cell>
          <cell r="L619" t="str">
            <v>沅陵县五强溪-深溪口二期工程</v>
          </cell>
          <cell r="M619" t="str">
            <v>沅陵县五强溪-深溪口二期工程</v>
          </cell>
          <cell r="N619" t="e">
            <v>#REF!</v>
          </cell>
          <cell r="T619" t="str">
            <v>备选</v>
          </cell>
          <cell r="X619" t="str">
            <v>一类</v>
          </cell>
          <cell r="Y619" t="str">
            <v>国贫</v>
          </cell>
          <cell r="Z619" t="str">
            <v>新建</v>
          </cell>
          <cell r="AA619" t="str">
            <v>省道</v>
          </cell>
          <cell r="AH619">
            <v>52</v>
          </cell>
          <cell r="AK619">
            <v>52</v>
          </cell>
          <cell r="AN619">
            <v>2018</v>
          </cell>
          <cell r="AO619">
            <v>2020</v>
          </cell>
          <cell r="AR619">
            <v>41600</v>
          </cell>
          <cell r="AU619">
            <v>20800</v>
          </cell>
          <cell r="BB619">
            <v>20800</v>
          </cell>
          <cell r="CB619">
            <v>0</v>
          </cell>
          <cell r="CC619">
            <v>0</v>
          </cell>
          <cell r="CH619">
            <v>0</v>
          </cell>
          <cell r="CI619">
            <v>0</v>
          </cell>
          <cell r="CJ619" t="e">
            <v>#REF!</v>
          </cell>
          <cell r="CM619">
            <v>0</v>
          </cell>
          <cell r="CP619">
            <v>0</v>
          </cell>
          <cell r="CQ619">
            <v>0</v>
          </cell>
          <cell r="CS619">
            <v>0</v>
          </cell>
          <cell r="CX619">
            <v>0</v>
          </cell>
          <cell r="CZ619">
            <v>20800</v>
          </cell>
          <cell r="DB619" t="e">
            <v>#REF!</v>
          </cell>
          <cell r="DC619" t="e">
            <v>#REF!</v>
          </cell>
          <cell r="DH619">
            <v>0</v>
          </cell>
          <cell r="DI619">
            <v>0</v>
          </cell>
          <cell r="DJ619">
            <v>0</v>
          </cell>
          <cell r="DK619">
            <v>0</v>
          </cell>
          <cell r="DL619">
            <v>0</v>
          </cell>
          <cell r="DM619">
            <v>0</v>
          </cell>
          <cell r="DN619">
            <v>0</v>
          </cell>
          <cell r="DO619">
            <v>0</v>
          </cell>
          <cell r="DQ619">
            <v>0</v>
          </cell>
          <cell r="DR619" t="str">
            <v>否</v>
          </cell>
          <cell r="DS619">
            <v>41600</v>
          </cell>
          <cell r="EF619" t="str">
            <v>未安排</v>
          </cell>
          <cell r="EG619" t="str">
            <v>未开工（“十三五”期无法开工）</v>
          </cell>
          <cell r="EJ619" t="str">
            <v>未开工</v>
          </cell>
          <cell r="EK619" t="str">
            <v>系统上报</v>
          </cell>
          <cell r="EL619">
            <v>0</v>
          </cell>
          <cell r="EN619">
            <v>0</v>
          </cell>
        </row>
        <row r="620">
          <cell r="J620" t="str">
            <v>古丈罗依溪-沅陵凤滩怀化段</v>
          </cell>
          <cell r="K620" t="e">
            <v>#REF!</v>
          </cell>
          <cell r="L620" t="str">
            <v>古丈罗依溪-沅陵凤滩怀化段</v>
          </cell>
          <cell r="M620" t="str">
            <v>S525古丈罗依溪-沅陵凤滩(怀化段)</v>
          </cell>
          <cell r="N620" t="e">
            <v>#REF!</v>
          </cell>
          <cell r="P620" t="str">
            <v>S313古丈罗依溪-沅陵凤滩怀化段</v>
          </cell>
          <cell r="T620" t="str">
            <v>备选</v>
          </cell>
          <cell r="W620" t="str">
            <v>预备项目</v>
          </cell>
          <cell r="X620" t="str">
            <v>一类</v>
          </cell>
          <cell r="Y620" t="str">
            <v>国贫</v>
          </cell>
          <cell r="Z620" t="str">
            <v>新建</v>
          </cell>
          <cell r="AA620" t="str">
            <v>省道</v>
          </cell>
          <cell r="AH620">
            <v>6</v>
          </cell>
          <cell r="AK620">
            <v>6</v>
          </cell>
          <cell r="AN620">
            <v>2019</v>
          </cell>
          <cell r="AO620">
            <v>2021</v>
          </cell>
          <cell r="AR620">
            <v>4800</v>
          </cell>
          <cell r="AU620">
            <v>2400</v>
          </cell>
          <cell r="BB620">
            <v>2400</v>
          </cell>
          <cell r="CB620">
            <v>0</v>
          </cell>
          <cell r="CC620">
            <v>0</v>
          </cell>
          <cell r="CH620">
            <v>0</v>
          </cell>
          <cell r="CI620">
            <v>0</v>
          </cell>
          <cell r="CJ620" t="e">
            <v>#REF!</v>
          </cell>
          <cell r="CM620">
            <v>0</v>
          </cell>
          <cell r="CP620">
            <v>0</v>
          </cell>
          <cell r="CQ620">
            <v>0</v>
          </cell>
          <cell r="CS620">
            <v>0</v>
          </cell>
          <cell r="CX620">
            <v>0</v>
          </cell>
          <cell r="CZ620">
            <v>2400</v>
          </cell>
          <cell r="DB620" t="e">
            <v>#REF!</v>
          </cell>
          <cell r="DC620" t="e">
            <v>#REF!</v>
          </cell>
          <cell r="DH620">
            <v>0</v>
          </cell>
          <cell r="DI620">
            <v>0</v>
          </cell>
          <cell r="DJ620">
            <v>0</v>
          </cell>
          <cell r="DK620">
            <v>0</v>
          </cell>
          <cell r="DL620">
            <v>0</v>
          </cell>
          <cell r="DM620">
            <v>0</v>
          </cell>
          <cell r="DN620">
            <v>0</v>
          </cell>
          <cell r="DO620">
            <v>0</v>
          </cell>
          <cell r="DQ620">
            <v>0</v>
          </cell>
          <cell r="DR620" t="str">
            <v>否</v>
          </cell>
          <cell r="DS620">
            <v>4800</v>
          </cell>
          <cell r="EF620" t="str">
            <v>未安排</v>
          </cell>
          <cell r="EG620" t="str">
            <v>未开工（“十三五”期无法开工）</v>
          </cell>
          <cell r="EJ620" t="str">
            <v>未开工</v>
          </cell>
          <cell r="EK620" t="str">
            <v>系统上报</v>
          </cell>
          <cell r="EL620">
            <v>0</v>
          </cell>
          <cell r="EN620">
            <v>0</v>
          </cell>
        </row>
        <row r="621">
          <cell r="J621" t="str">
            <v>沅陵县五强溪-深溪口一期工程</v>
          </cell>
          <cell r="K621" t="e">
            <v>#REF!</v>
          </cell>
          <cell r="L621" t="str">
            <v>沅陵县五强溪-深溪口一期工程</v>
          </cell>
          <cell r="M621" t="str">
            <v>沅陵县五强溪-深溪口一期工程</v>
          </cell>
          <cell r="N621" t="e">
            <v>#REF!</v>
          </cell>
          <cell r="T621" t="str">
            <v>备选</v>
          </cell>
          <cell r="W621" t="str">
            <v>调减项目</v>
          </cell>
          <cell r="X621" t="str">
            <v>一类</v>
          </cell>
          <cell r="Y621" t="str">
            <v>国贫</v>
          </cell>
          <cell r="Z621" t="str">
            <v>新建</v>
          </cell>
          <cell r="AA621" t="str">
            <v>省道</v>
          </cell>
          <cell r="AH621">
            <v>31</v>
          </cell>
          <cell r="AK621">
            <v>31</v>
          </cell>
          <cell r="AN621">
            <v>2019</v>
          </cell>
          <cell r="AO621">
            <v>2021</v>
          </cell>
          <cell r="AR621">
            <v>20000</v>
          </cell>
          <cell r="AU621">
            <v>12400</v>
          </cell>
          <cell r="BB621">
            <v>7600</v>
          </cell>
          <cell r="CB621">
            <v>0</v>
          </cell>
          <cell r="CC621">
            <v>0</v>
          </cell>
          <cell r="CH621">
            <v>0</v>
          </cell>
          <cell r="CI621">
            <v>0</v>
          </cell>
          <cell r="CJ621" t="e">
            <v>#REF!</v>
          </cell>
          <cell r="CM621">
            <v>0</v>
          </cell>
          <cell r="CP621">
            <v>0</v>
          </cell>
          <cell r="CQ621">
            <v>0</v>
          </cell>
          <cell r="CS621">
            <v>0</v>
          </cell>
          <cell r="CX621">
            <v>0</v>
          </cell>
          <cell r="CZ621">
            <v>12400</v>
          </cell>
          <cell r="DB621" t="e">
            <v>#REF!</v>
          </cell>
          <cell r="DC621" t="e">
            <v>#REF!</v>
          </cell>
          <cell r="DH621">
            <v>0</v>
          </cell>
          <cell r="DI621">
            <v>0</v>
          </cell>
          <cell r="DJ621">
            <v>0</v>
          </cell>
          <cell r="DK621">
            <v>0</v>
          </cell>
          <cell r="DL621">
            <v>0</v>
          </cell>
          <cell r="DM621">
            <v>0</v>
          </cell>
          <cell r="DN621">
            <v>0</v>
          </cell>
          <cell r="DO621">
            <v>0</v>
          </cell>
          <cell r="DQ621">
            <v>0</v>
          </cell>
          <cell r="DR621" t="str">
            <v>否</v>
          </cell>
          <cell r="DS621">
            <v>20000</v>
          </cell>
          <cell r="EF621" t="str">
            <v>未安排</v>
          </cell>
          <cell r="EG621" t="str">
            <v>未开工（“十三五”期无法开工）</v>
          </cell>
          <cell r="EJ621" t="str">
            <v>未开工</v>
          </cell>
          <cell r="EK621" t="str">
            <v>系统上报</v>
          </cell>
          <cell r="EL621">
            <v>0</v>
          </cell>
          <cell r="EN621">
            <v>0</v>
          </cell>
          <cell r="EU621" t="str">
            <v>省中期调减</v>
          </cell>
        </row>
        <row r="622">
          <cell r="J622" t="str">
            <v>G241沅陵凉水井-穿岩孔</v>
          </cell>
          <cell r="K622" t="e">
            <v>#REF!</v>
          </cell>
          <cell r="L622" t="str">
            <v>G241沅陵凉水井-穿岩孔</v>
          </cell>
          <cell r="M622" t="str">
            <v>G241沅陵凉水井-穿岩孔</v>
          </cell>
          <cell r="N622" t="e">
            <v>#REF!</v>
          </cell>
          <cell r="P622" t="str">
            <v>G241沅陵县凉水井-穿岩孔</v>
          </cell>
          <cell r="T622" t="str">
            <v>备选</v>
          </cell>
          <cell r="W622" t="str">
            <v>调减项目</v>
          </cell>
          <cell r="X622" t="str">
            <v>一类</v>
          </cell>
          <cell r="Y622" t="str">
            <v>国贫</v>
          </cell>
          <cell r="Z622" t="str">
            <v>升级改造</v>
          </cell>
          <cell r="AA622" t="str">
            <v>国道</v>
          </cell>
          <cell r="AH622">
            <v>30</v>
          </cell>
          <cell r="AJ622">
            <v>30</v>
          </cell>
          <cell r="AN622">
            <v>2020</v>
          </cell>
          <cell r="AO622">
            <v>2022</v>
          </cell>
          <cell r="AR622">
            <v>30000</v>
          </cell>
          <cell r="AU622">
            <v>13500</v>
          </cell>
          <cell r="BB622">
            <v>16500</v>
          </cell>
          <cell r="CB622">
            <v>0</v>
          </cell>
          <cell r="CC622">
            <v>0</v>
          </cell>
          <cell r="CH622">
            <v>0</v>
          </cell>
          <cell r="CI622">
            <v>0</v>
          </cell>
          <cell r="CJ622" t="e">
            <v>#REF!</v>
          </cell>
          <cell r="CM622">
            <v>0</v>
          </cell>
          <cell r="CP622">
            <v>0</v>
          </cell>
          <cell r="CQ622">
            <v>0</v>
          </cell>
          <cell r="CS622">
            <v>0</v>
          </cell>
          <cell r="CX622">
            <v>0</v>
          </cell>
          <cell r="CZ622">
            <v>13500</v>
          </cell>
          <cell r="DB622" t="e">
            <v>#REF!</v>
          </cell>
          <cell r="DC622" t="e">
            <v>#REF!</v>
          </cell>
          <cell r="DH622">
            <v>0</v>
          </cell>
          <cell r="DI622">
            <v>0</v>
          </cell>
          <cell r="DJ622">
            <v>0</v>
          </cell>
          <cell r="DK622">
            <v>0</v>
          </cell>
          <cell r="DL622">
            <v>0</v>
          </cell>
          <cell r="DM622">
            <v>0</v>
          </cell>
          <cell r="DN622">
            <v>0</v>
          </cell>
          <cell r="DO622">
            <v>0</v>
          </cell>
          <cell r="DQ622">
            <v>0</v>
          </cell>
          <cell r="DR622" t="str">
            <v>否</v>
          </cell>
          <cell r="DS622">
            <v>30000</v>
          </cell>
          <cell r="EF622" t="str">
            <v>未安排</v>
          </cell>
          <cell r="EG622" t="str">
            <v>未开工（“十三五”期无法开工）</v>
          </cell>
          <cell r="EJ622" t="str">
            <v>未开工</v>
          </cell>
          <cell r="EK622" t="str">
            <v>系统上报</v>
          </cell>
          <cell r="EL622">
            <v>0</v>
          </cell>
          <cell r="EN622">
            <v>0</v>
          </cell>
          <cell r="EU622" t="str">
            <v>省中期调减</v>
          </cell>
        </row>
        <row r="623">
          <cell r="J623" t="str">
            <v>G319沅陵官庄-凉水井</v>
          </cell>
          <cell r="K623" t="e">
            <v>#REF!</v>
          </cell>
          <cell r="L623" t="str">
            <v>G319沅陵官庄-凉水井</v>
          </cell>
          <cell r="M623" t="str">
            <v>G319沅陵官庄-凉水井</v>
          </cell>
          <cell r="N623" t="e">
            <v>#REF!</v>
          </cell>
          <cell r="P623" t="str">
            <v>G319沅陵官庄-凉水井</v>
          </cell>
          <cell r="T623" t="str">
            <v>备选</v>
          </cell>
          <cell r="W623" t="str">
            <v>调减项目</v>
          </cell>
          <cell r="X623" t="str">
            <v>一类</v>
          </cell>
          <cell r="Y623" t="str">
            <v>国贫</v>
          </cell>
          <cell r="Z623" t="str">
            <v>升级改造</v>
          </cell>
          <cell r="AA623" t="str">
            <v>国道</v>
          </cell>
          <cell r="AH623">
            <v>68</v>
          </cell>
          <cell r="AJ623">
            <v>68</v>
          </cell>
          <cell r="AN623">
            <v>2020</v>
          </cell>
          <cell r="AO623">
            <v>2022</v>
          </cell>
          <cell r="AR623">
            <v>47600</v>
          </cell>
          <cell r="AU623">
            <v>30600</v>
          </cell>
          <cell r="BB623">
            <v>17000</v>
          </cell>
          <cell r="CB623">
            <v>0</v>
          </cell>
          <cell r="CC623">
            <v>0</v>
          </cell>
          <cell r="CH623">
            <v>0</v>
          </cell>
          <cell r="CI623">
            <v>0</v>
          </cell>
          <cell r="CJ623" t="e">
            <v>#REF!</v>
          </cell>
          <cell r="CM623">
            <v>0</v>
          </cell>
          <cell r="CP623">
            <v>0</v>
          </cell>
          <cell r="CQ623">
            <v>0</v>
          </cell>
          <cell r="CS623">
            <v>0</v>
          </cell>
          <cell r="CX623">
            <v>0</v>
          </cell>
          <cell r="CZ623">
            <v>30600</v>
          </cell>
          <cell r="DB623" t="e">
            <v>#REF!</v>
          </cell>
          <cell r="DC623" t="e">
            <v>#REF!</v>
          </cell>
          <cell r="DH623">
            <v>0</v>
          </cell>
          <cell r="DI623">
            <v>0</v>
          </cell>
          <cell r="DJ623">
            <v>0</v>
          </cell>
          <cell r="DK623">
            <v>0</v>
          </cell>
          <cell r="DL623">
            <v>0</v>
          </cell>
          <cell r="DM623">
            <v>0</v>
          </cell>
          <cell r="DN623">
            <v>0</v>
          </cell>
          <cell r="DO623">
            <v>0</v>
          </cell>
          <cell r="DQ623">
            <v>0</v>
          </cell>
          <cell r="DR623" t="str">
            <v>否</v>
          </cell>
          <cell r="DS623">
            <v>47600</v>
          </cell>
          <cell r="EF623" t="str">
            <v>未安排</v>
          </cell>
          <cell r="EG623" t="str">
            <v>未开工（“十三五”期无法开工）</v>
          </cell>
          <cell r="EJ623" t="str">
            <v>未开工</v>
          </cell>
          <cell r="EK623" t="str">
            <v>系统上报</v>
          </cell>
          <cell r="EL623">
            <v>0</v>
          </cell>
          <cell r="EN623">
            <v>0</v>
          </cell>
          <cell r="EU623" t="str">
            <v>省中期调减</v>
          </cell>
        </row>
        <row r="624">
          <cell r="J624" t="str">
            <v>S338辰溪县黄溪口-四角田</v>
          </cell>
          <cell r="K624" t="e">
            <v>#REF!</v>
          </cell>
          <cell r="L624" t="str">
            <v>辰溪县黄溪口-四角田</v>
          </cell>
          <cell r="M624" t="str">
            <v>S553、S332辰溪县黄溪口-四角田</v>
          </cell>
          <cell r="N624" t="e">
            <v>#REF!</v>
          </cell>
          <cell r="P624" t="str">
            <v>S338辰溪县黄溪口-四角田</v>
          </cell>
          <cell r="T624" t="str">
            <v>备选</v>
          </cell>
          <cell r="W624" t="str">
            <v>预备项目</v>
          </cell>
          <cell r="X624" t="str">
            <v>一类</v>
          </cell>
          <cell r="Y624" t="str">
            <v>国贫</v>
          </cell>
          <cell r="Z624" t="str">
            <v>升级改造</v>
          </cell>
          <cell r="AA624" t="str">
            <v>省道</v>
          </cell>
          <cell r="AH624">
            <v>26</v>
          </cell>
          <cell r="AJ624">
            <v>26</v>
          </cell>
          <cell r="AM624" t="str">
            <v>850</v>
          </cell>
          <cell r="AN624">
            <v>2018</v>
          </cell>
          <cell r="AO624">
            <v>2020</v>
          </cell>
          <cell r="AR624">
            <v>16900</v>
          </cell>
          <cell r="AU624">
            <v>10400</v>
          </cell>
          <cell r="BB624">
            <v>6500</v>
          </cell>
          <cell r="CB624">
            <v>0</v>
          </cell>
          <cell r="CC624">
            <v>0</v>
          </cell>
          <cell r="CH624">
            <v>0</v>
          </cell>
          <cell r="CI624">
            <v>0</v>
          </cell>
          <cell r="CJ624" t="e">
            <v>#REF!</v>
          </cell>
          <cell r="CM624">
            <v>0</v>
          </cell>
          <cell r="CQ624">
            <v>0</v>
          </cell>
          <cell r="CS624">
            <v>0</v>
          </cell>
          <cell r="CX624">
            <v>0</v>
          </cell>
          <cell r="CZ624">
            <v>10400</v>
          </cell>
          <cell r="DB624" t="e">
            <v>#REF!</v>
          </cell>
          <cell r="DC624" t="e">
            <v>#REF!</v>
          </cell>
          <cell r="DH624">
            <v>0</v>
          </cell>
          <cell r="DI624">
            <v>0</v>
          </cell>
          <cell r="DJ624">
            <v>0</v>
          </cell>
          <cell r="DK624">
            <v>0</v>
          </cell>
          <cell r="DL624">
            <v>0</v>
          </cell>
          <cell r="DM624">
            <v>0</v>
          </cell>
          <cell r="DN624">
            <v>0</v>
          </cell>
          <cell r="DO624">
            <v>0</v>
          </cell>
          <cell r="DQ624">
            <v>0</v>
          </cell>
          <cell r="DR624" t="str">
            <v>否</v>
          </cell>
          <cell r="DS624">
            <v>16900</v>
          </cell>
          <cell r="EF624" t="str">
            <v>未安排</v>
          </cell>
          <cell r="EG624" t="str">
            <v>未开工（“十三五”期无法开工）</v>
          </cell>
          <cell r="EJ624" t="str">
            <v>未开工</v>
          </cell>
          <cell r="EK624" t="str">
            <v>系统上报</v>
          </cell>
          <cell r="EL624">
            <v>0</v>
          </cell>
          <cell r="EN624">
            <v>0</v>
          </cell>
        </row>
        <row r="625">
          <cell r="J625" t="str">
            <v>G354溆浦大江口改线</v>
          </cell>
          <cell r="K625" t="e">
            <v>#REF!</v>
          </cell>
          <cell r="L625" t="str">
            <v>G354溆浦大江口改线</v>
          </cell>
          <cell r="M625" t="str">
            <v>G354溆浦大江口改线</v>
          </cell>
          <cell r="N625" t="e">
            <v>#REF!</v>
          </cell>
          <cell r="P625" t="str">
            <v>G354溆浦大江口改线</v>
          </cell>
          <cell r="T625" t="str">
            <v>备选</v>
          </cell>
          <cell r="W625" t="str">
            <v>调减项目</v>
          </cell>
          <cell r="X625" t="str">
            <v>一类</v>
          </cell>
          <cell r="Y625" t="str">
            <v>国贫</v>
          </cell>
          <cell r="Z625" t="str">
            <v>新建</v>
          </cell>
          <cell r="AA625" t="str">
            <v>国道</v>
          </cell>
          <cell r="AH625">
            <v>2</v>
          </cell>
          <cell r="AJ625">
            <v>2</v>
          </cell>
          <cell r="AN625">
            <v>2020</v>
          </cell>
          <cell r="AO625">
            <v>2022</v>
          </cell>
          <cell r="AR625">
            <v>5300</v>
          </cell>
          <cell r="AU625">
            <v>900</v>
          </cell>
          <cell r="BB625">
            <v>4400</v>
          </cell>
          <cell r="CB625">
            <v>0</v>
          </cell>
          <cell r="CC625">
            <v>0</v>
          </cell>
          <cell r="CH625">
            <v>0</v>
          </cell>
          <cell r="CI625">
            <v>0</v>
          </cell>
          <cell r="CJ625" t="e">
            <v>#REF!</v>
          </cell>
          <cell r="CM625">
            <v>0</v>
          </cell>
          <cell r="CP625">
            <v>0</v>
          </cell>
          <cell r="CQ625">
            <v>0</v>
          </cell>
          <cell r="CS625">
            <v>0</v>
          </cell>
          <cell r="CX625">
            <v>0</v>
          </cell>
          <cell r="CZ625">
            <v>900</v>
          </cell>
          <cell r="DB625" t="e">
            <v>#REF!</v>
          </cell>
          <cell r="DC625" t="e">
            <v>#REF!</v>
          </cell>
          <cell r="DH625">
            <v>0</v>
          </cell>
          <cell r="DI625">
            <v>0</v>
          </cell>
          <cell r="DJ625">
            <v>0</v>
          </cell>
          <cell r="DK625">
            <v>0</v>
          </cell>
          <cell r="DL625">
            <v>0</v>
          </cell>
          <cell r="DM625">
            <v>0</v>
          </cell>
          <cell r="DN625">
            <v>0</v>
          </cell>
          <cell r="DO625">
            <v>0</v>
          </cell>
          <cell r="DQ625">
            <v>0</v>
          </cell>
          <cell r="DR625" t="str">
            <v>否</v>
          </cell>
          <cell r="DS625">
            <v>5300</v>
          </cell>
          <cell r="EF625" t="str">
            <v>未安排</v>
          </cell>
          <cell r="EG625" t="str">
            <v>取消</v>
          </cell>
          <cell r="EJ625" t="str">
            <v>取消</v>
          </cell>
          <cell r="EK625" t="str">
            <v>系统上报</v>
          </cell>
          <cell r="EL625">
            <v>0</v>
          </cell>
          <cell r="EN625">
            <v>0</v>
          </cell>
          <cell r="EU625" t="str">
            <v>省中期调减</v>
          </cell>
        </row>
        <row r="626">
          <cell r="J626" t="str">
            <v>麻阳县城-滕代远故居</v>
          </cell>
          <cell r="K626" t="e">
            <v>#REF!</v>
          </cell>
          <cell r="L626" t="str">
            <v>麻阳县城-滕代远故居</v>
          </cell>
          <cell r="M626" t="str">
            <v>麻阳县城-滕代远故居</v>
          </cell>
          <cell r="N626" t="e">
            <v>#REF!</v>
          </cell>
          <cell r="T626" t="str">
            <v>备选</v>
          </cell>
          <cell r="W626" t="str">
            <v>调减项目</v>
          </cell>
          <cell r="X626" t="str">
            <v>一类</v>
          </cell>
          <cell r="Y626" t="str">
            <v>国贫</v>
          </cell>
          <cell r="Z626" t="str">
            <v>改建</v>
          </cell>
          <cell r="AA626" t="str">
            <v>其它</v>
          </cell>
          <cell r="AH626">
            <v>8</v>
          </cell>
          <cell r="AI626">
            <v>3.9329999999999998</v>
          </cell>
          <cell r="AJ626">
            <v>4.3209999999999997</v>
          </cell>
          <cell r="AN626">
            <v>2017</v>
          </cell>
          <cell r="AO626">
            <v>2019</v>
          </cell>
          <cell r="AP626" t="str">
            <v>怀发改基础[2017]10号</v>
          </cell>
          <cell r="AR626">
            <v>24351.99</v>
          </cell>
          <cell r="AU626">
            <v>2476.1999999999998</v>
          </cell>
          <cell r="BB626">
            <v>21875.79</v>
          </cell>
          <cell r="BO626">
            <v>1360</v>
          </cell>
          <cell r="BP626">
            <v>360</v>
          </cell>
          <cell r="BQ626" t="str">
            <v>批复施工许可</v>
          </cell>
          <cell r="CA626" t="str">
            <v>省停缓建</v>
          </cell>
          <cell r="CB626">
            <v>1360</v>
          </cell>
          <cell r="CC626">
            <v>360</v>
          </cell>
          <cell r="CF626">
            <v>0</v>
          </cell>
          <cell r="CH626">
            <v>0</v>
          </cell>
          <cell r="CI626">
            <v>360</v>
          </cell>
          <cell r="CJ626" t="e">
            <v>#REF!</v>
          </cell>
          <cell r="CM626">
            <v>0</v>
          </cell>
          <cell r="CP626">
            <v>0</v>
          </cell>
          <cell r="CQ626">
            <v>360</v>
          </cell>
          <cell r="CS626">
            <v>0</v>
          </cell>
          <cell r="CX626">
            <v>0</v>
          </cell>
          <cell r="CZ626">
            <v>0</v>
          </cell>
          <cell r="DB626">
            <v>0</v>
          </cell>
          <cell r="DC626">
            <v>0</v>
          </cell>
          <cell r="DH626">
            <v>0</v>
          </cell>
          <cell r="DI626">
            <v>0</v>
          </cell>
          <cell r="DJ626">
            <v>0</v>
          </cell>
          <cell r="DK626">
            <v>0</v>
          </cell>
          <cell r="DL626">
            <v>0</v>
          </cell>
          <cell r="DM626">
            <v>0</v>
          </cell>
          <cell r="DN626">
            <v>0</v>
          </cell>
          <cell r="DO626">
            <v>0</v>
          </cell>
          <cell r="DP626">
            <v>0</v>
          </cell>
          <cell r="DQ626">
            <v>0</v>
          </cell>
          <cell r="DR626" t="str">
            <v>否</v>
          </cell>
          <cell r="DS626">
            <v>23991.99</v>
          </cell>
          <cell r="EC626" t="str">
            <v>省停缓建</v>
          </cell>
          <cell r="EF626" t="str">
            <v>已安排</v>
          </cell>
          <cell r="EG626" t="str">
            <v>未开工（“十三五”期无法开工）</v>
          </cell>
          <cell r="EH626" t="str">
            <v>未开工项目</v>
          </cell>
          <cell r="EI626" t="str">
            <v>不能开工</v>
          </cell>
          <cell r="EJ626" t="str">
            <v>未开工</v>
          </cell>
          <cell r="EK626" t="str">
            <v>系统上报</v>
          </cell>
          <cell r="EL626">
            <v>0</v>
          </cell>
          <cell r="EN626">
            <v>0</v>
          </cell>
          <cell r="EU626" t="str">
            <v>省中期调减</v>
          </cell>
        </row>
        <row r="627">
          <cell r="J627" t="str">
            <v>芷江罗旧-水宽</v>
          </cell>
          <cell r="K627" t="e">
            <v>#REF!</v>
          </cell>
          <cell r="L627" t="str">
            <v>芷江罗旧-水宽</v>
          </cell>
          <cell r="M627" t="str">
            <v>芷江罗旧-水宽</v>
          </cell>
          <cell r="N627" t="e">
            <v>#REF!</v>
          </cell>
          <cell r="P627" t="str">
            <v>S257芷江罗旧-水宽</v>
          </cell>
          <cell r="T627" t="str">
            <v>备选</v>
          </cell>
          <cell r="W627" t="str">
            <v>预备项目</v>
          </cell>
          <cell r="X627" t="str">
            <v>一类</v>
          </cell>
          <cell r="Y627" t="str">
            <v>国贫</v>
          </cell>
          <cell r="Z627" t="str">
            <v>升级改造</v>
          </cell>
          <cell r="AA627" t="str">
            <v>其它</v>
          </cell>
          <cell r="AH627">
            <v>15</v>
          </cell>
          <cell r="AJ627">
            <v>15</v>
          </cell>
          <cell r="AN627">
            <v>2018</v>
          </cell>
          <cell r="AO627">
            <v>2020</v>
          </cell>
          <cell r="AR627">
            <v>12000</v>
          </cell>
          <cell r="AU627">
            <v>4500</v>
          </cell>
          <cell r="BB627">
            <v>7500</v>
          </cell>
          <cell r="CB627">
            <v>0</v>
          </cell>
          <cell r="CC627">
            <v>0</v>
          </cell>
          <cell r="CF627">
            <v>0</v>
          </cell>
          <cell r="CH627">
            <v>0</v>
          </cell>
          <cell r="CI627">
            <v>0</v>
          </cell>
          <cell r="CJ627" t="e">
            <v>#REF!</v>
          </cell>
          <cell r="CM627">
            <v>0</v>
          </cell>
          <cell r="CP627">
            <v>0</v>
          </cell>
          <cell r="CQ627">
            <v>0</v>
          </cell>
          <cell r="CS627">
            <v>0</v>
          </cell>
          <cell r="CX627">
            <v>0</v>
          </cell>
          <cell r="CZ627">
            <v>4500</v>
          </cell>
          <cell r="DB627" t="e">
            <v>#REF!</v>
          </cell>
          <cell r="DC627" t="e">
            <v>#REF!</v>
          </cell>
          <cell r="DH627">
            <v>0.15</v>
          </cell>
          <cell r="DI627">
            <v>675</v>
          </cell>
          <cell r="DJ627">
            <v>0.3</v>
          </cell>
          <cell r="DK627">
            <v>1350</v>
          </cell>
          <cell r="DL627">
            <v>0.3</v>
          </cell>
          <cell r="DM627">
            <v>1350</v>
          </cell>
          <cell r="DN627">
            <v>0.3</v>
          </cell>
          <cell r="DO627">
            <v>1350</v>
          </cell>
          <cell r="DP627">
            <v>0</v>
          </cell>
          <cell r="DQ627">
            <v>0</v>
          </cell>
          <cell r="DR627" t="str">
            <v>否</v>
          </cell>
          <cell r="DS627">
            <v>12000</v>
          </cell>
          <cell r="EF627" t="str">
            <v>未安排</v>
          </cell>
          <cell r="EG627" t="str">
            <v>未开工（年内开工）</v>
          </cell>
          <cell r="EJ627" t="str">
            <v>未开工</v>
          </cell>
          <cell r="EK627" t="str">
            <v>系统上报</v>
          </cell>
          <cell r="EL627">
            <v>0</v>
          </cell>
          <cell r="EN627">
            <v>0</v>
          </cell>
        </row>
        <row r="628">
          <cell r="J628" t="str">
            <v>S262芷江县城-大垅</v>
          </cell>
          <cell r="K628" t="e">
            <v>#REF!</v>
          </cell>
          <cell r="L628" t="str">
            <v>芷江县城-大垅</v>
          </cell>
          <cell r="M628" t="str">
            <v>芷江县城-大垅</v>
          </cell>
          <cell r="N628" t="e">
            <v>#REF!</v>
          </cell>
          <cell r="T628" t="str">
            <v>备选</v>
          </cell>
          <cell r="W628" t="str">
            <v>调减项目</v>
          </cell>
          <cell r="X628" t="str">
            <v>一类</v>
          </cell>
          <cell r="Y628" t="str">
            <v>国贫</v>
          </cell>
          <cell r="Z628" t="str">
            <v>升级 改造</v>
          </cell>
          <cell r="AA628" t="str">
            <v>省道</v>
          </cell>
          <cell r="AH628">
            <v>61</v>
          </cell>
          <cell r="AJ628">
            <v>61</v>
          </cell>
          <cell r="AN628">
            <v>2019</v>
          </cell>
          <cell r="AO628">
            <v>2021</v>
          </cell>
          <cell r="AR628">
            <v>61000</v>
          </cell>
          <cell r="AU628">
            <v>24400</v>
          </cell>
          <cell r="BB628">
            <v>36600</v>
          </cell>
          <cell r="CB628">
            <v>0</v>
          </cell>
          <cell r="CC628">
            <v>0</v>
          </cell>
          <cell r="CH628">
            <v>0</v>
          </cell>
          <cell r="CI628">
            <v>0</v>
          </cell>
          <cell r="CJ628" t="e">
            <v>#REF!</v>
          </cell>
          <cell r="CM628">
            <v>0</v>
          </cell>
          <cell r="CQ628">
            <v>0</v>
          </cell>
          <cell r="CS628">
            <v>0</v>
          </cell>
          <cell r="CX628">
            <v>0</v>
          </cell>
          <cell r="CZ628">
            <v>24400</v>
          </cell>
          <cell r="DB628" t="e">
            <v>#REF!</v>
          </cell>
          <cell r="DC628" t="e">
            <v>#REF!</v>
          </cell>
          <cell r="DH628">
            <v>0</v>
          </cell>
          <cell r="DI628">
            <v>0</v>
          </cell>
          <cell r="DJ628">
            <v>0</v>
          </cell>
          <cell r="DK628">
            <v>0</v>
          </cell>
          <cell r="DL628">
            <v>0</v>
          </cell>
          <cell r="DM628">
            <v>0</v>
          </cell>
          <cell r="DN628">
            <v>0</v>
          </cell>
          <cell r="DO628">
            <v>0</v>
          </cell>
          <cell r="DQ628">
            <v>0</v>
          </cell>
          <cell r="DR628" t="str">
            <v>否</v>
          </cell>
          <cell r="DS628">
            <v>61000</v>
          </cell>
          <cell r="EF628" t="str">
            <v>未安排</v>
          </cell>
          <cell r="EG628" t="str">
            <v>未开工（“十三五”期无法开工）</v>
          </cell>
          <cell r="EJ628" t="str">
            <v>未开工</v>
          </cell>
          <cell r="EK628" t="str">
            <v>系统上报</v>
          </cell>
          <cell r="EL628">
            <v>0</v>
          </cell>
          <cell r="EN628">
            <v>0</v>
          </cell>
          <cell r="EU628" t="str">
            <v>省中期调减</v>
          </cell>
        </row>
        <row r="629">
          <cell r="J629" t="str">
            <v>S261靖州县寨牙-通道县江口</v>
          </cell>
          <cell r="K629" t="e">
            <v>#REF!</v>
          </cell>
          <cell r="L629" t="str">
            <v>靖州县寨牙-通道县江口</v>
          </cell>
          <cell r="M629" t="str">
            <v>靖州县寨牙-通道县江口</v>
          </cell>
          <cell r="N629" t="e">
            <v>#REF!</v>
          </cell>
          <cell r="P629" t="str">
            <v>S261靖州县寨牙-通道县江口</v>
          </cell>
          <cell r="T629" t="str">
            <v>备选</v>
          </cell>
          <cell r="W629" t="str">
            <v>调减项目</v>
          </cell>
          <cell r="X629" t="str">
            <v>一类</v>
          </cell>
          <cell r="Y629" t="str">
            <v>国贫</v>
          </cell>
          <cell r="Z629" t="str">
            <v>改建</v>
          </cell>
          <cell r="AA629" t="str">
            <v>省道</v>
          </cell>
          <cell r="AH629">
            <v>36</v>
          </cell>
          <cell r="AJ629">
            <v>36</v>
          </cell>
          <cell r="AN629">
            <v>2020</v>
          </cell>
          <cell r="AO629">
            <v>2022</v>
          </cell>
          <cell r="AR629">
            <v>28000</v>
          </cell>
          <cell r="AU629">
            <v>14400</v>
          </cell>
          <cell r="BB629">
            <v>13600</v>
          </cell>
          <cell r="CB629">
            <v>0</v>
          </cell>
          <cell r="CC629">
            <v>0</v>
          </cell>
          <cell r="CH629">
            <v>0</v>
          </cell>
          <cell r="CI629">
            <v>0</v>
          </cell>
          <cell r="CJ629" t="e">
            <v>#REF!</v>
          </cell>
          <cell r="CM629">
            <v>0</v>
          </cell>
          <cell r="CQ629">
            <v>0</v>
          </cell>
          <cell r="CS629">
            <v>0</v>
          </cell>
          <cell r="CX629">
            <v>0</v>
          </cell>
          <cell r="CZ629">
            <v>14400</v>
          </cell>
          <cell r="DB629" t="e">
            <v>#REF!</v>
          </cell>
          <cell r="DC629" t="e">
            <v>#REF!</v>
          </cell>
          <cell r="DH629">
            <v>0</v>
          </cell>
          <cell r="DI629">
            <v>0</v>
          </cell>
          <cell r="DJ629">
            <v>0</v>
          </cell>
          <cell r="DK629">
            <v>0</v>
          </cell>
          <cell r="DL629">
            <v>0</v>
          </cell>
          <cell r="DM629">
            <v>0</v>
          </cell>
          <cell r="DN629">
            <v>0</v>
          </cell>
          <cell r="DO629">
            <v>0</v>
          </cell>
          <cell r="DQ629">
            <v>0</v>
          </cell>
          <cell r="DR629" t="str">
            <v>否</v>
          </cell>
          <cell r="DS629">
            <v>28000</v>
          </cell>
          <cell r="EF629" t="str">
            <v>未安排</v>
          </cell>
          <cell r="EG629" t="str">
            <v>未开工（“十三五”期无法开工）</v>
          </cell>
          <cell r="EJ629" t="str">
            <v>未开工</v>
          </cell>
          <cell r="EK629" t="str">
            <v>系统上报</v>
          </cell>
          <cell r="EL629">
            <v>0</v>
          </cell>
          <cell r="EN629">
            <v>0</v>
          </cell>
          <cell r="EU629" t="str">
            <v>省中期调减</v>
          </cell>
        </row>
        <row r="630">
          <cell r="J630" t="str">
            <v>溆浦县江口-辰溪县龙头庵</v>
          </cell>
          <cell r="K630" t="e">
            <v>#REF!</v>
          </cell>
          <cell r="L630" t="str">
            <v>溆浦县江口-辰溪县龙头庵</v>
          </cell>
          <cell r="M630" t="str">
            <v>溆浦县江口-辰溪县龙头庵</v>
          </cell>
          <cell r="N630" t="e">
            <v>#REF!</v>
          </cell>
          <cell r="T630" t="str">
            <v>备选</v>
          </cell>
          <cell r="W630" t="str">
            <v>调减项目</v>
          </cell>
          <cell r="X630" t="str">
            <v>一类</v>
          </cell>
          <cell r="Y630" t="str">
            <v>国贫</v>
          </cell>
          <cell r="Z630" t="str">
            <v>改建</v>
          </cell>
          <cell r="AA630" t="str">
            <v>其它</v>
          </cell>
          <cell r="AH630">
            <v>38</v>
          </cell>
          <cell r="AJ630">
            <v>38</v>
          </cell>
          <cell r="AN630">
            <v>2020</v>
          </cell>
          <cell r="AO630">
            <v>2022</v>
          </cell>
          <cell r="AR630">
            <v>28000</v>
          </cell>
          <cell r="AU630">
            <v>11400</v>
          </cell>
          <cell r="BB630">
            <v>16600</v>
          </cell>
          <cell r="CB630">
            <v>0</v>
          </cell>
          <cell r="CC630">
            <v>0</v>
          </cell>
          <cell r="CH630">
            <v>0</v>
          </cell>
          <cell r="CI630">
            <v>0</v>
          </cell>
          <cell r="CJ630" t="e">
            <v>#REF!</v>
          </cell>
          <cell r="CM630">
            <v>0</v>
          </cell>
          <cell r="CP630">
            <v>0</v>
          </cell>
          <cell r="CQ630">
            <v>0</v>
          </cell>
          <cell r="CS630">
            <v>0</v>
          </cell>
          <cell r="CX630">
            <v>0</v>
          </cell>
          <cell r="CZ630">
            <v>11400</v>
          </cell>
          <cell r="DB630" t="e">
            <v>#REF!</v>
          </cell>
          <cell r="DC630" t="e">
            <v>#REF!</v>
          </cell>
          <cell r="DH630">
            <v>0</v>
          </cell>
          <cell r="DI630">
            <v>0</v>
          </cell>
          <cell r="DJ630">
            <v>0</v>
          </cell>
          <cell r="DK630">
            <v>0</v>
          </cell>
          <cell r="DL630">
            <v>0</v>
          </cell>
          <cell r="DM630">
            <v>0</v>
          </cell>
          <cell r="DN630">
            <v>0</v>
          </cell>
          <cell r="DO630">
            <v>0</v>
          </cell>
          <cell r="DQ630">
            <v>0</v>
          </cell>
          <cell r="DR630" t="str">
            <v>否</v>
          </cell>
          <cell r="DS630">
            <v>28000</v>
          </cell>
          <cell r="EF630" t="str">
            <v>未安排</v>
          </cell>
          <cell r="EG630" t="str">
            <v>未开工（“十三五”期无法开工）</v>
          </cell>
          <cell r="EJ630" t="str">
            <v>未开工</v>
          </cell>
          <cell r="EK630" t="str">
            <v>系统上报</v>
          </cell>
          <cell r="EL630">
            <v>0</v>
          </cell>
          <cell r="EN630">
            <v>0</v>
          </cell>
          <cell r="EU630" t="str">
            <v>省中期调减</v>
          </cell>
        </row>
        <row r="631">
          <cell r="J631" t="str">
            <v>娄底高冲至仙女路</v>
          </cell>
          <cell r="K631" t="e">
            <v>#REF!</v>
          </cell>
          <cell r="L631" t="str">
            <v>娄底高冲-仙女路</v>
          </cell>
          <cell r="M631" t="str">
            <v>S226娄底高冲-仙女路</v>
          </cell>
          <cell r="N631" t="e">
            <v>#REF!</v>
          </cell>
          <cell r="T631" t="str">
            <v>备选</v>
          </cell>
          <cell r="W631" t="str">
            <v>预备项目</v>
          </cell>
          <cell r="X631" t="str">
            <v>二类</v>
          </cell>
          <cell r="Z631" t="str">
            <v>改建</v>
          </cell>
          <cell r="AA631" t="str">
            <v>省道</v>
          </cell>
          <cell r="AH631">
            <v>5</v>
          </cell>
          <cell r="AI631">
            <v>5</v>
          </cell>
          <cell r="AN631">
            <v>2017</v>
          </cell>
          <cell r="AO631">
            <v>2019</v>
          </cell>
          <cell r="AR631">
            <v>15000</v>
          </cell>
          <cell r="AU631">
            <v>2250</v>
          </cell>
          <cell r="BB631">
            <v>12750</v>
          </cell>
          <cell r="BO631">
            <v>2914</v>
          </cell>
          <cell r="BP631">
            <v>1350</v>
          </cell>
          <cell r="BQ631" t="str">
            <v>路基</v>
          </cell>
          <cell r="BS631">
            <v>1586</v>
          </cell>
          <cell r="BT631">
            <v>0</v>
          </cell>
          <cell r="BU631" t="str">
            <v>批复施工许可</v>
          </cell>
          <cell r="CA631" t="str">
            <v>省停缓建</v>
          </cell>
          <cell r="CB631">
            <v>4500</v>
          </cell>
          <cell r="CC631">
            <v>1350</v>
          </cell>
          <cell r="CF631">
            <v>0</v>
          </cell>
          <cell r="CH631">
            <v>0</v>
          </cell>
          <cell r="CI631">
            <v>1350</v>
          </cell>
          <cell r="CJ631" t="e">
            <v>#REF!</v>
          </cell>
          <cell r="CM631">
            <v>0</v>
          </cell>
          <cell r="CQ631">
            <v>1350</v>
          </cell>
          <cell r="CS631">
            <v>0</v>
          </cell>
          <cell r="CX631">
            <v>0</v>
          </cell>
          <cell r="CZ631">
            <v>675</v>
          </cell>
          <cell r="DB631" t="e">
            <v>#REF!</v>
          </cell>
          <cell r="DC631" t="e">
            <v>#REF!</v>
          </cell>
          <cell r="DH631">
            <v>0.15</v>
          </cell>
          <cell r="DI631">
            <v>0</v>
          </cell>
          <cell r="DJ631">
            <v>0.15</v>
          </cell>
          <cell r="DK631">
            <v>0</v>
          </cell>
          <cell r="DL631">
            <v>0.3</v>
          </cell>
          <cell r="DM631">
            <v>0</v>
          </cell>
          <cell r="DN631">
            <v>0.3</v>
          </cell>
          <cell r="DO631">
            <v>0</v>
          </cell>
          <cell r="DP631">
            <v>0</v>
          </cell>
          <cell r="DQ631">
            <v>0</v>
          </cell>
          <cell r="DR631" t="str">
            <v>否</v>
          </cell>
          <cell r="DS631">
            <v>13650</v>
          </cell>
          <cell r="EC631" t="str">
            <v>省停缓建</v>
          </cell>
          <cell r="EF631" t="str">
            <v>已安排</v>
          </cell>
          <cell r="EG631" t="str">
            <v>未开工（年内不能开工但2020年底前开工）</v>
          </cell>
          <cell r="EH631" t="str">
            <v>未开工项目</v>
          </cell>
          <cell r="EI631" t="str">
            <v>拟新开工</v>
          </cell>
          <cell r="EJ631" t="str">
            <v>拟新开工</v>
          </cell>
          <cell r="EK631" t="str">
            <v>系统上报</v>
          </cell>
          <cell r="EL631">
            <v>0</v>
          </cell>
          <cell r="EN631">
            <v>0</v>
          </cell>
        </row>
        <row r="632">
          <cell r="J632" t="str">
            <v>水府庙环库公路娄底栗家塘至鱼岭</v>
          </cell>
          <cell r="K632" t="e">
            <v>#REF!</v>
          </cell>
          <cell r="L632" t="str">
            <v>水府庙环库公路娄底栗家塘-鱼岭</v>
          </cell>
          <cell r="M632" t="str">
            <v>水府庙环库公路娄底栗家塘-鱼岭</v>
          </cell>
          <cell r="N632" t="e">
            <v>#REF!</v>
          </cell>
          <cell r="T632" t="str">
            <v>备选</v>
          </cell>
          <cell r="W632" t="str">
            <v>预备项目</v>
          </cell>
          <cell r="X632" t="str">
            <v>二类</v>
          </cell>
          <cell r="Z632" t="str">
            <v>改建</v>
          </cell>
          <cell r="AA632" t="str">
            <v>其它</v>
          </cell>
          <cell r="AH632">
            <v>14</v>
          </cell>
          <cell r="AI632">
            <v>14</v>
          </cell>
          <cell r="AN632">
            <v>2020</v>
          </cell>
          <cell r="AO632">
            <v>2022</v>
          </cell>
          <cell r="AR632">
            <v>47600</v>
          </cell>
          <cell r="AU632">
            <v>3500</v>
          </cell>
          <cell r="BB632">
            <v>44100</v>
          </cell>
          <cell r="CB632">
            <v>0</v>
          </cell>
          <cell r="CC632">
            <v>0</v>
          </cell>
          <cell r="CH632">
            <v>0</v>
          </cell>
          <cell r="CI632">
            <v>0</v>
          </cell>
          <cell r="CJ632" t="e">
            <v>#REF!</v>
          </cell>
          <cell r="CM632">
            <v>0</v>
          </cell>
          <cell r="CQ632">
            <v>0</v>
          </cell>
          <cell r="CS632">
            <v>0</v>
          </cell>
          <cell r="CX632">
            <v>0</v>
          </cell>
          <cell r="CZ632">
            <v>3500</v>
          </cell>
          <cell r="DB632" t="e">
            <v>#REF!</v>
          </cell>
          <cell r="DC632" t="e">
            <v>#REF!</v>
          </cell>
          <cell r="DH632">
            <v>0</v>
          </cell>
          <cell r="DI632">
            <v>0</v>
          </cell>
          <cell r="DJ632">
            <v>0</v>
          </cell>
          <cell r="DK632">
            <v>0</v>
          </cell>
          <cell r="DL632">
            <v>0</v>
          </cell>
          <cell r="DM632">
            <v>0</v>
          </cell>
          <cell r="DN632">
            <v>0</v>
          </cell>
          <cell r="DO632">
            <v>0</v>
          </cell>
          <cell r="DQ632">
            <v>0</v>
          </cell>
          <cell r="DR632" t="str">
            <v>否</v>
          </cell>
          <cell r="DS632">
            <v>47600</v>
          </cell>
          <cell r="EF632" t="str">
            <v>未安排</v>
          </cell>
          <cell r="EG632" t="str">
            <v>未开工（“十三五”期无法开工）</v>
          </cell>
          <cell r="EJ632" t="str">
            <v>未开工</v>
          </cell>
          <cell r="EK632" t="str">
            <v>系统上报</v>
          </cell>
          <cell r="EL632">
            <v>0</v>
          </cell>
          <cell r="EN632">
            <v>0</v>
          </cell>
        </row>
        <row r="633">
          <cell r="J633" t="str">
            <v>S334双峰扶洲至万宝</v>
          </cell>
          <cell r="K633" t="e">
            <v>#REF!</v>
          </cell>
          <cell r="L633" t="str">
            <v>双峰扶洲-万宝</v>
          </cell>
          <cell r="M633" t="str">
            <v>双峰扶洲-万宝</v>
          </cell>
          <cell r="N633" t="e">
            <v>#REF!</v>
          </cell>
          <cell r="T633" t="str">
            <v>备选</v>
          </cell>
          <cell r="W633" t="str">
            <v>调减项目</v>
          </cell>
          <cell r="X633" t="str">
            <v>二类</v>
          </cell>
          <cell r="Z633" t="str">
            <v>改建</v>
          </cell>
          <cell r="AA633" t="str">
            <v>其它</v>
          </cell>
          <cell r="AH633">
            <v>9</v>
          </cell>
          <cell r="AJ633">
            <v>9</v>
          </cell>
          <cell r="AN633">
            <v>2020</v>
          </cell>
          <cell r="AO633">
            <v>2022</v>
          </cell>
          <cell r="AR633">
            <v>7200</v>
          </cell>
          <cell r="AU633">
            <v>2250</v>
          </cell>
          <cell r="BB633">
            <v>4950</v>
          </cell>
          <cell r="CB633">
            <v>0</v>
          </cell>
          <cell r="CC633">
            <v>0</v>
          </cell>
          <cell r="CH633">
            <v>0</v>
          </cell>
          <cell r="CI633">
            <v>0</v>
          </cell>
          <cell r="CJ633" t="e">
            <v>#REF!</v>
          </cell>
          <cell r="CM633">
            <v>0</v>
          </cell>
          <cell r="CQ633">
            <v>0</v>
          </cell>
          <cell r="CS633">
            <v>0</v>
          </cell>
          <cell r="CX633">
            <v>0</v>
          </cell>
          <cell r="CZ633">
            <v>2250</v>
          </cell>
          <cell r="DB633" t="e">
            <v>#REF!</v>
          </cell>
          <cell r="DC633" t="e">
            <v>#REF!</v>
          </cell>
          <cell r="DH633">
            <v>0</v>
          </cell>
          <cell r="DI633">
            <v>0</v>
          </cell>
          <cell r="DJ633">
            <v>0</v>
          </cell>
          <cell r="DK633">
            <v>0</v>
          </cell>
          <cell r="DL633">
            <v>0</v>
          </cell>
          <cell r="DM633">
            <v>0</v>
          </cell>
          <cell r="DN633">
            <v>0</v>
          </cell>
          <cell r="DO633">
            <v>0</v>
          </cell>
          <cell r="DQ633">
            <v>0</v>
          </cell>
          <cell r="DR633" t="str">
            <v>否</v>
          </cell>
          <cell r="DS633">
            <v>7200</v>
          </cell>
          <cell r="EF633" t="str">
            <v>未安排</v>
          </cell>
          <cell r="EG633" t="str">
            <v>已完工</v>
          </cell>
          <cell r="EJ633" t="str">
            <v>已完工</v>
          </cell>
          <cell r="EK633" t="str">
            <v>系统上报</v>
          </cell>
          <cell r="EL633">
            <v>0</v>
          </cell>
          <cell r="EN633">
            <v>0</v>
          </cell>
          <cell r="EU633" t="str">
            <v>省中期调减</v>
          </cell>
        </row>
        <row r="634">
          <cell r="J634" t="str">
            <v>G354娄底大埠桥-石龙</v>
          </cell>
          <cell r="K634" t="e">
            <v>#REF!</v>
          </cell>
          <cell r="L634" t="str">
            <v>G354娄底大埠桥-石龙</v>
          </cell>
          <cell r="M634" t="str">
            <v>娄底大埠桥-石龙</v>
          </cell>
          <cell r="N634" t="e">
            <v>#REF!</v>
          </cell>
          <cell r="P634" t="str">
            <v>G354娄底大埠桥-石龙</v>
          </cell>
          <cell r="T634" t="str">
            <v>备选</v>
          </cell>
          <cell r="W634" t="str">
            <v>预备项目</v>
          </cell>
          <cell r="X634" t="str">
            <v>二类</v>
          </cell>
          <cell r="Z634" t="str">
            <v>新建</v>
          </cell>
          <cell r="AA634" t="str">
            <v>其它</v>
          </cell>
          <cell r="AH634">
            <v>13</v>
          </cell>
          <cell r="AI634">
            <v>13</v>
          </cell>
          <cell r="AN634">
            <v>2020</v>
          </cell>
          <cell r="AO634">
            <v>2022</v>
          </cell>
          <cell r="AR634">
            <v>39000</v>
          </cell>
          <cell r="AU634">
            <v>7800</v>
          </cell>
          <cell r="BB634">
            <v>31200</v>
          </cell>
          <cell r="CB634">
            <v>0</v>
          </cell>
          <cell r="CC634">
            <v>0</v>
          </cell>
          <cell r="CH634">
            <v>0</v>
          </cell>
          <cell r="CI634">
            <v>0</v>
          </cell>
          <cell r="CJ634" t="e">
            <v>#REF!</v>
          </cell>
          <cell r="CM634">
            <v>0</v>
          </cell>
          <cell r="CP634">
            <v>0</v>
          </cell>
          <cell r="CQ634">
            <v>0</v>
          </cell>
          <cell r="CS634">
            <v>0</v>
          </cell>
          <cell r="CX634">
            <v>0</v>
          </cell>
          <cell r="CZ634">
            <v>7800</v>
          </cell>
          <cell r="DB634" t="e">
            <v>#REF!</v>
          </cell>
          <cell r="DC634" t="e">
            <v>#REF!</v>
          </cell>
          <cell r="DH634">
            <v>0</v>
          </cell>
          <cell r="DI634">
            <v>0</v>
          </cell>
          <cell r="DJ634">
            <v>0</v>
          </cell>
          <cell r="DK634">
            <v>0</v>
          </cell>
          <cell r="DL634">
            <v>0</v>
          </cell>
          <cell r="DM634">
            <v>0</v>
          </cell>
          <cell r="DN634">
            <v>0</v>
          </cell>
          <cell r="DO634">
            <v>0</v>
          </cell>
          <cell r="DQ634">
            <v>0</v>
          </cell>
          <cell r="DR634" t="str">
            <v>否</v>
          </cell>
          <cell r="DS634">
            <v>39000</v>
          </cell>
          <cell r="EF634" t="str">
            <v>未安排</v>
          </cell>
          <cell r="EG634" t="str">
            <v>未开工（“十三五”期无法开工）</v>
          </cell>
          <cell r="EJ634" t="str">
            <v>未开工</v>
          </cell>
          <cell r="EK634" t="str">
            <v>系统上报</v>
          </cell>
          <cell r="EL634">
            <v>0</v>
          </cell>
          <cell r="EN634">
            <v>0</v>
          </cell>
        </row>
        <row r="635">
          <cell r="J635" t="str">
            <v>G234娄底石井-喻家祠堂</v>
          </cell>
          <cell r="K635" t="e">
            <v>#REF!</v>
          </cell>
          <cell r="L635" t="str">
            <v>G234娄底石井-喻家祠堂</v>
          </cell>
          <cell r="M635" t="str">
            <v>G234娄底石井-喻家祠堂</v>
          </cell>
          <cell r="N635" t="e">
            <v>#REF!</v>
          </cell>
          <cell r="T635" t="str">
            <v>备选</v>
          </cell>
          <cell r="W635" t="str">
            <v>预备项目</v>
          </cell>
          <cell r="X635" t="str">
            <v>二类</v>
          </cell>
          <cell r="Z635" t="str">
            <v>改建</v>
          </cell>
          <cell r="AA635" t="str">
            <v>国道</v>
          </cell>
          <cell r="AH635">
            <v>17</v>
          </cell>
          <cell r="AI635">
            <v>17</v>
          </cell>
          <cell r="AN635">
            <v>2020</v>
          </cell>
          <cell r="AO635">
            <v>2022</v>
          </cell>
          <cell r="AR635">
            <v>51000</v>
          </cell>
          <cell r="AU635">
            <v>10200</v>
          </cell>
          <cell r="BB635">
            <v>40800</v>
          </cell>
          <cell r="CB635">
            <v>0</v>
          </cell>
          <cell r="CC635">
            <v>0</v>
          </cell>
          <cell r="CH635">
            <v>0</v>
          </cell>
          <cell r="CI635">
            <v>0</v>
          </cell>
          <cell r="CJ635" t="e">
            <v>#REF!</v>
          </cell>
          <cell r="CM635">
            <v>0</v>
          </cell>
          <cell r="CP635">
            <v>0</v>
          </cell>
          <cell r="CQ635">
            <v>0</v>
          </cell>
          <cell r="CS635">
            <v>0</v>
          </cell>
          <cell r="CX635">
            <v>0</v>
          </cell>
          <cell r="CZ635">
            <v>10200</v>
          </cell>
          <cell r="DB635" t="e">
            <v>#REF!</v>
          </cell>
          <cell r="DC635" t="e">
            <v>#REF!</v>
          </cell>
          <cell r="DH635">
            <v>0.15</v>
          </cell>
          <cell r="DI635">
            <v>1530</v>
          </cell>
          <cell r="DJ635">
            <v>0.15</v>
          </cell>
          <cell r="DK635">
            <v>1530</v>
          </cell>
          <cell r="DL635">
            <v>0.3</v>
          </cell>
          <cell r="DM635">
            <v>3060</v>
          </cell>
          <cell r="DN635">
            <v>0.3</v>
          </cell>
          <cell r="DO635">
            <v>3060</v>
          </cell>
          <cell r="DQ635">
            <v>0</v>
          </cell>
          <cell r="DR635" t="str">
            <v>否</v>
          </cell>
          <cell r="DS635">
            <v>51000</v>
          </cell>
          <cell r="EF635" t="str">
            <v>未安排</v>
          </cell>
          <cell r="EG635" t="str">
            <v>未开工（年内不能开工但2020年底前开工）</v>
          </cell>
          <cell r="EJ635" t="str">
            <v>未开工</v>
          </cell>
          <cell r="EK635" t="str">
            <v>系统上报</v>
          </cell>
          <cell r="EL635">
            <v>0</v>
          </cell>
          <cell r="EN635">
            <v>0</v>
          </cell>
        </row>
        <row r="636">
          <cell r="J636" t="str">
            <v>S227双峰仁山至青树坪</v>
          </cell>
          <cell r="K636" t="e">
            <v>#REF!</v>
          </cell>
          <cell r="L636" t="str">
            <v>双峰仁山-青树坪</v>
          </cell>
          <cell r="M636" t="str">
            <v>S227双峰仁山-青树坪</v>
          </cell>
          <cell r="N636" t="e">
            <v>#REF!</v>
          </cell>
          <cell r="T636" t="str">
            <v>备选</v>
          </cell>
          <cell r="W636" t="str">
            <v>预备项目</v>
          </cell>
          <cell r="X636" t="str">
            <v>二类</v>
          </cell>
          <cell r="Y636" t="str">
            <v>省贫</v>
          </cell>
          <cell r="Z636" t="str">
            <v>改建</v>
          </cell>
          <cell r="AA636" t="str">
            <v>省道</v>
          </cell>
          <cell r="AH636">
            <v>28</v>
          </cell>
          <cell r="AJ636">
            <v>28</v>
          </cell>
          <cell r="AN636">
            <v>2019</v>
          </cell>
          <cell r="AO636">
            <v>2021</v>
          </cell>
          <cell r="AR636">
            <v>28000</v>
          </cell>
          <cell r="AU636">
            <v>9800</v>
          </cell>
          <cell r="BB636">
            <v>18200</v>
          </cell>
          <cell r="CB636">
            <v>0</v>
          </cell>
          <cell r="CC636">
            <v>0</v>
          </cell>
          <cell r="CF636">
            <v>0</v>
          </cell>
          <cell r="CH636">
            <v>0</v>
          </cell>
          <cell r="CI636">
            <v>0</v>
          </cell>
          <cell r="CJ636" t="e">
            <v>#REF!</v>
          </cell>
          <cell r="CM636">
            <v>0</v>
          </cell>
          <cell r="CQ636">
            <v>0</v>
          </cell>
          <cell r="CS636">
            <v>0</v>
          </cell>
          <cell r="CX636">
            <v>0</v>
          </cell>
          <cell r="CZ636">
            <v>9800</v>
          </cell>
          <cell r="DB636" t="e">
            <v>#REF!</v>
          </cell>
          <cell r="DC636" t="e">
            <v>#REF!</v>
          </cell>
          <cell r="DH636">
            <v>0.15</v>
          </cell>
          <cell r="DI636">
            <v>1470</v>
          </cell>
          <cell r="DJ636">
            <v>0.15</v>
          </cell>
          <cell r="DK636">
            <v>1470</v>
          </cell>
          <cell r="DL636">
            <v>0.3</v>
          </cell>
          <cell r="DM636">
            <v>2940</v>
          </cell>
          <cell r="DN636">
            <v>0.3</v>
          </cell>
          <cell r="DO636">
            <v>2940</v>
          </cell>
          <cell r="DP636">
            <v>0</v>
          </cell>
          <cell r="DQ636">
            <v>0</v>
          </cell>
          <cell r="DR636" t="str">
            <v>否</v>
          </cell>
          <cell r="DS636">
            <v>28000</v>
          </cell>
          <cell r="EF636" t="str">
            <v>未安排</v>
          </cell>
          <cell r="EG636" t="str">
            <v>未开工（年内不能开工但2020年底前开工）</v>
          </cell>
          <cell r="EJ636" t="str">
            <v>未开工</v>
          </cell>
          <cell r="EK636" t="str">
            <v>系统上报</v>
          </cell>
          <cell r="EL636">
            <v>0</v>
          </cell>
          <cell r="EN636">
            <v>0</v>
          </cell>
        </row>
        <row r="637">
          <cell r="J637" t="str">
            <v>水府庙环库公路双峰吴合经大坝-杏子</v>
          </cell>
          <cell r="K637" t="e">
            <v>#REF!</v>
          </cell>
          <cell r="L637" t="str">
            <v>水府庙环库公路双峰吴合经大坝-杏子</v>
          </cell>
          <cell r="M637" t="str">
            <v>水府庙环库公路双峰吴合经大坝-杏子</v>
          </cell>
          <cell r="N637" t="e">
            <v>#REF!</v>
          </cell>
          <cell r="T637" t="str">
            <v>备选</v>
          </cell>
          <cell r="W637" t="str">
            <v>调减项目</v>
          </cell>
          <cell r="X637" t="str">
            <v>二类</v>
          </cell>
          <cell r="Y637" t="str">
            <v>省贫</v>
          </cell>
          <cell r="Z637" t="str">
            <v>改建</v>
          </cell>
          <cell r="AA637" t="str">
            <v>其它</v>
          </cell>
          <cell r="AH637">
            <v>19</v>
          </cell>
          <cell r="AJ637">
            <v>19</v>
          </cell>
          <cell r="AN637">
            <v>2019</v>
          </cell>
          <cell r="AO637">
            <v>2021</v>
          </cell>
          <cell r="AR637">
            <v>14000</v>
          </cell>
          <cell r="AU637">
            <v>4750</v>
          </cell>
          <cell r="BB637">
            <v>9250</v>
          </cell>
          <cell r="CB637">
            <v>0</v>
          </cell>
          <cell r="CC637">
            <v>0</v>
          </cell>
          <cell r="CH637">
            <v>0</v>
          </cell>
          <cell r="CI637">
            <v>0</v>
          </cell>
          <cell r="CJ637" t="e">
            <v>#REF!</v>
          </cell>
          <cell r="CM637">
            <v>0</v>
          </cell>
          <cell r="CP637">
            <v>0</v>
          </cell>
          <cell r="CQ637">
            <v>0</v>
          </cell>
          <cell r="CS637">
            <v>0</v>
          </cell>
          <cell r="CX637">
            <v>0</v>
          </cell>
          <cell r="CZ637">
            <v>4750</v>
          </cell>
          <cell r="DB637" t="e">
            <v>#REF!</v>
          </cell>
          <cell r="DC637" t="e">
            <v>#REF!</v>
          </cell>
          <cell r="DH637">
            <v>0</v>
          </cell>
          <cell r="DI637">
            <v>0</v>
          </cell>
          <cell r="DJ637">
            <v>0</v>
          </cell>
          <cell r="DK637">
            <v>0</v>
          </cell>
          <cell r="DL637">
            <v>0</v>
          </cell>
          <cell r="DM637">
            <v>0</v>
          </cell>
          <cell r="DN637">
            <v>0</v>
          </cell>
          <cell r="DO637">
            <v>0</v>
          </cell>
          <cell r="DQ637">
            <v>0</v>
          </cell>
          <cell r="DR637" t="str">
            <v>否</v>
          </cell>
          <cell r="DS637">
            <v>14000</v>
          </cell>
          <cell r="EF637" t="str">
            <v>未安排</v>
          </cell>
          <cell r="EG637" t="str">
            <v>未开工（年内不能开工但2020年底前开工）</v>
          </cell>
          <cell r="EJ637" t="str">
            <v>未开工</v>
          </cell>
          <cell r="EK637" t="str">
            <v>系统上报</v>
          </cell>
          <cell r="EL637">
            <v>0</v>
          </cell>
          <cell r="EN637">
            <v>0</v>
          </cell>
          <cell r="EU637" t="str">
            <v>省中期调减</v>
          </cell>
        </row>
        <row r="638">
          <cell r="J638" t="str">
            <v>G234娄底-双峰</v>
          </cell>
          <cell r="K638" t="e">
            <v>#REF!</v>
          </cell>
          <cell r="N638" t="e">
            <v>#REF!</v>
          </cell>
          <cell r="T638" t="str">
            <v>备选</v>
          </cell>
          <cell r="X638" t="str">
            <v>二类</v>
          </cell>
          <cell r="Y638" t="str">
            <v>省贫</v>
          </cell>
          <cell r="Z638" t="str">
            <v>新建</v>
          </cell>
          <cell r="AA638" t="str">
            <v>国道</v>
          </cell>
          <cell r="AH638">
            <v>27.02</v>
          </cell>
          <cell r="AI638">
            <v>27.02</v>
          </cell>
          <cell r="AN638">
            <v>2014</v>
          </cell>
          <cell r="AO638">
            <v>2016</v>
          </cell>
          <cell r="AP638" t="str">
            <v>湘发改基础[2013]1362号</v>
          </cell>
          <cell r="AQ638" t="str">
            <v>湘交计统[2014]108号</v>
          </cell>
          <cell r="AR638">
            <v>69677</v>
          </cell>
          <cell r="AU638">
            <v>9655</v>
          </cell>
          <cell r="BB638">
            <v>60022</v>
          </cell>
          <cell r="BC638">
            <v>54222</v>
          </cell>
          <cell r="BD638">
            <v>9655</v>
          </cell>
          <cell r="BE638">
            <v>14387</v>
          </cell>
          <cell r="BF638">
            <v>0</v>
          </cell>
          <cell r="BG638">
            <v>14387</v>
          </cell>
          <cell r="BH638">
            <v>0</v>
          </cell>
          <cell r="BM638" t="str">
            <v>路基</v>
          </cell>
          <cell r="BO638">
            <v>1068</v>
          </cell>
          <cell r="BP638">
            <v>0</v>
          </cell>
          <cell r="BQ638" t="str">
            <v>路面</v>
          </cell>
          <cell r="BR638">
            <v>27.02</v>
          </cell>
          <cell r="CA638" t="str">
            <v>未列入19年计划</v>
          </cell>
          <cell r="CB638">
            <v>69677</v>
          </cell>
          <cell r="CC638">
            <v>9655</v>
          </cell>
          <cell r="CF638">
            <v>0</v>
          </cell>
          <cell r="CH638">
            <v>9655</v>
          </cell>
          <cell r="CI638">
            <v>0</v>
          </cell>
          <cell r="CJ638" t="e">
            <v>#REF!</v>
          </cell>
          <cell r="CM638">
            <v>9655</v>
          </cell>
          <cell r="CQ638">
            <v>0</v>
          </cell>
          <cell r="CS638">
            <v>0</v>
          </cell>
          <cell r="CX638">
            <v>9655</v>
          </cell>
          <cell r="CZ638">
            <v>0</v>
          </cell>
          <cell r="DB638" t="e">
            <v>#REF!</v>
          </cell>
          <cell r="DC638" t="e">
            <v>#REF!</v>
          </cell>
          <cell r="DH638">
            <v>1</v>
          </cell>
          <cell r="DI638">
            <v>0</v>
          </cell>
          <cell r="DJ638">
            <v>1</v>
          </cell>
          <cell r="DK638">
            <v>0</v>
          </cell>
          <cell r="DL638">
            <v>1</v>
          </cell>
          <cell r="DM638">
            <v>0</v>
          </cell>
          <cell r="DN638">
            <v>1</v>
          </cell>
          <cell r="DO638">
            <v>0</v>
          </cell>
          <cell r="DP638">
            <v>0</v>
          </cell>
          <cell r="DQ638">
            <v>0</v>
          </cell>
          <cell r="DR638" t="str">
            <v>否</v>
          </cell>
          <cell r="DS638">
            <v>69677</v>
          </cell>
          <cell r="EC638" t="str">
            <v>已完工</v>
          </cell>
          <cell r="ED638" t="str">
            <v>已完工未交工，2018年末上报完工</v>
          </cell>
          <cell r="EF638" t="str">
            <v>已安排</v>
          </cell>
          <cell r="EG638" t="str">
            <v>已完工</v>
          </cell>
          <cell r="EH638" t="str">
            <v>开工项目</v>
          </cell>
          <cell r="EI638" t="str">
            <v>已建成</v>
          </cell>
          <cell r="EJ638" t="str">
            <v>已建成</v>
          </cell>
          <cell r="EK638" t="str">
            <v>沿用3月数据</v>
          </cell>
          <cell r="EL638">
            <v>69677</v>
          </cell>
          <cell r="EN638">
            <v>0</v>
          </cell>
          <cell r="EU638" t="str">
            <v>十二五收尾项目</v>
          </cell>
        </row>
        <row r="639">
          <cell r="J639" t="str">
            <v>新化荣华-资源</v>
          </cell>
          <cell r="K639" t="e">
            <v>#REF!</v>
          </cell>
          <cell r="L639" t="str">
            <v>新化荣华-资源</v>
          </cell>
          <cell r="M639" t="str">
            <v>新化荣华-资源</v>
          </cell>
          <cell r="N639" t="e">
            <v>#REF!</v>
          </cell>
          <cell r="P639" t="str">
            <v>S240、S336新化荣华 - 资源</v>
          </cell>
          <cell r="T639" t="str">
            <v>备选</v>
          </cell>
          <cell r="W639" t="str">
            <v>调减项目</v>
          </cell>
          <cell r="X639" t="str">
            <v>一类</v>
          </cell>
          <cell r="Y639" t="str">
            <v>国贫</v>
          </cell>
          <cell r="Z639" t="str">
            <v>改建</v>
          </cell>
          <cell r="AA639" t="str">
            <v>省道</v>
          </cell>
          <cell r="AH639">
            <v>64.599999999999994</v>
          </cell>
          <cell r="AI639">
            <v>6.7</v>
          </cell>
          <cell r="AJ639">
            <v>57.9</v>
          </cell>
          <cell r="AN639">
            <v>2018</v>
          </cell>
          <cell r="AO639">
            <v>2021</v>
          </cell>
          <cell r="AR639">
            <v>83700</v>
          </cell>
          <cell r="AU639">
            <v>27515</v>
          </cell>
          <cell r="BB639">
            <v>56185</v>
          </cell>
          <cell r="CB639">
            <v>0</v>
          </cell>
          <cell r="CC639">
            <v>0</v>
          </cell>
          <cell r="CH639">
            <v>0</v>
          </cell>
          <cell r="CI639">
            <v>0</v>
          </cell>
          <cell r="CJ639" t="e">
            <v>#REF!</v>
          </cell>
          <cell r="CM639">
            <v>0</v>
          </cell>
          <cell r="CP639">
            <v>0</v>
          </cell>
          <cell r="CQ639">
            <v>0</v>
          </cell>
          <cell r="CS639">
            <v>0</v>
          </cell>
          <cell r="CX639">
            <v>0</v>
          </cell>
          <cell r="CZ639">
            <v>27515</v>
          </cell>
          <cell r="DB639" t="e">
            <v>#REF!</v>
          </cell>
          <cell r="DC639" t="e">
            <v>#REF!</v>
          </cell>
          <cell r="DH639">
            <v>0</v>
          </cell>
          <cell r="DI639">
            <v>0</v>
          </cell>
          <cell r="DJ639">
            <v>0</v>
          </cell>
          <cell r="DK639">
            <v>0</v>
          </cell>
          <cell r="DL639">
            <v>0</v>
          </cell>
          <cell r="DM639">
            <v>0</v>
          </cell>
          <cell r="DN639">
            <v>0</v>
          </cell>
          <cell r="DO639">
            <v>0</v>
          </cell>
          <cell r="DQ639">
            <v>0</v>
          </cell>
          <cell r="DR639" t="str">
            <v>否</v>
          </cell>
          <cell r="DS639">
            <v>83700</v>
          </cell>
          <cell r="EF639" t="str">
            <v>未安排</v>
          </cell>
          <cell r="EG639" t="str">
            <v>未开工（“十三五”期无法开工）</v>
          </cell>
          <cell r="EJ639" t="str">
            <v>未开工</v>
          </cell>
          <cell r="EK639" t="str">
            <v>系统上报</v>
          </cell>
          <cell r="EL639">
            <v>0</v>
          </cell>
          <cell r="EN639">
            <v>0</v>
          </cell>
          <cell r="EU639" t="str">
            <v>省中期调减</v>
          </cell>
        </row>
        <row r="640">
          <cell r="J640" t="str">
            <v>S336新化荣华至琅塘</v>
          </cell>
          <cell r="K640" t="e">
            <v>#REF!</v>
          </cell>
          <cell r="L640" t="str">
            <v>新化荣华-琅塘</v>
          </cell>
          <cell r="M640" t="str">
            <v>新化荣华-琅塘</v>
          </cell>
          <cell r="N640" t="e">
            <v>#REF!</v>
          </cell>
          <cell r="T640" t="str">
            <v>备选</v>
          </cell>
          <cell r="W640" t="str">
            <v>调减项目</v>
          </cell>
          <cell r="X640" t="str">
            <v>一类</v>
          </cell>
          <cell r="Y640" t="str">
            <v>国贫</v>
          </cell>
          <cell r="Z640" t="str">
            <v>改建</v>
          </cell>
          <cell r="AA640" t="str">
            <v>省道</v>
          </cell>
          <cell r="AH640">
            <v>16</v>
          </cell>
          <cell r="AJ640">
            <v>16</v>
          </cell>
          <cell r="AN640">
            <v>2020</v>
          </cell>
          <cell r="AO640">
            <v>2022</v>
          </cell>
          <cell r="AR640">
            <v>17200</v>
          </cell>
          <cell r="AU640">
            <v>6400</v>
          </cell>
          <cell r="BB640">
            <v>10800</v>
          </cell>
          <cell r="CB640">
            <v>0</v>
          </cell>
          <cell r="CC640">
            <v>0</v>
          </cell>
          <cell r="CH640">
            <v>0</v>
          </cell>
          <cell r="CI640">
            <v>0</v>
          </cell>
          <cell r="CJ640" t="e">
            <v>#REF!</v>
          </cell>
          <cell r="CM640">
            <v>0</v>
          </cell>
          <cell r="CQ640">
            <v>0</v>
          </cell>
          <cell r="CS640">
            <v>0</v>
          </cell>
          <cell r="CX640">
            <v>0</v>
          </cell>
          <cell r="CZ640">
            <v>6400</v>
          </cell>
          <cell r="DB640" t="e">
            <v>#REF!</v>
          </cell>
          <cell r="DC640" t="e">
            <v>#REF!</v>
          </cell>
          <cell r="DH640">
            <v>0</v>
          </cell>
          <cell r="DI640">
            <v>0</v>
          </cell>
          <cell r="DJ640">
            <v>0</v>
          </cell>
          <cell r="DK640">
            <v>0</v>
          </cell>
          <cell r="DL640">
            <v>0</v>
          </cell>
          <cell r="DM640">
            <v>0</v>
          </cell>
          <cell r="DN640">
            <v>0</v>
          </cell>
          <cell r="DO640">
            <v>0</v>
          </cell>
          <cell r="DQ640">
            <v>0</v>
          </cell>
          <cell r="DR640" t="str">
            <v>否</v>
          </cell>
          <cell r="DS640">
            <v>17200</v>
          </cell>
          <cell r="EF640" t="str">
            <v>未安排</v>
          </cell>
          <cell r="EG640" t="str">
            <v>未开工（“十三五”期无法开工）</v>
          </cell>
          <cell r="EJ640" t="str">
            <v>未开工</v>
          </cell>
          <cell r="EK640" t="str">
            <v>系统上报</v>
          </cell>
          <cell r="EL640">
            <v>0</v>
          </cell>
          <cell r="EN640">
            <v>0</v>
          </cell>
        </row>
        <row r="641">
          <cell r="J641" t="str">
            <v>S241新化山溪界至圳上</v>
          </cell>
          <cell r="K641" t="e">
            <v>#REF!</v>
          </cell>
          <cell r="L641" t="str">
            <v>新化山溪界-圳上</v>
          </cell>
          <cell r="M641" t="str">
            <v>S328新化山溪界-圳上</v>
          </cell>
          <cell r="N641" t="e">
            <v>#REF!</v>
          </cell>
          <cell r="T641" t="str">
            <v>备选</v>
          </cell>
          <cell r="W641" t="str">
            <v>预备项目</v>
          </cell>
          <cell r="X641" t="str">
            <v>一类</v>
          </cell>
          <cell r="Y641" t="str">
            <v>国贫</v>
          </cell>
          <cell r="Z641" t="str">
            <v>改建</v>
          </cell>
          <cell r="AA641" t="str">
            <v>省道</v>
          </cell>
          <cell r="AH641">
            <v>12</v>
          </cell>
          <cell r="AJ641">
            <v>12</v>
          </cell>
          <cell r="AN641">
            <v>2020</v>
          </cell>
          <cell r="AO641">
            <v>2022</v>
          </cell>
          <cell r="AR641">
            <v>9000</v>
          </cell>
          <cell r="AU641">
            <v>4800</v>
          </cell>
          <cell r="BB641">
            <v>4200</v>
          </cell>
          <cell r="CB641">
            <v>0</v>
          </cell>
          <cell r="CC641">
            <v>0</v>
          </cell>
          <cell r="CH641">
            <v>0</v>
          </cell>
          <cell r="CI641">
            <v>0</v>
          </cell>
          <cell r="CJ641" t="e">
            <v>#REF!</v>
          </cell>
          <cell r="CM641">
            <v>0</v>
          </cell>
          <cell r="CQ641">
            <v>0</v>
          </cell>
          <cell r="CS641">
            <v>0</v>
          </cell>
          <cell r="CX641">
            <v>0</v>
          </cell>
          <cell r="CZ641">
            <v>4800</v>
          </cell>
          <cell r="DB641" t="e">
            <v>#REF!</v>
          </cell>
          <cell r="DC641" t="e">
            <v>#REF!</v>
          </cell>
          <cell r="DH641">
            <v>0.15</v>
          </cell>
          <cell r="DI641">
            <v>720</v>
          </cell>
          <cell r="DJ641">
            <v>0.15</v>
          </cell>
          <cell r="DK641">
            <v>720</v>
          </cell>
          <cell r="DL641">
            <v>0.3</v>
          </cell>
          <cell r="DM641">
            <v>1440</v>
          </cell>
          <cell r="DN641">
            <v>0.3</v>
          </cell>
          <cell r="DO641">
            <v>1440</v>
          </cell>
          <cell r="DQ641">
            <v>0</v>
          </cell>
          <cell r="DR641" t="str">
            <v>否</v>
          </cell>
          <cell r="DS641">
            <v>9000</v>
          </cell>
          <cell r="EF641" t="str">
            <v>未安排</v>
          </cell>
          <cell r="EG641" t="str">
            <v>未开工（年内不能开工但2020年底前开工）</v>
          </cell>
          <cell r="EJ641" t="str">
            <v>未开工</v>
          </cell>
          <cell r="EK641" t="str">
            <v>系统上报</v>
          </cell>
          <cell r="EL641">
            <v>0</v>
          </cell>
          <cell r="EN641">
            <v>0</v>
          </cell>
        </row>
        <row r="642">
          <cell r="J642" t="str">
            <v>沪昆高铁南站至紫鹊界</v>
          </cell>
          <cell r="K642" t="e">
            <v>#REF!</v>
          </cell>
          <cell r="L642" t="str">
            <v>沪昆高铁新化南站-紫鹊界</v>
          </cell>
          <cell r="M642" t="str">
            <v>沪昆高铁新化南站-紫鹊界</v>
          </cell>
          <cell r="N642" t="e">
            <v>#REF!</v>
          </cell>
          <cell r="T642" t="str">
            <v>备选</v>
          </cell>
          <cell r="W642" t="str">
            <v>调减项目</v>
          </cell>
          <cell r="X642" t="str">
            <v>一类</v>
          </cell>
          <cell r="Y642" t="str">
            <v>国贫</v>
          </cell>
          <cell r="Z642" t="str">
            <v>改建</v>
          </cell>
          <cell r="AA642" t="str">
            <v>省道</v>
          </cell>
          <cell r="AH642">
            <v>28</v>
          </cell>
          <cell r="AJ642">
            <v>28</v>
          </cell>
          <cell r="AN642">
            <v>2020</v>
          </cell>
          <cell r="AO642">
            <v>2022</v>
          </cell>
          <cell r="AR642">
            <v>22400</v>
          </cell>
          <cell r="AU642">
            <v>11200</v>
          </cell>
          <cell r="BB642">
            <v>11200</v>
          </cell>
          <cell r="CB642">
            <v>0</v>
          </cell>
          <cell r="CC642">
            <v>0</v>
          </cell>
          <cell r="CH642">
            <v>0</v>
          </cell>
          <cell r="CI642">
            <v>0</v>
          </cell>
          <cell r="CJ642" t="e">
            <v>#REF!</v>
          </cell>
          <cell r="CM642">
            <v>0</v>
          </cell>
          <cell r="CQ642">
            <v>0</v>
          </cell>
          <cell r="CS642">
            <v>0</v>
          </cell>
          <cell r="CX642">
            <v>0</v>
          </cell>
          <cell r="CZ642">
            <v>11200</v>
          </cell>
          <cell r="DB642" t="e">
            <v>#REF!</v>
          </cell>
          <cell r="DC642" t="e">
            <v>#REF!</v>
          </cell>
          <cell r="DH642">
            <v>0</v>
          </cell>
          <cell r="DI642">
            <v>0</v>
          </cell>
          <cell r="DJ642">
            <v>0</v>
          </cell>
          <cell r="DK642">
            <v>0</v>
          </cell>
          <cell r="DL642">
            <v>0</v>
          </cell>
          <cell r="DM642">
            <v>0</v>
          </cell>
          <cell r="DN642">
            <v>0</v>
          </cell>
          <cell r="DO642">
            <v>0</v>
          </cell>
          <cell r="DQ642">
            <v>0</v>
          </cell>
          <cell r="DR642" t="str">
            <v>否</v>
          </cell>
          <cell r="DS642">
            <v>22400</v>
          </cell>
          <cell r="EF642" t="str">
            <v>未安排</v>
          </cell>
          <cell r="EG642" t="str">
            <v>未开工（“十三五”期无法开工）</v>
          </cell>
          <cell r="EJ642" t="str">
            <v>未开工</v>
          </cell>
          <cell r="EK642" t="str">
            <v>系统上报</v>
          </cell>
          <cell r="EL642">
            <v>0</v>
          </cell>
          <cell r="EN642">
            <v>0</v>
          </cell>
          <cell r="EU642" t="str">
            <v>省中期调减</v>
          </cell>
        </row>
        <row r="643">
          <cell r="J643" t="str">
            <v>涟源桥头河-祖师殿</v>
          </cell>
          <cell r="K643" t="e">
            <v>#REF!</v>
          </cell>
          <cell r="L643" t="str">
            <v>涟源桥头河-祖师殿</v>
          </cell>
          <cell r="M643" t="str">
            <v>涟源桥头河-祖师殿</v>
          </cell>
          <cell r="N643" t="e">
            <v>#REF!</v>
          </cell>
          <cell r="T643" t="str">
            <v>备选</v>
          </cell>
          <cell r="W643" t="str">
            <v>调减项目</v>
          </cell>
          <cell r="X643" t="str">
            <v>一类</v>
          </cell>
          <cell r="Y643" t="str">
            <v>国贫</v>
          </cell>
          <cell r="Z643" t="str">
            <v>改建</v>
          </cell>
          <cell r="AA643" t="str">
            <v>省道</v>
          </cell>
          <cell r="AH643">
            <v>12</v>
          </cell>
          <cell r="AJ643">
            <v>12</v>
          </cell>
          <cell r="AN643">
            <v>2020</v>
          </cell>
          <cell r="AO643">
            <v>2022</v>
          </cell>
          <cell r="AR643">
            <v>10800</v>
          </cell>
          <cell r="AU643">
            <v>4800</v>
          </cell>
          <cell r="BB643">
            <v>6000</v>
          </cell>
          <cell r="CB643">
            <v>0</v>
          </cell>
          <cell r="CC643">
            <v>0</v>
          </cell>
          <cell r="CH643">
            <v>0</v>
          </cell>
          <cell r="CI643">
            <v>0</v>
          </cell>
          <cell r="CJ643" t="e">
            <v>#REF!</v>
          </cell>
          <cell r="CM643">
            <v>0</v>
          </cell>
          <cell r="CP643">
            <v>0</v>
          </cell>
          <cell r="CQ643">
            <v>0</v>
          </cell>
          <cell r="CS643">
            <v>0</v>
          </cell>
          <cell r="CX643">
            <v>0</v>
          </cell>
          <cell r="CZ643">
            <v>4800</v>
          </cell>
          <cell r="DB643" t="e">
            <v>#REF!</v>
          </cell>
          <cell r="DC643" t="e">
            <v>#REF!</v>
          </cell>
          <cell r="DH643">
            <v>0</v>
          </cell>
          <cell r="DI643">
            <v>0</v>
          </cell>
          <cell r="DJ643">
            <v>0</v>
          </cell>
          <cell r="DK643">
            <v>0</v>
          </cell>
          <cell r="DL643">
            <v>0</v>
          </cell>
          <cell r="DM643">
            <v>0</v>
          </cell>
          <cell r="DN643">
            <v>0</v>
          </cell>
          <cell r="DO643">
            <v>0</v>
          </cell>
          <cell r="DQ643">
            <v>0</v>
          </cell>
          <cell r="DR643" t="str">
            <v>否</v>
          </cell>
          <cell r="DS643">
            <v>10800</v>
          </cell>
          <cell r="EF643" t="str">
            <v>未安排</v>
          </cell>
          <cell r="EG643" t="str">
            <v>未开工（“十三五”期无法开工）</v>
          </cell>
          <cell r="EJ643" t="str">
            <v>未开工</v>
          </cell>
          <cell r="EK643" t="str">
            <v>系统上报</v>
          </cell>
          <cell r="EL643">
            <v>0</v>
          </cell>
          <cell r="EN643">
            <v>0</v>
          </cell>
          <cell r="EU643" t="str">
            <v>省中期调减</v>
          </cell>
        </row>
        <row r="644">
          <cell r="J644" t="str">
            <v>涟源枫坪-茅塘</v>
          </cell>
          <cell r="K644" t="e">
            <v>#REF!</v>
          </cell>
          <cell r="L644" t="str">
            <v>涟源枫坪-茅塘</v>
          </cell>
          <cell r="M644" t="str">
            <v>S326涟源枫坪-茅塘</v>
          </cell>
          <cell r="N644" t="e">
            <v>#REF!</v>
          </cell>
          <cell r="T644" t="str">
            <v>备选</v>
          </cell>
          <cell r="W644" t="str">
            <v>预备项目</v>
          </cell>
          <cell r="X644" t="str">
            <v>一类</v>
          </cell>
          <cell r="Y644" t="str">
            <v>国贫</v>
          </cell>
          <cell r="Z644" t="str">
            <v>改建</v>
          </cell>
          <cell r="AA644" t="str">
            <v>省道</v>
          </cell>
          <cell r="AH644">
            <v>8</v>
          </cell>
          <cell r="AJ644">
            <v>8</v>
          </cell>
          <cell r="AN644">
            <v>2020</v>
          </cell>
          <cell r="AO644">
            <v>2022</v>
          </cell>
          <cell r="AR644">
            <v>5200</v>
          </cell>
          <cell r="AU644">
            <v>3200</v>
          </cell>
          <cell r="BB644">
            <v>2000</v>
          </cell>
          <cell r="CB644">
            <v>0</v>
          </cell>
          <cell r="CC644">
            <v>0</v>
          </cell>
          <cell r="CH644">
            <v>0</v>
          </cell>
          <cell r="CI644">
            <v>0</v>
          </cell>
          <cell r="CJ644" t="e">
            <v>#REF!</v>
          </cell>
          <cell r="CM644">
            <v>0</v>
          </cell>
          <cell r="CP644">
            <v>0</v>
          </cell>
          <cell r="CQ644">
            <v>0</v>
          </cell>
          <cell r="CS644">
            <v>0</v>
          </cell>
          <cell r="CX644">
            <v>0</v>
          </cell>
          <cell r="CZ644">
            <v>3200</v>
          </cell>
          <cell r="DB644" t="e">
            <v>#REF!</v>
          </cell>
          <cell r="DC644" t="e">
            <v>#REF!</v>
          </cell>
          <cell r="DH644">
            <v>0</v>
          </cell>
          <cell r="DI644">
            <v>0</v>
          </cell>
          <cell r="DJ644">
            <v>0</v>
          </cell>
          <cell r="DK644">
            <v>0</v>
          </cell>
          <cell r="DL644">
            <v>0</v>
          </cell>
          <cell r="DM644">
            <v>0</v>
          </cell>
          <cell r="DN644">
            <v>0</v>
          </cell>
          <cell r="DO644">
            <v>0</v>
          </cell>
          <cell r="DQ644">
            <v>0</v>
          </cell>
          <cell r="DR644" t="str">
            <v>否</v>
          </cell>
          <cell r="DS644">
            <v>5200</v>
          </cell>
          <cell r="EF644" t="str">
            <v>未安排</v>
          </cell>
          <cell r="EG644" t="str">
            <v>未开工（“十三五”期无法开工）</v>
          </cell>
          <cell r="EJ644" t="str">
            <v>未开工</v>
          </cell>
          <cell r="EK644" t="str">
            <v>系统上报</v>
          </cell>
          <cell r="EL644">
            <v>0</v>
          </cell>
          <cell r="EN644">
            <v>0</v>
          </cell>
        </row>
        <row r="645">
          <cell r="J645" t="str">
            <v>涟源七里-双峰北站 - 洪桥</v>
          </cell>
          <cell r="K645" t="e">
            <v>#REF!</v>
          </cell>
          <cell r="L645" t="str">
            <v>涟源七里-双峰北站 - 洪桥</v>
          </cell>
          <cell r="M645" t="str">
            <v>涟源七里-双峰北站-洪桥</v>
          </cell>
          <cell r="N645" t="e">
            <v>#REF!</v>
          </cell>
          <cell r="T645" t="str">
            <v>备选</v>
          </cell>
          <cell r="W645" t="str">
            <v>预备项目</v>
          </cell>
          <cell r="X645" t="str">
            <v>二类</v>
          </cell>
          <cell r="Y645" t="str">
            <v>省贫</v>
          </cell>
          <cell r="Z645" t="str">
            <v>新建</v>
          </cell>
          <cell r="AA645" t="str">
            <v>其它</v>
          </cell>
          <cell r="AH645">
            <v>13</v>
          </cell>
          <cell r="AI645">
            <v>7</v>
          </cell>
          <cell r="AJ645">
            <v>6</v>
          </cell>
          <cell r="AN645">
            <v>2018</v>
          </cell>
          <cell r="AO645">
            <v>2020</v>
          </cell>
          <cell r="AR645">
            <v>41396</v>
          </cell>
          <cell r="AU645">
            <v>3250</v>
          </cell>
          <cell r="BB645">
            <v>38146</v>
          </cell>
          <cell r="CB645">
            <v>0</v>
          </cell>
          <cell r="CC645">
            <v>0</v>
          </cell>
          <cell r="CH645">
            <v>0</v>
          </cell>
          <cell r="CI645">
            <v>0</v>
          </cell>
          <cell r="CJ645" t="e">
            <v>#REF!</v>
          </cell>
          <cell r="CM645">
            <v>0</v>
          </cell>
          <cell r="CP645">
            <v>0</v>
          </cell>
          <cell r="CQ645">
            <v>0</v>
          </cell>
          <cell r="CS645">
            <v>0</v>
          </cell>
          <cell r="CX645">
            <v>0</v>
          </cell>
          <cell r="CZ645">
            <v>3250</v>
          </cell>
          <cell r="DB645" t="e">
            <v>#REF!</v>
          </cell>
          <cell r="DC645" t="e">
            <v>#REF!</v>
          </cell>
          <cell r="DH645">
            <v>0.15</v>
          </cell>
          <cell r="DI645">
            <v>487.5</v>
          </cell>
          <cell r="DJ645">
            <v>0.15</v>
          </cell>
          <cell r="DK645">
            <v>487.5</v>
          </cell>
          <cell r="DL645">
            <v>0.3</v>
          </cell>
          <cell r="DM645">
            <v>975</v>
          </cell>
          <cell r="DN645">
            <v>0.3</v>
          </cell>
          <cell r="DO645">
            <v>975</v>
          </cell>
          <cell r="DQ645">
            <v>0</v>
          </cell>
          <cell r="DR645" t="str">
            <v>否</v>
          </cell>
          <cell r="DS645">
            <v>41396</v>
          </cell>
          <cell r="EF645" t="str">
            <v>未安排</v>
          </cell>
          <cell r="EG645" t="str">
            <v>未开工（年内不能开工但2020年底前开工）</v>
          </cell>
          <cell r="EJ645" t="str">
            <v>未开工</v>
          </cell>
          <cell r="EK645" t="str">
            <v>系统上报</v>
          </cell>
          <cell r="EL645">
            <v>0</v>
          </cell>
          <cell r="EN645">
            <v>0</v>
          </cell>
        </row>
        <row r="646">
          <cell r="J646" t="str">
            <v>G319吉首-洗溪公路</v>
          </cell>
          <cell r="K646" t="e">
            <v>#REF!</v>
          </cell>
          <cell r="L646" t="str">
            <v>G319洗溪-吉首公路</v>
          </cell>
          <cell r="M646" t="str">
            <v>G319洗溪-吉首</v>
          </cell>
          <cell r="N646" t="e">
            <v>#REF!</v>
          </cell>
          <cell r="P646" t="str">
            <v>G319吉首-洗溪公路</v>
          </cell>
          <cell r="T646" t="str">
            <v>备选</v>
          </cell>
          <cell r="W646" t="str">
            <v>预备项目</v>
          </cell>
          <cell r="X646" t="str">
            <v>一类</v>
          </cell>
          <cell r="Y646" t="str">
            <v>国贫</v>
          </cell>
          <cell r="Z646" t="str">
            <v>改建</v>
          </cell>
          <cell r="AA646" t="str">
            <v>国道</v>
          </cell>
          <cell r="AH646">
            <v>55</v>
          </cell>
          <cell r="AJ646">
            <v>55</v>
          </cell>
          <cell r="AN646">
            <v>2016</v>
          </cell>
          <cell r="AO646">
            <v>2019</v>
          </cell>
          <cell r="AR646">
            <v>55000</v>
          </cell>
          <cell r="AU646">
            <v>24750</v>
          </cell>
          <cell r="BB646">
            <v>30250</v>
          </cell>
          <cell r="BE646">
            <v>16500</v>
          </cell>
          <cell r="BF646">
            <v>0</v>
          </cell>
          <cell r="BG646">
            <v>16500</v>
          </cell>
          <cell r="BM646" t="str">
            <v>批复施工许可</v>
          </cell>
          <cell r="BO646">
            <v>11000</v>
          </cell>
          <cell r="BP646">
            <v>12375</v>
          </cell>
          <cell r="BQ646" t="str">
            <v>路基</v>
          </cell>
          <cell r="BS646">
            <v>0</v>
          </cell>
          <cell r="BX646">
            <v>-12375</v>
          </cell>
          <cell r="BY646" t="str">
            <v>未开工</v>
          </cell>
          <cell r="CA646" t="str">
            <v>省停缓建</v>
          </cell>
          <cell r="CB646">
            <v>27500</v>
          </cell>
          <cell r="CC646">
            <v>0</v>
          </cell>
          <cell r="CF646">
            <v>0</v>
          </cell>
          <cell r="CH646">
            <v>0</v>
          </cell>
          <cell r="CI646">
            <v>0</v>
          </cell>
          <cell r="CJ646" t="e">
            <v>#REF!</v>
          </cell>
          <cell r="CM646">
            <v>0</v>
          </cell>
          <cell r="CQ646">
            <v>0</v>
          </cell>
          <cell r="CS646">
            <v>0</v>
          </cell>
          <cell r="CX646">
            <v>0</v>
          </cell>
          <cell r="CZ646">
            <v>0</v>
          </cell>
          <cell r="DB646">
            <v>0</v>
          </cell>
          <cell r="DC646">
            <v>0</v>
          </cell>
          <cell r="DH646">
            <v>0</v>
          </cell>
          <cell r="DI646">
            <v>0</v>
          </cell>
          <cell r="DJ646">
            <v>0</v>
          </cell>
          <cell r="DK646">
            <v>0</v>
          </cell>
          <cell r="DL646">
            <v>0</v>
          </cell>
          <cell r="DM646">
            <v>0</v>
          </cell>
          <cell r="DN646">
            <v>0</v>
          </cell>
          <cell r="DO646">
            <v>0</v>
          </cell>
          <cell r="DP646">
            <v>0</v>
          </cell>
          <cell r="DQ646">
            <v>0</v>
          </cell>
          <cell r="DR646" t="str">
            <v>否</v>
          </cell>
          <cell r="DS646">
            <v>55000</v>
          </cell>
          <cell r="EC646" t="str">
            <v>省停缓建</v>
          </cell>
          <cell r="EF646" t="str">
            <v>已安排</v>
          </cell>
          <cell r="EG646" t="str">
            <v>未开工（“十三五”期无法开工）</v>
          </cell>
          <cell r="EH646" t="str">
            <v>未开工项目</v>
          </cell>
          <cell r="EI646" t="str">
            <v>不能开工</v>
          </cell>
          <cell r="EJ646" t="str">
            <v>未开工</v>
          </cell>
          <cell r="EK646" t="str">
            <v>系统上报</v>
          </cell>
          <cell r="EL646">
            <v>0</v>
          </cell>
          <cell r="EN646">
            <v>0</v>
          </cell>
        </row>
        <row r="647">
          <cell r="J647" t="str">
            <v>S336泸溪茨冲至水卡公路</v>
          </cell>
          <cell r="K647" t="e">
            <v>#REF!</v>
          </cell>
          <cell r="L647" t="str">
            <v>泸溪茨冲-水卡</v>
          </cell>
          <cell r="N647" t="e">
            <v>#REF!</v>
          </cell>
          <cell r="T647" t="str">
            <v>备选</v>
          </cell>
          <cell r="W647" t="str">
            <v>预备项目</v>
          </cell>
          <cell r="X647" t="str">
            <v>一类</v>
          </cell>
          <cell r="Y647" t="str">
            <v>国贫</v>
          </cell>
          <cell r="Z647" t="str">
            <v>新建</v>
          </cell>
          <cell r="AA647" t="str">
            <v>省道</v>
          </cell>
          <cell r="AH647">
            <v>5</v>
          </cell>
          <cell r="AJ647">
            <v>5</v>
          </cell>
          <cell r="AN647">
            <v>2018</v>
          </cell>
          <cell r="AO647">
            <v>2020</v>
          </cell>
          <cell r="AR647">
            <v>7800</v>
          </cell>
          <cell r="AU647">
            <v>2000</v>
          </cell>
          <cell r="BB647">
            <v>5800</v>
          </cell>
          <cell r="CB647">
            <v>0</v>
          </cell>
          <cell r="CC647">
            <v>0</v>
          </cell>
          <cell r="CH647">
            <v>0</v>
          </cell>
          <cell r="CI647">
            <v>0</v>
          </cell>
          <cell r="CJ647" t="e">
            <v>#REF!</v>
          </cell>
          <cell r="CM647">
            <v>0</v>
          </cell>
          <cell r="CQ647">
            <v>0</v>
          </cell>
          <cell r="CS647">
            <v>0</v>
          </cell>
          <cell r="CX647">
            <v>0</v>
          </cell>
          <cell r="CZ647">
            <v>2000</v>
          </cell>
          <cell r="DB647" t="e">
            <v>#REF!</v>
          </cell>
          <cell r="DC647" t="e">
            <v>#REF!</v>
          </cell>
          <cell r="DH647">
            <v>0</v>
          </cell>
          <cell r="DI647">
            <v>0</v>
          </cell>
          <cell r="DJ647">
            <v>0</v>
          </cell>
          <cell r="DK647">
            <v>0</v>
          </cell>
          <cell r="DL647">
            <v>0</v>
          </cell>
          <cell r="DM647">
            <v>0</v>
          </cell>
          <cell r="DN647">
            <v>0</v>
          </cell>
          <cell r="DO647">
            <v>0</v>
          </cell>
          <cell r="DQ647">
            <v>0</v>
          </cell>
          <cell r="DR647" t="str">
            <v>否</v>
          </cell>
          <cell r="DS647">
            <v>7800</v>
          </cell>
          <cell r="EF647" t="str">
            <v>未安排</v>
          </cell>
          <cell r="EG647" t="str">
            <v>未开工（“十三五”期无法开工）</v>
          </cell>
          <cell r="EJ647" t="str">
            <v>未开工</v>
          </cell>
          <cell r="EK647" t="str">
            <v>系统上报</v>
          </cell>
          <cell r="EL647">
            <v>0</v>
          </cell>
          <cell r="EN647">
            <v>0</v>
          </cell>
        </row>
        <row r="648">
          <cell r="J648" t="str">
            <v>S253凤凰-木江坪（示范公路）</v>
          </cell>
          <cell r="K648" t="e">
            <v>#REF!</v>
          </cell>
          <cell r="L648" t="str">
            <v>凤凰-木江坪</v>
          </cell>
          <cell r="M648" t="str">
            <v>S320凤凰-木江坪</v>
          </cell>
          <cell r="N648" t="e">
            <v>#REF!</v>
          </cell>
          <cell r="T648" t="str">
            <v>备选</v>
          </cell>
          <cell r="X648" t="str">
            <v>一类</v>
          </cell>
          <cell r="Y648" t="str">
            <v>国贫</v>
          </cell>
          <cell r="Z648" t="str">
            <v>改建</v>
          </cell>
          <cell r="AA648" t="str">
            <v>省道</v>
          </cell>
          <cell r="AH648">
            <v>32.534999999999997</v>
          </cell>
          <cell r="AJ648">
            <v>32.534999999999997</v>
          </cell>
          <cell r="AN648">
            <v>2015</v>
          </cell>
          <cell r="AO648">
            <v>2017</v>
          </cell>
          <cell r="AP648" t="str">
            <v>湘发改基础[2014]838号</v>
          </cell>
          <cell r="AQ648" t="str">
            <v>湘交计统[2013]384号</v>
          </cell>
          <cell r="AR648">
            <v>8743</v>
          </cell>
          <cell r="AU648">
            <v>3225</v>
          </cell>
          <cell r="AX648">
            <v>14682</v>
          </cell>
          <cell r="AY648" t="str">
            <v>数据异常</v>
          </cell>
          <cell r="BB648">
            <v>5518</v>
          </cell>
          <cell r="BS648">
            <v>8743</v>
          </cell>
          <cell r="BT648">
            <v>3225</v>
          </cell>
          <cell r="BU648" t="str">
            <v>示范工程</v>
          </cell>
          <cell r="CA648" t="str">
            <v>未列入19年计划</v>
          </cell>
          <cell r="CB648">
            <v>8743</v>
          </cell>
          <cell r="CC648">
            <v>3225</v>
          </cell>
          <cell r="CF648">
            <v>0</v>
          </cell>
          <cell r="CH648">
            <v>0</v>
          </cell>
          <cell r="CI648">
            <v>3225</v>
          </cell>
          <cell r="CJ648" t="e">
            <v>#REF!</v>
          </cell>
          <cell r="CM648">
            <v>0</v>
          </cell>
          <cell r="CQ648">
            <v>3225</v>
          </cell>
          <cell r="CS648">
            <v>0</v>
          </cell>
          <cell r="CX648">
            <v>0</v>
          </cell>
          <cell r="CZ648">
            <v>0</v>
          </cell>
          <cell r="DB648">
            <v>0</v>
          </cell>
          <cell r="DC648">
            <v>0</v>
          </cell>
          <cell r="DH648">
            <v>0</v>
          </cell>
          <cell r="DI648">
            <v>0</v>
          </cell>
          <cell r="DJ648">
            <v>0</v>
          </cell>
          <cell r="DK648">
            <v>0</v>
          </cell>
          <cell r="DL648">
            <v>0</v>
          </cell>
          <cell r="DM648">
            <v>0</v>
          </cell>
          <cell r="DN648">
            <v>0</v>
          </cell>
          <cell r="DO648">
            <v>0</v>
          </cell>
          <cell r="DP648">
            <v>0</v>
          </cell>
          <cell r="DQ648">
            <v>0</v>
          </cell>
          <cell r="DR648" t="str">
            <v>否</v>
          </cell>
          <cell r="DS648">
            <v>5518</v>
          </cell>
          <cell r="EC648" t="str">
            <v>在建，19年完工</v>
          </cell>
          <cell r="ED648" t="str">
            <v>在建，19年完工</v>
          </cell>
          <cell r="EE648" t="str">
            <v>已建成项目</v>
          </cell>
          <cell r="EF648" t="str">
            <v>已安排</v>
          </cell>
          <cell r="EG648" t="str">
            <v>取消</v>
          </cell>
          <cell r="EH648" t="str">
            <v>未开工项目</v>
          </cell>
          <cell r="EI648" t="str">
            <v>不能开工</v>
          </cell>
          <cell r="EJ648" t="str">
            <v>取消</v>
          </cell>
          <cell r="EK648" t="str">
            <v>系统上报</v>
          </cell>
          <cell r="EL648">
            <v>0</v>
          </cell>
          <cell r="EN648">
            <v>0</v>
          </cell>
        </row>
        <row r="649">
          <cell r="J649" t="str">
            <v>G352古丈排口-天桥山</v>
          </cell>
          <cell r="K649" t="e">
            <v>#REF!</v>
          </cell>
          <cell r="L649" t="str">
            <v>G352古丈排口-天桥山</v>
          </cell>
          <cell r="M649" t="str">
            <v>G352古丈排口-天桥山</v>
          </cell>
          <cell r="N649" t="e">
            <v>#REF!</v>
          </cell>
          <cell r="P649" t="str">
            <v>G352古丈排口-天桥山</v>
          </cell>
          <cell r="T649" t="str">
            <v>备选</v>
          </cell>
          <cell r="W649" t="str">
            <v>调减项目</v>
          </cell>
          <cell r="X649" t="str">
            <v>一类</v>
          </cell>
          <cell r="Y649" t="str">
            <v>国贫</v>
          </cell>
          <cell r="Z649" t="str">
            <v>新改建</v>
          </cell>
          <cell r="AA649" t="str">
            <v>国道</v>
          </cell>
          <cell r="AH649">
            <v>8</v>
          </cell>
          <cell r="AK649">
            <v>8</v>
          </cell>
          <cell r="AN649">
            <v>2018</v>
          </cell>
          <cell r="AO649">
            <v>2020</v>
          </cell>
          <cell r="AR649">
            <v>5000</v>
          </cell>
          <cell r="AU649">
            <v>3600</v>
          </cell>
          <cell r="BB649">
            <v>1400</v>
          </cell>
          <cell r="CB649">
            <v>0</v>
          </cell>
          <cell r="CC649">
            <v>0</v>
          </cell>
          <cell r="CH649">
            <v>0</v>
          </cell>
          <cell r="CI649">
            <v>0</v>
          </cell>
          <cell r="CJ649" t="e">
            <v>#REF!</v>
          </cell>
          <cell r="CM649">
            <v>0</v>
          </cell>
          <cell r="CP649">
            <v>0</v>
          </cell>
          <cell r="CQ649">
            <v>0</v>
          </cell>
          <cell r="CS649">
            <v>0</v>
          </cell>
          <cell r="CX649">
            <v>0</v>
          </cell>
          <cell r="CZ649">
            <v>3600</v>
          </cell>
          <cell r="DB649" t="e">
            <v>#REF!</v>
          </cell>
          <cell r="DC649" t="e">
            <v>#REF!</v>
          </cell>
          <cell r="DH649">
            <v>0</v>
          </cell>
          <cell r="DI649">
            <v>0</v>
          </cell>
          <cell r="DJ649">
            <v>0</v>
          </cell>
          <cell r="DK649">
            <v>0</v>
          </cell>
          <cell r="DL649">
            <v>0</v>
          </cell>
          <cell r="DM649">
            <v>0</v>
          </cell>
          <cell r="DN649">
            <v>0</v>
          </cell>
          <cell r="DO649">
            <v>0</v>
          </cell>
          <cell r="DQ649">
            <v>0</v>
          </cell>
          <cell r="DR649" t="str">
            <v>否</v>
          </cell>
          <cell r="DS649">
            <v>5000</v>
          </cell>
          <cell r="EF649" t="str">
            <v>未安排</v>
          </cell>
          <cell r="EG649" t="str">
            <v>未开工（“十三五”期无法开工）</v>
          </cell>
          <cell r="EJ649" t="str">
            <v>未开工</v>
          </cell>
          <cell r="EK649" t="str">
            <v>系统上报</v>
          </cell>
          <cell r="EL649">
            <v>0</v>
          </cell>
          <cell r="EN649">
            <v>0</v>
          </cell>
          <cell r="EU649" t="str">
            <v>省中期调减</v>
          </cell>
        </row>
        <row r="650">
          <cell r="J650" t="str">
            <v>G319宁乡段</v>
          </cell>
          <cell r="K650" t="e">
            <v>#REF!</v>
          </cell>
          <cell r="M650" t="str">
            <v>G319宁乡绕城线银花桥-邓家堆坊</v>
          </cell>
          <cell r="N650" t="e">
            <v>#REF!</v>
          </cell>
          <cell r="Q650" t="str">
            <v>G319宁乡段</v>
          </cell>
          <cell r="R650" t="str">
            <v>是</v>
          </cell>
          <cell r="S650" t="str">
            <v>备选</v>
          </cell>
          <cell r="T650" t="str">
            <v>备选</v>
          </cell>
          <cell r="Z650" t="str">
            <v>新建</v>
          </cell>
          <cell r="AA650" t="str">
            <v>国道</v>
          </cell>
          <cell r="AH650">
            <v>28</v>
          </cell>
          <cell r="AI650">
            <v>28</v>
          </cell>
          <cell r="AJ650">
            <v>0</v>
          </cell>
          <cell r="AK650">
            <v>0</v>
          </cell>
          <cell r="AL650">
            <v>0</v>
          </cell>
          <cell r="AM650">
            <v>0</v>
          </cell>
          <cell r="AN650">
            <v>2020</v>
          </cell>
          <cell r="AO650">
            <v>2021</v>
          </cell>
          <cell r="BA650">
            <v>0</v>
          </cell>
          <cell r="CB650">
            <v>0</v>
          </cell>
          <cell r="CH650">
            <v>0</v>
          </cell>
          <cell r="CI650">
            <v>0</v>
          </cell>
          <cell r="CJ650" t="e">
            <v>#REF!</v>
          </cell>
          <cell r="CM650">
            <v>0</v>
          </cell>
          <cell r="CQ650">
            <v>0</v>
          </cell>
          <cell r="CS650">
            <v>0</v>
          </cell>
          <cell r="CX650">
            <v>0</v>
          </cell>
          <cell r="CZ650">
            <v>0</v>
          </cell>
          <cell r="DB650" t="e">
            <v>#REF!</v>
          </cell>
          <cell r="DC650" t="e">
            <v>#REF!</v>
          </cell>
          <cell r="DH650">
            <v>0</v>
          </cell>
          <cell r="DI650">
            <v>0</v>
          </cell>
          <cell r="DJ650">
            <v>0</v>
          </cell>
          <cell r="DK650">
            <v>0</v>
          </cell>
          <cell r="DL650">
            <v>0</v>
          </cell>
          <cell r="DM650">
            <v>0</v>
          </cell>
          <cell r="DN650">
            <v>0</v>
          </cell>
          <cell r="DO650">
            <v>0</v>
          </cell>
          <cell r="DQ650" t="e">
            <v>#DIV/0!</v>
          </cell>
          <cell r="DR650" t="str">
            <v>否</v>
          </cell>
          <cell r="DS650">
            <v>0</v>
          </cell>
          <cell r="EF650" t="str">
            <v>未安排</v>
          </cell>
          <cell r="EG650" t="str">
            <v>未开工（“十三五”期无法开工）</v>
          </cell>
          <cell r="EL650">
            <v>0</v>
          </cell>
          <cell r="EN650" t="e">
            <v>#DIV/0!</v>
          </cell>
        </row>
        <row r="651">
          <cell r="J651" t="str">
            <v>G240望城乌山-宁乡历经铺</v>
          </cell>
          <cell r="K651" t="e">
            <v>#REF!</v>
          </cell>
          <cell r="M651" t="str">
            <v>G240望城乌山-宁乡历经铺</v>
          </cell>
          <cell r="N651" t="e">
            <v>#REF!</v>
          </cell>
          <cell r="Q651" t="str">
            <v>G240望城乌山-宁乡历经铺</v>
          </cell>
          <cell r="R651" t="str">
            <v>是</v>
          </cell>
          <cell r="S651" t="str">
            <v>备选</v>
          </cell>
          <cell r="T651" t="str">
            <v>备选</v>
          </cell>
          <cell r="Z651" t="str">
            <v>新建</v>
          </cell>
          <cell r="AA651" t="str">
            <v>国道</v>
          </cell>
          <cell r="AH651">
            <v>21</v>
          </cell>
          <cell r="AI651">
            <v>21</v>
          </cell>
          <cell r="AJ651">
            <v>0</v>
          </cell>
          <cell r="AK651">
            <v>0</v>
          </cell>
          <cell r="AL651">
            <v>0</v>
          </cell>
          <cell r="AM651">
            <v>0</v>
          </cell>
          <cell r="AN651">
            <v>2020</v>
          </cell>
          <cell r="AO651">
            <v>2021</v>
          </cell>
          <cell r="BA651">
            <v>0</v>
          </cell>
          <cell r="CB651">
            <v>0</v>
          </cell>
          <cell r="CH651">
            <v>0</v>
          </cell>
          <cell r="CI651">
            <v>0</v>
          </cell>
          <cell r="CJ651" t="e">
            <v>#REF!</v>
          </cell>
          <cell r="CM651">
            <v>0</v>
          </cell>
          <cell r="CQ651">
            <v>0</v>
          </cell>
          <cell r="CS651">
            <v>0</v>
          </cell>
          <cell r="CX651">
            <v>0</v>
          </cell>
          <cell r="CZ651">
            <v>0</v>
          </cell>
          <cell r="DB651" t="e">
            <v>#REF!</v>
          </cell>
          <cell r="DC651" t="e">
            <v>#REF!</v>
          </cell>
          <cell r="DH651">
            <v>0</v>
          </cell>
          <cell r="DI651">
            <v>0</v>
          </cell>
          <cell r="DJ651">
            <v>0</v>
          </cell>
          <cell r="DK651">
            <v>0</v>
          </cell>
          <cell r="DL651">
            <v>0</v>
          </cell>
          <cell r="DM651">
            <v>0</v>
          </cell>
          <cell r="DN651">
            <v>0</v>
          </cell>
          <cell r="DO651">
            <v>0</v>
          </cell>
          <cell r="DQ651" t="e">
            <v>#DIV/0!</v>
          </cell>
          <cell r="DR651" t="str">
            <v>否</v>
          </cell>
          <cell r="DS651">
            <v>0</v>
          </cell>
          <cell r="EF651" t="str">
            <v>未安排</v>
          </cell>
          <cell r="EG651" t="str">
            <v>未开工（“十三五”期无法开工）</v>
          </cell>
          <cell r="EL651">
            <v>0</v>
          </cell>
          <cell r="EN651" t="e">
            <v>#DIV/0!</v>
          </cell>
        </row>
        <row r="652">
          <cell r="J652" t="str">
            <v>G106网岭绕城公路</v>
          </cell>
          <cell r="K652" t="e">
            <v>#REF!</v>
          </cell>
          <cell r="M652" t="str">
            <v>G106网岭绕镇公路一期工程</v>
          </cell>
          <cell r="N652" t="e">
            <v>#REF!</v>
          </cell>
          <cell r="Q652" t="str">
            <v>G106网岭绕城公路</v>
          </cell>
          <cell r="R652" t="str">
            <v>是</v>
          </cell>
          <cell r="S652" t="str">
            <v>备选</v>
          </cell>
          <cell r="T652" t="str">
            <v>备选</v>
          </cell>
          <cell r="Z652" t="str">
            <v>升级改造</v>
          </cell>
          <cell r="AA652" t="str">
            <v>国道</v>
          </cell>
          <cell r="AH652">
            <v>5</v>
          </cell>
          <cell r="AI652">
            <v>5</v>
          </cell>
          <cell r="AJ652">
            <v>0</v>
          </cell>
          <cell r="AK652">
            <v>0</v>
          </cell>
          <cell r="AL652">
            <v>0</v>
          </cell>
          <cell r="AM652">
            <v>0</v>
          </cell>
          <cell r="AN652">
            <v>2020</v>
          </cell>
          <cell r="AO652">
            <v>2021</v>
          </cell>
          <cell r="BA652">
            <v>0</v>
          </cell>
          <cell r="CB652">
            <v>0</v>
          </cell>
          <cell r="CH652">
            <v>0</v>
          </cell>
          <cell r="CI652">
            <v>0</v>
          </cell>
          <cell r="CJ652" t="e">
            <v>#REF!</v>
          </cell>
          <cell r="CM652">
            <v>0</v>
          </cell>
          <cell r="CQ652">
            <v>0</v>
          </cell>
          <cell r="CS652">
            <v>0</v>
          </cell>
          <cell r="CX652">
            <v>0</v>
          </cell>
          <cell r="CZ652">
            <v>0</v>
          </cell>
          <cell r="DB652" t="e">
            <v>#REF!</v>
          </cell>
          <cell r="DC652" t="e">
            <v>#REF!</v>
          </cell>
          <cell r="DH652">
            <v>0</v>
          </cell>
          <cell r="DI652">
            <v>0</v>
          </cell>
          <cell r="DJ652">
            <v>0</v>
          </cell>
          <cell r="DK652">
            <v>0</v>
          </cell>
          <cell r="DL652">
            <v>0</v>
          </cell>
          <cell r="DM652">
            <v>0</v>
          </cell>
          <cell r="DN652">
            <v>0</v>
          </cell>
          <cell r="DO652">
            <v>0</v>
          </cell>
          <cell r="DQ652" t="e">
            <v>#DIV/0!</v>
          </cell>
          <cell r="DR652" t="str">
            <v>否</v>
          </cell>
          <cell r="DS652">
            <v>0</v>
          </cell>
          <cell r="EF652" t="str">
            <v>未安排</v>
          </cell>
          <cell r="EG652" t="str">
            <v>未开工（“十三五”期无法开工）</v>
          </cell>
          <cell r="EL652">
            <v>0</v>
          </cell>
          <cell r="EN652" t="e">
            <v>#DIV/0!</v>
          </cell>
        </row>
        <row r="653">
          <cell r="J653" t="str">
            <v>G107衡阳三板桥-衡山南岳</v>
          </cell>
          <cell r="K653" t="e">
            <v>#REF!</v>
          </cell>
          <cell r="M653" t="str">
            <v>G107三板桥-南岳</v>
          </cell>
          <cell r="N653" t="e">
            <v>#REF!</v>
          </cell>
          <cell r="Q653" t="str">
            <v>G107衡阳三板桥-衡山南岳</v>
          </cell>
          <cell r="R653" t="str">
            <v>是</v>
          </cell>
          <cell r="S653" t="str">
            <v>备选</v>
          </cell>
          <cell r="T653" t="str">
            <v>备选</v>
          </cell>
          <cell r="Z653" t="str">
            <v>升级改造</v>
          </cell>
          <cell r="AA653" t="str">
            <v>国道</v>
          </cell>
          <cell r="AH653">
            <v>35</v>
          </cell>
          <cell r="AI653">
            <v>35</v>
          </cell>
          <cell r="AJ653">
            <v>0</v>
          </cell>
          <cell r="AK653">
            <v>0</v>
          </cell>
          <cell r="AL653">
            <v>0</v>
          </cell>
          <cell r="AM653">
            <v>0</v>
          </cell>
          <cell r="AN653">
            <v>2020</v>
          </cell>
          <cell r="AO653">
            <v>2021</v>
          </cell>
          <cell r="BA653">
            <v>0</v>
          </cell>
          <cell r="CB653">
            <v>0</v>
          </cell>
          <cell r="CH653">
            <v>0</v>
          </cell>
          <cell r="CI653">
            <v>0</v>
          </cell>
          <cell r="CJ653" t="e">
            <v>#REF!</v>
          </cell>
          <cell r="CM653">
            <v>0</v>
          </cell>
          <cell r="CQ653">
            <v>0</v>
          </cell>
          <cell r="CS653">
            <v>0</v>
          </cell>
          <cell r="CX653">
            <v>0</v>
          </cell>
          <cell r="CZ653">
            <v>0</v>
          </cell>
          <cell r="DB653" t="e">
            <v>#REF!</v>
          </cell>
          <cell r="DC653" t="e">
            <v>#REF!</v>
          </cell>
          <cell r="DH653">
            <v>0</v>
          </cell>
          <cell r="DI653">
            <v>0</v>
          </cell>
          <cell r="DJ653">
            <v>0</v>
          </cell>
          <cell r="DK653">
            <v>0</v>
          </cell>
          <cell r="DL653">
            <v>0</v>
          </cell>
          <cell r="DM653">
            <v>0</v>
          </cell>
          <cell r="DN653">
            <v>0</v>
          </cell>
          <cell r="DO653">
            <v>0</v>
          </cell>
          <cell r="DQ653" t="e">
            <v>#DIV/0!</v>
          </cell>
          <cell r="DR653" t="str">
            <v>否</v>
          </cell>
          <cell r="DS653">
            <v>0</v>
          </cell>
          <cell r="EF653" t="str">
            <v>未安排</v>
          </cell>
          <cell r="EG653" t="str">
            <v>未开工（“十三五”期无法开工）</v>
          </cell>
          <cell r="EL653">
            <v>0</v>
          </cell>
          <cell r="EN653" t="e">
            <v>#DIV/0!</v>
          </cell>
        </row>
        <row r="654">
          <cell r="J654" t="str">
            <v>G107珠晖区五马归槽-向阳桥</v>
          </cell>
          <cell r="K654" t="e">
            <v>#REF!</v>
          </cell>
          <cell r="N654" t="e">
            <v>#REF!</v>
          </cell>
          <cell r="Q654" t="str">
            <v>G107珠晖区五马归槽-向阳桥</v>
          </cell>
          <cell r="R654" t="str">
            <v>是</v>
          </cell>
          <cell r="S654" t="str">
            <v>备选</v>
          </cell>
          <cell r="T654" t="str">
            <v>备选</v>
          </cell>
          <cell r="Z654" t="str">
            <v>升级改造</v>
          </cell>
          <cell r="AA654" t="str">
            <v>国道</v>
          </cell>
          <cell r="AH654">
            <v>24</v>
          </cell>
          <cell r="AI654">
            <v>24</v>
          </cell>
          <cell r="AJ654">
            <v>0</v>
          </cell>
          <cell r="AK654">
            <v>0</v>
          </cell>
          <cell r="AL654">
            <v>0</v>
          </cell>
          <cell r="AM654">
            <v>0</v>
          </cell>
          <cell r="AN654">
            <v>2020</v>
          </cell>
          <cell r="AO654">
            <v>2021</v>
          </cell>
          <cell r="BA654">
            <v>0</v>
          </cell>
          <cell r="CB654">
            <v>0</v>
          </cell>
          <cell r="CH654">
            <v>0</v>
          </cell>
          <cell r="CI654">
            <v>0</v>
          </cell>
          <cell r="CJ654" t="e">
            <v>#REF!</v>
          </cell>
          <cell r="CM654">
            <v>0</v>
          </cell>
          <cell r="CQ654">
            <v>0</v>
          </cell>
          <cell r="CS654">
            <v>0</v>
          </cell>
          <cell r="CX654">
            <v>0</v>
          </cell>
          <cell r="CZ654">
            <v>0</v>
          </cell>
          <cell r="DB654" t="e">
            <v>#REF!</v>
          </cell>
          <cell r="DC654" t="e">
            <v>#REF!</v>
          </cell>
          <cell r="DH654">
            <v>0</v>
          </cell>
          <cell r="DI654">
            <v>0</v>
          </cell>
          <cell r="DJ654">
            <v>0</v>
          </cell>
          <cell r="DK654">
            <v>0</v>
          </cell>
          <cell r="DL654">
            <v>0</v>
          </cell>
          <cell r="DM654">
            <v>0</v>
          </cell>
          <cell r="DN654">
            <v>0</v>
          </cell>
          <cell r="DO654">
            <v>0</v>
          </cell>
          <cell r="DQ654" t="e">
            <v>#DIV/0!</v>
          </cell>
          <cell r="DR654" t="str">
            <v>否</v>
          </cell>
          <cell r="DS654">
            <v>0</v>
          </cell>
          <cell r="EF654" t="str">
            <v>未安排</v>
          </cell>
          <cell r="EG654" t="str">
            <v>未开工（“十三五”期无法开工）</v>
          </cell>
          <cell r="EL654">
            <v>0</v>
          </cell>
          <cell r="EN654" t="e">
            <v>#DIV/0!</v>
          </cell>
        </row>
        <row r="655">
          <cell r="J655" t="str">
            <v>G240衡东县城改线</v>
          </cell>
          <cell r="K655" t="e">
            <v>#REF!</v>
          </cell>
          <cell r="N655" t="e">
            <v>#REF!</v>
          </cell>
          <cell r="Q655" t="str">
            <v>G240衡东县城改线</v>
          </cell>
          <cell r="R655" t="str">
            <v>是</v>
          </cell>
          <cell r="S655" t="str">
            <v>备选</v>
          </cell>
          <cell r="T655" t="str">
            <v>备选</v>
          </cell>
          <cell r="Z655" t="str">
            <v>新建</v>
          </cell>
          <cell r="AA655" t="str">
            <v>国道</v>
          </cell>
          <cell r="AH655">
            <v>8</v>
          </cell>
          <cell r="AI655">
            <v>8</v>
          </cell>
          <cell r="AJ655">
            <v>0</v>
          </cell>
          <cell r="AK655">
            <v>0</v>
          </cell>
          <cell r="AL655">
            <v>0</v>
          </cell>
          <cell r="AM655">
            <v>0</v>
          </cell>
          <cell r="AN655">
            <v>2020</v>
          </cell>
          <cell r="AO655">
            <v>2021</v>
          </cell>
          <cell r="BA655">
            <v>0</v>
          </cell>
          <cell r="CB655">
            <v>0</v>
          </cell>
          <cell r="CH655">
            <v>0</v>
          </cell>
          <cell r="CI655">
            <v>0</v>
          </cell>
          <cell r="CJ655" t="e">
            <v>#REF!</v>
          </cell>
          <cell r="CM655">
            <v>0</v>
          </cell>
          <cell r="CQ655">
            <v>0</v>
          </cell>
          <cell r="CS655">
            <v>0</v>
          </cell>
          <cell r="CX655">
            <v>0</v>
          </cell>
          <cell r="CZ655">
            <v>0</v>
          </cell>
          <cell r="DB655" t="e">
            <v>#REF!</v>
          </cell>
          <cell r="DC655" t="e">
            <v>#REF!</v>
          </cell>
          <cell r="DH655">
            <v>0</v>
          </cell>
          <cell r="DI655">
            <v>0</v>
          </cell>
          <cell r="DJ655">
            <v>0</v>
          </cell>
          <cell r="DK655">
            <v>0</v>
          </cell>
          <cell r="DL655">
            <v>0</v>
          </cell>
          <cell r="DM655">
            <v>0</v>
          </cell>
          <cell r="DN655">
            <v>0</v>
          </cell>
          <cell r="DO655">
            <v>0</v>
          </cell>
          <cell r="DQ655" t="e">
            <v>#DIV/0!</v>
          </cell>
          <cell r="DR655" t="str">
            <v>否</v>
          </cell>
          <cell r="DS655">
            <v>0</v>
          </cell>
          <cell r="EF655" t="str">
            <v>未安排</v>
          </cell>
          <cell r="EG655" t="str">
            <v>未开工（“十三五”期无法开工）</v>
          </cell>
          <cell r="EL655">
            <v>0</v>
          </cell>
          <cell r="EN655" t="e">
            <v>#DIV/0!</v>
          </cell>
        </row>
        <row r="656">
          <cell r="J656" t="str">
            <v>G322衡阳东阳渡-泉湖</v>
          </cell>
          <cell r="K656" t="e">
            <v>#REF!</v>
          </cell>
          <cell r="N656" t="e">
            <v>#REF!</v>
          </cell>
          <cell r="Q656" t="str">
            <v>G322衡阳东阳渡-泉湖</v>
          </cell>
          <cell r="R656" t="str">
            <v>是</v>
          </cell>
          <cell r="S656" t="str">
            <v>备选</v>
          </cell>
          <cell r="T656" t="str">
            <v>备选</v>
          </cell>
          <cell r="Z656" t="str">
            <v>新建</v>
          </cell>
          <cell r="AA656" t="str">
            <v>国道</v>
          </cell>
          <cell r="AH656">
            <v>40.731999999999999</v>
          </cell>
          <cell r="AI656">
            <v>40.731999999999999</v>
          </cell>
          <cell r="AJ656">
            <v>0</v>
          </cell>
          <cell r="AK656">
            <v>0</v>
          </cell>
          <cell r="AL656">
            <v>0</v>
          </cell>
          <cell r="AM656">
            <v>0</v>
          </cell>
          <cell r="AN656">
            <v>2020</v>
          </cell>
          <cell r="AO656">
            <v>2021</v>
          </cell>
          <cell r="BA656">
            <v>0</v>
          </cell>
          <cell r="CB656">
            <v>0</v>
          </cell>
          <cell r="CH656">
            <v>0</v>
          </cell>
          <cell r="CI656">
            <v>0</v>
          </cell>
          <cell r="CJ656" t="e">
            <v>#REF!</v>
          </cell>
          <cell r="CM656">
            <v>0</v>
          </cell>
          <cell r="CQ656">
            <v>0</v>
          </cell>
          <cell r="CS656">
            <v>0</v>
          </cell>
          <cell r="CX656">
            <v>0</v>
          </cell>
          <cell r="CZ656">
            <v>0</v>
          </cell>
          <cell r="DB656" t="e">
            <v>#REF!</v>
          </cell>
          <cell r="DC656" t="e">
            <v>#REF!</v>
          </cell>
          <cell r="DH656">
            <v>0</v>
          </cell>
          <cell r="DI656">
            <v>0</v>
          </cell>
          <cell r="DJ656">
            <v>0</v>
          </cell>
          <cell r="DK656">
            <v>0</v>
          </cell>
          <cell r="DL656">
            <v>0</v>
          </cell>
          <cell r="DM656">
            <v>0</v>
          </cell>
          <cell r="DN656">
            <v>0</v>
          </cell>
          <cell r="DO656">
            <v>0</v>
          </cell>
          <cell r="DQ656" t="e">
            <v>#DIV/0!</v>
          </cell>
          <cell r="DR656" t="str">
            <v>否</v>
          </cell>
          <cell r="DS656">
            <v>0</v>
          </cell>
          <cell r="EF656" t="str">
            <v>未安排</v>
          </cell>
          <cell r="EG656" t="str">
            <v>未开工（“十三五”期无法开工）</v>
          </cell>
          <cell r="EL656">
            <v>0</v>
          </cell>
          <cell r="EN656" t="e">
            <v>#DIV/0!</v>
          </cell>
        </row>
        <row r="657">
          <cell r="J657" t="str">
            <v>G240湖滨至荣家湾路面改善</v>
          </cell>
          <cell r="K657" t="e">
            <v>#REF!</v>
          </cell>
          <cell r="N657" t="e">
            <v>#REF!</v>
          </cell>
          <cell r="T657" t="str">
            <v>备选</v>
          </cell>
          <cell r="AA657" t="str">
            <v>国道</v>
          </cell>
          <cell r="AH657">
            <v>34.200000000000003</v>
          </cell>
          <cell r="AI657">
            <v>34.200000000000003</v>
          </cell>
          <cell r="AN657">
            <v>2018</v>
          </cell>
          <cell r="AO657">
            <v>2019</v>
          </cell>
          <cell r="AP657" t="str">
            <v>工可已批</v>
          </cell>
          <cell r="AR657">
            <v>190000</v>
          </cell>
          <cell r="AU657">
            <v>18810</v>
          </cell>
          <cell r="BB657">
            <v>171190</v>
          </cell>
          <cell r="CA657" t="str">
            <v>未列入19年计划</v>
          </cell>
          <cell r="CB657">
            <v>0</v>
          </cell>
          <cell r="CC657">
            <v>0</v>
          </cell>
          <cell r="CH657">
            <v>0</v>
          </cell>
          <cell r="CI657">
            <v>0</v>
          </cell>
          <cell r="CJ657" t="e">
            <v>#REF!</v>
          </cell>
          <cell r="CM657">
            <v>0</v>
          </cell>
          <cell r="CQ657">
            <v>0</v>
          </cell>
          <cell r="CS657">
            <v>0</v>
          </cell>
          <cell r="CX657">
            <v>0</v>
          </cell>
          <cell r="CZ657">
            <v>18810</v>
          </cell>
          <cell r="DB657" t="e">
            <v>#REF!</v>
          </cell>
          <cell r="DC657" t="e">
            <v>#REF!</v>
          </cell>
          <cell r="DH657">
            <v>0</v>
          </cell>
          <cell r="DI657">
            <v>0</v>
          </cell>
          <cell r="DJ657">
            <v>0</v>
          </cell>
          <cell r="DK657">
            <v>0</v>
          </cell>
          <cell r="DL657">
            <v>0</v>
          </cell>
          <cell r="DM657">
            <v>0</v>
          </cell>
          <cell r="DN657">
            <v>0</v>
          </cell>
          <cell r="DO657">
            <v>0</v>
          </cell>
          <cell r="DQ657">
            <v>0</v>
          </cell>
          <cell r="DR657" t="str">
            <v>否</v>
          </cell>
          <cell r="DS657">
            <v>190000</v>
          </cell>
          <cell r="EC657" t="str">
            <v>未安排计划</v>
          </cell>
          <cell r="EF657" t="str">
            <v>未安排</v>
          </cell>
          <cell r="EG657" t="str">
            <v>未开工（“十三五”期无法开工）</v>
          </cell>
          <cell r="EJ657" t="str">
            <v>未开工</v>
          </cell>
          <cell r="EK657" t="str">
            <v>未填报</v>
          </cell>
          <cell r="EL657">
            <v>0</v>
          </cell>
          <cell r="EN657">
            <v>0</v>
          </cell>
        </row>
        <row r="658">
          <cell r="J658" t="str">
            <v>G353君山区洞庭湖大桥西-建新间堤</v>
          </cell>
          <cell r="K658" t="e">
            <v>#REF!</v>
          </cell>
          <cell r="M658" t="str">
            <v>G353君山区挂口-建新间堤</v>
          </cell>
          <cell r="N658" t="e">
            <v>#REF!</v>
          </cell>
          <cell r="Q658" t="str">
            <v>G353君山区洞庭湖大桥西-建新间堤</v>
          </cell>
          <cell r="R658" t="str">
            <v>是</v>
          </cell>
          <cell r="S658" t="str">
            <v>备选</v>
          </cell>
          <cell r="T658" t="str">
            <v>备选</v>
          </cell>
          <cell r="Z658" t="str">
            <v>升级改造</v>
          </cell>
          <cell r="AA658" t="str">
            <v>国道</v>
          </cell>
          <cell r="AH658">
            <v>11.275</v>
          </cell>
          <cell r="AI658">
            <v>11.2</v>
          </cell>
          <cell r="AJ658">
            <v>0</v>
          </cell>
          <cell r="AK658">
            <v>0</v>
          </cell>
          <cell r="AL658">
            <v>75</v>
          </cell>
          <cell r="AM658">
            <v>0</v>
          </cell>
          <cell r="AN658">
            <v>2020</v>
          </cell>
          <cell r="AO658">
            <v>2021</v>
          </cell>
          <cell r="BA658">
            <v>0</v>
          </cell>
          <cell r="CB658">
            <v>0</v>
          </cell>
          <cell r="CH658">
            <v>0</v>
          </cell>
          <cell r="CI658">
            <v>0</v>
          </cell>
          <cell r="CJ658" t="e">
            <v>#REF!</v>
          </cell>
          <cell r="CM658">
            <v>0</v>
          </cell>
          <cell r="CQ658">
            <v>0</v>
          </cell>
          <cell r="CS658">
            <v>0</v>
          </cell>
          <cell r="CX658">
            <v>0</v>
          </cell>
          <cell r="CZ658">
            <v>0</v>
          </cell>
          <cell r="DB658" t="e">
            <v>#REF!</v>
          </cell>
          <cell r="DC658" t="e">
            <v>#REF!</v>
          </cell>
          <cell r="DH658">
            <v>0</v>
          </cell>
          <cell r="DI658">
            <v>0</v>
          </cell>
          <cell r="DJ658">
            <v>0</v>
          </cell>
          <cell r="DK658">
            <v>0</v>
          </cell>
          <cell r="DL658">
            <v>0</v>
          </cell>
          <cell r="DM658">
            <v>0</v>
          </cell>
          <cell r="DN658">
            <v>0</v>
          </cell>
          <cell r="DO658">
            <v>0</v>
          </cell>
          <cell r="DQ658" t="e">
            <v>#DIV/0!</v>
          </cell>
          <cell r="DR658" t="str">
            <v>否</v>
          </cell>
          <cell r="DS658">
            <v>0</v>
          </cell>
          <cell r="EF658" t="str">
            <v>未安排</v>
          </cell>
          <cell r="EG658" t="str">
            <v>未开工（“十三五”期无法开工）</v>
          </cell>
          <cell r="EL658">
            <v>0</v>
          </cell>
          <cell r="EN658" t="e">
            <v>#DIV/0!</v>
          </cell>
        </row>
        <row r="659">
          <cell r="J659" t="str">
            <v>G107临湘-汨罗</v>
          </cell>
          <cell r="K659" t="e">
            <v>#REF!</v>
          </cell>
          <cell r="M659" t="str">
            <v>G107改线提质工程                 （临湘-汨罗段）</v>
          </cell>
          <cell r="N659" t="e">
            <v>#REF!</v>
          </cell>
          <cell r="Q659" t="str">
            <v>G107临湘-汨罗</v>
          </cell>
          <cell r="R659" t="str">
            <v>是</v>
          </cell>
          <cell r="S659" t="str">
            <v>备选</v>
          </cell>
          <cell r="T659" t="str">
            <v>备选</v>
          </cell>
          <cell r="Z659" t="str">
            <v>升级改造新建</v>
          </cell>
          <cell r="AA659" t="str">
            <v>国道</v>
          </cell>
          <cell r="AH659">
            <v>158.7056</v>
          </cell>
          <cell r="AI659">
            <v>151.19999999999999</v>
          </cell>
          <cell r="AJ659">
            <v>0</v>
          </cell>
          <cell r="AK659">
            <v>0</v>
          </cell>
          <cell r="AL659">
            <v>7237.6</v>
          </cell>
          <cell r="AM659">
            <v>268</v>
          </cell>
          <cell r="AN659">
            <v>2020</v>
          </cell>
          <cell r="AO659">
            <v>2021</v>
          </cell>
          <cell r="BA659">
            <v>0</v>
          </cell>
          <cell r="CB659">
            <v>0</v>
          </cell>
          <cell r="CH659">
            <v>0</v>
          </cell>
          <cell r="CI659">
            <v>0</v>
          </cell>
          <cell r="CJ659" t="e">
            <v>#REF!</v>
          </cell>
          <cell r="CM659">
            <v>0</v>
          </cell>
          <cell r="CQ659">
            <v>0</v>
          </cell>
          <cell r="CS659">
            <v>0</v>
          </cell>
          <cell r="CX659">
            <v>0</v>
          </cell>
          <cell r="CZ659">
            <v>0</v>
          </cell>
          <cell r="DB659" t="e">
            <v>#REF!</v>
          </cell>
          <cell r="DC659" t="e">
            <v>#REF!</v>
          </cell>
          <cell r="DH659">
            <v>0</v>
          </cell>
          <cell r="DI659">
            <v>0</v>
          </cell>
          <cell r="DJ659">
            <v>0</v>
          </cell>
          <cell r="DK659">
            <v>0</v>
          </cell>
          <cell r="DL659">
            <v>0</v>
          </cell>
          <cell r="DM659">
            <v>0</v>
          </cell>
          <cell r="DN659">
            <v>0</v>
          </cell>
          <cell r="DO659">
            <v>0</v>
          </cell>
          <cell r="DQ659" t="e">
            <v>#DIV/0!</v>
          </cell>
          <cell r="DR659" t="str">
            <v>否</v>
          </cell>
          <cell r="DS659">
            <v>0</v>
          </cell>
          <cell r="EF659" t="str">
            <v>未安排</v>
          </cell>
          <cell r="EG659" t="str">
            <v>未开工（“十三五”期无法开工）</v>
          </cell>
          <cell r="EL659">
            <v>0</v>
          </cell>
          <cell r="EN659" t="e">
            <v>#DIV/0!</v>
          </cell>
        </row>
        <row r="660">
          <cell r="J660" t="str">
            <v>G240岳阳县绕城公路</v>
          </cell>
          <cell r="K660" t="e">
            <v>#REF!</v>
          </cell>
          <cell r="M660" t="str">
            <v>G240岳阳县绕城线公路</v>
          </cell>
          <cell r="N660" t="e">
            <v>#REF!</v>
          </cell>
          <cell r="Q660" t="str">
            <v>G240岳阳县绕城公路</v>
          </cell>
          <cell r="R660" t="str">
            <v>是</v>
          </cell>
          <cell r="S660" t="str">
            <v>备选</v>
          </cell>
          <cell r="T660" t="str">
            <v>备选</v>
          </cell>
          <cell r="Z660" t="str">
            <v>新建</v>
          </cell>
          <cell r="AA660" t="str">
            <v>国道</v>
          </cell>
          <cell r="AH660">
            <v>11.784000000000001</v>
          </cell>
          <cell r="AI660">
            <v>11.688000000000001</v>
          </cell>
          <cell r="AJ660">
            <v>0</v>
          </cell>
          <cell r="AK660">
            <v>0</v>
          </cell>
          <cell r="AL660">
            <v>96</v>
          </cell>
          <cell r="AM660">
            <v>0</v>
          </cell>
          <cell r="AN660">
            <v>2020</v>
          </cell>
          <cell r="AO660">
            <v>2021</v>
          </cell>
          <cell r="BA660">
            <v>0</v>
          </cell>
          <cell r="CB660">
            <v>0</v>
          </cell>
          <cell r="CH660">
            <v>0</v>
          </cell>
          <cell r="CI660">
            <v>0</v>
          </cell>
          <cell r="CJ660" t="e">
            <v>#REF!</v>
          </cell>
          <cell r="CM660">
            <v>0</v>
          </cell>
          <cell r="CQ660">
            <v>0</v>
          </cell>
          <cell r="CS660">
            <v>0</v>
          </cell>
          <cell r="CX660">
            <v>0</v>
          </cell>
          <cell r="CZ660">
            <v>0</v>
          </cell>
          <cell r="DB660" t="e">
            <v>#REF!</v>
          </cell>
          <cell r="DC660" t="e">
            <v>#REF!</v>
          </cell>
          <cell r="DH660">
            <v>0</v>
          </cell>
          <cell r="DI660">
            <v>0</v>
          </cell>
          <cell r="DJ660">
            <v>0</v>
          </cell>
          <cell r="DK660">
            <v>0</v>
          </cell>
          <cell r="DL660">
            <v>0</v>
          </cell>
          <cell r="DM660">
            <v>0</v>
          </cell>
          <cell r="DN660">
            <v>0</v>
          </cell>
          <cell r="DO660">
            <v>0</v>
          </cell>
          <cell r="DQ660" t="e">
            <v>#DIV/0!</v>
          </cell>
          <cell r="DR660" t="str">
            <v>否</v>
          </cell>
          <cell r="DS660">
            <v>0</v>
          </cell>
          <cell r="EF660" t="str">
            <v>未安排</v>
          </cell>
          <cell r="EG660" t="str">
            <v>未开工（“十三五”期无法开工）</v>
          </cell>
          <cell r="EL660">
            <v>0</v>
          </cell>
          <cell r="EN660" t="e">
            <v>#DIV/0!</v>
          </cell>
        </row>
        <row r="661">
          <cell r="J661" t="str">
            <v>G353华容石伏工业园-新河</v>
          </cell>
          <cell r="K661" t="e">
            <v>#REF!</v>
          </cell>
          <cell r="M661" t="str">
            <v>G353华容石伏工业园-新河</v>
          </cell>
          <cell r="N661" t="e">
            <v>#REF!</v>
          </cell>
          <cell r="Q661" t="str">
            <v>G353华容石伏工业园-新河</v>
          </cell>
          <cell r="R661" t="str">
            <v>是</v>
          </cell>
          <cell r="S661" t="str">
            <v>备选</v>
          </cell>
          <cell r="T661" t="str">
            <v>备选</v>
          </cell>
          <cell r="Z661" t="str">
            <v>升级改造</v>
          </cell>
          <cell r="AA661" t="str">
            <v>国道</v>
          </cell>
          <cell r="AH661">
            <v>26.9</v>
          </cell>
          <cell r="AI661">
            <v>25</v>
          </cell>
          <cell r="AJ661">
            <v>0</v>
          </cell>
          <cell r="AK661">
            <v>0</v>
          </cell>
          <cell r="AL661">
            <v>900</v>
          </cell>
          <cell r="AM661">
            <v>1000</v>
          </cell>
          <cell r="AN661">
            <v>2020</v>
          </cell>
          <cell r="AO661">
            <v>2021</v>
          </cell>
          <cell r="BA661">
            <v>0</v>
          </cell>
          <cell r="CB661">
            <v>0</v>
          </cell>
          <cell r="CH661">
            <v>0</v>
          </cell>
          <cell r="CI661">
            <v>0</v>
          </cell>
          <cell r="CJ661" t="e">
            <v>#REF!</v>
          </cell>
          <cell r="CM661">
            <v>0</v>
          </cell>
          <cell r="CQ661">
            <v>0</v>
          </cell>
          <cell r="CS661">
            <v>0</v>
          </cell>
          <cell r="CX661">
            <v>0</v>
          </cell>
          <cell r="CZ661">
            <v>0</v>
          </cell>
          <cell r="DB661" t="e">
            <v>#REF!</v>
          </cell>
          <cell r="DC661" t="e">
            <v>#REF!</v>
          </cell>
          <cell r="DH661">
            <v>0</v>
          </cell>
          <cell r="DI661">
            <v>0</v>
          </cell>
          <cell r="DJ661">
            <v>0</v>
          </cell>
          <cell r="DK661">
            <v>0</v>
          </cell>
          <cell r="DL661">
            <v>0</v>
          </cell>
          <cell r="DM661">
            <v>0</v>
          </cell>
          <cell r="DN661">
            <v>0</v>
          </cell>
          <cell r="DO661">
            <v>0</v>
          </cell>
          <cell r="DQ661" t="e">
            <v>#DIV/0!</v>
          </cell>
          <cell r="DR661" t="str">
            <v>否</v>
          </cell>
          <cell r="DS661">
            <v>0</v>
          </cell>
          <cell r="EF661" t="str">
            <v>未安排</v>
          </cell>
          <cell r="EG661" t="str">
            <v>未开工（“十三五”期无法开工）</v>
          </cell>
          <cell r="EL661">
            <v>0</v>
          </cell>
          <cell r="EN661" t="e">
            <v>#DIV/0!</v>
          </cell>
        </row>
        <row r="662">
          <cell r="J662" t="str">
            <v>G241武陵源铁厂-龟心洲（慈利界）</v>
          </cell>
          <cell r="K662" t="e">
            <v>#REF!</v>
          </cell>
          <cell r="M662">
            <v>0</v>
          </cell>
          <cell r="N662" t="e">
            <v>#REF!</v>
          </cell>
          <cell r="Q662" t="str">
            <v>G241武陵源铁厂-龟心洲（慈利界）</v>
          </cell>
          <cell r="R662" t="str">
            <v>是</v>
          </cell>
          <cell r="S662" t="str">
            <v>备选</v>
          </cell>
          <cell r="T662" t="str">
            <v>备选</v>
          </cell>
          <cell r="Y662" t="str">
            <v>省贫</v>
          </cell>
          <cell r="Z662" t="str">
            <v>升级改造</v>
          </cell>
          <cell r="AA662" t="str">
            <v>国道</v>
          </cell>
          <cell r="AH662">
            <v>5.3</v>
          </cell>
          <cell r="AI662">
            <v>5.3</v>
          </cell>
          <cell r="AJ662">
            <v>0</v>
          </cell>
          <cell r="AK662">
            <v>0</v>
          </cell>
          <cell r="AL662">
            <v>0</v>
          </cell>
          <cell r="AM662">
            <v>0</v>
          </cell>
          <cell r="AN662">
            <v>2020</v>
          </cell>
          <cell r="AO662">
            <v>2021</v>
          </cell>
          <cell r="BA662">
            <v>0</v>
          </cell>
          <cell r="CB662">
            <v>0</v>
          </cell>
          <cell r="CH662">
            <v>0</v>
          </cell>
          <cell r="CI662">
            <v>0</v>
          </cell>
          <cell r="CJ662" t="e">
            <v>#REF!</v>
          </cell>
          <cell r="CM662">
            <v>0</v>
          </cell>
          <cell r="CQ662">
            <v>0</v>
          </cell>
          <cell r="CS662">
            <v>0</v>
          </cell>
          <cell r="CX662">
            <v>0</v>
          </cell>
          <cell r="CZ662">
            <v>0</v>
          </cell>
          <cell r="DB662" t="e">
            <v>#REF!</v>
          </cell>
          <cell r="DC662" t="e">
            <v>#REF!</v>
          </cell>
          <cell r="DH662">
            <v>0</v>
          </cell>
          <cell r="DI662">
            <v>0</v>
          </cell>
          <cell r="DJ662">
            <v>0</v>
          </cell>
          <cell r="DK662">
            <v>0</v>
          </cell>
          <cell r="DL662">
            <v>0</v>
          </cell>
          <cell r="DM662">
            <v>0</v>
          </cell>
          <cell r="DN662">
            <v>0</v>
          </cell>
          <cell r="DO662">
            <v>0</v>
          </cell>
          <cell r="DQ662" t="e">
            <v>#DIV/0!</v>
          </cell>
          <cell r="DR662" t="str">
            <v>否</v>
          </cell>
          <cell r="DS662">
            <v>0</v>
          </cell>
          <cell r="EF662" t="str">
            <v>未安排</v>
          </cell>
          <cell r="EG662" t="str">
            <v>未开工（“十三五”期无法开工）</v>
          </cell>
          <cell r="EL662">
            <v>0</v>
          </cell>
          <cell r="EN662" t="e">
            <v>#DIV/0!</v>
          </cell>
        </row>
        <row r="663">
          <cell r="J663" t="str">
            <v>G207桃江县武潭至马迹塘改线工程（武马大道）</v>
          </cell>
          <cell r="K663" t="e">
            <v>#REF!</v>
          </cell>
          <cell r="M663" t="str">
            <v>G207桃江县武潭-马迹塘改线工程</v>
          </cell>
          <cell r="N663" t="e">
            <v>#REF!</v>
          </cell>
          <cell r="Q663" t="str">
            <v>G207桃江县武潭至马迹塘改线工程（武马大道）</v>
          </cell>
          <cell r="R663" t="str">
            <v>是</v>
          </cell>
          <cell r="S663" t="str">
            <v>备选</v>
          </cell>
          <cell r="T663" t="str">
            <v>备选</v>
          </cell>
          <cell r="Z663" t="str">
            <v>新建</v>
          </cell>
          <cell r="AA663" t="str">
            <v>国道</v>
          </cell>
          <cell r="AH663">
            <v>8.14</v>
          </cell>
          <cell r="AI663">
            <v>8.14</v>
          </cell>
          <cell r="AJ663">
            <v>0</v>
          </cell>
          <cell r="AK663">
            <v>0</v>
          </cell>
          <cell r="AL663">
            <v>0</v>
          </cell>
          <cell r="AM663">
            <v>0</v>
          </cell>
          <cell r="AN663">
            <v>2020</v>
          </cell>
          <cell r="AO663">
            <v>2021</v>
          </cell>
          <cell r="BA663">
            <v>0</v>
          </cell>
          <cell r="CB663">
            <v>0</v>
          </cell>
          <cell r="CH663">
            <v>0</v>
          </cell>
          <cell r="CI663">
            <v>0</v>
          </cell>
          <cell r="CJ663" t="e">
            <v>#REF!</v>
          </cell>
          <cell r="CM663">
            <v>0</v>
          </cell>
          <cell r="CQ663">
            <v>0</v>
          </cell>
          <cell r="CS663">
            <v>0</v>
          </cell>
          <cell r="CX663">
            <v>0</v>
          </cell>
          <cell r="CZ663">
            <v>0</v>
          </cell>
          <cell r="DB663" t="e">
            <v>#REF!</v>
          </cell>
          <cell r="DC663" t="e">
            <v>#REF!</v>
          </cell>
          <cell r="DH663">
            <v>0</v>
          </cell>
          <cell r="DI663">
            <v>0</v>
          </cell>
          <cell r="DJ663">
            <v>0</v>
          </cell>
          <cell r="DK663">
            <v>0</v>
          </cell>
          <cell r="DL663">
            <v>0</v>
          </cell>
          <cell r="DM663">
            <v>0</v>
          </cell>
          <cell r="DN663">
            <v>0</v>
          </cell>
          <cell r="DO663">
            <v>0</v>
          </cell>
          <cell r="DQ663" t="e">
            <v>#DIV/0!</v>
          </cell>
          <cell r="DR663" t="str">
            <v>否</v>
          </cell>
          <cell r="DS663">
            <v>0</v>
          </cell>
          <cell r="EF663" t="str">
            <v>未安排</v>
          </cell>
          <cell r="EG663" t="str">
            <v>未开工（“十三五”期无法开工）</v>
          </cell>
          <cell r="EL663">
            <v>0</v>
          </cell>
          <cell r="EN663" t="e">
            <v>#DIV/0!</v>
          </cell>
        </row>
        <row r="664">
          <cell r="J664" t="str">
            <v>S552隆回大花-善缘亭</v>
          </cell>
          <cell r="K664" t="e">
            <v>#REF!</v>
          </cell>
          <cell r="N664" t="e">
            <v>#REF!</v>
          </cell>
          <cell r="T664" t="str">
            <v>备选</v>
          </cell>
          <cell r="AA664" t="str">
            <v>省道</v>
          </cell>
          <cell r="AH664">
            <v>20</v>
          </cell>
          <cell r="AI664">
            <v>7</v>
          </cell>
          <cell r="AJ664">
            <v>13</v>
          </cell>
          <cell r="AN664">
            <v>2018</v>
          </cell>
          <cell r="AO664">
            <v>2020</v>
          </cell>
          <cell r="AP664" t="str">
            <v>市发改基础〔2018〕17号</v>
          </cell>
          <cell r="AR664">
            <v>39422</v>
          </cell>
          <cell r="AU664">
            <v>8000</v>
          </cell>
          <cell r="BB664">
            <v>31423</v>
          </cell>
          <cell r="CA664" t="str">
            <v>未列入19年计划</v>
          </cell>
          <cell r="CB664">
            <v>0</v>
          </cell>
          <cell r="CC664">
            <v>0</v>
          </cell>
          <cell r="CH664">
            <v>0</v>
          </cell>
          <cell r="CI664">
            <v>0</v>
          </cell>
          <cell r="CJ664" t="e">
            <v>#REF!</v>
          </cell>
          <cell r="CM664">
            <v>0</v>
          </cell>
          <cell r="CQ664">
            <v>0</v>
          </cell>
          <cell r="CS664">
            <v>0</v>
          </cell>
          <cell r="CX664">
            <v>0</v>
          </cell>
          <cell r="CZ664">
            <v>8000</v>
          </cell>
          <cell r="DB664" t="e">
            <v>#REF!</v>
          </cell>
          <cell r="DC664" t="e">
            <v>#REF!</v>
          </cell>
          <cell r="DH664">
            <v>0.15</v>
          </cell>
          <cell r="DI664">
            <v>1200</v>
          </cell>
          <cell r="DJ664">
            <v>0.3</v>
          </cell>
          <cell r="DK664">
            <v>2400</v>
          </cell>
          <cell r="DL664">
            <v>0.3</v>
          </cell>
          <cell r="DM664">
            <v>2400</v>
          </cell>
          <cell r="DN664">
            <v>0.3</v>
          </cell>
          <cell r="DO664">
            <v>2400</v>
          </cell>
          <cell r="DQ664">
            <v>0</v>
          </cell>
          <cell r="DR664" t="str">
            <v>否</v>
          </cell>
          <cell r="DS664">
            <v>39422</v>
          </cell>
          <cell r="EC664" t="str">
            <v>未安排计划</v>
          </cell>
          <cell r="EF664" t="str">
            <v>未安排</v>
          </cell>
          <cell r="EG664" t="str">
            <v>未开工（年内开工）</v>
          </cell>
          <cell r="EJ664" t="str">
            <v>未开工</v>
          </cell>
          <cell r="EK664" t="str">
            <v>系统上报</v>
          </cell>
          <cell r="EL664">
            <v>0</v>
          </cell>
          <cell r="EN664">
            <v>0</v>
          </cell>
        </row>
        <row r="665">
          <cell r="J665" t="str">
            <v>花明楼-南岳庙</v>
          </cell>
          <cell r="K665" t="e">
            <v>#REF!</v>
          </cell>
          <cell r="N665" t="e">
            <v>#REF!</v>
          </cell>
          <cell r="T665" t="str">
            <v>备选</v>
          </cell>
          <cell r="AA665" t="str">
            <v>其它</v>
          </cell>
          <cell r="AH665">
            <v>14</v>
          </cell>
          <cell r="AK665">
            <v>14</v>
          </cell>
          <cell r="AN665">
            <v>2018</v>
          </cell>
          <cell r="AO665">
            <v>2019</v>
          </cell>
          <cell r="AP665" t="str">
            <v>未启动</v>
          </cell>
          <cell r="AR665">
            <v>4500</v>
          </cell>
          <cell r="AU665">
            <v>2800</v>
          </cell>
          <cell r="BB665">
            <v>1700</v>
          </cell>
          <cell r="CA665" t="str">
            <v>未列入19年计划</v>
          </cell>
          <cell r="CB665">
            <v>0</v>
          </cell>
          <cell r="CC665">
            <v>0</v>
          </cell>
          <cell r="CH665">
            <v>0</v>
          </cell>
          <cell r="CI665">
            <v>0</v>
          </cell>
          <cell r="CJ665" t="e">
            <v>#REF!</v>
          </cell>
          <cell r="CM665">
            <v>0</v>
          </cell>
          <cell r="CQ665">
            <v>0</v>
          </cell>
          <cell r="CS665">
            <v>0</v>
          </cell>
          <cell r="CX665">
            <v>0</v>
          </cell>
          <cell r="CZ665">
            <v>2800</v>
          </cell>
          <cell r="DB665" t="e">
            <v>#REF!</v>
          </cell>
          <cell r="DC665" t="e">
            <v>#REF!</v>
          </cell>
          <cell r="DH665">
            <v>0</v>
          </cell>
          <cell r="DI665">
            <v>0</v>
          </cell>
          <cell r="DJ665">
            <v>0</v>
          </cell>
          <cell r="DK665">
            <v>0</v>
          </cell>
          <cell r="DL665">
            <v>0</v>
          </cell>
          <cell r="DM665">
            <v>0</v>
          </cell>
          <cell r="DN665">
            <v>0</v>
          </cell>
          <cell r="DO665">
            <v>0</v>
          </cell>
          <cell r="DQ665">
            <v>0</v>
          </cell>
          <cell r="DR665" t="str">
            <v>否</v>
          </cell>
          <cell r="DS665">
            <v>4500</v>
          </cell>
          <cell r="EC665" t="str">
            <v>未安排计划</v>
          </cell>
          <cell r="EF665" t="str">
            <v>未安排</v>
          </cell>
          <cell r="EG665" t="str">
            <v>未开工（“十三五”期无法开工）</v>
          </cell>
          <cell r="EJ665" t="str">
            <v>未开工</v>
          </cell>
          <cell r="EK665" t="str">
            <v>未填报</v>
          </cell>
          <cell r="EL665">
            <v>0</v>
          </cell>
          <cell r="EN665">
            <v>0</v>
          </cell>
        </row>
        <row r="666">
          <cell r="J666" t="str">
            <v>攸县渌田至安仁</v>
          </cell>
          <cell r="K666" t="e">
            <v>#REF!</v>
          </cell>
          <cell r="N666" t="e">
            <v>#REF!</v>
          </cell>
          <cell r="T666" t="str">
            <v>备选</v>
          </cell>
          <cell r="AA666" t="str">
            <v>其它</v>
          </cell>
          <cell r="AH666">
            <v>5.7149999999999999</v>
          </cell>
          <cell r="AJ666">
            <v>5.7149999999999999</v>
          </cell>
          <cell r="AN666">
            <v>2020</v>
          </cell>
          <cell r="AO666">
            <v>2022</v>
          </cell>
          <cell r="AP666" t="str">
            <v>设计已批</v>
          </cell>
          <cell r="AR666">
            <v>18608</v>
          </cell>
          <cell r="AU666">
            <v>1143</v>
          </cell>
          <cell r="BB666">
            <v>17465</v>
          </cell>
          <cell r="CA666" t="str">
            <v>未列入19年计划</v>
          </cell>
          <cell r="CB666">
            <v>0</v>
          </cell>
          <cell r="CC666">
            <v>0</v>
          </cell>
          <cell r="CH666">
            <v>0</v>
          </cell>
          <cell r="CI666">
            <v>0</v>
          </cell>
          <cell r="CJ666" t="e">
            <v>#REF!</v>
          </cell>
          <cell r="CM666">
            <v>0</v>
          </cell>
          <cell r="CQ666">
            <v>0</v>
          </cell>
          <cell r="CS666">
            <v>0</v>
          </cell>
          <cell r="CX666">
            <v>0</v>
          </cell>
          <cell r="CZ666">
            <v>1143</v>
          </cell>
          <cell r="DB666" t="e">
            <v>#REF!</v>
          </cell>
          <cell r="DC666" t="e">
            <v>#REF!</v>
          </cell>
          <cell r="DH666">
            <v>0</v>
          </cell>
          <cell r="DI666">
            <v>0</v>
          </cell>
          <cell r="DJ666">
            <v>0</v>
          </cell>
          <cell r="DK666">
            <v>0</v>
          </cell>
          <cell r="DL666">
            <v>0</v>
          </cell>
          <cell r="DM666">
            <v>0</v>
          </cell>
          <cell r="DN666">
            <v>0</v>
          </cell>
          <cell r="DO666">
            <v>0</v>
          </cell>
          <cell r="DQ666">
            <v>0</v>
          </cell>
          <cell r="DR666" t="str">
            <v>否</v>
          </cell>
          <cell r="DS666">
            <v>18608</v>
          </cell>
          <cell r="EC666" t="str">
            <v>未安排计划</v>
          </cell>
          <cell r="EF666" t="str">
            <v>未安排</v>
          </cell>
          <cell r="EG666" t="str">
            <v>未开工（“十三五”期无法开工）</v>
          </cell>
          <cell r="EJ666" t="str">
            <v>未开工</v>
          </cell>
          <cell r="EK666" t="str">
            <v>未填报</v>
          </cell>
          <cell r="EL666">
            <v>0</v>
          </cell>
          <cell r="EN666">
            <v>0</v>
          </cell>
        </row>
        <row r="667">
          <cell r="J667" t="str">
            <v>“最忆韶山冲”旅游公路</v>
          </cell>
          <cell r="K667" t="e">
            <v>#REF!</v>
          </cell>
          <cell r="N667" t="e">
            <v>#REF!</v>
          </cell>
          <cell r="T667" t="str">
            <v>备选</v>
          </cell>
          <cell r="AA667" t="str">
            <v>其它</v>
          </cell>
          <cell r="AH667">
            <v>12</v>
          </cell>
          <cell r="AJ667">
            <v>12</v>
          </cell>
          <cell r="AN667">
            <v>2019</v>
          </cell>
          <cell r="AO667">
            <v>2020</v>
          </cell>
          <cell r="AP667" t="str">
            <v>未启动</v>
          </cell>
          <cell r="AR667">
            <v>20600</v>
          </cell>
          <cell r="AU667">
            <v>2400</v>
          </cell>
          <cell r="BB667">
            <v>18200</v>
          </cell>
          <cell r="CA667" t="str">
            <v>未列入19年计划</v>
          </cell>
          <cell r="CB667">
            <v>0</v>
          </cell>
          <cell r="CC667">
            <v>0</v>
          </cell>
          <cell r="CH667">
            <v>0</v>
          </cell>
          <cell r="CI667">
            <v>0</v>
          </cell>
          <cell r="CJ667" t="e">
            <v>#REF!</v>
          </cell>
          <cell r="CM667">
            <v>0</v>
          </cell>
          <cell r="CQ667">
            <v>0</v>
          </cell>
          <cell r="CS667">
            <v>0</v>
          </cell>
          <cell r="CX667">
            <v>0</v>
          </cell>
          <cell r="CZ667">
            <v>2400</v>
          </cell>
          <cell r="DB667" t="e">
            <v>#REF!</v>
          </cell>
          <cell r="DC667" t="e">
            <v>#REF!</v>
          </cell>
          <cell r="DH667">
            <v>0</v>
          </cell>
          <cell r="DI667">
            <v>0</v>
          </cell>
          <cell r="DJ667">
            <v>0</v>
          </cell>
          <cell r="DK667">
            <v>0</v>
          </cell>
          <cell r="DL667">
            <v>0</v>
          </cell>
          <cell r="DM667">
            <v>0</v>
          </cell>
          <cell r="DN667">
            <v>0</v>
          </cell>
          <cell r="DO667">
            <v>0</v>
          </cell>
          <cell r="DQ667">
            <v>0</v>
          </cell>
          <cell r="DR667" t="str">
            <v>否</v>
          </cell>
          <cell r="DS667">
            <v>20600</v>
          </cell>
          <cell r="EC667" t="str">
            <v>未安排计划</v>
          </cell>
          <cell r="EF667" t="str">
            <v>未安排</v>
          </cell>
          <cell r="EG667" t="str">
            <v>未开工（“十三五”期无法开工）</v>
          </cell>
          <cell r="EJ667" t="str">
            <v>未开工</v>
          </cell>
          <cell r="EK667" t="str">
            <v>系统上报</v>
          </cell>
          <cell r="EL667">
            <v>0</v>
          </cell>
          <cell r="EN667">
            <v>0</v>
          </cell>
        </row>
        <row r="668">
          <cell r="J668" t="str">
            <v>平江县长寿至红军营</v>
          </cell>
          <cell r="K668" t="e">
            <v>#REF!</v>
          </cell>
          <cell r="N668" t="e">
            <v>#REF!</v>
          </cell>
          <cell r="T668" t="str">
            <v>备选</v>
          </cell>
          <cell r="AA668" t="str">
            <v>其它</v>
          </cell>
          <cell r="AH668">
            <v>5</v>
          </cell>
          <cell r="AI668">
            <v>5</v>
          </cell>
          <cell r="AN668">
            <v>2018</v>
          </cell>
          <cell r="AO668">
            <v>2019</v>
          </cell>
          <cell r="AP668" t="str">
            <v>在做工可</v>
          </cell>
          <cell r="AR668">
            <v>15000</v>
          </cell>
          <cell r="AU668">
            <v>1500</v>
          </cell>
          <cell r="BB668">
            <v>13500</v>
          </cell>
          <cell r="CA668" t="str">
            <v>未列入19年计划</v>
          </cell>
          <cell r="CB668">
            <v>0</v>
          </cell>
          <cell r="CC668">
            <v>0</v>
          </cell>
          <cell r="CH668">
            <v>0</v>
          </cell>
          <cell r="CI668">
            <v>0</v>
          </cell>
          <cell r="CJ668" t="e">
            <v>#REF!</v>
          </cell>
          <cell r="CM668">
            <v>0</v>
          </cell>
          <cell r="CQ668">
            <v>0</v>
          </cell>
          <cell r="CS668">
            <v>0</v>
          </cell>
          <cell r="CX668">
            <v>0</v>
          </cell>
          <cell r="CZ668">
            <v>1500</v>
          </cell>
          <cell r="DB668" t="e">
            <v>#REF!</v>
          </cell>
          <cell r="DC668" t="e">
            <v>#REF!</v>
          </cell>
          <cell r="DH668">
            <v>0</v>
          </cell>
          <cell r="DI668">
            <v>0</v>
          </cell>
          <cell r="DJ668">
            <v>0</v>
          </cell>
          <cell r="DK668">
            <v>0</v>
          </cell>
          <cell r="DL668">
            <v>0</v>
          </cell>
          <cell r="DM668">
            <v>0</v>
          </cell>
          <cell r="DN668">
            <v>0</v>
          </cell>
          <cell r="DO668">
            <v>0</v>
          </cell>
          <cell r="DQ668">
            <v>0</v>
          </cell>
          <cell r="DR668" t="str">
            <v>否</v>
          </cell>
          <cell r="DS668">
            <v>15000</v>
          </cell>
          <cell r="EC668" t="str">
            <v>未安排计划</v>
          </cell>
          <cell r="EF668" t="str">
            <v>未安排</v>
          </cell>
          <cell r="EG668" t="str">
            <v>未开工（“十三五”期无法开工）</v>
          </cell>
          <cell r="EJ668" t="str">
            <v>未开工</v>
          </cell>
          <cell r="EK668" t="str">
            <v>未填报</v>
          </cell>
          <cell r="EL668">
            <v>0</v>
          </cell>
          <cell r="EN668">
            <v>0</v>
          </cell>
        </row>
        <row r="669">
          <cell r="J669" t="str">
            <v>喻杰故居至福寿山风景名胜区</v>
          </cell>
          <cell r="K669" t="e">
            <v>#REF!</v>
          </cell>
          <cell r="N669" t="e">
            <v>#REF!</v>
          </cell>
          <cell r="T669" t="str">
            <v>备选</v>
          </cell>
          <cell r="AA669" t="str">
            <v>其它</v>
          </cell>
          <cell r="AH669">
            <v>20</v>
          </cell>
          <cell r="AK669">
            <v>20</v>
          </cell>
          <cell r="AN669">
            <v>2020</v>
          </cell>
          <cell r="AO669">
            <v>2022</v>
          </cell>
          <cell r="AP669" t="str">
            <v>在做工可</v>
          </cell>
          <cell r="AR669">
            <v>28000</v>
          </cell>
          <cell r="AU669">
            <v>6000</v>
          </cell>
          <cell r="BB669">
            <v>22000</v>
          </cell>
          <cell r="CA669" t="str">
            <v>未列入19年计划</v>
          </cell>
          <cell r="CB669">
            <v>0</v>
          </cell>
          <cell r="CC669">
            <v>0</v>
          </cell>
          <cell r="CH669">
            <v>0</v>
          </cell>
          <cell r="CI669">
            <v>0</v>
          </cell>
          <cell r="CJ669" t="e">
            <v>#REF!</v>
          </cell>
          <cell r="CM669">
            <v>0</v>
          </cell>
          <cell r="CQ669">
            <v>0</v>
          </cell>
          <cell r="CS669">
            <v>0</v>
          </cell>
          <cell r="CX669">
            <v>0</v>
          </cell>
          <cell r="CZ669">
            <v>6000</v>
          </cell>
          <cell r="DB669" t="e">
            <v>#REF!</v>
          </cell>
          <cell r="DC669" t="e">
            <v>#REF!</v>
          </cell>
          <cell r="DH669">
            <v>0</v>
          </cell>
          <cell r="DI669">
            <v>0</v>
          </cell>
          <cell r="DJ669">
            <v>0</v>
          </cell>
          <cell r="DK669">
            <v>0</v>
          </cell>
          <cell r="DL669">
            <v>0</v>
          </cell>
          <cell r="DM669">
            <v>0</v>
          </cell>
          <cell r="DN669">
            <v>0</v>
          </cell>
          <cell r="DO669">
            <v>0</v>
          </cell>
          <cell r="DQ669">
            <v>0</v>
          </cell>
          <cell r="DR669" t="str">
            <v>否</v>
          </cell>
          <cell r="DS669">
            <v>28000</v>
          </cell>
          <cell r="EC669" t="str">
            <v>未安排计划</v>
          </cell>
          <cell r="EF669" t="str">
            <v>未安排</v>
          </cell>
          <cell r="EG669" t="str">
            <v>未开工（“十三五”期无法开工）</v>
          </cell>
          <cell r="EJ669" t="str">
            <v>未开工</v>
          </cell>
          <cell r="EK669" t="str">
            <v>未填报</v>
          </cell>
          <cell r="EL669">
            <v>0</v>
          </cell>
          <cell r="EN669">
            <v>0</v>
          </cell>
        </row>
        <row r="670">
          <cell r="J670" t="str">
            <v>南岳高速萱州互通连接线</v>
          </cell>
          <cell r="K670" t="e">
            <v>#REF!</v>
          </cell>
          <cell r="N670" t="e">
            <v>#REF!</v>
          </cell>
          <cell r="T670" t="str">
            <v>备选</v>
          </cell>
          <cell r="AA670" t="str">
            <v>其它</v>
          </cell>
          <cell r="AH670">
            <v>8.01</v>
          </cell>
          <cell r="AI670">
            <v>1.135</v>
          </cell>
          <cell r="AJ670">
            <v>6.875</v>
          </cell>
          <cell r="AN670">
            <v>2018</v>
          </cell>
          <cell r="AO670">
            <v>2020</v>
          </cell>
          <cell r="AP670" t="str">
            <v>工可已批</v>
          </cell>
          <cell r="AR670">
            <v>23304</v>
          </cell>
          <cell r="AU670">
            <v>1602</v>
          </cell>
          <cell r="BB670">
            <v>21702</v>
          </cell>
          <cell r="CA670" t="str">
            <v>未列入19年计划</v>
          </cell>
          <cell r="CB670">
            <v>0</v>
          </cell>
          <cell r="CC670">
            <v>0</v>
          </cell>
          <cell r="CH670">
            <v>0</v>
          </cell>
          <cell r="CI670">
            <v>0</v>
          </cell>
          <cell r="CJ670" t="e">
            <v>#REF!</v>
          </cell>
          <cell r="CM670">
            <v>0</v>
          </cell>
          <cell r="CQ670">
            <v>0</v>
          </cell>
          <cell r="CS670">
            <v>0</v>
          </cell>
          <cell r="CX670">
            <v>0</v>
          </cell>
          <cell r="CZ670">
            <v>1602</v>
          </cell>
          <cell r="DB670" t="e">
            <v>#REF!</v>
          </cell>
          <cell r="DC670" t="e">
            <v>#REF!</v>
          </cell>
          <cell r="DH670">
            <v>0.15</v>
          </cell>
          <cell r="DI670">
            <v>240.3</v>
          </cell>
          <cell r="DJ670">
            <v>0.3</v>
          </cell>
          <cell r="DK670">
            <v>480.6</v>
          </cell>
          <cell r="DL670">
            <v>0.3</v>
          </cell>
          <cell r="DM670">
            <v>480.6</v>
          </cell>
          <cell r="DN670">
            <v>0.3</v>
          </cell>
          <cell r="DO670">
            <v>480.6</v>
          </cell>
          <cell r="DP670">
            <v>0</v>
          </cell>
          <cell r="DQ670">
            <v>0</v>
          </cell>
          <cell r="DR670" t="str">
            <v>否</v>
          </cell>
          <cell r="DS670">
            <v>23304</v>
          </cell>
          <cell r="EC670" t="str">
            <v>未安排计划</v>
          </cell>
          <cell r="EF670" t="str">
            <v>未安排</v>
          </cell>
          <cell r="EG670" t="str">
            <v>未开工（年内开工）</v>
          </cell>
          <cell r="EJ670" t="str">
            <v>未开工</v>
          </cell>
          <cell r="EK670" t="str">
            <v>系统上报</v>
          </cell>
          <cell r="EL670">
            <v>0</v>
          </cell>
          <cell r="EN670">
            <v>0</v>
          </cell>
        </row>
        <row r="671">
          <cell r="J671" t="str">
            <v>资阳区白马山至张家塞公路</v>
          </cell>
          <cell r="K671" t="e">
            <v>#REF!</v>
          </cell>
          <cell r="N671" t="e">
            <v>#REF!</v>
          </cell>
          <cell r="T671" t="str">
            <v>备选</v>
          </cell>
          <cell r="AA671" t="str">
            <v>其它</v>
          </cell>
          <cell r="AH671">
            <v>16.600000000000001</v>
          </cell>
          <cell r="AI671">
            <v>6.8</v>
          </cell>
          <cell r="AJ671">
            <v>8.8000000000000007</v>
          </cell>
          <cell r="AL671">
            <v>1000</v>
          </cell>
          <cell r="AN671">
            <v>2019</v>
          </cell>
          <cell r="AO671">
            <v>2022</v>
          </cell>
          <cell r="AP671" t="str">
            <v>工可已评</v>
          </cell>
          <cell r="AR671">
            <v>33000</v>
          </cell>
          <cell r="AU671">
            <v>3320</v>
          </cell>
          <cell r="BB671">
            <v>29680</v>
          </cell>
          <cell r="CA671" t="str">
            <v>未列入19年计划</v>
          </cell>
          <cell r="CB671">
            <v>0</v>
          </cell>
          <cell r="CC671">
            <v>0</v>
          </cell>
          <cell r="CH671">
            <v>0</v>
          </cell>
          <cell r="CI671">
            <v>0</v>
          </cell>
          <cell r="CJ671" t="e">
            <v>#REF!</v>
          </cell>
          <cell r="CM671">
            <v>0</v>
          </cell>
          <cell r="CQ671">
            <v>0</v>
          </cell>
          <cell r="CS671">
            <v>0</v>
          </cell>
          <cell r="CX671">
            <v>0</v>
          </cell>
          <cell r="CZ671">
            <v>3320</v>
          </cell>
          <cell r="DB671" t="e">
            <v>#REF!</v>
          </cell>
          <cell r="DC671" t="e">
            <v>#REF!</v>
          </cell>
          <cell r="DH671">
            <v>0</v>
          </cell>
          <cell r="DI671">
            <v>0</v>
          </cell>
          <cell r="DJ671">
            <v>0</v>
          </cell>
          <cell r="DK671">
            <v>0</v>
          </cell>
          <cell r="DL671">
            <v>0</v>
          </cell>
          <cell r="DM671">
            <v>0</v>
          </cell>
          <cell r="DN671">
            <v>0</v>
          </cell>
          <cell r="DO671">
            <v>0</v>
          </cell>
          <cell r="DQ671">
            <v>0</v>
          </cell>
          <cell r="DR671" t="str">
            <v>否</v>
          </cell>
          <cell r="DS671">
            <v>33000</v>
          </cell>
          <cell r="EC671" t="str">
            <v>未安排计划</v>
          </cell>
          <cell r="EF671" t="str">
            <v>未安排</v>
          </cell>
          <cell r="EG671" t="str">
            <v>未开工（“十三五”期无法开工）</v>
          </cell>
          <cell r="EJ671" t="str">
            <v>未开工</v>
          </cell>
          <cell r="EK671" t="str">
            <v>未填报</v>
          </cell>
          <cell r="EL671">
            <v>0</v>
          </cell>
          <cell r="EN671">
            <v>0</v>
          </cell>
        </row>
        <row r="672">
          <cell r="J672" t="str">
            <v>柳耳坝-戴家湾码头</v>
          </cell>
          <cell r="K672" t="e">
            <v>#REF!</v>
          </cell>
          <cell r="N672" t="e">
            <v>#REF!</v>
          </cell>
          <cell r="T672" t="str">
            <v>备选</v>
          </cell>
          <cell r="AA672" t="str">
            <v>其它</v>
          </cell>
          <cell r="AH672">
            <v>3</v>
          </cell>
          <cell r="AJ672">
            <v>3</v>
          </cell>
          <cell r="AN672">
            <v>2019</v>
          </cell>
          <cell r="AO672">
            <v>2021</v>
          </cell>
          <cell r="AP672" t="str">
            <v>工可已批</v>
          </cell>
          <cell r="AR672">
            <v>4800</v>
          </cell>
          <cell r="AU672">
            <v>600</v>
          </cell>
          <cell r="BB672">
            <v>4200</v>
          </cell>
          <cell r="CA672" t="str">
            <v>未列入19年计划</v>
          </cell>
          <cell r="CB672">
            <v>0</v>
          </cell>
          <cell r="CC672">
            <v>0</v>
          </cell>
          <cell r="CH672">
            <v>0</v>
          </cell>
          <cell r="CI672">
            <v>0</v>
          </cell>
          <cell r="CJ672" t="e">
            <v>#REF!</v>
          </cell>
          <cell r="CM672">
            <v>0</v>
          </cell>
          <cell r="CQ672">
            <v>0</v>
          </cell>
          <cell r="CS672">
            <v>0</v>
          </cell>
          <cell r="CX672">
            <v>0</v>
          </cell>
          <cell r="CZ672">
            <v>600</v>
          </cell>
          <cell r="DB672" t="e">
            <v>#REF!</v>
          </cell>
          <cell r="DC672" t="e">
            <v>#REF!</v>
          </cell>
          <cell r="DH672">
            <v>0</v>
          </cell>
          <cell r="DI672">
            <v>0</v>
          </cell>
          <cell r="DJ672">
            <v>0</v>
          </cell>
          <cell r="DK672">
            <v>0</v>
          </cell>
          <cell r="DL672">
            <v>0</v>
          </cell>
          <cell r="DM672">
            <v>0</v>
          </cell>
          <cell r="DN672">
            <v>0</v>
          </cell>
          <cell r="DO672">
            <v>0</v>
          </cell>
          <cell r="DQ672">
            <v>0</v>
          </cell>
          <cell r="DR672" t="str">
            <v>否</v>
          </cell>
          <cell r="DS672">
            <v>4800</v>
          </cell>
          <cell r="EC672" t="str">
            <v>未安排计划</v>
          </cell>
          <cell r="EF672" t="str">
            <v>未安排</v>
          </cell>
          <cell r="EG672" t="str">
            <v>未开工（“十三五”期无法开工）</v>
          </cell>
          <cell r="EJ672" t="str">
            <v>未开工</v>
          </cell>
          <cell r="EK672" t="str">
            <v>未填报</v>
          </cell>
          <cell r="EL672">
            <v>0</v>
          </cell>
          <cell r="EN672">
            <v>0</v>
          </cell>
        </row>
        <row r="673">
          <cell r="J673" t="str">
            <v>娄底仙女寨-水府庙-曾国藩公路</v>
          </cell>
          <cell r="K673" t="e">
            <v>#REF!</v>
          </cell>
          <cell r="N673" t="e">
            <v>#REF!</v>
          </cell>
          <cell r="T673" t="str">
            <v>备选</v>
          </cell>
          <cell r="AA673" t="str">
            <v>其它</v>
          </cell>
          <cell r="AH673">
            <v>134</v>
          </cell>
          <cell r="AJ673">
            <v>134</v>
          </cell>
          <cell r="AN673">
            <v>2019</v>
          </cell>
          <cell r="AO673">
            <v>2021</v>
          </cell>
          <cell r="AP673" t="str">
            <v>工可已批</v>
          </cell>
          <cell r="AR673">
            <v>567213</v>
          </cell>
          <cell r="AU673">
            <v>33500</v>
          </cell>
          <cell r="BB673">
            <v>533713</v>
          </cell>
          <cell r="CA673" t="str">
            <v>未列入19年计划</v>
          </cell>
          <cell r="CB673">
            <v>0</v>
          </cell>
          <cell r="CC673">
            <v>0</v>
          </cell>
          <cell r="CH673">
            <v>0</v>
          </cell>
          <cell r="CI673">
            <v>0</v>
          </cell>
          <cell r="CJ673" t="e">
            <v>#REF!</v>
          </cell>
          <cell r="CM673">
            <v>0</v>
          </cell>
          <cell r="CQ673">
            <v>0</v>
          </cell>
          <cell r="CS673">
            <v>0</v>
          </cell>
          <cell r="CX673">
            <v>0</v>
          </cell>
          <cell r="CZ673">
            <v>33500</v>
          </cell>
          <cell r="DB673" t="e">
            <v>#REF!</v>
          </cell>
          <cell r="DC673" t="e">
            <v>#REF!</v>
          </cell>
          <cell r="DH673">
            <v>0</v>
          </cell>
          <cell r="DI673">
            <v>0</v>
          </cell>
          <cell r="DJ673">
            <v>0</v>
          </cell>
          <cell r="DK673">
            <v>0</v>
          </cell>
          <cell r="DL673">
            <v>0</v>
          </cell>
          <cell r="DM673">
            <v>0</v>
          </cell>
          <cell r="DN673">
            <v>0</v>
          </cell>
          <cell r="DO673">
            <v>0</v>
          </cell>
          <cell r="DQ673">
            <v>0</v>
          </cell>
          <cell r="DR673" t="str">
            <v>否</v>
          </cell>
          <cell r="DS673">
            <v>567213</v>
          </cell>
          <cell r="EC673" t="str">
            <v>未安排计划</v>
          </cell>
          <cell r="EF673" t="str">
            <v>未安排</v>
          </cell>
          <cell r="EG673" t="str">
            <v>未开工（“十三五”期无法开工）</v>
          </cell>
          <cell r="EJ673" t="str">
            <v>未开工</v>
          </cell>
          <cell r="EK673" t="str">
            <v>未填报</v>
          </cell>
          <cell r="EL673">
            <v>0</v>
          </cell>
          <cell r="EN673">
            <v>0</v>
          </cell>
        </row>
        <row r="674">
          <cell r="J674" t="str">
            <v>资江一桥至田江</v>
          </cell>
          <cell r="K674" t="e">
            <v>#REF!</v>
          </cell>
          <cell r="N674" t="e">
            <v>#REF!</v>
          </cell>
          <cell r="T674" t="str">
            <v>备选</v>
          </cell>
          <cell r="AA674" t="str">
            <v>其它</v>
          </cell>
          <cell r="AH674">
            <v>12</v>
          </cell>
          <cell r="AK674">
            <v>12</v>
          </cell>
          <cell r="AN674">
            <v>2019</v>
          </cell>
          <cell r="AO674">
            <v>2020</v>
          </cell>
          <cell r="AP674" t="str">
            <v>在做工可</v>
          </cell>
          <cell r="AR674">
            <v>6000</v>
          </cell>
          <cell r="AU674">
            <v>3000</v>
          </cell>
          <cell r="BB674">
            <v>3000</v>
          </cell>
          <cell r="CA674" t="str">
            <v>未列入19年计划</v>
          </cell>
          <cell r="CB674">
            <v>0</v>
          </cell>
          <cell r="CC674">
            <v>0</v>
          </cell>
          <cell r="CH674">
            <v>0</v>
          </cell>
          <cell r="CI674">
            <v>0</v>
          </cell>
          <cell r="CJ674" t="e">
            <v>#REF!</v>
          </cell>
          <cell r="CM674">
            <v>0</v>
          </cell>
          <cell r="CQ674">
            <v>0</v>
          </cell>
          <cell r="CS674">
            <v>0</v>
          </cell>
          <cell r="CX674">
            <v>0</v>
          </cell>
          <cell r="CZ674">
            <v>3000</v>
          </cell>
          <cell r="DB674" t="e">
            <v>#REF!</v>
          </cell>
          <cell r="DC674" t="e">
            <v>#REF!</v>
          </cell>
          <cell r="DH674">
            <v>0</v>
          </cell>
          <cell r="DI674">
            <v>0</v>
          </cell>
          <cell r="DJ674">
            <v>0</v>
          </cell>
          <cell r="DK674">
            <v>0</v>
          </cell>
          <cell r="DL674">
            <v>0</v>
          </cell>
          <cell r="DM674">
            <v>0</v>
          </cell>
          <cell r="DN674">
            <v>0</v>
          </cell>
          <cell r="DO674">
            <v>0</v>
          </cell>
          <cell r="DQ674">
            <v>0</v>
          </cell>
          <cell r="DR674" t="str">
            <v>否</v>
          </cell>
          <cell r="DS674">
            <v>6000</v>
          </cell>
          <cell r="EC674" t="str">
            <v>未安排计划</v>
          </cell>
          <cell r="EF674" t="str">
            <v>未安排</v>
          </cell>
          <cell r="EG674" t="str">
            <v>未开工（“十三五”期无法开工）</v>
          </cell>
          <cell r="EJ674" t="str">
            <v>未开工</v>
          </cell>
          <cell r="EK674" t="str">
            <v>系统上报</v>
          </cell>
          <cell r="EL674">
            <v>0</v>
          </cell>
          <cell r="EN674">
            <v>0</v>
          </cell>
        </row>
        <row r="675">
          <cell r="J675" t="str">
            <v>泉南高速大忠桥互通至金洞连接线</v>
          </cell>
          <cell r="K675" t="e">
            <v>#REF!</v>
          </cell>
          <cell r="M675" t="str">
            <v>泉南高速大忠桥互通至金洞连接线</v>
          </cell>
          <cell r="N675" t="e">
            <v>#REF!</v>
          </cell>
          <cell r="T675" t="str">
            <v>备选</v>
          </cell>
          <cell r="AA675" t="str">
            <v>其它</v>
          </cell>
          <cell r="AH675">
            <v>28</v>
          </cell>
          <cell r="AJ675">
            <v>28</v>
          </cell>
          <cell r="AN675">
            <v>2020</v>
          </cell>
          <cell r="AO675">
            <v>2023</v>
          </cell>
          <cell r="AP675" t="str">
            <v>在做工可</v>
          </cell>
          <cell r="AR675">
            <v>22400</v>
          </cell>
          <cell r="AU675">
            <v>8400</v>
          </cell>
          <cell r="BB675">
            <v>14000</v>
          </cell>
          <cell r="CA675" t="str">
            <v>未列入19年计划</v>
          </cell>
          <cell r="CB675">
            <v>0</v>
          </cell>
          <cell r="CC675">
            <v>0</v>
          </cell>
          <cell r="CH675">
            <v>0</v>
          </cell>
          <cell r="CI675">
            <v>0</v>
          </cell>
          <cell r="CJ675" t="e">
            <v>#REF!</v>
          </cell>
          <cell r="CM675">
            <v>0</v>
          </cell>
          <cell r="CQ675">
            <v>0</v>
          </cell>
          <cell r="CS675">
            <v>0</v>
          </cell>
          <cell r="CX675">
            <v>0</v>
          </cell>
          <cell r="CZ675">
            <v>8400</v>
          </cell>
          <cell r="DB675" t="e">
            <v>#REF!</v>
          </cell>
          <cell r="DC675" t="e">
            <v>#REF!</v>
          </cell>
          <cell r="DH675">
            <v>0</v>
          </cell>
          <cell r="DI675">
            <v>0</v>
          </cell>
          <cell r="DJ675">
            <v>0</v>
          </cell>
          <cell r="DK675">
            <v>0</v>
          </cell>
          <cell r="DL675">
            <v>0</v>
          </cell>
          <cell r="DM675">
            <v>0</v>
          </cell>
          <cell r="DN675">
            <v>0</v>
          </cell>
          <cell r="DO675">
            <v>0</v>
          </cell>
          <cell r="DQ675">
            <v>0</v>
          </cell>
          <cell r="DR675" t="str">
            <v>否</v>
          </cell>
          <cell r="DS675">
            <v>22400</v>
          </cell>
          <cell r="EC675" t="str">
            <v>未安排计划</v>
          </cell>
          <cell r="EF675" t="str">
            <v>未安排</v>
          </cell>
          <cell r="EG675" t="str">
            <v>未开工（“十三五”期无法开工）</v>
          </cell>
          <cell r="EJ675" t="str">
            <v>未开工</v>
          </cell>
          <cell r="EK675" t="str">
            <v>未填报</v>
          </cell>
          <cell r="EL675">
            <v>0</v>
          </cell>
          <cell r="EN675">
            <v>0</v>
          </cell>
        </row>
        <row r="676">
          <cell r="J676" t="str">
            <v>邵怀高速公路铁山出口连接线</v>
          </cell>
          <cell r="K676" t="e">
            <v>#REF!</v>
          </cell>
          <cell r="N676" t="e">
            <v>#REF!</v>
          </cell>
          <cell r="T676" t="str">
            <v>备选</v>
          </cell>
          <cell r="AA676" t="str">
            <v>其它</v>
          </cell>
          <cell r="AH676">
            <v>8</v>
          </cell>
          <cell r="AJ676">
            <v>8</v>
          </cell>
          <cell r="AN676">
            <v>2019</v>
          </cell>
          <cell r="AO676">
            <v>2021</v>
          </cell>
          <cell r="AP676" t="str">
            <v>在做工可</v>
          </cell>
          <cell r="AR676">
            <v>8000</v>
          </cell>
          <cell r="AU676">
            <v>2000</v>
          </cell>
          <cell r="BB676">
            <v>6000</v>
          </cell>
          <cell r="CA676" t="str">
            <v>未列入19年计划</v>
          </cell>
          <cell r="CB676">
            <v>0</v>
          </cell>
          <cell r="CC676">
            <v>0</v>
          </cell>
          <cell r="CH676">
            <v>0</v>
          </cell>
          <cell r="CI676">
            <v>0</v>
          </cell>
          <cell r="CJ676" t="e">
            <v>#REF!</v>
          </cell>
          <cell r="CM676">
            <v>0</v>
          </cell>
          <cell r="CQ676">
            <v>0</v>
          </cell>
          <cell r="CS676">
            <v>0</v>
          </cell>
          <cell r="CX676">
            <v>0</v>
          </cell>
          <cell r="CZ676">
            <v>2000</v>
          </cell>
          <cell r="DB676" t="e">
            <v>#REF!</v>
          </cell>
          <cell r="DC676" t="e">
            <v>#REF!</v>
          </cell>
          <cell r="DH676">
            <v>0</v>
          </cell>
          <cell r="DI676">
            <v>0</v>
          </cell>
          <cell r="DJ676">
            <v>0</v>
          </cell>
          <cell r="DK676">
            <v>0</v>
          </cell>
          <cell r="DL676">
            <v>0</v>
          </cell>
          <cell r="DM676">
            <v>0</v>
          </cell>
          <cell r="DN676">
            <v>0</v>
          </cell>
          <cell r="DO676">
            <v>0</v>
          </cell>
          <cell r="DQ676">
            <v>0</v>
          </cell>
          <cell r="DR676" t="str">
            <v>否</v>
          </cell>
          <cell r="DS676">
            <v>8000</v>
          </cell>
          <cell r="EC676" t="str">
            <v>未安排计划</v>
          </cell>
          <cell r="EF676" t="str">
            <v>未安排</v>
          </cell>
          <cell r="EG676" t="str">
            <v>未开工（“十三五”期无法开工）</v>
          </cell>
          <cell r="EJ676" t="str">
            <v>未开工</v>
          </cell>
          <cell r="EK676" t="str">
            <v>未填报</v>
          </cell>
          <cell r="EL676">
            <v>0</v>
          </cell>
          <cell r="EN676">
            <v>0</v>
          </cell>
        </row>
        <row r="677">
          <cell r="J677" t="str">
            <v>中方牌楼-洪江区</v>
          </cell>
          <cell r="K677" t="e">
            <v>#REF!</v>
          </cell>
          <cell r="N677" t="e">
            <v>#REF!</v>
          </cell>
          <cell r="T677" t="str">
            <v>备选</v>
          </cell>
          <cell r="AA677" t="str">
            <v>其它</v>
          </cell>
          <cell r="AH677">
            <v>33</v>
          </cell>
          <cell r="AI677">
            <v>33</v>
          </cell>
          <cell r="AN677">
            <v>2020</v>
          </cell>
          <cell r="AO677">
            <v>2022</v>
          </cell>
          <cell r="AP677" t="str">
            <v>已出审查意见</v>
          </cell>
          <cell r="AR677">
            <v>99000</v>
          </cell>
          <cell r="AU677">
            <v>9900</v>
          </cell>
          <cell r="BB677">
            <v>89100</v>
          </cell>
          <cell r="CA677" t="str">
            <v>未列入19年计划</v>
          </cell>
          <cell r="CB677">
            <v>0</v>
          </cell>
          <cell r="CC677">
            <v>0</v>
          </cell>
          <cell r="CH677">
            <v>0</v>
          </cell>
          <cell r="CI677">
            <v>0</v>
          </cell>
          <cell r="CJ677" t="e">
            <v>#REF!</v>
          </cell>
          <cell r="CM677">
            <v>0</v>
          </cell>
          <cell r="CQ677">
            <v>0</v>
          </cell>
          <cell r="CS677">
            <v>0</v>
          </cell>
          <cell r="CX677">
            <v>0</v>
          </cell>
          <cell r="CZ677">
            <v>9900</v>
          </cell>
          <cell r="DB677" t="e">
            <v>#REF!</v>
          </cell>
          <cell r="DC677" t="e">
            <v>#REF!</v>
          </cell>
          <cell r="DH677">
            <v>0</v>
          </cell>
          <cell r="DI677">
            <v>0</v>
          </cell>
          <cell r="DJ677">
            <v>0</v>
          </cell>
          <cell r="DK677">
            <v>0</v>
          </cell>
          <cell r="DL677">
            <v>0</v>
          </cell>
          <cell r="DM677">
            <v>0</v>
          </cell>
          <cell r="DN677">
            <v>0</v>
          </cell>
          <cell r="DO677">
            <v>0</v>
          </cell>
          <cell r="DQ677">
            <v>0</v>
          </cell>
          <cell r="DR677" t="str">
            <v>否</v>
          </cell>
          <cell r="DS677">
            <v>99000</v>
          </cell>
          <cell r="EC677" t="str">
            <v>未安排计划</v>
          </cell>
          <cell r="EF677" t="str">
            <v>未安排</v>
          </cell>
          <cell r="EG677" t="str">
            <v>未开工（“十三五”期无法开工）</v>
          </cell>
          <cell r="EJ677" t="str">
            <v>未开工</v>
          </cell>
          <cell r="EK677" t="str">
            <v>未填报</v>
          </cell>
          <cell r="EL677">
            <v>0</v>
          </cell>
          <cell r="EN677">
            <v>0</v>
          </cell>
        </row>
        <row r="678">
          <cell r="J678" t="str">
            <v>龙山县里耶-八面山</v>
          </cell>
          <cell r="K678" t="e">
            <v>#REF!</v>
          </cell>
          <cell r="N678" t="e">
            <v>#REF!</v>
          </cell>
          <cell r="T678" t="str">
            <v>备选</v>
          </cell>
          <cell r="AA678" t="str">
            <v>其它</v>
          </cell>
          <cell r="AH678">
            <v>33</v>
          </cell>
          <cell r="AK678">
            <v>33</v>
          </cell>
          <cell r="AN678">
            <v>2018</v>
          </cell>
          <cell r="AO678">
            <v>2021</v>
          </cell>
          <cell r="AP678" t="str">
            <v>在建</v>
          </cell>
          <cell r="AR678">
            <v>26542</v>
          </cell>
          <cell r="AU678">
            <v>9900</v>
          </cell>
          <cell r="BB678">
            <v>16642</v>
          </cell>
          <cell r="CA678" t="str">
            <v>未列入19年计划</v>
          </cell>
          <cell r="CB678">
            <v>0</v>
          </cell>
          <cell r="CC678">
            <v>0</v>
          </cell>
          <cell r="CH678">
            <v>0</v>
          </cell>
          <cell r="CI678">
            <v>0</v>
          </cell>
          <cell r="CJ678" t="e">
            <v>#REF!</v>
          </cell>
          <cell r="CM678">
            <v>0</v>
          </cell>
          <cell r="CQ678">
            <v>0</v>
          </cell>
          <cell r="CS678">
            <v>0</v>
          </cell>
          <cell r="CX678">
            <v>0</v>
          </cell>
          <cell r="CZ678">
            <v>9900</v>
          </cell>
          <cell r="DB678" t="e">
            <v>#REF!</v>
          </cell>
          <cell r="DC678" t="e">
            <v>#REF!</v>
          </cell>
          <cell r="DH678">
            <v>0</v>
          </cell>
          <cell r="DI678">
            <v>0</v>
          </cell>
          <cell r="DJ678">
            <v>0</v>
          </cell>
          <cell r="DK678">
            <v>0</v>
          </cell>
          <cell r="DL678">
            <v>0</v>
          </cell>
          <cell r="DM678">
            <v>0</v>
          </cell>
          <cell r="DN678">
            <v>0</v>
          </cell>
          <cell r="DO678">
            <v>0</v>
          </cell>
          <cell r="DQ678">
            <v>0</v>
          </cell>
          <cell r="DR678" t="str">
            <v>否</v>
          </cell>
          <cell r="DS678">
            <v>26542</v>
          </cell>
          <cell r="EC678" t="str">
            <v>未安排计划</v>
          </cell>
          <cell r="EF678" t="str">
            <v>未安排</v>
          </cell>
          <cell r="EG678" t="str">
            <v>未开工（“十三五”期无法开工）</v>
          </cell>
          <cell r="EJ678" t="str">
            <v>未开工</v>
          </cell>
          <cell r="EK678" t="str">
            <v>未填报</v>
          </cell>
          <cell r="EL678">
            <v>0</v>
          </cell>
          <cell r="EN678">
            <v>0</v>
          </cell>
        </row>
        <row r="679">
          <cell r="J679" t="str">
            <v>张吉怀高铁永顺连接线（小龙村至孔坪高铁站）</v>
          </cell>
          <cell r="K679" t="e">
            <v>#REF!</v>
          </cell>
          <cell r="N679" t="e">
            <v>#REF!</v>
          </cell>
          <cell r="T679" t="str">
            <v>备选</v>
          </cell>
          <cell r="AA679" t="str">
            <v>其它</v>
          </cell>
          <cell r="AH679">
            <v>7</v>
          </cell>
          <cell r="AI679">
            <v>7</v>
          </cell>
          <cell r="AN679">
            <v>2020</v>
          </cell>
          <cell r="AO679">
            <v>2022</v>
          </cell>
          <cell r="AP679" t="str">
            <v>在做工可</v>
          </cell>
          <cell r="AR679">
            <v>35000</v>
          </cell>
          <cell r="AU679">
            <v>2100</v>
          </cell>
          <cell r="BB679">
            <v>32900</v>
          </cell>
          <cell r="CA679" t="str">
            <v>未列入19年计划</v>
          </cell>
          <cell r="CB679">
            <v>0</v>
          </cell>
          <cell r="CC679">
            <v>0</v>
          </cell>
          <cell r="CH679">
            <v>0</v>
          </cell>
          <cell r="CI679">
            <v>0</v>
          </cell>
          <cell r="CJ679" t="e">
            <v>#REF!</v>
          </cell>
          <cell r="CM679">
            <v>0</v>
          </cell>
          <cell r="CQ679">
            <v>0</v>
          </cell>
          <cell r="CS679">
            <v>0</v>
          </cell>
          <cell r="CX679">
            <v>0</v>
          </cell>
          <cell r="CZ679">
            <v>2100</v>
          </cell>
          <cell r="DB679" t="e">
            <v>#REF!</v>
          </cell>
          <cell r="DC679" t="e">
            <v>#REF!</v>
          </cell>
          <cell r="DH679">
            <v>0</v>
          </cell>
          <cell r="DI679">
            <v>0</v>
          </cell>
          <cell r="DJ679">
            <v>0</v>
          </cell>
          <cell r="DK679">
            <v>0</v>
          </cell>
          <cell r="DL679">
            <v>0</v>
          </cell>
          <cell r="DM679">
            <v>0</v>
          </cell>
          <cell r="DN679">
            <v>0</v>
          </cell>
          <cell r="DO679">
            <v>0</v>
          </cell>
          <cell r="DQ679">
            <v>0</v>
          </cell>
          <cell r="DR679" t="str">
            <v>否</v>
          </cell>
          <cell r="DS679">
            <v>35000</v>
          </cell>
          <cell r="EC679" t="str">
            <v>未安排计划</v>
          </cell>
          <cell r="EF679" t="str">
            <v>未安排</v>
          </cell>
          <cell r="EG679" t="str">
            <v>未开工（“十三五”期无法开工）</v>
          </cell>
          <cell r="EJ679" t="str">
            <v>未开工</v>
          </cell>
          <cell r="EK679" t="str">
            <v>未填报</v>
          </cell>
          <cell r="EL679">
            <v>0</v>
          </cell>
          <cell r="EN679">
            <v>0</v>
          </cell>
        </row>
        <row r="680">
          <cell r="J680" t="str">
            <v>张吉怀高铁古丈连接线（县城至南山高铁站）</v>
          </cell>
          <cell r="K680" t="e">
            <v>#REF!</v>
          </cell>
          <cell r="N680" t="e">
            <v>#REF!</v>
          </cell>
          <cell r="T680" t="str">
            <v>备选</v>
          </cell>
          <cell r="AA680" t="str">
            <v>其它</v>
          </cell>
          <cell r="AH680">
            <v>3.5</v>
          </cell>
          <cell r="AI680">
            <v>3.5</v>
          </cell>
          <cell r="AN680">
            <v>2018</v>
          </cell>
          <cell r="AO680">
            <v>2021</v>
          </cell>
          <cell r="AP680" t="str">
            <v>工可已评</v>
          </cell>
          <cell r="AR680">
            <v>50000</v>
          </cell>
          <cell r="AU680">
            <v>1050</v>
          </cell>
          <cell r="BB680">
            <v>48950</v>
          </cell>
          <cell r="CA680" t="str">
            <v>未列入19年计划</v>
          </cell>
          <cell r="CB680">
            <v>0</v>
          </cell>
          <cell r="CC680">
            <v>0</v>
          </cell>
          <cell r="CH680">
            <v>0</v>
          </cell>
          <cell r="CI680">
            <v>0</v>
          </cell>
          <cell r="CJ680" t="e">
            <v>#REF!</v>
          </cell>
          <cell r="CM680">
            <v>0</v>
          </cell>
          <cell r="CQ680">
            <v>0</v>
          </cell>
          <cell r="CS680">
            <v>0</v>
          </cell>
          <cell r="CX680">
            <v>0</v>
          </cell>
          <cell r="CZ680">
            <v>1050</v>
          </cell>
          <cell r="DB680" t="e">
            <v>#REF!</v>
          </cell>
          <cell r="DC680" t="e">
            <v>#REF!</v>
          </cell>
          <cell r="DH680">
            <v>0</v>
          </cell>
          <cell r="DI680">
            <v>0</v>
          </cell>
          <cell r="DJ680">
            <v>0</v>
          </cell>
          <cell r="DK680">
            <v>0</v>
          </cell>
          <cell r="DL680">
            <v>0</v>
          </cell>
          <cell r="DM680">
            <v>0</v>
          </cell>
          <cell r="DN680">
            <v>0</v>
          </cell>
          <cell r="DO680">
            <v>0</v>
          </cell>
          <cell r="DQ680">
            <v>0</v>
          </cell>
          <cell r="DR680" t="str">
            <v>否</v>
          </cell>
          <cell r="DS680">
            <v>50000</v>
          </cell>
          <cell r="EC680" t="str">
            <v>未安排计划</v>
          </cell>
          <cell r="EF680" t="str">
            <v>未安排</v>
          </cell>
          <cell r="EG680" t="str">
            <v>未开工（“十三五”期无法开工）</v>
          </cell>
          <cell r="EJ680" t="str">
            <v>未开工</v>
          </cell>
          <cell r="EK680" t="str">
            <v>未填报</v>
          </cell>
          <cell r="EL680">
            <v>0</v>
          </cell>
          <cell r="EN680">
            <v>0</v>
          </cell>
        </row>
        <row r="681">
          <cell r="J681" t="str">
            <v>张吉怀高铁凤凰连接线（G354至凤凰高铁站）</v>
          </cell>
          <cell r="K681" t="e">
            <v>#REF!</v>
          </cell>
          <cell r="N681" t="e">
            <v>#REF!</v>
          </cell>
          <cell r="T681" t="str">
            <v>备选</v>
          </cell>
          <cell r="AA681" t="str">
            <v>其它</v>
          </cell>
          <cell r="AH681">
            <v>3</v>
          </cell>
          <cell r="AI681">
            <v>3</v>
          </cell>
          <cell r="AN681">
            <v>2019</v>
          </cell>
          <cell r="AO681">
            <v>2021</v>
          </cell>
          <cell r="AP681" t="str">
            <v>工可已评</v>
          </cell>
          <cell r="AR681">
            <v>9000</v>
          </cell>
          <cell r="AU681">
            <v>900</v>
          </cell>
          <cell r="BB681">
            <v>8100</v>
          </cell>
          <cell r="CA681" t="str">
            <v>未列入19年计划</v>
          </cell>
          <cell r="CB681">
            <v>0</v>
          </cell>
          <cell r="CC681">
            <v>0</v>
          </cell>
          <cell r="CH681">
            <v>0</v>
          </cell>
          <cell r="CI681">
            <v>0</v>
          </cell>
          <cell r="CJ681" t="e">
            <v>#REF!</v>
          </cell>
          <cell r="CM681">
            <v>0</v>
          </cell>
          <cell r="CQ681">
            <v>0</v>
          </cell>
          <cell r="CS681">
            <v>0</v>
          </cell>
          <cell r="CX681">
            <v>0</v>
          </cell>
          <cell r="CZ681">
            <v>900</v>
          </cell>
          <cell r="DB681" t="e">
            <v>#REF!</v>
          </cell>
          <cell r="DC681" t="e">
            <v>#REF!</v>
          </cell>
          <cell r="DH681">
            <v>0</v>
          </cell>
          <cell r="DI681">
            <v>0</v>
          </cell>
          <cell r="DJ681">
            <v>0</v>
          </cell>
          <cell r="DK681">
            <v>0</v>
          </cell>
          <cell r="DL681">
            <v>0</v>
          </cell>
          <cell r="DM681">
            <v>0</v>
          </cell>
          <cell r="DN681">
            <v>0</v>
          </cell>
          <cell r="DO681">
            <v>0</v>
          </cell>
          <cell r="DQ681">
            <v>0</v>
          </cell>
          <cell r="DR681" t="str">
            <v>否</v>
          </cell>
          <cell r="DS681">
            <v>9000</v>
          </cell>
          <cell r="EC681" t="str">
            <v>未安排计划</v>
          </cell>
          <cell r="EF681" t="str">
            <v>未安排</v>
          </cell>
          <cell r="EG681" t="str">
            <v>未开工（“十三五”期无法开工）</v>
          </cell>
          <cell r="EJ681" t="str">
            <v>未开工</v>
          </cell>
          <cell r="EK681" t="str">
            <v>未填报</v>
          </cell>
          <cell r="EL681">
            <v>0</v>
          </cell>
          <cell r="EN681">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附表2-1 (3)"/>
      <sheetName val="附表2-1"/>
      <sheetName val="附表2-2"/>
      <sheetName val="附表2-1 (2)"/>
      <sheetName val="附表2-3"/>
      <sheetName val="汇总表"/>
      <sheetName val="计划安排-排序"/>
      <sheetName val="辅助表"/>
      <sheetName val="计划安排-备份"/>
      <sheetName val="Sheet1"/>
    </sheetNames>
    <sheetDataSet>
      <sheetData sheetId="0" refreshError="1"/>
      <sheetData sheetId="1" refreshError="1"/>
      <sheetData sheetId="2" refreshError="1">
        <row r="18">
          <cell r="C18" t="str">
            <v>G319、S109浏阳集里-焦溪</v>
          </cell>
        </row>
        <row r="19">
          <cell r="C19" t="str">
            <v>S210桥驿-汨罗</v>
          </cell>
        </row>
        <row r="20">
          <cell r="C20" t="str">
            <v>岳宁大道凤凰山互通至南田坪公路</v>
          </cell>
        </row>
        <row r="21">
          <cell r="C21" t="str">
            <v>新开工小计</v>
          </cell>
        </row>
        <row r="22">
          <cell r="C22" t="str">
            <v>G106浏阳绕城线</v>
          </cell>
        </row>
        <row r="23">
          <cell r="C23" t="str">
            <v>S326浏阳市普迹至雨花区跳马公路（一期）工程</v>
          </cell>
        </row>
        <row r="24">
          <cell r="C24" t="str">
            <v>S324望城区格塘至宁乡市白马桥公路（一期）工程</v>
          </cell>
        </row>
        <row r="25">
          <cell r="C25" t="str">
            <v>G354宁乡段（宗师庙-道林-联湖塘）</v>
          </cell>
        </row>
        <row r="26">
          <cell r="C26" t="str">
            <v>S327宁乡伍家-五里堆</v>
          </cell>
        </row>
        <row r="27">
          <cell r="C27" t="str">
            <v>G319浏阳天马山隧道</v>
          </cell>
        </row>
        <row r="28">
          <cell r="C28" t="str">
            <v>S327宁乡澎家湾-沩山</v>
          </cell>
        </row>
        <row r="30">
          <cell r="C30" t="str">
            <v>株洲续建小计</v>
          </cell>
        </row>
        <row r="31">
          <cell r="C31" t="str">
            <v>S331醴陵市周家冲至芦淞区栗塘</v>
          </cell>
        </row>
        <row r="32">
          <cell r="C32" t="str">
            <v>G356茶陵浣溪至太英公路</v>
          </cell>
        </row>
        <row r="33">
          <cell r="C33" t="str">
            <v>G106醴陵城区绕城公路线（王仙-龙源冲）</v>
          </cell>
        </row>
        <row r="34">
          <cell r="C34" t="str">
            <v>株洲云龙楠山铺-醴陵塘坊</v>
          </cell>
        </row>
        <row r="36">
          <cell r="C36" t="str">
            <v>湘潭续建小计</v>
          </cell>
        </row>
        <row r="37">
          <cell r="C37" t="str">
            <v>G320湘潭绕城线伏林大道-湘乡</v>
          </cell>
        </row>
        <row r="38">
          <cell r="C38" t="str">
            <v>湘潭下摄司经易俗河至花石公路_湘潭县</v>
          </cell>
        </row>
        <row r="39">
          <cell r="C39" t="str">
            <v>伏林大道（杨梅洲大桥项目）_岳塘区</v>
          </cell>
        </row>
        <row r="40">
          <cell r="C40" t="str">
            <v>G354、S328韶山至月山至水府庙_韶山市</v>
          </cell>
        </row>
        <row r="41">
          <cell r="C41" t="str">
            <v>G320湘潭绕城线二期工程_市辖区</v>
          </cell>
        </row>
        <row r="42">
          <cell r="C42" t="str">
            <v>湘潭新开工小计</v>
          </cell>
        </row>
        <row r="43">
          <cell r="C43" t="str">
            <v>G240沪昆高铁韶山站-湘乡连接线</v>
          </cell>
        </row>
        <row r="44">
          <cell r="C44" t="str">
            <v>S219湘潭桐子坪至姜畲</v>
          </cell>
        </row>
        <row r="46">
          <cell r="C46" t="str">
            <v>衡阳续建小计</v>
          </cell>
        </row>
        <row r="47">
          <cell r="C47" t="str">
            <v>祁东县太和堂-四明山</v>
          </cell>
        </row>
        <row r="48">
          <cell r="C48" t="str">
            <v>祁东金桥至风石堰_祁东</v>
          </cell>
        </row>
        <row r="49">
          <cell r="C49" t="str">
            <v>G322祁东县城改线工程_祁东</v>
          </cell>
        </row>
        <row r="50">
          <cell r="C50" t="str">
            <v>G107耒阳绕城公路</v>
          </cell>
        </row>
        <row r="51">
          <cell r="C51" t="str">
            <v>G234常宁新河-蒲竹</v>
          </cell>
        </row>
        <row r="52">
          <cell r="C52" t="str">
            <v>衡阳新开工小计</v>
          </cell>
        </row>
        <row r="53">
          <cell r="C53" t="str">
            <v>罗荣桓故居旅游通景公路</v>
          </cell>
        </row>
        <row r="54">
          <cell r="C54" t="str">
            <v>G234祁东洪桥至归阳公路工程_祁东</v>
          </cell>
        </row>
        <row r="55">
          <cell r="C55" t="str">
            <v>G240衡山长青-白果</v>
          </cell>
        </row>
        <row r="57">
          <cell r="C57" t="str">
            <v>邵阳续建小计</v>
          </cell>
        </row>
        <row r="58">
          <cell r="C58" t="str">
            <v>城步南山牧场至绥宁古龙岩公路</v>
          </cell>
        </row>
        <row r="59">
          <cell r="C59" t="str">
            <v>隆回丁山-西洋江-洞口县城</v>
          </cell>
        </row>
        <row r="60">
          <cell r="C60" t="str">
            <v>新邵县雀塘-太芝庙</v>
          </cell>
        </row>
        <row r="61">
          <cell r="C61" t="str">
            <v>邵阳县黄豆园-黄亭市</v>
          </cell>
        </row>
        <row r="62">
          <cell r="C62" t="str">
            <v>隆回大花-善缘亭</v>
          </cell>
        </row>
        <row r="63">
          <cell r="C63" t="str">
            <v>新宁县江口桥-黄皮坳</v>
          </cell>
        </row>
        <row r="64">
          <cell r="C64" t="str">
            <v>S245武冈邓家铺至新宁狮子寨公路</v>
          </cell>
        </row>
        <row r="65">
          <cell r="C65" t="str">
            <v>G356线邵阳县罗城至黄豆园</v>
          </cell>
        </row>
        <row r="66">
          <cell r="C66" t="str">
            <v>邵阳县长阳铺-九公桥</v>
          </cell>
        </row>
        <row r="67">
          <cell r="C67" t="str">
            <v>邵阳新开工小计</v>
          </cell>
        </row>
        <row r="68">
          <cell r="C68" t="str">
            <v>新郡县小庙头至石背垅</v>
          </cell>
        </row>
        <row r="69">
          <cell r="C69" t="str">
            <v>北塔区应安亭-陈家桥</v>
          </cell>
        </row>
        <row r="71">
          <cell r="C71" t="str">
            <v>岳阳续建小计</v>
          </cell>
        </row>
        <row r="72">
          <cell r="C72" t="str">
            <v>临湘鸭栏-长安</v>
          </cell>
        </row>
        <row r="73">
          <cell r="C73" t="str">
            <v>G353岳阳东站至三荷机场快速通道</v>
          </cell>
        </row>
        <row r="74">
          <cell r="C74" t="str">
            <v>G536平江县青冲至伍市</v>
          </cell>
        </row>
        <row r="75">
          <cell r="C75" t="str">
            <v>华容梅田湖大桥</v>
          </cell>
        </row>
        <row r="76">
          <cell r="C76" t="str">
            <v>S211岳阳楼牌坊至枣树</v>
          </cell>
        </row>
        <row r="77">
          <cell r="C77" t="str">
            <v>长江经济带沿江公路（华容段）</v>
          </cell>
        </row>
        <row r="78">
          <cell r="C78" t="str">
            <v>岳阳新开工小计</v>
          </cell>
        </row>
        <row r="79">
          <cell r="C79" t="str">
            <v>G353洞庭湖大桥至岳阳东站</v>
          </cell>
        </row>
        <row r="80">
          <cell r="C80" t="str">
            <v>S210汨罗至杨桥公路</v>
          </cell>
        </row>
        <row r="81">
          <cell r="C81" t="str">
            <v>S201平江县加义-芦头林场</v>
          </cell>
        </row>
        <row r="82">
          <cell r="C82" t="str">
            <v>G106平江三合-长冲</v>
          </cell>
        </row>
        <row r="83">
          <cell r="C83" t="str">
            <v>S206、S313平江县过大洲、梅仙和余坪集镇段道路改建工程</v>
          </cell>
        </row>
        <row r="84">
          <cell r="C84" t="str">
            <v>长江干堤公路</v>
          </cell>
        </row>
        <row r="85">
          <cell r="C85" t="str">
            <v>湘阴县武警机场公路延伸线</v>
          </cell>
        </row>
        <row r="86">
          <cell r="C86" t="str">
            <v>S316平江县长庆-童市</v>
          </cell>
        </row>
        <row r="88">
          <cell r="C88" t="str">
            <v>常德续建小计</v>
          </cell>
        </row>
        <row r="89">
          <cell r="C89" t="str">
            <v>沅澧城镇快速干线G207澧县张公庙至临澧太平</v>
          </cell>
        </row>
        <row r="90">
          <cell r="C90" t="str">
            <v>G353石门火车站至新关樟木渡</v>
          </cell>
        </row>
        <row r="91">
          <cell r="C91" t="str">
            <v>S231安乡黄山头至出口洲公路(夹夹至出口洲段)</v>
          </cell>
        </row>
        <row r="92">
          <cell r="C92" t="str">
            <v>S224鼎城区东北湾至崇河</v>
          </cell>
        </row>
        <row r="93">
          <cell r="C93" t="str">
            <v>临澧烽火-县城</v>
          </cell>
        </row>
        <row r="94">
          <cell r="C94" t="str">
            <v>临澧合口大桥至杉板卜家村</v>
          </cell>
        </row>
        <row r="95">
          <cell r="C95" t="str">
            <v>贺家山乐兴八队牌坊-加油站牌坊</v>
          </cell>
        </row>
        <row r="96">
          <cell r="C96" t="str">
            <v>三角堤至西湖镇公路</v>
          </cell>
        </row>
        <row r="97">
          <cell r="C97" t="str">
            <v>S240常张高速河洑互通至桃源火车站公路改线</v>
          </cell>
        </row>
        <row r="98">
          <cell r="C98" t="str">
            <v>G353线安乡县城至安障</v>
          </cell>
        </row>
        <row r="99">
          <cell r="C99" t="str">
            <v>桃源火车站-龙潭段</v>
          </cell>
        </row>
        <row r="100">
          <cell r="C100" t="str">
            <v>津市新洲--岳山</v>
          </cell>
        </row>
        <row r="101">
          <cell r="C101" t="str">
            <v>常德新开工小计</v>
          </cell>
        </row>
        <row r="102">
          <cell r="C102" t="str">
            <v>S302/S303石门柳家娅-官庄坪</v>
          </cell>
        </row>
        <row r="103">
          <cell r="C103" t="str">
            <v>安乡三岔河至黄山头公路</v>
          </cell>
        </row>
        <row r="105">
          <cell r="C105" t="str">
            <v>张家界续建小计</v>
          </cell>
        </row>
        <row r="106">
          <cell r="C106" t="str">
            <v>G353慈利至张家界城区（慈利段）</v>
          </cell>
        </row>
        <row r="107">
          <cell r="C107" t="str">
            <v>G241武陵源铁厂-永定两岔</v>
          </cell>
        </row>
        <row r="108">
          <cell r="C108" t="str">
            <v>桑植县长潭坪大桥</v>
          </cell>
        </row>
        <row r="109">
          <cell r="C109" t="str">
            <v>永定教子垭-温塘（二期）</v>
          </cell>
        </row>
        <row r="111">
          <cell r="C111" t="str">
            <v>益阳续建小计</v>
          </cell>
        </row>
        <row r="112">
          <cell r="C112" t="str">
            <v>G234资阳区长春至赫山区谢林港公路（含青龙洲资江大桥）</v>
          </cell>
        </row>
        <row r="113">
          <cell r="C113" t="str">
            <v>G234赫山区谢林港至桃江石洞公路</v>
          </cell>
        </row>
        <row r="114">
          <cell r="C114" t="str">
            <v>G207武潭镇区改线工程</v>
          </cell>
        </row>
        <row r="115">
          <cell r="C115" t="str">
            <v>G354安化烟溪段城改线工程</v>
          </cell>
        </row>
        <row r="116">
          <cell r="C116" t="str">
            <v>S324安化东坪-梅城</v>
          </cell>
        </row>
        <row r="117">
          <cell r="C117" t="str">
            <v>S328安化东坪至渠江公路</v>
          </cell>
        </row>
        <row r="118">
          <cell r="C118" t="str">
            <v>安化龙塘-江南（含江南资江大桥）</v>
          </cell>
        </row>
        <row r="119">
          <cell r="C119" t="str">
            <v>南县东河至茅草街</v>
          </cell>
        </row>
        <row r="120">
          <cell r="C120" t="str">
            <v>黄茅洲大桥至赤山公路</v>
          </cell>
        </row>
        <row r="121">
          <cell r="C121" t="str">
            <v>益阳新开工小计</v>
          </cell>
        </row>
        <row r="122">
          <cell r="C122" t="str">
            <v>沅江市草尾至八形汊公路（含草尾大桥）</v>
          </cell>
        </row>
        <row r="123">
          <cell r="C123" t="str">
            <v>S307南县三仙湖至思乐</v>
          </cell>
        </row>
        <row r="125">
          <cell r="C125" t="str">
            <v>郴州续建小计</v>
          </cell>
        </row>
        <row r="126">
          <cell r="C126" t="str">
            <v>G234临武梓木-楚江</v>
          </cell>
        </row>
        <row r="127">
          <cell r="C127" t="str">
            <v>G107苏仙区良田绕镇公路</v>
          </cell>
        </row>
        <row r="128">
          <cell r="C128" t="str">
            <v>S562汝城热水-三江口</v>
          </cell>
        </row>
        <row r="129">
          <cell r="C129" t="str">
            <v>G357汝城永丰至集龙（丰州坳）</v>
          </cell>
        </row>
        <row r="130">
          <cell r="C130" t="str">
            <v>郴州新开工小计</v>
          </cell>
        </row>
        <row r="131">
          <cell r="C131" t="str">
            <v>G240资兴高码-东江</v>
          </cell>
        </row>
        <row r="132">
          <cell r="C132" t="str">
            <v>G234嘉禾汉石-梓木圩</v>
          </cell>
        </row>
        <row r="133">
          <cell r="C133" t="str">
            <v>攸县五丰至安仁县城公路（安仁段）</v>
          </cell>
        </row>
        <row r="135">
          <cell r="C135" t="str">
            <v>永州续建小计</v>
          </cell>
        </row>
        <row r="136">
          <cell r="C136" t="str">
            <v>G538江永大地铺至永济亭（湘桂界）</v>
          </cell>
        </row>
        <row r="137">
          <cell r="C137" t="str">
            <v>G357二广高速宁远东互通至天堂</v>
          </cell>
        </row>
        <row r="138">
          <cell r="C138" t="str">
            <v>G537宁远仁和-冷水（蓝山界）</v>
          </cell>
        </row>
        <row r="139">
          <cell r="C139" t="str">
            <v>蓝山湘江源-宁远九嶷山</v>
          </cell>
        </row>
        <row r="140">
          <cell r="C140" t="str">
            <v>G537蓝山祠堂圩-岭脚</v>
          </cell>
        </row>
        <row r="141">
          <cell r="C141" t="str">
            <v>S354道县上关-湘源温泉</v>
          </cell>
        </row>
        <row r="142">
          <cell r="C142" t="str">
            <v>S227（原S231）祁阳长虹至白竹塘公路</v>
          </cell>
        </row>
        <row r="143">
          <cell r="C143" t="str">
            <v>东安大庙口-紫花坪</v>
          </cell>
        </row>
        <row r="144">
          <cell r="C144" t="str">
            <v>S234宁远柏家坪-道县柑子园</v>
          </cell>
        </row>
        <row r="145">
          <cell r="C145" t="str">
            <v>零陵区人民桥-涧岩头（周家大院）</v>
          </cell>
        </row>
        <row r="146">
          <cell r="C146" t="str">
            <v>永州新开工小计</v>
          </cell>
        </row>
        <row r="147">
          <cell r="C147" t="str">
            <v>双牌县漯屋至何家洞</v>
          </cell>
        </row>
        <row r="148">
          <cell r="C148" t="str">
            <v>S229、S227新田关口至黄沙溪公路</v>
          </cell>
        </row>
        <row r="149">
          <cell r="C149" t="str">
            <v>新田县城至宁远保安互通公路（S345新田县宋家湾至二广高速宁远互通）</v>
          </cell>
        </row>
        <row r="150">
          <cell r="C150" t="str">
            <v>新田县城至宁远保安互通公路（S345新田田家至枧头）</v>
          </cell>
        </row>
        <row r="152">
          <cell r="C152" t="str">
            <v>怀化续建小计</v>
          </cell>
        </row>
        <row r="153">
          <cell r="C153" t="str">
            <v>G242新晃县城-平伦坳</v>
          </cell>
        </row>
        <row r="154">
          <cell r="C154" t="str">
            <v>S262麻阳县岩门-拖冲</v>
          </cell>
        </row>
        <row r="155">
          <cell r="C155" t="str">
            <v>中方县新路河-洪江市硖州</v>
          </cell>
        </row>
        <row r="156">
          <cell r="C156" t="str">
            <v>S344靖州县响水坝-星子界</v>
          </cell>
        </row>
        <row r="157">
          <cell r="C157" t="str">
            <v>泸溪白沙至辰溪公路（辰溪段）</v>
          </cell>
        </row>
        <row r="158">
          <cell r="C158" t="str">
            <v>中方-芷江</v>
          </cell>
        </row>
        <row r="159">
          <cell r="C159" t="str">
            <v>G209通道县绕城公路</v>
          </cell>
        </row>
        <row r="160">
          <cell r="C160" t="str">
            <v>怀化新开工小计</v>
          </cell>
        </row>
        <row r="161">
          <cell r="C161" t="str">
            <v>辰溪县伍家湾-辰溪</v>
          </cell>
        </row>
        <row r="162">
          <cell r="C162" t="str">
            <v>芷江罗旧-水宽</v>
          </cell>
        </row>
        <row r="164">
          <cell r="C164" t="str">
            <v>娄底续建小计</v>
          </cell>
        </row>
        <row r="165">
          <cell r="C165" t="str">
            <v>S240新化县塘梅冲至黄泥坳</v>
          </cell>
        </row>
        <row r="166">
          <cell r="C166" t="str">
            <v>琅塘镇至天门乡公路</v>
          </cell>
        </row>
        <row r="167">
          <cell r="C167" t="str">
            <v>S238新化温塘至金湾</v>
          </cell>
        </row>
        <row r="168">
          <cell r="C168" t="str">
            <v>S334冷水江井湾里-乙伍塘</v>
          </cell>
        </row>
        <row r="169">
          <cell r="C169" t="str">
            <v>禾青至石槽公路改建</v>
          </cell>
        </row>
        <row r="170">
          <cell r="C170" t="str">
            <v>娄底新开工小计</v>
          </cell>
        </row>
        <row r="171">
          <cell r="C171" t="str">
            <v>S227双峰仁山至青树坪</v>
          </cell>
        </row>
        <row r="173">
          <cell r="C173" t="str">
            <v>湘西续建小计</v>
          </cell>
        </row>
        <row r="174">
          <cell r="C174" t="str">
            <v>G209、G319吉首过境（二期）</v>
          </cell>
        </row>
        <row r="175">
          <cell r="C175" t="str">
            <v>G352吉首乾州至凤凰腊尔山公路（凤凰段）</v>
          </cell>
        </row>
        <row r="176">
          <cell r="C176" t="str">
            <v>G354凤凰至大兴公路一期工程（凤凰至拉毫公路）</v>
          </cell>
        </row>
        <row r="177">
          <cell r="C177" t="str">
            <v>永顺龙寨至永顺县城公路</v>
          </cell>
        </row>
        <row r="178">
          <cell r="C178" t="str">
            <v>保靖夯沙至吉首德夯公路</v>
          </cell>
        </row>
        <row r="179">
          <cell r="C179" t="str">
            <v>湘西里耶机场进场道路</v>
          </cell>
        </row>
        <row r="180">
          <cell r="C180" t="str">
            <v>S262保靖迁陵至夯沙</v>
          </cell>
        </row>
        <row r="181">
          <cell r="C181" t="str">
            <v>泸溪能滩至浦市</v>
          </cell>
        </row>
        <row r="182">
          <cell r="C182" t="str">
            <v>凤凰乌巢河大桥</v>
          </cell>
        </row>
        <row r="183">
          <cell r="C183" t="str">
            <v>G353龙山狮子村-湘鄂情大桥</v>
          </cell>
        </row>
        <row r="184">
          <cell r="C184" t="str">
            <v>G352古丈-罗依溪公路（一期）</v>
          </cell>
        </row>
        <row r="185">
          <cell r="C185" t="str">
            <v>花垣吉卫螺丝懂经董马库-保靖夯沙</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KT284"/>
  <sheetViews>
    <sheetView workbookViewId="0">
      <selection activeCell="D286" sqref="D286"/>
    </sheetView>
  </sheetViews>
  <sheetFormatPr defaultColWidth="9" defaultRowHeight="13.5"/>
  <cols>
    <col min="57" max="57" width="9.5" customWidth="1"/>
  </cols>
  <sheetData>
    <row r="1" spans="1:306">
      <c r="A1" s="448" t="s">
        <v>2065</v>
      </c>
      <c r="B1" s="448"/>
      <c r="C1" s="448"/>
      <c r="D1" s="448"/>
      <c r="E1" s="448"/>
      <c r="F1" s="448"/>
      <c r="G1" s="448"/>
      <c r="H1" s="448"/>
      <c r="I1" s="448"/>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c r="BJ1" s="461"/>
      <c r="BK1" s="461"/>
      <c r="BL1" s="461"/>
      <c r="BM1" s="461"/>
      <c r="BN1" s="461"/>
      <c r="BO1" s="461"/>
      <c r="BP1" s="461"/>
      <c r="BQ1" s="461"/>
      <c r="BR1" s="461"/>
      <c r="BS1" s="481"/>
      <c r="BT1" s="461"/>
      <c r="BU1" s="461"/>
      <c r="BV1" s="461"/>
      <c r="BW1" s="461"/>
      <c r="BX1" s="461"/>
      <c r="BY1" s="461"/>
      <c r="BZ1" s="461"/>
      <c r="CA1" s="461"/>
      <c r="CB1" s="461"/>
      <c r="CC1" s="461"/>
      <c r="CD1" s="448"/>
      <c r="CE1" s="448"/>
      <c r="CF1" s="448"/>
      <c r="CG1" s="448"/>
      <c r="CH1" s="448"/>
      <c r="CI1" s="448"/>
      <c r="CJ1" s="448"/>
      <c r="CK1" s="448"/>
      <c r="CL1" s="448"/>
      <c r="CM1" s="448"/>
      <c r="CN1" s="448"/>
      <c r="CO1" s="448"/>
      <c r="CP1" s="448"/>
      <c r="CQ1" s="448"/>
      <c r="CR1" s="448"/>
      <c r="CS1" s="448"/>
      <c r="CT1" s="448"/>
      <c r="CU1" s="448"/>
      <c r="CV1" s="448"/>
      <c r="CW1" s="515"/>
      <c r="CX1" s="515"/>
      <c r="CY1" s="515"/>
      <c r="CZ1" s="515"/>
      <c r="DA1" s="515"/>
      <c r="DB1" s="515"/>
      <c r="DC1" s="515"/>
      <c r="DD1" s="515"/>
      <c r="DE1" s="515"/>
      <c r="DF1" s="515"/>
      <c r="DG1" s="515"/>
      <c r="DH1" s="515"/>
      <c r="DI1" s="515"/>
      <c r="DJ1" s="515"/>
      <c r="DK1" s="515"/>
      <c r="DL1" s="515"/>
      <c r="DM1" s="515"/>
      <c r="DN1" s="515"/>
      <c r="DO1" s="515"/>
      <c r="DP1" s="515"/>
      <c r="DQ1" s="515"/>
      <c r="DR1" s="515"/>
      <c r="DS1" s="515"/>
      <c r="DT1" s="515"/>
      <c r="DU1" s="515"/>
      <c r="DV1" s="515"/>
      <c r="DW1" s="515"/>
      <c r="DX1" s="515"/>
      <c r="DY1" s="515"/>
      <c r="DZ1" s="515"/>
      <c r="EA1" s="515"/>
      <c r="EB1" s="515"/>
      <c r="EC1" s="515"/>
      <c r="ED1" s="515"/>
      <c r="EE1" s="515"/>
      <c r="EF1" s="515"/>
      <c r="EG1" s="515"/>
      <c r="EH1" s="515"/>
      <c r="EI1" s="515"/>
      <c r="EJ1" s="515"/>
      <c r="EK1" s="515"/>
      <c r="EL1" s="515"/>
      <c r="EM1" s="515"/>
      <c r="EN1" s="515"/>
      <c r="EO1" s="515"/>
      <c r="EP1" s="515"/>
      <c r="EQ1" s="515"/>
      <c r="ER1" s="515"/>
      <c r="ES1" s="515"/>
      <c r="ET1" s="515"/>
      <c r="EU1" s="515"/>
      <c r="EV1" s="515"/>
      <c r="EW1" s="515"/>
      <c r="EX1" s="515"/>
      <c r="EY1" s="515"/>
      <c r="EZ1" s="515"/>
      <c r="FA1" s="515"/>
      <c r="FB1" s="515"/>
      <c r="FC1" s="515"/>
      <c r="FD1" s="515"/>
      <c r="FE1" s="515"/>
      <c r="FF1" s="515"/>
      <c r="FG1" s="515"/>
      <c r="FH1" s="515"/>
      <c r="FI1" s="515"/>
      <c r="FJ1" s="515"/>
      <c r="FK1" s="515"/>
      <c r="FL1" s="515"/>
      <c r="FM1" s="515"/>
      <c r="FN1" s="515"/>
      <c r="FO1" s="515"/>
      <c r="FP1" s="515"/>
      <c r="FQ1" s="515"/>
      <c r="FR1" s="515"/>
      <c r="FS1" s="515"/>
      <c r="FT1" s="515"/>
      <c r="FU1" s="515"/>
      <c r="FV1" s="515"/>
      <c r="FW1" s="515"/>
      <c r="FX1" s="515"/>
      <c r="FY1" s="515"/>
      <c r="FZ1" s="515"/>
      <c r="GA1" s="515"/>
      <c r="GB1" s="515"/>
      <c r="GC1" s="515"/>
      <c r="GD1" s="515"/>
      <c r="GE1" s="515"/>
      <c r="GF1" s="515"/>
      <c r="GG1" s="515"/>
      <c r="GH1" s="515"/>
      <c r="GI1" s="515"/>
      <c r="GJ1" s="515"/>
      <c r="GK1" s="515"/>
      <c r="GL1" s="515"/>
      <c r="GM1" s="515"/>
      <c r="GN1" s="515"/>
      <c r="GO1" s="515"/>
      <c r="GP1" s="515"/>
      <c r="GQ1" s="515"/>
      <c r="GR1" s="515"/>
      <c r="GS1" s="515"/>
      <c r="GT1" s="515"/>
      <c r="GU1" s="515"/>
      <c r="GV1" s="515"/>
      <c r="GW1" s="515"/>
      <c r="GX1" s="515"/>
      <c r="GY1" s="515"/>
      <c r="GZ1" s="515"/>
      <c r="HA1" s="515"/>
      <c r="HB1" s="515"/>
      <c r="HC1" s="515"/>
      <c r="HD1" s="515"/>
      <c r="HE1" s="515"/>
      <c r="HF1" s="515"/>
      <c r="HG1" s="515"/>
      <c r="HH1" s="515"/>
      <c r="HI1" s="515"/>
      <c r="HJ1" s="515"/>
      <c r="HK1" s="515"/>
      <c r="HL1" s="515"/>
      <c r="HM1" s="515"/>
      <c r="HN1" s="515"/>
      <c r="HO1" s="515"/>
      <c r="HP1" s="515"/>
      <c r="HQ1" s="515"/>
      <c r="HR1" s="515"/>
      <c r="HS1" s="515"/>
      <c r="HT1" s="515"/>
      <c r="HU1" s="515"/>
      <c r="HV1" s="515"/>
      <c r="HW1" s="515"/>
      <c r="HX1" s="515"/>
      <c r="HY1" s="515"/>
      <c r="HZ1" s="515"/>
      <c r="IA1" s="515"/>
      <c r="IB1" s="515"/>
      <c r="IC1" s="515"/>
      <c r="ID1" s="515"/>
      <c r="IE1" s="515"/>
      <c r="IF1" s="515"/>
      <c r="IG1" s="515"/>
      <c r="IH1" s="515"/>
      <c r="II1" s="515"/>
      <c r="IJ1" s="515"/>
      <c r="IK1" s="515"/>
      <c r="IL1" s="515"/>
      <c r="IM1" s="515"/>
      <c r="IN1" s="515"/>
      <c r="IO1" s="515"/>
      <c r="IP1" s="515"/>
      <c r="IQ1" s="515"/>
      <c r="IR1" s="515"/>
      <c r="IS1" s="515"/>
      <c r="IT1" s="515"/>
      <c r="IU1" s="515"/>
      <c r="IV1" s="515"/>
      <c r="IW1" s="515"/>
      <c r="IX1" s="515"/>
      <c r="IY1" s="515"/>
      <c r="IZ1" s="515"/>
      <c r="JA1" s="515"/>
      <c r="JB1" s="515"/>
      <c r="JC1" s="515"/>
      <c r="JD1" s="515"/>
      <c r="JE1" s="515"/>
      <c r="JF1" s="515"/>
      <c r="JG1" s="515"/>
      <c r="JH1" s="515"/>
      <c r="JI1" s="515"/>
      <c r="JJ1" s="515"/>
      <c r="JK1" s="515"/>
      <c r="JL1" s="515"/>
      <c r="JM1" s="515"/>
      <c r="JN1" s="515"/>
      <c r="JO1" s="515"/>
      <c r="JP1" s="515"/>
      <c r="JQ1" s="515"/>
      <c r="JR1" s="515"/>
      <c r="JS1" s="515"/>
      <c r="JT1" s="515"/>
      <c r="JU1" s="515"/>
      <c r="JV1" s="515"/>
      <c r="JW1" s="515"/>
      <c r="JX1" s="515"/>
      <c r="JY1" s="515"/>
      <c r="JZ1" s="515"/>
      <c r="KA1" s="515"/>
      <c r="KB1" s="515"/>
      <c r="KC1" s="515"/>
      <c r="KD1" s="515"/>
      <c r="KE1" s="515"/>
      <c r="KF1" s="515"/>
      <c r="KG1" s="515"/>
      <c r="KH1" s="515"/>
      <c r="KI1" s="515"/>
      <c r="KJ1" s="515"/>
      <c r="KK1" s="515"/>
      <c r="KL1" s="515"/>
      <c r="KM1" s="515"/>
      <c r="KN1" s="515"/>
      <c r="KO1" s="515"/>
      <c r="KP1" s="515"/>
      <c r="KQ1" s="515"/>
      <c r="KR1" s="515"/>
      <c r="KS1" s="515"/>
      <c r="KT1" s="515"/>
    </row>
    <row r="2" spans="1:306" ht="22.5" customHeight="1">
      <c r="A2" s="546" t="s">
        <v>2066</v>
      </c>
      <c r="B2" s="546"/>
      <c r="C2" s="546"/>
      <c r="D2" s="546"/>
      <c r="E2" s="546"/>
      <c r="F2" s="546"/>
      <c r="G2" s="546"/>
      <c r="H2" s="546"/>
      <c r="I2" s="546"/>
      <c r="J2" s="546"/>
      <c r="K2" s="546"/>
      <c r="L2" s="546"/>
      <c r="M2" s="546"/>
      <c r="N2" s="546"/>
      <c r="O2" s="546"/>
      <c r="P2" s="546"/>
      <c r="Q2" s="546"/>
      <c r="R2" s="546"/>
      <c r="S2" s="546"/>
      <c r="T2" s="546"/>
      <c r="U2" s="546"/>
      <c r="V2" s="546"/>
      <c r="W2" s="546"/>
      <c r="X2" s="546"/>
      <c r="Y2" s="546"/>
      <c r="Z2" s="546"/>
      <c r="AA2" s="546"/>
      <c r="AB2" s="546"/>
      <c r="AC2" s="546"/>
      <c r="AD2" s="546"/>
      <c r="AE2" s="546"/>
      <c r="AF2" s="546"/>
      <c r="AG2" s="546"/>
      <c r="AH2" s="546"/>
      <c r="AI2" s="546"/>
      <c r="AJ2" s="546"/>
      <c r="AK2" s="546"/>
      <c r="AL2" s="546"/>
      <c r="AM2" s="546"/>
      <c r="AN2" s="546"/>
      <c r="AO2" s="546"/>
      <c r="AP2" s="546"/>
      <c r="AQ2" s="546"/>
      <c r="AR2" s="546"/>
      <c r="AS2" s="546"/>
      <c r="AT2" s="546"/>
      <c r="AU2" s="546"/>
      <c r="AV2" s="546"/>
      <c r="AW2" s="546"/>
      <c r="AX2" s="546"/>
      <c r="AY2" s="546"/>
      <c r="AZ2" s="546"/>
      <c r="BA2" s="546"/>
      <c r="BB2" s="546"/>
      <c r="BC2" s="546"/>
      <c r="BD2" s="546"/>
      <c r="BE2" s="546"/>
      <c r="BF2" s="546"/>
      <c r="BG2" s="546"/>
      <c r="BH2" s="546"/>
      <c r="BI2" s="546"/>
      <c r="BJ2" s="546"/>
      <c r="BK2" s="546"/>
      <c r="BL2" s="546"/>
      <c r="BM2" s="546"/>
      <c r="BN2" s="546"/>
      <c r="BO2" s="546"/>
      <c r="BP2" s="546"/>
      <c r="BQ2" s="546"/>
      <c r="BR2" s="546"/>
      <c r="BS2" s="546"/>
      <c r="BT2" s="546"/>
      <c r="BU2" s="546"/>
      <c r="BV2" s="546"/>
      <c r="BW2" s="546"/>
      <c r="BX2" s="499"/>
      <c r="BY2" s="499"/>
      <c r="BZ2" s="499"/>
      <c r="CA2" s="499"/>
      <c r="CB2" s="499"/>
      <c r="CC2" s="499"/>
      <c r="CD2" s="499"/>
      <c r="CE2" s="499"/>
      <c r="CF2" s="499"/>
      <c r="CG2" s="448"/>
      <c r="CH2" s="448"/>
      <c r="CI2" s="448"/>
      <c r="CJ2" s="448"/>
      <c r="CK2" s="448"/>
      <c r="CL2" s="448"/>
      <c r="CM2" s="448"/>
      <c r="CN2" s="448"/>
      <c r="CO2" s="448"/>
      <c r="CP2" s="448"/>
      <c r="CQ2" s="448"/>
      <c r="CR2" s="448"/>
      <c r="CS2" s="448" t="s">
        <v>2067</v>
      </c>
      <c r="CT2" s="448">
        <v>2172</v>
      </c>
      <c r="CU2" s="448" t="s">
        <v>2068</v>
      </c>
      <c r="CV2" s="448" t="e">
        <v>#REF!</v>
      </c>
      <c r="CW2" s="516"/>
      <c r="CX2" s="516"/>
      <c r="CY2" s="516"/>
      <c r="CZ2" s="516"/>
      <c r="DA2" s="516"/>
      <c r="DB2" s="516"/>
      <c r="DC2" s="516"/>
      <c r="DD2" s="516"/>
      <c r="DE2" s="516"/>
      <c r="DF2" s="516"/>
      <c r="DG2" s="516"/>
      <c r="DH2" s="516"/>
      <c r="DI2" s="516"/>
      <c r="DJ2" s="516"/>
      <c r="DK2" s="516"/>
      <c r="DL2" s="516"/>
      <c r="DM2" s="516"/>
      <c r="DN2" s="516"/>
      <c r="DO2" s="516"/>
      <c r="DP2" s="516"/>
      <c r="DQ2" s="516"/>
      <c r="DR2" s="516"/>
      <c r="DS2" s="516"/>
      <c r="DT2" s="516"/>
      <c r="DU2" s="516"/>
      <c r="DV2" s="516"/>
      <c r="DW2" s="516"/>
      <c r="DX2" s="516"/>
      <c r="DY2" s="516"/>
      <c r="DZ2" s="516"/>
      <c r="EA2" s="516"/>
      <c r="EB2" s="516"/>
      <c r="EC2" s="516"/>
      <c r="ED2" s="516"/>
      <c r="EE2" s="516"/>
      <c r="EF2" s="516"/>
      <c r="EG2" s="516"/>
      <c r="EH2" s="516"/>
      <c r="EI2" s="516"/>
      <c r="EJ2" s="516"/>
      <c r="EK2" s="516"/>
      <c r="EL2" s="516"/>
      <c r="EM2" s="516"/>
      <c r="EN2" s="516"/>
      <c r="EO2" s="516"/>
      <c r="EP2" s="516"/>
      <c r="EQ2" s="516"/>
      <c r="ER2" s="516"/>
      <c r="ES2" s="516"/>
      <c r="ET2" s="516"/>
      <c r="EU2" s="516"/>
      <c r="EV2" s="516"/>
      <c r="EW2" s="516"/>
      <c r="EX2" s="516"/>
      <c r="EY2" s="516"/>
      <c r="EZ2" s="516"/>
      <c r="FA2" s="516"/>
      <c r="FB2" s="516"/>
      <c r="FC2" s="516"/>
      <c r="FD2" s="516"/>
      <c r="FE2" s="516"/>
      <c r="FF2" s="516"/>
      <c r="FG2" s="516"/>
      <c r="FH2" s="516"/>
      <c r="FI2" s="516"/>
      <c r="FJ2" s="516"/>
      <c r="FK2" s="516"/>
      <c r="FL2" s="516"/>
      <c r="FM2" s="516"/>
      <c r="FN2" s="516"/>
      <c r="FO2" s="516"/>
      <c r="FP2" s="516"/>
      <c r="FQ2" s="516"/>
      <c r="FR2" s="516"/>
      <c r="FS2" s="516"/>
      <c r="FT2" s="516"/>
      <c r="FU2" s="516"/>
      <c r="FV2" s="516"/>
      <c r="FW2" s="516"/>
      <c r="FX2" s="516"/>
      <c r="FY2" s="516"/>
      <c r="FZ2" s="516"/>
      <c r="GA2" s="516"/>
      <c r="GB2" s="516"/>
      <c r="GC2" s="516"/>
      <c r="GD2" s="516"/>
      <c r="GE2" s="516"/>
      <c r="GF2" s="516"/>
      <c r="GG2" s="516"/>
      <c r="GH2" s="516"/>
      <c r="GI2" s="516"/>
      <c r="GJ2" s="516"/>
      <c r="GK2" s="516"/>
      <c r="GL2" s="516"/>
      <c r="GM2" s="516"/>
      <c r="GN2" s="516"/>
      <c r="GO2" s="516"/>
      <c r="GP2" s="516"/>
      <c r="GQ2" s="516"/>
      <c r="GR2" s="516"/>
      <c r="GS2" s="516"/>
      <c r="GT2" s="516"/>
      <c r="GU2" s="516"/>
      <c r="GV2" s="516"/>
      <c r="GW2" s="516"/>
      <c r="GX2" s="516"/>
      <c r="GY2" s="516"/>
      <c r="GZ2" s="516"/>
      <c r="HA2" s="516"/>
      <c r="HB2" s="516"/>
      <c r="HC2" s="516"/>
      <c r="HD2" s="516"/>
      <c r="HE2" s="516"/>
      <c r="HF2" s="516"/>
      <c r="HG2" s="516"/>
      <c r="HH2" s="516"/>
      <c r="HI2" s="516"/>
      <c r="HJ2" s="516"/>
      <c r="HK2" s="516"/>
      <c r="HL2" s="516"/>
      <c r="HM2" s="516"/>
      <c r="HN2" s="516"/>
      <c r="HO2" s="516"/>
      <c r="HP2" s="516"/>
      <c r="HQ2" s="516"/>
      <c r="HR2" s="516"/>
      <c r="HS2" s="516"/>
      <c r="HT2" s="516"/>
      <c r="HU2" s="516"/>
      <c r="HV2" s="516"/>
      <c r="HW2" s="516"/>
      <c r="HX2" s="516"/>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row>
    <row r="3" spans="1:306">
      <c r="A3" s="449"/>
      <c r="B3" s="449"/>
      <c r="C3" s="449">
        <v>1</v>
      </c>
      <c r="D3" s="448">
        <v>2</v>
      </c>
      <c r="E3" s="449">
        <v>3</v>
      </c>
      <c r="F3" s="448">
        <v>4</v>
      </c>
      <c r="G3" s="449">
        <v>5</v>
      </c>
      <c r="H3" s="448">
        <v>6</v>
      </c>
      <c r="I3" s="449">
        <v>7</v>
      </c>
      <c r="J3" s="448">
        <v>8</v>
      </c>
      <c r="K3" s="449">
        <v>9</v>
      </c>
      <c r="L3" s="448">
        <v>10</v>
      </c>
      <c r="M3" s="449">
        <v>11</v>
      </c>
      <c r="N3" s="448">
        <v>12</v>
      </c>
      <c r="O3" s="449">
        <v>13</v>
      </c>
      <c r="P3" s="448">
        <v>14</v>
      </c>
      <c r="Q3" s="449">
        <v>15</v>
      </c>
      <c r="R3" s="448">
        <v>16</v>
      </c>
      <c r="S3" s="449">
        <v>17</v>
      </c>
      <c r="T3" s="448">
        <v>18</v>
      </c>
      <c r="U3" s="449">
        <v>19</v>
      </c>
      <c r="V3" s="448">
        <v>20</v>
      </c>
      <c r="W3" s="449">
        <v>21</v>
      </c>
      <c r="X3" s="448">
        <v>22</v>
      </c>
      <c r="Y3" s="449">
        <v>23</v>
      </c>
      <c r="Z3" s="448">
        <v>24</v>
      </c>
      <c r="AA3" s="449">
        <v>25</v>
      </c>
      <c r="AB3" s="448">
        <v>26</v>
      </c>
      <c r="AC3" s="449">
        <v>27</v>
      </c>
      <c r="AD3" s="448">
        <v>28</v>
      </c>
      <c r="AE3" s="449">
        <v>29</v>
      </c>
      <c r="AF3" s="448">
        <v>30</v>
      </c>
      <c r="AG3" s="449">
        <v>31</v>
      </c>
      <c r="AH3" s="448">
        <v>32</v>
      </c>
      <c r="AI3" s="449">
        <v>33</v>
      </c>
      <c r="AJ3" s="448">
        <v>34</v>
      </c>
      <c r="AK3" s="449">
        <v>35</v>
      </c>
      <c r="AL3" s="448">
        <v>36</v>
      </c>
      <c r="AM3" s="449">
        <v>37</v>
      </c>
      <c r="AN3" s="448">
        <v>38</v>
      </c>
      <c r="AO3" s="449">
        <v>39</v>
      </c>
      <c r="AP3" s="448">
        <v>40</v>
      </c>
      <c r="AQ3" s="449">
        <v>41</v>
      </c>
      <c r="AR3" s="448">
        <v>42</v>
      </c>
      <c r="AS3" s="449">
        <v>43</v>
      </c>
      <c r="AT3" s="448">
        <v>44</v>
      </c>
      <c r="AU3" s="449">
        <v>45</v>
      </c>
      <c r="AV3" s="448">
        <v>46</v>
      </c>
      <c r="AW3" s="449">
        <v>47</v>
      </c>
      <c r="AX3" s="448">
        <v>48</v>
      </c>
      <c r="AY3" s="449">
        <v>49</v>
      </c>
      <c r="AZ3" s="448">
        <v>50</v>
      </c>
      <c r="BA3" s="449">
        <v>51</v>
      </c>
      <c r="BB3" s="448">
        <v>52</v>
      </c>
      <c r="BC3" s="449">
        <v>53</v>
      </c>
      <c r="BD3" s="448">
        <v>54</v>
      </c>
      <c r="BE3" s="449">
        <v>55</v>
      </c>
      <c r="BF3" s="448">
        <v>56</v>
      </c>
      <c r="BG3" s="449">
        <v>57</v>
      </c>
      <c r="BH3" s="448">
        <v>58</v>
      </c>
      <c r="BI3" s="449">
        <v>59</v>
      </c>
      <c r="BJ3" s="448">
        <v>60</v>
      </c>
      <c r="BK3" s="449">
        <v>61</v>
      </c>
      <c r="BL3" s="476"/>
      <c r="BM3" s="476"/>
      <c r="BN3" s="476"/>
      <c r="BO3" s="476"/>
      <c r="BP3" s="482" t="s">
        <v>2069</v>
      </c>
      <c r="BQ3" s="482"/>
      <c r="BR3" s="482"/>
      <c r="BS3" s="482"/>
      <c r="BT3" s="482"/>
      <c r="BU3" s="482"/>
      <c r="BV3" s="482"/>
      <c r="BW3" s="482"/>
      <c r="BX3" s="486"/>
      <c r="BY3" s="486"/>
      <c r="BZ3" s="486"/>
      <c r="CA3" s="486"/>
      <c r="CB3" s="486"/>
      <c r="CC3" s="486"/>
      <c r="CD3" s="449"/>
      <c r="CE3" s="449"/>
      <c r="CF3" s="449"/>
      <c r="CG3" s="448"/>
      <c r="CH3" s="448"/>
      <c r="CI3" s="448"/>
      <c r="CJ3" s="448"/>
      <c r="CK3" s="448"/>
      <c r="CL3" s="448"/>
      <c r="CM3" s="448"/>
      <c r="CN3" s="448"/>
      <c r="CO3" s="448"/>
      <c r="CP3" s="448"/>
      <c r="CQ3" s="448"/>
      <c r="CR3" s="448"/>
      <c r="CS3" s="448"/>
      <c r="CT3" s="448"/>
      <c r="CU3" s="448"/>
      <c r="CV3" s="448"/>
      <c r="CW3" s="515"/>
      <c r="CX3" s="515"/>
      <c r="CY3" s="515"/>
      <c r="CZ3" s="515"/>
      <c r="DA3" s="515"/>
      <c r="DB3" s="515"/>
      <c r="DC3" s="515"/>
      <c r="DD3" s="515"/>
      <c r="DE3" s="515"/>
      <c r="DF3" s="515"/>
      <c r="DG3" s="515"/>
      <c r="DH3" s="515"/>
      <c r="DI3" s="515"/>
      <c r="DJ3" s="515"/>
      <c r="DK3" s="515"/>
      <c r="DL3" s="515"/>
      <c r="DM3" s="515"/>
      <c r="DN3" s="515"/>
      <c r="DO3" s="515"/>
      <c r="DP3" s="515"/>
      <c r="DQ3" s="515"/>
      <c r="DR3" s="515"/>
      <c r="DS3" s="515"/>
      <c r="DT3" s="515"/>
      <c r="DU3" s="515"/>
      <c r="DV3" s="515"/>
      <c r="DW3" s="515"/>
      <c r="DX3" s="515"/>
      <c r="DY3" s="515"/>
      <c r="DZ3" s="515"/>
      <c r="EA3" s="515"/>
      <c r="EB3" s="515"/>
      <c r="EC3" s="515"/>
      <c r="ED3" s="515"/>
      <c r="EE3" s="515"/>
      <c r="EF3" s="515"/>
      <c r="EG3" s="515"/>
      <c r="EH3" s="515"/>
      <c r="EI3" s="515"/>
      <c r="EJ3" s="515"/>
      <c r="EK3" s="515"/>
      <c r="EL3" s="515"/>
      <c r="EM3" s="515"/>
      <c r="EN3" s="515"/>
      <c r="EO3" s="515"/>
      <c r="EP3" s="515"/>
      <c r="EQ3" s="515"/>
      <c r="ER3" s="515"/>
      <c r="ES3" s="515"/>
      <c r="ET3" s="515"/>
      <c r="EU3" s="515"/>
      <c r="EV3" s="515"/>
      <c r="EW3" s="515"/>
      <c r="EX3" s="515"/>
      <c r="EY3" s="515"/>
      <c r="EZ3" s="515"/>
      <c r="FA3" s="515"/>
      <c r="FB3" s="515"/>
      <c r="FC3" s="515"/>
      <c r="FD3" s="515"/>
      <c r="FE3" s="515"/>
      <c r="FF3" s="515"/>
      <c r="FG3" s="515"/>
      <c r="FH3" s="515"/>
      <c r="FI3" s="515"/>
      <c r="FJ3" s="515"/>
      <c r="FK3" s="515"/>
      <c r="FL3" s="515"/>
      <c r="FM3" s="515"/>
      <c r="FN3" s="515"/>
      <c r="FO3" s="515"/>
      <c r="FP3" s="515"/>
      <c r="FQ3" s="515"/>
      <c r="FR3" s="515"/>
      <c r="FS3" s="515"/>
      <c r="FT3" s="515"/>
      <c r="FU3" s="515"/>
      <c r="FV3" s="515"/>
      <c r="FW3" s="515"/>
      <c r="FX3" s="515"/>
      <c r="FY3" s="515"/>
      <c r="FZ3" s="515"/>
      <c r="GA3" s="515"/>
      <c r="GB3" s="515"/>
      <c r="GC3" s="515"/>
      <c r="GD3" s="515"/>
      <c r="GE3" s="515"/>
      <c r="GF3" s="515"/>
      <c r="GG3" s="515"/>
      <c r="GH3" s="515"/>
      <c r="GI3" s="515"/>
      <c r="GJ3" s="515"/>
      <c r="GK3" s="515"/>
      <c r="GL3" s="515"/>
      <c r="GM3" s="515"/>
      <c r="GN3" s="515"/>
      <c r="GO3" s="515"/>
      <c r="GP3" s="515"/>
      <c r="GQ3" s="515"/>
      <c r="GR3" s="515"/>
      <c r="GS3" s="515"/>
      <c r="GT3" s="515"/>
      <c r="GU3" s="515"/>
      <c r="GV3" s="515"/>
      <c r="GW3" s="515"/>
      <c r="GX3" s="515"/>
      <c r="GY3" s="515"/>
      <c r="GZ3" s="515"/>
      <c r="HA3" s="515"/>
      <c r="HB3" s="515"/>
      <c r="HC3" s="515"/>
      <c r="HD3" s="515"/>
      <c r="HE3" s="515"/>
      <c r="HF3" s="515"/>
      <c r="HG3" s="515"/>
      <c r="HH3" s="515"/>
      <c r="HI3" s="515"/>
      <c r="HJ3" s="515"/>
      <c r="HK3" s="515"/>
      <c r="HL3" s="515"/>
      <c r="HM3" s="515"/>
      <c r="HN3" s="515"/>
      <c r="HO3" s="515"/>
      <c r="HP3" s="515"/>
      <c r="HQ3" s="515"/>
      <c r="HR3" s="515"/>
      <c r="HS3" s="515"/>
      <c r="HT3" s="515"/>
      <c r="HU3" s="515"/>
      <c r="HV3" s="515"/>
      <c r="HW3" s="515"/>
      <c r="HX3" s="515"/>
      <c r="HY3" s="515"/>
      <c r="HZ3" s="515"/>
      <c r="IA3" s="515"/>
      <c r="IB3" s="515"/>
      <c r="IC3" s="515"/>
      <c r="ID3" s="515"/>
      <c r="IE3" s="515"/>
      <c r="IF3" s="515"/>
      <c r="IG3" s="515"/>
      <c r="IH3" s="515"/>
      <c r="II3" s="515"/>
      <c r="IJ3" s="515"/>
      <c r="IK3" s="515"/>
      <c r="IL3" s="515"/>
      <c r="IM3" s="515"/>
      <c r="IN3" s="515"/>
      <c r="IO3" s="515"/>
      <c r="IP3" s="515"/>
      <c r="IQ3" s="515"/>
      <c r="IR3" s="515"/>
      <c r="IS3" s="515"/>
      <c r="IT3" s="515"/>
      <c r="IU3" s="515"/>
      <c r="IV3" s="515"/>
      <c r="IW3" s="515"/>
      <c r="IX3" s="515"/>
      <c r="IY3" s="515"/>
      <c r="IZ3" s="515"/>
      <c r="JA3" s="515"/>
      <c r="JB3" s="515"/>
      <c r="JC3" s="515"/>
      <c r="JD3" s="515"/>
      <c r="JE3" s="515"/>
      <c r="JF3" s="515"/>
      <c r="JG3" s="515"/>
      <c r="JH3" s="515"/>
      <c r="JI3" s="515"/>
      <c r="JJ3" s="515"/>
      <c r="JK3" s="515"/>
      <c r="JL3" s="515"/>
      <c r="JM3" s="515"/>
      <c r="JN3" s="515"/>
      <c r="JO3" s="515"/>
      <c r="JP3" s="515"/>
      <c r="JQ3" s="515"/>
      <c r="JR3" s="515"/>
      <c r="JS3" s="515"/>
      <c r="JT3" s="515"/>
      <c r="JU3" s="515"/>
      <c r="JV3" s="515"/>
      <c r="JW3" s="515"/>
      <c r="JX3" s="515"/>
      <c r="JY3" s="515"/>
      <c r="JZ3" s="515"/>
      <c r="KA3" s="515"/>
      <c r="KB3" s="515"/>
      <c r="KC3" s="515"/>
      <c r="KD3" s="515"/>
      <c r="KE3" s="515"/>
      <c r="KF3" s="515"/>
      <c r="KG3" s="515"/>
      <c r="KH3" s="515"/>
      <c r="KI3" s="515"/>
      <c r="KJ3" s="515"/>
      <c r="KK3" s="515"/>
      <c r="KL3" s="515"/>
      <c r="KM3" s="515"/>
      <c r="KN3" s="515"/>
      <c r="KO3" s="515"/>
      <c r="KP3" s="515"/>
      <c r="KQ3" s="515"/>
      <c r="KR3" s="515"/>
      <c r="KS3" s="515"/>
      <c r="KT3" s="515"/>
    </row>
    <row r="4" spans="1:306" ht="36" customHeight="1">
      <c r="A4" s="540" t="s">
        <v>2</v>
      </c>
      <c r="B4" s="540"/>
      <c r="C4" s="540" t="s">
        <v>3</v>
      </c>
      <c r="D4" s="540" t="s">
        <v>2070</v>
      </c>
      <c r="E4" s="540" t="s">
        <v>2071</v>
      </c>
      <c r="F4" s="545" t="s">
        <v>2072</v>
      </c>
      <c r="G4" s="540" t="s">
        <v>2073</v>
      </c>
      <c r="H4" s="545" t="s">
        <v>2074</v>
      </c>
      <c r="I4" s="545" t="s">
        <v>2075</v>
      </c>
      <c r="J4" s="547" t="s">
        <v>15</v>
      </c>
      <c r="K4" s="547"/>
      <c r="L4" s="547"/>
      <c r="M4" s="547"/>
      <c r="N4" s="547"/>
      <c r="O4" s="547"/>
      <c r="P4" s="547"/>
      <c r="Q4" s="548" t="s">
        <v>16</v>
      </c>
      <c r="R4" s="548"/>
      <c r="S4" s="548" t="s">
        <v>2076</v>
      </c>
      <c r="T4" s="548"/>
      <c r="U4" s="548" t="s">
        <v>2077</v>
      </c>
      <c r="V4" s="548"/>
      <c r="W4" s="467" t="s">
        <v>2078</v>
      </c>
      <c r="X4" s="537" t="s">
        <v>2079</v>
      </c>
      <c r="Y4" s="537" t="s">
        <v>2080</v>
      </c>
      <c r="Z4" s="548" t="s">
        <v>2081</v>
      </c>
      <c r="AA4" s="548"/>
      <c r="AB4" s="547" t="s">
        <v>2082</v>
      </c>
      <c r="AC4" s="547"/>
      <c r="AD4" s="547"/>
      <c r="AE4" s="547"/>
      <c r="AF4" s="547"/>
      <c r="AG4" s="534" t="s">
        <v>2083</v>
      </c>
      <c r="AH4" s="534" t="s">
        <v>2084</v>
      </c>
      <c r="AI4" s="547" t="s">
        <v>2085</v>
      </c>
      <c r="AJ4" s="547"/>
      <c r="AK4" s="547"/>
      <c r="AL4" s="547"/>
      <c r="AM4" s="547"/>
      <c r="AN4" s="534" t="s">
        <v>2083</v>
      </c>
      <c r="AO4" s="534" t="s">
        <v>2084</v>
      </c>
      <c r="AP4" s="547" t="s">
        <v>2086</v>
      </c>
      <c r="AQ4" s="547"/>
      <c r="AR4" s="547"/>
      <c r="AS4" s="547"/>
      <c r="AT4" s="547"/>
      <c r="AU4" s="534" t="s">
        <v>2083</v>
      </c>
      <c r="AV4" s="534" t="s">
        <v>2084</v>
      </c>
      <c r="AW4" s="547" t="s">
        <v>2087</v>
      </c>
      <c r="AX4" s="547"/>
      <c r="AY4" s="547"/>
      <c r="AZ4" s="547"/>
      <c r="BA4" s="547"/>
      <c r="BB4" s="534" t="s">
        <v>2083</v>
      </c>
      <c r="BC4" s="534" t="s">
        <v>2084</v>
      </c>
      <c r="BD4" s="472"/>
      <c r="BE4" s="547" t="s">
        <v>2088</v>
      </c>
      <c r="BF4" s="547"/>
      <c r="BG4" s="547"/>
      <c r="BH4" s="547"/>
      <c r="BI4" s="547"/>
      <c r="BJ4" s="547"/>
      <c r="BK4" s="547"/>
      <c r="BL4" s="534" t="s">
        <v>2083</v>
      </c>
      <c r="BM4" s="534" t="s">
        <v>2084</v>
      </c>
      <c r="BN4" s="472"/>
      <c r="BO4" s="547" t="s">
        <v>2089</v>
      </c>
      <c r="BP4" s="547"/>
      <c r="BQ4" s="535" t="s">
        <v>2090</v>
      </c>
      <c r="BR4" s="537" t="s">
        <v>2070</v>
      </c>
      <c r="BS4" s="549" t="s">
        <v>2091</v>
      </c>
      <c r="BT4" s="549"/>
      <c r="BU4" s="549"/>
      <c r="BV4" s="534" t="s">
        <v>2092</v>
      </c>
      <c r="BW4" s="535" t="s">
        <v>42</v>
      </c>
      <c r="BX4" s="500"/>
      <c r="BY4" s="500"/>
      <c r="BZ4" s="500"/>
      <c r="CA4" s="500"/>
      <c r="CB4" s="500"/>
      <c r="CC4" s="500"/>
      <c r="CD4" s="504"/>
      <c r="CE4" s="504"/>
      <c r="CF4" s="504"/>
      <c r="CG4" s="540" t="s">
        <v>2090</v>
      </c>
      <c r="CH4" s="540"/>
      <c r="CI4" s="540"/>
      <c r="CJ4" s="540"/>
      <c r="CK4" s="540"/>
      <c r="CL4" s="540"/>
      <c r="CM4" s="540"/>
      <c r="CN4" s="540"/>
      <c r="CO4" s="506"/>
      <c r="CP4" s="514" t="s">
        <v>2093</v>
      </c>
      <c r="CQ4" s="514"/>
      <c r="CR4" s="448"/>
      <c r="CS4" s="448"/>
      <c r="CT4" s="448"/>
      <c r="CU4" s="448"/>
      <c r="CV4" s="448"/>
      <c r="CW4" s="515"/>
      <c r="CX4" s="515"/>
      <c r="CY4" s="515"/>
      <c r="CZ4" s="515"/>
      <c r="DA4" s="515"/>
      <c r="DB4" s="515"/>
      <c r="DC4" s="515"/>
      <c r="DD4" s="515"/>
      <c r="DE4" s="515"/>
      <c r="DF4" s="515"/>
      <c r="DG4" s="515"/>
      <c r="DH4" s="515"/>
      <c r="DI4" s="515"/>
      <c r="DJ4" s="515"/>
      <c r="DK4" s="515"/>
      <c r="DL4" s="515"/>
      <c r="DM4" s="515"/>
      <c r="DN4" s="515"/>
      <c r="DO4" s="515"/>
      <c r="DP4" s="515"/>
      <c r="DQ4" s="515"/>
      <c r="DR4" s="515"/>
      <c r="DS4" s="515"/>
      <c r="DT4" s="515"/>
      <c r="DU4" s="515"/>
      <c r="DV4" s="515"/>
      <c r="DW4" s="515"/>
      <c r="DX4" s="515"/>
      <c r="DY4" s="515"/>
      <c r="DZ4" s="515"/>
      <c r="EA4" s="515"/>
      <c r="EB4" s="515"/>
      <c r="EC4" s="515"/>
      <c r="ED4" s="515"/>
      <c r="EE4" s="515"/>
      <c r="EF4" s="515"/>
      <c r="EG4" s="515"/>
      <c r="EH4" s="515"/>
      <c r="EI4" s="515"/>
      <c r="EJ4" s="515"/>
      <c r="EK4" s="515"/>
      <c r="EL4" s="515"/>
      <c r="EM4" s="515"/>
      <c r="EN4" s="515"/>
      <c r="EO4" s="515"/>
      <c r="EP4" s="515"/>
      <c r="EQ4" s="515"/>
      <c r="ER4" s="515"/>
      <c r="ES4" s="515"/>
      <c r="ET4" s="515"/>
      <c r="EU4" s="515"/>
      <c r="EV4" s="515"/>
      <c r="EW4" s="515"/>
      <c r="EX4" s="515"/>
      <c r="EY4" s="515"/>
      <c r="EZ4" s="515"/>
      <c r="FA4" s="515"/>
      <c r="FB4" s="515"/>
      <c r="FC4" s="515"/>
      <c r="FD4" s="515"/>
      <c r="FE4" s="515"/>
      <c r="FF4" s="515"/>
      <c r="FG4" s="515"/>
      <c r="FH4" s="515"/>
      <c r="FI4" s="515"/>
      <c r="FJ4" s="515"/>
      <c r="FK4" s="515"/>
      <c r="FL4" s="515"/>
      <c r="FM4" s="515"/>
      <c r="FN4" s="515"/>
      <c r="FO4" s="515"/>
      <c r="FP4" s="515"/>
      <c r="FQ4" s="515"/>
      <c r="FR4" s="515"/>
      <c r="FS4" s="515"/>
      <c r="FT4" s="515"/>
      <c r="FU4" s="515"/>
      <c r="FV4" s="515"/>
      <c r="FW4" s="515"/>
      <c r="FX4" s="515"/>
      <c r="FY4" s="515"/>
      <c r="FZ4" s="515"/>
      <c r="GA4" s="515"/>
      <c r="GB4" s="515"/>
      <c r="GC4" s="515"/>
      <c r="GD4" s="515"/>
      <c r="GE4" s="515"/>
      <c r="GF4" s="515"/>
      <c r="GG4" s="515"/>
      <c r="GH4" s="515"/>
      <c r="GI4" s="515"/>
      <c r="GJ4" s="515"/>
      <c r="GK4" s="515"/>
      <c r="GL4" s="515"/>
      <c r="GM4" s="515"/>
      <c r="GN4" s="515"/>
      <c r="GO4" s="515"/>
      <c r="GP4" s="515"/>
      <c r="GQ4" s="515"/>
      <c r="GR4" s="515"/>
      <c r="GS4" s="515"/>
      <c r="GT4" s="515"/>
      <c r="GU4" s="515"/>
      <c r="GV4" s="515"/>
      <c r="GW4" s="515"/>
      <c r="GX4" s="515"/>
      <c r="GY4" s="515"/>
      <c r="GZ4" s="515"/>
      <c r="HA4" s="515"/>
      <c r="HB4" s="515"/>
      <c r="HC4" s="515"/>
      <c r="HD4" s="515"/>
      <c r="HE4" s="515"/>
      <c r="HF4" s="515"/>
      <c r="HG4" s="515"/>
      <c r="HH4" s="515"/>
      <c r="HI4" s="515"/>
      <c r="HJ4" s="515"/>
      <c r="HK4" s="515"/>
      <c r="HL4" s="515"/>
      <c r="HM4" s="515"/>
      <c r="HN4" s="515"/>
      <c r="HO4" s="515"/>
      <c r="HP4" s="515"/>
      <c r="HQ4" s="515"/>
      <c r="HR4" s="515"/>
      <c r="HS4" s="515"/>
      <c r="HT4" s="515"/>
      <c r="HU4" s="515"/>
      <c r="HV4" s="515"/>
      <c r="HW4" s="515"/>
      <c r="HX4" s="515"/>
      <c r="HY4" s="515"/>
      <c r="HZ4" s="515"/>
      <c r="IA4" s="515"/>
      <c r="IB4" s="515"/>
      <c r="IC4" s="515"/>
      <c r="ID4" s="515"/>
      <c r="IE4" s="515"/>
      <c r="IF4" s="515"/>
      <c r="IG4" s="515"/>
      <c r="IH4" s="515"/>
      <c r="II4" s="515"/>
      <c r="IJ4" s="515"/>
      <c r="IK4" s="515"/>
      <c r="IL4" s="515"/>
      <c r="IM4" s="515"/>
      <c r="IN4" s="515"/>
      <c r="IO4" s="515"/>
      <c r="IP4" s="515"/>
      <c r="IQ4" s="515"/>
      <c r="IR4" s="515"/>
      <c r="IS4" s="515"/>
      <c r="IT4" s="515"/>
      <c r="IU4" s="515"/>
      <c r="IV4" s="515"/>
      <c r="IW4" s="515"/>
      <c r="IX4" s="515"/>
      <c r="IY4" s="515"/>
      <c r="IZ4" s="515"/>
      <c r="JA4" s="515"/>
      <c r="JB4" s="515"/>
      <c r="JC4" s="515"/>
      <c r="JD4" s="515"/>
      <c r="JE4" s="515"/>
      <c r="JF4" s="515"/>
      <c r="JG4" s="515"/>
      <c r="JH4" s="515"/>
      <c r="JI4" s="515"/>
      <c r="JJ4" s="515"/>
      <c r="JK4" s="515"/>
      <c r="JL4" s="515"/>
      <c r="JM4" s="515"/>
      <c r="JN4" s="515"/>
      <c r="JO4" s="515"/>
      <c r="JP4" s="515"/>
      <c r="JQ4" s="515"/>
      <c r="JR4" s="515"/>
      <c r="JS4" s="515"/>
      <c r="JT4" s="515"/>
      <c r="JU4" s="515"/>
      <c r="JV4" s="515"/>
      <c r="JW4" s="515"/>
      <c r="JX4" s="515"/>
      <c r="JY4" s="515"/>
      <c r="JZ4" s="515"/>
      <c r="KA4" s="515"/>
      <c r="KB4" s="515"/>
      <c r="KC4" s="515"/>
      <c r="KD4" s="515"/>
      <c r="KE4" s="515"/>
      <c r="KF4" s="515"/>
      <c r="KG4" s="515"/>
      <c r="KH4" s="515"/>
      <c r="KI4" s="515"/>
      <c r="KJ4" s="515"/>
      <c r="KK4" s="515"/>
      <c r="KL4" s="515"/>
      <c r="KM4" s="515"/>
      <c r="KN4" s="515"/>
      <c r="KO4" s="515"/>
      <c r="KP4" s="515"/>
      <c r="KQ4" s="515"/>
      <c r="KR4" s="515"/>
      <c r="KS4" s="515"/>
      <c r="KT4" s="515"/>
    </row>
    <row r="5" spans="1:306" ht="13.5" customHeight="1">
      <c r="A5" s="539" t="s">
        <v>44</v>
      </c>
      <c r="B5" s="539" t="s">
        <v>45</v>
      </c>
      <c r="C5" s="540"/>
      <c r="D5" s="540"/>
      <c r="E5" s="540"/>
      <c r="F5" s="545"/>
      <c r="G5" s="540"/>
      <c r="H5" s="545"/>
      <c r="I5" s="545"/>
      <c r="J5" s="533" t="s">
        <v>46</v>
      </c>
      <c r="K5" s="533" t="s">
        <v>2094</v>
      </c>
      <c r="L5" s="533" t="s">
        <v>2095</v>
      </c>
      <c r="M5" s="533" t="s">
        <v>2096</v>
      </c>
      <c r="N5" s="533" t="s">
        <v>2097</v>
      </c>
      <c r="O5" s="533" t="s">
        <v>2098</v>
      </c>
      <c r="P5" s="533" t="s">
        <v>51</v>
      </c>
      <c r="Q5" s="532" t="s">
        <v>52</v>
      </c>
      <c r="R5" s="532" t="s">
        <v>53</v>
      </c>
      <c r="S5" s="532" t="s">
        <v>52</v>
      </c>
      <c r="T5" s="532" t="s">
        <v>53</v>
      </c>
      <c r="U5" s="532" t="s">
        <v>54</v>
      </c>
      <c r="V5" s="532" t="s">
        <v>66</v>
      </c>
      <c r="W5" s="532" t="s">
        <v>2099</v>
      </c>
      <c r="X5" s="537"/>
      <c r="Y5" s="537"/>
      <c r="Z5" s="532" t="s">
        <v>2100</v>
      </c>
      <c r="AA5" s="532" t="s">
        <v>2101</v>
      </c>
      <c r="AB5" s="533" t="s">
        <v>2102</v>
      </c>
      <c r="AC5" s="533" t="s">
        <v>66</v>
      </c>
      <c r="AD5" s="533" t="s">
        <v>2103</v>
      </c>
      <c r="AE5" s="533" t="s">
        <v>2104</v>
      </c>
      <c r="AF5" s="533" t="s">
        <v>2105</v>
      </c>
      <c r="AG5" s="534"/>
      <c r="AH5" s="534"/>
      <c r="AI5" s="533" t="s">
        <v>2102</v>
      </c>
      <c r="AJ5" s="533" t="s">
        <v>66</v>
      </c>
      <c r="AK5" s="533" t="s">
        <v>2103</v>
      </c>
      <c r="AL5" s="533" t="s">
        <v>2104</v>
      </c>
      <c r="AM5" s="533" t="s">
        <v>2105</v>
      </c>
      <c r="AN5" s="534"/>
      <c r="AO5" s="534"/>
      <c r="AP5" s="533" t="s">
        <v>2102</v>
      </c>
      <c r="AQ5" s="533" t="s">
        <v>66</v>
      </c>
      <c r="AR5" s="533" t="s">
        <v>2103</v>
      </c>
      <c r="AS5" s="533" t="s">
        <v>2104</v>
      </c>
      <c r="AT5" s="533" t="s">
        <v>2105</v>
      </c>
      <c r="AU5" s="534"/>
      <c r="AV5" s="534"/>
      <c r="AW5" s="533" t="s">
        <v>2102</v>
      </c>
      <c r="AX5" s="533" t="s">
        <v>66</v>
      </c>
      <c r="AY5" s="533" t="s">
        <v>2103</v>
      </c>
      <c r="AZ5" s="533" t="s">
        <v>2104</v>
      </c>
      <c r="BA5" s="533" t="s">
        <v>2105</v>
      </c>
      <c r="BB5" s="534"/>
      <c r="BC5" s="534"/>
      <c r="BD5" s="473"/>
      <c r="BE5" s="533" t="s">
        <v>2102</v>
      </c>
      <c r="BF5" s="543" t="s">
        <v>2106</v>
      </c>
      <c r="BG5" s="543"/>
      <c r="BH5" s="543"/>
      <c r="BI5" s="533" t="s">
        <v>2107</v>
      </c>
      <c r="BJ5" s="533" t="s">
        <v>2104</v>
      </c>
      <c r="BK5" s="533" t="s">
        <v>2108</v>
      </c>
      <c r="BL5" s="534"/>
      <c r="BM5" s="534"/>
      <c r="BN5" s="473"/>
      <c r="BO5" s="533" t="s">
        <v>2109</v>
      </c>
      <c r="BP5" s="533" t="s">
        <v>2110</v>
      </c>
      <c r="BQ5" s="535"/>
      <c r="BR5" s="537"/>
      <c r="BS5" s="483"/>
      <c r="BT5" s="532" t="s">
        <v>2111</v>
      </c>
      <c r="BU5" s="533" t="s">
        <v>2112</v>
      </c>
      <c r="BV5" s="534"/>
      <c r="BW5" s="535"/>
      <c r="BX5" s="465"/>
      <c r="BY5" s="465"/>
      <c r="BZ5" s="465"/>
      <c r="CA5" s="465"/>
      <c r="CB5" s="465"/>
      <c r="CC5" s="465"/>
      <c r="CD5" s="452"/>
      <c r="CE5" s="452"/>
      <c r="CF5" s="505"/>
      <c r="CG5" s="540" t="s">
        <v>2113</v>
      </c>
      <c r="CH5" s="540"/>
      <c r="CI5" s="544"/>
      <c r="CJ5" s="544"/>
      <c r="CK5" s="544"/>
      <c r="CL5" s="536" t="s">
        <v>2114</v>
      </c>
      <c r="CM5" s="536" t="s">
        <v>42</v>
      </c>
      <c r="CN5" s="536" t="s">
        <v>2115</v>
      </c>
      <c r="CO5" s="452"/>
      <c r="CP5" s="514"/>
      <c r="CQ5" s="514"/>
      <c r="CR5" s="448"/>
      <c r="CS5" s="448"/>
      <c r="CT5" s="448"/>
      <c r="CU5" s="448"/>
      <c r="CV5" s="448"/>
      <c r="CW5" s="515"/>
      <c r="CX5" s="515"/>
      <c r="CY5" s="515"/>
      <c r="CZ5" s="515"/>
      <c r="DA5" s="515"/>
      <c r="DB5" s="515"/>
      <c r="DC5" s="515"/>
      <c r="DD5" s="515"/>
      <c r="DE5" s="515"/>
      <c r="DF5" s="515"/>
      <c r="DG5" s="515"/>
      <c r="DH5" s="515"/>
      <c r="DI5" s="515"/>
      <c r="DJ5" s="515"/>
      <c r="DK5" s="515"/>
      <c r="DL5" s="515"/>
      <c r="DM5" s="515"/>
      <c r="DN5" s="515"/>
      <c r="DO5" s="515"/>
      <c r="DP5" s="515"/>
      <c r="DQ5" s="515"/>
      <c r="DR5" s="515"/>
      <c r="DS5" s="515"/>
      <c r="DT5" s="515"/>
      <c r="DU5" s="515"/>
      <c r="DV5" s="515"/>
      <c r="DW5" s="515"/>
      <c r="DX5" s="515"/>
      <c r="DY5" s="515"/>
      <c r="DZ5" s="515"/>
      <c r="EA5" s="515"/>
      <c r="EB5" s="515"/>
      <c r="EC5" s="515"/>
      <c r="ED5" s="515"/>
      <c r="EE5" s="515"/>
      <c r="EF5" s="515"/>
      <c r="EG5" s="515"/>
      <c r="EH5" s="515"/>
      <c r="EI5" s="515"/>
      <c r="EJ5" s="515"/>
      <c r="EK5" s="515"/>
      <c r="EL5" s="515"/>
      <c r="EM5" s="515"/>
      <c r="EN5" s="515"/>
      <c r="EO5" s="515"/>
      <c r="EP5" s="515"/>
      <c r="EQ5" s="515"/>
      <c r="ER5" s="515"/>
      <c r="ES5" s="515"/>
      <c r="ET5" s="515"/>
      <c r="EU5" s="515"/>
      <c r="EV5" s="515"/>
      <c r="EW5" s="515"/>
      <c r="EX5" s="515"/>
      <c r="EY5" s="515"/>
      <c r="EZ5" s="515"/>
      <c r="FA5" s="515"/>
      <c r="FB5" s="515"/>
      <c r="FC5" s="515"/>
      <c r="FD5" s="515"/>
      <c r="FE5" s="515"/>
      <c r="FF5" s="515"/>
      <c r="FG5" s="515"/>
      <c r="FH5" s="515"/>
      <c r="FI5" s="515"/>
      <c r="FJ5" s="515"/>
      <c r="FK5" s="515"/>
      <c r="FL5" s="515"/>
      <c r="FM5" s="515"/>
      <c r="FN5" s="515"/>
      <c r="FO5" s="515"/>
      <c r="FP5" s="515"/>
      <c r="FQ5" s="515"/>
      <c r="FR5" s="515"/>
      <c r="FS5" s="515"/>
      <c r="FT5" s="515"/>
      <c r="FU5" s="515"/>
      <c r="FV5" s="515"/>
      <c r="FW5" s="515"/>
      <c r="FX5" s="515"/>
      <c r="FY5" s="515"/>
      <c r="FZ5" s="515"/>
      <c r="GA5" s="515"/>
      <c r="GB5" s="515"/>
      <c r="GC5" s="515"/>
      <c r="GD5" s="515"/>
      <c r="GE5" s="515"/>
      <c r="GF5" s="515"/>
      <c r="GG5" s="515"/>
      <c r="GH5" s="515"/>
      <c r="GI5" s="515"/>
      <c r="GJ5" s="515"/>
      <c r="GK5" s="515"/>
      <c r="GL5" s="515"/>
      <c r="GM5" s="515"/>
      <c r="GN5" s="515"/>
      <c r="GO5" s="515"/>
      <c r="GP5" s="515"/>
      <c r="GQ5" s="515"/>
      <c r="GR5" s="515"/>
      <c r="GS5" s="515"/>
      <c r="GT5" s="515"/>
      <c r="GU5" s="515"/>
      <c r="GV5" s="515"/>
      <c r="GW5" s="515"/>
      <c r="GX5" s="515"/>
      <c r="GY5" s="515"/>
      <c r="GZ5" s="515"/>
      <c r="HA5" s="515"/>
      <c r="HB5" s="515"/>
      <c r="HC5" s="515"/>
      <c r="HD5" s="515"/>
      <c r="HE5" s="515"/>
      <c r="HF5" s="515"/>
      <c r="HG5" s="515"/>
      <c r="HH5" s="515"/>
      <c r="HI5" s="515"/>
      <c r="HJ5" s="515"/>
      <c r="HK5" s="515"/>
      <c r="HL5" s="515"/>
      <c r="HM5" s="515"/>
      <c r="HN5" s="515"/>
      <c r="HO5" s="515"/>
      <c r="HP5" s="515"/>
      <c r="HQ5" s="515"/>
      <c r="HR5" s="515"/>
      <c r="HS5" s="515"/>
      <c r="HT5" s="515"/>
      <c r="HU5" s="515"/>
      <c r="HV5" s="515"/>
      <c r="HW5" s="515"/>
      <c r="HX5" s="515"/>
      <c r="HY5" s="515"/>
      <c r="HZ5" s="515"/>
      <c r="IA5" s="515"/>
      <c r="IB5" s="515"/>
      <c r="IC5" s="515"/>
      <c r="ID5" s="515"/>
      <c r="IE5" s="515"/>
      <c r="IF5" s="515"/>
      <c r="IG5" s="515"/>
      <c r="IH5" s="515"/>
      <c r="II5" s="515"/>
      <c r="IJ5" s="515"/>
      <c r="IK5" s="515"/>
      <c r="IL5" s="515"/>
      <c r="IM5" s="515"/>
      <c r="IN5" s="515"/>
      <c r="IO5" s="515"/>
      <c r="IP5" s="515"/>
      <c r="IQ5" s="515"/>
      <c r="IR5" s="515"/>
      <c r="IS5" s="515"/>
      <c r="IT5" s="515"/>
      <c r="IU5" s="515"/>
      <c r="IV5" s="515"/>
      <c r="IW5" s="515"/>
      <c r="IX5" s="515"/>
      <c r="IY5" s="515"/>
      <c r="IZ5" s="515"/>
      <c r="JA5" s="515"/>
      <c r="JB5" s="515"/>
      <c r="JC5" s="515"/>
      <c r="JD5" s="515"/>
      <c r="JE5" s="515"/>
      <c r="JF5" s="515"/>
      <c r="JG5" s="515"/>
      <c r="JH5" s="515"/>
      <c r="JI5" s="515"/>
      <c r="JJ5" s="515"/>
      <c r="JK5" s="515"/>
      <c r="JL5" s="515"/>
      <c r="JM5" s="515"/>
      <c r="JN5" s="515"/>
      <c r="JO5" s="515"/>
      <c r="JP5" s="515"/>
      <c r="JQ5" s="515"/>
      <c r="JR5" s="515"/>
      <c r="JS5" s="515"/>
      <c r="JT5" s="515"/>
      <c r="JU5" s="515"/>
      <c r="JV5" s="515"/>
      <c r="JW5" s="515"/>
      <c r="JX5" s="515"/>
      <c r="JY5" s="515"/>
      <c r="JZ5" s="515"/>
      <c r="KA5" s="515"/>
      <c r="KB5" s="515"/>
      <c r="KC5" s="515"/>
      <c r="KD5" s="515"/>
      <c r="KE5" s="515"/>
      <c r="KF5" s="515"/>
      <c r="KG5" s="515"/>
      <c r="KH5" s="515"/>
      <c r="KI5" s="515"/>
      <c r="KJ5" s="515"/>
      <c r="KK5" s="515"/>
      <c r="KL5" s="515"/>
      <c r="KM5" s="515"/>
      <c r="KN5" s="515"/>
      <c r="KO5" s="515"/>
      <c r="KP5" s="515"/>
      <c r="KQ5" s="515"/>
      <c r="KR5" s="515"/>
      <c r="KS5" s="515"/>
      <c r="KT5" s="515"/>
    </row>
    <row r="6" spans="1:306" ht="36">
      <c r="A6" s="539"/>
      <c r="B6" s="539"/>
      <c r="C6" s="540"/>
      <c r="D6" s="540"/>
      <c r="E6" s="540"/>
      <c r="F6" s="545"/>
      <c r="G6" s="540"/>
      <c r="H6" s="545"/>
      <c r="I6" s="545"/>
      <c r="J6" s="533"/>
      <c r="K6" s="533"/>
      <c r="L6" s="533"/>
      <c r="M6" s="533"/>
      <c r="N6" s="533"/>
      <c r="O6" s="533"/>
      <c r="P6" s="533"/>
      <c r="Q6" s="532"/>
      <c r="R6" s="532"/>
      <c r="S6" s="532"/>
      <c r="T6" s="532"/>
      <c r="U6" s="532"/>
      <c r="V6" s="532"/>
      <c r="W6" s="532"/>
      <c r="X6" s="537"/>
      <c r="Y6" s="537"/>
      <c r="Z6" s="532"/>
      <c r="AA6" s="532"/>
      <c r="AB6" s="533"/>
      <c r="AC6" s="533"/>
      <c r="AD6" s="533"/>
      <c r="AE6" s="533"/>
      <c r="AF6" s="533"/>
      <c r="AG6" s="534"/>
      <c r="AH6" s="534"/>
      <c r="AI6" s="533"/>
      <c r="AJ6" s="533"/>
      <c r="AK6" s="533"/>
      <c r="AL6" s="533"/>
      <c r="AM6" s="533"/>
      <c r="AN6" s="534"/>
      <c r="AO6" s="534"/>
      <c r="AP6" s="533"/>
      <c r="AQ6" s="533"/>
      <c r="AR6" s="533"/>
      <c r="AS6" s="533"/>
      <c r="AT6" s="533"/>
      <c r="AU6" s="534"/>
      <c r="AV6" s="534"/>
      <c r="AW6" s="533"/>
      <c r="AX6" s="533"/>
      <c r="AY6" s="533"/>
      <c r="AZ6" s="533"/>
      <c r="BA6" s="533"/>
      <c r="BB6" s="534"/>
      <c r="BC6" s="534"/>
      <c r="BD6" s="463"/>
      <c r="BE6" s="533"/>
      <c r="BF6" s="477" t="s">
        <v>70</v>
      </c>
      <c r="BG6" s="468" t="s">
        <v>2116</v>
      </c>
      <c r="BH6" s="462" t="s">
        <v>2117</v>
      </c>
      <c r="BI6" s="533"/>
      <c r="BJ6" s="533"/>
      <c r="BK6" s="533"/>
      <c r="BL6" s="534"/>
      <c r="BM6" s="534"/>
      <c r="BN6" s="463"/>
      <c r="BO6" s="533"/>
      <c r="BP6" s="533"/>
      <c r="BQ6" s="535"/>
      <c r="BR6" s="537"/>
      <c r="BS6" s="484"/>
      <c r="BT6" s="532"/>
      <c r="BU6" s="533"/>
      <c r="BV6" s="534"/>
      <c r="BW6" s="535"/>
      <c r="BX6" s="465"/>
      <c r="BY6" s="465"/>
      <c r="BZ6" s="465"/>
      <c r="CA6" s="465"/>
      <c r="CB6" s="465"/>
      <c r="CC6" s="465"/>
      <c r="CD6" s="452"/>
      <c r="CE6" s="452"/>
      <c r="CF6" s="505"/>
      <c r="CG6" s="451" t="s">
        <v>2118</v>
      </c>
      <c r="CH6" s="452" t="s">
        <v>2119</v>
      </c>
      <c r="CI6" s="452" t="s">
        <v>1076</v>
      </c>
      <c r="CJ6" s="455" t="s">
        <v>2120</v>
      </c>
      <c r="CK6" s="455" t="s">
        <v>2121</v>
      </c>
      <c r="CL6" s="536"/>
      <c r="CM6" s="536"/>
      <c r="CN6" s="536"/>
      <c r="CO6" s="452"/>
      <c r="CP6" s="514" t="s">
        <v>2122</v>
      </c>
      <c r="CQ6" s="514" t="s">
        <v>2123</v>
      </c>
      <c r="CR6" s="448"/>
      <c r="CS6" s="448"/>
      <c r="CT6" s="448"/>
      <c r="CU6" s="448"/>
      <c r="CV6" s="448"/>
      <c r="CW6" s="515"/>
      <c r="CX6" s="515"/>
      <c r="CY6" s="515"/>
      <c r="CZ6" s="515"/>
      <c r="DA6" s="515"/>
      <c r="DB6" s="515"/>
      <c r="DC6" s="515"/>
      <c r="DD6" s="515"/>
      <c r="DE6" s="515"/>
      <c r="DF6" s="515"/>
      <c r="DG6" s="515"/>
      <c r="DH6" s="515"/>
      <c r="DI6" s="515"/>
      <c r="DJ6" s="515"/>
      <c r="DK6" s="515"/>
      <c r="DL6" s="515"/>
      <c r="DM6" s="515"/>
      <c r="DN6" s="515"/>
      <c r="DO6" s="515"/>
      <c r="DP6" s="515"/>
      <c r="DQ6" s="515"/>
      <c r="DR6" s="515"/>
      <c r="DS6" s="515"/>
      <c r="DT6" s="515"/>
      <c r="DU6" s="515"/>
      <c r="DV6" s="515"/>
      <c r="DW6" s="515"/>
      <c r="DX6" s="515"/>
      <c r="DY6" s="515"/>
      <c r="DZ6" s="515"/>
      <c r="EA6" s="515"/>
      <c r="EB6" s="515"/>
      <c r="EC6" s="515"/>
      <c r="ED6" s="515"/>
      <c r="EE6" s="515"/>
      <c r="EF6" s="515"/>
      <c r="EG6" s="515"/>
      <c r="EH6" s="515"/>
      <c r="EI6" s="515"/>
      <c r="EJ6" s="515"/>
      <c r="EK6" s="515"/>
      <c r="EL6" s="515"/>
      <c r="EM6" s="515"/>
      <c r="EN6" s="515"/>
      <c r="EO6" s="515"/>
      <c r="EP6" s="515"/>
      <c r="EQ6" s="515"/>
      <c r="ER6" s="515"/>
      <c r="ES6" s="515"/>
      <c r="ET6" s="515"/>
      <c r="EU6" s="515"/>
      <c r="EV6" s="515"/>
      <c r="EW6" s="515"/>
      <c r="EX6" s="515"/>
      <c r="EY6" s="515"/>
      <c r="EZ6" s="515"/>
      <c r="FA6" s="515"/>
      <c r="FB6" s="515"/>
      <c r="FC6" s="515"/>
      <c r="FD6" s="515"/>
      <c r="FE6" s="515"/>
      <c r="FF6" s="515"/>
      <c r="FG6" s="515"/>
      <c r="FH6" s="515"/>
      <c r="FI6" s="515"/>
      <c r="FJ6" s="515"/>
      <c r="FK6" s="515"/>
      <c r="FL6" s="515"/>
      <c r="FM6" s="515"/>
      <c r="FN6" s="515"/>
      <c r="FO6" s="515"/>
      <c r="FP6" s="515"/>
      <c r="FQ6" s="515"/>
      <c r="FR6" s="515"/>
      <c r="FS6" s="515"/>
      <c r="FT6" s="515"/>
      <c r="FU6" s="515"/>
      <c r="FV6" s="515"/>
      <c r="FW6" s="515"/>
      <c r="FX6" s="515"/>
      <c r="FY6" s="515"/>
      <c r="FZ6" s="515"/>
      <c r="GA6" s="515"/>
      <c r="GB6" s="515"/>
      <c r="GC6" s="515"/>
      <c r="GD6" s="515"/>
      <c r="GE6" s="515"/>
      <c r="GF6" s="515"/>
      <c r="GG6" s="515"/>
      <c r="GH6" s="515"/>
      <c r="GI6" s="515"/>
      <c r="GJ6" s="515"/>
      <c r="GK6" s="515"/>
      <c r="GL6" s="515"/>
      <c r="GM6" s="515"/>
      <c r="GN6" s="515"/>
      <c r="GO6" s="515"/>
      <c r="GP6" s="515"/>
      <c r="GQ6" s="515"/>
      <c r="GR6" s="515"/>
      <c r="GS6" s="515"/>
      <c r="GT6" s="515"/>
      <c r="GU6" s="515"/>
      <c r="GV6" s="515"/>
      <c r="GW6" s="515"/>
      <c r="GX6" s="515"/>
      <c r="GY6" s="515"/>
      <c r="GZ6" s="515"/>
      <c r="HA6" s="515"/>
      <c r="HB6" s="515"/>
      <c r="HC6" s="515"/>
      <c r="HD6" s="515"/>
      <c r="HE6" s="515"/>
      <c r="HF6" s="515"/>
      <c r="HG6" s="515"/>
      <c r="HH6" s="515"/>
      <c r="HI6" s="515"/>
      <c r="HJ6" s="515"/>
      <c r="HK6" s="515"/>
      <c r="HL6" s="515"/>
      <c r="HM6" s="515"/>
      <c r="HN6" s="515"/>
      <c r="HO6" s="515"/>
      <c r="HP6" s="515"/>
      <c r="HQ6" s="515"/>
      <c r="HR6" s="515"/>
      <c r="HS6" s="515"/>
      <c r="HT6" s="515"/>
      <c r="HU6" s="515"/>
      <c r="HV6" s="515"/>
      <c r="HW6" s="515"/>
      <c r="HX6" s="515"/>
      <c r="HY6" s="515"/>
      <c r="HZ6" s="515"/>
      <c r="IA6" s="515"/>
      <c r="IB6" s="515"/>
      <c r="IC6" s="515"/>
      <c r="ID6" s="515"/>
      <c r="IE6" s="515"/>
      <c r="IF6" s="515"/>
      <c r="IG6" s="515"/>
      <c r="IH6" s="515"/>
      <c r="II6" s="515"/>
      <c r="IJ6" s="515"/>
      <c r="IK6" s="515"/>
      <c r="IL6" s="515"/>
      <c r="IM6" s="515"/>
      <c r="IN6" s="515"/>
      <c r="IO6" s="515"/>
      <c r="IP6" s="515"/>
      <c r="IQ6" s="515"/>
      <c r="IR6" s="515"/>
      <c r="IS6" s="515"/>
      <c r="IT6" s="515"/>
      <c r="IU6" s="515"/>
      <c r="IV6" s="515"/>
      <c r="IW6" s="515"/>
      <c r="IX6" s="515"/>
      <c r="IY6" s="515"/>
      <c r="IZ6" s="515"/>
      <c r="JA6" s="515"/>
      <c r="JB6" s="515"/>
      <c r="JC6" s="515"/>
      <c r="JD6" s="515"/>
      <c r="JE6" s="515"/>
      <c r="JF6" s="515"/>
      <c r="JG6" s="515"/>
      <c r="JH6" s="515"/>
      <c r="JI6" s="515"/>
      <c r="JJ6" s="515"/>
      <c r="JK6" s="515"/>
      <c r="JL6" s="515"/>
      <c r="JM6" s="515"/>
      <c r="JN6" s="515"/>
      <c r="JO6" s="515"/>
      <c r="JP6" s="515"/>
      <c r="JQ6" s="515"/>
      <c r="JR6" s="515"/>
      <c r="JS6" s="515"/>
      <c r="JT6" s="515"/>
      <c r="JU6" s="515"/>
      <c r="JV6" s="515"/>
      <c r="JW6" s="515"/>
      <c r="JX6" s="515"/>
      <c r="JY6" s="515"/>
      <c r="JZ6" s="515"/>
      <c r="KA6" s="515"/>
      <c r="KB6" s="515"/>
      <c r="KC6" s="515"/>
      <c r="KD6" s="515"/>
      <c r="KE6" s="515"/>
      <c r="KF6" s="515"/>
      <c r="KG6" s="515"/>
      <c r="KH6" s="515"/>
      <c r="KI6" s="515"/>
      <c r="KJ6" s="515"/>
      <c r="KK6" s="515"/>
      <c r="KL6" s="515"/>
      <c r="KM6" s="515"/>
      <c r="KN6" s="515"/>
      <c r="KO6" s="515"/>
      <c r="KP6" s="515"/>
      <c r="KQ6" s="515"/>
      <c r="KR6" s="515"/>
      <c r="KS6" s="515"/>
      <c r="KT6" s="515"/>
    </row>
    <row r="7" spans="1:306" ht="13.5" customHeight="1">
      <c r="A7" s="540" t="s">
        <v>2124</v>
      </c>
      <c r="B7" s="540"/>
      <c r="C7" s="452">
        <v>131</v>
      </c>
      <c r="D7" s="453"/>
      <c r="E7" s="452"/>
      <c r="F7" s="452"/>
      <c r="G7" s="452"/>
      <c r="H7" s="452"/>
      <c r="I7" s="452"/>
      <c r="J7" s="463">
        <v>2996</v>
      </c>
      <c r="K7" s="463">
        <v>884</v>
      </c>
      <c r="L7" s="463">
        <v>1867</v>
      </c>
      <c r="M7" s="463">
        <v>140</v>
      </c>
      <c r="N7" s="463"/>
      <c r="O7" s="463">
        <v>24439</v>
      </c>
      <c r="P7" s="463">
        <v>11275</v>
      </c>
      <c r="Q7" s="463"/>
      <c r="R7" s="463"/>
      <c r="S7" s="463" t="s">
        <v>2125</v>
      </c>
      <c r="T7" s="463" t="s">
        <v>2125</v>
      </c>
      <c r="U7" s="463">
        <v>7007924</v>
      </c>
      <c r="V7" s="463">
        <v>1888075</v>
      </c>
      <c r="W7" s="463">
        <v>2109292</v>
      </c>
      <c r="X7" s="463">
        <v>710760</v>
      </c>
      <c r="Y7" s="463">
        <v>2517311</v>
      </c>
      <c r="Z7" s="463">
        <v>305220</v>
      </c>
      <c r="AA7" s="463">
        <v>8160</v>
      </c>
      <c r="AB7" s="463">
        <v>1282942</v>
      </c>
      <c r="AC7" s="463">
        <v>297863</v>
      </c>
      <c r="AD7" s="463">
        <v>316167</v>
      </c>
      <c r="AE7" s="463"/>
      <c r="AF7" s="463">
        <v>527</v>
      </c>
      <c r="AG7" s="463">
        <v>59</v>
      </c>
      <c r="AH7" s="463">
        <v>62</v>
      </c>
      <c r="AI7" s="463">
        <v>1259095</v>
      </c>
      <c r="AJ7" s="463">
        <v>233986</v>
      </c>
      <c r="AK7" s="463">
        <v>316167</v>
      </c>
      <c r="AL7" s="463"/>
      <c r="AM7" s="463">
        <v>432</v>
      </c>
      <c r="AN7" s="463">
        <v>57</v>
      </c>
      <c r="AO7" s="463">
        <v>55</v>
      </c>
      <c r="AP7" s="463">
        <v>1282942</v>
      </c>
      <c r="AQ7" s="463">
        <v>342016</v>
      </c>
      <c r="AR7" s="463">
        <v>316167</v>
      </c>
      <c r="AS7" s="463"/>
      <c r="AT7" s="463">
        <v>432</v>
      </c>
      <c r="AU7" s="463">
        <v>59</v>
      </c>
      <c r="AV7" s="463">
        <v>65</v>
      </c>
      <c r="AW7" s="463">
        <v>1096004</v>
      </c>
      <c r="AX7" s="463">
        <v>236988</v>
      </c>
      <c r="AY7" s="463">
        <v>316167</v>
      </c>
      <c r="AZ7" s="463"/>
      <c r="BA7" s="463">
        <v>432</v>
      </c>
      <c r="BB7" s="463">
        <v>56</v>
      </c>
      <c r="BC7" s="463">
        <v>55</v>
      </c>
      <c r="BD7" s="474" t="s">
        <v>2126</v>
      </c>
      <c r="BE7" s="463">
        <v>1160892</v>
      </c>
      <c r="BF7" s="463">
        <v>273006</v>
      </c>
      <c r="BG7" s="463">
        <v>147948</v>
      </c>
      <c r="BH7" s="463">
        <v>135557</v>
      </c>
      <c r="BI7" s="463">
        <v>316167</v>
      </c>
      <c r="BJ7" s="463"/>
      <c r="BK7" s="463">
        <v>442</v>
      </c>
      <c r="BL7" s="463"/>
      <c r="BM7" s="463"/>
      <c r="BN7" s="463"/>
      <c r="BO7" s="463"/>
      <c r="BP7" s="463"/>
      <c r="BQ7" s="485"/>
      <c r="BR7" s="485"/>
      <c r="BS7" s="486"/>
      <c r="BT7" s="487"/>
      <c r="BU7" s="465"/>
      <c r="BV7" s="465"/>
      <c r="BW7" s="465"/>
      <c r="BX7" s="465"/>
      <c r="BY7" s="465"/>
      <c r="BZ7" s="465"/>
      <c r="CA7" s="465"/>
      <c r="CB7" s="465"/>
      <c r="CC7" s="465"/>
      <c r="CD7" s="453"/>
      <c r="CE7" s="453"/>
      <c r="CF7" s="453"/>
      <c r="CG7" s="453"/>
      <c r="CH7" s="453"/>
      <c r="CI7" s="453"/>
      <c r="CJ7" s="453"/>
      <c r="CK7" s="453"/>
      <c r="CL7" s="453"/>
      <c r="CM7" s="453"/>
      <c r="CN7" s="453"/>
      <c r="CO7" s="499"/>
      <c r="CP7" s="499"/>
      <c r="CQ7" s="499"/>
      <c r="CR7" s="499"/>
      <c r="CS7" s="499"/>
      <c r="CT7" s="499"/>
      <c r="CU7" s="499"/>
      <c r="CV7" s="499"/>
      <c r="CW7" s="517"/>
      <c r="CX7" s="517"/>
      <c r="CY7" s="517"/>
      <c r="CZ7" s="517"/>
      <c r="DA7" s="517"/>
      <c r="DB7" s="517"/>
      <c r="DC7" s="517"/>
      <c r="DD7" s="517"/>
      <c r="DE7" s="517"/>
      <c r="DF7" s="517"/>
      <c r="DG7" s="517"/>
      <c r="DH7" s="517"/>
      <c r="DI7" s="517"/>
      <c r="DJ7" s="517"/>
      <c r="DK7" s="517"/>
      <c r="DL7" s="517"/>
      <c r="DM7" s="517"/>
      <c r="DN7" s="517"/>
      <c r="DO7" s="517"/>
      <c r="DP7" s="517"/>
      <c r="DQ7" s="517"/>
      <c r="DR7" s="517"/>
      <c r="DS7" s="517"/>
      <c r="DT7" s="517"/>
      <c r="DU7" s="517"/>
      <c r="DV7" s="517"/>
      <c r="DW7" s="517"/>
      <c r="DX7" s="517"/>
      <c r="DY7" s="517"/>
      <c r="DZ7" s="517"/>
      <c r="EA7" s="517"/>
      <c r="EB7" s="517"/>
      <c r="EC7" s="517"/>
      <c r="ED7" s="517"/>
      <c r="EE7" s="517"/>
      <c r="EF7" s="517"/>
      <c r="EG7" s="517"/>
      <c r="EH7" s="517"/>
      <c r="EI7" s="517"/>
      <c r="EJ7" s="517"/>
      <c r="EK7" s="517"/>
      <c r="EL7" s="517"/>
      <c r="EM7" s="517"/>
      <c r="EN7" s="517"/>
      <c r="EO7" s="517"/>
      <c r="EP7" s="517"/>
      <c r="EQ7" s="517"/>
      <c r="ER7" s="517"/>
      <c r="ES7" s="517"/>
      <c r="ET7" s="517"/>
      <c r="EU7" s="517"/>
      <c r="EV7" s="517"/>
      <c r="EW7" s="517"/>
      <c r="EX7" s="517"/>
      <c r="EY7" s="517"/>
      <c r="EZ7" s="517"/>
      <c r="FA7" s="517"/>
      <c r="FB7" s="517"/>
      <c r="FC7" s="517"/>
      <c r="FD7" s="517"/>
      <c r="FE7" s="517"/>
      <c r="FF7" s="517"/>
      <c r="FG7" s="517"/>
      <c r="FH7" s="517"/>
      <c r="FI7" s="517"/>
      <c r="FJ7" s="517"/>
      <c r="FK7" s="517"/>
      <c r="FL7" s="517"/>
      <c r="FM7" s="517"/>
      <c r="FN7" s="517"/>
      <c r="FO7" s="517"/>
      <c r="FP7" s="517"/>
      <c r="FQ7" s="517"/>
      <c r="FR7" s="517"/>
      <c r="FS7" s="517"/>
      <c r="FT7" s="517"/>
      <c r="FU7" s="517"/>
      <c r="FV7" s="517"/>
      <c r="FW7" s="517"/>
      <c r="FX7" s="517"/>
      <c r="FY7" s="517"/>
      <c r="FZ7" s="517"/>
      <c r="GA7" s="517"/>
      <c r="GB7" s="517"/>
      <c r="GC7" s="517"/>
      <c r="GD7" s="517"/>
      <c r="GE7" s="517"/>
      <c r="GF7" s="517"/>
      <c r="GG7" s="517"/>
      <c r="GH7" s="517"/>
      <c r="GI7" s="517"/>
      <c r="GJ7" s="517"/>
      <c r="GK7" s="517"/>
      <c r="GL7" s="517"/>
      <c r="GM7" s="517"/>
      <c r="GN7" s="517"/>
      <c r="GO7" s="517"/>
      <c r="GP7" s="517"/>
      <c r="GQ7" s="517"/>
      <c r="GR7" s="517"/>
      <c r="GS7" s="517"/>
      <c r="GT7" s="517"/>
      <c r="GU7" s="517"/>
      <c r="GV7" s="517"/>
      <c r="GW7" s="517"/>
      <c r="GX7" s="517"/>
      <c r="GY7" s="517"/>
      <c r="GZ7" s="517"/>
      <c r="HA7" s="517"/>
      <c r="HB7" s="517"/>
      <c r="HC7" s="517"/>
      <c r="HD7" s="517"/>
      <c r="HE7" s="517"/>
      <c r="HF7" s="517"/>
      <c r="HG7" s="517"/>
      <c r="HH7" s="517"/>
      <c r="HI7" s="517"/>
      <c r="HJ7" s="517"/>
      <c r="HK7" s="517"/>
      <c r="HL7" s="517"/>
      <c r="HM7" s="517"/>
      <c r="HN7" s="517"/>
      <c r="HO7" s="517"/>
      <c r="HP7" s="517"/>
      <c r="HQ7" s="517"/>
      <c r="HR7" s="517"/>
      <c r="HS7" s="517"/>
      <c r="HT7" s="517"/>
      <c r="HU7" s="517"/>
      <c r="HV7" s="517"/>
      <c r="HW7" s="517"/>
      <c r="HX7" s="517"/>
      <c r="HY7" s="517"/>
      <c r="HZ7" s="517"/>
      <c r="IA7" s="517"/>
      <c r="IB7" s="517"/>
      <c r="IC7" s="517"/>
      <c r="ID7" s="517"/>
      <c r="IE7" s="517"/>
      <c r="IF7" s="517"/>
      <c r="IG7" s="517"/>
      <c r="IH7" s="517"/>
      <c r="II7" s="517"/>
      <c r="IJ7" s="517"/>
      <c r="IK7" s="517"/>
      <c r="IL7" s="517"/>
      <c r="IM7" s="517"/>
      <c r="IN7" s="517"/>
      <c r="IO7" s="517"/>
      <c r="IP7" s="517"/>
      <c r="IQ7" s="517"/>
      <c r="IR7" s="517"/>
      <c r="IS7" s="517"/>
      <c r="IT7" s="517"/>
      <c r="IU7" s="517"/>
      <c r="IV7" s="517"/>
      <c r="IW7" s="517"/>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row>
    <row r="8" spans="1:306" ht="13.5" customHeight="1">
      <c r="A8" s="541" t="s">
        <v>2127</v>
      </c>
      <c r="B8" s="541"/>
      <c r="C8" s="452">
        <v>54</v>
      </c>
      <c r="D8" s="453"/>
      <c r="E8" s="452"/>
      <c r="F8" s="452"/>
      <c r="G8" s="452"/>
      <c r="H8" s="452"/>
      <c r="I8" s="452"/>
      <c r="J8" s="463">
        <v>1348</v>
      </c>
      <c r="K8" s="463">
        <v>172</v>
      </c>
      <c r="L8" s="463">
        <v>1088</v>
      </c>
      <c r="M8" s="463">
        <v>70</v>
      </c>
      <c r="N8" s="463"/>
      <c r="O8" s="463">
        <v>9452</v>
      </c>
      <c r="P8" s="463">
        <v>9705</v>
      </c>
      <c r="Q8" s="463"/>
      <c r="R8" s="463"/>
      <c r="S8" s="463">
        <v>76650</v>
      </c>
      <c r="T8" s="463">
        <v>76757</v>
      </c>
      <c r="U8" s="463">
        <v>2210651</v>
      </c>
      <c r="V8" s="463">
        <v>895511</v>
      </c>
      <c r="W8" s="463">
        <v>784471</v>
      </c>
      <c r="X8" s="463">
        <v>334685</v>
      </c>
      <c r="Y8" s="463">
        <v>892705</v>
      </c>
      <c r="Z8" s="463">
        <v>154590</v>
      </c>
      <c r="AA8" s="463">
        <v>8160</v>
      </c>
      <c r="AB8" s="463">
        <v>539728</v>
      </c>
      <c r="AC8" s="463">
        <v>147925</v>
      </c>
      <c r="AD8" s="463">
        <v>156565</v>
      </c>
      <c r="AE8" s="463"/>
      <c r="AF8" s="463">
        <v>279</v>
      </c>
      <c r="AG8" s="463">
        <v>27</v>
      </c>
      <c r="AH8" s="463">
        <v>28</v>
      </c>
      <c r="AI8" s="463">
        <v>515881</v>
      </c>
      <c r="AJ8" s="463">
        <v>115367</v>
      </c>
      <c r="AK8" s="463">
        <v>156565</v>
      </c>
      <c r="AL8" s="463"/>
      <c r="AM8" s="463">
        <v>184</v>
      </c>
      <c r="AN8" s="463">
        <v>25</v>
      </c>
      <c r="AO8" s="463">
        <v>24</v>
      </c>
      <c r="AP8" s="463">
        <v>539728</v>
      </c>
      <c r="AQ8" s="463">
        <v>167258</v>
      </c>
      <c r="AR8" s="463">
        <v>156565</v>
      </c>
      <c r="AS8" s="463"/>
      <c r="AT8" s="463">
        <v>184</v>
      </c>
      <c r="AU8" s="463">
        <v>27</v>
      </c>
      <c r="AV8" s="463">
        <v>29</v>
      </c>
      <c r="AW8" s="463">
        <v>458897</v>
      </c>
      <c r="AX8" s="463">
        <v>119369</v>
      </c>
      <c r="AY8" s="463">
        <v>156565</v>
      </c>
      <c r="AZ8" s="463"/>
      <c r="BA8" s="463">
        <v>184</v>
      </c>
      <c r="BB8" s="463">
        <v>25</v>
      </c>
      <c r="BC8" s="463">
        <v>25</v>
      </c>
      <c r="BD8" s="474" t="s">
        <v>2126</v>
      </c>
      <c r="BE8" s="463">
        <v>423590</v>
      </c>
      <c r="BF8" s="463">
        <v>107057</v>
      </c>
      <c r="BG8" s="463">
        <v>61701</v>
      </c>
      <c r="BH8" s="463">
        <v>45356</v>
      </c>
      <c r="BI8" s="463">
        <v>156565</v>
      </c>
      <c r="BJ8" s="463"/>
      <c r="BK8" s="463">
        <v>184</v>
      </c>
      <c r="BL8" s="463"/>
      <c r="BM8" s="463"/>
      <c r="BN8" s="463"/>
      <c r="BO8" s="463"/>
      <c r="BP8" s="463"/>
      <c r="BQ8" s="462"/>
      <c r="BR8" s="488"/>
      <c r="BS8" s="489"/>
      <c r="BT8" s="465"/>
      <c r="BU8" s="463">
        <v>94</v>
      </c>
      <c r="BV8" s="465"/>
      <c r="BW8" s="465"/>
      <c r="BX8" s="500"/>
      <c r="BY8" s="500"/>
      <c r="BZ8" s="500"/>
      <c r="CA8" s="500"/>
      <c r="CB8" s="500"/>
      <c r="CC8" s="500"/>
      <c r="CD8" s="499"/>
      <c r="CE8" s="499"/>
      <c r="CF8" s="499"/>
      <c r="CG8" s="460"/>
      <c r="CH8" s="453"/>
      <c r="CI8" s="453"/>
      <c r="CJ8" s="453"/>
      <c r="CK8" s="453"/>
      <c r="CL8" s="453"/>
      <c r="CM8" s="453"/>
      <c r="CN8" s="453"/>
      <c r="CO8" s="499"/>
      <c r="CP8" s="499"/>
      <c r="CQ8" s="499"/>
      <c r="CR8" s="499"/>
      <c r="CS8" s="499"/>
      <c r="CT8" s="499"/>
      <c r="CU8" s="499"/>
      <c r="CV8" s="499"/>
      <c r="CW8" s="517"/>
      <c r="CX8" s="517"/>
      <c r="CY8" s="517"/>
      <c r="CZ8" s="517"/>
      <c r="DA8" s="517"/>
      <c r="DB8" s="517"/>
      <c r="DC8" s="517"/>
      <c r="DD8" s="517"/>
      <c r="DE8" s="517"/>
      <c r="DF8" s="517"/>
      <c r="DG8" s="517"/>
      <c r="DH8" s="517"/>
      <c r="DI8" s="517"/>
      <c r="DJ8" s="517"/>
      <c r="DK8" s="517"/>
      <c r="DL8" s="517"/>
      <c r="DM8" s="517"/>
      <c r="DN8" s="517"/>
      <c r="DO8" s="517"/>
      <c r="DP8" s="517"/>
      <c r="DQ8" s="517"/>
      <c r="DR8" s="517"/>
      <c r="DS8" s="517"/>
      <c r="DT8" s="517"/>
      <c r="DU8" s="517"/>
      <c r="DV8" s="517"/>
      <c r="DW8" s="517"/>
      <c r="DX8" s="517"/>
      <c r="DY8" s="517"/>
      <c r="DZ8" s="517"/>
      <c r="EA8" s="517"/>
      <c r="EB8" s="517"/>
      <c r="EC8" s="517"/>
      <c r="ED8" s="517"/>
      <c r="EE8" s="517"/>
      <c r="EF8" s="517"/>
      <c r="EG8" s="517"/>
      <c r="EH8" s="517"/>
      <c r="EI8" s="517"/>
      <c r="EJ8" s="517"/>
      <c r="EK8" s="517"/>
      <c r="EL8" s="517"/>
      <c r="EM8" s="517"/>
      <c r="EN8" s="517"/>
      <c r="EO8" s="517"/>
      <c r="EP8" s="517"/>
      <c r="EQ8" s="517"/>
      <c r="ER8" s="517"/>
      <c r="ES8" s="517"/>
      <c r="ET8" s="517"/>
      <c r="EU8" s="517"/>
      <c r="EV8" s="517"/>
      <c r="EW8" s="517"/>
      <c r="EX8" s="517"/>
      <c r="EY8" s="517"/>
      <c r="EZ8" s="517"/>
      <c r="FA8" s="517"/>
      <c r="FB8" s="517"/>
      <c r="FC8" s="517"/>
      <c r="FD8" s="517"/>
      <c r="FE8" s="517"/>
      <c r="FF8" s="517"/>
      <c r="FG8" s="517"/>
      <c r="FH8" s="517"/>
      <c r="FI8" s="517"/>
      <c r="FJ8" s="517"/>
      <c r="FK8" s="517"/>
      <c r="FL8" s="517"/>
      <c r="FM8" s="517"/>
      <c r="FN8" s="517"/>
      <c r="FO8" s="517"/>
      <c r="FP8" s="517"/>
      <c r="FQ8" s="517"/>
      <c r="FR8" s="517"/>
      <c r="FS8" s="517"/>
      <c r="FT8" s="517"/>
      <c r="FU8" s="517"/>
      <c r="FV8" s="517"/>
      <c r="FW8" s="517"/>
      <c r="FX8" s="517"/>
      <c r="FY8" s="517"/>
      <c r="FZ8" s="517"/>
      <c r="GA8" s="517"/>
      <c r="GB8" s="517"/>
      <c r="GC8" s="517"/>
      <c r="GD8" s="517"/>
      <c r="GE8" s="517"/>
      <c r="GF8" s="517"/>
      <c r="GG8" s="517"/>
      <c r="GH8" s="517"/>
      <c r="GI8" s="517"/>
      <c r="GJ8" s="517"/>
      <c r="GK8" s="517"/>
      <c r="GL8" s="517"/>
      <c r="GM8" s="517"/>
      <c r="GN8" s="517"/>
      <c r="GO8" s="517"/>
      <c r="GP8" s="517"/>
      <c r="GQ8" s="517"/>
      <c r="GR8" s="517"/>
      <c r="GS8" s="517"/>
      <c r="GT8" s="517"/>
      <c r="GU8" s="517"/>
      <c r="GV8" s="517"/>
      <c r="GW8" s="517"/>
      <c r="GX8" s="517"/>
      <c r="GY8" s="517"/>
      <c r="GZ8" s="517"/>
      <c r="HA8" s="517"/>
      <c r="HB8" s="517"/>
      <c r="HC8" s="517"/>
      <c r="HD8" s="517"/>
      <c r="HE8" s="517"/>
      <c r="HF8" s="517"/>
      <c r="HG8" s="517"/>
      <c r="HH8" s="517"/>
      <c r="HI8" s="517"/>
      <c r="HJ8" s="517"/>
      <c r="HK8" s="517"/>
      <c r="HL8" s="517"/>
      <c r="HM8" s="517"/>
      <c r="HN8" s="517"/>
      <c r="HO8" s="517"/>
      <c r="HP8" s="517"/>
      <c r="HQ8" s="517"/>
      <c r="HR8" s="517"/>
      <c r="HS8" s="517"/>
      <c r="HT8" s="517"/>
      <c r="HU8" s="517"/>
      <c r="HV8" s="517"/>
      <c r="HW8" s="517"/>
      <c r="HX8" s="517"/>
      <c r="HY8" s="517"/>
      <c r="HZ8" s="517"/>
      <c r="IA8" s="517"/>
      <c r="IB8" s="517"/>
      <c r="IC8" s="517"/>
      <c r="ID8" s="517"/>
      <c r="IE8" s="517"/>
      <c r="IF8" s="517"/>
      <c r="IG8" s="517"/>
      <c r="IH8" s="517"/>
      <c r="II8" s="517"/>
      <c r="IJ8" s="517"/>
      <c r="IK8" s="517"/>
      <c r="IL8" s="517"/>
      <c r="IM8" s="517"/>
      <c r="IN8" s="517"/>
      <c r="IO8" s="517"/>
      <c r="IP8" s="517"/>
      <c r="IQ8" s="517"/>
      <c r="IR8" s="517"/>
      <c r="IS8" s="517"/>
      <c r="IT8" s="517"/>
      <c r="IU8" s="517"/>
      <c r="IV8" s="517"/>
      <c r="IW8" s="517"/>
      <c r="IX8" s="517"/>
      <c r="IY8" s="517"/>
      <c r="IZ8" s="517"/>
      <c r="JA8" s="517"/>
      <c r="JB8" s="517"/>
      <c r="JC8" s="517"/>
      <c r="JD8" s="517"/>
      <c r="JE8" s="517"/>
      <c r="JF8" s="517"/>
      <c r="JG8" s="517"/>
      <c r="JH8" s="517"/>
      <c r="JI8" s="517"/>
      <c r="JJ8" s="517"/>
      <c r="JK8" s="517"/>
      <c r="JL8" s="517"/>
      <c r="JM8" s="517"/>
      <c r="JN8" s="517"/>
      <c r="JO8" s="517"/>
      <c r="JP8" s="517"/>
      <c r="JQ8" s="517"/>
      <c r="JR8" s="517"/>
      <c r="JS8" s="517"/>
      <c r="JT8" s="517"/>
      <c r="JU8" s="517"/>
      <c r="JV8" s="517"/>
      <c r="JW8" s="517"/>
      <c r="JX8" s="517"/>
      <c r="JY8" s="517"/>
      <c r="JZ8" s="517"/>
      <c r="KA8" s="517"/>
      <c r="KB8" s="517"/>
      <c r="KC8" s="517"/>
      <c r="KD8" s="517"/>
      <c r="KE8" s="517"/>
      <c r="KF8" s="517"/>
      <c r="KG8" s="517"/>
      <c r="KH8" s="517"/>
      <c r="KI8" s="517"/>
      <c r="KJ8" s="517"/>
      <c r="KK8" s="517"/>
      <c r="KL8" s="517"/>
      <c r="KM8" s="517"/>
      <c r="KN8" s="517"/>
      <c r="KO8" s="517"/>
      <c r="KP8" s="517"/>
      <c r="KQ8" s="517"/>
      <c r="KR8" s="517"/>
      <c r="KS8" s="517"/>
      <c r="KT8" s="517"/>
    </row>
    <row r="9" spans="1:306" ht="13.5" customHeight="1">
      <c r="A9" s="541" t="s">
        <v>2128</v>
      </c>
      <c r="B9" s="541"/>
      <c r="C9" s="452">
        <v>67</v>
      </c>
      <c r="D9" s="453"/>
      <c r="E9" s="452"/>
      <c r="F9" s="452"/>
      <c r="G9" s="452"/>
      <c r="H9" s="452"/>
      <c r="I9" s="452"/>
      <c r="J9" s="463">
        <v>1691</v>
      </c>
      <c r="K9" s="463">
        <v>305</v>
      </c>
      <c r="L9" s="463">
        <v>1252</v>
      </c>
      <c r="M9" s="463">
        <v>116</v>
      </c>
      <c r="N9" s="463"/>
      <c r="O9" s="463">
        <v>9910</v>
      </c>
      <c r="P9" s="463">
        <v>9705</v>
      </c>
      <c r="Q9" s="463"/>
      <c r="R9" s="463"/>
      <c r="S9" s="463">
        <v>96823</v>
      </c>
      <c r="T9" s="463">
        <v>96956</v>
      </c>
      <c r="U9" s="463">
        <v>2907904</v>
      </c>
      <c r="V9" s="463">
        <v>1118585</v>
      </c>
      <c r="W9" s="463">
        <v>1028107</v>
      </c>
      <c r="X9" s="463">
        <v>389555</v>
      </c>
      <c r="Y9" s="463">
        <v>1138271</v>
      </c>
      <c r="Z9" s="463">
        <v>202659</v>
      </c>
      <c r="AA9" s="463">
        <v>8160</v>
      </c>
      <c r="AB9" s="463">
        <v>699188</v>
      </c>
      <c r="AC9" s="463">
        <v>209610</v>
      </c>
      <c r="AD9" s="463">
        <v>218250</v>
      </c>
      <c r="AE9" s="463"/>
      <c r="AF9" s="463">
        <v>279</v>
      </c>
      <c r="AG9" s="463">
        <v>34</v>
      </c>
      <c r="AH9" s="463">
        <v>34</v>
      </c>
      <c r="AI9" s="463">
        <v>675341</v>
      </c>
      <c r="AJ9" s="463">
        <v>177052</v>
      </c>
      <c r="AK9" s="463">
        <v>218250</v>
      </c>
      <c r="AL9" s="463"/>
      <c r="AM9" s="463">
        <v>184</v>
      </c>
      <c r="AN9" s="463">
        <v>32</v>
      </c>
      <c r="AO9" s="463">
        <v>30</v>
      </c>
      <c r="AP9" s="463">
        <v>699188</v>
      </c>
      <c r="AQ9" s="463">
        <v>232354</v>
      </c>
      <c r="AR9" s="463">
        <v>218250</v>
      </c>
      <c r="AS9" s="463"/>
      <c r="AT9" s="463">
        <v>184</v>
      </c>
      <c r="AU9" s="463">
        <v>34</v>
      </c>
      <c r="AV9" s="463">
        <v>36</v>
      </c>
      <c r="AW9" s="463">
        <v>588295</v>
      </c>
      <c r="AX9" s="463">
        <v>181054</v>
      </c>
      <c r="AY9" s="463">
        <v>218250</v>
      </c>
      <c r="AZ9" s="463"/>
      <c r="BA9" s="463">
        <v>184</v>
      </c>
      <c r="BB9" s="463">
        <v>31</v>
      </c>
      <c r="BC9" s="463">
        <v>31</v>
      </c>
      <c r="BD9" s="474" t="s">
        <v>2126</v>
      </c>
      <c r="BE9" s="463">
        <v>565088</v>
      </c>
      <c r="BF9" s="463">
        <v>172016</v>
      </c>
      <c r="BG9" s="463">
        <v>80868</v>
      </c>
      <c r="BH9" s="463">
        <v>91148</v>
      </c>
      <c r="BI9" s="463">
        <v>218250</v>
      </c>
      <c r="BJ9" s="463"/>
      <c r="BK9" s="463">
        <v>184</v>
      </c>
      <c r="BL9" s="463"/>
      <c r="BM9" s="463"/>
      <c r="BN9" s="463"/>
      <c r="BO9" s="463"/>
      <c r="BP9" s="463"/>
      <c r="BQ9" s="463"/>
      <c r="BR9" s="465"/>
      <c r="BS9" s="490"/>
      <c r="BT9" s="465"/>
      <c r="BU9" s="463">
        <v>94</v>
      </c>
      <c r="BV9" s="465"/>
      <c r="BW9" s="465"/>
      <c r="BX9" s="500"/>
      <c r="BY9" s="500"/>
      <c r="BZ9" s="500"/>
      <c r="CA9" s="500"/>
      <c r="CB9" s="500"/>
      <c r="CC9" s="500"/>
      <c r="CD9" s="499"/>
      <c r="CE9" s="499"/>
      <c r="CF9" s="499"/>
      <c r="CG9" s="460"/>
      <c r="CH9" s="453"/>
      <c r="CI9" s="453"/>
      <c r="CJ9" s="453"/>
      <c r="CK9" s="453"/>
      <c r="CL9" s="453"/>
      <c r="CM9" s="453"/>
      <c r="CN9" s="453"/>
      <c r="CO9" s="499"/>
      <c r="CP9" s="499"/>
      <c r="CQ9" s="499"/>
      <c r="CR9" s="499"/>
      <c r="CS9" s="499"/>
      <c r="CT9" s="499"/>
      <c r="CU9" s="499"/>
      <c r="CV9" s="499"/>
      <c r="CW9" s="517"/>
      <c r="CX9" s="517"/>
      <c r="CY9" s="517"/>
      <c r="CZ9" s="517"/>
      <c r="DA9" s="517"/>
      <c r="DB9" s="517"/>
      <c r="DC9" s="517"/>
      <c r="DD9" s="517"/>
      <c r="DE9" s="517"/>
      <c r="DF9" s="517"/>
      <c r="DG9" s="517"/>
      <c r="DH9" s="517"/>
      <c r="DI9" s="517"/>
      <c r="DJ9" s="517"/>
      <c r="DK9" s="517"/>
      <c r="DL9" s="517"/>
      <c r="DM9" s="517"/>
      <c r="DN9" s="517"/>
      <c r="DO9" s="517"/>
      <c r="DP9" s="517"/>
      <c r="DQ9" s="517"/>
      <c r="DR9" s="517"/>
      <c r="DS9" s="517"/>
      <c r="DT9" s="517"/>
      <c r="DU9" s="517"/>
      <c r="DV9" s="517"/>
      <c r="DW9" s="517"/>
      <c r="DX9" s="517"/>
      <c r="DY9" s="517"/>
      <c r="DZ9" s="517"/>
      <c r="EA9" s="517"/>
      <c r="EB9" s="517"/>
      <c r="EC9" s="517"/>
      <c r="ED9" s="517"/>
      <c r="EE9" s="517"/>
      <c r="EF9" s="517"/>
      <c r="EG9" s="517"/>
      <c r="EH9" s="517"/>
      <c r="EI9" s="517"/>
      <c r="EJ9" s="517"/>
      <c r="EK9" s="517"/>
      <c r="EL9" s="517"/>
      <c r="EM9" s="517"/>
      <c r="EN9" s="517"/>
      <c r="EO9" s="517"/>
      <c r="EP9" s="517"/>
      <c r="EQ9" s="517"/>
      <c r="ER9" s="517"/>
      <c r="ES9" s="517"/>
      <c r="ET9" s="517"/>
      <c r="EU9" s="517"/>
      <c r="EV9" s="517"/>
      <c r="EW9" s="517"/>
      <c r="EX9" s="517"/>
      <c r="EY9" s="517"/>
      <c r="EZ9" s="517"/>
      <c r="FA9" s="517"/>
      <c r="FB9" s="517"/>
      <c r="FC9" s="517"/>
      <c r="FD9" s="517"/>
      <c r="FE9" s="517"/>
      <c r="FF9" s="517"/>
      <c r="FG9" s="517"/>
      <c r="FH9" s="517"/>
      <c r="FI9" s="517"/>
      <c r="FJ9" s="517"/>
      <c r="FK9" s="517"/>
      <c r="FL9" s="517"/>
      <c r="FM9" s="517"/>
      <c r="FN9" s="517"/>
      <c r="FO9" s="517"/>
      <c r="FP9" s="517"/>
      <c r="FQ9" s="517"/>
      <c r="FR9" s="517"/>
      <c r="FS9" s="517"/>
      <c r="FT9" s="517"/>
      <c r="FU9" s="517"/>
      <c r="FV9" s="517"/>
      <c r="FW9" s="517"/>
      <c r="FX9" s="517"/>
      <c r="FY9" s="517"/>
      <c r="FZ9" s="517"/>
      <c r="GA9" s="517"/>
      <c r="GB9" s="517"/>
      <c r="GC9" s="517"/>
      <c r="GD9" s="517"/>
      <c r="GE9" s="517"/>
      <c r="GF9" s="517"/>
      <c r="GG9" s="517"/>
      <c r="GH9" s="517"/>
      <c r="GI9" s="517"/>
      <c r="GJ9" s="517"/>
      <c r="GK9" s="517"/>
      <c r="GL9" s="517"/>
      <c r="GM9" s="517"/>
      <c r="GN9" s="517"/>
      <c r="GO9" s="517"/>
      <c r="GP9" s="517"/>
      <c r="GQ9" s="517"/>
      <c r="GR9" s="517"/>
      <c r="GS9" s="517"/>
      <c r="GT9" s="517"/>
      <c r="GU9" s="517"/>
      <c r="GV9" s="517"/>
      <c r="GW9" s="517"/>
      <c r="GX9" s="517"/>
      <c r="GY9" s="517"/>
      <c r="GZ9" s="517"/>
      <c r="HA9" s="517"/>
      <c r="HB9" s="517"/>
      <c r="HC9" s="517"/>
      <c r="HD9" s="517"/>
      <c r="HE9" s="517"/>
      <c r="HF9" s="517"/>
      <c r="HG9" s="517"/>
      <c r="HH9" s="517"/>
      <c r="HI9" s="517"/>
      <c r="HJ9" s="517"/>
      <c r="HK9" s="517"/>
      <c r="HL9" s="517"/>
      <c r="HM9" s="517"/>
      <c r="HN9" s="517"/>
      <c r="HO9" s="517"/>
      <c r="HP9" s="517"/>
      <c r="HQ9" s="517"/>
      <c r="HR9" s="517"/>
      <c r="HS9" s="517"/>
      <c r="HT9" s="517"/>
      <c r="HU9" s="517"/>
      <c r="HV9" s="517"/>
      <c r="HW9" s="517"/>
      <c r="HX9" s="517"/>
      <c r="HY9" s="517"/>
      <c r="HZ9" s="517"/>
      <c r="IA9" s="517"/>
      <c r="IB9" s="517"/>
      <c r="IC9" s="517"/>
      <c r="ID9" s="517"/>
      <c r="IE9" s="517"/>
      <c r="IF9" s="517"/>
      <c r="IG9" s="517"/>
      <c r="IH9" s="517"/>
      <c r="II9" s="517"/>
      <c r="IJ9" s="517"/>
      <c r="IK9" s="517"/>
      <c r="IL9" s="517"/>
      <c r="IM9" s="517"/>
      <c r="IN9" s="517"/>
      <c r="IO9" s="517"/>
      <c r="IP9" s="517"/>
      <c r="IQ9" s="517"/>
      <c r="IR9" s="517"/>
      <c r="IS9" s="517"/>
      <c r="IT9" s="517"/>
      <c r="IU9" s="517"/>
      <c r="IV9" s="517"/>
      <c r="IW9" s="517"/>
      <c r="IX9" s="517"/>
      <c r="IY9" s="517"/>
      <c r="IZ9" s="517"/>
      <c r="JA9" s="517"/>
      <c r="JB9" s="517"/>
      <c r="JC9" s="517"/>
      <c r="JD9" s="517"/>
      <c r="JE9" s="517"/>
      <c r="JF9" s="517"/>
      <c r="JG9" s="517"/>
      <c r="JH9" s="517"/>
      <c r="JI9" s="517"/>
      <c r="JJ9" s="517"/>
      <c r="JK9" s="517"/>
      <c r="JL9" s="517"/>
      <c r="JM9" s="517"/>
      <c r="JN9" s="517"/>
      <c r="JO9" s="517"/>
      <c r="JP9" s="517"/>
      <c r="JQ9" s="517"/>
      <c r="JR9" s="517"/>
      <c r="JS9" s="517"/>
      <c r="JT9" s="517"/>
      <c r="JU9" s="517"/>
      <c r="JV9" s="517"/>
      <c r="JW9" s="517"/>
      <c r="JX9" s="517"/>
      <c r="JY9" s="517"/>
      <c r="JZ9" s="517"/>
      <c r="KA9" s="517"/>
      <c r="KB9" s="517"/>
      <c r="KC9" s="517"/>
      <c r="KD9" s="517"/>
      <c r="KE9" s="517"/>
      <c r="KF9" s="517"/>
      <c r="KG9" s="517"/>
      <c r="KH9" s="517"/>
      <c r="KI9" s="517"/>
      <c r="KJ9" s="517"/>
      <c r="KK9" s="517"/>
      <c r="KL9" s="517"/>
      <c r="KM9" s="517"/>
      <c r="KN9" s="517"/>
      <c r="KO9" s="517"/>
      <c r="KP9" s="517"/>
      <c r="KQ9" s="517"/>
      <c r="KR9" s="517"/>
      <c r="KS9" s="517"/>
      <c r="KT9" s="517"/>
    </row>
    <row r="10" spans="1:306" ht="13.5" customHeight="1">
      <c r="A10" s="542" t="s">
        <v>2129</v>
      </c>
      <c r="B10" s="542"/>
      <c r="C10" s="452">
        <v>96</v>
      </c>
      <c r="D10" s="453"/>
      <c r="E10" s="452"/>
      <c r="F10" s="452"/>
      <c r="G10" s="452"/>
      <c r="H10" s="452"/>
      <c r="I10" s="452"/>
      <c r="J10" s="463">
        <v>2398</v>
      </c>
      <c r="K10" s="463">
        <v>679</v>
      </c>
      <c r="L10" s="463">
        <v>1567</v>
      </c>
      <c r="M10" s="463">
        <v>119</v>
      </c>
      <c r="N10" s="463"/>
      <c r="O10" s="463">
        <v>20596</v>
      </c>
      <c r="P10" s="463">
        <v>9845</v>
      </c>
      <c r="Q10" s="463"/>
      <c r="R10" s="463"/>
      <c r="S10" s="463" t="s">
        <v>2125</v>
      </c>
      <c r="T10" s="463" t="s">
        <v>2125</v>
      </c>
      <c r="U10" s="463">
        <v>5589946</v>
      </c>
      <c r="V10" s="463">
        <v>1608350</v>
      </c>
      <c r="W10" s="463">
        <v>2084675</v>
      </c>
      <c r="X10" s="463">
        <v>708119</v>
      </c>
      <c r="Y10" s="463">
        <v>2467763</v>
      </c>
      <c r="Z10" s="463">
        <v>303060</v>
      </c>
      <c r="AA10" s="463">
        <v>8160</v>
      </c>
      <c r="AB10" s="463">
        <v>1013868</v>
      </c>
      <c r="AC10" s="463">
        <v>229198</v>
      </c>
      <c r="AD10" s="463">
        <v>247502</v>
      </c>
      <c r="AE10" s="463"/>
      <c r="AF10" s="463">
        <v>504</v>
      </c>
      <c r="AG10" s="463">
        <v>51</v>
      </c>
      <c r="AH10" s="463">
        <v>53</v>
      </c>
      <c r="AI10" s="463">
        <v>1013868</v>
      </c>
      <c r="AJ10" s="463">
        <v>173515</v>
      </c>
      <c r="AK10" s="463">
        <v>247502</v>
      </c>
      <c r="AL10" s="463"/>
      <c r="AM10" s="463">
        <v>432</v>
      </c>
      <c r="AN10" s="463">
        <v>51</v>
      </c>
      <c r="AO10" s="463">
        <v>47</v>
      </c>
      <c r="AP10" s="463">
        <v>1013868</v>
      </c>
      <c r="AQ10" s="463">
        <v>268676</v>
      </c>
      <c r="AR10" s="463">
        <v>247502</v>
      </c>
      <c r="AS10" s="463"/>
      <c r="AT10" s="463">
        <v>432</v>
      </c>
      <c r="AU10" s="463">
        <v>51</v>
      </c>
      <c r="AV10" s="463">
        <v>55</v>
      </c>
      <c r="AW10" s="463">
        <v>871774</v>
      </c>
      <c r="AX10" s="463">
        <v>173515</v>
      </c>
      <c r="AY10" s="463">
        <v>247502</v>
      </c>
      <c r="AZ10" s="463"/>
      <c r="BA10" s="463">
        <v>432</v>
      </c>
      <c r="BB10" s="463">
        <v>49</v>
      </c>
      <c r="BC10" s="463">
        <v>47</v>
      </c>
      <c r="BD10" s="474" t="s">
        <v>2126</v>
      </c>
      <c r="BE10" s="463">
        <v>868254</v>
      </c>
      <c r="BF10" s="463">
        <v>250042</v>
      </c>
      <c r="BG10" s="463">
        <v>147177</v>
      </c>
      <c r="BH10" s="463">
        <v>113364</v>
      </c>
      <c r="BI10" s="463">
        <v>247502</v>
      </c>
      <c r="BJ10" s="463"/>
      <c r="BK10" s="463">
        <v>422</v>
      </c>
      <c r="BL10" s="463"/>
      <c r="BM10" s="463"/>
      <c r="BN10" s="463"/>
      <c r="BO10" s="463"/>
      <c r="BP10" s="463"/>
      <c r="BQ10" s="463"/>
      <c r="BR10" s="465"/>
      <c r="BS10" s="490"/>
      <c r="BT10" s="465"/>
      <c r="BU10" s="463">
        <v>195</v>
      </c>
      <c r="BV10" s="463"/>
      <c r="BW10" s="463"/>
      <c r="BX10" s="477"/>
      <c r="BY10" s="477"/>
      <c r="BZ10" s="477"/>
      <c r="CA10" s="477"/>
      <c r="CB10" s="477"/>
      <c r="CC10" s="477"/>
      <c r="CD10" s="507"/>
      <c r="CE10" s="507"/>
      <c r="CF10" s="508"/>
      <c r="CG10" s="460"/>
      <c r="CH10" s="453"/>
      <c r="CI10" s="453"/>
      <c r="CJ10" s="453"/>
      <c r="CK10" s="453"/>
      <c r="CL10" s="453"/>
      <c r="CM10" s="453"/>
      <c r="CN10" s="453"/>
      <c r="CO10" s="499"/>
      <c r="CP10" s="499"/>
      <c r="CQ10" s="499"/>
      <c r="CR10" s="499"/>
      <c r="CS10" s="499"/>
      <c r="CT10" s="499"/>
      <c r="CU10" s="499"/>
      <c r="CV10" s="499"/>
      <c r="CW10" s="517"/>
      <c r="CX10" s="517"/>
      <c r="CY10" s="517"/>
      <c r="CZ10" s="517"/>
      <c r="DA10" s="517"/>
      <c r="DB10" s="517"/>
      <c r="DC10" s="517"/>
      <c r="DD10" s="517"/>
      <c r="DE10" s="517"/>
      <c r="DF10" s="517"/>
      <c r="DG10" s="517"/>
      <c r="DH10" s="517"/>
      <c r="DI10" s="517"/>
      <c r="DJ10" s="517"/>
      <c r="DK10" s="517"/>
      <c r="DL10" s="517"/>
      <c r="DM10" s="517"/>
      <c r="DN10" s="517"/>
      <c r="DO10" s="517"/>
      <c r="DP10" s="517"/>
      <c r="DQ10" s="517"/>
      <c r="DR10" s="517"/>
      <c r="DS10" s="517"/>
      <c r="DT10" s="517"/>
      <c r="DU10" s="517"/>
      <c r="DV10" s="517"/>
      <c r="DW10" s="517"/>
      <c r="DX10" s="517"/>
      <c r="DY10" s="517"/>
      <c r="DZ10" s="517"/>
      <c r="EA10" s="517"/>
      <c r="EB10" s="517"/>
      <c r="EC10" s="517"/>
      <c r="ED10" s="517"/>
      <c r="EE10" s="517"/>
      <c r="EF10" s="517"/>
      <c r="EG10" s="517"/>
      <c r="EH10" s="517"/>
      <c r="EI10" s="517"/>
      <c r="EJ10" s="517"/>
      <c r="EK10" s="517"/>
      <c r="EL10" s="517"/>
      <c r="EM10" s="517"/>
      <c r="EN10" s="517"/>
      <c r="EO10" s="517"/>
      <c r="EP10" s="517"/>
      <c r="EQ10" s="517"/>
      <c r="ER10" s="517"/>
      <c r="ES10" s="517"/>
      <c r="ET10" s="517"/>
      <c r="EU10" s="517"/>
      <c r="EV10" s="517"/>
      <c r="EW10" s="517"/>
      <c r="EX10" s="517"/>
      <c r="EY10" s="517"/>
      <c r="EZ10" s="517"/>
      <c r="FA10" s="517"/>
      <c r="FB10" s="517"/>
      <c r="FC10" s="517"/>
      <c r="FD10" s="517"/>
      <c r="FE10" s="517"/>
      <c r="FF10" s="517"/>
      <c r="FG10" s="517"/>
      <c r="FH10" s="517"/>
      <c r="FI10" s="517"/>
      <c r="FJ10" s="517"/>
      <c r="FK10" s="517"/>
      <c r="FL10" s="517"/>
      <c r="FM10" s="517"/>
      <c r="FN10" s="517"/>
      <c r="FO10" s="517"/>
      <c r="FP10" s="517"/>
      <c r="FQ10" s="517"/>
      <c r="FR10" s="517"/>
      <c r="FS10" s="517"/>
      <c r="FT10" s="517"/>
      <c r="FU10" s="517"/>
      <c r="FV10" s="517"/>
      <c r="FW10" s="517"/>
      <c r="FX10" s="517"/>
      <c r="FY10" s="517"/>
      <c r="FZ10" s="517"/>
      <c r="GA10" s="517"/>
      <c r="GB10" s="517"/>
      <c r="GC10" s="517"/>
      <c r="GD10" s="517"/>
      <c r="GE10" s="517"/>
      <c r="GF10" s="517"/>
      <c r="GG10" s="517"/>
      <c r="GH10" s="517"/>
      <c r="GI10" s="517"/>
      <c r="GJ10" s="517"/>
      <c r="GK10" s="517"/>
      <c r="GL10" s="517"/>
      <c r="GM10" s="517"/>
      <c r="GN10" s="517"/>
      <c r="GO10" s="517"/>
      <c r="GP10" s="517"/>
      <c r="GQ10" s="517"/>
      <c r="GR10" s="517"/>
      <c r="GS10" s="517"/>
      <c r="GT10" s="517"/>
      <c r="GU10" s="517"/>
      <c r="GV10" s="517"/>
      <c r="GW10" s="517"/>
      <c r="GX10" s="517"/>
      <c r="GY10" s="517"/>
      <c r="GZ10" s="517"/>
      <c r="HA10" s="517"/>
      <c r="HB10" s="517"/>
      <c r="HC10" s="517"/>
      <c r="HD10" s="517"/>
      <c r="HE10" s="517"/>
      <c r="HF10" s="517"/>
      <c r="HG10" s="517"/>
      <c r="HH10" s="517"/>
      <c r="HI10" s="517"/>
      <c r="HJ10" s="517"/>
      <c r="HK10" s="517"/>
      <c r="HL10" s="517"/>
      <c r="HM10" s="517"/>
      <c r="HN10" s="517"/>
      <c r="HO10" s="517"/>
      <c r="HP10" s="517"/>
      <c r="HQ10" s="517"/>
      <c r="HR10" s="517"/>
      <c r="HS10" s="517"/>
      <c r="HT10" s="517"/>
      <c r="HU10" s="517"/>
      <c r="HV10" s="517"/>
      <c r="HW10" s="517"/>
      <c r="HX10" s="517"/>
      <c r="HY10" s="517"/>
      <c r="HZ10" s="517"/>
      <c r="IA10" s="517"/>
      <c r="IB10" s="517"/>
      <c r="IC10" s="517"/>
      <c r="ID10" s="517"/>
      <c r="IE10" s="517"/>
      <c r="IF10" s="517"/>
      <c r="IG10" s="517"/>
      <c r="IH10" s="517"/>
      <c r="II10" s="517"/>
      <c r="IJ10" s="517"/>
      <c r="IK10" s="517"/>
      <c r="IL10" s="517"/>
      <c r="IM10" s="517"/>
      <c r="IN10" s="517"/>
      <c r="IO10" s="517"/>
      <c r="IP10" s="517"/>
      <c r="IQ10" s="517"/>
      <c r="IR10" s="517"/>
      <c r="IS10" s="517"/>
      <c r="IT10" s="517"/>
      <c r="IU10" s="517"/>
      <c r="IV10" s="517"/>
      <c r="IW10" s="517"/>
      <c r="IX10" s="517"/>
      <c r="IY10" s="517"/>
      <c r="IZ10" s="517"/>
      <c r="JA10" s="517"/>
      <c r="JB10" s="517"/>
      <c r="JC10" s="517"/>
      <c r="JD10" s="517"/>
      <c r="JE10" s="517"/>
      <c r="JF10" s="517"/>
      <c r="JG10" s="517"/>
      <c r="JH10" s="517"/>
      <c r="JI10" s="517"/>
      <c r="JJ10" s="517"/>
      <c r="JK10" s="517"/>
      <c r="JL10" s="517"/>
      <c r="JM10" s="517"/>
      <c r="JN10" s="517"/>
      <c r="JO10" s="517"/>
      <c r="JP10" s="517"/>
      <c r="JQ10" s="517"/>
      <c r="JR10" s="517"/>
      <c r="JS10" s="517"/>
      <c r="JT10" s="517"/>
      <c r="JU10" s="517"/>
      <c r="JV10" s="517"/>
      <c r="JW10" s="517"/>
      <c r="JX10" s="517"/>
      <c r="JY10" s="517"/>
      <c r="JZ10" s="517"/>
      <c r="KA10" s="517"/>
      <c r="KB10" s="517"/>
      <c r="KC10" s="517"/>
      <c r="KD10" s="517"/>
      <c r="KE10" s="517"/>
      <c r="KF10" s="517"/>
      <c r="KG10" s="517"/>
      <c r="KH10" s="517"/>
      <c r="KI10" s="517"/>
      <c r="KJ10" s="517"/>
      <c r="KK10" s="517"/>
      <c r="KL10" s="517"/>
      <c r="KM10" s="517"/>
      <c r="KN10" s="517"/>
      <c r="KO10" s="517"/>
      <c r="KP10" s="517"/>
      <c r="KQ10" s="517"/>
      <c r="KR10" s="517"/>
      <c r="KS10" s="517"/>
      <c r="KT10" s="517"/>
    </row>
    <row r="11" spans="1:306" ht="24" customHeight="1">
      <c r="A11" s="542" t="s">
        <v>2130</v>
      </c>
      <c r="B11" s="542"/>
      <c r="C11" s="452">
        <v>35</v>
      </c>
      <c r="D11" s="453"/>
      <c r="E11" s="452"/>
      <c r="F11" s="452"/>
      <c r="G11" s="452"/>
      <c r="H11" s="452"/>
      <c r="I11" s="452"/>
      <c r="J11" s="463">
        <v>599</v>
      </c>
      <c r="K11" s="463">
        <v>205</v>
      </c>
      <c r="L11" s="463">
        <v>300</v>
      </c>
      <c r="M11" s="463">
        <v>21</v>
      </c>
      <c r="N11" s="463"/>
      <c r="O11" s="463">
        <v>3843</v>
      </c>
      <c r="P11" s="463">
        <v>1430</v>
      </c>
      <c r="Q11" s="463"/>
      <c r="R11" s="463"/>
      <c r="S11" s="463">
        <v>36328</v>
      </c>
      <c r="T11" s="463">
        <v>36366</v>
      </c>
      <c r="U11" s="463">
        <v>1417978</v>
      </c>
      <c r="V11" s="463">
        <v>279725</v>
      </c>
      <c r="W11" s="463">
        <v>24617</v>
      </c>
      <c r="X11" s="463">
        <v>2641</v>
      </c>
      <c r="Y11" s="463">
        <v>49548</v>
      </c>
      <c r="Z11" s="463">
        <v>2160</v>
      </c>
      <c r="AA11" s="463"/>
      <c r="AB11" s="463">
        <v>269074</v>
      </c>
      <c r="AC11" s="463">
        <v>68665</v>
      </c>
      <c r="AD11" s="463">
        <v>68665</v>
      </c>
      <c r="AE11" s="463"/>
      <c r="AF11" s="463">
        <v>23</v>
      </c>
      <c r="AG11" s="463">
        <v>8</v>
      </c>
      <c r="AH11" s="463">
        <v>10</v>
      </c>
      <c r="AI11" s="463">
        <v>245227</v>
      </c>
      <c r="AJ11" s="463">
        <v>60471</v>
      </c>
      <c r="AK11" s="463">
        <v>68665</v>
      </c>
      <c r="AL11" s="463"/>
      <c r="AM11" s="463"/>
      <c r="AN11" s="463">
        <v>7</v>
      </c>
      <c r="AO11" s="463">
        <v>8</v>
      </c>
      <c r="AP11" s="463">
        <v>269074</v>
      </c>
      <c r="AQ11" s="463">
        <v>73340</v>
      </c>
      <c r="AR11" s="463">
        <v>68665</v>
      </c>
      <c r="AS11" s="463"/>
      <c r="AT11" s="463"/>
      <c r="AU11" s="463">
        <v>8</v>
      </c>
      <c r="AV11" s="463">
        <v>10</v>
      </c>
      <c r="AW11" s="463">
        <v>224230</v>
      </c>
      <c r="AX11" s="463">
        <v>63473</v>
      </c>
      <c r="AY11" s="463">
        <v>68665</v>
      </c>
      <c r="AZ11" s="463"/>
      <c r="BA11" s="463"/>
      <c r="BB11" s="463">
        <v>7</v>
      </c>
      <c r="BC11" s="463">
        <v>8</v>
      </c>
      <c r="BD11" s="474" t="s">
        <v>2126</v>
      </c>
      <c r="BE11" s="463">
        <v>292639</v>
      </c>
      <c r="BF11" s="463">
        <v>22964</v>
      </c>
      <c r="BG11" s="463">
        <v>771</v>
      </c>
      <c r="BH11" s="463">
        <v>22193</v>
      </c>
      <c r="BI11" s="463">
        <v>68665</v>
      </c>
      <c r="BJ11" s="463"/>
      <c r="BK11" s="463">
        <v>20</v>
      </c>
      <c r="BL11" s="463"/>
      <c r="BM11" s="463"/>
      <c r="BN11" s="463"/>
      <c r="BO11" s="463"/>
      <c r="BP11" s="463"/>
      <c r="BQ11" s="463"/>
      <c r="BR11" s="465"/>
      <c r="BS11" s="490"/>
      <c r="BT11" s="465"/>
      <c r="BU11" s="463"/>
      <c r="BV11" s="463"/>
      <c r="BW11" s="463"/>
      <c r="BX11" s="477"/>
      <c r="BY11" s="477"/>
      <c r="BZ11" s="477"/>
      <c r="CA11" s="477"/>
      <c r="CB11" s="477"/>
      <c r="CC11" s="477"/>
      <c r="CD11" s="507"/>
      <c r="CE11" s="507"/>
      <c r="CF11" s="508"/>
      <c r="CG11" s="460"/>
      <c r="CH11" s="453"/>
      <c r="CI11" s="453"/>
      <c r="CJ11" s="453"/>
      <c r="CK11" s="453"/>
      <c r="CL11" s="453"/>
      <c r="CM11" s="453"/>
      <c r="CN11" s="453"/>
      <c r="CO11" s="499"/>
      <c r="CP11" s="499"/>
      <c r="CQ11" s="499"/>
      <c r="CR11" s="499"/>
      <c r="CS11" s="499"/>
      <c r="CT11" s="499"/>
      <c r="CU11" s="499"/>
      <c r="CV11" s="499"/>
      <c r="CW11" s="517"/>
      <c r="CX11" s="517"/>
      <c r="CY11" s="517"/>
      <c r="CZ11" s="517"/>
      <c r="DA11" s="517"/>
      <c r="DB11" s="517"/>
      <c r="DC11" s="517"/>
      <c r="DD11" s="517"/>
      <c r="DE11" s="517"/>
      <c r="DF11" s="517"/>
      <c r="DG11" s="517"/>
      <c r="DH11" s="517"/>
      <c r="DI11" s="517"/>
      <c r="DJ11" s="517"/>
      <c r="DK11" s="517"/>
      <c r="DL11" s="517"/>
      <c r="DM11" s="517"/>
      <c r="DN11" s="517"/>
      <c r="DO11" s="517"/>
      <c r="DP11" s="517"/>
      <c r="DQ11" s="517"/>
      <c r="DR11" s="517"/>
      <c r="DS11" s="517"/>
      <c r="DT11" s="517"/>
      <c r="DU11" s="517"/>
      <c r="DV11" s="517"/>
      <c r="DW11" s="517"/>
      <c r="DX11" s="517"/>
      <c r="DY11" s="517"/>
      <c r="DZ11" s="517"/>
      <c r="EA11" s="517"/>
      <c r="EB11" s="517"/>
      <c r="EC11" s="517"/>
      <c r="ED11" s="517"/>
      <c r="EE11" s="517"/>
      <c r="EF11" s="517"/>
      <c r="EG11" s="517"/>
      <c r="EH11" s="517"/>
      <c r="EI11" s="517"/>
      <c r="EJ11" s="517"/>
      <c r="EK11" s="517"/>
      <c r="EL11" s="517"/>
      <c r="EM11" s="517"/>
      <c r="EN11" s="517"/>
      <c r="EO11" s="517"/>
      <c r="EP11" s="517"/>
      <c r="EQ11" s="517"/>
      <c r="ER11" s="517"/>
      <c r="ES11" s="517"/>
      <c r="ET11" s="517"/>
      <c r="EU11" s="517"/>
      <c r="EV11" s="517"/>
      <c r="EW11" s="517"/>
      <c r="EX11" s="517"/>
      <c r="EY11" s="517"/>
      <c r="EZ11" s="517"/>
      <c r="FA11" s="517"/>
      <c r="FB11" s="517"/>
      <c r="FC11" s="517"/>
      <c r="FD11" s="517"/>
      <c r="FE11" s="517"/>
      <c r="FF11" s="517"/>
      <c r="FG11" s="517"/>
      <c r="FH11" s="517"/>
      <c r="FI11" s="517"/>
      <c r="FJ11" s="517"/>
      <c r="FK11" s="517"/>
      <c r="FL11" s="517"/>
      <c r="FM11" s="517"/>
      <c r="FN11" s="517"/>
      <c r="FO11" s="517"/>
      <c r="FP11" s="517"/>
      <c r="FQ11" s="517"/>
      <c r="FR11" s="517"/>
      <c r="FS11" s="517"/>
      <c r="FT11" s="517"/>
      <c r="FU11" s="517"/>
      <c r="FV11" s="517"/>
      <c r="FW11" s="517"/>
      <c r="FX11" s="517"/>
      <c r="FY11" s="517"/>
      <c r="FZ11" s="517"/>
      <c r="GA11" s="517"/>
      <c r="GB11" s="517"/>
      <c r="GC11" s="517"/>
      <c r="GD11" s="517"/>
      <c r="GE11" s="517"/>
      <c r="GF11" s="517"/>
      <c r="GG11" s="517"/>
      <c r="GH11" s="517"/>
      <c r="GI11" s="517"/>
      <c r="GJ11" s="517"/>
      <c r="GK11" s="517"/>
      <c r="GL11" s="517"/>
      <c r="GM11" s="517"/>
      <c r="GN11" s="517"/>
      <c r="GO11" s="517"/>
      <c r="GP11" s="517"/>
      <c r="GQ11" s="517"/>
      <c r="GR11" s="517"/>
      <c r="GS11" s="517"/>
      <c r="GT11" s="517"/>
      <c r="GU11" s="517"/>
      <c r="GV11" s="517"/>
      <c r="GW11" s="517"/>
      <c r="GX11" s="517"/>
      <c r="GY11" s="517"/>
      <c r="GZ11" s="517"/>
      <c r="HA11" s="517"/>
      <c r="HB11" s="517"/>
      <c r="HC11" s="517"/>
      <c r="HD11" s="517"/>
      <c r="HE11" s="517"/>
      <c r="HF11" s="517"/>
      <c r="HG11" s="517"/>
      <c r="HH11" s="517"/>
      <c r="HI11" s="517"/>
      <c r="HJ11" s="517"/>
      <c r="HK11" s="517"/>
      <c r="HL11" s="517"/>
      <c r="HM11" s="517"/>
      <c r="HN11" s="517"/>
      <c r="HO11" s="517"/>
      <c r="HP11" s="517"/>
      <c r="HQ11" s="517"/>
      <c r="HR11" s="517"/>
      <c r="HS11" s="517"/>
      <c r="HT11" s="517"/>
      <c r="HU11" s="517"/>
      <c r="HV11" s="517"/>
      <c r="HW11" s="517"/>
      <c r="HX11" s="517"/>
      <c r="HY11" s="517"/>
      <c r="HZ11" s="517"/>
      <c r="IA11" s="517"/>
      <c r="IB11" s="517"/>
      <c r="IC11" s="517"/>
      <c r="ID11" s="517"/>
      <c r="IE11" s="517"/>
      <c r="IF11" s="517"/>
      <c r="IG11" s="517"/>
      <c r="IH11" s="517"/>
      <c r="II11" s="517"/>
      <c r="IJ11" s="517"/>
      <c r="IK11" s="517"/>
      <c r="IL11" s="517"/>
      <c r="IM11" s="517"/>
      <c r="IN11" s="517"/>
      <c r="IO11" s="517"/>
      <c r="IP11" s="517"/>
      <c r="IQ11" s="517"/>
      <c r="IR11" s="517"/>
      <c r="IS11" s="517"/>
      <c r="IT11" s="517"/>
      <c r="IU11" s="517"/>
      <c r="IV11" s="517"/>
      <c r="IW11" s="517"/>
      <c r="IX11" s="517"/>
      <c r="IY11" s="517"/>
      <c r="IZ11" s="517"/>
      <c r="JA11" s="517"/>
      <c r="JB11" s="517"/>
      <c r="JC11" s="517"/>
      <c r="JD11" s="517"/>
      <c r="JE11" s="517"/>
      <c r="JF11" s="517"/>
      <c r="JG11" s="517"/>
      <c r="JH11" s="517"/>
      <c r="JI11" s="517"/>
      <c r="JJ11" s="517"/>
      <c r="JK11" s="517"/>
      <c r="JL11" s="517"/>
      <c r="JM11" s="517"/>
      <c r="JN11" s="517"/>
      <c r="JO11" s="517"/>
      <c r="JP11" s="517"/>
      <c r="JQ11" s="517"/>
      <c r="JR11" s="517"/>
      <c r="JS11" s="517"/>
      <c r="JT11" s="517"/>
      <c r="JU11" s="517"/>
      <c r="JV11" s="517"/>
      <c r="JW11" s="517"/>
      <c r="JX11" s="517"/>
      <c r="JY11" s="517"/>
      <c r="JZ11" s="517"/>
      <c r="KA11" s="517"/>
      <c r="KB11" s="517"/>
      <c r="KC11" s="517"/>
      <c r="KD11" s="517"/>
      <c r="KE11" s="517"/>
      <c r="KF11" s="517"/>
      <c r="KG11" s="517"/>
      <c r="KH11" s="517"/>
      <c r="KI11" s="517"/>
      <c r="KJ11" s="517"/>
      <c r="KK11" s="517"/>
      <c r="KL11" s="517"/>
      <c r="KM11" s="517"/>
      <c r="KN11" s="517"/>
      <c r="KO11" s="517"/>
      <c r="KP11" s="517"/>
      <c r="KQ11" s="517"/>
      <c r="KR11" s="517"/>
      <c r="KS11" s="517"/>
      <c r="KT11" s="517"/>
    </row>
    <row r="12" spans="1:306" ht="13.5" customHeight="1">
      <c r="A12" s="542" t="s">
        <v>2131</v>
      </c>
      <c r="B12" s="542"/>
      <c r="C12" s="452">
        <v>45</v>
      </c>
      <c r="D12" s="453"/>
      <c r="E12" s="452"/>
      <c r="F12" s="452"/>
      <c r="G12" s="452"/>
      <c r="H12" s="452"/>
      <c r="I12" s="452"/>
      <c r="J12" s="463">
        <v>938</v>
      </c>
      <c r="K12" s="463">
        <v>465</v>
      </c>
      <c r="L12" s="463">
        <v>467</v>
      </c>
      <c r="M12" s="463"/>
      <c r="N12" s="463"/>
      <c r="O12" s="463">
        <v>5953</v>
      </c>
      <c r="P12" s="463">
        <v>1465</v>
      </c>
      <c r="Q12" s="463"/>
      <c r="R12" s="463"/>
      <c r="S12" s="463">
        <v>50427</v>
      </c>
      <c r="T12" s="463">
        <v>50498</v>
      </c>
      <c r="U12" s="463">
        <v>2910572</v>
      </c>
      <c r="V12" s="463">
        <v>755396</v>
      </c>
      <c r="W12" s="463">
        <v>862567</v>
      </c>
      <c r="X12" s="463">
        <v>327979</v>
      </c>
      <c r="Y12" s="463">
        <v>853717</v>
      </c>
      <c r="Z12" s="463">
        <v>180292</v>
      </c>
      <c r="AA12" s="463"/>
      <c r="AB12" s="463">
        <v>563870</v>
      </c>
      <c r="AC12" s="463">
        <v>118148</v>
      </c>
      <c r="AD12" s="463">
        <v>118148</v>
      </c>
      <c r="AE12" s="463"/>
      <c r="AF12" s="463">
        <v>79</v>
      </c>
      <c r="AG12" s="463">
        <v>18</v>
      </c>
      <c r="AH12" s="463">
        <v>19</v>
      </c>
      <c r="AI12" s="463">
        <v>548070</v>
      </c>
      <c r="AJ12" s="463">
        <v>94733</v>
      </c>
      <c r="AK12" s="463">
        <v>118148</v>
      </c>
      <c r="AL12" s="463"/>
      <c r="AM12" s="463">
        <v>72</v>
      </c>
      <c r="AN12" s="463">
        <v>17</v>
      </c>
      <c r="AO12" s="463">
        <v>16</v>
      </c>
      <c r="AP12" s="463">
        <v>563870</v>
      </c>
      <c r="AQ12" s="463">
        <v>125206</v>
      </c>
      <c r="AR12" s="463">
        <v>118148</v>
      </c>
      <c r="AS12" s="463"/>
      <c r="AT12" s="463">
        <v>72</v>
      </c>
      <c r="AU12" s="463">
        <v>18</v>
      </c>
      <c r="AV12" s="463">
        <v>19</v>
      </c>
      <c r="AW12" s="463">
        <v>417118</v>
      </c>
      <c r="AX12" s="463">
        <v>97350</v>
      </c>
      <c r="AY12" s="463">
        <v>118148</v>
      </c>
      <c r="AZ12" s="463"/>
      <c r="BA12" s="463">
        <v>72</v>
      </c>
      <c r="BB12" s="463">
        <v>16</v>
      </c>
      <c r="BC12" s="463">
        <v>17</v>
      </c>
      <c r="BD12" s="474" t="s">
        <v>2126</v>
      </c>
      <c r="BE12" s="463">
        <v>452987</v>
      </c>
      <c r="BF12" s="463">
        <v>192563</v>
      </c>
      <c r="BG12" s="463">
        <v>107642</v>
      </c>
      <c r="BH12" s="463">
        <v>92586</v>
      </c>
      <c r="BI12" s="463">
        <v>118148</v>
      </c>
      <c r="BJ12" s="463"/>
      <c r="BK12" s="463">
        <v>57</v>
      </c>
      <c r="BL12" s="463"/>
      <c r="BM12" s="463"/>
      <c r="BN12" s="463"/>
      <c r="BO12" s="463"/>
      <c r="BP12" s="463"/>
      <c r="BQ12" s="463"/>
      <c r="BR12" s="465"/>
      <c r="BS12" s="490"/>
      <c r="BT12" s="465"/>
      <c r="BU12" s="463">
        <v>31</v>
      </c>
      <c r="BV12" s="463"/>
      <c r="BW12" s="463"/>
      <c r="BX12" s="477"/>
      <c r="BY12" s="477"/>
      <c r="BZ12" s="477"/>
      <c r="CA12" s="477"/>
      <c r="CB12" s="477"/>
      <c r="CC12" s="477"/>
      <c r="CD12" s="507"/>
      <c r="CE12" s="507"/>
      <c r="CF12" s="508"/>
      <c r="CG12" s="460"/>
      <c r="CH12" s="453"/>
      <c r="CI12" s="453"/>
      <c r="CJ12" s="453"/>
      <c r="CK12" s="453"/>
      <c r="CL12" s="453"/>
      <c r="CM12" s="453"/>
      <c r="CN12" s="453"/>
      <c r="CO12" s="499"/>
      <c r="CP12" s="499"/>
      <c r="CQ12" s="499"/>
      <c r="CR12" s="499"/>
      <c r="CS12" s="499"/>
      <c r="CT12" s="499"/>
      <c r="CU12" s="499"/>
      <c r="CV12" s="499"/>
      <c r="CW12" s="517"/>
      <c r="CX12" s="517"/>
      <c r="CY12" s="517"/>
      <c r="CZ12" s="517"/>
      <c r="DA12" s="517"/>
      <c r="DB12" s="517"/>
      <c r="DC12" s="517"/>
      <c r="DD12" s="517"/>
      <c r="DE12" s="517"/>
      <c r="DF12" s="517"/>
      <c r="DG12" s="517"/>
      <c r="DH12" s="517"/>
      <c r="DI12" s="517"/>
      <c r="DJ12" s="517"/>
      <c r="DK12" s="517"/>
      <c r="DL12" s="517"/>
      <c r="DM12" s="517"/>
      <c r="DN12" s="517"/>
      <c r="DO12" s="517"/>
      <c r="DP12" s="517"/>
      <c r="DQ12" s="517"/>
      <c r="DR12" s="517"/>
      <c r="DS12" s="517"/>
      <c r="DT12" s="517"/>
      <c r="DU12" s="517"/>
      <c r="DV12" s="517"/>
      <c r="DW12" s="517"/>
      <c r="DX12" s="517"/>
      <c r="DY12" s="517"/>
      <c r="DZ12" s="517"/>
      <c r="EA12" s="517"/>
      <c r="EB12" s="517"/>
      <c r="EC12" s="517"/>
      <c r="ED12" s="517"/>
      <c r="EE12" s="517"/>
      <c r="EF12" s="517"/>
      <c r="EG12" s="517"/>
      <c r="EH12" s="517"/>
      <c r="EI12" s="517"/>
      <c r="EJ12" s="517"/>
      <c r="EK12" s="517"/>
      <c r="EL12" s="517"/>
      <c r="EM12" s="517"/>
      <c r="EN12" s="517"/>
      <c r="EO12" s="517"/>
      <c r="EP12" s="517"/>
      <c r="EQ12" s="517"/>
      <c r="ER12" s="517"/>
      <c r="ES12" s="517"/>
      <c r="ET12" s="517"/>
      <c r="EU12" s="517"/>
      <c r="EV12" s="517"/>
      <c r="EW12" s="517"/>
      <c r="EX12" s="517"/>
      <c r="EY12" s="517"/>
      <c r="EZ12" s="517"/>
      <c r="FA12" s="517"/>
      <c r="FB12" s="517"/>
      <c r="FC12" s="517"/>
      <c r="FD12" s="517"/>
      <c r="FE12" s="517"/>
      <c r="FF12" s="517"/>
      <c r="FG12" s="517"/>
      <c r="FH12" s="517"/>
      <c r="FI12" s="517"/>
      <c r="FJ12" s="517"/>
      <c r="FK12" s="517"/>
      <c r="FL12" s="517"/>
      <c r="FM12" s="517"/>
      <c r="FN12" s="517"/>
      <c r="FO12" s="517"/>
      <c r="FP12" s="517"/>
      <c r="FQ12" s="517"/>
      <c r="FR12" s="517"/>
      <c r="FS12" s="517"/>
      <c r="FT12" s="517"/>
      <c r="FU12" s="517"/>
      <c r="FV12" s="517"/>
      <c r="FW12" s="517"/>
      <c r="FX12" s="517"/>
      <c r="FY12" s="517"/>
      <c r="FZ12" s="517"/>
      <c r="GA12" s="517"/>
      <c r="GB12" s="517"/>
      <c r="GC12" s="517"/>
      <c r="GD12" s="517"/>
      <c r="GE12" s="517"/>
      <c r="GF12" s="517"/>
      <c r="GG12" s="517"/>
      <c r="GH12" s="517"/>
      <c r="GI12" s="517"/>
      <c r="GJ12" s="517"/>
      <c r="GK12" s="517"/>
      <c r="GL12" s="517"/>
      <c r="GM12" s="517"/>
      <c r="GN12" s="517"/>
      <c r="GO12" s="517"/>
      <c r="GP12" s="517"/>
      <c r="GQ12" s="517"/>
      <c r="GR12" s="517"/>
      <c r="GS12" s="517"/>
      <c r="GT12" s="517"/>
      <c r="GU12" s="517"/>
      <c r="GV12" s="517"/>
      <c r="GW12" s="517"/>
      <c r="GX12" s="517"/>
      <c r="GY12" s="517"/>
      <c r="GZ12" s="517"/>
      <c r="HA12" s="517"/>
      <c r="HB12" s="517"/>
      <c r="HC12" s="517"/>
      <c r="HD12" s="517"/>
      <c r="HE12" s="517"/>
      <c r="HF12" s="517"/>
      <c r="HG12" s="517"/>
      <c r="HH12" s="517"/>
      <c r="HI12" s="517"/>
      <c r="HJ12" s="517"/>
      <c r="HK12" s="517"/>
      <c r="HL12" s="517"/>
      <c r="HM12" s="517"/>
      <c r="HN12" s="517"/>
      <c r="HO12" s="517"/>
      <c r="HP12" s="517"/>
      <c r="HQ12" s="517"/>
      <c r="HR12" s="517"/>
      <c r="HS12" s="517"/>
      <c r="HT12" s="517"/>
      <c r="HU12" s="517"/>
      <c r="HV12" s="517"/>
      <c r="HW12" s="517"/>
      <c r="HX12" s="517"/>
      <c r="HY12" s="517"/>
      <c r="HZ12" s="517"/>
      <c r="IA12" s="517"/>
      <c r="IB12" s="517"/>
      <c r="IC12" s="517"/>
      <c r="ID12" s="517"/>
      <c r="IE12" s="517"/>
      <c r="IF12" s="517"/>
      <c r="IG12" s="517"/>
      <c r="IH12" s="517"/>
      <c r="II12" s="517"/>
      <c r="IJ12" s="517"/>
      <c r="IK12" s="517"/>
      <c r="IL12" s="517"/>
      <c r="IM12" s="517"/>
      <c r="IN12" s="517"/>
      <c r="IO12" s="517"/>
      <c r="IP12" s="517"/>
      <c r="IQ12" s="517"/>
      <c r="IR12" s="517"/>
      <c r="IS12" s="517"/>
      <c r="IT12" s="517"/>
      <c r="IU12" s="517"/>
      <c r="IV12" s="517"/>
      <c r="IW12" s="517"/>
      <c r="IX12" s="517"/>
      <c r="IY12" s="517"/>
      <c r="IZ12" s="517"/>
      <c r="JA12" s="517"/>
      <c r="JB12" s="517"/>
      <c r="JC12" s="517"/>
      <c r="JD12" s="517"/>
      <c r="JE12" s="517"/>
      <c r="JF12" s="517"/>
      <c r="JG12" s="517"/>
      <c r="JH12" s="517"/>
      <c r="JI12" s="517"/>
      <c r="JJ12" s="517"/>
      <c r="JK12" s="517"/>
      <c r="JL12" s="517"/>
      <c r="JM12" s="517"/>
      <c r="JN12" s="517"/>
      <c r="JO12" s="517"/>
      <c r="JP12" s="517"/>
      <c r="JQ12" s="517"/>
      <c r="JR12" s="517"/>
      <c r="JS12" s="517"/>
      <c r="JT12" s="517"/>
      <c r="JU12" s="517"/>
      <c r="JV12" s="517"/>
      <c r="JW12" s="517"/>
      <c r="JX12" s="517"/>
      <c r="JY12" s="517"/>
      <c r="JZ12" s="517"/>
      <c r="KA12" s="517"/>
      <c r="KB12" s="517"/>
      <c r="KC12" s="517"/>
      <c r="KD12" s="517"/>
      <c r="KE12" s="517"/>
      <c r="KF12" s="517"/>
      <c r="KG12" s="517"/>
      <c r="KH12" s="517"/>
      <c r="KI12" s="517"/>
      <c r="KJ12" s="517"/>
      <c r="KK12" s="517"/>
      <c r="KL12" s="517"/>
      <c r="KM12" s="517"/>
      <c r="KN12" s="517"/>
      <c r="KO12" s="517"/>
      <c r="KP12" s="517"/>
      <c r="KQ12" s="517"/>
      <c r="KR12" s="517"/>
      <c r="KS12" s="517"/>
      <c r="KT12" s="517"/>
    </row>
    <row r="13" spans="1:306" ht="13.5" customHeight="1">
      <c r="A13" s="542" t="s">
        <v>2132</v>
      </c>
      <c r="B13" s="542"/>
      <c r="C13" s="452">
        <v>72</v>
      </c>
      <c r="D13" s="453"/>
      <c r="E13" s="452"/>
      <c r="F13" s="452"/>
      <c r="G13" s="452"/>
      <c r="H13" s="452"/>
      <c r="I13" s="452"/>
      <c r="J13" s="463">
        <v>1833</v>
      </c>
      <c r="K13" s="463">
        <v>377</v>
      </c>
      <c r="L13" s="463">
        <v>1315</v>
      </c>
      <c r="M13" s="463">
        <v>115</v>
      </c>
      <c r="N13" s="463"/>
      <c r="O13" s="463">
        <v>15034</v>
      </c>
      <c r="P13" s="463">
        <v>9810</v>
      </c>
      <c r="Q13" s="463"/>
      <c r="R13" s="463"/>
      <c r="S13" s="463" t="s">
        <v>2125</v>
      </c>
      <c r="T13" s="463" t="s">
        <v>2125</v>
      </c>
      <c r="U13" s="463">
        <v>3497403</v>
      </c>
      <c r="V13" s="463">
        <v>1083590</v>
      </c>
      <c r="W13" s="463">
        <v>1044383</v>
      </c>
      <c r="X13" s="463">
        <v>371638</v>
      </c>
      <c r="Y13" s="463">
        <v>1382566</v>
      </c>
      <c r="Z13" s="463">
        <v>113889</v>
      </c>
      <c r="AA13" s="463">
        <v>8160</v>
      </c>
      <c r="AB13" s="463">
        <v>611252</v>
      </c>
      <c r="AC13" s="463">
        <v>166634</v>
      </c>
      <c r="AD13" s="463">
        <v>183938</v>
      </c>
      <c r="AE13" s="463"/>
      <c r="AF13" s="463">
        <v>408</v>
      </c>
      <c r="AG13" s="463">
        <v>34</v>
      </c>
      <c r="AH13" s="463">
        <v>36</v>
      </c>
      <c r="AI13" s="463">
        <v>603205</v>
      </c>
      <c r="AJ13" s="463">
        <v>128376</v>
      </c>
      <c r="AK13" s="463">
        <v>183938</v>
      </c>
      <c r="AL13" s="463"/>
      <c r="AM13" s="463">
        <v>320</v>
      </c>
      <c r="AN13" s="463">
        <v>33</v>
      </c>
      <c r="AO13" s="463">
        <v>32</v>
      </c>
      <c r="AP13" s="463">
        <v>611252</v>
      </c>
      <c r="AQ13" s="463">
        <v>201396</v>
      </c>
      <c r="AR13" s="463">
        <v>183938</v>
      </c>
      <c r="AS13" s="463"/>
      <c r="AT13" s="463">
        <v>320</v>
      </c>
      <c r="AU13" s="463">
        <v>34</v>
      </c>
      <c r="AV13" s="463">
        <v>38</v>
      </c>
      <c r="AW13" s="463">
        <v>571515</v>
      </c>
      <c r="AX13" s="463">
        <v>129761</v>
      </c>
      <c r="AY13" s="463">
        <v>183938</v>
      </c>
      <c r="AZ13" s="463"/>
      <c r="BA13" s="463">
        <v>320</v>
      </c>
      <c r="BB13" s="463">
        <v>33</v>
      </c>
      <c r="BC13" s="463">
        <v>32</v>
      </c>
      <c r="BD13" s="474" t="s">
        <v>2126</v>
      </c>
      <c r="BE13" s="463">
        <v>597436</v>
      </c>
      <c r="BF13" s="463">
        <v>66813</v>
      </c>
      <c r="BG13" s="463">
        <v>36588</v>
      </c>
      <c r="BH13" s="463">
        <v>33059</v>
      </c>
      <c r="BI13" s="463">
        <v>183938</v>
      </c>
      <c r="BJ13" s="463"/>
      <c r="BK13" s="463">
        <v>325</v>
      </c>
      <c r="BL13" s="463"/>
      <c r="BM13" s="463"/>
      <c r="BN13" s="463"/>
      <c r="BO13" s="463"/>
      <c r="BP13" s="463"/>
      <c r="BQ13" s="463"/>
      <c r="BR13" s="465"/>
      <c r="BS13" s="490"/>
      <c r="BT13" s="465"/>
      <c r="BU13" s="463">
        <v>149</v>
      </c>
      <c r="BV13" s="463"/>
      <c r="BW13" s="463"/>
      <c r="BX13" s="477"/>
      <c r="BY13" s="477"/>
      <c r="BZ13" s="477"/>
      <c r="CA13" s="477"/>
      <c r="CB13" s="477"/>
      <c r="CC13" s="477"/>
      <c r="CD13" s="507"/>
      <c r="CE13" s="507"/>
      <c r="CF13" s="508"/>
      <c r="CG13" s="460"/>
      <c r="CH13" s="453"/>
      <c r="CI13" s="453"/>
      <c r="CJ13" s="453"/>
      <c r="CK13" s="453"/>
      <c r="CL13" s="453"/>
      <c r="CM13" s="453"/>
      <c r="CN13" s="453"/>
      <c r="CO13" s="499"/>
      <c r="CP13" s="499"/>
      <c r="CQ13" s="499"/>
      <c r="CR13" s="499"/>
      <c r="CS13" s="499"/>
      <c r="CT13" s="499"/>
      <c r="CU13" s="499"/>
      <c r="CV13" s="499"/>
      <c r="CW13" s="517"/>
      <c r="CX13" s="517"/>
      <c r="CY13" s="517"/>
      <c r="CZ13" s="517"/>
      <c r="DA13" s="517"/>
      <c r="DB13" s="517"/>
      <c r="DC13" s="517"/>
      <c r="DD13" s="517"/>
      <c r="DE13" s="517"/>
      <c r="DF13" s="517"/>
      <c r="DG13" s="517"/>
      <c r="DH13" s="517"/>
      <c r="DI13" s="517"/>
      <c r="DJ13" s="517"/>
      <c r="DK13" s="517"/>
      <c r="DL13" s="517"/>
      <c r="DM13" s="517"/>
      <c r="DN13" s="517"/>
      <c r="DO13" s="517"/>
      <c r="DP13" s="517"/>
      <c r="DQ13" s="517"/>
      <c r="DR13" s="517"/>
      <c r="DS13" s="517"/>
      <c r="DT13" s="517"/>
      <c r="DU13" s="517"/>
      <c r="DV13" s="517"/>
      <c r="DW13" s="517"/>
      <c r="DX13" s="517"/>
      <c r="DY13" s="517"/>
      <c r="DZ13" s="517"/>
      <c r="EA13" s="517"/>
      <c r="EB13" s="517"/>
      <c r="EC13" s="517"/>
      <c r="ED13" s="517"/>
      <c r="EE13" s="517"/>
      <c r="EF13" s="517"/>
      <c r="EG13" s="517"/>
      <c r="EH13" s="517"/>
      <c r="EI13" s="517"/>
      <c r="EJ13" s="517"/>
      <c r="EK13" s="517"/>
      <c r="EL13" s="517"/>
      <c r="EM13" s="517"/>
      <c r="EN13" s="517"/>
      <c r="EO13" s="517"/>
      <c r="EP13" s="517"/>
      <c r="EQ13" s="517"/>
      <c r="ER13" s="517"/>
      <c r="ES13" s="517"/>
      <c r="ET13" s="517"/>
      <c r="EU13" s="517"/>
      <c r="EV13" s="517"/>
      <c r="EW13" s="517"/>
      <c r="EX13" s="517"/>
      <c r="EY13" s="517"/>
      <c r="EZ13" s="517"/>
      <c r="FA13" s="517"/>
      <c r="FB13" s="517"/>
      <c r="FC13" s="517"/>
      <c r="FD13" s="517"/>
      <c r="FE13" s="517"/>
      <c r="FF13" s="517"/>
      <c r="FG13" s="517"/>
      <c r="FH13" s="517"/>
      <c r="FI13" s="517"/>
      <c r="FJ13" s="517"/>
      <c r="FK13" s="517"/>
      <c r="FL13" s="517"/>
      <c r="FM13" s="517"/>
      <c r="FN13" s="517"/>
      <c r="FO13" s="517"/>
      <c r="FP13" s="517"/>
      <c r="FQ13" s="517"/>
      <c r="FR13" s="517"/>
      <c r="FS13" s="517"/>
      <c r="FT13" s="517"/>
      <c r="FU13" s="517"/>
      <c r="FV13" s="517"/>
      <c r="FW13" s="517"/>
      <c r="FX13" s="517"/>
      <c r="FY13" s="517"/>
      <c r="FZ13" s="517"/>
      <c r="GA13" s="517"/>
      <c r="GB13" s="517"/>
      <c r="GC13" s="517"/>
      <c r="GD13" s="517"/>
      <c r="GE13" s="517"/>
      <c r="GF13" s="517"/>
      <c r="GG13" s="517"/>
      <c r="GH13" s="517"/>
      <c r="GI13" s="517"/>
      <c r="GJ13" s="517"/>
      <c r="GK13" s="517"/>
      <c r="GL13" s="517"/>
      <c r="GM13" s="517"/>
      <c r="GN13" s="517"/>
      <c r="GO13" s="517"/>
      <c r="GP13" s="517"/>
      <c r="GQ13" s="517"/>
      <c r="GR13" s="517"/>
      <c r="GS13" s="517"/>
      <c r="GT13" s="517"/>
      <c r="GU13" s="517"/>
      <c r="GV13" s="517"/>
      <c r="GW13" s="517"/>
      <c r="GX13" s="517"/>
      <c r="GY13" s="517"/>
      <c r="GZ13" s="517"/>
      <c r="HA13" s="517"/>
      <c r="HB13" s="517"/>
      <c r="HC13" s="517"/>
      <c r="HD13" s="517"/>
      <c r="HE13" s="517"/>
      <c r="HF13" s="517"/>
      <c r="HG13" s="517"/>
      <c r="HH13" s="517"/>
      <c r="HI13" s="517"/>
      <c r="HJ13" s="517"/>
      <c r="HK13" s="517"/>
      <c r="HL13" s="517"/>
      <c r="HM13" s="517"/>
      <c r="HN13" s="517"/>
      <c r="HO13" s="517"/>
      <c r="HP13" s="517"/>
      <c r="HQ13" s="517"/>
      <c r="HR13" s="517"/>
      <c r="HS13" s="517"/>
      <c r="HT13" s="517"/>
      <c r="HU13" s="517"/>
      <c r="HV13" s="517"/>
      <c r="HW13" s="517"/>
      <c r="HX13" s="517"/>
      <c r="HY13" s="517"/>
      <c r="HZ13" s="517"/>
      <c r="IA13" s="517"/>
      <c r="IB13" s="517"/>
      <c r="IC13" s="517"/>
      <c r="ID13" s="517"/>
      <c r="IE13" s="517"/>
      <c r="IF13" s="517"/>
      <c r="IG13" s="517"/>
      <c r="IH13" s="517"/>
      <c r="II13" s="517"/>
      <c r="IJ13" s="517"/>
      <c r="IK13" s="517"/>
      <c r="IL13" s="517"/>
      <c r="IM13" s="517"/>
      <c r="IN13" s="517"/>
      <c r="IO13" s="517"/>
      <c r="IP13" s="517"/>
      <c r="IQ13" s="517"/>
      <c r="IR13" s="517"/>
      <c r="IS13" s="517"/>
      <c r="IT13" s="517"/>
      <c r="IU13" s="517"/>
      <c r="IV13" s="517"/>
      <c r="IW13" s="517"/>
      <c r="IX13" s="517"/>
      <c r="IY13" s="517"/>
      <c r="IZ13" s="517"/>
      <c r="JA13" s="517"/>
      <c r="JB13" s="517"/>
      <c r="JC13" s="517"/>
      <c r="JD13" s="517"/>
      <c r="JE13" s="517"/>
      <c r="JF13" s="517"/>
      <c r="JG13" s="517"/>
      <c r="JH13" s="517"/>
      <c r="JI13" s="517"/>
      <c r="JJ13" s="517"/>
      <c r="JK13" s="517"/>
      <c r="JL13" s="517"/>
      <c r="JM13" s="517"/>
      <c r="JN13" s="517"/>
      <c r="JO13" s="517"/>
      <c r="JP13" s="517"/>
      <c r="JQ13" s="517"/>
      <c r="JR13" s="517"/>
      <c r="JS13" s="517"/>
      <c r="JT13" s="517"/>
      <c r="JU13" s="517"/>
      <c r="JV13" s="517"/>
      <c r="JW13" s="517"/>
      <c r="JX13" s="517"/>
      <c r="JY13" s="517"/>
      <c r="JZ13" s="517"/>
      <c r="KA13" s="517"/>
      <c r="KB13" s="517"/>
      <c r="KC13" s="517"/>
      <c r="KD13" s="517"/>
      <c r="KE13" s="517"/>
      <c r="KF13" s="517"/>
      <c r="KG13" s="517"/>
      <c r="KH13" s="517"/>
      <c r="KI13" s="517"/>
      <c r="KJ13" s="517"/>
      <c r="KK13" s="517"/>
      <c r="KL13" s="517"/>
      <c r="KM13" s="517"/>
      <c r="KN13" s="517"/>
      <c r="KO13" s="517"/>
      <c r="KP13" s="517"/>
      <c r="KQ13" s="517"/>
      <c r="KR13" s="517"/>
      <c r="KS13" s="517"/>
      <c r="KT13" s="517"/>
    </row>
    <row r="14" spans="1:306" ht="13.5" customHeight="1">
      <c r="A14" s="542" t="s">
        <v>2133</v>
      </c>
      <c r="B14" s="542"/>
      <c r="C14" s="452">
        <v>14</v>
      </c>
      <c r="D14" s="453"/>
      <c r="E14" s="452"/>
      <c r="F14" s="452"/>
      <c r="G14" s="452"/>
      <c r="H14" s="452"/>
      <c r="I14" s="452"/>
      <c r="J14" s="463">
        <v>225</v>
      </c>
      <c r="K14" s="463">
        <v>42</v>
      </c>
      <c r="L14" s="463">
        <v>85</v>
      </c>
      <c r="M14" s="463">
        <v>25</v>
      </c>
      <c r="N14" s="463"/>
      <c r="O14" s="463">
        <v>3452</v>
      </c>
      <c r="P14" s="463"/>
      <c r="Q14" s="463"/>
      <c r="R14" s="463"/>
      <c r="S14" s="463">
        <v>20172</v>
      </c>
      <c r="T14" s="463">
        <v>20198</v>
      </c>
      <c r="U14" s="463">
        <v>599949</v>
      </c>
      <c r="V14" s="463">
        <v>49089</v>
      </c>
      <c r="W14" s="463">
        <v>202342</v>
      </c>
      <c r="X14" s="463">
        <v>11143</v>
      </c>
      <c r="Y14" s="463">
        <v>281028</v>
      </c>
      <c r="Z14" s="463">
        <v>11039</v>
      </c>
      <c r="AA14" s="463"/>
      <c r="AB14" s="463">
        <v>107820</v>
      </c>
      <c r="AC14" s="463">
        <v>13081</v>
      </c>
      <c r="AD14" s="463">
        <v>14081</v>
      </c>
      <c r="AE14" s="463"/>
      <c r="AF14" s="463">
        <v>40</v>
      </c>
      <c r="AG14" s="463">
        <v>7</v>
      </c>
      <c r="AH14" s="463">
        <v>7</v>
      </c>
      <c r="AI14" s="463">
        <v>107820</v>
      </c>
      <c r="AJ14" s="463">
        <v>10877</v>
      </c>
      <c r="AK14" s="463">
        <v>14081</v>
      </c>
      <c r="AL14" s="463"/>
      <c r="AM14" s="463">
        <v>40</v>
      </c>
      <c r="AN14" s="463">
        <v>7</v>
      </c>
      <c r="AO14" s="463">
        <v>7</v>
      </c>
      <c r="AP14" s="463">
        <v>107820</v>
      </c>
      <c r="AQ14" s="463">
        <v>15414</v>
      </c>
      <c r="AR14" s="463">
        <v>14081</v>
      </c>
      <c r="AS14" s="463"/>
      <c r="AT14" s="463">
        <v>40</v>
      </c>
      <c r="AU14" s="463">
        <v>7</v>
      </c>
      <c r="AV14" s="463">
        <v>8</v>
      </c>
      <c r="AW14" s="463">
        <v>107371</v>
      </c>
      <c r="AX14" s="463">
        <v>9877</v>
      </c>
      <c r="AY14" s="463">
        <v>14081</v>
      </c>
      <c r="AZ14" s="463"/>
      <c r="BA14" s="463">
        <v>40</v>
      </c>
      <c r="BB14" s="463">
        <v>7</v>
      </c>
      <c r="BC14" s="463">
        <v>6</v>
      </c>
      <c r="BD14" s="474" t="s">
        <v>2126</v>
      </c>
      <c r="BE14" s="463">
        <v>110469</v>
      </c>
      <c r="BF14" s="463">
        <v>13630</v>
      </c>
      <c r="BG14" s="463">
        <v>3718</v>
      </c>
      <c r="BH14" s="463">
        <v>9912</v>
      </c>
      <c r="BI14" s="463">
        <v>14081</v>
      </c>
      <c r="BJ14" s="463"/>
      <c r="BK14" s="463">
        <v>60</v>
      </c>
      <c r="BL14" s="463"/>
      <c r="BM14" s="463"/>
      <c r="BN14" s="463"/>
      <c r="BO14" s="463"/>
      <c r="BP14" s="463"/>
      <c r="BQ14" s="463"/>
      <c r="BR14" s="465"/>
      <c r="BS14" s="490"/>
      <c r="BT14" s="465"/>
      <c r="BU14" s="463">
        <v>15</v>
      </c>
      <c r="BV14" s="463"/>
      <c r="BW14" s="463"/>
      <c r="BX14" s="477"/>
      <c r="BY14" s="477"/>
      <c r="BZ14" s="477"/>
      <c r="CA14" s="477"/>
      <c r="CB14" s="477"/>
      <c r="CC14" s="477"/>
      <c r="CD14" s="507"/>
      <c r="CE14" s="507"/>
      <c r="CF14" s="508"/>
      <c r="CG14" s="460"/>
      <c r="CH14" s="453"/>
      <c r="CI14" s="453"/>
      <c r="CJ14" s="453"/>
      <c r="CK14" s="453"/>
      <c r="CL14" s="453"/>
      <c r="CM14" s="453"/>
      <c r="CN14" s="453"/>
      <c r="CO14" s="499"/>
      <c r="CP14" s="499"/>
      <c r="CQ14" s="499"/>
      <c r="CR14" s="499"/>
      <c r="CS14" s="499"/>
      <c r="CT14" s="499"/>
      <c r="CU14" s="499"/>
      <c r="CV14" s="499"/>
      <c r="CW14" s="517"/>
      <c r="CX14" s="517"/>
      <c r="CY14" s="517"/>
      <c r="CZ14" s="517"/>
      <c r="DA14" s="517"/>
      <c r="DB14" s="517"/>
      <c r="DC14" s="517"/>
      <c r="DD14" s="517"/>
      <c r="DE14" s="517"/>
      <c r="DF14" s="517"/>
      <c r="DG14" s="517"/>
      <c r="DH14" s="517"/>
      <c r="DI14" s="517"/>
      <c r="DJ14" s="517"/>
      <c r="DK14" s="517"/>
      <c r="DL14" s="517"/>
      <c r="DM14" s="517"/>
      <c r="DN14" s="517"/>
      <c r="DO14" s="517"/>
      <c r="DP14" s="517"/>
      <c r="DQ14" s="517"/>
      <c r="DR14" s="517"/>
      <c r="DS14" s="517"/>
      <c r="DT14" s="517"/>
      <c r="DU14" s="517"/>
      <c r="DV14" s="517"/>
      <c r="DW14" s="517"/>
      <c r="DX14" s="517"/>
      <c r="DY14" s="517"/>
      <c r="DZ14" s="517"/>
      <c r="EA14" s="517"/>
      <c r="EB14" s="517"/>
      <c r="EC14" s="517"/>
      <c r="ED14" s="517"/>
      <c r="EE14" s="517"/>
      <c r="EF14" s="517"/>
      <c r="EG14" s="517"/>
      <c r="EH14" s="517"/>
      <c r="EI14" s="517"/>
      <c r="EJ14" s="517"/>
      <c r="EK14" s="517"/>
      <c r="EL14" s="517"/>
      <c r="EM14" s="517"/>
      <c r="EN14" s="517"/>
      <c r="EO14" s="517"/>
      <c r="EP14" s="517"/>
      <c r="EQ14" s="517"/>
      <c r="ER14" s="517"/>
      <c r="ES14" s="517"/>
      <c r="ET14" s="517"/>
      <c r="EU14" s="517"/>
      <c r="EV14" s="517"/>
      <c r="EW14" s="517"/>
      <c r="EX14" s="517"/>
      <c r="EY14" s="517"/>
      <c r="EZ14" s="517"/>
      <c r="FA14" s="517"/>
      <c r="FB14" s="517"/>
      <c r="FC14" s="517"/>
      <c r="FD14" s="517"/>
      <c r="FE14" s="517"/>
      <c r="FF14" s="517"/>
      <c r="FG14" s="517"/>
      <c r="FH14" s="517"/>
      <c r="FI14" s="517"/>
      <c r="FJ14" s="517"/>
      <c r="FK14" s="517"/>
      <c r="FL14" s="517"/>
      <c r="FM14" s="517"/>
      <c r="FN14" s="517"/>
      <c r="FO14" s="517"/>
      <c r="FP14" s="517"/>
      <c r="FQ14" s="517"/>
      <c r="FR14" s="517"/>
      <c r="FS14" s="517"/>
      <c r="FT14" s="517"/>
      <c r="FU14" s="517"/>
      <c r="FV14" s="517"/>
      <c r="FW14" s="517"/>
      <c r="FX14" s="517"/>
      <c r="FY14" s="517"/>
      <c r="FZ14" s="517"/>
      <c r="GA14" s="517"/>
      <c r="GB14" s="517"/>
      <c r="GC14" s="517"/>
      <c r="GD14" s="517"/>
      <c r="GE14" s="517"/>
      <c r="GF14" s="517"/>
      <c r="GG14" s="517"/>
      <c r="GH14" s="517"/>
      <c r="GI14" s="517"/>
      <c r="GJ14" s="517"/>
      <c r="GK14" s="517"/>
      <c r="GL14" s="517"/>
      <c r="GM14" s="517"/>
      <c r="GN14" s="517"/>
      <c r="GO14" s="517"/>
      <c r="GP14" s="517"/>
      <c r="GQ14" s="517"/>
      <c r="GR14" s="517"/>
      <c r="GS14" s="517"/>
      <c r="GT14" s="517"/>
      <c r="GU14" s="517"/>
      <c r="GV14" s="517"/>
      <c r="GW14" s="517"/>
      <c r="GX14" s="517"/>
      <c r="GY14" s="517"/>
      <c r="GZ14" s="517"/>
      <c r="HA14" s="517"/>
      <c r="HB14" s="517"/>
      <c r="HC14" s="517"/>
      <c r="HD14" s="517"/>
      <c r="HE14" s="517"/>
      <c r="HF14" s="517"/>
      <c r="HG14" s="517"/>
      <c r="HH14" s="517"/>
      <c r="HI14" s="517"/>
      <c r="HJ14" s="517"/>
      <c r="HK14" s="517"/>
      <c r="HL14" s="517"/>
      <c r="HM14" s="517"/>
      <c r="HN14" s="517"/>
      <c r="HO14" s="517"/>
      <c r="HP14" s="517"/>
      <c r="HQ14" s="517"/>
      <c r="HR14" s="517"/>
      <c r="HS14" s="517"/>
      <c r="HT14" s="517"/>
      <c r="HU14" s="517"/>
      <c r="HV14" s="517"/>
      <c r="HW14" s="517"/>
      <c r="HX14" s="517"/>
      <c r="HY14" s="517"/>
      <c r="HZ14" s="517"/>
      <c r="IA14" s="517"/>
      <c r="IB14" s="517"/>
      <c r="IC14" s="517"/>
      <c r="ID14" s="517"/>
      <c r="IE14" s="517"/>
      <c r="IF14" s="517"/>
      <c r="IG14" s="517"/>
      <c r="IH14" s="517"/>
      <c r="II14" s="517"/>
      <c r="IJ14" s="517"/>
      <c r="IK14" s="517"/>
      <c r="IL14" s="517"/>
      <c r="IM14" s="517"/>
      <c r="IN14" s="517"/>
      <c r="IO14" s="517"/>
      <c r="IP14" s="517"/>
      <c r="IQ14" s="517"/>
      <c r="IR14" s="517"/>
      <c r="IS14" s="517"/>
      <c r="IT14" s="517"/>
      <c r="IU14" s="517"/>
      <c r="IV14" s="517"/>
      <c r="IW14" s="517"/>
      <c r="IX14" s="517"/>
      <c r="IY14" s="517"/>
      <c r="IZ14" s="517"/>
      <c r="JA14" s="517"/>
      <c r="JB14" s="517"/>
      <c r="JC14" s="517"/>
      <c r="JD14" s="517"/>
      <c r="JE14" s="517"/>
      <c r="JF14" s="517"/>
      <c r="JG14" s="517"/>
      <c r="JH14" s="517"/>
      <c r="JI14" s="517"/>
      <c r="JJ14" s="517"/>
      <c r="JK14" s="517"/>
      <c r="JL14" s="517"/>
      <c r="JM14" s="517"/>
      <c r="JN14" s="517"/>
      <c r="JO14" s="517"/>
      <c r="JP14" s="517"/>
      <c r="JQ14" s="517"/>
      <c r="JR14" s="517"/>
      <c r="JS14" s="517"/>
      <c r="JT14" s="517"/>
      <c r="JU14" s="517"/>
      <c r="JV14" s="517"/>
      <c r="JW14" s="517"/>
      <c r="JX14" s="517"/>
      <c r="JY14" s="517"/>
      <c r="JZ14" s="517"/>
      <c r="KA14" s="517"/>
      <c r="KB14" s="517"/>
      <c r="KC14" s="517"/>
      <c r="KD14" s="517"/>
      <c r="KE14" s="517"/>
      <c r="KF14" s="517"/>
      <c r="KG14" s="517"/>
      <c r="KH14" s="517"/>
      <c r="KI14" s="517"/>
      <c r="KJ14" s="517"/>
      <c r="KK14" s="517"/>
      <c r="KL14" s="517"/>
      <c r="KM14" s="517"/>
      <c r="KN14" s="517"/>
      <c r="KO14" s="517"/>
      <c r="KP14" s="517"/>
      <c r="KQ14" s="517"/>
      <c r="KR14" s="517"/>
      <c r="KS14" s="517"/>
      <c r="KT14" s="517"/>
    </row>
    <row r="15" spans="1:306" ht="13.5" customHeight="1">
      <c r="A15" s="540" t="s">
        <v>2134</v>
      </c>
      <c r="B15" s="540"/>
      <c r="C15" s="540"/>
      <c r="D15" s="453"/>
      <c r="E15" s="452"/>
      <c r="F15" s="452"/>
      <c r="G15" s="452">
        <v>10</v>
      </c>
      <c r="H15" s="452"/>
      <c r="I15" s="452"/>
      <c r="J15" s="463">
        <v>134</v>
      </c>
      <c r="K15" s="463">
        <v>57</v>
      </c>
      <c r="L15" s="463">
        <v>63</v>
      </c>
      <c r="M15" s="463">
        <v>13</v>
      </c>
      <c r="N15" s="463"/>
      <c r="O15" s="463"/>
      <c r="P15" s="463">
        <v>1090</v>
      </c>
      <c r="Q15" s="463"/>
      <c r="R15" s="463"/>
      <c r="S15" s="463">
        <v>6052</v>
      </c>
      <c r="T15" s="463">
        <v>6061</v>
      </c>
      <c r="U15" s="463">
        <v>646613</v>
      </c>
      <c r="V15" s="463">
        <v>94443</v>
      </c>
      <c r="W15" s="463">
        <v>194967</v>
      </c>
      <c r="X15" s="463">
        <v>39843</v>
      </c>
      <c r="Y15" s="463">
        <v>178977</v>
      </c>
      <c r="Z15" s="463"/>
      <c r="AA15" s="463"/>
      <c r="AB15" s="463">
        <v>92966</v>
      </c>
      <c r="AC15" s="463">
        <v>4525</v>
      </c>
      <c r="AD15" s="463">
        <v>4525</v>
      </c>
      <c r="AE15" s="463"/>
      <c r="AF15" s="463">
        <v>15</v>
      </c>
      <c r="AG15" s="463">
        <v>2</v>
      </c>
      <c r="AH15" s="463">
        <v>2</v>
      </c>
      <c r="AI15" s="463">
        <v>92966</v>
      </c>
      <c r="AJ15" s="463">
        <v>2025</v>
      </c>
      <c r="AK15" s="463">
        <v>4525</v>
      </c>
      <c r="AL15" s="463"/>
      <c r="AM15" s="463">
        <v>15</v>
      </c>
      <c r="AN15" s="463">
        <v>2</v>
      </c>
      <c r="AO15" s="463">
        <v>2</v>
      </c>
      <c r="AP15" s="463">
        <v>92966</v>
      </c>
      <c r="AQ15" s="463">
        <v>7303</v>
      </c>
      <c r="AR15" s="463">
        <v>4525</v>
      </c>
      <c r="AS15" s="463"/>
      <c r="AT15" s="463">
        <v>15</v>
      </c>
      <c r="AU15" s="463">
        <v>2</v>
      </c>
      <c r="AV15" s="463">
        <v>3</v>
      </c>
      <c r="AW15" s="463">
        <v>92966</v>
      </c>
      <c r="AX15" s="463">
        <v>2025</v>
      </c>
      <c r="AY15" s="463">
        <v>4525</v>
      </c>
      <c r="AZ15" s="463"/>
      <c r="BA15" s="463">
        <v>15</v>
      </c>
      <c r="BB15" s="463">
        <v>2</v>
      </c>
      <c r="BC15" s="463">
        <v>2</v>
      </c>
      <c r="BD15" s="463"/>
      <c r="BE15" s="463">
        <v>129111</v>
      </c>
      <c r="BF15" s="463">
        <v>9559</v>
      </c>
      <c r="BG15" s="463">
        <v>8647</v>
      </c>
      <c r="BH15" s="463">
        <v>912</v>
      </c>
      <c r="BI15" s="463">
        <v>4525</v>
      </c>
      <c r="BJ15" s="463"/>
      <c r="BK15" s="463">
        <v>15</v>
      </c>
      <c r="BL15" s="463"/>
      <c r="BM15" s="463"/>
      <c r="BN15" s="463"/>
      <c r="BO15" s="491"/>
      <c r="BP15" s="491"/>
      <c r="BQ15" s="463"/>
      <c r="BR15" s="465"/>
      <c r="BS15" s="490"/>
      <c r="BT15" s="465"/>
      <c r="BU15" s="463">
        <v>15</v>
      </c>
      <c r="BV15" s="463"/>
      <c r="BW15" s="463"/>
      <c r="BX15" s="477"/>
      <c r="BY15" s="477"/>
      <c r="BZ15" s="477"/>
      <c r="CA15" s="477"/>
      <c r="CB15" s="477"/>
      <c r="CC15" s="477"/>
      <c r="CD15" s="504"/>
      <c r="CE15" s="504"/>
      <c r="CF15" s="504"/>
      <c r="CG15" s="460"/>
      <c r="CH15" s="453"/>
      <c r="CI15" s="453"/>
      <c r="CJ15" s="453"/>
      <c r="CK15" s="453"/>
      <c r="CL15" s="453"/>
      <c r="CM15" s="453"/>
      <c r="CN15" s="453"/>
      <c r="CO15" s="499"/>
      <c r="CP15" s="499"/>
      <c r="CQ15" s="499"/>
      <c r="CR15" s="499"/>
      <c r="CS15" s="499"/>
      <c r="CT15" s="499"/>
      <c r="CU15" s="499"/>
      <c r="CV15" s="499"/>
      <c r="CW15" s="517"/>
      <c r="CX15" s="517"/>
      <c r="CY15" s="517"/>
      <c r="CZ15" s="517"/>
      <c r="DA15" s="517"/>
      <c r="DB15" s="517"/>
      <c r="DC15" s="517"/>
      <c r="DD15" s="517"/>
      <c r="DE15" s="517"/>
      <c r="DF15" s="517"/>
      <c r="DG15" s="517"/>
      <c r="DH15" s="517"/>
      <c r="DI15" s="517"/>
      <c r="DJ15" s="517"/>
      <c r="DK15" s="517"/>
      <c r="DL15" s="517"/>
      <c r="DM15" s="517"/>
      <c r="DN15" s="517"/>
      <c r="DO15" s="517"/>
      <c r="DP15" s="517"/>
      <c r="DQ15" s="517"/>
      <c r="DR15" s="517"/>
      <c r="DS15" s="517"/>
      <c r="DT15" s="517"/>
      <c r="DU15" s="517"/>
      <c r="DV15" s="517"/>
      <c r="DW15" s="517"/>
      <c r="DX15" s="517"/>
      <c r="DY15" s="517"/>
      <c r="DZ15" s="517"/>
      <c r="EA15" s="517"/>
      <c r="EB15" s="517"/>
      <c r="EC15" s="517"/>
      <c r="ED15" s="517"/>
      <c r="EE15" s="517"/>
      <c r="EF15" s="517"/>
      <c r="EG15" s="517"/>
      <c r="EH15" s="517"/>
      <c r="EI15" s="517"/>
      <c r="EJ15" s="517"/>
      <c r="EK15" s="517"/>
      <c r="EL15" s="517"/>
      <c r="EM15" s="517"/>
      <c r="EN15" s="517"/>
      <c r="EO15" s="517"/>
      <c r="EP15" s="517"/>
      <c r="EQ15" s="517"/>
      <c r="ER15" s="517"/>
      <c r="ES15" s="517"/>
      <c r="ET15" s="517"/>
      <c r="EU15" s="517"/>
      <c r="EV15" s="517"/>
      <c r="EW15" s="517"/>
      <c r="EX15" s="517"/>
      <c r="EY15" s="517"/>
      <c r="EZ15" s="517"/>
      <c r="FA15" s="517"/>
      <c r="FB15" s="517"/>
      <c r="FC15" s="517"/>
      <c r="FD15" s="517"/>
      <c r="FE15" s="517"/>
      <c r="FF15" s="517"/>
      <c r="FG15" s="517"/>
      <c r="FH15" s="517"/>
      <c r="FI15" s="517"/>
      <c r="FJ15" s="517"/>
      <c r="FK15" s="517"/>
      <c r="FL15" s="517"/>
      <c r="FM15" s="517"/>
      <c r="FN15" s="517"/>
      <c r="FO15" s="517"/>
      <c r="FP15" s="517"/>
      <c r="FQ15" s="517"/>
      <c r="FR15" s="517"/>
      <c r="FS15" s="517"/>
      <c r="FT15" s="517"/>
      <c r="FU15" s="517"/>
      <c r="FV15" s="517"/>
      <c r="FW15" s="517"/>
      <c r="FX15" s="517"/>
      <c r="FY15" s="517"/>
      <c r="FZ15" s="517"/>
      <c r="GA15" s="517"/>
      <c r="GB15" s="517"/>
      <c r="GC15" s="517"/>
      <c r="GD15" s="517"/>
      <c r="GE15" s="517"/>
      <c r="GF15" s="517"/>
      <c r="GG15" s="517"/>
      <c r="GH15" s="517"/>
      <c r="GI15" s="517"/>
      <c r="GJ15" s="517"/>
      <c r="GK15" s="517"/>
      <c r="GL15" s="517"/>
      <c r="GM15" s="517"/>
      <c r="GN15" s="517"/>
      <c r="GO15" s="517"/>
      <c r="GP15" s="517"/>
      <c r="GQ15" s="517"/>
      <c r="GR15" s="517"/>
      <c r="GS15" s="517"/>
      <c r="GT15" s="517"/>
      <c r="GU15" s="517"/>
      <c r="GV15" s="517"/>
      <c r="GW15" s="517"/>
      <c r="GX15" s="517"/>
      <c r="GY15" s="517"/>
      <c r="GZ15" s="517"/>
      <c r="HA15" s="517"/>
      <c r="HB15" s="517"/>
      <c r="HC15" s="517"/>
      <c r="HD15" s="517"/>
      <c r="HE15" s="517"/>
      <c r="HF15" s="517"/>
      <c r="HG15" s="517"/>
      <c r="HH15" s="517"/>
      <c r="HI15" s="517"/>
      <c r="HJ15" s="517"/>
      <c r="HK15" s="517"/>
      <c r="HL15" s="517"/>
      <c r="HM15" s="517"/>
      <c r="HN15" s="517"/>
      <c r="HO15" s="517"/>
      <c r="HP15" s="517"/>
      <c r="HQ15" s="517"/>
      <c r="HR15" s="517"/>
      <c r="HS15" s="517"/>
      <c r="HT15" s="517"/>
      <c r="HU15" s="517"/>
      <c r="HV15" s="517"/>
      <c r="HW15" s="517"/>
      <c r="HX15" s="517"/>
      <c r="HY15" s="517"/>
      <c r="HZ15" s="517"/>
      <c r="IA15" s="517"/>
      <c r="IB15" s="517"/>
      <c r="IC15" s="517"/>
      <c r="ID15" s="517"/>
      <c r="IE15" s="517"/>
      <c r="IF15" s="517"/>
      <c r="IG15" s="517"/>
      <c r="IH15" s="517"/>
      <c r="II15" s="517"/>
      <c r="IJ15" s="517"/>
      <c r="IK15" s="517"/>
      <c r="IL15" s="517"/>
      <c r="IM15" s="517"/>
      <c r="IN15" s="517"/>
      <c r="IO15" s="517"/>
      <c r="IP15" s="517"/>
      <c r="IQ15" s="517"/>
      <c r="IR15" s="517"/>
      <c r="IS15" s="517"/>
      <c r="IT15" s="517"/>
      <c r="IU15" s="517"/>
      <c r="IV15" s="517"/>
      <c r="IW15" s="517"/>
      <c r="IX15" s="517"/>
      <c r="IY15" s="517"/>
      <c r="IZ15" s="517"/>
      <c r="JA15" s="517"/>
      <c r="JB15" s="517"/>
      <c r="JC15" s="517"/>
      <c r="JD15" s="517"/>
      <c r="JE15" s="517"/>
      <c r="JF15" s="517"/>
      <c r="JG15" s="517"/>
      <c r="JH15" s="517"/>
      <c r="JI15" s="517"/>
      <c r="JJ15" s="517"/>
      <c r="JK15" s="517"/>
      <c r="JL15" s="517"/>
      <c r="JM15" s="517"/>
      <c r="JN15" s="517"/>
      <c r="JO15" s="517"/>
      <c r="JP15" s="517"/>
      <c r="JQ15" s="517"/>
      <c r="JR15" s="517"/>
      <c r="JS15" s="517"/>
      <c r="JT15" s="517"/>
      <c r="JU15" s="517"/>
      <c r="JV15" s="517"/>
      <c r="JW15" s="517"/>
      <c r="JX15" s="517"/>
      <c r="JY15" s="517"/>
      <c r="JZ15" s="517"/>
      <c r="KA15" s="517"/>
      <c r="KB15" s="517"/>
      <c r="KC15" s="517"/>
      <c r="KD15" s="517"/>
      <c r="KE15" s="517"/>
      <c r="KF15" s="517"/>
      <c r="KG15" s="517"/>
      <c r="KH15" s="517"/>
      <c r="KI15" s="517"/>
      <c r="KJ15" s="517"/>
      <c r="KK15" s="517"/>
      <c r="KL15" s="517"/>
      <c r="KM15" s="517"/>
      <c r="KN15" s="517"/>
      <c r="KO15" s="517"/>
      <c r="KP15" s="517"/>
      <c r="KQ15" s="517"/>
      <c r="KR15" s="517"/>
      <c r="KS15" s="517"/>
      <c r="KT15" s="517"/>
    </row>
    <row r="16" spans="1:306">
      <c r="A16" s="451"/>
      <c r="B16" s="452"/>
      <c r="C16" s="452" t="s">
        <v>2135</v>
      </c>
      <c r="D16" s="453"/>
      <c r="E16" s="452"/>
      <c r="F16" s="452"/>
      <c r="G16" s="452">
        <v>3</v>
      </c>
      <c r="H16" s="452"/>
      <c r="I16" s="452"/>
      <c r="J16" s="463">
        <v>40</v>
      </c>
      <c r="K16" s="463">
        <v>40</v>
      </c>
      <c r="L16" s="463"/>
      <c r="M16" s="463"/>
      <c r="N16" s="463"/>
      <c r="O16" s="463"/>
      <c r="P16" s="463"/>
      <c r="Q16" s="463"/>
      <c r="R16" s="463"/>
      <c r="S16" s="463"/>
      <c r="T16" s="463"/>
      <c r="U16" s="463">
        <v>415583</v>
      </c>
      <c r="V16" s="463">
        <v>57406</v>
      </c>
      <c r="W16" s="463">
        <v>194967</v>
      </c>
      <c r="X16" s="463">
        <v>39072</v>
      </c>
      <c r="Y16" s="463">
        <v>178977</v>
      </c>
      <c r="Z16" s="463"/>
      <c r="AA16" s="463"/>
      <c r="AB16" s="463">
        <v>92966</v>
      </c>
      <c r="AC16" s="463">
        <v>4525</v>
      </c>
      <c r="AD16" s="463">
        <v>4525</v>
      </c>
      <c r="AE16" s="463"/>
      <c r="AF16" s="463">
        <v>15</v>
      </c>
      <c r="AG16" s="463"/>
      <c r="AH16" s="463"/>
      <c r="AI16" s="463">
        <v>92966</v>
      </c>
      <c r="AJ16" s="463">
        <v>2025</v>
      </c>
      <c r="AK16" s="463">
        <v>4525</v>
      </c>
      <c r="AL16" s="463"/>
      <c r="AM16" s="463">
        <v>15</v>
      </c>
      <c r="AN16" s="463"/>
      <c r="AO16" s="463"/>
      <c r="AP16" s="463">
        <v>92966</v>
      </c>
      <c r="AQ16" s="463">
        <v>7303</v>
      </c>
      <c r="AR16" s="463">
        <v>4525</v>
      </c>
      <c r="AS16" s="463"/>
      <c r="AT16" s="463">
        <v>15</v>
      </c>
      <c r="AU16" s="463"/>
      <c r="AV16" s="463"/>
      <c r="AW16" s="463">
        <v>92966</v>
      </c>
      <c r="AX16" s="463">
        <v>2025</v>
      </c>
      <c r="AY16" s="463">
        <v>4525</v>
      </c>
      <c r="AZ16" s="463"/>
      <c r="BA16" s="463">
        <v>15</v>
      </c>
      <c r="BB16" s="463"/>
      <c r="BC16" s="463"/>
      <c r="BD16" s="463"/>
      <c r="BE16" s="463">
        <v>85111</v>
      </c>
      <c r="BF16" s="463">
        <v>8788</v>
      </c>
      <c r="BG16" s="463">
        <v>7876</v>
      </c>
      <c r="BH16" s="463">
        <v>912</v>
      </c>
      <c r="BI16" s="463">
        <v>4525</v>
      </c>
      <c r="BJ16" s="463"/>
      <c r="BK16" s="463">
        <v>15</v>
      </c>
      <c r="BL16" s="463"/>
      <c r="BM16" s="463"/>
      <c r="BN16" s="463"/>
      <c r="BO16" s="491"/>
      <c r="BP16" s="491"/>
      <c r="BQ16" s="463"/>
      <c r="BR16" s="465"/>
      <c r="BS16" s="490"/>
      <c r="BT16" s="465"/>
      <c r="BU16" s="463">
        <v>15</v>
      </c>
      <c r="BV16" s="463"/>
      <c r="BW16" s="463"/>
      <c r="BX16" s="477"/>
      <c r="BY16" s="477"/>
      <c r="BZ16" s="477"/>
      <c r="CA16" s="477"/>
      <c r="CB16" s="477"/>
      <c r="CC16" s="477"/>
      <c r="CD16" s="504"/>
      <c r="CE16" s="504"/>
      <c r="CF16" s="504"/>
      <c r="CG16" s="460"/>
      <c r="CH16" s="453"/>
      <c r="CI16" s="453"/>
      <c r="CJ16" s="453"/>
      <c r="CK16" s="453"/>
      <c r="CL16" s="453"/>
      <c r="CM16" s="453"/>
      <c r="CN16" s="453"/>
      <c r="CO16" s="499"/>
      <c r="CP16" s="499"/>
      <c r="CQ16" s="499"/>
      <c r="CR16" s="499"/>
      <c r="CS16" s="499"/>
      <c r="CT16" s="499"/>
      <c r="CU16" s="499"/>
      <c r="CV16" s="499"/>
      <c r="CW16" s="517"/>
      <c r="CX16" s="517"/>
      <c r="CY16" s="517"/>
      <c r="CZ16" s="517"/>
      <c r="DA16" s="517"/>
      <c r="DB16" s="517"/>
      <c r="DC16" s="517"/>
      <c r="DD16" s="517"/>
      <c r="DE16" s="517"/>
      <c r="DF16" s="517"/>
      <c r="DG16" s="517"/>
      <c r="DH16" s="517"/>
      <c r="DI16" s="517"/>
      <c r="DJ16" s="517"/>
      <c r="DK16" s="517"/>
      <c r="DL16" s="517"/>
      <c r="DM16" s="517"/>
      <c r="DN16" s="517"/>
      <c r="DO16" s="517"/>
      <c r="DP16" s="517"/>
      <c r="DQ16" s="517"/>
      <c r="DR16" s="517"/>
      <c r="DS16" s="517"/>
      <c r="DT16" s="517"/>
      <c r="DU16" s="517"/>
      <c r="DV16" s="517"/>
      <c r="DW16" s="517"/>
      <c r="DX16" s="517"/>
      <c r="DY16" s="517"/>
      <c r="DZ16" s="517"/>
      <c r="EA16" s="517"/>
      <c r="EB16" s="517"/>
      <c r="EC16" s="517"/>
      <c r="ED16" s="517"/>
      <c r="EE16" s="517"/>
      <c r="EF16" s="517"/>
      <c r="EG16" s="517"/>
      <c r="EH16" s="517"/>
      <c r="EI16" s="517"/>
      <c r="EJ16" s="517"/>
      <c r="EK16" s="517"/>
      <c r="EL16" s="517"/>
      <c r="EM16" s="517"/>
      <c r="EN16" s="517"/>
      <c r="EO16" s="517"/>
      <c r="EP16" s="517"/>
      <c r="EQ16" s="517"/>
      <c r="ER16" s="517"/>
      <c r="ES16" s="517"/>
      <c r="ET16" s="517"/>
      <c r="EU16" s="517"/>
      <c r="EV16" s="517"/>
      <c r="EW16" s="517"/>
      <c r="EX16" s="517"/>
      <c r="EY16" s="517"/>
      <c r="EZ16" s="517"/>
      <c r="FA16" s="517"/>
      <c r="FB16" s="517"/>
      <c r="FC16" s="517"/>
      <c r="FD16" s="517"/>
      <c r="FE16" s="517"/>
      <c r="FF16" s="517"/>
      <c r="FG16" s="517"/>
      <c r="FH16" s="517"/>
      <c r="FI16" s="517"/>
      <c r="FJ16" s="517"/>
      <c r="FK16" s="517"/>
      <c r="FL16" s="517"/>
      <c r="FM16" s="517"/>
      <c r="FN16" s="517"/>
      <c r="FO16" s="517"/>
      <c r="FP16" s="517"/>
      <c r="FQ16" s="517"/>
      <c r="FR16" s="517"/>
      <c r="FS16" s="517"/>
      <c r="FT16" s="517"/>
      <c r="FU16" s="517"/>
      <c r="FV16" s="517"/>
      <c r="FW16" s="517"/>
      <c r="FX16" s="517"/>
      <c r="FY16" s="517"/>
      <c r="FZ16" s="517"/>
      <c r="GA16" s="517"/>
      <c r="GB16" s="517"/>
      <c r="GC16" s="517"/>
      <c r="GD16" s="517"/>
      <c r="GE16" s="517"/>
      <c r="GF16" s="517"/>
      <c r="GG16" s="517"/>
      <c r="GH16" s="517"/>
      <c r="GI16" s="517"/>
      <c r="GJ16" s="517"/>
      <c r="GK16" s="517"/>
      <c r="GL16" s="517"/>
      <c r="GM16" s="517"/>
      <c r="GN16" s="517"/>
      <c r="GO16" s="517"/>
      <c r="GP16" s="517"/>
      <c r="GQ16" s="517"/>
      <c r="GR16" s="517"/>
      <c r="GS16" s="517"/>
      <c r="GT16" s="517"/>
      <c r="GU16" s="517"/>
      <c r="GV16" s="517"/>
      <c r="GW16" s="517"/>
      <c r="GX16" s="517"/>
      <c r="GY16" s="517"/>
      <c r="GZ16" s="517"/>
      <c r="HA16" s="517"/>
      <c r="HB16" s="517"/>
      <c r="HC16" s="517"/>
      <c r="HD16" s="517"/>
      <c r="HE16" s="517"/>
      <c r="HF16" s="517"/>
      <c r="HG16" s="517"/>
      <c r="HH16" s="517"/>
      <c r="HI16" s="517"/>
      <c r="HJ16" s="517"/>
      <c r="HK16" s="517"/>
      <c r="HL16" s="517"/>
      <c r="HM16" s="517"/>
      <c r="HN16" s="517"/>
      <c r="HO16" s="517"/>
      <c r="HP16" s="517"/>
      <c r="HQ16" s="517"/>
      <c r="HR16" s="517"/>
      <c r="HS16" s="517"/>
      <c r="HT16" s="517"/>
      <c r="HU16" s="517"/>
      <c r="HV16" s="517"/>
      <c r="HW16" s="517"/>
      <c r="HX16" s="517"/>
      <c r="HY16" s="517"/>
      <c r="HZ16" s="517"/>
      <c r="IA16" s="517"/>
      <c r="IB16" s="517"/>
      <c r="IC16" s="517"/>
      <c r="ID16" s="517"/>
      <c r="IE16" s="517"/>
      <c r="IF16" s="517"/>
      <c r="IG16" s="517"/>
      <c r="IH16" s="517"/>
      <c r="II16" s="517"/>
      <c r="IJ16" s="517"/>
      <c r="IK16" s="517"/>
      <c r="IL16" s="517"/>
      <c r="IM16" s="517"/>
      <c r="IN16" s="517"/>
      <c r="IO16" s="517"/>
      <c r="IP16" s="517"/>
      <c r="IQ16" s="517"/>
      <c r="IR16" s="517"/>
      <c r="IS16" s="517"/>
      <c r="IT16" s="517"/>
      <c r="IU16" s="517"/>
      <c r="IV16" s="517"/>
      <c r="IW16" s="517"/>
      <c r="IX16" s="517"/>
      <c r="IY16" s="517"/>
      <c r="IZ16" s="517"/>
      <c r="JA16" s="517"/>
      <c r="JB16" s="517"/>
      <c r="JC16" s="517"/>
      <c r="JD16" s="517"/>
      <c r="JE16" s="517"/>
      <c r="JF16" s="517"/>
      <c r="JG16" s="517"/>
      <c r="JH16" s="517"/>
      <c r="JI16" s="517"/>
      <c r="JJ16" s="517"/>
      <c r="JK16" s="517"/>
      <c r="JL16" s="517"/>
      <c r="JM16" s="517"/>
      <c r="JN16" s="517"/>
      <c r="JO16" s="517"/>
      <c r="JP16" s="517"/>
      <c r="JQ16" s="517"/>
      <c r="JR16" s="517"/>
      <c r="JS16" s="517"/>
      <c r="JT16" s="517"/>
      <c r="JU16" s="517"/>
      <c r="JV16" s="517"/>
      <c r="JW16" s="517"/>
      <c r="JX16" s="517"/>
      <c r="JY16" s="517"/>
      <c r="JZ16" s="517"/>
      <c r="KA16" s="517"/>
      <c r="KB16" s="517"/>
      <c r="KC16" s="517"/>
      <c r="KD16" s="517"/>
      <c r="KE16" s="517"/>
      <c r="KF16" s="517"/>
      <c r="KG16" s="517"/>
      <c r="KH16" s="517"/>
      <c r="KI16" s="517"/>
      <c r="KJ16" s="517"/>
      <c r="KK16" s="517"/>
      <c r="KL16" s="517"/>
      <c r="KM16" s="517"/>
      <c r="KN16" s="517"/>
      <c r="KO16" s="517"/>
      <c r="KP16" s="517"/>
      <c r="KQ16" s="517"/>
      <c r="KR16" s="517"/>
      <c r="KS16" s="517"/>
      <c r="KT16" s="517"/>
    </row>
    <row r="17" spans="1:306" ht="60" hidden="1">
      <c r="A17" s="454" t="s">
        <v>2047</v>
      </c>
      <c r="B17" s="455" t="s">
        <v>96</v>
      </c>
      <c r="C17" s="456" t="s">
        <v>1299</v>
      </c>
      <c r="D17" s="455" t="s">
        <v>2136</v>
      </c>
      <c r="E17" s="455" t="s">
        <v>2137</v>
      </c>
      <c r="F17" s="455" t="s">
        <v>113</v>
      </c>
      <c r="G17" s="455" t="s">
        <v>2138</v>
      </c>
      <c r="H17" s="455" t="s">
        <v>2139</v>
      </c>
      <c r="I17" s="455" t="s">
        <v>2140</v>
      </c>
      <c r="J17" s="464">
        <v>17</v>
      </c>
      <c r="K17" s="464">
        <v>17</v>
      </c>
      <c r="L17" s="464"/>
      <c r="M17" s="464"/>
      <c r="N17" s="464"/>
      <c r="O17" s="464"/>
      <c r="P17" s="464"/>
      <c r="Q17" s="464">
        <v>2016</v>
      </c>
      <c r="R17" s="464">
        <v>2021</v>
      </c>
      <c r="S17" s="464">
        <v>2016</v>
      </c>
      <c r="T17" s="464">
        <v>2021</v>
      </c>
      <c r="U17" s="464">
        <v>229613</v>
      </c>
      <c r="V17" s="464">
        <v>51584</v>
      </c>
      <c r="W17" s="464">
        <v>91845</v>
      </c>
      <c r="X17" s="464">
        <v>36109</v>
      </c>
      <c r="Y17" s="464">
        <v>70000</v>
      </c>
      <c r="Z17" s="464"/>
      <c r="AA17" s="464"/>
      <c r="AB17" s="464">
        <v>26000</v>
      </c>
      <c r="AC17" s="464">
        <v>2500</v>
      </c>
      <c r="AD17" s="464">
        <v>2500</v>
      </c>
      <c r="AE17" s="464" t="s">
        <v>93</v>
      </c>
      <c r="AF17" s="464"/>
      <c r="AG17" s="464">
        <v>1</v>
      </c>
      <c r="AH17" s="464">
        <v>1</v>
      </c>
      <c r="AI17" s="464">
        <v>26000</v>
      </c>
      <c r="AJ17" s="464"/>
      <c r="AK17" s="464">
        <v>2500</v>
      </c>
      <c r="AL17" s="464" t="s">
        <v>93</v>
      </c>
      <c r="AM17" s="464"/>
      <c r="AN17" s="464">
        <v>1</v>
      </c>
      <c r="AO17" s="464">
        <v>1</v>
      </c>
      <c r="AP17" s="464">
        <v>26000</v>
      </c>
      <c r="AQ17" s="464">
        <v>5000</v>
      </c>
      <c r="AR17" s="464">
        <v>2500</v>
      </c>
      <c r="AS17" s="464" t="s">
        <v>93</v>
      </c>
      <c r="AT17" s="464"/>
      <c r="AU17" s="464">
        <v>1</v>
      </c>
      <c r="AV17" s="464">
        <v>1</v>
      </c>
      <c r="AW17" s="464">
        <v>26000</v>
      </c>
      <c r="AX17" s="464"/>
      <c r="AY17" s="464">
        <v>2500</v>
      </c>
      <c r="AZ17" s="464" t="s">
        <v>93</v>
      </c>
      <c r="BA17" s="464"/>
      <c r="BB17" s="464">
        <v>1</v>
      </c>
      <c r="BC17" s="464">
        <v>1</v>
      </c>
      <c r="BD17" s="475">
        <v>-133613</v>
      </c>
      <c r="BE17" s="464">
        <v>26000</v>
      </c>
      <c r="BF17" s="464">
        <v>6816</v>
      </c>
      <c r="BG17" s="464">
        <v>6816</v>
      </c>
      <c r="BH17" s="464"/>
      <c r="BI17" s="464">
        <v>2500</v>
      </c>
      <c r="BJ17" s="464" t="s">
        <v>93</v>
      </c>
      <c r="BK17" s="464"/>
      <c r="BL17" s="464">
        <v>1</v>
      </c>
      <c r="BM17" s="464">
        <v>1</v>
      </c>
      <c r="BN17" s="464" t="s">
        <v>2141</v>
      </c>
      <c r="BO17" s="492" t="s">
        <v>2142</v>
      </c>
      <c r="BP17" s="492" t="s">
        <v>2143</v>
      </c>
      <c r="BQ17" s="464" t="s">
        <v>2144</v>
      </c>
      <c r="BR17" s="464" t="s">
        <v>2145</v>
      </c>
      <c r="BS17" s="493" t="s">
        <v>2146</v>
      </c>
      <c r="BT17" s="464">
        <v>1</v>
      </c>
      <c r="BU17" s="464"/>
      <c r="BV17" s="464" t="s">
        <v>2147</v>
      </c>
      <c r="BW17" s="464"/>
      <c r="BX17" s="271" t="s">
        <v>2148</v>
      </c>
      <c r="BY17" s="501"/>
      <c r="BZ17" s="501"/>
      <c r="CA17" s="501"/>
      <c r="CB17" s="501"/>
      <c r="CC17" s="501"/>
      <c r="CD17" s="503"/>
      <c r="CE17" s="503"/>
      <c r="CF17" s="503" t="s">
        <v>2149</v>
      </c>
      <c r="CG17" s="509"/>
      <c r="CH17" s="457"/>
      <c r="CI17" s="457"/>
      <c r="CJ17" s="457"/>
      <c r="CK17" s="457"/>
      <c r="CL17" s="457"/>
      <c r="CM17" s="457"/>
      <c r="CN17" s="457"/>
      <c r="CO17" s="448"/>
      <c r="CP17" s="448"/>
      <c r="CQ17" s="448"/>
      <c r="CR17" s="448" t="s">
        <v>1299</v>
      </c>
      <c r="CS17" s="448"/>
      <c r="CT17" s="448"/>
      <c r="CU17" s="448"/>
      <c r="CV17" s="448"/>
      <c r="CW17" s="515"/>
      <c r="CX17" s="515"/>
      <c r="CY17" s="515"/>
      <c r="CZ17" s="515"/>
      <c r="DA17" s="515"/>
      <c r="DB17" s="515"/>
      <c r="DC17" s="515"/>
      <c r="DD17" s="515"/>
      <c r="DE17" s="515"/>
      <c r="DF17" s="515"/>
      <c r="DG17" s="515"/>
      <c r="DH17" s="515"/>
      <c r="DI17" s="515"/>
      <c r="DJ17" s="515"/>
      <c r="DK17" s="515"/>
      <c r="DL17" s="515"/>
      <c r="DM17" s="515"/>
      <c r="DN17" s="515"/>
      <c r="DO17" s="515"/>
      <c r="DP17" s="515"/>
      <c r="DQ17" s="515"/>
      <c r="DR17" s="515"/>
      <c r="DS17" s="515"/>
      <c r="DT17" s="515"/>
      <c r="DU17" s="515"/>
      <c r="DV17" s="515"/>
      <c r="DW17" s="515"/>
      <c r="DX17" s="515"/>
      <c r="DY17" s="515"/>
      <c r="DZ17" s="515"/>
      <c r="EA17" s="515"/>
      <c r="EB17" s="515"/>
      <c r="EC17" s="515"/>
      <c r="ED17" s="515"/>
      <c r="EE17" s="515"/>
      <c r="EF17" s="515"/>
      <c r="EG17" s="515"/>
      <c r="EH17" s="515"/>
      <c r="EI17" s="515"/>
      <c r="EJ17" s="515"/>
      <c r="EK17" s="515"/>
      <c r="EL17" s="515"/>
      <c r="EM17" s="515"/>
      <c r="EN17" s="515"/>
      <c r="EO17" s="515"/>
      <c r="EP17" s="515"/>
      <c r="EQ17" s="515"/>
      <c r="ER17" s="515"/>
      <c r="ES17" s="515"/>
      <c r="ET17" s="515"/>
      <c r="EU17" s="515"/>
      <c r="EV17" s="515"/>
      <c r="EW17" s="515"/>
      <c r="EX17" s="515"/>
      <c r="EY17" s="515"/>
      <c r="EZ17" s="515"/>
      <c r="FA17" s="515"/>
      <c r="FB17" s="515"/>
      <c r="FC17" s="515"/>
      <c r="FD17" s="515"/>
      <c r="FE17" s="515"/>
      <c r="FF17" s="515"/>
      <c r="FG17" s="515"/>
      <c r="FH17" s="515"/>
      <c r="FI17" s="515"/>
      <c r="FJ17" s="515"/>
      <c r="FK17" s="515"/>
      <c r="FL17" s="515"/>
      <c r="FM17" s="515"/>
      <c r="FN17" s="515"/>
      <c r="FO17" s="515"/>
      <c r="FP17" s="515"/>
      <c r="FQ17" s="515"/>
      <c r="FR17" s="515"/>
      <c r="FS17" s="515"/>
      <c r="FT17" s="515"/>
      <c r="FU17" s="515"/>
      <c r="FV17" s="515"/>
      <c r="FW17" s="515"/>
      <c r="FX17" s="515"/>
      <c r="FY17" s="515"/>
      <c r="FZ17" s="515"/>
      <c r="GA17" s="515"/>
      <c r="GB17" s="515"/>
      <c r="GC17" s="515"/>
      <c r="GD17" s="515"/>
      <c r="GE17" s="515"/>
      <c r="GF17" s="515"/>
      <c r="GG17" s="515"/>
      <c r="GH17" s="515"/>
      <c r="GI17" s="515"/>
      <c r="GJ17" s="515"/>
      <c r="GK17" s="515"/>
      <c r="GL17" s="515"/>
      <c r="GM17" s="515"/>
      <c r="GN17" s="515"/>
      <c r="GO17" s="515"/>
      <c r="GP17" s="515"/>
      <c r="GQ17" s="515"/>
      <c r="GR17" s="515"/>
      <c r="GS17" s="515"/>
      <c r="GT17" s="515"/>
      <c r="GU17" s="515"/>
      <c r="GV17" s="515"/>
      <c r="GW17" s="515"/>
      <c r="GX17" s="515"/>
      <c r="GY17" s="515"/>
      <c r="GZ17" s="515"/>
      <c r="HA17" s="515"/>
      <c r="HB17" s="515"/>
      <c r="HC17" s="515"/>
      <c r="HD17" s="515"/>
      <c r="HE17" s="515"/>
      <c r="HF17" s="515"/>
      <c r="HG17" s="515"/>
      <c r="HH17" s="515"/>
      <c r="HI17" s="515"/>
      <c r="HJ17" s="515"/>
      <c r="HK17" s="515"/>
      <c r="HL17" s="515"/>
      <c r="HM17" s="515"/>
      <c r="HN17" s="515"/>
      <c r="HO17" s="515"/>
      <c r="HP17" s="515"/>
      <c r="HQ17" s="515"/>
      <c r="HR17" s="515"/>
      <c r="HS17" s="515"/>
      <c r="HT17" s="515"/>
      <c r="HU17" s="515"/>
      <c r="HV17" s="515"/>
      <c r="HW17" s="515"/>
      <c r="HX17" s="515"/>
      <c r="HY17" s="515"/>
      <c r="HZ17" s="515"/>
      <c r="IA17" s="515"/>
      <c r="IB17" s="515"/>
      <c r="IC17" s="515"/>
      <c r="ID17" s="515"/>
      <c r="IE17" s="515"/>
      <c r="IF17" s="515"/>
      <c r="IG17" s="515"/>
      <c r="IH17" s="515"/>
      <c r="II17" s="515"/>
      <c r="IJ17" s="515"/>
      <c r="IK17" s="515"/>
      <c r="IL17" s="515"/>
      <c r="IM17" s="515"/>
      <c r="IN17" s="515"/>
      <c r="IO17" s="515"/>
      <c r="IP17" s="515"/>
      <c r="IQ17" s="515"/>
      <c r="IR17" s="515"/>
      <c r="IS17" s="515"/>
      <c r="IT17" s="515"/>
      <c r="IU17" s="515"/>
      <c r="IV17" s="515"/>
      <c r="IW17" s="515"/>
      <c r="IX17" s="515"/>
      <c r="IY17" s="515"/>
      <c r="IZ17" s="515"/>
      <c r="JA17" s="515"/>
      <c r="JB17" s="515"/>
      <c r="JC17" s="515"/>
      <c r="JD17" s="515"/>
      <c r="JE17" s="515"/>
      <c r="JF17" s="515"/>
      <c r="JG17" s="515"/>
      <c r="JH17" s="515"/>
      <c r="JI17" s="515"/>
      <c r="JJ17" s="515"/>
      <c r="JK17" s="515"/>
      <c r="JL17" s="515"/>
      <c r="JM17" s="515"/>
      <c r="JN17" s="515"/>
      <c r="JO17" s="515"/>
      <c r="JP17" s="515"/>
      <c r="JQ17" s="515"/>
      <c r="JR17" s="515"/>
      <c r="JS17" s="515"/>
      <c r="JT17" s="515"/>
      <c r="JU17" s="515"/>
      <c r="JV17" s="515"/>
      <c r="JW17" s="515"/>
      <c r="JX17" s="515"/>
      <c r="JY17" s="515"/>
      <c r="JZ17" s="515"/>
      <c r="KA17" s="515"/>
      <c r="KB17" s="515"/>
      <c r="KC17" s="515"/>
      <c r="KD17" s="515"/>
      <c r="KE17" s="515"/>
      <c r="KF17" s="515"/>
      <c r="KG17" s="515"/>
      <c r="KH17" s="515"/>
      <c r="KI17" s="515"/>
      <c r="KJ17" s="515"/>
      <c r="KK17" s="515"/>
      <c r="KL17" s="515"/>
      <c r="KM17" s="515"/>
      <c r="KN17" s="515"/>
      <c r="KO17" s="515"/>
      <c r="KP17" s="515"/>
      <c r="KQ17" s="515"/>
      <c r="KR17" s="515"/>
      <c r="KS17" s="515"/>
      <c r="KT17" s="515"/>
    </row>
    <row r="18" spans="1:306" ht="36" hidden="1">
      <c r="A18" s="454" t="s">
        <v>2047</v>
      </c>
      <c r="B18" s="455" t="s">
        <v>474</v>
      </c>
      <c r="C18" s="456" t="s">
        <v>1424</v>
      </c>
      <c r="D18" s="455" t="s">
        <v>2136</v>
      </c>
      <c r="E18" s="455" t="s">
        <v>2150</v>
      </c>
      <c r="F18" s="455" t="s">
        <v>90</v>
      </c>
      <c r="G18" s="455" t="s">
        <v>2138</v>
      </c>
      <c r="H18" s="455"/>
      <c r="I18" s="455" t="s">
        <v>2140</v>
      </c>
      <c r="J18" s="464">
        <v>8</v>
      </c>
      <c r="K18" s="464">
        <v>8</v>
      </c>
      <c r="L18" s="464"/>
      <c r="M18" s="464"/>
      <c r="N18" s="464"/>
      <c r="O18" s="464"/>
      <c r="P18" s="464"/>
      <c r="Q18" s="464">
        <v>2018</v>
      </c>
      <c r="R18" s="464">
        <v>2021</v>
      </c>
      <c r="S18" s="464">
        <v>2018</v>
      </c>
      <c r="T18" s="464">
        <v>2020</v>
      </c>
      <c r="U18" s="464">
        <v>52939</v>
      </c>
      <c r="V18" s="464">
        <v>2782</v>
      </c>
      <c r="W18" s="464">
        <v>10000</v>
      </c>
      <c r="X18" s="464">
        <v>835</v>
      </c>
      <c r="Y18" s="464">
        <v>8000</v>
      </c>
      <c r="Z18" s="464"/>
      <c r="AA18" s="464"/>
      <c r="AB18" s="464">
        <v>27057</v>
      </c>
      <c r="AC18" s="464">
        <v>1113</v>
      </c>
      <c r="AD18" s="464">
        <v>1113</v>
      </c>
      <c r="AE18" s="464" t="s">
        <v>93</v>
      </c>
      <c r="AF18" s="464"/>
      <c r="AG18" s="464">
        <v>1</v>
      </c>
      <c r="AH18" s="464">
        <v>1</v>
      </c>
      <c r="AI18" s="464">
        <v>27057</v>
      </c>
      <c r="AJ18" s="464">
        <v>1113</v>
      </c>
      <c r="AK18" s="464">
        <v>1113</v>
      </c>
      <c r="AL18" s="464" t="s">
        <v>93</v>
      </c>
      <c r="AM18" s="464"/>
      <c r="AN18" s="464">
        <v>1</v>
      </c>
      <c r="AO18" s="464">
        <v>1</v>
      </c>
      <c r="AP18" s="464">
        <v>27057</v>
      </c>
      <c r="AQ18" s="464">
        <v>1391</v>
      </c>
      <c r="AR18" s="464">
        <v>1113</v>
      </c>
      <c r="AS18" s="464" t="s">
        <v>93</v>
      </c>
      <c r="AT18" s="464"/>
      <c r="AU18" s="464">
        <v>1</v>
      </c>
      <c r="AV18" s="464">
        <v>1</v>
      </c>
      <c r="AW18" s="464">
        <v>27057</v>
      </c>
      <c r="AX18" s="464">
        <v>1113</v>
      </c>
      <c r="AY18" s="464">
        <v>1113</v>
      </c>
      <c r="AZ18" s="464" t="s">
        <v>93</v>
      </c>
      <c r="BA18" s="464"/>
      <c r="BB18" s="464">
        <v>1</v>
      </c>
      <c r="BC18" s="464">
        <v>1</v>
      </c>
      <c r="BD18" s="475">
        <v>-17882</v>
      </c>
      <c r="BE18" s="464">
        <v>27057</v>
      </c>
      <c r="BF18" s="464"/>
      <c r="BG18" s="464"/>
      <c r="BH18" s="464"/>
      <c r="BI18" s="464">
        <v>1113</v>
      </c>
      <c r="BJ18" s="464" t="s">
        <v>93</v>
      </c>
      <c r="BK18" s="464"/>
      <c r="BL18" s="464">
        <v>1</v>
      </c>
      <c r="BM18" s="464">
        <v>0</v>
      </c>
      <c r="BN18" s="464" t="s">
        <v>2141</v>
      </c>
      <c r="BO18" s="492" t="s">
        <v>1428</v>
      </c>
      <c r="BP18" s="492" t="s">
        <v>1429</v>
      </c>
      <c r="BQ18" s="464" t="s">
        <v>2151</v>
      </c>
      <c r="BR18" s="464" t="s">
        <v>2145</v>
      </c>
      <c r="BS18" s="493" t="s">
        <v>2152</v>
      </c>
      <c r="BT18" s="464"/>
      <c r="BU18" s="464"/>
      <c r="BV18" s="464"/>
      <c r="BW18" s="464"/>
      <c r="BX18" s="501"/>
      <c r="BY18" s="501"/>
      <c r="BZ18" s="501"/>
      <c r="CA18" s="501"/>
      <c r="CB18" s="501"/>
      <c r="CC18" s="501"/>
      <c r="CD18" s="503">
        <v>10000</v>
      </c>
      <c r="CE18" s="503">
        <v>835</v>
      </c>
      <c r="CF18" s="503" t="s">
        <v>93</v>
      </c>
      <c r="CG18" s="509"/>
      <c r="CH18" s="457"/>
      <c r="CI18" s="510" t="s">
        <v>2153</v>
      </c>
      <c r="CJ18" s="457"/>
      <c r="CK18" s="457"/>
      <c r="CL18" s="510" t="s">
        <v>2154</v>
      </c>
      <c r="CM18" s="457"/>
      <c r="CN18" s="457"/>
      <c r="CO18" s="448"/>
      <c r="CP18" s="448"/>
      <c r="CQ18" s="448"/>
      <c r="CR18" s="448" t="e">
        <v>#N/A</v>
      </c>
      <c r="CS18" s="448"/>
      <c r="CT18" s="448"/>
      <c r="CU18" s="448"/>
      <c r="CV18" s="448"/>
      <c r="CW18" s="515"/>
      <c r="CX18" s="515"/>
      <c r="CY18" s="515"/>
      <c r="CZ18" s="515"/>
      <c r="DA18" s="515"/>
      <c r="DB18" s="515"/>
      <c r="DC18" s="515"/>
      <c r="DD18" s="515"/>
      <c r="DE18" s="515"/>
      <c r="DF18" s="515"/>
      <c r="DG18" s="515"/>
      <c r="DH18" s="515"/>
      <c r="DI18" s="515"/>
      <c r="DJ18" s="515"/>
      <c r="DK18" s="515"/>
      <c r="DL18" s="515"/>
      <c r="DM18" s="515"/>
      <c r="DN18" s="515"/>
      <c r="DO18" s="515"/>
      <c r="DP18" s="515"/>
      <c r="DQ18" s="515"/>
      <c r="DR18" s="515"/>
      <c r="DS18" s="515"/>
      <c r="DT18" s="515"/>
      <c r="DU18" s="515"/>
      <c r="DV18" s="515"/>
      <c r="DW18" s="515"/>
      <c r="DX18" s="515"/>
      <c r="DY18" s="515"/>
      <c r="DZ18" s="515"/>
      <c r="EA18" s="515"/>
      <c r="EB18" s="515"/>
      <c r="EC18" s="515"/>
      <c r="ED18" s="515"/>
      <c r="EE18" s="515"/>
      <c r="EF18" s="515"/>
      <c r="EG18" s="515"/>
      <c r="EH18" s="515"/>
      <c r="EI18" s="515"/>
      <c r="EJ18" s="515"/>
      <c r="EK18" s="515"/>
      <c r="EL18" s="515"/>
      <c r="EM18" s="515"/>
      <c r="EN18" s="515"/>
      <c r="EO18" s="515"/>
      <c r="EP18" s="515"/>
      <c r="EQ18" s="515"/>
      <c r="ER18" s="515"/>
      <c r="ES18" s="515"/>
      <c r="ET18" s="515"/>
      <c r="EU18" s="515"/>
      <c r="EV18" s="515"/>
      <c r="EW18" s="515"/>
      <c r="EX18" s="515"/>
      <c r="EY18" s="515"/>
      <c r="EZ18" s="515"/>
      <c r="FA18" s="515"/>
      <c r="FB18" s="515"/>
      <c r="FC18" s="515"/>
      <c r="FD18" s="515"/>
      <c r="FE18" s="515"/>
      <c r="FF18" s="515"/>
      <c r="FG18" s="515"/>
      <c r="FH18" s="515"/>
      <c r="FI18" s="515"/>
      <c r="FJ18" s="515"/>
      <c r="FK18" s="515"/>
      <c r="FL18" s="515"/>
      <c r="FM18" s="515"/>
      <c r="FN18" s="515"/>
      <c r="FO18" s="515"/>
      <c r="FP18" s="515"/>
      <c r="FQ18" s="515"/>
      <c r="FR18" s="515"/>
      <c r="FS18" s="515"/>
      <c r="FT18" s="515"/>
      <c r="FU18" s="515"/>
      <c r="FV18" s="515"/>
      <c r="FW18" s="515"/>
      <c r="FX18" s="515"/>
      <c r="FY18" s="515"/>
      <c r="FZ18" s="515"/>
      <c r="GA18" s="515"/>
      <c r="GB18" s="515"/>
      <c r="GC18" s="515"/>
      <c r="GD18" s="515"/>
      <c r="GE18" s="515"/>
      <c r="GF18" s="515"/>
      <c r="GG18" s="515"/>
      <c r="GH18" s="515"/>
      <c r="GI18" s="515"/>
      <c r="GJ18" s="515"/>
      <c r="GK18" s="515"/>
      <c r="GL18" s="515"/>
      <c r="GM18" s="515"/>
      <c r="GN18" s="515"/>
      <c r="GO18" s="515"/>
      <c r="GP18" s="515"/>
      <c r="GQ18" s="515"/>
      <c r="GR18" s="515"/>
      <c r="GS18" s="515"/>
      <c r="GT18" s="515"/>
      <c r="GU18" s="515"/>
      <c r="GV18" s="515"/>
      <c r="GW18" s="515"/>
      <c r="GX18" s="515"/>
      <c r="GY18" s="515"/>
      <c r="GZ18" s="515"/>
      <c r="HA18" s="515"/>
      <c r="HB18" s="515"/>
      <c r="HC18" s="515"/>
      <c r="HD18" s="515"/>
      <c r="HE18" s="515"/>
      <c r="HF18" s="515"/>
      <c r="HG18" s="515"/>
      <c r="HH18" s="515"/>
      <c r="HI18" s="515"/>
      <c r="HJ18" s="515"/>
      <c r="HK18" s="515"/>
      <c r="HL18" s="515"/>
      <c r="HM18" s="515"/>
      <c r="HN18" s="515"/>
      <c r="HO18" s="515"/>
      <c r="HP18" s="515"/>
      <c r="HQ18" s="515"/>
      <c r="HR18" s="515"/>
      <c r="HS18" s="515"/>
      <c r="HT18" s="515"/>
      <c r="HU18" s="515"/>
      <c r="HV18" s="515"/>
      <c r="HW18" s="515"/>
      <c r="HX18" s="515"/>
      <c r="HY18" s="515"/>
      <c r="HZ18" s="515"/>
      <c r="IA18" s="515"/>
      <c r="IB18" s="515"/>
      <c r="IC18" s="515"/>
      <c r="ID18" s="515"/>
      <c r="IE18" s="515"/>
      <c r="IF18" s="515"/>
      <c r="IG18" s="515"/>
      <c r="IH18" s="515"/>
      <c r="II18" s="515"/>
      <c r="IJ18" s="515"/>
      <c r="IK18" s="515"/>
      <c r="IL18" s="515"/>
      <c r="IM18" s="515"/>
      <c r="IN18" s="515"/>
      <c r="IO18" s="515"/>
      <c r="IP18" s="515"/>
      <c r="IQ18" s="515"/>
      <c r="IR18" s="515"/>
      <c r="IS18" s="515"/>
      <c r="IT18" s="515"/>
      <c r="IU18" s="515"/>
      <c r="IV18" s="515"/>
      <c r="IW18" s="515"/>
      <c r="IX18" s="515"/>
      <c r="IY18" s="515"/>
      <c r="IZ18" s="515"/>
      <c r="JA18" s="515"/>
      <c r="JB18" s="515"/>
      <c r="JC18" s="515"/>
      <c r="JD18" s="515"/>
      <c r="JE18" s="515"/>
      <c r="JF18" s="515"/>
      <c r="JG18" s="515"/>
      <c r="JH18" s="515"/>
      <c r="JI18" s="515"/>
      <c r="JJ18" s="515"/>
      <c r="JK18" s="515"/>
      <c r="JL18" s="515"/>
      <c r="JM18" s="515"/>
      <c r="JN18" s="515"/>
      <c r="JO18" s="515"/>
      <c r="JP18" s="515"/>
      <c r="JQ18" s="515"/>
      <c r="JR18" s="515"/>
      <c r="JS18" s="515"/>
      <c r="JT18" s="515"/>
      <c r="JU18" s="515"/>
      <c r="JV18" s="515"/>
      <c r="JW18" s="515"/>
      <c r="JX18" s="515"/>
      <c r="JY18" s="515"/>
      <c r="JZ18" s="515"/>
      <c r="KA18" s="515"/>
      <c r="KB18" s="515"/>
      <c r="KC18" s="515"/>
      <c r="KD18" s="515"/>
      <c r="KE18" s="515"/>
      <c r="KF18" s="515"/>
      <c r="KG18" s="515"/>
      <c r="KH18" s="515"/>
      <c r="KI18" s="515"/>
      <c r="KJ18" s="515"/>
      <c r="KK18" s="515"/>
      <c r="KL18" s="515"/>
      <c r="KM18" s="515"/>
      <c r="KN18" s="515"/>
      <c r="KO18" s="515"/>
      <c r="KP18" s="515"/>
      <c r="KQ18" s="515"/>
      <c r="KR18" s="515"/>
      <c r="KS18" s="515"/>
      <c r="KT18" s="515"/>
    </row>
    <row r="19" spans="1:306" ht="36" hidden="1">
      <c r="A19" s="454" t="s">
        <v>2047</v>
      </c>
      <c r="B19" s="455" t="s">
        <v>1661</v>
      </c>
      <c r="C19" s="456" t="s">
        <v>1063</v>
      </c>
      <c r="D19" s="455" t="s">
        <v>2136</v>
      </c>
      <c r="E19" s="455" t="s">
        <v>2155</v>
      </c>
      <c r="F19" s="455" t="s">
        <v>2155</v>
      </c>
      <c r="G19" s="455" t="s">
        <v>2138</v>
      </c>
      <c r="H19" s="455"/>
      <c r="I19" s="455" t="s">
        <v>2140</v>
      </c>
      <c r="J19" s="464">
        <v>15</v>
      </c>
      <c r="K19" s="464">
        <v>15</v>
      </c>
      <c r="L19" s="464"/>
      <c r="M19" s="464"/>
      <c r="N19" s="464"/>
      <c r="O19" s="464"/>
      <c r="P19" s="464"/>
      <c r="Q19" s="464">
        <v>2018</v>
      </c>
      <c r="R19" s="464">
        <v>2020</v>
      </c>
      <c r="S19" s="464">
        <v>2018</v>
      </c>
      <c r="T19" s="464">
        <v>2020</v>
      </c>
      <c r="U19" s="464">
        <v>133031</v>
      </c>
      <c r="V19" s="464">
        <v>3040</v>
      </c>
      <c r="W19" s="464">
        <v>93122</v>
      </c>
      <c r="X19" s="464">
        <v>2128</v>
      </c>
      <c r="Y19" s="464">
        <v>100977</v>
      </c>
      <c r="Z19" s="464"/>
      <c r="AA19" s="464"/>
      <c r="AB19" s="464">
        <v>39909</v>
      </c>
      <c r="AC19" s="464">
        <v>912</v>
      </c>
      <c r="AD19" s="464">
        <v>912</v>
      </c>
      <c r="AE19" s="464" t="s">
        <v>94</v>
      </c>
      <c r="AF19" s="464">
        <v>15</v>
      </c>
      <c r="AG19" s="464">
        <v>1</v>
      </c>
      <c r="AH19" s="464">
        <v>1</v>
      </c>
      <c r="AI19" s="464">
        <v>39909</v>
      </c>
      <c r="AJ19" s="464">
        <v>912</v>
      </c>
      <c r="AK19" s="464">
        <v>912</v>
      </c>
      <c r="AL19" s="464" t="s">
        <v>94</v>
      </c>
      <c r="AM19" s="464">
        <v>15</v>
      </c>
      <c r="AN19" s="464">
        <v>1</v>
      </c>
      <c r="AO19" s="464">
        <v>1</v>
      </c>
      <c r="AP19" s="464">
        <v>39909</v>
      </c>
      <c r="AQ19" s="464">
        <v>912</v>
      </c>
      <c r="AR19" s="464">
        <v>912</v>
      </c>
      <c r="AS19" s="464" t="s">
        <v>94</v>
      </c>
      <c r="AT19" s="464">
        <v>15</v>
      </c>
      <c r="AU19" s="464">
        <v>1</v>
      </c>
      <c r="AV19" s="464">
        <v>1</v>
      </c>
      <c r="AW19" s="464">
        <v>39909</v>
      </c>
      <c r="AX19" s="464">
        <v>912</v>
      </c>
      <c r="AY19" s="464">
        <v>912</v>
      </c>
      <c r="AZ19" s="464" t="s">
        <v>94</v>
      </c>
      <c r="BA19" s="464">
        <v>15</v>
      </c>
      <c r="BB19" s="464">
        <v>1</v>
      </c>
      <c r="BC19" s="464">
        <v>1</v>
      </c>
      <c r="BD19" s="464"/>
      <c r="BE19" s="464">
        <v>32054</v>
      </c>
      <c r="BF19" s="464">
        <v>1972</v>
      </c>
      <c r="BG19" s="464">
        <v>1060</v>
      </c>
      <c r="BH19" s="478">
        <v>912</v>
      </c>
      <c r="BI19" s="464">
        <v>912</v>
      </c>
      <c r="BJ19" s="464" t="s">
        <v>94</v>
      </c>
      <c r="BK19" s="478">
        <v>15</v>
      </c>
      <c r="BL19" s="464">
        <v>1</v>
      </c>
      <c r="BM19" s="464">
        <v>1</v>
      </c>
      <c r="BN19" s="464" t="s">
        <v>103</v>
      </c>
      <c r="BO19" s="492" t="s">
        <v>1065</v>
      </c>
      <c r="BP19" s="492" t="s">
        <v>2156</v>
      </c>
      <c r="BQ19" s="464" t="s">
        <v>2144</v>
      </c>
      <c r="BR19" s="464" t="s">
        <v>2145</v>
      </c>
      <c r="BS19" s="493" t="s">
        <v>2152</v>
      </c>
      <c r="BT19" s="464"/>
      <c r="BU19" s="464">
        <v>15</v>
      </c>
      <c r="BV19" s="464"/>
      <c r="BW19" s="464"/>
      <c r="BX19" s="501"/>
      <c r="BY19" s="501"/>
      <c r="BZ19" s="501"/>
      <c r="CA19" s="501"/>
      <c r="CB19" s="501"/>
      <c r="CC19" s="501"/>
      <c r="CD19" s="503">
        <v>17122</v>
      </c>
      <c r="CE19" s="503">
        <v>1288</v>
      </c>
      <c r="CF19" s="503" t="s">
        <v>93</v>
      </c>
      <c r="CG19" s="509"/>
      <c r="CH19" s="457"/>
      <c r="CI19" s="457"/>
      <c r="CJ19" s="457"/>
      <c r="CK19" s="457"/>
      <c r="CL19" s="457"/>
      <c r="CM19" s="457"/>
      <c r="CN19" s="457"/>
      <c r="CO19" s="448"/>
      <c r="CP19" s="448"/>
      <c r="CQ19" s="448"/>
      <c r="CR19" s="448" t="s">
        <v>1063</v>
      </c>
      <c r="CS19" s="448"/>
      <c r="CT19" s="448"/>
      <c r="CU19" s="448"/>
      <c r="CV19" s="448"/>
      <c r="CW19" s="518"/>
      <c r="CX19" s="518"/>
      <c r="CY19" s="518"/>
      <c r="CZ19" s="518"/>
      <c r="DA19" s="518"/>
      <c r="DB19" s="518"/>
      <c r="DC19" s="518"/>
      <c r="DD19" s="518"/>
      <c r="DE19" s="518"/>
      <c r="DF19" s="518"/>
      <c r="DG19" s="518"/>
      <c r="DH19" s="518"/>
      <c r="DI19" s="518"/>
      <c r="DJ19" s="518"/>
      <c r="DK19" s="518"/>
      <c r="DL19" s="518"/>
      <c r="DM19" s="518"/>
      <c r="DN19" s="518"/>
      <c r="DO19" s="518"/>
      <c r="DP19" s="518"/>
      <c r="DQ19" s="518"/>
      <c r="DR19" s="518"/>
      <c r="DS19" s="518"/>
      <c r="DT19" s="518"/>
      <c r="DU19" s="518"/>
      <c r="DV19" s="518"/>
      <c r="DW19" s="518"/>
      <c r="DX19" s="518"/>
      <c r="DY19" s="518"/>
      <c r="DZ19" s="518"/>
      <c r="EA19" s="518"/>
      <c r="EB19" s="518"/>
      <c r="EC19" s="518"/>
      <c r="ED19" s="518"/>
      <c r="EE19" s="518"/>
      <c r="EF19" s="518"/>
      <c r="EG19" s="518"/>
      <c r="EH19" s="518"/>
      <c r="EI19" s="518"/>
      <c r="EJ19" s="518"/>
      <c r="EK19" s="518"/>
      <c r="EL19" s="518"/>
      <c r="EM19" s="518"/>
      <c r="EN19" s="518"/>
      <c r="EO19" s="518"/>
      <c r="EP19" s="518"/>
      <c r="EQ19" s="518"/>
      <c r="ER19" s="518"/>
      <c r="ES19" s="518"/>
      <c r="ET19" s="518"/>
      <c r="EU19" s="518"/>
      <c r="EV19" s="518"/>
      <c r="EW19" s="518"/>
      <c r="EX19" s="518"/>
      <c r="EY19" s="518"/>
      <c r="EZ19" s="518"/>
      <c r="FA19" s="518"/>
      <c r="FB19" s="518"/>
      <c r="FC19" s="518"/>
      <c r="FD19" s="518"/>
      <c r="FE19" s="518"/>
      <c r="FF19" s="518"/>
      <c r="FG19" s="518"/>
      <c r="FH19" s="518"/>
      <c r="FI19" s="518"/>
      <c r="FJ19" s="518"/>
      <c r="FK19" s="518"/>
      <c r="FL19" s="518"/>
      <c r="FM19" s="518"/>
      <c r="FN19" s="518"/>
      <c r="FO19" s="518"/>
      <c r="FP19" s="518"/>
      <c r="FQ19" s="518"/>
      <c r="FR19" s="518"/>
      <c r="FS19" s="518"/>
      <c r="FT19" s="518"/>
      <c r="FU19" s="518"/>
      <c r="FV19" s="518"/>
      <c r="FW19" s="518"/>
      <c r="FX19" s="518"/>
      <c r="FY19" s="518"/>
      <c r="FZ19" s="518"/>
      <c r="GA19" s="518"/>
      <c r="GB19" s="518"/>
      <c r="GC19" s="518"/>
      <c r="GD19" s="518"/>
      <c r="GE19" s="518"/>
      <c r="GF19" s="518"/>
      <c r="GG19" s="518"/>
      <c r="GH19" s="518"/>
      <c r="GI19" s="518"/>
      <c r="GJ19" s="518"/>
      <c r="GK19" s="518"/>
      <c r="GL19" s="518"/>
      <c r="GM19" s="518"/>
      <c r="GN19" s="518"/>
      <c r="GO19" s="518"/>
      <c r="GP19" s="518"/>
      <c r="GQ19" s="518"/>
      <c r="GR19" s="518"/>
      <c r="GS19" s="518"/>
      <c r="GT19" s="518"/>
      <c r="GU19" s="518"/>
      <c r="GV19" s="518"/>
      <c r="GW19" s="518"/>
      <c r="GX19" s="518"/>
      <c r="GY19" s="518"/>
      <c r="GZ19" s="518"/>
      <c r="HA19" s="518"/>
      <c r="HB19" s="518"/>
      <c r="HC19" s="518"/>
      <c r="HD19" s="518"/>
      <c r="HE19" s="518"/>
      <c r="HF19" s="518"/>
      <c r="HG19" s="518"/>
      <c r="HH19" s="518"/>
      <c r="HI19" s="518"/>
      <c r="HJ19" s="518"/>
      <c r="HK19" s="518"/>
      <c r="HL19" s="518"/>
      <c r="HM19" s="518"/>
      <c r="HN19" s="518"/>
      <c r="HO19" s="518"/>
      <c r="HP19" s="518"/>
      <c r="HQ19" s="518"/>
      <c r="HR19" s="518"/>
      <c r="HS19" s="518"/>
      <c r="HT19" s="518"/>
      <c r="HU19" s="518"/>
      <c r="HV19" s="518"/>
      <c r="HW19" s="518"/>
      <c r="HX19" s="518"/>
      <c r="HY19" s="518"/>
      <c r="HZ19" s="518"/>
      <c r="IA19" s="518"/>
      <c r="IB19" s="518"/>
      <c r="IC19" s="518"/>
      <c r="ID19" s="518"/>
      <c r="IE19" s="518"/>
      <c r="IF19" s="518"/>
      <c r="IG19" s="518"/>
      <c r="IH19" s="518"/>
      <c r="II19" s="518"/>
      <c r="IJ19" s="518"/>
      <c r="IK19" s="518"/>
      <c r="IL19" s="518"/>
      <c r="IM19" s="518"/>
      <c r="IN19" s="518"/>
      <c r="IO19" s="518"/>
      <c r="IP19" s="518"/>
      <c r="IQ19" s="518"/>
      <c r="IR19" s="518"/>
      <c r="IS19" s="518"/>
      <c r="IT19" s="518"/>
      <c r="IU19" s="518"/>
      <c r="IV19" s="518"/>
      <c r="IW19" s="518"/>
      <c r="IX19" s="518"/>
      <c r="IY19" s="518"/>
      <c r="IZ19" s="518"/>
      <c r="JA19" s="518"/>
      <c r="JB19" s="518"/>
      <c r="JC19" s="518"/>
      <c r="JD19" s="518"/>
      <c r="JE19" s="518"/>
      <c r="JF19" s="518"/>
      <c r="JG19" s="518"/>
      <c r="JH19" s="518"/>
      <c r="JI19" s="518"/>
      <c r="JJ19" s="518"/>
      <c r="JK19" s="518"/>
      <c r="JL19" s="518"/>
      <c r="JM19" s="518"/>
      <c r="JN19" s="518"/>
      <c r="JO19" s="518"/>
      <c r="JP19" s="518"/>
      <c r="JQ19" s="518"/>
      <c r="JR19" s="518"/>
      <c r="JS19" s="518"/>
      <c r="JT19" s="518"/>
      <c r="JU19" s="518"/>
      <c r="JV19" s="518"/>
      <c r="JW19" s="518"/>
      <c r="JX19" s="518"/>
      <c r="JY19" s="518"/>
      <c r="JZ19" s="518"/>
      <c r="KA19" s="518"/>
      <c r="KB19" s="518"/>
      <c r="KC19" s="518"/>
      <c r="KD19" s="518"/>
      <c r="KE19" s="518"/>
      <c r="KF19" s="518"/>
      <c r="KG19" s="518"/>
      <c r="KH19" s="518"/>
      <c r="KI19" s="518"/>
      <c r="KJ19" s="518"/>
      <c r="KK19" s="518"/>
      <c r="KL19" s="518"/>
      <c r="KM19" s="518"/>
      <c r="KN19" s="518"/>
      <c r="KO19" s="518"/>
      <c r="KP19" s="518"/>
      <c r="KQ19" s="518"/>
      <c r="KR19" s="518"/>
      <c r="KS19" s="518"/>
      <c r="KT19" s="518"/>
    </row>
    <row r="20" spans="1:306" ht="24" hidden="1">
      <c r="A20" s="454"/>
      <c r="B20" s="455"/>
      <c r="C20" s="452" t="s">
        <v>2157</v>
      </c>
      <c r="D20" s="455"/>
      <c r="E20" s="455"/>
      <c r="F20" s="455"/>
      <c r="G20" s="452">
        <v>7</v>
      </c>
      <c r="H20" s="455"/>
      <c r="I20" s="455"/>
      <c r="J20" s="463">
        <v>94</v>
      </c>
      <c r="K20" s="463">
        <v>17</v>
      </c>
      <c r="L20" s="463">
        <v>63</v>
      </c>
      <c r="M20" s="463">
        <v>13</v>
      </c>
      <c r="N20" s="463"/>
      <c r="O20" s="463"/>
      <c r="P20" s="463">
        <v>1090</v>
      </c>
      <c r="Q20" s="463"/>
      <c r="R20" s="463"/>
      <c r="S20" s="463"/>
      <c r="T20" s="463"/>
      <c r="U20" s="463">
        <v>231030</v>
      </c>
      <c r="V20" s="463">
        <v>37037</v>
      </c>
      <c r="W20" s="463"/>
      <c r="X20" s="463">
        <v>771</v>
      </c>
      <c r="Y20" s="463"/>
      <c r="Z20" s="463"/>
      <c r="AA20" s="463"/>
      <c r="AB20" s="463"/>
      <c r="AC20" s="463"/>
      <c r="AD20" s="463"/>
      <c r="AE20" s="463"/>
      <c r="AF20" s="463"/>
      <c r="AG20" s="463"/>
      <c r="AH20" s="463"/>
      <c r="AI20" s="463"/>
      <c r="AJ20" s="463"/>
      <c r="AK20" s="463"/>
      <c r="AL20" s="463"/>
      <c r="AM20" s="463"/>
      <c r="AN20" s="463"/>
      <c r="AO20" s="463"/>
      <c r="AP20" s="463"/>
      <c r="AQ20" s="463"/>
      <c r="AR20" s="463"/>
      <c r="AS20" s="463"/>
      <c r="AT20" s="463"/>
      <c r="AU20" s="463"/>
      <c r="AV20" s="463"/>
      <c r="AW20" s="463"/>
      <c r="AX20" s="463"/>
      <c r="AY20" s="463"/>
      <c r="AZ20" s="463"/>
      <c r="BA20" s="463"/>
      <c r="BB20" s="463"/>
      <c r="BC20" s="463"/>
      <c r="BD20" s="475">
        <v>-187030</v>
      </c>
      <c r="BE20" s="463">
        <v>44000</v>
      </c>
      <c r="BF20" s="463">
        <v>771</v>
      </c>
      <c r="BG20" s="463">
        <v>771</v>
      </c>
      <c r="BH20" s="463"/>
      <c r="BI20" s="463"/>
      <c r="BJ20" s="463"/>
      <c r="BK20" s="463"/>
      <c r="BL20" s="464"/>
      <c r="BM20" s="464"/>
      <c r="BN20" s="464"/>
      <c r="BO20" s="492"/>
      <c r="BP20" s="492"/>
      <c r="BQ20" s="464"/>
      <c r="BR20" s="464"/>
      <c r="BS20" s="493"/>
      <c r="BT20" s="464"/>
      <c r="BU20" s="464"/>
      <c r="BV20" s="464"/>
      <c r="BW20" s="464"/>
      <c r="BX20" s="501"/>
      <c r="BY20" s="501"/>
      <c r="BZ20" s="501"/>
      <c r="CA20" s="501"/>
      <c r="CB20" s="501"/>
      <c r="CC20" s="501"/>
      <c r="CD20" s="503"/>
      <c r="CE20" s="503"/>
      <c r="CF20" s="503"/>
      <c r="CG20" s="448"/>
      <c r="CH20" s="448"/>
      <c r="CI20" s="448"/>
      <c r="CJ20" s="448"/>
      <c r="CK20" s="448"/>
      <c r="CL20" s="448"/>
      <c r="CM20" s="448"/>
      <c r="CN20" s="448"/>
      <c r="CO20" s="448"/>
      <c r="CP20" s="448"/>
      <c r="CQ20" s="448"/>
      <c r="CR20" s="448"/>
      <c r="CS20" s="448"/>
      <c r="CT20" s="448"/>
      <c r="CU20" s="448"/>
      <c r="CV20" s="448"/>
      <c r="CW20" s="515"/>
      <c r="CX20" s="515"/>
      <c r="CY20" s="515"/>
      <c r="CZ20" s="515"/>
      <c r="DA20" s="515"/>
      <c r="DB20" s="515"/>
      <c r="DC20" s="515"/>
      <c r="DD20" s="515"/>
      <c r="DE20" s="515"/>
      <c r="DF20" s="515"/>
      <c r="DG20" s="515"/>
      <c r="DH20" s="515"/>
      <c r="DI20" s="515"/>
      <c r="DJ20" s="515"/>
      <c r="DK20" s="515"/>
      <c r="DL20" s="515"/>
      <c r="DM20" s="515"/>
      <c r="DN20" s="515"/>
      <c r="DO20" s="515"/>
      <c r="DP20" s="515"/>
      <c r="DQ20" s="515"/>
      <c r="DR20" s="515"/>
      <c r="DS20" s="515"/>
      <c r="DT20" s="515"/>
      <c r="DU20" s="515"/>
      <c r="DV20" s="515"/>
      <c r="DW20" s="515"/>
      <c r="DX20" s="515"/>
      <c r="DY20" s="515"/>
      <c r="DZ20" s="515"/>
      <c r="EA20" s="515"/>
      <c r="EB20" s="515"/>
      <c r="EC20" s="515"/>
      <c r="ED20" s="515"/>
      <c r="EE20" s="515"/>
      <c r="EF20" s="515"/>
      <c r="EG20" s="515"/>
      <c r="EH20" s="515"/>
      <c r="EI20" s="515"/>
      <c r="EJ20" s="515"/>
      <c r="EK20" s="515"/>
      <c r="EL20" s="515"/>
      <c r="EM20" s="515"/>
      <c r="EN20" s="515"/>
      <c r="EO20" s="515"/>
      <c r="EP20" s="515"/>
      <c r="EQ20" s="515"/>
      <c r="ER20" s="515"/>
      <c r="ES20" s="515"/>
      <c r="ET20" s="515"/>
      <c r="EU20" s="515"/>
      <c r="EV20" s="515"/>
      <c r="EW20" s="515"/>
      <c r="EX20" s="515"/>
      <c r="EY20" s="515"/>
      <c r="EZ20" s="515"/>
      <c r="FA20" s="515"/>
      <c r="FB20" s="515"/>
      <c r="FC20" s="515"/>
      <c r="FD20" s="515"/>
      <c r="FE20" s="515"/>
      <c r="FF20" s="515"/>
      <c r="FG20" s="515"/>
      <c r="FH20" s="515"/>
      <c r="FI20" s="515"/>
      <c r="FJ20" s="515"/>
      <c r="FK20" s="515"/>
      <c r="FL20" s="515"/>
      <c r="FM20" s="515"/>
      <c r="FN20" s="515"/>
      <c r="FO20" s="515"/>
      <c r="FP20" s="515"/>
      <c r="FQ20" s="515"/>
      <c r="FR20" s="515"/>
      <c r="FS20" s="515"/>
      <c r="FT20" s="515"/>
      <c r="FU20" s="515"/>
      <c r="FV20" s="515"/>
      <c r="FW20" s="515"/>
      <c r="FX20" s="515"/>
      <c r="FY20" s="515"/>
      <c r="FZ20" s="515"/>
      <c r="GA20" s="515"/>
      <c r="GB20" s="515"/>
      <c r="GC20" s="515"/>
      <c r="GD20" s="515"/>
      <c r="GE20" s="515"/>
      <c r="GF20" s="515"/>
      <c r="GG20" s="515"/>
      <c r="GH20" s="515"/>
      <c r="GI20" s="515"/>
      <c r="GJ20" s="515"/>
      <c r="GK20" s="515"/>
      <c r="GL20" s="515"/>
      <c r="GM20" s="515"/>
      <c r="GN20" s="515"/>
      <c r="GO20" s="515"/>
      <c r="GP20" s="515"/>
      <c r="GQ20" s="515"/>
      <c r="GR20" s="515"/>
      <c r="GS20" s="515"/>
      <c r="GT20" s="515"/>
      <c r="GU20" s="515"/>
      <c r="GV20" s="515"/>
      <c r="GW20" s="515"/>
      <c r="GX20" s="515"/>
      <c r="GY20" s="515"/>
      <c r="GZ20" s="515"/>
      <c r="HA20" s="515"/>
      <c r="HB20" s="515"/>
      <c r="HC20" s="515"/>
      <c r="HD20" s="515"/>
      <c r="HE20" s="515"/>
      <c r="HF20" s="515"/>
      <c r="HG20" s="515"/>
      <c r="HH20" s="515"/>
      <c r="HI20" s="515"/>
      <c r="HJ20" s="515"/>
      <c r="HK20" s="515"/>
      <c r="HL20" s="515"/>
      <c r="HM20" s="515"/>
      <c r="HN20" s="515"/>
      <c r="HO20" s="515"/>
      <c r="HP20" s="515"/>
      <c r="HQ20" s="515"/>
      <c r="HR20" s="515"/>
      <c r="HS20" s="515"/>
      <c r="HT20" s="515"/>
      <c r="HU20" s="515"/>
      <c r="HV20" s="515"/>
      <c r="HW20" s="515"/>
      <c r="HX20" s="515"/>
      <c r="HY20" s="515"/>
      <c r="HZ20" s="515"/>
      <c r="IA20" s="515"/>
      <c r="IB20" s="515"/>
      <c r="IC20" s="515"/>
      <c r="ID20" s="515"/>
      <c r="IE20" s="515"/>
      <c r="IF20" s="515"/>
      <c r="IG20" s="515"/>
      <c r="IH20" s="515"/>
      <c r="II20" s="515"/>
      <c r="IJ20" s="515"/>
      <c r="IK20" s="515"/>
      <c r="IL20" s="515"/>
      <c r="IM20" s="515"/>
      <c r="IN20" s="515"/>
      <c r="IO20" s="515"/>
      <c r="IP20" s="515"/>
      <c r="IQ20" s="515"/>
      <c r="IR20" s="515"/>
      <c r="IS20" s="515"/>
      <c r="IT20" s="515"/>
      <c r="IU20" s="515"/>
      <c r="IV20" s="515"/>
      <c r="IW20" s="515"/>
      <c r="IX20" s="515"/>
      <c r="IY20" s="515"/>
      <c r="IZ20" s="515"/>
      <c r="JA20" s="515"/>
      <c r="JB20" s="515"/>
      <c r="JC20" s="515"/>
      <c r="JD20" s="515"/>
      <c r="JE20" s="515"/>
      <c r="JF20" s="515"/>
      <c r="JG20" s="515"/>
      <c r="JH20" s="515"/>
      <c r="JI20" s="515"/>
      <c r="JJ20" s="515"/>
      <c r="JK20" s="515"/>
      <c r="JL20" s="515"/>
      <c r="JM20" s="515"/>
      <c r="JN20" s="515"/>
      <c r="JO20" s="515"/>
      <c r="JP20" s="515"/>
      <c r="JQ20" s="515"/>
      <c r="JR20" s="515"/>
      <c r="JS20" s="515"/>
      <c r="JT20" s="515"/>
      <c r="JU20" s="515"/>
      <c r="JV20" s="515"/>
      <c r="JW20" s="515"/>
      <c r="JX20" s="515"/>
      <c r="JY20" s="515"/>
      <c r="JZ20" s="515"/>
      <c r="KA20" s="515"/>
      <c r="KB20" s="515"/>
      <c r="KC20" s="515"/>
      <c r="KD20" s="515"/>
      <c r="KE20" s="515"/>
      <c r="KF20" s="515"/>
      <c r="KG20" s="515"/>
      <c r="KH20" s="515"/>
      <c r="KI20" s="515"/>
      <c r="KJ20" s="515"/>
      <c r="KK20" s="515"/>
      <c r="KL20" s="515"/>
      <c r="KM20" s="515"/>
      <c r="KN20" s="515"/>
      <c r="KO20" s="515"/>
      <c r="KP20" s="515"/>
      <c r="KQ20" s="515"/>
      <c r="KR20" s="515"/>
      <c r="KS20" s="515"/>
      <c r="KT20" s="515"/>
    </row>
    <row r="21" spans="1:306" ht="31.5" hidden="1">
      <c r="A21" s="454" t="s">
        <v>2047</v>
      </c>
      <c r="B21" s="455" t="s">
        <v>96</v>
      </c>
      <c r="C21" s="456" t="s">
        <v>1409</v>
      </c>
      <c r="D21" s="455" t="s">
        <v>2136</v>
      </c>
      <c r="E21" s="455" t="s">
        <v>2158</v>
      </c>
      <c r="F21" s="455" t="s">
        <v>113</v>
      </c>
      <c r="G21" s="455" t="s">
        <v>2068</v>
      </c>
      <c r="H21" s="455"/>
      <c r="I21" s="455" t="s">
        <v>2140</v>
      </c>
      <c r="J21" s="464">
        <v>9</v>
      </c>
      <c r="K21" s="464">
        <v>9</v>
      </c>
      <c r="L21" s="464"/>
      <c r="M21" s="464"/>
      <c r="N21" s="464"/>
      <c r="O21" s="464"/>
      <c r="P21" s="464"/>
      <c r="Q21" s="464">
        <v>2020</v>
      </c>
      <c r="R21" s="464">
        <v>2023</v>
      </c>
      <c r="S21" s="464"/>
      <c r="T21" s="464"/>
      <c r="U21" s="464">
        <v>49876</v>
      </c>
      <c r="V21" s="464">
        <v>5142</v>
      </c>
      <c r="W21" s="464"/>
      <c r="X21" s="464">
        <v>771</v>
      </c>
      <c r="Y21" s="464"/>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75">
        <v>-29876</v>
      </c>
      <c r="BE21" s="464">
        <v>20000</v>
      </c>
      <c r="BF21" s="464">
        <v>771</v>
      </c>
      <c r="BG21" s="464">
        <v>771</v>
      </c>
      <c r="BH21" s="464"/>
      <c r="BI21" s="464"/>
      <c r="BJ21" s="464" t="s">
        <v>1413</v>
      </c>
      <c r="BK21" s="464"/>
      <c r="BL21" s="464"/>
      <c r="BM21" s="464"/>
      <c r="BN21" s="464"/>
      <c r="BO21" s="492" t="s">
        <v>1412</v>
      </c>
      <c r="BP21" s="492" t="s">
        <v>2159</v>
      </c>
      <c r="BQ21" s="464"/>
      <c r="BR21" s="464"/>
      <c r="BS21" s="493"/>
      <c r="BT21" s="464"/>
      <c r="BU21" s="464"/>
      <c r="BV21" s="464"/>
      <c r="BW21" s="464"/>
      <c r="BX21" s="501" t="s">
        <v>2160</v>
      </c>
      <c r="BY21" s="501"/>
      <c r="BZ21" s="501"/>
      <c r="CA21" s="501"/>
      <c r="CB21" s="501"/>
      <c r="CC21" s="501"/>
      <c r="CD21" s="503"/>
      <c r="CE21" s="503"/>
      <c r="CF21" s="503"/>
      <c r="CG21" s="511"/>
      <c r="CH21" s="512"/>
      <c r="CI21" s="512"/>
      <c r="CJ21" s="512"/>
      <c r="CK21" s="512"/>
      <c r="CL21" s="512"/>
      <c r="CM21" s="512"/>
      <c r="CN21" s="512"/>
      <c r="CO21" s="448"/>
      <c r="CP21" s="448"/>
      <c r="CQ21" s="448"/>
      <c r="CR21" s="448"/>
      <c r="CS21" s="448"/>
      <c r="CT21" s="448"/>
      <c r="CU21" s="448"/>
      <c r="CV21" s="448"/>
      <c r="CW21" s="515"/>
      <c r="CX21" s="515"/>
      <c r="CY21" s="515"/>
      <c r="CZ21" s="515"/>
      <c r="DA21" s="515"/>
      <c r="DB21" s="515"/>
      <c r="DC21" s="515"/>
      <c r="DD21" s="515"/>
      <c r="DE21" s="515"/>
      <c r="DF21" s="515"/>
      <c r="DG21" s="515"/>
      <c r="DH21" s="515"/>
      <c r="DI21" s="515"/>
      <c r="DJ21" s="515"/>
      <c r="DK21" s="515"/>
      <c r="DL21" s="515"/>
      <c r="DM21" s="515"/>
      <c r="DN21" s="515"/>
      <c r="DO21" s="515"/>
      <c r="DP21" s="515"/>
      <c r="DQ21" s="515"/>
      <c r="DR21" s="515"/>
      <c r="DS21" s="515"/>
      <c r="DT21" s="515"/>
      <c r="DU21" s="515"/>
      <c r="DV21" s="515"/>
      <c r="DW21" s="515"/>
      <c r="DX21" s="515"/>
      <c r="DY21" s="515"/>
      <c r="DZ21" s="515"/>
      <c r="EA21" s="515"/>
      <c r="EB21" s="515"/>
      <c r="EC21" s="515"/>
      <c r="ED21" s="515"/>
      <c r="EE21" s="515"/>
      <c r="EF21" s="515"/>
      <c r="EG21" s="515"/>
      <c r="EH21" s="515"/>
      <c r="EI21" s="515"/>
      <c r="EJ21" s="515"/>
      <c r="EK21" s="515"/>
      <c r="EL21" s="515"/>
      <c r="EM21" s="515"/>
      <c r="EN21" s="515"/>
      <c r="EO21" s="515"/>
      <c r="EP21" s="515"/>
      <c r="EQ21" s="515"/>
      <c r="ER21" s="515"/>
      <c r="ES21" s="515"/>
      <c r="ET21" s="515"/>
      <c r="EU21" s="515"/>
      <c r="EV21" s="515"/>
      <c r="EW21" s="515"/>
      <c r="EX21" s="515"/>
      <c r="EY21" s="515"/>
      <c r="EZ21" s="515"/>
      <c r="FA21" s="515"/>
      <c r="FB21" s="515"/>
      <c r="FC21" s="515"/>
      <c r="FD21" s="515"/>
      <c r="FE21" s="515"/>
      <c r="FF21" s="515"/>
      <c r="FG21" s="515"/>
      <c r="FH21" s="515"/>
      <c r="FI21" s="515"/>
      <c r="FJ21" s="515"/>
      <c r="FK21" s="515"/>
      <c r="FL21" s="515"/>
      <c r="FM21" s="515"/>
      <c r="FN21" s="515"/>
      <c r="FO21" s="515"/>
      <c r="FP21" s="515"/>
      <c r="FQ21" s="515"/>
      <c r="FR21" s="515"/>
      <c r="FS21" s="515"/>
      <c r="FT21" s="515"/>
      <c r="FU21" s="515"/>
      <c r="FV21" s="515"/>
      <c r="FW21" s="515"/>
      <c r="FX21" s="515"/>
      <c r="FY21" s="515"/>
      <c r="FZ21" s="515"/>
      <c r="GA21" s="515"/>
      <c r="GB21" s="515"/>
      <c r="GC21" s="515"/>
      <c r="GD21" s="515"/>
      <c r="GE21" s="515"/>
      <c r="GF21" s="515"/>
      <c r="GG21" s="515"/>
      <c r="GH21" s="515"/>
      <c r="GI21" s="515"/>
      <c r="GJ21" s="515"/>
      <c r="GK21" s="515"/>
      <c r="GL21" s="515"/>
      <c r="GM21" s="515"/>
      <c r="GN21" s="515"/>
      <c r="GO21" s="515"/>
      <c r="GP21" s="515"/>
      <c r="GQ21" s="515"/>
      <c r="GR21" s="515"/>
      <c r="GS21" s="515"/>
      <c r="GT21" s="515"/>
      <c r="GU21" s="515"/>
      <c r="GV21" s="515"/>
      <c r="GW21" s="515"/>
      <c r="GX21" s="515"/>
      <c r="GY21" s="515"/>
      <c r="GZ21" s="515"/>
      <c r="HA21" s="515"/>
      <c r="HB21" s="515"/>
      <c r="HC21" s="515"/>
      <c r="HD21" s="515"/>
      <c r="HE21" s="515"/>
      <c r="HF21" s="515"/>
      <c r="HG21" s="515"/>
      <c r="HH21" s="515"/>
      <c r="HI21" s="515"/>
      <c r="HJ21" s="515"/>
      <c r="HK21" s="515"/>
      <c r="HL21" s="515"/>
      <c r="HM21" s="515"/>
      <c r="HN21" s="515"/>
      <c r="HO21" s="515"/>
      <c r="HP21" s="515"/>
      <c r="HQ21" s="515"/>
      <c r="HR21" s="515"/>
      <c r="HS21" s="515"/>
      <c r="HT21" s="515"/>
      <c r="HU21" s="515"/>
      <c r="HV21" s="515"/>
      <c r="HW21" s="515"/>
      <c r="HX21" s="515"/>
      <c r="HY21" s="515"/>
      <c r="HZ21" s="515"/>
      <c r="IA21" s="515"/>
      <c r="IB21" s="515"/>
      <c r="IC21" s="515"/>
      <c r="ID21" s="515"/>
      <c r="IE21" s="515"/>
      <c r="IF21" s="515"/>
      <c r="IG21" s="515"/>
      <c r="IH21" s="515"/>
      <c r="II21" s="515"/>
      <c r="IJ21" s="515"/>
      <c r="IK21" s="515"/>
      <c r="IL21" s="515"/>
      <c r="IM21" s="515"/>
      <c r="IN21" s="515"/>
      <c r="IO21" s="515"/>
      <c r="IP21" s="515"/>
      <c r="IQ21" s="515"/>
      <c r="IR21" s="515"/>
      <c r="IS21" s="515"/>
      <c r="IT21" s="515"/>
      <c r="IU21" s="515"/>
      <c r="IV21" s="515"/>
      <c r="IW21" s="515"/>
      <c r="IX21" s="515"/>
      <c r="IY21" s="515"/>
      <c r="IZ21" s="515"/>
      <c r="JA21" s="515"/>
      <c r="JB21" s="515"/>
      <c r="JC21" s="515"/>
      <c r="JD21" s="515"/>
      <c r="JE21" s="515"/>
      <c r="JF21" s="515"/>
      <c r="JG21" s="515"/>
      <c r="JH21" s="515"/>
      <c r="JI21" s="515"/>
      <c r="JJ21" s="515"/>
      <c r="JK21" s="515"/>
      <c r="JL21" s="515"/>
      <c r="JM21" s="515"/>
      <c r="JN21" s="515"/>
      <c r="JO21" s="515"/>
      <c r="JP21" s="515"/>
      <c r="JQ21" s="515"/>
      <c r="JR21" s="515"/>
      <c r="JS21" s="515"/>
      <c r="JT21" s="515"/>
      <c r="JU21" s="515"/>
      <c r="JV21" s="515"/>
      <c r="JW21" s="515"/>
      <c r="JX21" s="515"/>
      <c r="JY21" s="515"/>
      <c r="JZ21" s="515"/>
      <c r="KA21" s="515"/>
      <c r="KB21" s="515"/>
      <c r="KC21" s="515"/>
      <c r="KD21" s="515"/>
      <c r="KE21" s="515"/>
      <c r="KF21" s="515"/>
      <c r="KG21" s="515"/>
      <c r="KH21" s="515"/>
      <c r="KI21" s="515"/>
      <c r="KJ21" s="515"/>
      <c r="KK21" s="515"/>
      <c r="KL21" s="515"/>
      <c r="KM21" s="515"/>
      <c r="KN21" s="515"/>
      <c r="KO21" s="515"/>
      <c r="KP21" s="515"/>
      <c r="KQ21" s="515"/>
      <c r="KR21" s="515"/>
      <c r="KS21" s="515"/>
      <c r="KT21" s="515"/>
    </row>
    <row r="22" spans="1:306" ht="36" hidden="1">
      <c r="A22" s="454" t="s">
        <v>2047</v>
      </c>
      <c r="B22" s="455" t="s">
        <v>96</v>
      </c>
      <c r="C22" s="456" t="s">
        <v>2049</v>
      </c>
      <c r="D22" s="455" t="s">
        <v>2136</v>
      </c>
      <c r="E22" s="455" t="s">
        <v>2161</v>
      </c>
      <c r="F22" s="455" t="s">
        <v>90</v>
      </c>
      <c r="G22" s="455" t="s">
        <v>2068</v>
      </c>
      <c r="H22" s="455"/>
      <c r="I22" s="455" t="s">
        <v>2140</v>
      </c>
      <c r="J22" s="464">
        <v>14</v>
      </c>
      <c r="K22" s="464"/>
      <c r="L22" s="464">
        <v>14</v>
      </c>
      <c r="M22" s="464"/>
      <c r="N22" s="464"/>
      <c r="O22" s="464"/>
      <c r="P22" s="464"/>
      <c r="Q22" s="464">
        <v>2020</v>
      </c>
      <c r="R22" s="464">
        <v>2022</v>
      </c>
      <c r="S22" s="464"/>
      <c r="T22" s="464"/>
      <c r="U22" s="464">
        <v>46817</v>
      </c>
      <c r="V22" s="464">
        <v>5075</v>
      </c>
      <c r="W22" s="464"/>
      <c r="X22" s="464"/>
      <c r="Y22" s="464"/>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75">
        <v>-33817</v>
      </c>
      <c r="BE22" s="464">
        <v>13000</v>
      </c>
      <c r="BF22" s="464"/>
      <c r="BG22" s="464"/>
      <c r="BH22" s="464"/>
      <c r="BI22" s="464"/>
      <c r="BJ22" s="464" t="s">
        <v>93</v>
      </c>
      <c r="BK22" s="464"/>
      <c r="BL22" s="464"/>
      <c r="BM22" s="464"/>
      <c r="BN22" s="464"/>
      <c r="BO22" s="492" t="s">
        <v>2162</v>
      </c>
      <c r="BP22" s="492" t="s">
        <v>2163</v>
      </c>
      <c r="BQ22" s="464"/>
      <c r="BR22" s="464"/>
      <c r="BS22" s="493"/>
      <c r="BT22" s="464"/>
      <c r="BU22" s="464"/>
      <c r="BV22" s="464"/>
      <c r="BW22" s="464"/>
      <c r="BX22" s="501" t="s">
        <v>2160</v>
      </c>
      <c r="BY22" s="501"/>
      <c r="BZ22" s="501"/>
      <c r="CA22" s="501"/>
      <c r="CB22" s="501"/>
      <c r="CC22" s="501"/>
      <c r="CD22" s="503"/>
      <c r="CE22" s="503"/>
      <c r="CF22" s="503"/>
      <c r="CG22" s="509"/>
      <c r="CH22" s="457"/>
      <c r="CI22" s="510"/>
      <c r="CJ22" s="457"/>
      <c r="CK22" s="457"/>
      <c r="CL22" s="510"/>
      <c r="CM22" s="457"/>
      <c r="CN22" s="457"/>
      <c r="CO22" s="448"/>
      <c r="CP22" s="448"/>
      <c r="CQ22" s="448"/>
      <c r="CR22" s="448"/>
      <c r="CS22" s="448"/>
      <c r="CT22" s="448"/>
      <c r="CU22" s="448"/>
      <c r="CV22" s="448"/>
      <c r="CW22" s="515"/>
      <c r="CX22" s="515"/>
      <c r="CY22" s="515"/>
      <c r="CZ22" s="515"/>
      <c r="DA22" s="515"/>
      <c r="DB22" s="515"/>
      <c r="DC22" s="515"/>
      <c r="DD22" s="515"/>
      <c r="DE22" s="515"/>
      <c r="DF22" s="515"/>
      <c r="DG22" s="515"/>
      <c r="DH22" s="515"/>
      <c r="DI22" s="515"/>
      <c r="DJ22" s="515"/>
      <c r="DK22" s="515"/>
      <c r="DL22" s="515"/>
      <c r="DM22" s="515"/>
      <c r="DN22" s="515"/>
      <c r="DO22" s="515"/>
      <c r="DP22" s="515"/>
      <c r="DQ22" s="515"/>
      <c r="DR22" s="515"/>
      <c r="DS22" s="515"/>
      <c r="DT22" s="515"/>
      <c r="DU22" s="515"/>
      <c r="DV22" s="515"/>
      <c r="DW22" s="515"/>
      <c r="DX22" s="515"/>
      <c r="DY22" s="515"/>
      <c r="DZ22" s="515"/>
      <c r="EA22" s="515"/>
      <c r="EB22" s="515"/>
      <c r="EC22" s="515"/>
      <c r="ED22" s="515"/>
      <c r="EE22" s="515"/>
      <c r="EF22" s="515"/>
      <c r="EG22" s="515"/>
      <c r="EH22" s="515"/>
      <c r="EI22" s="515"/>
      <c r="EJ22" s="515"/>
      <c r="EK22" s="515"/>
      <c r="EL22" s="515"/>
      <c r="EM22" s="515"/>
      <c r="EN22" s="515"/>
      <c r="EO22" s="515"/>
      <c r="EP22" s="515"/>
      <c r="EQ22" s="515"/>
      <c r="ER22" s="515"/>
      <c r="ES22" s="515"/>
      <c r="ET22" s="515"/>
      <c r="EU22" s="515"/>
      <c r="EV22" s="515"/>
      <c r="EW22" s="515"/>
      <c r="EX22" s="515"/>
      <c r="EY22" s="515"/>
      <c r="EZ22" s="515"/>
      <c r="FA22" s="515"/>
      <c r="FB22" s="515"/>
      <c r="FC22" s="515"/>
      <c r="FD22" s="515"/>
      <c r="FE22" s="515"/>
      <c r="FF22" s="515"/>
      <c r="FG22" s="515"/>
      <c r="FH22" s="515"/>
      <c r="FI22" s="515"/>
      <c r="FJ22" s="515"/>
      <c r="FK22" s="515"/>
      <c r="FL22" s="515"/>
      <c r="FM22" s="515"/>
      <c r="FN22" s="515"/>
      <c r="FO22" s="515"/>
      <c r="FP22" s="515"/>
      <c r="FQ22" s="515"/>
      <c r="FR22" s="515"/>
      <c r="FS22" s="515"/>
      <c r="FT22" s="515"/>
      <c r="FU22" s="515"/>
      <c r="FV22" s="515"/>
      <c r="FW22" s="515"/>
      <c r="FX22" s="515"/>
      <c r="FY22" s="515"/>
      <c r="FZ22" s="515"/>
      <c r="GA22" s="515"/>
      <c r="GB22" s="515"/>
      <c r="GC22" s="515"/>
      <c r="GD22" s="515"/>
      <c r="GE22" s="515"/>
      <c r="GF22" s="515"/>
      <c r="GG22" s="515"/>
      <c r="GH22" s="515"/>
      <c r="GI22" s="515"/>
      <c r="GJ22" s="515"/>
      <c r="GK22" s="515"/>
      <c r="GL22" s="515"/>
      <c r="GM22" s="515"/>
      <c r="GN22" s="515"/>
      <c r="GO22" s="515"/>
      <c r="GP22" s="515"/>
      <c r="GQ22" s="515"/>
      <c r="GR22" s="515"/>
      <c r="GS22" s="515"/>
      <c r="GT22" s="515"/>
      <c r="GU22" s="515"/>
      <c r="GV22" s="515"/>
      <c r="GW22" s="515"/>
      <c r="GX22" s="515"/>
      <c r="GY22" s="515"/>
      <c r="GZ22" s="515"/>
      <c r="HA22" s="515"/>
      <c r="HB22" s="515"/>
      <c r="HC22" s="515"/>
      <c r="HD22" s="515"/>
      <c r="HE22" s="515"/>
      <c r="HF22" s="515"/>
      <c r="HG22" s="515"/>
      <c r="HH22" s="515"/>
      <c r="HI22" s="515"/>
      <c r="HJ22" s="515"/>
      <c r="HK22" s="515"/>
      <c r="HL22" s="515"/>
      <c r="HM22" s="515"/>
      <c r="HN22" s="515"/>
      <c r="HO22" s="515"/>
      <c r="HP22" s="515"/>
      <c r="HQ22" s="515"/>
      <c r="HR22" s="515"/>
      <c r="HS22" s="515"/>
      <c r="HT22" s="515"/>
      <c r="HU22" s="515"/>
      <c r="HV22" s="515"/>
      <c r="HW22" s="515"/>
      <c r="HX22" s="515"/>
      <c r="HY22" s="515"/>
      <c r="HZ22" s="515"/>
      <c r="IA22" s="515"/>
      <c r="IB22" s="515"/>
      <c r="IC22" s="515"/>
      <c r="ID22" s="515"/>
      <c r="IE22" s="515"/>
      <c r="IF22" s="515"/>
      <c r="IG22" s="515"/>
      <c r="IH22" s="515"/>
      <c r="II22" s="515"/>
      <c r="IJ22" s="515"/>
      <c r="IK22" s="515"/>
      <c r="IL22" s="515"/>
      <c r="IM22" s="515"/>
      <c r="IN22" s="515"/>
      <c r="IO22" s="515"/>
      <c r="IP22" s="515"/>
      <c r="IQ22" s="515"/>
      <c r="IR22" s="515"/>
      <c r="IS22" s="515"/>
      <c r="IT22" s="515"/>
      <c r="IU22" s="515"/>
      <c r="IV22" s="515"/>
      <c r="IW22" s="515"/>
      <c r="IX22" s="515"/>
      <c r="IY22" s="515"/>
      <c r="IZ22" s="515"/>
      <c r="JA22" s="515"/>
      <c r="JB22" s="515"/>
      <c r="JC22" s="515"/>
      <c r="JD22" s="515"/>
      <c r="JE22" s="515"/>
      <c r="JF22" s="515"/>
      <c r="JG22" s="515"/>
      <c r="JH22" s="515"/>
      <c r="JI22" s="515"/>
      <c r="JJ22" s="515"/>
      <c r="JK22" s="515"/>
      <c r="JL22" s="515"/>
      <c r="JM22" s="515"/>
      <c r="JN22" s="515"/>
      <c r="JO22" s="515"/>
      <c r="JP22" s="515"/>
      <c r="JQ22" s="515"/>
      <c r="JR22" s="515"/>
      <c r="JS22" s="515"/>
      <c r="JT22" s="515"/>
      <c r="JU22" s="515"/>
      <c r="JV22" s="515"/>
      <c r="JW22" s="515"/>
      <c r="JX22" s="515"/>
      <c r="JY22" s="515"/>
      <c r="JZ22" s="515"/>
      <c r="KA22" s="515"/>
      <c r="KB22" s="515"/>
      <c r="KC22" s="515"/>
      <c r="KD22" s="515"/>
      <c r="KE22" s="515"/>
      <c r="KF22" s="515"/>
      <c r="KG22" s="515"/>
      <c r="KH22" s="515"/>
      <c r="KI22" s="515"/>
      <c r="KJ22" s="515"/>
      <c r="KK22" s="515"/>
      <c r="KL22" s="515"/>
      <c r="KM22" s="515"/>
      <c r="KN22" s="515"/>
      <c r="KO22" s="515"/>
      <c r="KP22" s="515"/>
      <c r="KQ22" s="515"/>
      <c r="KR22" s="515"/>
      <c r="KS22" s="515"/>
      <c r="KT22" s="515"/>
    </row>
    <row r="23" spans="1:306" ht="36" hidden="1">
      <c r="A23" s="454" t="s">
        <v>2047</v>
      </c>
      <c r="B23" s="455" t="s">
        <v>1661</v>
      </c>
      <c r="C23" s="456" t="s">
        <v>1638</v>
      </c>
      <c r="D23" s="455" t="s">
        <v>2136</v>
      </c>
      <c r="E23" s="455" t="s">
        <v>2164</v>
      </c>
      <c r="F23" s="455" t="s">
        <v>90</v>
      </c>
      <c r="G23" s="455" t="s">
        <v>2068</v>
      </c>
      <c r="H23" s="455"/>
      <c r="I23" s="455" t="s">
        <v>2140</v>
      </c>
      <c r="J23" s="464">
        <v>6</v>
      </c>
      <c r="K23" s="464">
        <v>6</v>
      </c>
      <c r="L23" s="464"/>
      <c r="M23" s="464"/>
      <c r="N23" s="464"/>
      <c r="O23" s="464"/>
      <c r="P23" s="464"/>
      <c r="Q23" s="464">
        <v>2020</v>
      </c>
      <c r="R23" s="464">
        <v>2022</v>
      </c>
      <c r="S23" s="464"/>
      <c r="T23" s="464"/>
      <c r="U23" s="464">
        <v>25772</v>
      </c>
      <c r="V23" s="464">
        <v>2591</v>
      </c>
      <c r="W23" s="464"/>
      <c r="X23" s="464"/>
      <c r="Y23" s="464"/>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75">
        <v>-18772</v>
      </c>
      <c r="BE23" s="464">
        <v>7000</v>
      </c>
      <c r="BF23" s="464"/>
      <c r="BG23" s="464"/>
      <c r="BH23" s="464"/>
      <c r="BI23" s="464"/>
      <c r="BJ23" s="464" t="s">
        <v>93</v>
      </c>
      <c r="BK23" s="464"/>
      <c r="BL23" s="464"/>
      <c r="BM23" s="464"/>
      <c r="BN23" s="464"/>
      <c r="BO23" s="492" t="s">
        <v>2165</v>
      </c>
      <c r="BP23" s="492" t="s">
        <v>2166</v>
      </c>
      <c r="BQ23" s="464"/>
      <c r="BR23" s="464"/>
      <c r="BS23" s="493"/>
      <c r="BT23" s="464"/>
      <c r="BU23" s="464"/>
      <c r="BV23" s="464"/>
      <c r="BW23" s="464"/>
      <c r="BX23" s="501" t="s">
        <v>2160</v>
      </c>
      <c r="BY23" s="501"/>
      <c r="BZ23" s="501"/>
      <c r="CA23" s="501"/>
      <c r="CB23" s="501"/>
      <c r="CC23" s="501"/>
      <c r="CD23" s="503"/>
      <c r="CE23" s="503"/>
      <c r="CF23" s="503"/>
      <c r="CG23" s="509"/>
      <c r="CH23" s="457"/>
      <c r="CI23" s="510"/>
      <c r="CJ23" s="457"/>
      <c r="CK23" s="457"/>
      <c r="CL23" s="510"/>
      <c r="CM23" s="457"/>
      <c r="CN23" s="457"/>
      <c r="CO23" s="448"/>
      <c r="CP23" s="448"/>
      <c r="CQ23" s="448"/>
      <c r="CR23" s="448"/>
      <c r="CS23" s="448"/>
      <c r="CT23" s="448"/>
      <c r="CU23" s="448"/>
      <c r="CV23" s="448"/>
      <c r="CW23" s="515"/>
      <c r="CX23" s="515"/>
      <c r="CY23" s="515"/>
      <c r="CZ23" s="515"/>
      <c r="DA23" s="515"/>
      <c r="DB23" s="515"/>
      <c r="DC23" s="515"/>
      <c r="DD23" s="515"/>
      <c r="DE23" s="515"/>
      <c r="DF23" s="515"/>
      <c r="DG23" s="515"/>
      <c r="DH23" s="515"/>
      <c r="DI23" s="515"/>
      <c r="DJ23" s="515"/>
      <c r="DK23" s="515"/>
      <c r="DL23" s="515"/>
      <c r="DM23" s="515"/>
      <c r="DN23" s="515"/>
      <c r="DO23" s="515"/>
      <c r="DP23" s="515"/>
      <c r="DQ23" s="515"/>
      <c r="DR23" s="515"/>
      <c r="DS23" s="515"/>
      <c r="DT23" s="515"/>
      <c r="DU23" s="515"/>
      <c r="DV23" s="515"/>
      <c r="DW23" s="515"/>
      <c r="DX23" s="515"/>
      <c r="DY23" s="515"/>
      <c r="DZ23" s="515"/>
      <c r="EA23" s="515"/>
      <c r="EB23" s="515"/>
      <c r="EC23" s="515"/>
      <c r="ED23" s="515"/>
      <c r="EE23" s="515"/>
      <c r="EF23" s="515"/>
      <c r="EG23" s="515"/>
      <c r="EH23" s="515"/>
      <c r="EI23" s="515"/>
      <c r="EJ23" s="515"/>
      <c r="EK23" s="515"/>
      <c r="EL23" s="515"/>
      <c r="EM23" s="515"/>
      <c r="EN23" s="515"/>
      <c r="EO23" s="515"/>
      <c r="EP23" s="515"/>
      <c r="EQ23" s="515"/>
      <c r="ER23" s="515"/>
      <c r="ES23" s="515"/>
      <c r="ET23" s="515"/>
      <c r="EU23" s="515"/>
      <c r="EV23" s="515"/>
      <c r="EW23" s="515"/>
      <c r="EX23" s="515"/>
      <c r="EY23" s="515"/>
      <c r="EZ23" s="515"/>
      <c r="FA23" s="515"/>
      <c r="FB23" s="515"/>
      <c r="FC23" s="515"/>
      <c r="FD23" s="515"/>
      <c r="FE23" s="515"/>
      <c r="FF23" s="515"/>
      <c r="FG23" s="515"/>
      <c r="FH23" s="515"/>
      <c r="FI23" s="515"/>
      <c r="FJ23" s="515"/>
      <c r="FK23" s="515"/>
      <c r="FL23" s="515"/>
      <c r="FM23" s="515"/>
      <c r="FN23" s="515"/>
      <c r="FO23" s="515"/>
      <c r="FP23" s="515"/>
      <c r="FQ23" s="515"/>
      <c r="FR23" s="515"/>
      <c r="FS23" s="515"/>
      <c r="FT23" s="515"/>
      <c r="FU23" s="515"/>
      <c r="FV23" s="515"/>
      <c r="FW23" s="515"/>
      <c r="FX23" s="515"/>
      <c r="FY23" s="515"/>
      <c r="FZ23" s="515"/>
      <c r="GA23" s="515"/>
      <c r="GB23" s="515"/>
      <c r="GC23" s="515"/>
      <c r="GD23" s="515"/>
      <c r="GE23" s="515"/>
      <c r="GF23" s="515"/>
      <c r="GG23" s="515"/>
      <c r="GH23" s="515"/>
      <c r="GI23" s="515"/>
      <c r="GJ23" s="515"/>
      <c r="GK23" s="515"/>
      <c r="GL23" s="515"/>
      <c r="GM23" s="515"/>
      <c r="GN23" s="515"/>
      <c r="GO23" s="515"/>
      <c r="GP23" s="515"/>
      <c r="GQ23" s="515"/>
      <c r="GR23" s="515"/>
      <c r="GS23" s="515"/>
      <c r="GT23" s="515"/>
      <c r="GU23" s="515"/>
      <c r="GV23" s="515"/>
      <c r="GW23" s="515"/>
      <c r="GX23" s="515"/>
      <c r="GY23" s="515"/>
      <c r="GZ23" s="515"/>
      <c r="HA23" s="515"/>
      <c r="HB23" s="515"/>
      <c r="HC23" s="515"/>
      <c r="HD23" s="515"/>
      <c r="HE23" s="515"/>
      <c r="HF23" s="515"/>
      <c r="HG23" s="515"/>
      <c r="HH23" s="515"/>
      <c r="HI23" s="515"/>
      <c r="HJ23" s="515"/>
      <c r="HK23" s="515"/>
      <c r="HL23" s="515"/>
      <c r="HM23" s="515"/>
      <c r="HN23" s="515"/>
      <c r="HO23" s="515"/>
      <c r="HP23" s="515"/>
      <c r="HQ23" s="515"/>
      <c r="HR23" s="515"/>
      <c r="HS23" s="515"/>
      <c r="HT23" s="515"/>
      <c r="HU23" s="515"/>
      <c r="HV23" s="515"/>
      <c r="HW23" s="515"/>
      <c r="HX23" s="515"/>
      <c r="HY23" s="515"/>
      <c r="HZ23" s="515"/>
      <c r="IA23" s="515"/>
      <c r="IB23" s="515"/>
      <c r="IC23" s="515"/>
      <c r="ID23" s="515"/>
      <c r="IE23" s="515"/>
      <c r="IF23" s="515"/>
      <c r="IG23" s="515"/>
      <c r="IH23" s="515"/>
      <c r="II23" s="515"/>
      <c r="IJ23" s="515"/>
      <c r="IK23" s="515"/>
      <c r="IL23" s="515"/>
      <c r="IM23" s="515"/>
      <c r="IN23" s="515"/>
      <c r="IO23" s="515"/>
      <c r="IP23" s="515"/>
      <c r="IQ23" s="515"/>
      <c r="IR23" s="515"/>
      <c r="IS23" s="515"/>
      <c r="IT23" s="515"/>
      <c r="IU23" s="515"/>
      <c r="IV23" s="515"/>
      <c r="IW23" s="515"/>
      <c r="IX23" s="515"/>
      <c r="IY23" s="515"/>
      <c r="IZ23" s="515"/>
      <c r="JA23" s="515"/>
      <c r="JB23" s="515"/>
      <c r="JC23" s="515"/>
      <c r="JD23" s="515"/>
      <c r="JE23" s="515"/>
      <c r="JF23" s="515"/>
      <c r="JG23" s="515"/>
      <c r="JH23" s="515"/>
      <c r="JI23" s="515"/>
      <c r="JJ23" s="515"/>
      <c r="JK23" s="515"/>
      <c r="JL23" s="515"/>
      <c r="JM23" s="515"/>
      <c r="JN23" s="515"/>
      <c r="JO23" s="515"/>
      <c r="JP23" s="515"/>
      <c r="JQ23" s="515"/>
      <c r="JR23" s="515"/>
      <c r="JS23" s="515"/>
      <c r="JT23" s="515"/>
      <c r="JU23" s="515"/>
      <c r="JV23" s="515"/>
      <c r="JW23" s="515"/>
      <c r="JX23" s="515"/>
      <c r="JY23" s="515"/>
      <c r="JZ23" s="515"/>
      <c r="KA23" s="515"/>
      <c r="KB23" s="515"/>
      <c r="KC23" s="515"/>
      <c r="KD23" s="515"/>
      <c r="KE23" s="515"/>
      <c r="KF23" s="515"/>
      <c r="KG23" s="515"/>
      <c r="KH23" s="515"/>
      <c r="KI23" s="515"/>
      <c r="KJ23" s="515"/>
      <c r="KK23" s="515"/>
      <c r="KL23" s="515"/>
      <c r="KM23" s="515"/>
      <c r="KN23" s="515"/>
      <c r="KO23" s="515"/>
      <c r="KP23" s="515"/>
      <c r="KQ23" s="515"/>
      <c r="KR23" s="515"/>
      <c r="KS23" s="515"/>
      <c r="KT23" s="515"/>
    </row>
    <row r="24" spans="1:306" ht="48" hidden="1">
      <c r="A24" s="454" t="s">
        <v>2047</v>
      </c>
      <c r="B24" s="455" t="s">
        <v>1661</v>
      </c>
      <c r="C24" s="456" t="s">
        <v>1783</v>
      </c>
      <c r="D24" s="457"/>
      <c r="E24" s="457"/>
      <c r="F24" s="455" t="s">
        <v>113</v>
      </c>
      <c r="G24" s="455" t="s">
        <v>2068</v>
      </c>
      <c r="H24" s="457"/>
      <c r="I24" s="455" t="s">
        <v>2140</v>
      </c>
      <c r="J24" s="464">
        <v>22</v>
      </c>
      <c r="K24" s="455"/>
      <c r="L24" s="455">
        <v>22</v>
      </c>
      <c r="M24" s="455"/>
      <c r="N24" s="455"/>
      <c r="O24" s="455"/>
      <c r="P24" s="455"/>
      <c r="Q24" s="455">
        <v>2020</v>
      </c>
      <c r="R24" s="455">
        <v>2022</v>
      </c>
      <c r="S24" s="466"/>
      <c r="T24" s="466"/>
      <c r="U24" s="455">
        <v>23024</v>
      </c>
      <c r="V24" s="455">
        <v>8965</v>
      </c>
      <c r="W24" s="466"/>
      <c r="X24" s="466"/>
      <c r="Y24" s="466"/>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75">
        <v>-22024</v>
      </c>
      <c r="BE24" s="464">
        <v>1000</v>
      </c>
      <c r="BF24" s="464"/>
      <c r="BG24" s="466"/>
      <c r="BH24" s="466"/>
      <c r="BI24" s="466"/>
      <c r="BJ24" s="466"/>
      <c r="BK24" s="466"/>
      <c r="BL24" s="466"/>
      <c r="BM24" s="466"/>
      <c r="BN24" s="466"/>
      <c r="BO24" s="494"/>
      <c r="BP24" s="494" t="s">
        <v>2167</v>
      </c>
      <c r="BQ24" s="466"/>
      <c r="BR24" s="466"/>
      <c r="BS24" s="495"/>
      <c r="BT24" s="466"/>
      <c r="BU24" s="466"/>
      <c r="BV24" s="466"/>
      <c r="BW24" s="466"/>
      <c r="BX24" s="461"/>
      <c r="BY24" s="461"/>
      <c r="BZ24" s="461"/>
      <c r="CA24" s="461"/>
      <c r="CB24" s="461"/>
      <c r="CC24" s="503"/>
      <c r="CD24" s="448"/>
      <c r="CE24" s="448"/>
      <c r="CF24" s="448"/>
      <c r="CG24" s="448"/>
      <c r="CH24" s="448"/>
      <c r="CI24" s="448"/>
      <c r="CJ24" s="448"/>
      <c r="CK24" s="448"/>
      <c r="CL24" s="448"/>
      <c r="CM24" s="448"/>
      <c r="CN24" s="448"/>
      <c r="CO24" s="448"/>
      <c r="CP24" s="448"/>
      <c r="CQ24" s="448"/>
      <c r="CR24" s="448"/>
      <c r="CS24" s="448"/>
      <c r="CT24" s="448"/>
      <c r="CU24" s="448"/>
      <c r="CV24" s="448"/>
      <c r="CW24" s="515"/>
      <c r="CX24" s="515"/>
      <c r="CY24" s="515"/>
      <c r="CZ24" s="515"/>
      <c r="DA24" s="515"/>
      <c r="DB24" s="515"/>
      <c r="DC24" s="515"/>
      <c r="DD24" s="515"/>
      <c r="DE24" s="515"/>
      <c r="DF24" s="515"/>
      <c r="DG24" s="515"/>
      <c r="DH24" s="515"/>
      <c r="DI24" s="515"/>
      <c r="DJ24" s="515"/>
      <c r="DK24" s="515"/>
      <c r="DL24" s="515"/>
      <c r="DM24" s="515"/>
      <c r="DN24" s="515"/>
      <c r="DO24" s="515"/>
      <c r="DP24" s="515"/>
      <c r="DQ24" s="515"/>
      <c r="DR24" s="515"/>
      <c r="DS24" s="515"/>
      <c r="DT24" s="515"/>
      <c r="DU24" s="515"/>
      <c r="DV24" s="515"/>
      <c r="DW24" s="515"/>
      <c r="DX24" s="515"/>
      <c r="DY24" s="515"/>
      <c r="DZ24" s="515"/>
      <c r="EA24" s="515"/>
      <c r="EB24" s="515"/>
      <c r="EC24" s="515"/>
      <c r="ED24" s="515"/>
      <c r="EE24" s="515"/>
      <c r="EF24" s="515"/>
      <c r="EG24" s="515"/>
      <c r="EH24" s="515"/>
      <c r="EI24" s="515"/>
      <c r="EJ24" s="515"/>
      <c r="EK24" s="515"/>
      <c r="EL24" s="515"/>
      <c r="EM24" s="515"/>
      <c r="EN24" s="515"/>
      <c r="EO24" s="515"/>
      <c r="EP24" s="515"/>
      <c r="EQ24" s="515"/>
      <c r="ER24" s="515"/>
      <c r="ES24" s="515"/>
      <c r="ET24" s="515"/>
      <c r="EU24" s="515"/>
      <c r="EV24" s="515"/>
      <c r="EW24" s="515"/>
      <c r="EX24" s="515"/>
      <c r="EY24" s="515"/>
      <c r="EZ24" s="515"/>
      <c r="FA24" s="515"/>
      <c r="FB24" s="515"/>
      <c r="FC24" s="515"/>
      <c r="FD24" s="515"/>
      <c r="FE24" s="515"/>
      <c r="FF24" s="515"/>
      <c r="FG24" s="515"/>
      <c r="FH24" s="515"/>
      <c r="FI24" s="515"/>
      <c r="FJ24" s="515"/>
      <c r="FK24" s="515"/>
      <c r="FL24" s="515"/>
      <c r="FM24" s="515"/>
      <c r="FN24" s="515"/>
      <c r="FO24" s="515"/>
      <c r="FP24" s="515"/>
      <c r="FQ24" s="515"/>
      <c r="FR24" s="515"/>
      <c r="FS24" s="515"/>
      <c r="FT24" s="515"/>
      <c r="FU24" s="515"/>
      <c r="FV24" s="515"/>
      <c r="FW24" s="515"/>
      <c r="FX24" s="515"/>
      <c r="FY24" s="515"/>
      <c r="FZ24" s="515"/>
      <c r="GA24" s="515"/>
      <c r="GB24" s="515"/>
      <c r="GC24" s="515"/>
      <c r="GD24" s="515"/>
      <c r="GE24" s="515"/>
      <c r="GF24" s="515"/>
      <c r="GG24" s="515"/>
      <c r="GH24" s="515"/>
      <c r="GI24" s="515"/>
      <c r="GJ24" s="515"/>
      <c r="GK24" s="515"/>
      <c r="GL24" s="515"/>
      <c r="GM24" s="515"/>
      <c r="GN24" s="515"/>
      <c r="GO24" s="515"/>
      <c r="GP24" s="515"/>
      <c r="GQ24" s="515"/>
      <c r="GR24" s="515"/>
      <c r="GS24" s="515"/>
      <c r="GT24" s="515"/>
      <c r="GU24" s="515"/>
      <c r="GV24" s="515"/>
      <c r="GW24" s="515"/>
      <c r="GX24" s="515"/>
      <c r="GY24" s="515"/>
      <c r="GZ24" s="515"/>
      <c r="HA24" s="515"/>
      <c r="HB24" s="515"/>
      <c r="HC24" s="515"/>
      <c r="HD24" s="515"/>
      <c r="HE24" s="515"/>
      <c r="HF24" s="515"/>
      <c r="HG24" s="515"/>
      <c r="HH24" s="515"/>
      <c r="HI24" s="515"/>
      <c r="HJ24" s="515"/>
      <c r="HK24" s="515"/>
      <c r="HL24" s="515"/>
      <c r="HM24" s="515"/>
      <c r="HN24" s="515"/>
      <c r="HO24" s="515"/>
      <c r="HP24" s="515"/>
      <c r="HQ24" s="515"/>
      <c r="HR24" s="515"/>
      <c r="HS24" s="515"/>
      <c r="HT24" s="515"/>
      <c r="HU24" s="515"/>
      <c r="HV24" s="515"/>
      <c r="HW24" s="515"/>
      <c r="HX24" s="515"/>
      <c r="HY24" s="515"/>
      <c r="HZ24" s="515"/>
      <c r="IA24" s="515"/>
      <c r="IB24" s="515"/>
      <c r="IC24" s="515"/>
      <c r="ID24" s="515"/>
      <c r="IE24" s="515"/>
      <c r="IF24" s="515"/>
      <c r="IG24" s="515"/>
      <c r="IH24" s="515"/>
      <c r="II24" s="515"/>
      <c r="IJ24" s="515"/>
      <c r="IK24" s="515"/>
      <c r="IL24" s="515"/>
      <c r="IM24" s="515"/>
      <c r="IN24" s="515"/>
      <c r="IO24" s="515"/>
      <c r="IP24" s="515"/>
      <c r="IQ24" s="515"/>
      <c r="IR24" s="515"/>
      <c r="IS24" s="515"/>
      <c r="IT24" s="515"/>
      <c r="IU24" s="515"/>
      <c r="IV24" s="515"/>
      <c r="IW24" s="515"/>
      <c r="IX24" s="515"/>
      <c r="IY24" s="515"/>
      <c r="IZ24" s="515"/>
      <c r="JA24" s="515"/>
      <c r="JB24" s="515"/>
      <c r="JC24" s="515"/>
      <c r="JD24" s="515"/>
      <c r="JE24" s="515"/>
      <c r="JF24" s="515"/>
      <c r="JG24" s="515"/>
      <c r="JH24" s="515"/>
      <c r="JI24" s="515"/>
      <c r="JJ24" s="515"/>
      <c r="JK24" s="515"/>
      <c r="JL24" s="515"/>
      <c r="JM24" s="515"/>
      <c r="JN24" s="515"/>
      <c r="JO24" s="515"/>
      <c r="JP24" s="515"/>
      <c r="JQ24" s="515"/>
      <c r="JR24" s="515"/>
      <c r="JS24" s="515"/>
      <c r="JT24" s="515"/>
      <c r="JU24" s="515"/>
      <c r="JV24" s="515"/>
      <c r="JW24" s="515"/>
      <c r="JX24" s="515"/>
      <c r="JY24" s="515"/>
      <c r="JZ24" s="515"/>
      <c r="KA24" s="515"/>
      <c r="KB24" s="515"/>
      <c r="KC24" s="515"/>
      <c r="KD24" s="515"/>
      <c r="KE24" s="515"/>
      <c r="KF24" s="515"/>
      <c r="KG24" s="515"/>
      <c r="KH24" s="515"/>
      <c r="KI24" s="515"/>
      <c r="KJ24" s="515"/>
      <c r="KK24" s="515"/>
      <c r="KL24" s="515"/>
      <c r="KM24" s="515"/>
      <c r="KN24" s="515"/>
      <c r="KO24" s="515"/>
      <c r="KP24" s="515"/>
      <c r="KQ24" s="515"/>
      <c r="KR24" s="515"/>
      <c r="KS24" s="515"/>
      <c r="KT24" s="515"/>
    </row>
    <row r="25" spans="1:306" ht="24" hidden="1">
      <c r="A25" s="454" t="s">
        <v>2047</v>
      </c>
      <c r="B25" s="455" t="s">
        <v>1661</v>
      </c>
      <c r="C25" s="456" t="s">
        <v>1663</v>
      </c>
      <c r="D25" s="457"/>
      <c r="E25" s="457"/>
      <c r="F25" s="455" t="s">
        <v>90</v>
      </c>
      <c r="G25" s="455" t="s">
        <v>2068</v>
      </c>
      <c r="H25" s="457"/>
      <c r="I25" s="455" t="s">
        <v>2140</v>
      </c>
      <c r="J25" s="464">
        <v>13</v>
      </c>
      <c r="K25" s="455"/>
      <c r="L25" s="455"/>
      <c r="M25" s="455">
        <v>13</v>
      </c>
      <c r="N25" s="455"/>
      <c r="O25" s="455"/>
      <c r="P25" s="455"/>
      <c r="Q25" s="455">
        <v>2020</v>
      </c>
      <c r="R25" s="455">
        <v>2020</v>
      </c>
      <c r="S25" s="466"/>
      <c r="T25" s="466"/>
      <c r="U25" s="455">
        <v>10500</v>
      </c>
      <c r="V25" s="455">
        <v>3780</v>
      </c>
      <c r="W25" s="466"/>
      <c r="X25" s="466"/>
      <c r="Y25" s="466"/>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75">
        <v>-9500</v>
      </c>
      <c r="BE25" s="464">
        <v>1000</v>
      </c>
      <c r="BF25" s="464"/>
      <c r="BG25" s="466"/>
      <c r="BH25" s="466"/>
      <c r="BI25" s="466"/>
      <c r="BJ25" s="466"/>
      <c r="BK25" s="466"/>
      <c r="BL25" s="466"/>
      <c r="BM25" s="466"/>
      <c r="BN25" s="466"/>
      <c r="BO25" s="494" t="s">
        <v>2168</v>
      </c>
      <c r="BP25" s="494" t="s">
        <v>2169</v>
      </c>
      <c r="BQ25" s="466"/>
      <c r="BR25" s="466"/>
      <c r="BS25" s="495"/>
      <c r="BT25" s="466"/>
      <c r="BU25" s="466"/>
      <c r="BV25" s="466"/>
      <c r="BW25" s="466"/>
      <c r="BX25" s="461"/>
      <c r="BY25" s="461"/>
      <c r="BZ25" s="461"/>
      <c r="CA25" s="461"/>
      <c r="CB25" s="461"/>
      <c r="CC25" s="503"/>
      <c r="CD25" s="448"/>
      <c r="CE25" s="448"/>
      <c r="CF25" s="448"/>
      <c r="CG25" s="448"/>
      <c r="CH25" s="448"/>
      <c r="CI25" s="448"/>
      <c r="CJ25" s="448"/>
      <c r="CK25" s="448"/>
      <c r="CL25" s="448"/>
      <c r="CM25" s="448"/>
      <c r="CN25" s="448"/>
      <c r="CO25" s="448"/>
      <c r="CP25" s="448"/>
      <c r="CQ25" s="448"/>
      <c r="CR25" s="448"/>
      <c r="CS25" s="448"/>
      <c r="CT25" s="448"/>
      <c r="CU25" s="448"/>
      <c r="CV25" s="448"/>
      <c r="CW25" s="515"/>
      <c r="CX25" s="515"/>
      <c r="CY25" s="515"/>
      <c r="CZ25" s="515"/>
      <c r="DA25" s="515"/>
      <c r="DB25" s="515"/>
      <c r="DC25" s="515"/>
      <c r="DD25" s="515"/>
      <c r="DE25" s="515"/>
      <c r="DF25" s="515"/>
      <c r="DG25" s="515"/>
      <c r="DH25" s="515"/>
      <c r="DI25" s="515"/>
      <c r="DJ25" s="515"/>
      <c r="DK25" s="515"/>
      <c r="DL25" s="515"/>
      <c r="DM25" s="515"/>
      <c r="DN25" s="515"/>
      <c r="DO25" s="515"/>
      <c r="DP25" s="515"/>
      <c r="DQ25" s="515"/>
      <c r="DR25" s="515"/>
      <c r="DS25" s="515"/>
      <c r="DT25" s="515"/>
      <c r="DU25" s="515"/>
      <c r="DV25" s="515"/>
      <c r="DW25" s="515"/>
      <c r="DX25" s="515"/>
      <c r="DY25" s="515"/>
      <c r="DZ25" s="515"/>
      <c r="EA25" s="515"/>
      <c r="EB25" s="515"/>
      <c r="EC25" s="515"/>
      <c r="ED25" s="515"/>
      <c r="EE25" s="515"/>
      <c r="EF25" s="515"/>
      <c r="EG25" s="515"/>
      <c r="EH25" s="515"/>
      <c r="EI25" s="515"/>
      <c r="EJ25" s="515"/>
      <c r="EK25" s="515"/>
      <c r="EL25" s="515"/>
      <c r="EM25" s="515"/>
      <c r="EN25" s="515"/>
      <c r="EO25" s="515"/>
      <c r="EP25" s="515"/>
      <c r="EQ25" s="515"/>
      <c r="ER25" s="515"/>
      <c r="ES25" s="515"/>
      <c r="ET25" s="515"/>
      <c r="EU25" s="515"/>
      <c r="EV25" s="515"/>
      <c r="EW25" s="515"/>
      <c r="EX25" s="515"/>
      <c r="EY25" s="515"/>
      <c r="EZ25" s="515"/>
      <c r="FA25" s="515"/>
      <c r="FB25" s="515"/>
      <c r="FC25" s="515"/>
      <c r="FD25" s="515"/>
      <c r="FE25" s="515"/>
      <c r="FF25" s="515"/>
      <c r="FG25" s="515"/>
      <c r="FH25" s="515"/>
      <c r="FI25" s="515"/>
      <c r="FJ25" s="515"/>
      <c r="FK25" s="515"/>
      <c r="FL25" s="515"/>
      <c r="FM25" s="515"/>
      <c r="FN25" s="515"/>
      <c r="FO25" s="515"/>
      <c r="FP25" s="515"/>
      <c r="FQ25" s="515"/>
      <c r="FR25" s="515"/>
      <c r="FS25" s="515"/>
      <c r="FT25" s="515"/>
      <c r="FU25" s="515"/>
      <c r="FV25" s="515"/>
      <c r="FW25" s="515"/>
      <c r="FX25" s="515"/>
      <c r="FY25" s="515"/>
      <c r="FZ25" s="515"/>
      <c r="GA25" s="515"/>
      <c r="GB25" s="515"/>
      <c r="GC25" s="515"/>
      <c r="GD25" s="515"/>
      <c r="GE25" s="515"/>
      <c r="GF25" s="515"/>
      <c r="GG25" s="515"/>
      <c r="GH25" s="515"/>
      <c r="GI25" s="515"/>
      <c r="GJ25" s="515"/>
      <c r="GK25" s="515"/>
      <c r="GL25" s="515"/>
      <c r="GM25" s="515"/>
      <c r="GN25" s="515"/>
      <c r="GO25" s="515"/>
      <c r="GP25" s="515"/>
      <c r="GQ25" s="515"/>
      <c r="GR25" s="515"/>
      <c r="GS25" s="515"/>
      <c r="GT25" s="515"/>
      <c r="GU25" s="515"/>
      <c r="GV25" s="515"/>
      <c r="GW25" s="515"/>
      <c r="GX25" s="515"/>
      <c r="GY25" s="515"/>
      <c r="GZ25" s="515"/>
      <c r="HA25" s="515"/>
      <c r="HB25" s="515"/>
      <c r="HC25" s="515"/>
      <c r="HD25" s="515"/>
      <c r="HE25" s="515"/>
      <c r="HF25" s="515"/>
      <c r="HG25" s="515"/>
      <c r="HH25" s="515"/>
      <c r="HI25" s="515"/>
      <c r="HJ25" s="515"/>
      <c r="HK25" s="515"/>
      <c r="HL25" s="515"/>
      <c r="HM25" s="515"/>
      <c r="HN25" s="515"/>
      <c r="HO25" s="515"/>
      <c r="HP25" s="515"/>
      <c r="HQ25" s="515"/>
      <c r="HR25" s="515"/>
      <c r="HS25" s="515"/>
      <c r="HT25" s="515"/>
      <c r="HU25" s="515"/>
      <c r="HV25" s="515"/>
      <c r="HW25" s="515"/>
      <c r="HX25" s="515"/>
      <c r="HY25" s="515"/>
      <c r="HZ25" s="515"/>
      <c r="IA25" s="515"/>
      <c r="IB25" s="515"/>
      <c r="IC25" s="515"/>
      <c r="ID25" s="515"/>
      <c r="IE25" s="515"/>
      <c r="IF25" s="515"/>
      <c r="IG25" s="515"/>
      <c r="IH25" s="515"/>
      <c r="II25" s="515"/>
      <c r="IJ25" s="515"/>
      <c r="IK25" s="515"/>
      <c r="IL25" s="515"/>
      <c r="IM25" s="515"/>
      <c r="IN25" s="515"/>
      <c r="IO25" s="515"/>
      <c r="IP25" s="515"/>
      <c r="IQ25" s="515"/>
      <c r="IR25" s="515"/>
      <c r="IS25" s="515"/>
      <c r="IT25" s="515"/>
      <c r="IU25" s="515"/>
      <c r="IV25" s="515"/>
      <c r="IW25" s="515"/>
      <c r="IX25" s="515"/>
      <c r="IY25" s="515"/>
      <c r="IZ25" s="515"/>
      <c r="JA25" s="515"/>
      <c r="JB25" s="515"/>
      <c r="JC25" s="515"/>
      <c r="JD25" s="515"/>
      <c r="JE25" s="515"/>
      <c r="JF25" s="515"/>
      <c r="JG25" s="515"/>
      <c r="JH25" s="515"/>
      <c r="JI25" s="515"/>
      <c r="JJ25" s="515"/>
      <c r="JK25" s="515"/>
      <c r="JL25" s="515"/>
      <c r="JM25" s="515"/>
      <c r="JN25" s="515"/>
      <c r="JO25" s="515"/>
      <c r="JP25" s="515"/>
      <c r="JQ25" s="515"/>
      <c r="JR25" s="515"/>
      <c r="JS25" s="515"/>
      <c r="JT25" s="515"/>
      <c r="JU25" s="515"/>
      <c r="JV25" s="515"/>
      <c r="JW25" s="515"/>
      <c r="JX25" s="515"/>
      <c r="JY25" s="515"/>
      <c r="JZ25" s="515"/>
      <c r="KA25" s="515"/>
      <c r="KB25" s="515"/>
      <c r="KC25" s="515"/>
      <c r="KD25" s="515"/>
      <c r="KE25" s="515"/>
      <c r="KF25" s="515"/>
      <c r="KG25" s="515"/>
      <c r="KH25" s="515"/>
      <c r="KI25" s="515"/>
      <c r="KJ25" s="515"/>
      <c r="KK25" s="515"/>
      <c r="KL25" s="515"/>
      <c r="KM25" s="515"/>
      <c r="KN25" s="515"/>
      <c r="KO25" s="515"/>
      <c r="KP25" s="515"/>
      <c r="KQ25" s="515"/>
      <c r="KR25" s="515"/>
      <c r="KS25" s="515"/>
      <c r="KT25" s="515"/>
    </row>
    <row r="26" spans="1:306" ht="24" hidden="1">
      <c r="A26" s="454" t="s">
        <v>2047</v>
      </c>
      <c r="B26" s="455" t="s">
        <v>96</v>
      </c>
      <c r="C26" s="456" t="s">
        <v>1660</v>
      </c>
      <c r="D26" s="457"/>
      <c r="E26" s="457"/>
      <c r="F26" s="455" t="s">
        <v>113</v>
      </c>
      <c r="G26" s="455" t="s">
        <v>2068</v>
      </c>
      <c r="H26" s="457"/>
      <c r="I26" s="455" t="s">
        <v>2140</v>
      </c>
      <c r="J26" s="464">
        <v>2</v>
      </c>
      <c r="K26" s="455">
        <v>1</v>
      </c>
      <c r="L26" s="455"/>
      <c r="M26" s="455"/>
      <c r="N26" s="455"/>
      <c r="O26" s="455"/>
      <c r="P26" s="455">
        <v>1090</v>
      </c>
      <c r="Q26" s="455">
        <v>2020</v>
      </c>
      <c r="R26" s="455">
        <v>2021</v>
      </c>
      <c r="S26" s="466"/>
      <c r="T26" s="466"/>
      <c r="U26" s="455">
        <v>16916</v>
      </c>
      <c r="V26" s="455">
        <v>3494</v>
      </c>
      <c r="W26" s="466"/>
      <c r="X26" s="466"/>
      <c r="Y26" s="466"/>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75">
        <v>-15916</v>
      </c>
      <c r="BE26" s="464">
        <v>1000</v>
      </c>
      <c r="BF26" s="464"/>
      <c r="BG26" s="466"/>
      <c r="BH26" s="466"/>
      <c r="BI26" s="466"/>
      <c r="BJ26" s="466"/>
      <c r="BK26" s="466"/>
      <c r="BL26" s="466"/>
      <c r="BM26" s="466"/>
      <c r="BN26" s="466"/>
      <c r="BO26" s="494" t="s">
        <v>2170</v>
      </c>
      <c r="BP26" s="494" t="s">
        <v>2167</v>
      </c>
      <c r="BQ26" s="466"/>
      <c r="BR26" s="466"/>
      <c r="BS26" s="495"/>
      <c r="BT26" s="466"/>
      <c r="BU26" s="466"/>
      <c r="BV26" s="466"/>
      <c r="BW26" s="466"/>
      <c r="BX26" s="461"/>
      <c r="BY26" s="461"/>
      <c r="BZ26" s="461"/>
      <c r="CA26" s="461"/>
      <c r="CB26" s="461"/>
      <c r="CC26" s="503"/>
      <c r="CD26" s="448"/>
      <c r="CE26" s="448"/>
      <c r="CF26" s="448"/>
      <c r="CG26" s="448"/>
      <c r="CH26" s="448"/>
      <c r="CI26" s="448"/>
      <c r="CJ26" s="448"/>
      <c r="CK26" s="448"/>
      <c r="CL26" s="448"/>
      <c r="CM26" s="448"/>
      <c r="CN26" s="448"/>
      <c r="CO26" s="448"/>
      <c r="CP26" s="448"/>
      <c r="CQ26" s="448"/>
      <c r="CR26" s="448"/>
      <c r="CS26" s="448"/>
      <c r="CT26" s="448"/>
      <c r="CU26" s="448"/>
      <c r="CV26" s="448"/>
      <c r="CW26" s="515"/>
      <c r="CX26" s="515"/>
      <c r="CY26" s="515"/>
      <c r="CZ26" s="515"/>
      <c r="DA26" s="515"/>
      <c r="DB26" s="515"/>
      <c r="DC26" s="515"/>
      <c r="DD26" s="515"/>
      <c r="DE26" s="515"/>
      <c r="DF26" s="515"/>
      <c r="DG26" s="515"/>
      <c r="DH26" s="515"/>
      <c r="DI26" s="515"/>
      <c r="DJ26" s="515"/>
      <c r="DK26" s="515"/>
      <c r="DL26" s="515"/>
      <c r="DM26" s="515"/>
      <c r="DN26" s="515"/>
      <c r="DO26" s="515"/>
      <c r="DP26" s="515"/>
      <c r="DQ26" s="515"/>
      <c r="DR26" s="515"/>
      <c r="DS26" s="515"/>
      <c r="DT26" s="515"/>
      <c r="DU26" s="515"/>
      <c r="DV26" s="515"/>
      <c r="DW26" s="515"/>
      <c r="DX26" s="515"/>
      <c r="DY26" s="515"/>
      <c r="DZ26" s="515"/>
      <c r="EA26" s="515"/>
      <c r="EB26" s="515"/>
      <c r="EC26" s="515"/>
      <c r="ED26" s="515"/>
      <c r="EE26" s="515"/>
      <c r="EF26" s="515"/>
      <c r="EG26" s="515"/>
      <c r="EH26" s="515"/>
      <c r="EI26" s="515"/>
      <c r="EJ26" s="515"/>
      <c r="EK26" s="515"/>
      <c r="EL26" s="515"/>
      <c r="EM26" s="515"/>
      <c r="EN26" s="515"/>
      <c r="EO26" s="515"/>
      <c r="EP26" s="515"/>
      <c r="EQ26" s="515"/>
      <c r="ER26" s="515"/>
      <c r="ES26" s="515"/>
      <c r="ET26" s="515"/>
      <c r="EU26" s="515"/>
      <c r="EV26" s="515"/>
      <c r="EW26" s="515"/>
      <c r="EX26" s="515"/>
      <c r="EY26" s="515"/>
      <c r="EZ26" s="515"/>
      <c r="FA26" s="515"/>
      <c r="FB26" s="515"/>
      <c r="FC26" s="515"/>
      <c r="FD26" s="515"/>
      <c r="FE26" s="515"/>
      <c r="FF26" s="515"/>
      <c r="FG26" s="515"/>
      <c r="FH26" s="515"/>
      <c r="FI26" s="515"/>
      <c r="FJ26" s="515"/>
      <c r="FK26" s="515"/>
      <c r="FL26" s="515"/>
      <c r="FM26" s="515"/>
      <c r="FN26" s="515"/>
      <c r="FO26" s="515"/>
      <c r="FP26" s="515"/>
      <c r="FQ26" s="515"/>
      <c r="FR26" s="515"/>
      <c r="FS26" s="515"/>
      <c r="FT26" s="515"/>
      <c r="FU26" s="515"/>
      <c r="FV26" s="515"/>
      <c r="FW26" s="515"/>
      <c r="FX26" s="515"/>
      <c r="FY26" s="515"/>
      <c r="FZ26" s="515"/>
      <c r="GA26" s="515"/>
      <c r="GB26" s="515"/>
      <c r="GC26" s="515"/>
      <c r="GD26" s="515"/>
      <c r="GE26" s="515"/>
      <c r="GF26" s="515"/>
      <c r="GG26" s="515"/>
      <c r="GH26" s="515"/>
      <c r="GI26" s="515"/>
      <c r="GJ26" s="515"/>
      <c r="GK26" s="515"/>
      <c r="GL26" s="515"/>
      <c r="GM26" s="515"/>
      <c r="GN26" s="515"/>
      <c r="GO26" s="515"/>
      <c r="GP26" s="515"/>
      <c r="GQ26" s="515"/>
      <c r="GR26" s="515"/>
      <c r="GS26" s="515"/>
      <c r="GT26" s="515"/>
      <c r="GU26" s="515"/>
      <c r="GV26" s="515"/>
      <c r="GW26" s="515"/>
      <c r="GX26" s="515"/>
      <c r="GY26" s="515"/>
      <c r="GZ26" s="515"/>
      <c r="HA26" s="515"/>
      <c r="HB26" s="515"/>
      <c r="HC26" s="515"/>
      <c r="HD26" s="515"/>
      <c r="HE26" s="515"/>
      <c r="HF26" s="515"/>
      <c r="HG26" s="515"/>
      <c r="HH26" s="515"/>
      <c r="HI26" s="515"/>
      <c r="HJ26" s="515"/>
      <c r="HK26" s="515"/>
      <c r="HL26" s="515"/>
      <c r="HM26" s="515"/>
      <c r="HN26" s="515"/>
      <c r="HO26" s="515"/>
      <c r="HP26" s="515"/>
      <c r="HQ26" s="515"/>
      <c r="HR26" s="515"/>
      <c r="HS26" s="515"/>
      <c r="HT26" s="515"/>
      <c r="HU26" s="515"/>
      <c r="HV26" s="515"/>
      <c r="HW26" s="515"/>
      <c r="HX26" s="515"/>
      <c r="HY26" s="515"/>
      <c r="HZ26" s="515"/>
      <c r="IA26" s="515"/>
      <c r="IB26" s="515"/>
      <c r="IC26" s="515"/>
      <c r="ID26" s="515"/>
      <c r="IE26" s="515"/>
      <c r="IF26" s="515"/>
      <c r="IG26" s="515"/>
      <c r="IH26" s="515"/>
      <c r="II26" s="515"/>
      <c r="IJ26" s="515"/>
      <c r="IK26" s="515"/>
      <c r="IL26" s="515"/>
      <c r="IM26" s="515"/>
      <c r="IN26" s="515"/>
      <c r="IO26" s="515"/>
      <c r="IP26" s="515"/>
      <c r="IQ26" s="515"/>
      <c r="IR26" s="515"/>
      <c r="IS26" s="515"/>
      <c r="IT26" s="515"/>
      <c r="IU26" s="515"/>
      <c r="IV26" s="515"/>
      <c r="IW26" s="515"/>
      <c r="IX26" s="515"/>
      <c r="IY26" s="515"/>
      <c r="IZ26" s="515"/>
      <c r="JA26" s="515"/>
      <c r="JB26" s="515"/>
      <c r="JC26" s="515"/>
      <c r="JD26" s="515"/>
      <c r="JE26" s="515"/>
      <c r="JF26" s="515"/>
      <c r="JG26" s="515"/>
      <c r="JH26" s="515"/>
      <c r="JI26" s="515"/>
      <c r="JJ26" s="515"/>
      <c r="JK26" s="515"/>
      <c r="JL26" s="515"/>
      <c r="JM26" s="515"/>
      <c r="JN26" s="515"/>
      <c r="JO26" s="515"/>
      <c r="JP26" s="515"/>
      <c r="JQ26" s="515"/>
      <c r="JR26" s="515"/>
      <c r="JS26" s="515"/>
      <c r="JT26" s="515"/>
      <c r="JU26" s="515"/>
      <c r="JV26" s="515"/>
      <c r="JW26" s="515"/>
      <c r="JX26" s="515"/>
      <c r="JY26" s="515"/>
      <c r="JZ26" s="515"/>
      <c r="KA26" s="515"/>
      <c r="KB26" s="515"/>
      <c r="KC26" s="515"/>
      <c r="KD26" s="515"/>
      <c r="KE26" s="515"/>
      <c r="KF26" s="515"/>
      <c r="KG26" s="515"/>
      <c r="KH26" s="515"/>
      <c r="KI26" s="515"/>
      <c r="KJ26" s="515"/>
      <c r="KK26" s="515"/>
      <c r="KL26" s="515"/>
      <c r="KM26" s="515"/>
      <c r="KN26" s="515"/>
      <c r="KO26" s="515"/>
      <c r="KP26" s="515"/>
      <c r="KQ26" s="515"/>
      <c r="KR26" s="515"/>
      <c r="KS26" s="515"/>
      <c r="KT26" s="515"/>
    </row>
    <row r="27" spans="1:306" ht="24" hidden="1">
      <c r="A27" s="454" t="s">
        <v>2047</v>
      </c>
      <c r="B27" s="455" t="s">
        <v>1661</v>
      </c>
      <c r="C27" s="456" t="s">
        <v>2048</v>
      </c>
      <c r="D27" s="457"/>
      <c r="E27" s="457"/>
      <c r="F27" s="455" t="s">
        <v>90</v>
      </c>
      <c r="G27" s="455" t="s">
        <v>2068</v>
      </c>
      <c r="H27" s="457"/>
      <c r="I27" s="455" t="s">
        <v>2140</v>
      </c>
      <c r="J27" s="464">
        <v>27</v>
      </c>
      <c r="K27" s="455"/>
      <c r="L27" s="455">
        <v>27</v>
      </c>
      <c r="M27" s="455"/>
      <c r="N27" s="455"/>
      <c r="O27" s="455"/>
      <c r="P27" s="455"/>
      <c r="Q27" s="455">
        <v>2020</v>
      </c>
      <c r="R27" s="455">
        <v>2022</v>
      </c>
      <c r="S27" s="466"/>
      <c r="T27" s="466"/>
      <c r="U27" s="455">
        <v>58125</v>
      </c>
      <c r="V27" s="455">
        <v>7990</v>
      </c>
      <c r="W27" s="466"/>
      <c r="X27" s="466"/>
      <c r="Y27" s="466"/>
      <c r="Z27" s="466"/>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75">
        <v>-57125</v>
      </c>
      <c r="BE27" s="464">
        <v>1000</v>
      </c>
      <c r="BF27" s="464"/>
      <c r="BG27" s="466"/>
      <c r="BH27" s="466"/>
      <c r="BI27" s="466"/>
      <c r="BJ27" s="466"/>
      <c r="BK27" s="466"/>
      <c r="BL27" s="466"/>
      <c r="BM27" s="466"/>
      <c r="BN27" s="466"/>
      <c r="BO27" s="494" t="s">
        <v>2168</v>
      </c>
      <c r="BP27" s="494" t="s">
        <v>2169</v>
      </c>
      <c r="BQ27" s="466"/>
      <c r="BR27" s="466"/>
      <c r="BS27" s="495"/>
      <c r="BT27" s="466"/>
      <c r="BU27" s="466"/>
      <c r="BV27" s="466"/>
      <c r="BW27" s="466"/>
      <c r="BX27" s="461"/>
      <c r="BY27" s="461"/>
      <c r="BZ27" s="461"/>
      <c r="CA27" s="461"/>
      <c r="CB27" s="461"/>
      <c r="CC27" s="503"/>
      <c r="CD27" s="448"/>
      <c r="CE27" s="448"/>
      <c r="CF27" s="448"/>
      <c r="CG27" s="448"/>
      <c r="CH27" s="448"/>
      <c r="CI27" s="448"/>
      <c r="CJ27" s="448"/>
      <c r="CK27" s="448"/>
      <c r="CL27" s="448"/>
      <c r="CM27" s="448"/>
      <c r="CN27" s="448"/>
      <c r="CO27" s="448"/>
      <c r="CP27" s="448"/>
      <c r="CQ27" s="448"/>
      <c r="CR27" s="448"/>
      <c r="CS27" s="448"/>
      <c r="CT27" s="448"/>
      <c r="CU27" s="448"/>
      <c r="CV27" s="448"/>
      <c r="CW27" s="515"/>
      <c r="CX27" s="515"/>
      <c r="CY27" s="515"/>
      <c r="CZ27" s="515"/>
      <c r="DA27" s="515"/>
      <c r="DB27" s="515"/>
      <c r="DC27" s="515"/>
      <c r="DD27" s="515"/>
      <c r="DE27" s="515"/>
      <c r="DF27" s="515"/>
      <c r="DG27" s="515"/>
      <c r="DH27" s="515"/>
      <c r="DI27" s="515"/>
      <c r="DJ27" s="515"/>
      <c r="DK27" s="515"/>
      <c r="DL27" s="515"/>
      <c r="DM27" s="515"/>
      <c r="DN27" s="515"/>
      <c r="DO27" s="515"/>
      <c r="DP27" s="515"/>
      <c r="DQ27" s="515"/>
      <c r="DR27" s="515"/>
      <c r="DS27" s="515"/>
      <c r="DT27" s="515"/>
      <c r="DU27" s="515"/>
      <c r="DV27" s="515"/>
      <c r="DW27" s="515"/>
      <c r="DX27" s="515"/>
      <c r="DY27" s="515"/>
      <c r="DZ27" s="515"/>
      <c r="EA27" s="515"/>
      <c r="EB27" s="515"/>
      <c r="EC27" s="515"/>
      <c r="ED27" s="515"/>
      <c r="EE27" s="515"/>
      <c r="EF27" s="515"/>
      <c r="EG27" s="515"/>
      <c r="EH27" s="515"/>
      <c r="EI27" s="515"/>
      <c r="EJ27" s="515"/>
      <c r="EK27" s="515"/>
      <c r="EL27" s="515"/>
      <c r="EM27" s="515"/>
      <c r="EN27" s="515"/>
      <c r="EO27" s="515"/>
      <c r="EP27" s="515"/>
      <c r="EQ27" s="515"/>
      <c r="ER27" s="515"/>
      <c r="ES27" s="515"/>
      <c r="ET27" s="515"/>
      <c r="EU27" s="515"/>
      <c r="EV27" s="515"/>
      <c r="EW27" s="515"/>
      <c r="EX27" s="515"/>
      <c r="EY27" s="515"/>
      <c r="EZ27" s="515"/>
      <c r="FA27" s="515"/>
      <c r="FB27" s="515"/>
      <c r="FC27" s="515"/>
      <c r="FD27" s="515"/>
      <c r="FE27" s="515"/>
      <c r="FF27" s="515"/>
      <c r="FG27" s="515"/>
      <c r="FH27" s="515"/>
      <c r="FI27" s="515"/>
      <c r="FJ27" s="515"/>
      <c r="FK27" s="515"/>
      <c r="FL27" s="515"/>
      <c r="FM27" s="515"/>
      <c r="FN27" s="515"/>
      <c r="FO27" s="515"/>
      <c r="FP27" s="515"/>
      <c r="FQ27" s="515"/>
      <c r="FR27" s="515"/>
      <c r="FS27" s="515"/>
      <c r="FT27" s="515"/>
      <c r="FU27" s="515"/>
      <c r="FV27" s="515"/>
      <c r="FW27" s="515"/>
      <c r="FX27" s="515"/>
      <c r="FY27" s="515"/>
      <c r="FZ27" s="515"/>
      <c r="GA27" s="515"/>
      <c r="GB27" s="515"/>
      <c r="GC27" s="515"/>
      <c r="GD27" s="515"/>
      <c r="GE27" s="515"/>
      <c r="GF27" s="515"/>
      <c r="GG27" s="515"/>
      <c r="GH27" s="515"/>
      <c r="GI27" s="515"/>
      <c r="GJ27" s="515"/>
      <c r="GK27" s="515"/>
      <c r="GL27" s="515"/>
      <c r="GM27" s="515"/>
      <c r="GN27" s="515"/>
      <c r="GO27" s="515"/>
      <c r="GP27" s="515"/>
      <c r="GQ27" s="515"/>
      <c r="GR27" s="515"/>
      <c r="GS27" s="515"/>
      <c r="GT27" s="515"/>
      <c r="GU27" s="515"/>
      <c r="GV27" s="515"/>
      <c r="GW27" s="515"/>
      <c r="GX27" s="515"/>
      <c r="GY27" s="515"/>
      <c r="GZ27" s="515"/>
      <c r="HA27" s="515"/>
      <c r="HB27" s="515"/>
      <c r="HC27" s="515"/>
      <c r="HD27" s="515"/>
      <c r="HE27" s="515"/>
      <c r="HF27" s="515"/>
      <c r="HG27" s="515"/>
      <c r="HH27" s="515"/>
      <c r="HI27" s="515"/>
      <c r="HJ27" s="515"/>
      <c r="HK27" s="515"/>
      <c r="HL27" s="515"/>
      <c r="HM27" s="515"/>
      <c r="HN27" s="515"/>
      <c r="HO27" s="515"/>
      <c r="HP27" s="515"/>
      <c r="HQ27" s="515"/>
      <c r="HR27" s="515"/>
      <c r="HS27" s="515"/>
      <c r="HT27" s="515"/>
      <c r="HU27" s="515"/>
      <c r="HV27" s="515"/>
      <c r="HW27" s="515"/>
      <c r="HX27" s="515"/>
      <c r="HY27" s="515"/>
      <c r="HZ27" s="515"/>
      <c r="IA27" s="515"/>
      <c r="IB27" s="515"/>
      <c r="IC27" s="515"/>
      <c r="ID27" s="515"/>
      <c r="IE27" s="515"/>
      <c r="IF27" s="515"/>
      <c r="IG27" s="515"/>
      <c r="IH27" s="515"/>
      <c r="II27" s="515"/>
      <c r="IJ27" s="515"/>
      <c r="IK27" s="515"/>
      <c r="IL27" s="515"/>
      <c r="IM27" s="515"/>
      <c r="IN27" s="515"/>
      <c r="IO27" s="515"/>
      <c r="IP27" s="515"/>
      <c r="IQ27" s="515"/>
      <c r="IR27" s="515"/>
      <c r="IS27" s="515"/>
      <c r="IT27" s="515"/>
      <c r="IU27" s="515"/>
      <c r="IV27" s="515"/>
      <c r="IW27" s="515"/>
      <c r="IX27" s="515"/>
      <c r="IY27" s="515"/>
      <c r="IZ27" s="515"/>
      <c r="JA27" s="515"/>
      <c r="JB27" s="515"/>
      <c r="JC27" s="515"/>
      <c r="JD27" s="515"/>
      <c r="JE27" s="515"/>
      <c r="JF27" s="515"/>
      <c r="JG27" s="515"/>
      <c r="JH27" s="515"/>
      <c r="JI27" s="515"/>
      <c r="JJ27" s="515"/>
      <c r="JK27" s="515"/>
      <c r="JL27" s="515"/>
      <c r="JM27" s="515"/>
      <c r="JN27" s="515"/>
      <c r="JO27" s="515"/>
      <c r="JP27" s="515"/>
      <c r="JQ27" s="515"/>
      <c r="JR27" s="515"/>
      <c r="JS27" s="515"/>
      <c r="JT27" s="515"/>
      <c r="JU27" s="515"/>
      <c r="JV27" s="515"/>
      <c r="JW27" s="515"/>
      <c r="JX27" s="515"/>
      <c r="JY27" s="515"/>
      <c r="JZ27" s="515"/>
      <c r="KA27" s="515"/>
      <c r="KB27" s="515"/>
      <c r="KC27" s="515"/>
      <c r="KD27" s="515"/>
      <c r="KE27" s="515"/>
      <c r="KF27" s="515"/>
      <c r="KG27" s="515"/>
      <c r="KH27" s="515"/>
      <c r="KI27" s="515"/>
      <c r="KJ27" s="515"/>
      <c r="KK27" s="515"/>
      <c r="KL27" s="515"/>
      <c r="KM27" s="515"/>
      <c r="KN27" s="515"/>
      <c r="KO27" s="515"/>
      <c r="KP27" s="515"/>
      <c r="KQ27" s="515"/>
      <c r="KR27" s="515"/>
      <c r="KS27" s="515"/>
      <c r="KT27" s="515"/>
    </row>
    <row r="28" spans="1:306" ht="13.5" hidden="1" customHeight="1">
      <c r="A28" s="538" t="s">
        <v>2171</v>
      </c>
      <c r="B28" s="538"/>
      <c r="C28" s="538"/>
      <c r="D28" s="452"/>
      <c r="E28" s="452"/>
      <c r="F28" s="452"/>
      <c r="G28" s="452">
        <v>4</v>
      </c>
      <c r="H28" s="452"/>
      <c r="I28" s="455"/>
      <c r="J28" s="463">
        <v>122</v>
      </c>
      <c r="K28" s="463">
        <v>35</v>
      </c>
      <c r="L28" s="463">
        <v>85</v>
      </c>
      <c r="M28" s="463"/>
      <c r="N28" s="463"/>
      <c r="O28" s="463">
        <v>3454</v>
      </c>
      <c r="P28" s="463">
        <v>480</v>
      </c>
      <c r="Q28" s="463"/>
      <c r="R28" s="463"/>
      <c r="S28" s="463">
        <v>8065</v>
      </c>
      <c r="T28" s="463">
        <v>8076</v>
      </c>
      <c r="U28" s="463">
        <v>251186</v>
      </c>
      <c r="V28" s="463">
        <v>63055</v>
      </c>
      <c r="W28" s="463">
        <v>156948</v>
      </c>
      <c r="X28" s="463">
        <v>34547</v>
      </c>
      <c r="Y28" s="463">
        <v>108766</v>
      </c>
      <c r="Z28" s="463">
        <v>48182</v>
      </c>
      <c r="AA28" s="463"/>
      <c r="AB28" s="463">
        <v>118310</v>
      </c>
      <c r="AC28" s="463">
        <v>22734</v>
      </c>
      <c r="AD28" s="463">
        <v>22734</v>
      </c>
      <c r="AE28" s="463"/>
      <c r="AF28" s="463">
        <v>109</v>
      </c>
      <c r="AG28" s="463">
        <v>4</v>
      </c>
      <c r="AH28" s="463">
        <v>4</v>
      </c>
      <c r="AI28" s="463">
        <v>118310</v>
      </c>
      <c r="AJ28" s="463">
        <v>9593</v>
      </c>
      <c r="AK28" s="463">
        <v>22734</v>
      </c>
      <c r="AL28" s="463"/>
      <c r="AM28" s="463">
        <v>109</v>
      </c>
      <c r="AN28" s="463">
        <v>4</v>
      </c>
      <c r="AO28" s="463">
        <v>3</v>
      </c>
      <c r="AP28" s="463">
        <v>118310</v>
      </c>
      <c r="AQ28" s="463">
        <v>24658</v>
      </c>
      <c r="AR28" s="463">
        <v>22734</v>
      </c>
      <c r="AS28" s="463"/>
      <c r="AT28" s="463">
        <v>109</v>
      </c>
      <c r="AU28" s="463">
        <v>4</v>
      </c>
      <c r="AV28" s="463">
        <v>4</v>
      </c>
      <c r="AW28" s="463">
        <v>118310</v>
      </c>
      <c r="AX28" s="463">
        <v>9593</v>
      </c>
      <c r="AY28" s="463">
        <v>22734</v>
      </c>
      <c r="AZ28" s="463"/>
      <c r="BA28" s="463">
        <v>109</v>
      </c>
      <c r="BB28" s="463">
        <v>4</v>
      </c>
      <c r="BC28" s="463">
        <v>3</v>
      </c>
      <c r="BD28" s="475">
        <v>-24110</v>
      </c>
      <c r="BE28" s="463">
        <v>118310</v>
      </c>
      <c r="BF28" s="463">
        <v>26168</v>
      </c>
      <c r="BG28" s="463">
        <v>3434</v>
      </c>
      <c r="BH28" s="463">
        <v>22734</v>
      </c>
      <c r="BI28" s="463">
        <v>22734</v>
      </c>
      <c r="BJ28" s="463"/>
      <c r="BK28" s="463">
        <v>99</v>
      </c>
      <c r="BL28" s="463"/>
      <c r="BM28" s="463"/>
      <c r="BN28" s="463"/>
      <c r="BO28" s="491"/>
      <c r="BP28" s="491"/>
      <c r="BQ28" s="463"/>
      <c r="BR28" s="463"/>
      <c r="BS28" s="493"/>
      <c r="BT28" s="464"/>
      <c r="BU28" s="463">
        <v>11</v>
      </c>
      <c r="BV28" s="463"/>
      <c r="BW28" s="463"/>
      <c r="BX28" s="477"/>
      <c r="BY28" s="477"/>
      <c r="BZ28" s="477"/>
      <c r="CA28" s="477"/>
      <c r="CB28" s="477"/>
      <c r="CC28" s="477"/>
      <c r="CD28" s="504"/>
      <c r="CE28" s="504"/>
      <c r="CF28" s="504"/>
      <c r="CG28" s="450"/>
      <c r="CH28" s="506"/>
      <c r="CI28" s="506"/>
      <c r="CJ28" s="506"/>
      <c r="CK28" s="506"/>
      <c r="CL28" s="506"/>
      <c r="CM28" s="506"/>
      <c r="CN28" s="506"/>
      <c r="CO28" s="504"/>
      <c r="CP28" s="507"/>
      <c r="CQ28" s="507"/>
      <c r="CR28" s="448"/>
      <c r="CS28" s="507"/>
      <c r="CT28" s="507"/>
      <c r="CU28" s="507"/>
      <c r="CV28" s="507"/>
      <c r="CW28" s="507"/>
      <c r="CX28" s="507"/>
      <c r="CY28" s="507"/>
      <c r="CZ28" s="507"/>
      <c r="DA28" s="507"/>
      <c r="DB28" s="507"/>
      <c r="DC28" s="507"/>
      <c r="DD28" s="507"/>
      <c r="DE28" s="507"/>
      <c r="DF28" s="507"/>
      <c r="DG28" s="507"/>
      <c r="DH28" s="507"/>
      <c r="DI28" s="507"/>
      <c r="DJ28" s="507"/>
      <c r="DK28" s="507"/>
      <c r="DL28" s="507"/>
      <c r="DM28" s="507"/>
      <c r="DN28" s="507"/>
      <c r="DO28" s="507"/>
      <c r="DP28" s="507"/>
      <c r="DQ28" s="507"/>
      <c r="DR28" s="507"/>
      <c r="DS28" s="507"/>
      <c r="DT28" s="507"/>
      <c r="DU28" s="507"/>
      <c r="DV28" s="507"/>
      <c r="DW28" s="507"/>
      <c r="DX28" s="507"/>
      <c r="DY28" s="507"/>
      <c r="DZ28" s="507"/>
      <c r="EA28" s="507"/>
      <c r="EB28" s="507"/>
      <c r="EC28" s="507"/>
      <c r="ED28" s="507"/>
      <c r="EE28" s="507"/>
      <c r="EF28" s="507"/>
      <c r="EG28" s="507"/>
      <c r="EH28" s="507"/>
      <c r="EI28" s="507"/>
      <c r="EJ28" s="507"/>
      <c r="EK28" s="507"/>
      <c r="EL28" s="507"/>
      <c r="EM28" s="507"/>
      <c r="EN28" s="507"/>
      <c r="EO28" s="507"/>
      <c r="EP28" s="507"/>
      <c r="EQ28" s="507"/>
      <c r="ER28" s="507"/>
      <c r="ES28" s="507"/>
      <c r="ET28" s="507"/>
      <c r="EU28" s="507"/>
      <c r="EV28" s="507"/>
      <c r="EW28" s="507"/>
      <c r="EX28" s="507"/>
      <c r="EY28" s="507"/>
      <c r="EZ28" s="507"/>
      <c r="FA28" s="507"/>
      <c r="FB28" s="507"/>
      <c r="FC28" s="507"/>
      <c r="FD28" s="507"/>
      <c r="FE28" s="507"/>
      <c r="FF28" s="507"/>
      <c r="FG28" s="507"/>
      <c r="FH28" s="507"/>
      <c r="FI28" s="507"/>
      <c r="FJ28" s="507"/>
      <c r="FK28" s="507"/>
      <c r="FL28" s="507"/>
      <c r="FM28" s="507"/>
      <c r="FN28" s="507"/>
      <c r="FO28" s="507"/>
      <c r="FP28" s="507"/>
      <c r="FQ28" s="507"/>
      <c r="FR28" s="507"/>
      <c r="FS28" s="507"/>
      <c r="FT28" s="507"/>
      <c r="FU28" s="507"/>
      <c r="FV28" s="507"/>
      <c r="FW28" s="507"/>
      <c r="FX28" s="507"/>
      <c r="FY28" s="507"/>
      <c r="FZ28" s="507"/>
      <c r="GA28" s="507"/>
      <c r="GB28" s="507"/>
      <c r="GC28" s="507"/>
      <c r="GD28" s="507"/>
      <c r="GE28" s="507"/>
      <c r="GF28" s="507"/>
      <c r="GG28" s="507"/>
      <c r="GH28" s="507"/>
      <c r="GI28" s="507"/>
      <c r="GJ28" s="507"/>
      <c r="GK28" s="507"/>
      <c r="GL28" s="507"/>
      <c r="GM28" s="507"/>
      <c r="GN28" s="507"/>
      <c r="GO28" s="507"/>
      <c r="GP28" s="507"/>
      <c r="GQ28" s="507"/>
      <c r="GR28" s="507"/>
      <c r="GS28" s="507"/>
      <c r="GT28" s="507"/>
      <c r="GU28" s="507"/>
      <c r="GV28" s="507"/>
      <c r="GW28" s="507"/>
      <c r="GX28" s="507"/>
      <c r="GY28" s="507"/>
      <c r="GZ28" s="507"/>
      <c r="HA28" s="507"/>
      <c r="HB28" s="507"/>
      <c r="HC28" s="507"/>
      <c r="HD28" s="507"/>
      <c r="HE28" s="507"/>
      <c r="HF28" s="507"/>
      <c r="HG28" s="507"/>
      <c r="HH28" s="507"/>
      <c r="HI28" s="507"/>
      <c r="HJ28" s="507"/>
      <c r="HK28" s="507"/>
      <c r="HL28" s="507"/>
      <c r="HM28" s="507"/>
      <c r="HN28" s="507"/>
      <c r="HO28" s="507"/>
      <c r="HP28" s="507"/>
      <c r="HQ28" s="507"/>
      <c r="HR28" s="507"/>
      <c r="HS28" s="507"/>
      <c r="HT28" s="507"/>
      <c r="HU28" s="507"/>
      <c r="HV28" s="507"/>
      <c r="HW28" s="507"/>
      <c r="HX28" s="507"/>
      <c r="HY28" s="507"/>
      <c r="HZ28" s="507"/>
      <c r="IA28" s="507"/>
      <c r="IB28" s="507"/>
      <c r="IC28" s="507"/>
      <c r="ID28" s="507"/>
      <c r="IE28" s="507"/>
      <c r="IF28" s="507"/>
      <c r="IG28" s="507"/>
      <c r="IH28" s="507"/>
      <c r="II28" s="507"/>
      <c r="IJ28" s="507"/>
      <c r="IK28" s="507"/>
      <c r="IL28" s="507"/>
      <c r="IM28" s="507"/>
      <c r="IN28" s="507"/>
      <c r="IO28" s="507"/>
      <c r="IP28" s="507"/>
      <c r="IQ28" s="507"/>
      <c r="IR28" s="507"/>
      <c r="IS28" s="507"/>
      <c r="IT28" s="507"/>
      <c r="IU28" s="507"/>
      <c r="IV28" s="507"/>
      <c r="IW28" s="507"/>
      <c r="IX28" s="507"/>
      <c r="IY28" s="507"/>
      <c r="IZ28" s="507"/>
      <c r="JA28" s="507"/>
      <c r="JB28" s="507"/>
      <c r="JC28" s="507"/>
      <c r="JD28" s="507"/>
      <c r="JE28" s="507"/>
      <c r="JF28" s="507"/>
      <c r="JG28" s="507"/>
      <c r="JH28" s="507"/>
      <c r="JI28" s="507"/>
      <c r="JJ28" s="507"/>
      <c r="JK28" s="507"/>
      <c r="JL28" s="507"/>
      <c r="JM28" s="507"/>
      <c r="JN28" s="507"/>
      <c r="JO28" s="507"/>
      <c r="JP28" s="507"/>
      <c r="JQ28" s="507"/>
      <c r="JR28" s="507"/>
      <c r="JS28" s="507"/>
      <c r="JT28" s="507"/>
      <c r="JU28" s="507"/>
      <c r="JV28" s="507"/>
      <c r="JW28" s="507"/>
      <c r="JX28" s="507"/>
      <c r="JY28" s="507"/>
      <c r="JZ28" s="507"/>
      <c r="KA28" s="507"/>
      <c r="KB28" s="507"/>
      <c r="KC28" s="507"/>
      <c r="KD28" s="507"/>
      <c r="KE28" s="507"/>
      <c r="KF28" s="507"/>
      <c r="KG28" s="507"/>
      <c r="KH28" s="507"/>
      <c r="KI28" s="507"/>
      <c r="KJ28" s="507"/>
      <c r="KK28" s="507"/>
      <c r="KL28" s="507"/>
      <c r="KM28" s="507"/>
      <c r="KN28" s="507"/>
      <c r="KO28" s="507"/>
      <c r="KP28" s="507"/>
      <c r="KQ28" s="507"/>
      <c r="KR28" s="507"/>
      <c r="KS28" s="507"/>
      <c r="KT28" s="507"/>
    </row>
    <row r="29" spans="1:306" ht="24" hidden="1">
      <c r="A29" s="451"/>
      <c r="B29" s="452"/>
      <c r="C29" s="452" t="s">
        <v>2172</v>
      </c>
      <c r="D29" s="452"/>
      <c r="E29" s="452"/>
      <c r="F29" s="452"/>
      <c r="G29" s="452">
        <v>4</v>
      </c>
      <c r="H29" s="452"/>
      <c r="I29" s="455"/>
      <c r="J29" s="463">
        <v>122</v>
      </c>
      <c r="K29" s="463">
        <v>35</v>
      </c>
      <c r="L29" s="463">
        <v>85</v>
      </c>
      <c r="M29" s="463"/>
      <c r="N29" s="463"/>
      <c r="O29" s="463">
        <v>3454</v>
      </c>
      <c r="P29" s="463">
        <v>480</v>
      </c>
      <c r="Q29" s="463"/>
      <c r="R29" s="463"/>
      <c r="S29" s="463"/>
      <c r="T29" s="463"/>
      <c r="U29" s="463">
        <v>251186</v>
      </c>
      <c r="V29" s="463">
        <v>63055</v>
      </c>
      <c r="W29" s="463">
        <v>156948</v>
      </c>
      <c r="X29" s="463">
        <v>34547</v>
      </c>
      <c r="Y29" s="463">
        <v>108766</v>
      </c>
      <c r="Z29" s="463">
        <v>48182</v>
      </c>
      <c r="AA29" s="463"/>
      <c r="AB29" s="463">
        <v>118310</v>
      </c>
      <c r="AC29" s="463">
        <v>22734</v>
      </c>
      <c r="AD29" s="463">
        <v>22734</v>
      </c>
      <c r="AE29" s="463"/>
      <c r="AF29" s="463">
        <v>109</v>
      </c>
      <c r="AG29" s="463"/>
      <c r="AH29" s="463"/>
      <c r="AI29" s="463">
        <v>118310</v>
      </c>
      <c r="AJ29" s="463">
        <v>9593</v>
      </c>
      <c r="AK29" s="463">
        <v>22734</v>
      </c>
      <c r="AL29" s="463"/>
      <c r="AM29" s="463">
        <v>109</v>
      </c>
      <c r="AN29" s="464"/>
      <c r="AO29" s="464"/>
      <c r="AP29" s="463">
        <v>118310</v>
      </c>
      <c r="AQ29" s="463">
        <v>24658</v>
      </c>
      <c r="AR29" s="463">
        <v>22734</v>
      </c>
      <c r="AS29" s="463"/>
      <c r="AT29" s="463">
        <v>109</v>
      </c>
      <c r="AU29" s="464"/>
      <c r="AV29" s="464"/>
      <c r="AW29" s="463">
        <v>118310</v>
      </c>
      <c r="AX29" s="463">
        <v>9593</v>
      </c>
      <c r="AY29" s="463">
        <v>22734</v>
      </c>
      <c r="AZ29" s="463"/>
      <c r="BA29" s="463">
        <v>109</v>
      </c>
      <c r="BB29" s="464"/>
      <c r="BC29" s="464"/>
      <c r="BD29" s="475">
        <v>-24110</v>
      </c>
      <c r="BE29" s="463">
        <v>118310</v>
      </c>
      <c r="BF29" s="463">
        <v>26168</v>
      </c>
      <c r="BG29" s="463">
        <v>3434</v>
      </c>
      <c r="BH29" s="463">
        <v>22734</v>
      </c>
      <c r="BI29" s="463">
        <v>22734</v>
      </c>
      <c r="BJ29" s="463"/>
      <c r="BK29" s="463">
        <v>99</v>
      </c>
      <c r="BL29" s="463"/>
      <c r="BM29" s="463"/>
      <c r="BN29" s="463"/>
      <c r="BO29" s="491"/>
      <c r="BP29" s="491"/>
      <c r="BQ29" s="463"/>
      <c r="BR29" s="463"/>
      <c r="BS29" s="493"/>
      <c r="BT29" s="464"/>
      <c r="BU29" s="463">
        <v>11</v>
      </c>
      <c r="BV29" s="463"/>
      <c r="BW29" s="463"/>
      <c r="BX29" s="477"/>
      <c r="BY29" s="477"/>
      <c r="BZ29" s="477"/>
      <c r="CA29" s="477"/>
      <c r="CB29" s="477"/>
      <c r="CC29" s="477"/>
      <c r="CD29" s="504"/>
      <c r="CE29" s="504"/>
      <c r="CF29" s="504"/>
      <c r="CG29" s="504"/>
      <c r="CH29" s="504"/>
      <c r="CI29" s="504"/>
      <c r="CJ29" s="504"/>
      <c r="CK29" s="504"/>
      <c r="CL29" s="504"/>
      <c r="CM29" s="504"/>
      <c r="CN29" s="504"/>
      <c r="CO29" s="504"/>
      <c r="CP29" s="507"/>
      <c r="CQ29" s="507"/>
      <c r="CR29" s="448"/>
      <c r="CS29" s="507"/>
      <c r="CT29" s="507"/>
      <c r="CU29" s="507"/>
      <c r="CV29" s="507"/>
      <c r="CW29" s="507"/>
      <c r="CX29" s="507"/>
      <c r="CY29" s="507"/>
      <c r="CZ29" s="507"/>
      <c r="DA29" s="507"/>
      <c r="DB29" s="507"/>
      <c r="DC29" s="507"/>
      <c r="DD29" s="507"/>
      <c r="DE29" s="507"/>
      <c r="DF29" s="507"/>
      <c r="DG29" s="507"/>
      <c r="DH29" s="507"/>
      <c r="DI29" s="507"/>
      <c r="DJ29" s="507"/>
      <c r="DK29" s="507"/>
      <c r="DL29" s="507"/>
      <c r="DM29" s="507"/>
      <c r="DN29" s="507"/>
      <c r="DO29" s="507"/>
      <c r="DP29" s="507"/>
      <c r="DQ29" s="507"/>
      <c r="DR29" s="507"/>
      <c r="DS29" s="507"/>
      <c r="DT29" s="507"/>
      <c r="DU29" s="507"/>
      <c r="DV29" s="507"/>
      <c r="DW29" s="507"/>
      <c r="DX29" s="507"/>
      <c r="DY29" s="507"/>
      <c r="DZ29" s="507"/>
      <c r="EA29" s="507"/>
      <c r="EB29" s="507"/>
      <c r="EC29" s="507"/>
      <c r="ED29" s="507"/>
      <c r="EE29" s="507"/>
      <c r="EF29" s="507"/>
      <c r="EG29" s="507"/>
      <c r="EH29" s="507"/>
      <c r="EI29" s="507"/>
      <c r="EJ29" s="507"/>
      <c r="EK29" s="507"/>
      <c r="EL29" s="507"/>
      <c r="EM29" s="507"/>
      <c r="EN29" s="507"/>
      <c r="EO29" s="507"/>
      <c r="EP29" s="507"/>
      <c r="EQ29" s="507"/>
      <c r="ER29" s="507"/>
      <c r="ES29" s="507"/>
      <c r="ET29" s="507"/>
      <c r="EU29" s="507"/>
      <c r="EV29" s="507"/>
      <c r="EW29" s="507"/>
      <c r="EX29" s="507"/>
      <c r="EY29" s="507"/>
      <c r="EZ29" s="507"/>
      <c r="FA29" s="507"/>
      <c r="FB29" s="507"/>
      <c r="FC29" s="507"/>
      <c r="FD29" s="507"/>
      <c r="FE29" s="507"/>
      <c r="FF29" s="507"/>
      <c r="FG29" s="507"/>
      <c r="FH29" s="507"/>
      <c r="FI29" s="507"/>
      <c r="FJ29" s="507"/>
      <c r="FK29" s="507"/>
      <c r="FL29" s="507"/>
      <c r="FM29" s="507"/>
      <c r="FN29" s="507"/>
      <c r="FO29" s="507"/>
      <c r="FP29" s="507"/>
      <c r="FQ29" s="507"/>
      <c r="FR29" s="507"/>
      <c r="FS29" s="507"/>
      <c r="FT29" s="507"/>
      <c r="FU29" s="507"/>
      <c r="FV29" s="507"/>
      <c r="FW29" s="507"/>
      <c r="FX29" s="507"/>
      <c r="FY29" s="507"/>
      <c r="FZ29" s="507"/>
      <c r="GA29" s="507"/>
      <c r="GB29" s="507"/>
      <c r="GC29" s="507"/>
      <c r="GD29" s="507"/>
      <c r="GE29" s="507"/>
      <c r="GF29" s="507"/>
      <c r="GG29" s="507"/>
      <c r="GH29" s="507"/>
      <c r="GI29" s="507"/>
      <c r="GJ29" s="507"/>
      <c r="GK29" s="507"/>
      <c r="GL29" s="507"/>
      <c r="GM29" s="507"/>
      <c r="GN29" s="507"/>
      <c r="GO29" s="507"/>
      <c r="GP29" s="507"/>
      <c r="GQ29" s="507"/>
      <c r="GR29" s="507"/>
      <c r="GS29" s="507"/>
      <c r="GT29" s="507"/>
      <c r="GU29" s="507"/>
      <c r="GV29" s="507"/>
      <c r="GW29" s="507"/>
      <c r="GX29" s="507"/>
      <c r="GY29" s="507"/>
      <c r="GZ29" s="507"/>
      <c r="HA29" s="507"/>
      <c r="HB29" s="507"/>
      <c r="HC29" s="507"/>
      <c r="HD29" s="507"/>
      <c r="HE29" s="507"/>
      <c r="HF29" s="507"/>
      <c r="HG29" s="507"/>
      <c r="HH29" s="507"/>
      <c r="HI29" s="507"/>
      <c r="HJ29" s="507"/>
      <c r="HK29" s="507"/>
      <c r="HL29" s="507"/>
      <c r="HM29" s="507"/>
      <c r="HN29" s="507"/>
      <c r="HO29" s="507"/>
      <c r="HP29" s="507"/>
      <c r="HQ29" s="507"/>
      <c r="HR29" s="507"/>
      <c r="HS29" s="507"/>
      <c r="HT29" s="507"/>
      <c r="HU29" s="507"/>
      <c r="HV29" s="507"/>
      <c r="HW29" s="507"/>
      <c r="HX29" s="507"/>
      <c r="HY29" s="507"/>
      <c r="HZ29" s="507"/>
      <c r="IA29" s="507"/>
      <c r="IB29" s="507"/>
      <c r="IC29" s="507"/>
      <c r="ID29" s="507"/>
      <c r="IE29" s="507"/>
      <c r="IF29" s="507"/>
      <c r="IG29" s="507"/>
      <c r="IH29" s="507"/>
      <c r="II29" s="507"/>
      <c r="IJ29" s="507"/>
      <c r="IK29" s="507"/>
      <c r="IL29" s="507"/>
      <c r="IM29" s="507"/>
      <c r="IN29" s="507"/>
      <c r="IO29" s="507"/>
      <c r="IP29" s="507"/>
      <c r="IQ29" s="507"/>
      <c r="IR29" s="507"/>
      <c r="IS29" s="507"/>
      <c r="IT29" s="507"/>
      <c r="IU29" s="507"/>
      <c r="IV29" s="507"/>
      <c r="IW29" s="507"/>
      <c r="IX29" s="507"/>
      <c r="IY29" s="507"/>
      <c r="IZ29" s="507"/>
      <c r="JA29" s="507"/>
      <c r="JB29" s="507"/>
      <c r="JC29" s="507"/>
      <c r="JD29" s="507"/>
      <c r="JE29" s="507"/>
      <c r="JF29" s="507"/>
      <c r="JG29" s="507"/>
      <c r="JH29" s="507"/>
      <c r="JI29" s="507"/>
      <c r="JJ29" s="507"/>
      <c r="JK29" s="507"/>
      <c r="JL29" s="507"/>
      <c r="JM29" s="507"/>
      <c r="JN29" s="507"/>
      <c r="JO29" s="507"/>
      <c r="JP29" s="507"/>
      <c r="JQ29" s="507"/>
      <c r="JR29" s="507"/>
      <c r="JS29" s="507"/>
      <c r="JT29" s="507"/>
      <c r="JU29" s="507"/>
      <c r="JV29" s="507"/>
      <c r="JW29" s="507"/>
      <c r="JX29" s="507"/>
      <c r="JY29" s="507"/>
      <c r="JZ29" s="507"/>
      <c r="KA29" s="507"/>
      <c r="KB29" s="507"/>
      <c r="KC29" s="507"/>
      <c r="KD29" s="507"/>
      <c r="KE29" s="507"/>
      <c r="KF29" s="507"/>
      <c r="KG29" s="507"/>
      <c r="KH29" s="507"/>
      <c r="KI29" s="507"/>
      <c r="KJ29" s="507"/>
      <c r="KK29" s="507"/>
      <c r="KL29" s="507"/>
      <c r="KM29" s="507"/>
      <c r="KN29" s="507"/>
      <c r="KO29" s="507"/>
      <c r="KP29" s="507"/>
      <c r="KQ29" s="507"/>
      <c r="KR29" s="507"/>
      <c r="KS29" s="507"/>
      <c r="KT29" s="507"/>
    </row>
    <row r="30" spans="1:306" ht="84" hidden="1">
      <c r="A30" s="454" t="s">
        <v>2173</v>
      </c>
      <c r="B30" s="455" t="s">
        <v>2174</v>
      </c>
      <c r="C30" s="456" t="s">
        <v>1068</v>
      </c>
      <c r="D30" s="455" t="s">
        <v>2136</v>
      </c>
      <c r="E30" s="455" t="s">
        <v>2175</v>
      </c>
      <c r="F30" s="455" t="s">
        <v>90</v>
      </c>
      <c r="G30" s="455" t="s">
        <v>2138</v>
      </c>
      <c r="H30" s="455"/>
      <c r="I30" s="455" t="s">
        <v>2140</v>
      </c>
      <c r="J30" s="464">
        <v>14</v>
      </c>
      <c r="K30" s="464">
        <v>14</v>
      </c>
      <c r="L30" s="464"/>
      <c r="M30" s="464"/>
      <c r="N30" s="464"/>
      <c r="O30" s="464">
        <v>314</v>
      </c>
      <c r="P30" s="464"/>
      <c r="Q30" s="464">
        <v>2016</v>
      </c>
      <c r="R30" s="464">
        <v>2020</v>
      </c>
      <c r="S30" s="464">
        <v>2016</v>
      </c>
      <c r="T30" s="464">
        <v>2018</v>
      </c>
      <c r="U30" s="464">
        <v>69788</v>
      </c>
      <c r="V30" s="464">
        <v>9468</v>
      </c>
      <c r="W30" s="464">
        <v>34894</v>
      </c>
      <c r="X30" s="464">
        <v>4734</v>
      </c>
      <c r="Y30" s="464">
        <v>34894</v>
      </c>
      <c r="Z30" s="464"/>
      <c r="AA30" s="464"/>
      <c r="AB30" s="464">
        <v>34894</v>
      </c>
      <c r="AC30" s="464">
        <v>4734</v>
      </c>
      <c r="AD30" s="464">
        <v>4734</v>
      </c>
      <c r="AE30" s="464" t="s">
        <v>94</v>
      </c>
      <c r="AF30" s="464">
        <v>14</v>
      </c>
      <c r="AG30" s="464">
        <v>1</v>
      </c>
      <c r="AH30" s="464">
        <v>1</v>
      </c>
      <c r="AI30" s="464">
        <v>34894</v>
      </c>
      <c r="AJ30" s="464">
        <v>1894</v>
      </c>
      <c r="AK30" s="464">
        <v>4734</v>
      </c>
      <c r="AL30" s="464" t="s">
        <v>94</v>
      </c>
      <c r="AM30" s="464">
        <v>14</v>
      </c>
      <c r="AN30" s="464">
        <v>1</v>
      </c>
      <c r="AO30" s="464">
        <v>1</v>
      </c>
      <c r="AP30" s="464">
        <v>34894</v>
      </c>
      <c r="AQ30" s="464">
        <v>4734</v>
      </c>
      <c r="AR30" s="464">
        <v>4734</v>
      </c>
      <c r="AS30" s="464" t="s">
        <v>94</v>
      </c>
      <c r="AT30" s="464">
        <v>14</v>
      </c>
      <c r="AU30" s="464">
        <v>1</v>
      </c>
      <c r="AV30" s="464">
        <v>1</v>
      </c>
      <c r="AW30" s="464">
        <v>34894</v>
      </c>
      <c r="AX30" s="464">
        <v>1894</v>
      </c>
      <c r="AY30" s="464">
        <v>4734</v>
      </c>
      <c r="AZ30" s="464" t="s">
        <v>94</v>
      </c>
      <c r="BA30" s="464">
        <v>14</v>
      </c>
      <c r="BB30" s="464">
        <v>1</v>
      </c>
      <c r="BC30" s="464">
        <v>1</v>
      </c>
      <c r="BD30" s="464"/>
      <c r="BE30" s="464">
        <v>34894</v>
      </c>
      <c r="BF30" s="464">
        <v>4734</v>
      </c>
      <c r="BG30" s="464"/>
      <c r="BH30" s="478">
        <v>4734</v>
      </c>
      <c r="BI30" s="464">
        <v>4734</v>
      </c>
      <c r="BJ30" s="464" t="s">
        <v>94</v>
      </c>
      <c r="BK30" s="478">
        <v>14</v>
      </c>
      <c r="BL30" s="464">
        <v>1</v>
      </c>
      <c r="BM30" s="464">
        <v>1</v>
      </c>
      <c r="BN30" s="464" t="s">
        <v>103</v>
      </c>
      <c r="BO30" s="492" t="s">
        <v>2176</v>
      </c>
      <c r="BP30" s="492" t="s">
        <v>2177</v>
      </c>
      <c r="BQ30" s="464" t="s">
        <v>2144</v>
      </c>
      <c r="BR30" s="464" t="s">
        <v>2145</v>
      </c>
      <c r="BS30" s="493" t="s">
        <v>2178</v>
      </c>
      <c r="BT30" s="464">
        <v>1</v>
      </c>
      <c r="BU30" s="464"/>
      <c r="BV30" s="464"/>
      <c r="BW30" s="464" t="s">
        <v>2179</v>
      </c>
      <c r="BX30" s="271" t="s">
        <v>2148</v>
      </c>
      <c r="BY30" s="501"/>
      <c r="BZ30" s="501"/>
      <c r="CA30" s="501"/>
      <c r="CB30" s="501"/>
      <c r="CC30" s="501"/>
      <c r="CD30" s="503"/>
      <c r="CE30" s="503"/>
      <c r="CF30" s="503" t="s">
        <v>2180</v>
      </c>
      <c r="CG30" s="103" t="s">
        <v>2181</v>
      </c>
      <c r="CH30" s="513"/>
      <c r="CI30" s="513" t="s">
        <v>2182</v>
      </c>
      <c r="CJ30" s="513"/>
      <c r="CK30" s="513"/>
      <c r="CL30" s="513" t="s">
        <v>2154</v>
      </c>
      <c r="CM30" s="513" t="s">
        <v>2183</v>
      </c>
      <c r="CN30" s="513"/>
      <c r="CO30" s="503" t="s">
        <v>2180</v>
      </c>
      <c r="CP30" s="449"/>
      <c r="CQ30" s="449"/>
      <c r="CR30" s="448" t="s">
        <v>1068</v>
      </c>
      <c r="CS30" s="449"/>
      <c r="CT30" s="449"/>
      <c r="CU30" s="449"/>
      <c r="CV30" s="449"/>
      <c r="CW30" s="519"/>
      <c r="CX30" s="519"/>
      <c r="CY30" s="519"/>
      <c r="CZ30" s="519"/>
      <c r="DA30" s="519"/>
      <c r="DB30" s="519"/>
      <c r="DC30" s="519"/>
      <c r="DD30" s="519"/>
      <c r="DE30" s="519"/>
      <c r="DF30" s="519"/>
      <c r="DG30" s="519"/>
      <c r="DH30" s="519"/>
      <c r="DI30" s="519"/>
      <c r="DJ30" s="519"/>
      <c r="DK30" s="519"/>
      <c r="DL30" s="519"/>
      <c r="DM30" s="519"/>
      <c r="DN30" s="519"/>
      <c r="DO30" s="519"/>
      <c r="DP30" s="519"/>
      <c r="DQ30" s="519"/>
      <c r="DR30" s="519"/>
      <c r="DS30" s="519"/>
      <c r="DT30" s="519"/>
      <c r="DU30" s="519"/>
      <c r="DV30" s="519"/>
      <c r="DW30" s="519"/>
      <c r="DX30" s="519"/>
      <c r="DY30" s="519"/>
      <c r="DZ30" s="519"/>
      <c r="EA30" s="519"/>
      <c r="EB30" s="519"/>
      <c r="EC30" s="519"/>
      <c r="ED30" s="519"/>
      <c r="EE30" s="519"/>
      <c r="EF30" s="519"/>
      <c r="EG30" s="519"/>
      <c r="EH30" s="519"/>
      <c r="EI30" s="519"/>
      <c r="EJ30" s="519"/>
      <c r="EK30" s="519"/>
      <c r="EL30" s="519"/>
      <c r="EM30" s="519"/>
      <c r="EN30" s="519"/>
      <c r="EO30" s="519"/>
      <c r="EP30" s="519"/>
      <c r="EQ30" s="519"/>
      <c r="ER30" s="519"/>
      <c r="ES30" s="519"/>
      <c r="ET30" s="519"/>
      <c r="EU30" s="519"/>
      <c r="EV30" s="519"/>
      <c r="EW30" s="519"/>
      <c r="EX30" s="519"/>
      <c r="EY30" s="519"/>
      <c r="EZ30" s="519"/>
      <c r="FA30" s="519"/>
      <c r="FB30" s="519"/>
      <c r="FC30" s="519"/>
      <c r="FD30" s="519"/>
      <c r="FE30" s="519"/>
      <c r="FF30" s="519"/>
      <c r="FG30" s="519"/>
      <c r="FH30" s="519"/>
      <c r="FI30" s="519"/>
      <c r="FJ30" s="519"/>
      <c r="FK30" s="519"/>
      <c r="FL30" s="519"/>
      <c r="FM30" s="519"/>
      <c r="FN30" s="519"/>
      <c r="FO30" s="519"/>
      <c r="FP30" s="519"/>
      <c r="FQ30" s="519"/>
      <c r="FR30" s="519"/>
      <c r="FS30" s="519"/>
      <c r="FT30" s="519"/>
      <c r="FU30" s="519"/>
      <c r="FV30" s="519"/>
      <c r="FW30" s="519"/>
      <c r="FX30" s="519"/>
      <c r="FY30" s="519"/>
      <c r="FZ30" s="519"/>
      <c r="GA30" s="519"/>
      <c r="GB30" s="519"/>
      <c r="GC30" s="519"/>
      <c r="GD30" s="519"/>
      <c r="GE30" s="519"/>
      <c r="GF30" s="519"/>
      <c r="GG30" s="519"/>
      <c r="GH30" s="519"/>
      <c r="GI30" s="519"/>
      <c r="GJ30" s="519"/>
      <c r="GK30" s="519"/>
      <c r="GL30" s="519"/>
      <c r="GM30" s="519"/>
      <c r="GN30" s="519"/>
      <c r="GO30" s="519"/>
      <c r="GP30" s="519"/>
      <c r="GQ30" s="519"/>
      <c r="GR30" s="519"/>
      <c r="GS30" s="519"/>
      <c r="GT30" s="519"/>
      <c r="GU30" s="519"/>
      <c r="GV30" s="519"/>
      <c r="GW30" s="519"/>
      <c r="GX30" s="519"/>
      <c r="GY30" s="519"/>
      <c r="GZ30" s="519"/>
      <c r="HA30" s="519"/>
      <c r="HB30" s="519"/>
      <c r="HC30" s="519"/>
      <c r="HD30" s="519"/>
      <c r="HE30" s="519"/>
      <c r="HF30" s="519"/>
      <c r="HG30" s="519"/>
      <c r="HH30" s="519"/>
      <c r="HI30" s="519"/>
      <c r="HJ30" s="519"/>
      <c r="HK30" s="519"/>
      <c r="HL30" s="519"/>
      <c r="HM30" s="519"/>
      <c r="HN30" s="519"/>
      <c r="HO30" s="519"/>
      <c r="HP30" s="519"/>
      <c r="HQ30" s="519"/>
      <c r="HR30" s="519"/>
      <c r="HS30" s="519"/>
      <c r="HT30" s="519"/>
      <c r="HU30" s="519"/>
      <c r="HV30" s="519"/>
      <c r="HW30" s="519"/>
      <c r="HX30" s="519"/>
      <c r="HY30" s="519"/>
      <c r="HZ30" s="519"/>
      <c r="IA30" s="519"/>
      <c r="IB30" s="519"/>
      <c r="IC30" s="519"/>
      <c r="ID30" s="519"/>
      <c r="IE30" s="519"/>
      <c r="IF30" s="519"/>
      <c r="IG30" s="519"/>
      <c r="IH30" s="519"/>
      <c r="II30" s="519"/>
      <c r="IJ30" s="519"/>
      <c r="IK30" s="519"/>
      <c r="IL30" s="519"/>
      <c r="IM30" s="519"/>
      <c r="IN30" s="519"/>
      <c r="IO30" s="519"/>
      <c r="IP30" s="519"/>
      <c r="IQ30" s="519"/>
      <c r="IR30" s="519"/>
      <c r="IS30" s="519"/>
      <c r="IT30" s="519"/>
      <c r="IU30" s="519"/>
      <c r="IV30" s="519"/>
      <c r="IW30" s="519"/>
      <c r="IX30" s="519"/>
      <c r="IY30" s="519"/>
      <c r="IZ30" s="519"/>
      <c r="JA30" s="519"/>
      <c r="JB30" s="519"/>
      <c r="JC30" s="519"/>
      <c r="JD30" s="519"/>
      <c r="JE30" s="519"/>
      <c r="JF30" s="519"/>
      <c r="JG30" s="519"/>
      <c r="JH30" s="519"/>
      <c r="JI30" s="519"/>
      <c r="JJ30" s="519"/>
      <c r="JK30" s="519"/>
      <c r="JL30" s="519"/>
      <c r="JM30" s="519"/>
      <c r="JN30" s="519"/>
      <c r="JO30" s="519"/>
      <c r="JP30" s="519"/>
      <c r="JQ30" s="519"/>
      <c r="JR30" s="519"/>
      <c r="JS30" s="519"/>
      <c r="JT30" s="519"/>
      <c r="JU30" s="519"/>
      <c r="JV30" s="519"/>
      <c r="JW30" s="519"/>
      <c r="JX30" s="519"/>
      <c r="JY30" s="519"/>
      <c r="JZ30" s="519"/>
      <c r="KA30" s="519"/>
      <c r="KB30" s="519"/>
      <c r="KC30" s="519"/>
      <c r="KD30" s="519"/>
      <c r="KE30" s="519"/>
      <c r="KF30" s="519"/>
      <c r="KG30" s="519"/>
      <c r="KH30" s="519"/>
      <c r="KI30" s="519"/>
      <c r="KJ30" s="519"/>
      <c r="KK30" s="519"/>
      <c r="KL30" s="519"/>
      <c r="KM30" s="519"/>
      <c r="KN30" s="519"/>
      <c r="KO30" s="519"/>
      <c r="KP30" s="519"/>
      <c r="KQ30" s="519"/>
      <c r="KR30" s="519"/>
      <c r="KS30" s="519"/>
      <c r="KT30" s="519"/>
    </row>
    <row r="31" spans="1:306" ht="84" hidden="1">
      <c r="A31" s="454" t="s">
        <v>2173</v>
      </c>
      <c r="B31" s="455" t="s">
        <v>1029</v>
      </c>
      <c r="C31" s="456" t="s">
        <v>1030</v>
      </c>
      <c r="D31" s="455" t="s">
        <v>2136</v>
      </c>
      <c r="E31" s="455" t="s">
        <v>2184</v>
      </c>
      <c r="F31" s="455" t="s">
        <v>113</v>
      </c>
      <c r="G31" s="455" t="s">
        <v>2138</v>
      </c>
      <c r="H31" s="455"/>
      <c r="I31" s="455" t="s">
        <v>141</v>
      </c>
      <c r="J31" s="464">
        <v>7</v>
      </c>
      <c r="K31" s="464"/>
      <c r="L31" s="464">
        <v>7</v>
      </c>
      <c r="M31" s="464"/>
      <c r="N31" s="464"/>
      <c r="O31" s="464"/>
      <c r="P31" s="464"/>
      <c r="Q31" s="464">
        <v>2016</v>
      </c>
      <c r="R31" s="464">
        <v>2020</v>
      </c>
      <c r="S31" s="464">
        <v>2016</v>
      </c>
      <c r="T31" s="464">
        <v>2019</v>
      </c>
      <c r="U31" s="464">
        <v>5855</v>
      </c>
      <c r="V31" s="464">
        <v>3628</v>
      </c>
      <c r="W31" s="464">
        <v>4868</v>
      </c>
      <c r="X31" s="464">
        <v>2540</v>
      </c>
      <c r="Y31" s="464">
        <v>4868</v>
      </c>
      <c r="Z31" s="464"/>
      <c r="AA31" s="464"/>
      <c r="AB31" s="464">
        <v>987</v>
      </c>
      <c r="AC31" s="464">
        <v>1088</v>
      </c>
      <c r="AD31" s="464">
        <v>1088</v>
      </c>
      <c r="AE31" s="464" t="s">
        <v>94</v>
      </c>
      <c r="AF31" s="464">
        <v>7</v>
      </c>
      <c r="AG31" s="464">
        <v>1</v>
      </c>
      <c r="AH31" s="464">
        <v>1</v>
      </c>
      <c r="AI31" s="464">
        <v>987</v>
      </c>
      <c r="AJ31" s="464"/>
      <c r="AK31" s="464">
        <v>1088</v>
      </c>
      <c r="AL31" s="464" t="s">
        <v>94</v>
      </c>
      <c r="AM31" s="464">
        <v>7</v>
      </c>
      <c r="AN31" s="464">
        <v>1</v>
      </c>
      <c r="AO31" s="464">
        <v>1</v>
      </c>
      <c r="AP31" s="464">
        <v>987</v>
      </c>
      <c r="AQ31" s="464">
        <v>1088</v>
      </c>
      <c r="AR31" s="464">
        <v>1088</v>
      </c>
      <c r="AS31" s="464" t="s">
        <v>94</v>
      </c>
      <c r="AT31" s="464">
        <v>7</v>
      </c>
      <c r="AU31" s="464">
        <v>1</v>
      </c>
      <c r="AV31" s="464">
        <v>1</v>
      </c>
      <c r="AW31" s="464">
        <v>987</v>
      </c>
      <c r="AX31" s="464"/>
      <c r="AY31" s="464">
        <v>1088</v>
      </c>
      <c r="AZ31" s="464" t="s">
        <v>94</v>
      </c>
      <c r="BA31" s="464">
        <v>7</v>
      </c>
      <c r="BB31" s="464">
        <v>1</v>
      </c>
      <c r="BC31" s="464">
        <v>1</v>
      </c>
      <c r="BD31" s="464"/>
      <c r="BE31" s="464">
        <v>987</v>
      </c>
      <c r="BF31" s="464">
        <v>1451</v>
      </c>
      <c r="BG31" s="464">
        <v>363</v>
      </c>
      <c r="BH31" s="478">
        <v>1088</v>
      </c>
      <c r="BI31" s="464">
        <v>1088</v>
      </c>
      <c r="BJ31" s="464" t="s">
        <v>94</v>
      </c>
      <c r="BK31" s="478">
        <v>7</v>
      </c>
      <c r="BL31" s="464">
        <v>1</v>
      </c>
      <c r="BM31" s="464">
        <v>1</v>
      </c>
      <c r="BN31" s="464" t="s">
        <v>103</v>
      </c>
      <c r="BO31" s="492" t="s">
        <v>2185</v>
      </c>
      <c r="BP31" s="492" t="s">
        <v>2186</v>
      </c>
      <c r="BQ31" s="464" t="s">
        <v>2187</v>
      </c>
      <c r="BR31" s="464" t="s">
        <v>2145</v>
      </c>
      <c r="BS31" s="493" t="s">
        <v>2178</v>
      </c>
      <c r="BT31" s="464">
        <v>1</v>
      </c>
      <c r="BU31" s="464"/>
      <c r="BV31" s="464"/>
      <c r="BW31" s="464"/>
      <c r="BX31" s="501"/>
      <c r="BY31" s="501"/>
      <c r="BZ31" s="501"/>
      <c r="CA31" s="501"/>
      <c r="CB31" s="501"/>
      <c r="CC31" s="501"/>
      <c r="CD31" s="503">
        <v>1088</v>
      </c>
      <c r="CE31" s="503"/>
      <c r="CF31" s="503" t="s">
        <v>93</v>
      </c>
      <c r="CG31" s="454" t="s">
        <v>2188</v>
      </c>
      <c r="CH31" s="455"/>
      <c r="CI31" s="455" t="s">
        <v>2189</v>
      </c>
      <c r="CJ31" s="455"/>
      <c r="CK31" s="455"/>
      <c r="CL31" s="455" t="s">
        <v>2154</v>
      </c>
      <c r="CM31" s="455"/>
      <c r="CN31" s="455"/>
      <c r="CO31" s="503" t="s">
        <v>93</v>
      </c>
      <c r="CP31" s="449"/>
      <c r="CQ31" s="449"/>
      <c r="CR31" s="448" t="s">
        <v>1030</v>
      </c>
      <c r="CS31" s="449"/>
      <c r="CT31" s="449"/>
      <c r="CU31" s="449"/>
      <c r="CV31" s="449"/>
      <c r="CW31" s="449"/>
      <c r="CX31" s="449"/>
      <c r="CY31" s="449"/>
      <c r="CZ31" s="449"/>
      <c r="DA31" s="449"/>
      <c r="DB31" s="449"/>
      <c r="DC31" s="449"/>
      <c r="DD31" s="449"/>
      <c r="DE31" s="449"/>
      <c r="DF31" s="449"/>
      <c r="DG31" s="449"/>
      <c r="DH31" s="449"/>
      <c r="DI31" s="449"/>
      <c r="DJ31" s="449"/>
      <c r="DK31" s="449"/>
      <c r="DL31" s="449"/>
      <c r="DM31" s="449"/>
      <c r="DN31" s="449"/>
      <c r="DO31" s="449"/>
      <c r="DP31" s="449"/>
      <c r="DQ31" s="449"/>
      <c r="DR31" s="449"/>
      <c r="DS31" s="449"/>
      <c r="DT31" s="449"/>
      <c r="DU31" s="449"/>
      <c r="DV31" s="449"/>
      <c r="DW31" s="449"/>
      <c r="DX31" s="449"/>
      <c r="DY31" s="449"/>
      <c r="DZ31" s="449"/>
      <c r="EA31" s="449"/>
      <c r="EB31" s="449"/>
      <c r="EC31" s="449"/>
      <c r="ED31" s="449"/>
      <c r="EE31" s="449"/>
      <c r="EF31" s="449"/>
      <c r="EG31" s="449"/>
      <c r="EH31" s="449"/>
      <c r="EI31" s="449"/>
      <c r="EJ31" s="449"/>
      <c r="EK31" s="449"/>
      <c r="EL31" s="449"/>
      <c r="EM31" s="449"/>
      <c r="EN31" s="449"/>
      <c r="EO31" s="449"/>
      <c r="EP31" s="449"/>
      <c r="EQ31" s="449"/>
      <c r="ER31" s="449"/>
      <c r="ES31" s="449"/>
      <c r="ET31" s="449"/>
      <c r="EU31" s="449"/>
      <c r="EV31" s="449"/>
      <c r="EW31" s="449"/>
      <c r="EX31" s="449"/>
      <c r="EY31" s="449"/>
      <c r="EZ31" s="449"/>
      <c r="FA31" s="449"/>
      <c r="FB31" s="449"/>
      <c r="FC31" s="449"/>
      <c r="FD31" s="449"/>
      <c r="FE31" s="449"/>
      <c r="FF31" s="449"/>
      <c r="FG31" s="449"/>
      <c r="FH31" s="449"/>
      <c r="FI31" s="449"/>
      <c r="FJ31" s="449"/>
      <c r="FK31" s="449"/>
      <c r="FL31" s="449"/>
      <c r="FM31" s="449"/>
      <c r="FN31" s="449"/>
      <c r="FO31" s="449"/>
      <c r="FP31" s="449"/>
      <c r="FQ31" s="449"/>
      <c r="FR31" s="449"/>
      <c r="FS31" s="449"/>
      <c r="FT31" s="449"/>
      <c r="FU31" s="449"/>
      <c r="FV31" s="449"/>
      <c r="FW31" s="449"/>
      <c r="FX31" s="449"/>
      <c r="FY31" s="449"/>
      <c r="FZ31" s="449"/>
      <c r="GA31" s="449"/>
      <c r="GB31" s="449"/>
      <c r="GC31" s="449"/>
      <c r="GD31" s="449"/>
      <c r="GE31" s="449"/>
      <c r="GF31" s="449"/>
      <c r="GG31" s="449"/>
      <c r="GH31" s="449"/>
      <c r="GI31" s="449"/>
      <c r="GJ31" s="449"/>
      <c r="GK31" s="449"/>
      <c r="GL31" s="449"/>
      <c r="GM31" s="449"/>
      <c r="GN31" s="449"/>
      <c r="GO31" s="449"/>
      <c r="GP31" s="449"/>
      <c r="GQ31" s="449"/>
      <c r="GR31" s="449"/>
      <c r="GS31" s="449"/>
      <c r="GT31" s="449"/>
      <c r="GU31" s="449"/>
      <c r="GV31" s="449"/>
      <c r="GW31" s="449"/>
      <c r="GX31" s="449"/>
      <c r="GY31" s="449"/>
      <c r="GZ31" s="449"/>
      <c r="HA31" s="449"/>
      <c r="HB31" s="449"/>
      <c r="HC31" s="449"/>
      <c r="HD31" s="449"/>
      <c r="HE31" s="449"/>
      <c r="HF31" s="449"/>
      <c r="HG31" s="449"/>
      <c r="HH31" s="449"/>
      <c r="HI31" s="449"/>
      <c r="HJ31" s="449"/>
      <c r="HK31" s="449"/>
      <c r="HL31" s="449"/>
      <c r="HM31" s="449"/>
      <c r="HN31" s="449"/>
      <c r="HO31" s="449"/>
      <c r="HP31" s="449"/>
      <c r="HQ31" s="449"/>
      <c r="HR31" s="449"/>
      <c r="HS31" s="449"/>
      <c r="HT31" s="449"/>
      <c r="HU31" s="449"/>
      <c r="HV31" s="449"/>
      <c r="HW31" s="449"/>
      <c r="HX31" s="449"/>
      <c r="HY31" s="449"/>
      <c r="HZ31" s="449"/>
      <c r="IA31" s="449"/>
      <c r="IB31" s="449"/>
      <c r="IC31" s="449"/>
      <c r="ID31" s="449"/>
      <c r="IE31" s="449"/>
      <c r="IF31" s="449"/>
      <c r="IG31" s="449"/>
      <c r="IH31" s="449"/>
      <c r="II31" s="449"/>
      <c r="IJ31" s="449"/>
      <c r="IK31" s="449"/>
      <c r="IL31" s="449"/>
      <c r="IM31" s="449"/>
      <c r="IN31" s="449"/>
      <c r="IO31" s="449"/>
      <c r="IP31" s="449"/>
      <c r="IQ31" s="449"/>
      <c r="IR31" s="449"/>
      <c r="IS31" s="449"/>
      <c r="IT31" s="449"/>
      <c r="IU31" s="449"/>
      <c r="IV31" s="449"/>
      <c r="IW31" s="449"/>
      <c r="IX31" s="449"/>
      <c r="IY31" s="449"/>
      <c r="IZ31" s="449"/>
      <c r="JA31" s="449"/>
      <c r="JB31" s="449"/>
      <c r="JC31" s="449"/>
      <c r="JD31" s="449"/>
      <c r="JE31" s="449"/>
      <c r="JF31" s="449"/>
      <c r="JG31" s="449"/>
      <c r="JH31" s="449"/>
      <c r="JI31" s="449"/>
      <c r="JJ31" s="449"/>
      <c r="JK31" s="449"/>
      <c r="JL31" s="449"/>
      <c r="JM31" s="449"/>
      <c r="JN31" s="449"/>
      <c r="JO31" s="449"/>
      <c r="JP31" s="449"/>
      <c r="JQ31" s="449"/>
      <c r="JR31" s="449"/>
      <c r="JS31" s="449"/>
      <c r="JT31" s="449"/>
      <c r="JU31" s="449"/>
      <c r="JV31" s="449"/>
      <c r="JW31" s="449"/>
      <c r="JX31" s="449"/>
      <c r="JY31" s="449"/>
      <c r="JZ31" s="449"/>
      <c r="KA31" s="449"/>
      <c r="KB31" s="449"/>
      <c r="KC31" s="449"/>
      <c r="KD31" s="449"/>
      <c r="KE31" s="449"/>
      <c r="KF31" s="449"/>
      <c r="KG31" s="449"/>
      <c r="KH31" s="449"/>
      <c r="KI31" s="449"/>
      <c r="KJ31" s="449"/>
      <c r="KK31" s="449"/>
      <c r="KL31" s="449"/>
      <c r="KM31" s="449"/>
      <c r="KN31" s="449"/>
      <c r="KO31" s="449"/>
      <c r="KP31" s="449"/>
      <c r="KQ31" s="449"/>
      <c r="KR31" s="449"/>
      <c r="KS31" s="449"/>
      <c r="KT31" s="449"/>
    </row>
    <row r="32" spans="1:306" ht="48" hidden="1">
      <c r="A32" s="454" t="s">
        <v>2173</v>
      </c>
      <c r="B32" s="455" t="s">
        <v>556</v>
      </c>
      <c r="C32" s="456" t="s">
        <v>1708</v>
      </c>
      <c r="D32" s="455" t="s">
        <v>2136</v>
      </c>
      <c r="E32" s="455" t="s">
        <v>2158</v>
      </c>
      <c r="F32" s="455" t="s">
        <v>113</v>
      </c>
      <c r="G32" s="455" t="s">
        <v>2138</v>
      </c>
      <c r="H32" s="455" t="s">
        <v>2139</v>
      </c>
      <c r="I32" s="455" t="s">
        <v>2140</v>
      </c>
      <c r="J32" s="464">
        <v>13</v>
      </c>
      <c r="K32" s="464">
        <v>12</v>
      </c>
      <c r="L32" s="464"/>
      <c r="M32" s="464"/>
      <c r="N32" s="464"/>
      <c r="O32" s="464">
        <v>1707</v>
      </c>
      <c r="P32" s="464"/>
      <c r="Q32" s="464">
        <v>2017</v>
      </c>
      <c r="R32" s="464">
        <v>2021</v>
      </c>
      <c r="S32" s="464">
        <v>2017</v>
      </c>
      <c r="T32" s="464">
        <v>2020</v>
      </c>
      <c r="U32" s="464">
        <v>80364</v>
      </c>
      <c r="V32" s="464">
        <v>19248</v>
      </c>
      <c r="W32" s="464">
        <v>40182</v>
      </c>
      <c r="X32" s="464">
        <v>5775</v>
      </c>
      <c r="Y32" s="464"/>
      <c r="Z32" s="464">
        <v>40182</v>
      </c>
      <c r="AA32" s="464"/>
      <c r="AB32" s="464">
        <v>56254</v>
      </c>
      <c r="AC32" s="464">
        <v>7699</v>
      </c>
      <c r="AD32" s="464">
        <v>7699</v>
      </c>
      <c r="AE32" s="464" t="s">
        <v>93</v>
      </c>
      <c r="AF32" s="464"/>
      <c r="AG32" s="464">
        <v>1</v>
      </c>
      <c r="AH32" s="464">
        <v>1</v>
      </c>
      <c r="AI32" s="464">
        <v>56254</v>
      </c>
      <c r="AJ32" s="464">
        <v>7699</v>
      </c>
      <c r="AK32" s="464">
        <v>7699</v>
      </c>
      <c r="AL32" s="464" t="s">
        <v>93</v>
      </c>
      <c r="AM32" s="464"/>
      <c r="AN32" s="464">
        <v>1</v>
      </c>
      <c r="AO32" s="464">
        <v>1</v>
      </c>
      <c r="AP32" s="464">
        <v>56254</v>
      </c>
      <c r="AQ32" s="464">
        <v>9623</v>
      </c>
      <c r="AR32" s="464">
        <v>7699</v>
      </c>
      <c r="AS32" s="464" t="s">
        <v>93</v>
      </c>
      <c r="AT32" s="464"/>
      <c r="AU32" s="464">
        <v>1</v>
      </c>
      <c r="AV32" s="464">
        <v>1</v>
      </c>
      <c r="AW32" s="464">
        <v>56254</v>
      </c>
      <c r="AX32" s="464">
        <v>7699</v>
      </c>
      <c r="AY32" s="464">
        <v>7699</v>
      </c>
      <c r="AZ32" s="464" t="s">
        <v>93</v>
      </c>
      <c r="BA32" s="464"/>
      <c r="BB32" s="464">
        <v>1</v>
      </c>
      <c r="BC32" s="464">
        <v>1</v>
      </c>
      <c r="BD32" s="475">
        <v>-24110</v>
      </c>
      <c r="BE32" s="464">
        <v>56254</v>
      </c>
      <c r="BF32" s="464">
        <v>7699</v>
      </c>
      <c r="BG32" s="464"/>
      <c r="BH32" s="464">
        <v>7699</v>
      </c>
      <c r="BI32" s="464">
        <v>7699</v>
      </c>
      <c r="BJ32" s="464" t="s">
        <v>93</v>
      </c>
      <c r="BK32" s="464"/>
      <c r="BL32" s="464">
        <v>1</v>
      </c>
      <c r="BM32" s="464">
        <v>1</v>
      </c>
      <c r="BN32" s="464" t="s">
        <v>2141</v>
      </c>
      <c r="BO32" s="492" t="s">
        <v>2190</v>
      </c>
      <c r="BP32" s="492" t="s">
        <v>2191</v>
      </c>
      <c r="BQ32" s="464" t="s">
        <v>2192</v>
      </c>
      <c r="BR32" s="464" t="s">
        <v>2145</v>
      </c>
      <c r="BS32" s="493" t="s">
        <v>2152</v>
      </c>
      <c r="BT32" s="464"/>
      <c r="BU32" s="464"/>
      <c r="BV32" s="464"/>
      <c r="BW32" s="464"/>
      <c r="BX32" s="271" t="s">
        <v>2148</v>
      </c>
      <c r="BY32" s="501"/>
      <c r="BZ32" s="501"/>
      <c r="CA32" s="501"/>
      <c r="CB32" s="501"/>
      <c r="CC32" s="501"/>
      <c r="CD32" s="503"/>
      <c r="CE32" s="503"/>
      <c r="CF32" s="503" t="s">
        <v>2149</v>
      </c>
      <c r="CG32" s="454" t="s">
        <v>2188</v>
      </c>
      <c r="CH32" s="455"/>
      <c r="CI32" s="455" t="s">
        <v>2193</v>
      </c>
      <c r="CJ32" s="455"/>
      <c r="CK32" s="455"/>
      <c r="CL32" s="455" t="s">
        <v>2154</v>
      </c>
      <c r="CM32" s="455" t="s">
        <v>2183</v>
      </c>
      <c r="CN32" s="455"/>
      <c r="CO32" s="503" t="s">
        <v>2149</v>
      </c>
      <c r="CP32" s="449"/>
      <c r="CQ32" s="449"/>
      <c r="CR32" s="448" t="s">
        <v>1708</v>
      </c>
      <c r="CS32" s="449"/>
      <c r="CT32" s="449"/>
      <c r="CU32" s="449"/>
      <c r="CV32" s="449"/>
      <c r="CW32" s="449"/>
      <c r="CX32" s="449"/>
      <c r="CY32" s="449"/>
      <c r="CZ32" s="449"/>
      <c r="DA32" s="449"/>
      <c r="DB32" s="449"/>
      <c r="DC32" s="449"/>
      <c r="DD32" s="449"/>
      <c r="DE32" s="449"/>
      <c r="DF32" s="449"/>
      <c r="DG32" s="449"/>
      <c r="DH32" s="449"/>
      <c r="DI32" s="449"/>
      <c r="DJ32" s="449"/>
      <c r="DK32" s="449"/>
      <c r="DL32" s="449"/>
      <c r="DM32" s="449"/>
      <c r="DN32" s="449"/>
      <c r="DO32" s="449"/>
      <c r="DP32" s="449"/>
      <c r="DQ32" s="449"/>
      <c r="DR32" s="449"/>
      <c r="DS32" s="449"/>
      <c r="DT32" s="449"/>
      <c r="DU32" s="449"/>
      <c r="DV32" s="449"/>
      <c r="DW32" s="449"/>
      <c r="DX32" s="449"/>
      <c r="DY32" s="449"/>
      <c r="DZ32" s="449"/>
      <c r="EA32" s="449"/>
      <c r="EB32" s="449"/>
      <c r="EC32" s="449"/>
      <c r="ED32" s="449"/>
      <c r="EE32" s="449"/>
      <c r="EF32" s="449"/>
      <c r="EG32" s="449"/>
      <c r="EH32" s="449"/>
      <c r="EI32" s="449"/>
      <c r="EJ32" s="449"/>
      <c r="EK32" s="449"/>
      <c r="EL32" s="449"/>
      <c r="EM32" s="449"/>
      <c r="EN32" s="449"/>
      <c r="EO32" s="449"/>
      <c r="EP32" s="449"/>
      <c r="EQ32" s="449"/>
      <c r="ER32" s="449"/>
      <c r="ES32" s="449"/>
      <c r="ET32" s="449"/>
      <c r="EU32" s="449"/>
      <c r="EV32" s="449"/>
      <c r="EW32" s="449"/>
      <c r="EX32" s="449"/>
      <c r="EY32" s="449"/>
      <c r="EZ32" s="449"/>
      <c r="FA32" s="449"/>
      <c r="FB32" s="449"/>
      <c r="FC32" s="449"/>
      <c r="FD32" s="449"/>
      <c r="FE32" s="449"/>
      <c r="FF32" s="449"/>
      <c r="FG32" s="449"/>
      <c r="FH32" s="449"/>
      <c r="FI32" s="449"/>
      <c r="FJ32" s="449"/>
      <c r="FK32" s="449"/>
      <c r="FL32" s="449"/>
      <c r="FM32" s="449"/>
      <c r="FN32" s="449"/>
      <c r="FO32" s="449"/>
      <c r="FP32" s="449"/>
      <c r="FQ32" s="449"/>
      <c r="FR32" s="449"/>
      <c r="FS32" s="449"/>
      <c r="FT32" s="449"/>
      <c r="FU32" s="449"/>
      <c r="FV32" s="449"/>
      <c r="FW32" s="449"/>
      <c r="FX32" s="449"/>
      <c r="FY32" s="449"/>
      <c r="FZ32" s="449"/>
      <c r="GA32" s="449"/>
      <c r="GB32" s="449"/>
      <c r="GC32" s="449"/>
      <c r="GD32" s="449"/>
      <c r="GE32" s="449"/>
      <c r="GF32" s="449"/>
      <c r="GG32" s="449"/>
      <c r="GH32" s="449"/>
      <c r="GI32" s="449"/>
      <c r="GJ32" s="449"/>
      <c r="GK32" s="449"/>
      <c r="GL32" s="449"/>
      <c r="GM32" s="449"/>
      <c r="GN32" s="449"/>
      <c r="GO32" s="449"/>
      <c r="GP32" s="449"/>
      <c r="GQ32" s="449"/>
      <c r="GR32" s="449"/>
      <c r="GS32" s="449"/>
      <c r="GT32" s="449"/>
      <c r="GU32" s="449"/>
      <c r="GV32" s="449"/>
      <c r="GW32" s="449"/>
      <c r="GX32" s="449"/>
      <c r="GY32" s="449"/>
      <c r="GZ32" s="449"/>
      <c r="HA32" s="449"/>
      <c r="HB32" s="449"/>
      <c r="HC32" s="449"/>
      <c r="HD32" s="449"/>
      <c r="HE32" s="449"/>
      <c r="HF32" s="449"/>
      <c r="HG32" s="449"/>
      <c r="HH32" s="449"/>
      <c r="HI32" s="449"/>
      <c r="HJ32" s="449"/>
      <c r="HK32" s="449"/>
      <c r="HL32" s="449"/>
      <c r="HM32" s="449"/>
      <c r="HN32" s="449"/>
      <c r="HO32" s="449"/>
      <c r="HP32" s="449"/>
      <c r="HQ32" s="449"/>
      <c r="HR32" s="449"/>
      <c r="HS32" s="449"/>
      <c r="HT32" s="449"/>
      <c r="HU32" s="449"/>
      <c r="HV32" s="449"/>
      <c r="HW32" s="449"/>
      <c r="HX32" s="449"/>
      <c r="HY32" s="449"/>
      <c r="HZ32" s="449"/>
      <c r="IA32" s="449"/>
      <c r="IB32" s="449"/>
      <c r="IC32" s="449"/>
      <c r="ID32" s="449"/>
      <c r="IE32" s="449"/>
      <c r="IF32" s="449"/>
      <c r="IG32" s="449"/>
      <c r="IH32" s="449"/>
      <c r="II32" s="449"/>
      <c r="IJ32" s="449"/>
      <c r="IK32" s="449"/>
      <c r="IL32" s="449"/>
      <c r="IM32" s="449"/>
      <c r="IN32" s="449"/>
      <c r="IO32" s="449"/>
      <c r="IP32" s="449"/>
      <c r="IQ32" s="449"/>
      <c r="IR32" s="449"/>
      <c r="IS32" s="449"/>
      <c r="IT32" s="449"/>
      <c r="IU32" s="449"/>
      <c r="IV32" s="449"/>
      <c r="IW32" s="449"/>
      <c r="IX32" s="449"/>
      <c r="IY32" s="449"/>
      <c r="IZ32" s="449"/>
      <c r="JA32" s="449"/>
      <c r="JB32" s="449"/>
      <c r="JC32" s="449"/>
      <c r="JD32" s="449"/>
      <c r="JE32" s="449"/>
      <c r="JF32" s="449"/>
      <c r="JG32" s="449"/>
      <c r="JH32" s="449"/>
      <c r="JI32" s="449"/>
      <c r="JJ32" s="449"/>
      <c r="JK32" s="449"/>
      <c r="JL32" s="449"/>
      <c r="JM32" s="449"/>
      <c r="JN32" s="449"/>
      <c r="JO32" s="449"/>
      <c r="JP32" s="449"/>
      <c r="JQ32" s="449"/>
      <c r="JR32" s="449"/>
      <c r="JS32" s="449"/>
      <c r="JT32" s="449"/>
      <c r="JU32" s="449"/>
      <c r="JV32" s="449"/>
      <c r="JW32" s="449"/>
      <c r="JX32" s="449"/>
      <c r="JY32" s="449"/>
      <c r="JZ32" s="449"/>
      <c r="KA32" s="449"/>
      <c r="KB32" s="449"/>
      <c r="KC32" s="449"/>
      <c r="KD32" s="449"/>
      <c r="KE32" s="449"/>
      <c r="KF32" s="449"/>
      <c r="KG32" s="449"/>
      <c r="KH32" s="449"/>
      <c r="KI32" s="449"/>
      <c r="KJ32" s="449"/>
      <c r="KK32" s="449"/>
      <c r="KL32" s="449"/>
      <c r="KM32" s="449"/>
      <c r="KN32" s="449"/>
      <c r="KO32" s="449"/>
      <c r="KP32" s="449"/>
      <c r="KQ32" s="449"/>
      <c r="KR32" s="449"/>
      <c r="KS32" s="449"/>
      <c r="KT32" s="449"/>
    </row>
    <row r="33" spans="1:306" ht="84" hidden="1">
      <c r="A33" s="454" t="s">
        <v>2173</v>
      </c>
      <c r="B33" s="455" t="s">
        <v>2194</v>
      </c>
      <c r="C33" s="456" t="s">
        <v>1043</v>
      </c>
      <c r="D33" s="455" t="s">
        <v>2136</v>
      </c>
      <c r="E33" s="455" t="s">
        <v>2195</v>
      </c>
      <c r="F33" s="455" t="s">
        <v>90</v>
      </c>
      <c r="G33" s="455" t="s">
        <v>2138</v>
      </c>
      <c r="H33" s="455" t="s">
        <v>2139</v>
      </c>
      <c r="I33" s="455" t="s">
        <v>2140</v>
      </c>
      <c r="J33" s="464">
        <v>88</v>
      </c>
      <c r="K33" s="464">
        <v>9</v>
      </c>
      <c r="L33" s="464">
        <v>78</v>
      </c>
      <c r="M33" s="464"/>
      <c r="N33" s="464"/>
      <c r="O33" s="464">
        <v>1433</v>
      </c>
      <c r="P33" s="464">
        <v>480</v>
      </c>
      <c r="Q33" s="464">
        <v>2016</v>
      </c>
      <c r="R33" s="464">
        <v>2020</v>
      </c>
      <c r="S33" s="464">
        <v>2016</v>
      </c>
      <c r="T33" s="464">
        <v>2019</v>
      </c>
      <c r="U33" s="464">
        <v>95179</v>
      </c>
      <c r="V33" s="464">
        <v>30711</v>
      </c>
      <c r="W33" s="464">
        <v>77004</v>
      </c>
      <c r="X33" s="464">
        <v>21498</v>
      </c>
      <c r="Y33" s="464">
        <v>69004</v>
      </c>
      <c r="Z33" s="464">
        <v>8000</v>
      </c>
      <c r="AA33" s="464"/>
      <c r="AB33" s="464">
        <v>26175</v>
      </c>
      <c r="AC33" s="464">
        <v>9213</v>
      </c>
      <c r="AD33" s="464">
        <v>9213</v>
      </c>
      <c r="AE33" s="464" t="s">
        <v>94</v>
      </c>
      <c r="AF33" s="464">
        <v>88</v>
      </c>
      <c r="AG33" s="464">
        <v>1</v>
      </c>
      <c r="AH33" s="464">
        <v>1</v>
      </c>
      <c r="AI33" s="464">
        <v>26175</v>
      </c>
      <c r="AJ33" s="464"/>
      <c r="AK33" s="464">
        <v>9213</v>
      </c>
      <c r="AL33" s="464" t="s">
        <v>94</v>
      </c>
      <c r="AM33" s="464">
        <v>88</v>
      </c>
      <c r="AN33" s="464">
        <v>1</v>
      </c>
      <c r="AO33" s="464">
        <v>1</v>
      </c>
      <c r="AP33" s="464">
        <v>26175</v>
      </c>
      <c r="AQ33" s="464">
        <v>9213</v>
      </c>
      <c r="AR33" s="464">
        <v>9213</v>
      </c>
      <c r="AS33" s="464" t="s">
        <v>94</v>
      </c>
      <c r="AT33" s="464">
        <v>88</v>
      </c>
      <c r="AU33" s="464">
        <v>1</v>
      </c>
      <c r="AV33" s="464">
        <v>1</v>
      </c>
      <c r="AW33" s="464">
        <v>26175</v>
      </c>
      <c r="AX33" s="464"/>
      <c r="AY33" s="464">
        <v>9213</v>
      </c>
      <c r="AZ33" s="464" t="s">
        <v>94</v>
      </c>
      <c r="BA33" s="464">
        <v>88</v>
      </c>
      <c r="BB33" s="464">
        <v>1</v>
      </c>
      <c r="BC33" s="464">
        <v>1</v>
      </c>
      <c r="BD33" s="464"/>
      <c r="BE33" s="464">
        <v>26175</v>
      </c>
      <c r="BF33" s="464">
        <v>12284</v>
      </c>
      <c r="BG33" s="464">
        <v>3071</v>
      </c>
      <c r="BH33" s="464">
        <v>9213</v>
      </c>
      <c r="BI33" s="464">
        <v>9213</v>
      </c>
      <c r="BJ33" s="464" t="s">
        <v>94</v>
      </c>
      <c r="BK33" s="478">
        <v>78</v>
      </c>
      <c r="BL33" s="464">
        <v>1</v>
      </c>
      <c r="BM33" s="464">
        <v>1</v>
      </c>
      <c r="BN33" s="464" t="s">
        <v>103</v>
      </c>
      <c r="BO33" s="492" t="s">
        <v>2196</v>
      </c>
      <c r="BP33" s="492" t="s">
        <v>2197</v>
      </c>
      <c r="BQ33" s="464" t="s">
        <v>2192</v>
      </c>
      <c r="BR33" s="464" t="s">
        <v>2145</v>
      </c>
      <c r="BS33" s="493" t="s">
        <v>2198</v>
      </c>
      <c r="BT33" s="464">
        <v>1</v>
      </c>
      <c r="BU33" s="464">
        <v>11</v>
      </c>
      <c r="BV33" s="464" t="s">
        <v>2147</v>
      </c>
      <c r="BW33" s="464"/>
      <c r="BX33" s="501"/>
      <c r="BY33" s="501"/>
      <c r="BZ33" s="501"/>
      <c r="CA33" s="501"/>
      <c r="CB33" s="501"/>
      <c r="CC33" s="501"/>
      <c r="CD33" s="503">
        <v>8000</v>
      </c>
      <c r="CE33" s="503">
        <v>4758</v>
      </c>
      <c r="CF33" s="503" t="s">
        <v>93</v>
      </c>
      <c r="CG33" s="454" t="s">
        <v>2188</v>
      </c>
      <c r="CH33" s="455"/>
      <c r="CI33" s="455" t="s">
        <v>2193</v>
      </c>
      <c r="CJ33" s="455"/>
      <c r="CK33" s="455"/>
      <c r="CL33" s="455" t="s">
        <v>2154</v>
      </c>
      <c r="CM33" s="455"/>
      <c r="CN33" s="455"/>
      <c r="CO33" s="503" t="s">
        <v>93</v>
      </c>
      <c r="CP33" s="449"/>
      <c r="CQ33" s="449"/>
      <c r="CR33" s="448" t="s">
        <v>1043</v>
      </c>
      <c r="CS33" s="449"/>
      <c r="CT33" s="449"/>
      <c r="CU33" s="449"/>
      <c r="CV33" s="449"/>
      <c r="CW33" s="449"/>
      <c r="CX33" s="449"/>
      <c r="CY33" s="449"/>
      <c r="CZ33" s="449"/>
      <c r="DA33" s="449"/>
      <c r="DB33" s="449"/>
      <c r="DC33" s="449"/>
      <c r="DD33" s="449"/>
      <c r="DE33" s="449"/>
      <c r="DF33" s="449"/>
      <c r="DG33" s="449"/>
      <c r="DH33" s="449"/>
      <c r="DI33" s="449"/>
      <c r="DJ33" s="449"/>
      <c r="DK33" s="449"/>
      <c r="DL33" s="449"/>
      <c r="DM33" s="449"/>
      <c r="DN33" s="449"/>
      <c r="DO33" s="449"/>
      <c r="DP33" s="449"/>
      <c r="DQ33" s="449"/>
      <c r="DR33" s="449"/>
      <c r="DS33" s="449"/>
      <c r="DT33" s="449"/>
      <c r="DU33" s="449"/>
      <c r="DV33" s="449"/>
      <c r="DW33" s="449"/>
      <c r="DX33" s="449"/>
      <c r="DY33" s="449"/>
      <c r="DZ33" s="449"/>
      <c r="EA33" s="449"/>
      <c r="EB33" s="449"/>
      <c r="EC33" s="449"/>
      <c r="ED33" s="449"/>
      <c r="EE33" s="449"/>
      <c r="EF33" s="449"/>
      <c r="EG33" s="449"/>
      <c r="EH33" s="449"/>
      <c r="EI33" s="449"/>
      <c r="EJ33" s="449"/>
      <c r="EK33" s="449"/>
      <c r="EL33" s="449"/>
      <c r="EM33" s="449"/>
      <c r="EN33" s="449"/>
      <c r="EO33" s="449"/>
      <c r="EP33" s="449"/>
      <c r="EQ33" s="449"/>
      <c r="ER33" s="449"/>
      <c r="ES33" s="449"/>
      <c r="ET33" s="449"/>
      <c r="EU33" s="449"/>
      <c r="EV33" s="449"/>
      <c r="EW33" s="449"/>
      <c r="EX33" s="449"/>
      <c r="EY33" s="449"/>
      <c r="EZ33" s="449"/>
      <c r="FA33" s="449"/>
      <c r="FB33" s="449"/>
      <c r="FC33" s="449"/>
      <c r="FD33" s="449"/>
      <c r="FE33" s="449"/>
      <c r="FF33" s="449"/>
      <c r="FG33" s="449"/>
      <c r="FH33" s="449"/>
      <c r="FI33" s="449"/>
      <c r="FJ33" s="449"/>
      <c r="FK33" s="449"/>
      <c r="FL33" s="449"/>
      <c r="FM33" s="449"/>
      <c r="FN33" s="449"/>
      <c r="FO33" s="449"/>
      <c r="FP33" s="449"/>
      <c r="FQ33" s="449"/>
      <c r="FR33" s="449"/>
      <c r="FS33" s="449"/>
      <c r="FT33" s="449"/>
      <c r="FU33" s="449"/>
      <c r="FV33" s="449"/>
      <c r="FW33" s="449"/>
      <c r="FX33" s="449"/>
      <c r="FY33" s="449"/>
      <c r="FZ33" s="449"/>
      <c r="GA33" s="449"/>
      <c r="GB33" s="449"/>
      <c r="GC33" s="449"/>
      <c r="GD33" s="449"/>
      <c r="GE33" s="449"/>
      <c r="GF33" s="449"/>
      <c r="GG33" s="449"/>
      <c r="GH33" s="449"/>
      <c r="GI33" s="449"/>
      <c r="GJ33" s="449"/>
      <c r="GK33" s="449"/>
      <c r="GL33" s="449"/>
      <c r="GM33" s="449"/>
      <c r="GN33" s="449"/>
      <c r="GO33" s="449"/>
      <c r="GP33" s="449"/>
      <c r="GQ33" s="449"/>
      <c r="GR33" s="449"/>
      <c r="GS33" s="449"/>
      <c r="GT33" s="449"/>
      <c r="GU33" s="449"/>
      <c r="GV33" s="449"/>
      <c r="GW33" s="449"/>
      <c r="GX33" s="449"/>
      <c r="GY33" s="449"/>
      <c r="GZ33" s="449"/>
      <c r="HA33" s="449"/>
      <c r="HB33" s="449"/>
      <c r="HC33" s="449"/>
      <c r="HD33" s="449"/>
      <c r="HE33" s="449"/>
      <c r="HF33" s="449"/>
      <c r="HG33" s="449"/>
      <c r="HH33" s="449"/>
      <c r="HI33" s="449"/>
      <c r="HJ33" s="449"/>
      <c r="HK33" s="449"/>
      <c r="HL33" s="449"/>
      <c r="HM33" s="449"/>
      <c r="HN33" s="449"/>
      <c r="HO33" s="449"/>
      <c r="HP33" s="449"/>
      <c r="HQ33" s="449"/>
      <c r="HR33" s="449"/>
      <c r="HS33" s="449"/>
      <c r="HT33" s="449"/>
      <c r="HU33" s="449"/>
      <c r="HV33" s="449"/>
      <c r="HW33" s="449"/>
      <c r="HX33" s="449"/>
      <c r="HY33" s="449"/>
      <c r="HZ33" s="449"/>
      <c r="IA33" s="449"/>
      <c r="IB33" s="449"/>
      <c r="IC33" s="449"/>
      <c r="ID33" s="449"/>
      <c r="IE33" s="449"/>
      <c r="IF33" s="449"/>
      <c r="IG33" s="449"/>
      <c r="IH33" s="449"/>
      <c r="II33" s="449"/>
      <c r="IJ33" s="449"/>
      <c r="IK33" s="449"/>
      <c r="IL33" s="449"/>
      <c r="IM33" s="449"/>
      <c r="IN33" s="449"/>
      <c r="IO33" s="449"/>
      <c r="IP33" s="449"/>
      <c r="IQ33" s="449"/>
      <c r="IR33" s="449"/>
      <c r="IS33" s="449"/>
      <c r="IT33" s="449"/>
      <c r="IU33" s="449"/>
      <c r="IV33" s="449"/>
      <c r="IW33" s="449"/>
      <c r="IX33" s="449"/>
      <c r="IY33" s="449"/>
      <c r="IZ33" s="449"/>
      <c r="JA33" s="449"/>
      <c r="JB33" s="449"/>
      <c r="JC33" s="449"/>
      <c r="JD33" s="449"/>
      <c r="JE33" s="449"/>
      <c r="JF33" s="449"/>
      <c r="JG33" s="449"/>
      <c r="JH33" s="449"/>
      <c r="JI33" s="449"/>
      <c r="JJ33" s="449"/>
      <c r="JK33" s="449"/>
      <c r="JL33" s="449"/>
      <c r="JM33" s="449"/>
      <c r="JN33" s="449"/>
      <c r="JO33" s="449"/>
      <c r="JP33" s="449"/>
      <c r="JQ33" s="449"/>
      <c r="JR33" s="449"/>
      <c r="JS33" s="449"/>
      <c r="JT33" s="449"/>
      <c r="JU33" s="449"/>
      <c r="JV33" s="449"/>
      <c r="JW33" s="449"/>
      <c r="JX33" s="449"/>
      <c r="JY33" s="449"/>
      <c r="JZ33" s="449"/>
      <c r="KA33" s="449"/>
      <c r="KB33" s="449"/>
      <c r="KC33" s="449"/>
      <c r="KD33" s="449"/>
      <c r="KE33" s="449"/>
      <c r="KF33" s="449"/>
      <c r="KG33" s="449"/>
      <c r="KH33" s="449"/>
      <c r="KI33" s="449"/>
      <c r="KJ33" s="449"/>
      <c r="KK33" s="449"/>
      <c r="KL33" s="449"/>
      <c r="KM33" s="449"/>
      <c r="KN33" s="449"/>
      <c r="KO33" s="449"/>
      <c r="KP33" s="449"/>
      <c r="KQ33" s="449"/>
      <c r="KR33" s="449"/>
      <c r="KS33" s="449"/>
      <c r="KT33" s="449"/>
    </row>
    <row r="34" spans="1:306" ht="13.5" hidden="1" customHeight="1">
      <c r="A34" s="540" t="s">
        <v>2199</v>
      </c>
      <c r="B34" s="540"/>
      <c r="C34" s="540"/>
      <c r="D34" s="452"/>
      <c r="E34" s="452"/>
      <c r="F34" s="452"/>
      <c r="G34" s="452">
        <v>7</v>
      </c>
      <c r="H34" s="452"/>
      <c r="I34" s="455"/>
      <c r="J34" s="463">
        <v>175</v>
      </c>
      <c r="K34" s="463">
        <v>110</v>
      </c>
      <c r="L34" s="463">
        <v>62</v>
      </c>
      <c r="M34" s="463"/>
      <c r="N34" s="463"/>
      <c r="O34" s="463">
        <v>3284</v>
      </c>
      <c r="P34" s="463"/>
      <c r="Q34" s="463"/>
      <c r="R34" s="463"/>
      <c r="S34" s="463"/>
      <c r="T34" s="463"/>
      <c r="U34" s="463">
        <v>1126160</v>
      </c>
      <c r="V34" s="463">
        <v>120432</v>
      </c>
      <c r="W34" s="463">
        <v>119372</v>
      </c>
      <c r="X34" s="463">
        <v>56082</v>
      </c>
      <c r="Y34" s="463">
        <v>198205</v>
      </c>
      <c r="Z34" s="463">
        <v>14077</v>
      </c>
      <c r="AA34" s="463"/>
      <c r="AB34" s="463">
        <v>46077</v>
      </c>
      <c r="AC34" s="463">
        <v>6877</v>
      </c>
      <c r="AD34" s="463">
        <v>16541</v>
      </c>
      <c r="AE34" s="463"/>
      <c r="AF34" s="463"/>
      <c r="AG34" s="463"/>
      <c r="AH34" s="463"/>
      <c r="AI34" s="463">
        <v>46077</v>
      </c>
      <c r="AJ34" s="463">
        <v>6877</v>
      </c>
      <c r="AK34" s="463">
        <v>16541</v>
      </c>
      <c r="AL34" s="463"/>
      <c r="AM34" s="463"/>
      <c r="AN34" s="464"/>
      <c r="AO34" s="463"/>
      <c r="AP34" s="463">
        <v>46077</v>
      </c>
      <c r="AQ34" s="463">
        <v>20270</v>
      </c>
      <c r="AR34" s="463">
        <v>16541</v>
      </c>
      <c r="AS34" s="463"/>
      <c r="AT34" s="463"/>
      <c r="AU34" s="464"/>
      <c r="AV34" s="463"/>
      <c r="AW34" s="463">
        <v>31662</v>
      </c>
      <c r="AX34" s="463">
        <v>6877</v>
      </c>
      <c r="AY34" s="463">
        <v>16541</v>
      </c>
      <c r="AZ34" s="463"/>
      <c r="BA34" s="463"/>
      <c r="BB34" s="464"/>
      <c r="BC34" s="463"/>
      <c r="BD34" s="475">
        <v>-892293</v>
      </c>
      <c r="BE34" s="463">
        <v>35662</v>
      </c>
      <c r="BF34" s="463">
        <v>11872</v>
      </c>
      <c r="BG34" s="463">
        <v>5808</v>
      </c>
      <c r="BH34" s="463">
        <v>6064</v>
      </c>
      <c r="BI34" s="463">
        <v>16541</v>
      </c>
      <c r="BJ34" s="463"/>
      <c r="BK34" s="463"/>
      <c r="BL34" s="463"/>
      <c r="BM34" s="463"/>
      <c r="BN34" s="463"/>
      <c r="BO34" s="491"/>
      <c r="BP34" s="491"/>
      <c r="BQ34" s="463"/>
      <c r="BR34" s="463"/>
      <c r="BS34" s="493"/>
      <c r="BT34" s="464"/>
      <c r="BU34" s="463"/>
      <c r="BV34" s="463"/>
      <c r="BW34" s="463"/>
      <c r="BX34" s="477"/>
      <c r="BY34" s="477"/>
      <c r="BZ34" s="477"/>
      <c r="CA34" s="477"/>
      <c r="CB34" s="477"/>
      <c r="CC34" s="477"/>
      <c r="CD34" s="504"/>
      <c r="CE34" s="504"/>
      <c r="CF34" s="504"/>
      <c r="CG34" s="451"/>
      <c r="CH34" s="452"/>
      <c r="CI34" s="452"/>
      <c r="CJ34" s="452"/>
      <c r="CK34" s="452"/>
      <c r="CL34" s="452"/>
      <c r="CM34" s="452"/>
      <c r="CN34" s="452"/>
      <c r="CO34" s="504"/>
      <c r="CP34" s="507"/>
      <c r="CQ34" s="507"/>
      <c r="CR34" s="448"/>
      <c r="CS34" s="507"/>
      <c r="CT34" s="507"/>
      <c r="CU34" s="507"/>
      <c r="CV34" s="507"/>
      <c r="CW34" s="507"/>
      <c r="CX34" s="507"/>
      <c r="CY34" s="507"/>
      <c r="CZ34" s="507"/>
      <c r="DA34" s="507"/>
      <c r="DB34" s="507"/>
      <c r="DC34" s="507"/>
      <c r="DD34" s="507"/>
      <c r="DE34" s="507"/>
      <c r="DF34" s="507"/>
      <c r="DG34" s="507"/>
      <c r="DH34" s="507"/>
      <c r="DI34" s="507"/>
      <c r="DJ34" s="507"/>
      <c r="DK34" s="507"/>
      <c r="DL34" s="507"/>
      <c r="DM34" s="507"/>
      <c r="DN34" s="507"/>
      <c r="DO34" s="507"/>
      <c r="DP34" s="507"/>
      <c r="DQ34" s="507"/>
      <c r="DR34" s="507"/>
      <c r="DS34" s="507"/>
      <c r="DT34" s="507"/>
      <c r="DU34" s="507"/>
      <c r="DV34" s="507"/>
      <c r="DW34" s="507"/>
      <c r="DX34" s="507"/>
      <c r="DY34" s="507"/>
      <c r="DZ34" s="507"/>
      <c r="EA34" s="507"/>
      <c r="EB34" s="507"/>
      <c r="EC34" s="507"/>
      <c r="ED34" s="507"/>
      <c r="EE34" s="507"/>
      <c r="EF34" s="507"/>
      <c r="EG34" s="507"/>
      <c r="EH34" s="507"/>
      <c r="EI34" s="507"/>
      <c r="EJ34" s="507"/>
      <c r="EK34" s="507"/>
      <c r="EL34" s="507"/>
      <c r="EM34" s="507"/>
      <c r="EN34" s="507"/>
      <c r="EO34" s="507"/>
      <c r="EP34" s="507"/>
      <c r="EQ34" s="507"/>
      <c r="ER34" s="507"/>
      <c r="ES34" s="507"/>
      <c r="ET34" s="507"/>
      <c r="EU34" s="507"/>
      <c r="EV34" s="507"/>
      <c r="EW34" s="507"/>
      <c r="EX34" s="507"/>
      <c r="EY34" s="507"/>
      <c r="EZ34" s="507"/>
      <c r="FA34" s="507"/>
      <c r="FB34" s="507"/>
      <c r="FC34" s="507"/>
      <c r="FD34" s="507"/>
      <c r="FE34" s="507"/>
      <c r="FF34" s="507"/>
      <c r="FG34" s="507"/>
      <c r="FH34" s="507"/>
      <c r="FI34" s="507"/>
      <c r="FJ34" s="507"/>
      <c r="FK34" s="507"/>
      <c r="FL34" s="507"/>
      <c r="FM34" s="507"/>
      <c r="FN34" s="507"/>
      <c r="FO34" s="507"/>
      <c r="FP34" s="507"/>
      <c r="FQ34" s="507"/>
      <c r="FR34" s="507"/>
      <c r="FS34" s="507"/>
      <c r="FT34" s="507"/>
      <c r="FU34" s="507"/>
      <c r="FV34" s="507"/>
      <c r="FW34" s="507"/>
      <c r="FX34" s="507"/>
      <c r="FY34" s="507"/>
      <c r="FZ34" s="507"/>
      <c r="GA34" s="507"/>
      <c r="GB34" s="507"/>
      <c r="GC34" s="507"/>
      <c r="GD34" s="507"/>
      <c r="GE34" s="507"/>
      <c r="GF34" s="507"/>
      <c r="GG34" s="507"/>
      <c r="GH34" s="507"/>
      <c r="GI34" s="507"/>
      <c r="GJ34" s="507"/>
      <c r="GK34" s="507"/>
      <c r="GL34" s="507"/>
      <c r="GM34" s="507"/>
      <c r="GN34" s="507"/>
      <c r="GO34" s="507"/>
      <c r="GP34" s="507"/>
      <c r="GQ34" s="507"/>
      <c r="GR34" s="507"/>
      <c r="GS34" s="507"/>
      <c r="GT34" s="507"/>
      <c r="GU34" s="507"/>
      <c r="GV34" s="507"/>
      <c r="GW34" s="507"/>
      <c r="GX34" s="507"/>
      <c r="GY34" s="507"/>
      <c r="GZ34" s="507"/>
      <c r="HA34" s="507"/>
      <c r="HB34" s="507"/>
      <c r="HC34" s="507"/>
      <c r="HD34" s="507"/>
      <c r="HE34" s="507"/>
      <c r="HF34" s="507"/>
      <c r="HG34" s="507"/>
      <c r="HH34" s="507"/>
      <c r="HI34" s="507"/>
      <c r="HJ34" s="507"/>
      <c r="HK34" s="507"/>
      <c r="HL34" s="507"/>
      <c r="HM34" s="507"/>
      <c r="HN34" s="507"/>
      <c r="HO34" s="507"/>
      <c r="HP34" s="507"/>
      <c r="HQ34" s="507"/>
      <c r="HR34" s="507"/>
      <c r="HS34" s="507"/>
      <c r="HT34" s="507"/>
      <c r="HU34" s="507"/>
      <c r="HV34" s="507"/>
      <c r="HW34" s="507"/>
      <c r="HX34" s="507"/>
      <c r="HY34" s="507"/>
      <c r="HZ34" s="507"/>
      <c r="IA34" s="507"/>
      <c r="IB34" s="507"/>
      <c r="IC34" s="507"/>
      <c r="ID34" s="507"/>
      <c r="IE34" s="507"/>
      <c r="IF34" s="507"/>
      <c r="IG34" s="507"/>
      <c r="IH34" s="507"/>
      <c r="II34" s="507"/>
      <c r="IJ34" s="507"/>
      <c r="IK34" s="507"/>
      <c r="IL34" s="507"/>
      <c r="IM34" s="507"/>
      <c r="IN34" s="507"/>
      <c r="IO34" s="507"/>
      <c r="IP34" s="507"/>
      <c r="IQ34" s="507"/>
      <c r="IR34" s="507"/>
      <c r="IS34" s="507"/>
      <c r="IT34" s="507"/>
      <c r="IU34" s="507"/>
      <c r="IV34" s="507"/>
      <c r="IW34" s="507"/>
      <c r="IX34" s="507"/>
      <c r="IY34" s="507"/>
      <c r="IZ34" s="507"/>
      <c r="JA34" s="507"/>
      <c r="JB34" s="507"/>
      <c r="JC34" s="507"/>
      <c r="JD34" s="507"/>
      <c r="JE34" s="507"/>
      <c r="JF34" s="507"/>
      <c r="JG34" s="507"/>
      <c r="JH34" s="507"/>
      <c r="JI34" s="507"/>
      <c r="JJ34" s="507"/>
      <c r="JK34" s="507"/>
      <c r="JL34" s="507"/>
      <c r="JM34" s="507"/>
      <c r="JN34" s="507"/>
      <c r="JO34" s="507"/>
      <c r="JP34" s="507"/>
      <c r="JQ34" s="507"/>
      <c r="JR34" s="507"/>
      <c r="JS34" s="507"/>
      <c r="JT34" s="507"/>
      <c r="JU34" s="507"/>
      <c r="JV34" s="507"/>
      <c r="JW34" s="507"/>
      <c r="JX34" s="507"/>
      <c r="JY34" s="507"/>
      <c r="JZ34" s="507"/>
      <c r="KA34" s="507"/>
      <c r="KB34" s="507"/>
      <c r="KC34" s="507"/>
      <c r="KD34" s="507"/>
      <c r="KE34" s="507"/>
      <c r="KF34" s="507"/>
      <c r="KG34" s="507"/>
      <c r="KH34" s="507"/>
      <c r="KI34" s="507"/>
      <c r="KJ34" s="507"/>
      <c r="KK34" s="507"/>
      <c r="KL34" s="507"/>
      <c r="KM34" s="507"/>
      <c r="KN34" s="507"/>
      <c r="KO34" s="507"/>
      <c r="KP34" s="507"/>
      <c r="KQ34" s="507"/>
      <c r="KR34" s="507"/>
      <c r="KS34" s="507"/>
      <c r="KT34" s="507"/>
    </row>
    <row r="35" spans="1:306" ht="24" hidden="1">
      <c r="A35" s="451"/>
      <c r="B35" s="452"/>
      <c r="C35" s="452" t="s">
        <v>2200</v>
      </c>
      <c r="D35" s="452"/>
      <c r="E35" s="452"/>
      <c r="F35" s="452"/>
      <c r="G35" s="452">
        <v>3</v>
      </c>
      <c r="H35" s="452"/>
      <c r="I35" s="455"/>
      <c r="J35" s="465">
        <v>157</v>
      </c>
      <c r="K35" s="465">
        <v>101</v>
      </c>
      <c r="L35" s="465">
        <v>53</v>
      </c>
      <c r="M35" s="465"/>
      <c r="N35" s="465"/>
      <c r="O35" s="465">
        <v>3284</v>
      </c>
      <c r="P35" s="465"/>
      <c r="Q35" s="465"/>
      <c r="R35" s="465"/>
      <c r="S35" s="465">
        <v>6051</v>
      </c>
      <c r="T35" s="465">
        <v>6065</v>
      </c>
      <c r="U35" s="465">
        <v>1064343</v>
      </c>
      <c r="V35" s="465">
        <v>111452</v>
      </c>
      <c r="W35" s="465">
        <v>117212</v>
      </c>
      <c r="X35" s="465">
        <v>56082</v>
      </c>
      <c r="Y35" s="465">
        <v>198205</v>
      </c>
      <c r="Z35" s="465">
        <v>11917</v>
      </c>
      <c r="AA35" s="465"/>
      <c r="AB35" s="465">
        <v>41917</v>
      </c>
      <c r="AC35" s="465">
        <v>4572</v>
      </c>
      <c r="AD35" s="465">
        <v>14236</v>
      </c>
      <c r="AE35" s="465"/>
      <c r="AF35" s="465"/>
      <c r="AG35" s="465">
        <v>0</v>
      </c>
      <c r="AH35" s="465">
        <v>1</v>
      </c>
      <c r="AI35" s="465">
        <v>41917</v>
      </c>
      <c r="AJ35" s="465">
        <v>4572</v>
      </c>
      <c r="AK35" s="465">
        <v>14236</v>
      </c>
      <c r="AL35" s="465"/>
      <c r="AM35" s="465"/>
      <c r="AN35" s="465">
        <v>0</v>
      </c>
      <c r="AO35" s="465">
        <v>1</v>
      </c>
      <c r="AP35" s="465">
        <v>41917</v>
      </c>
      <c r="AQ35" s="465">
        <v>17576</v>
      </c>
      <c r="AR35" s="465">
        <v>14236</v>
      </c>
      <c r="AS35" s="465"/>
      <c r="AT35" s="465"/>
      <c r="AU35" s="465">
        <v>0</v>
      </c>
      <c r="AV35" s="465">
        <v>2</v>
      </c>
      <c r="AW35" s="465">
        <v>27502</v>
      </c>
      <c r="AX35" s="465">
        <v>4572</v>
      </c>
      <c r="AY35" s="465">
        <v>14236</v>
      </c>
      <c r="AZ35" s="465"/>
      <c r="BA35" s="465"/>
      <c r="BB35" s="465">
        <v>0</v>
      </c>
      <c r="BC35" s="465">
        <v>1</v>
      </c>
      <c r="BD35" s="475">
        <v>-834636</v>
      </c>
      <c r="BE35" s="465">
        <v>31502</v>
      </c>
      <c r="BF35" s="465">
        <v>10380</v>
      </c>
      <c r="BG35" s="465">
        <v>5808</v>
      </c>
      <c r="BH35" s="465">
        <v>4572</v>
      </c>
      <c r="BI35" s="465">
        <v>14236</v>
      </c>
      <c r="BJ35" s="465"/>
      <c r="BK35" s="465"/>
      <c r="BL35" s="463"/>
      <c r="BM35" s="463"/>
      <c r="BN35" s="463"/>
      <c r="BO35" s="491"/>
      <c r="BP35" s="491"/>
      <c r="BQ35" s="463"/>
      <c r="BR35" s="463"/>
      <c r="BS35" s="493"/>
      <c r="BT35" s="464"/>
      <c r="BU35" s="463"/>
      <c r="BV35" s="463"/>
      <c r="BW35" s="463"/>
      <c r="BX35" s="477"/>
      <c r="BY35" s="477"/>
      <c r="BZ35" s="477"/>
      <c r="CA35" s="477"/>
      <c r="CB35" s="477"/>
      <c r="CC35" s="477"/>
      <c r="CD35" s="504"/>
      <c r="CE35" s="504"/>
      <c r="CF35" s="504"/>
      <c r="CG35" s="451"/>
      <c r="CH35" s="452"/>
      <c r="CI35" s="452"/>
      <c r="CJ35" s="452"/>
      <c r="CK35" s="452"/>
      <c r="CL35" s="452"/>
      <c r="CM35" s="452"/>
      <c r="CN35" s="452"/>
      <c r="CO35" s="504"/>
      <c r="CP35" s="507"/>
      <c r="CQ35" s="507"/>
      <c r="CR35" s="448"/>
      <c r="CS35" s="507"/>
      <c r="CT35" s="507"/>
      <c r="CU35" s="507"/>
      <c r="CV35" s="507"/>
      <c r="CW35" s="507"/>
      <c r="CX35" s="507"/>
      <c r="CY35" s="507"/>
      <c r="CZ35" s="507"/>
      <c r="DA35" s="507"/>
      <c r="DB35" s="507"/>
      <c r="DC35" s="507"/>
      <c r="DD35" s="507"/>
      <c r="DE35" s="507"/>
      <c r="DF35" s="507"/>
      <c r="DG35" s="507"/>
      <c r="DH35" s="507"/>
      <c r="DI35" s="507"/>
      <c r="DJ35" s="507"/>
      <c r="DK35" s="507"/>
      <c r="DL35" s="507"/>
      <c r="DM35" s="507"/>
      <c r="DN35" s="507"/>
      <c r="DO35" s="507"/>
      <c r="DP35" s="507"/>
      <c r="DQ35" s="507"/>
      <c r="DR35" s="507"/>
      <c r="DS35" s="507"/>
      <c r="DT35" s="507"/>
      <c r="DU35" s="507"/>
      <c r="DV35" s="507"/>
      <c r="DW35" s="507"/>
      <c r="DX35" s="507"/>
      <c r="DY35" s="507"/>
      <c r="DZ35" s="507"/>
      <c r="EA35" s="507"/>
      <c r="EB35" s="507"/>
      <c r="EC35" s="507"/>
      <c r="ED35" s="507"/>
      <c r="EE35" s="507"/>
      <c r="EF35" s="507"/>
      <c r="EG35" s="507"/>
      <c r="EH35" s="507"/>
      <c r="EI35" s="507"/>
      <c r="EJ35" s="507"/>
      <c r="EK35" s="507"/>
      <c r="EL35" s="507"/>
      <c r="EM35" s="507"/>
      <c r="EN35" s="507"/>
      <c r="EO35" s="507"/>
      <c r="EP35" s="507"/>
      <c r="EQ35" s="507"/>
      <c r="ER35" s="507"/>
      <c r="ES35" s="507"/>
      <c r="ET35" s="507"/>
      <c r="EU35" s="507"/>
      <c r="EV35" s="507"/>
      <c r="EW35" s="507"/>
      <c r="EX35" s="507"/>
      <c r="EY35" s="507"/>
      <c r="EZ35" s="507"/>
      <c r="FA35" s="507"/>
      <c r="FB35" s="507"/>
      <c r="FC35" s="507"/>
      <c r="FD35" s="507"/>
      <c r="FE35" s="507"/>
      <c r="FF35" s="507"/>
      <c r="FG35" s="507"/>
      <c r="FH35" s="507"/>
      <c r="FI35" s="507"/>
      <c r="FJ35" s="507"/>
      <c r="FK35" s="507"/>
      <c r="FL35" s="507"/>
      <c r="FM35" s="507"/>
      <c r="FN35" s="507"/>
      <c r="FO35" s="507"/>
      <c r="FP35" s="507"/>
      <c r="FQ35" s="507"/>
      <c r="FR35" s="507"/>
      <c r="FS35" s="507"/>
      <c r="FT35" s="507"/>
      <c r="FU35" s="507"/>
      <c r="FV35" s="507"/>
      <c r="FW35" s="507"/>
      <c r="FX35" s="507"/>
      <c r="FY35" s="507"/>
      <c r="FZ35" s="507"/>
      <c r="GA35" s="507"/>
      <c r="GB35" s="507"/>
      <c r="GC35" s="507"/>
      <c r="GD35" s="507"/>
      <c r="GE35" s="507"/>
      <c r="GF35" s="507"/>
      <c r="GG35" s="507"/>
      <c r="GH35" s="507"/>
      <c r="GI35" s="507"/>
      <c r="GJ35" s="507"/>
      <c r="GK35" s="507"/>
      <c r="GL35" s="507"/>
      <c r="GM35" s="507"/>
      <c r="GN35" s="507"/>
      <c r="GO35" s="507"/>
      <c r="GP35" s="507"/>
      <c r="GQ35" s="507"/>
      <c r="GR35" s="507"/>
      <c r="GS35" s="507"/>
      <c r="GT35" s="507"/>
      <c r="GU35" s="507"/>
      <c r="GV35" s="507"/>
      <c r="GW35" s="507"/>
      <c r="GX35" s="507"/>
      <c r="GY35" s="507"/>
      <c r="GZ35" s="507"/>
      <c r="HA35" s="507"/>
      <c r="HB35" s="507"/>
      <c r="HC35" s="507"/>
      <c r="HD35" s="507"/>
      <c r="HE35" s="507"/>
      <c r="HF35" s="507"/>
      <c r="HG35" s="507"/>
      <c r="HH35" s="507"/>
      <c r="HI35" s="507"/>
      <c r="HJ35" s="507"/>
      <c r="HK35" s="507"/>
      <c r="HL35" s="507"/>
      <c r="HM35" s="507"/>
      <c r="HN35" s="507"/>
      <c r="HO35" s="507"/>
      <c r="HP35" s="507"/>
      <c r="HQ35" s="507"/>
      <c r="HR35" s="507"/>
      <c r="HS35" s="507"/>
      <c r="HT35" s="507"/>
      <c r="HU35" s="507"/>
      <c r="HV35" s="507"/>
      <c r="HW35" s="507"/>
      <c r="HX35" s="507"/>
      <c r="HY35" s="507"/>
      <c r="HZ35" s="507"/>
      <c r="IA35" s="507"/>
      <c r="IB35" s="507"/>
      <c r="IC35" s="507"/>
      <c r="ID35" s="507"/>
      <c r="IE35" s="507"/>
      <c r="IF35" s="507"/>
      <c r="IG35" s="507"/>
      <c r="IH35" s="507"/>
      <c r="II35" s="507"/>
      <c r="IJ35" s="507"/>
      <c r="IK35" s="507"/>
      <c r="IL35" s="507"/>
      <c r="IM35" s="507"/>
      <c r="IN35" s="507"/>
      <c r="IO35" s="507"/>
      <c r="IP35" s="507"/>
      <c r="IQ35" s="507"/>
      <c r="IR35" s="507"/>
      <c r="IS35" s="507"/>
      <c r="IT35" s="507"/>
      <c r="IU35" s="507"/>
      <c r="IV35" s="507"/>
      <c r="IW35" s="507"/>
      <c r="IX35" s="507"/>
      <c r="IY35" s="507"/>
      <c r="IZ35" s="507"/>
      <c r="JA35" s="507"/>
      <c r="JB35" s="507"/>
      <c r="JC35" s="507"/>
      <c r="JD35" s="507"/>
      <c r="JE35" s="507"/>
      <c r="JF35" s="507"/>
      <c r="JG35" s="507"/>
      <c r="JH35" s="507"/>
      <c r="JI35" s="507"/>
      <c r="JJ35" s="507"/>
      <c r="JK35" s="507"/>
      <c r="JL35" s="507"/>
      <c r="JM35" s="507"/>
      <c r="JN35" s="507"/>
      <c r="JO35" s="507"/>
      <c r="JP35" s="507"/>
      <c r="JQ35" s="507"/>
      <c r="JR35" s="507"/>
      <c r="JS35" s="507"/>
      <c r="JT35" s="507"/>
      <c r="JU35" s="507"/>
      <c r="JV35" s="507"/>
      <c r="JW35" s="507"/>
      <c r="JX35" s="507"/>
      <c r="JY35" s="507"/>
      <c r="JZ35" s="507"/>
      <c r="KA35" s="507"/>
      <c r="KB35" s="507"/>
      <c r="KC35" s="507"/>
      <c r="KD35" s="507"/>
      <c r="KE35" s="507"/>
      <c r="KF35" s="507"/>
      <c r="KG35" s="507"/>
      <c r="KH35" s="507"/>
      <c r="KI35" s="507"/>
      <c r="KJ35" s="507"/>
      <c r="KK35" s="507"/>
      <c r="KL35" s="507"/>
      <c r="KM35" s="507"/>
      <c r="KN35" s="507"/>
      <c r="KO35" s="507"/>
      <c r="KP35" s="507"/>
      <c r="KQ35" s="507"/>
      <c r="KR35" s="507"/>
      <c r="KS35" s="507"/>
      <c r="KT35" s="507"/>
    </row>
    <row r="36" spans="1:306" ht="48" hidden="1">
      <c r="A36" s="454" t="s">
        <v>2201</v>
      </c>
      <c r="B36" s="455" t="s">
        <v>2202</v>
      </c>
      <c r="C36" s="456" t="s">
        <v>1209</v>
      </c>
      <c r="D36" s="455" t="s">
        <v>2136</v>
      </c>
      <c r="E36" s="455" t="s">
        <v>2203</v>
      </c>
      <c r="F36" s="455" t="s">
        <v>113</v>
      </c>
      <c r="G36" s="455" t="s">
        <v>2138</v>
      </c>
      <c r="H36" s="455" t="s">
        <v>2139</v>
      </c>
      <c r="I36" s="455" t="s">
        <v>2140</v>
      </c>
      <c r="J36" s="464">
        <v>51</v>
      </c>
      <c r="K36" s="464">
        <v>51</v>
      </c>
      <c r="L36" s="464"/>
      <c r="M36" s="464"/>
      <c r="N36" s="464"/>
      <c r="O36" s="464"/>
      <c r="P36" s="464"/>
      <c r="Q36" s="464">
        <v>2017</v>
      </c>
      <c r="R36" s="464">
        <v>2021</v>
      </c>
      <c r="S36" s="464">
        <v>2017</v>
      </c>
      <c r="T36" s="464">
        <v>2020</v>
      </c>
      <c r="U36" s="464">
        <v>331254</v>
      </c>
      <c r="V36" s="464">
        <v>29150</v>
      </c>
      <c r="W36" s="464">
        <v>42017</v>
      </c>
      <c r="X36" s="464">
        <v>4373</v>
      </c>
      <c r="Y36" s="464">
        <v>30100</v>
      </c>
      <c r="Z36" s="464">
        <v>11917</v>
      </c>
      <c r="AA36" s="464"/>
      <c r="AB36" s="464">
        <v>16917</v>
      </c>
      <c r="AC36" s="464">
        <v>4572</v>
      </c>
      <c r="AD36" s="464">
        <v>4572</v>
      </c>
      <c r="AE36" s="464" t="s">
        <v>93</v>
      </c>
      <c r="AF36" s="464"/>
      <c r="AG36" s="464">
        <v>0</v>
      </c>
      <c r="AH36" s="464">
        <v>0</v>
      </c>
      <c r="AI36" s="464">
        <v>16917</v>
      </c>
      <c r="AJ36" s="464">
        <v>4572</v>
      </c>
      <c r="AK36" s="464">
        <v>4572</v>
      </c>
      <c r="AL36" s="464" t="s">
        <v>93</v>
      </c>
      <c r="AM36" s="464"/>
      <c r="AN36" s="464">
        <v>0</v>
      </c>
      <c r="AO36" s="464">
        <v>0</v>
      </c>
      <c r="AP36" s="464">
        <v>16917</v>
      </c>
      <c r="AQ36" s="464">
        <v>4572</v>
      </c>
      <c r="AR36" s="464">
        <v>4572</v>
      </c>
      <c r="AS36" s="464" t="s">
        <v>93</v>
      </c>
      <c r="AT36" s="464"/>
      <c r="AU36" s="464">
        <v>0</v>
      </c>
      <c r="AV36" s="464">
        <v>0</v>
      </c>
      <c r="AW36" s="464">
        <v>9650</v>
      </c>
      <c r="AX36" s="464">
        <v>4572</v>
      </c>
      <c r="AY36" s="464">
        <v>4572</v>
      </c>
      <c r="AZ36" s="464" t="s">
        <v>93</v>
      </c>
      <c r="BA36" s="464"/>
      <c r="BB36" s="464">
        <v>0</v>
      </c>
      <c r="BC36" s="464">
        <v>0</v>
      </c>
      <c r="BD36" s="475">
        <v>-291504</v>
      </c>
      <c r="BE36" s="464">
        <v>9650</v>
      </c>
      <c r="BF36" s="464">
        <v>8945</v>
      </c>
      <c r="BG36" s="464">
        <v>4373</v>
      </c>
      <c r="BH36" s="478">
        <v>4572</v>
      </c>
      <c r="BI36" s="464">
        <v>4572</v>
      </c>
      <c r="BJ36" s="464" t="s">
        <v>93</v>
      </c>
      <c r="BK36" s="464"/>
      <c r="BL36" s="464">
        <v>0</v>
      </c>
      <c r="BM36" s="464">
        <v>0</v>
      </c>
      <c r="BN36" s="464" t="s">
        <v>2141</v>
      </c>
      <c r="BO36" s="492" t="s">
        <v>2204</v>
      </c>
      <c r="BP36" s="492" t="s">
        <v>2205</v>
      </c>
      <c r="BQ36" s="464" t="s">
        <v>2144</v>
      </c>
      <c r="BR36" s="464" t="s">
        <v>2145</v>
      </c>
      <c r="BS36" s="493" t="s">
        <v>2152</v>
      </c>
      <c r="BT36" s="464"/>
      <c r="BU36" s="464"/>
      <c r="BV36" s="464"/>
      <c r="BW36" s="464"/>
      <c r="BX36" s="271" t="s">
        <v>2148</v>
      </c>
      <c r="BY36" s="501"/>
      <c r="BZ36" s="501"/>
      <c r="CA36" s="501"/>
      <c r="CB36" s="501"/>
      <c r="CC36" s="501"/>
      <c r="CD36" s="503"/>
      <c r="CE36" s="503"/>
      <c r="CF36" s="503" t="s">
        <v>2149</v>
      </c>
      <c r="CG36" s="454" t="s">
        <v>2188</v>
      </c>
      <c r="CH36" s="455"/>
      <c r="CI36" s="455" t="s">
        <v>2206</v>
      </c>
      <c r="CJ36" s="455"/>
      <c r="CK36" s="455"/>
      <c r="CL36" s="455" t="s">
        <v>2207</v>
      </c>
      <c r="CM36" s="455" t="s">
        <v>2183</v>
      </c>
      <c r="CN36" s="455"/>
      <c r="CO36" s="503" t="s">
        <v>2149</v>
      </c>
      <c r="CP36" s="449"/>
      <c r="CQ36" s="449"/>
      <c r="CR36" s="448" t="s">
        <v>1209</v>
      </c>
      <c r="CS36" s="449"/>
      <c r="CT36" s="449"/>
      <c r="CU36" s="449"/>
      <c r="CV36" s="449"/>
      <c r="CW36" s="449"/>
      <c r="CX36" s="449"/>
      <c r="CY36" s="449"/>
      <c r="CZ36" s="449"/>
      <c r="DA36" s="449"/>
      <c r="DB36" s="449"/>
      <c r="DC36" s="449"/>
      <c r="DD36" s="449"/>
      <c r="DE36" s="449"/>
      <c r="DF36" s="449"/>
      <c r="DG36" s="449"/>
      <c r="DH36" s="449"/>
      <c r="DI36" s="449"/>
      <c r="DJ36" s="449"/>
      <c r="DK36" s="449"/>
      <c r="DL36" s="449"/>
      <c r="DM36" s="449"/>
      <c r="DN36" s="449"/>
      <c r="DO36" s="449"/>
      <c r="DP36" s="449"/>
      <c r="DQ36" s="449"/>
      <c r="DR36" s="449"/>
      <c r="DS36" s="449"/>
      <c r="DT36" s="449"/>
      <c r="DU36" s="449"/>
      <c r="DV36" s="449"/>
      <c r="DW36" s="449"/>
      <c r="DX36" s="449"/>
      <c r="DY36" s="449"/>
      <c r="DZ36" s="449"/>
      <c r="EA36" s="449"/>
      <c r="EB36" s="449"/>
      <c r="EC36" s="449"/>
      <c r="ED36" s="449"/>
      <c r="EE36" s="449"/>
      <c r="EF36" s="449"/>
      <c r="EG36" s="449"/>
      <c r="EH36" s="449"/>
      <c r="EI36" s="449"/>
      <c r="EJ36" s="449"/>
      <c r="EK36" s="449"/>
      <c r="EL36" s="449"/>
      <c r="EM36" s="449"/>
      <c r="EN36" s="449"/>
      <c r="EO36" s="449"/>
      <c r="EP36" s="449"/>
      <c r="EQ36" s="449"/>
      <c r="ER36" s="449"/>
      <c r="ES36" s="449"/>
      <c r="ET36" s="449"/>
      <c r="EU36" s="449"/>
      <c r="EV36" s="449"/>
      <c r="EW36" s="449"/>
      <c r="EX36" s="449"/>
      <c r="EY36" s="449"/>
      <c r="EZ36" s="449"/>
      <c r="FA36" s="449"/>
      <c r="FB36" s="449"/>
      <c r="FC36" s="449"/>
      <c r="FD36" s="449"/>
      <c r="FE36" s="449"/>
      <c r="FF36" s="449"/>
      <c r="FG36" s="449"/>
      <c r="FH36" s="449"/>
      <c r="FI36" s="449"/>
      <c r="FJ36" s="449"/>
      <c r="FK36" s="449"/>
      <c r="FL36" s="449"/>
      <c r="FM36" s="449"/>
      <c r="FN36" s="449"/>
      <c r="FO36" s="449"/>
      <c r="FP36" s="449"/>
      <c r="FQ36" s="449"/>
      <c r="FR36" s="449"/>
      <c r="FS36" s="449"/>
      <c r="FT36" s="449"/>
      <c r="FU36" s="449"/>
      <c r="FV36" s="449"/>
      <c r="FW36" s="449"/>
      <c r="FX36" s="449"/>
      <c r="FY36" s="449"/>
      <c r="FZ36" s="449"/>
      <c r="GA36" s="449"/>
      <c r="GB36" s="449"/>
      <c r="GC36" s="449"/>
      <c r="GD36" s="449"/>
      <c r="GE36" s="449"/>
      <c r="GF36" s="449"/>
      <c r="GG36" s="449"/>
      <c r="GH36" s="449"/>
      <c r="GI36" s="449"/>
      <c r="GJ36" s="449"/>
      <c r="GK36" s="449"/>
      <c r="GL36" s="449"/>
      <c r="GM36" s="449"/>
      <c r="GN36" s="449"/>
      <c r="GO36" s="449"/>
      <c r="GP36" s="449"/>
      <c r="GQ36" s="449"/>
      <c r="GR36" s="449"/>
      <c r="GS36" s="449"/>
      <c r="GT36" s="449"/>
      <c r="GU36" s="449"/>
      <c r="GV36" s="449"/>
      <c r="GW36" s="449"/>
      <c r="GX36" s="449"/>
      <c r="GY36" s="449"/>
      <c r="GZ36" s="449"/>
      <c r="HA36" s="449"/>
      <c r="HB36" s="449"/>
      <c r="HC36" s="449"/>
      <c r="HD36" s="449"/>
      <c r="HE36" s="449"/>
      <c r="HF36" s="449"/>
      <c r="HG36" s="449"/>
      <c r="HH36" s="449"/>
      <c r="HI36" s="449"/>
      <c r="HJ36" s="449"/>
      <c r="HK36" s="449"/>
      <c r="HL36" s="449"/>
      <c r="HM36" s="449"/>
      <c r="HN36" s="449"/>
      <c r="HO36" s="449"/>
      <c r="HP36" s="449"/>
      <c r="HQ36" s="449"/>
      <c r="HR36" s="449"/>
      <c r="HS36" s="449"/>
      <c r="HT36" s="449"/>
      <c r="HU36" s="449"/>
      <c r="HV36" s="449"/>
      <c r="HW36" s="449"/>
      <c r="HX36" s="449"/>
      <c r="HY36" s="449"/>
      <c r="HZ36" s="449"/>
      <c r="IA36" s="449"/>
      <c r="IB36" s="449"/>
      <c r="IC36" s="449"/>
      <c r="ID36" s="449"/>
      <c r="IE36" s="449"/>
      <c r="IF36" s="449"/>
      <c r="IG36" s="449"/>
      <c r="IH36" s="449"/>
      <c r="II36" s="449"/>
      <c r="IJ36" s="449"/>
      <c r="IK36" s="449"/>
      <c r="IL36" s="449"/>
      <c r="IM36" s="449"/>
      <c r="IN36" s="449"/>
      <c r="IO36" s="449"/>
      <c r="IP36" s="449"/>
      <c r="IQ36" s="449"/>
      <c r="IR36" s="449"/>
      <c r="IS36" s="449"/>
      <c r="IT36" s="449"/>
      <c r="IU36" s="449"/>
      <c r="IV36" s="449"/>
      <c r="IW36" s="449"/>
      <c r="IX36" s="449"/>
      <c r="IY36" s="449"/>
      <c r="IZ36" s="449"/>
      <c r="JA36" s="449"/>
      <c r="JB36" s="449"/>
      <c r="JC36" s="449"/>
      <c r="JD36" s="449"/>
      <c r="JE36" s="449"/>
      <c r="JF36" s="449"/>
      <c r="JG36" s="449"/>
      <c r="JH36" s="449"/>
      <c r="JI36" s="449"/>
      <c r="JJ36" s="449"/>
      <c r="JK36" s="449"/>
      <c r="JL36" s="449"/>
      <c r="JM36" s="449"/>
      <c r="JN36" s="449"/>
      <c r="JO36" s="449"/>
      <c r="JP36" s="449"/>
      <c r="JQ36" s="449"/>
      <c r="JR36" s="449"/>
      <c r="JS36" s="449"/>
      <c r="JT36" s="449"/>
      <c r="JU36" s="449"/>
      <c r="JV36" s="449"/>
      <c r="JW36" s="449"/>
      <c r="JX36" s="449"/>
      <c r="JY36" s="449"/>
      <c r="JZ36" s="449"/>
      <c r="KA36" s="449"/>
      <c r="KB36" s="449"/>
      <c r="KC36" s="449"/>
      <c r="KD36" s="449"/>
      <c r="KE36" s="449"/>
      <c r="KF36" s="449"/>
      <c r="KG36" s="449"/>
      <c r="KH36" s="449"/>
      <c r="KI36" s="449"/>
      <c r="KJ36" s="449"/>
      <c r="KK36" s="449"/>
      <c r="KL36" s="449"/>
      <c r="KM36" s="449"/>
      <c r="KN36" s="449"/>
      <c r="KO36" s="449"/>
      <c r="KP36" s="449"/>
      <c r="KQ36" s="449"/>
      <c r="KR36" s="449"/>
      <c r="KS36" s="449"/>
      <c r="KT36" s="449"/>
    </row>
    <row r="37" spans="1:306" ht="52.5" hidden="1">
      <c r="A37" s="454" t="s">
        <v>2201</v>
      </c>
      <c r="B37" s="455" t="s">
        <v>1147</v>
      </c>
      <c r="C37" s="456" t="s">
        <v>1331</v>
      </c>
      <c r="D37" s="455" t="s">
        <v>2136</v>
      </c>
      <c r="E37" s="455" t="s">
        <v>2208</v>
      </c>
      <c r="F37" s="455" t="s">
        <v>90</v>
      </c>
      <c r="G37" s="455" t="s">
        <v>2138</v>
      </c>
      <c r="H37" s="455"/>
      <c r="I37" s="455" t="s">
        <v>2140</v>
      </c>
      <c r="J37" s="464">
        <v>24</v>
      </c>
      <c r="K37" s="464">
        <v>23</v>
      </c>
      <c r="L37" s="464"/>
      <c r="M37" s="464"/>
      <c r="N37" s="464"/>
      <c r="O37" s="464">
        <v>884</v>
      </c>
      <c r="P37" s="464"/>
      <c r="Q37" s="464">
        <v>2017</v>
      </c>
      <c r="R37" s="464">
        <v>2021</v>
      </c>
      <c r="S37" s="464">
        <v>2017</v>
      </c>
      <c r="T37" s="464">
        <v>2025</v>
      </c>
      <c r="U37" s="464">
        <v>370433</v>
      </c>
      <c r="V37" s="464">
        <v>29826</v>
      </c>
      <c r="W37" s="464">
        <v>31600</v>
      </c>
      <c r="X37" s="464">
        <v>12214</v>
      </c>
      <c r="Y37" s="464">
        <v>33510</v>
      </c>
      <c r="Z37" s="464"/>
      <c r="AA37" s="464"/>
      <c r="AB37" s="464">
        <v>20000</v>
      </c>
      <c r="AC37" s="464"/>
      <c r="AD37" s="464">
        <v>8664</v>
      </c>
      <c r="AE37" s="464" t="s">
        <v>93</v>
      </c>
      <c r="AF37" s="464"/>
      <c r="AG37" s="464">
        <v>0</v>
      </c>
      <c r="AH37" s="464">
        <v>0</v>
      </c>
      <c r="AI37" s="464">
        <v>20000</v>
      </c>
      <c r="AJ37" s="464"/>
      <c r="AK37" s="464">
        <v>8664</v>
      </c>
      <c r="AL37" s="464" t="s">
        <v>93</v>
      </c>
      <c r="AM37" s="464"/>
      <c r="AN37" s="464">
        <v>0</v>
      </c>
      <c r="AO37" s="464">
        <v>0</v>
      </c>
      <c r="AP37" s="464">
        <v>20000</v>
      </c>
      <c r="AQ37" s="464">
        <v>11646</v>
      </c>
      <c r="AR37" s="464">
        <v>8664</v>
      </c>
      <c r="AS37" s="464" t="s">
        <v>93</v>
      </c>
      <c r="AT37" s="464"/>
      <c r="AU37" s="464">
        <v>0</v>
      </c>
      <c r="AV37" s="464">
        <v>1</v>
      </c>
      <c r="AW37" s="464">
        <v>12852</v>
      </c>
      <c r="AX37" s="464"/>
      <c r="AY37" s="464">
        <v>8664</v>
      </c>
      <c r="AZ37" s="464" t="s">
        <v>93</v>
      </c>
      <c r="BA37" s="464"/>
      <c r="BB37" s="464">
        <v>0</v>
      </c>
      <c r="BC37" s="464">
        <v>0</v>
      </c>
      <c r="BD37" s="475">
        <v>-324071</v>
      </c>
      <c r="BE37" s="464">
        <v>12852</v>
      </c>
      <c r="BF37" s="464">
        <v>1168</v>
      </c>
      <c r="BG37" s="464">
        <v>1168</v>
      </c>
      <c r="BH37" s="464"/>
      <c r="BI37" s="464">
        <v>8664</v>
      </c>
      <c r="BJ37" s="464" t="s">
        <v>93</v>
      </c>
      <c r="BK37" s="464"/>
      <c r="BL37" s="464">
        <v>0</v>
      </c>
      <c r="BM37" s="464">
        <v>0</v>
      </c>
      <c r="BN37" s="464" t="s">
        <v>2141</v>
      </c>
      <c r="BO37" s="492" t="s">
        <v>2209</v>
      </c>
      <c r="BP37" s="492" t="s">
        <v>2210</v>
      </c>
      <c r="BQ37" s="464" t="s">
        <v>2144</v>
      </c>
      <c r="BR37" s="464" t="s">
        <v>2145</v>
      </c>
      <c r="BS37" s="493" t="s">
        <v>2152</v>
      </c>
      <c r="BT37" s="464"/>
      <c r="BU37" s="464"/>
      <c r="BV37" s="464"/>
      <c r="BW37" s="464"/>
      <c r="BX37" s="464"/>
      <c r="BY37" s="501"/>
      <c r="BZ37" s="501"/>
      <c r="CA37" s="501"/>
      <c r="CB37" s="501"/>
      <c r="CC37" s="501"/>
      <c r="CD37" s="503">
        <v>19800</v>
      </c>
      <c r="CE37" s="503">
        <v>10438</v>
      </c>
      <c r="CF37" s="503" t="s">
        <v>93</v>
      </c>
      <c r="CG37" s="454" t="s">
        <v>2188</v>
      </c>
      <c r="CH37" s="455"/>
      <c r="CI37" s="455" t="s">
        <v>2182</v>
      </c>
      <c r="CJ37" s="455"/>
      <c r="CK37" s="455"/>
      <c r="CL37" s="455" t="s">
        <v>2154</v>
      </c>
      <c r="CM37" s="455"/>
      <c r="CN37" s="455"/>
      <c r="CO37" s="503" t="s">
        <v>93</v>
      </c>
      <c r="CP37" s="449"/>
      <c r="CQ37" s="449"/>
      <c r="CR37" s="448" t="s">
        <v>1331</v>
      </c>
      <c r="CS37" s="449"/>
      <c r="CT37" s="449"/>
      <c r="CU37" s="449"/>
      <c r="CV37" s="449"/>
      <c r="CW37" s="449"/>
      <c r="CX37" s="449"/>
      <c r="CY37" s="449"/>
      <c r="CZ37" s="449"/>
      <c r="DA37" s="449"/>
      <c r="DB37" s="449"/>
      <c r="DC37" s="449"/>
      <c r="DD37" s="449"/>
      <c r="DE37" s="449"/>
      <c r="DF37" s="449"/>
      <c r="DG37" s="449"/>
      <c r="DH37" s="449"/>
      <c r="DI37" s="449"/>
      <c r="DJ37" s="449"/>
      <c r="DK37" s="449"/>
      <c r="DL37" s="449"/>
      <c r="DM37" s="449"/>
      <c r="DN37" s="449"/>
      <c r="DO37" s="449"/>
      <c r="DP37" s="449"/>
      <c r="DQ37" s="449"/>
      <c r="DR37" s="449"/>
      <c r="DS37" s="449"/>
      <c r="DT37" s="449"/>
      <c r="DU37" s="449"/>
      <c r="DV37" s="449"/>
      <c r="DW37" s="449"/>
      <c r="DX37" s="449"/>
      <c r="DY37" s="449"/>
      <c r="DZ37" s="449"/>
      <c r="EA37" s="449"/>
      <c r="EB37" s="449"/>
      <c r="EC37" s="449"/>
      <c r="ED37" s="449"/>
      <c r="EE37" s="449"/>
      <c r="EF37" s="449"/>
      <c r="EG37" s="449"/>
      <c r="EH37" s="449"/>
      <c r="EI37" s="449"/>
      <c r="EJ37" s="449"/>
      <c r="EK37" s="449"/>
      <c r="EL37" s="449"/>
      <c r="EM37" s="449"/>
      <c r="EN37" s="449"/>
      <c r="EO37" s="449"/>
      <c r="EP37" s="449"/>
      <c r="EQ37" s="449"/>
      <c r="ER37" s="449"/>
      <c r="ES37" s="449"/>
      <c r="ET37" s="449"/>
      <c r="EU37" s="449"/>
      <c r="EV37" s="449"/>
      <c r="EW37" s="449"/>
      <c r="EX37" s="449"/>
      <c r="EY37" s="449"/>
      <c r="EZ37" s="449"/>
      <c r="FA37" s="449"/>
      <c r="FB37" s="449"/>
      <c r="FC37" s="449"/>
      <c r="FD37" s="449"/>
      <c r="FE37" s="449"/>
      <c r="FF37" s="449"/>
      <c r="FG37" s="449"/>
      <c r="FH37" s="449"/>
      <c r="FI37" s="449"/>
      <c r="FJ37" s="449"/>
      <c r="FK37" s="449"/>
      <c r="FL37" s="449"/>
      <c r="FM37" s="449"/>
      <c r="FN37" s="449"/>
      <c r="FO37" s="449"/>
      <c r="FP37" s="449"/>
      <c r="FQ37" s="449"/>
      <c r="FR37" s="449"/>
      <c r="FS37" s="449"/>
      <c r="FT37" s="449"/>
      <c r="FU37" s="449"/>
      <c r="FV37" s="449"/>
      <c r="FW37" s="449"/>
      <c r="FX37" s="449"/>
      <c r="FY37" s="449"/>
      <c r="FZ37" s="449"/>
      <c r="GA37" s="449"/>
      <c r="GB37" s="449"/>
      <c r="GC37" s="449"/>
      <c r="GD37" s="449"/>
      <c r="GE37" s="449"/>
      <c r="GF37" s="449"/>
      <c r="GG37" s="449"/>
      <c r="GH37" s="449"/>
      <c r="GI37" s="449"/>
      <c r="GJ37" s="449"/>
      <c r="GK37" s="449"/>
      <c r="GL37" s="449"/>
      <c r="GM37" s="449"/>
      <c r="GN37" s="449"/>
      <c r="GO37" s="449"/>
      <c r="GP37" s="449"/>
      <c r="GQ37" s="449"/>
      <c r="GR37" s="449"/>
      <c r="GS37" s="449"/>
      <c r="GT37" s="449"/>
      <c r="GU37" s="449"/>
      <c r="GV37" s="449"/>
      <c r="GW37" s="449"/>
      <c r="GX37" s="449"/>
      <c r="GY37" s="449"/>
      <c r="GZ37" s="449"/>
      <c r="HA37" s="449"/>
      <c r="HB37" s="449"/>
      <c r="HC37" s="449"/>
      <c r="HD37" s="449"/>
      <c r="HE37" s="449"/>
      <c r="HF37" s="449"/>
      <c r="HG37" s="449"/>
      <c r="HH37" s="449"/>
      <c r="HI37" s="449"/>
      <c r="HJ37" s="449"/>
      <c r="HK37" s="449"/>
      <c r="HL37" s="449"/>
      <c r="HM37" s="449"/>
      <c r="HN37" s="449"/>
      <c r="HO37" s="449"/>
      <c r="HP37" s="449"/>
      <c r="HQ37" s="449"/>
      <c r="HR37" s="449"/>
      <c r="HS37" s="449"/>
      <c r="HT37" s="449"/>
      <c r="HU37" s="449"/>
      <c r="HV37" s="449"/>
      <c r="HW37" s="449"/>
      <c r="HX37" s="449"/>
      <c r="HY37" s="449"/>
      <c r="HZ37" s="449"/>
      <c r="IA37" s="449"/>
      <c r="IB37" s="449"/>
      <c r="IC37" s="449"/>
      <c r="ID37" s="449"/>
      <c r="IE37" s="449"/>
      <c r="IF37" s="449"/>
      <c r="IG37" s="449"/>
      <c r="IH37" s="449"/>
      <c r="II37" s="449"/>
      <c r="IJ37" s="449"/>
      <c r="IK37" s="449"/>
      <c r="IL37" s="449"/>
      <c r="IM37" s="449"/>
      <c r="IN37" s="449"/>
      <c r="IO37" s="449"/>
      <c r="IP37" s="449"/>
      <c r="IQ37" s="449"/>
      <c r="IR37" s="449"/>
      <c r="IS37" s="449"/>
      <c r="IT37" s="449"/>
      <c r="IU37" s="449"/>
      <c r="IV37" s="449"/>
      <c r="IW37" s="449"/>
      <c r="IX37" s="449"/>
      <c r="IY37" s="449"/>
      <c r="IZ37" s="449"/>
      <c r="JA37" s="449"/>
      <c r="JB37" s="449"/>
      <c r="JC37" s="449"/>
      <c r="JD37" s="449"/>
      <c r="JE37" s="449"/>
      <c r="JF37" s="449"/>
      <c r="JG37" s="449"/>
      <c r="JH37" s="449"/>
      <c r="JI37" s="449"/>
      <c r="JJ37" s="449"/>
      <c r="JK37" s="449"/>
      <c r="JL37" s="449"/>
      <c r="JM37" s="449"/>
      <c r="JN37" s="449"/>
      <c r="JO37" s="449"/>
      <c r="JP37" s="449"/>
      <c r="JQ37" s="449"/>
      <c r="JR37" s="449"/>
      <c r="JS37" s="449"/>
      <c r="JT37" s="449"/>
      <c r="JU37" s="449"/>
      <c r="JV37" s="449"/>
      <c r="JW37" s="449"/>
      <c r="JX37" s="449"/>
      <c r="JY37" s="449"/>
      <c r="JZ37" s="449"/>
      <c r="KA37" s="449"/>
      <c r="KB37" s="449"/>
      <c r="KC37" s="449"/>
      <c r="KD37" s="449"/>
      <c r="KE37" s="449"/>
      <c r="KF37" s="449"/>
      <c r="KG37" s="449"/>
      <c r="KH37" s="449"/>
      <c r="KI37" s="449"/>
      <c r="KJ37" s="449"/>
      <c r="KK37" s="449"/>
      <c r="KL37" s="449"/>
      <c r="KM37" s="449"/>
      <c r="KN37" s="449"/>
      <c r="KO37" s="449"/>
      <c r="KP37" s="449"/>
      <c r="KQ37" s="449"/>
      <c r="KR37" s="449"/>
      <c r="KS37" s="449"/>
      <c r="KT37" s="449"/>
    </row>
    <row r="38" spans="1:306" ht="36" hidden="1">
      <c r="A38" s="454" t="s">
        <v>2201</v>
      </c>
      <c r="B38" s="455" t="s">
        <v>567</v>
      </c>
      <c r="C38" s="456" t="s">
        <v>1222</v>
      </c>
      <c r="D38" s="455" t="s">
        <v>2136</v>
      </c>
      <c r="E38" s="455" t="s">
        <v>2155</v>
      </c>
      <c r="F38" s="455" t="s">
        <v>2155</v>
      </c>
      <c r="G38" s="455" t="s">
        <v>2138</v>
      </c>
      <c r="H38" s="455"/>
      <c r="I38" s="455" t="s">
        <v>2140</v>
      </c>
      <c r="J38" s="464">
        <v>11</v>
      </c>
      <c r="K38" s="464">
        <v>9</v>
      </c>
      <c r="L38" s="464"/>
      <c r="M38" s="464"/>
      <c r="N38" s="464"/>
      <c r="O38" s="464">
        <v>2400</v>
      </c>
      <c r="P38" s="464"/>
      <c r="Q38" s="464">
        <v>2017</v>
      </c>
      <c r="R38" s="464">
        <v>2021</v>
      </c>
      <c r="S38" s="464">
        <v>2017</v>
      </c>
      <c r="T38" s="464">
        <v>2020</v>
      </c>
      <c r="U38" s="464">
        <v>218462</v>
      </c>
      <c r="V38" s="464">
        <v>3580</v>
      </c>
      <c r="W38" s="464">
        <v>23200</v>
      </c>
      <c r="X38" s="464">
        <v>1506</v>
      </c>
      <c r="Y38" s="464">
        <v>99943</v>
      </c>
      <c r="Z38" s="464"/>
      <c r="AA38" s="464"/>
      <c r="AB38" s="464">
        <v>5000</v>
      </c>
      <c r="AC38" s="464"/>
      <c r="AD38" s="464">
        <v>1000</v>
      </c>
      <c r="AE38" s="464" t="s">
        <v>93</v>
      </c>
      <c r="AF38" s="464"/>
      <c r="AG38" s="464">
        <v>0</v>
      </c>
      <c r="AH38" s="464">
        <v>0</v>
      </c>
      <c r="AI38" s="464">
        <v>5000</v>
      </c>
      <c r="AJ38" s="464"/>
      <c r="AK38" s="464">
        <v>1000</v>
      </c>
      <c r="AL38" s="464" t="s">
        <v>93</v>
      </c>
      <c r="AM38" s="464"/>
      <c r="AN38" s="464">
        <v>0</v>
      </c>
      <c r="AO38" s="464">
        <v>0</v>
      </c>
      <c r="AP38" s="464">
        <v>5000</v>
      </c>
      <c r="AQ38" s="464">
        <v>1358</v>
      </c>
      <c r="AR38" s="464">
        <v>1000</v>
      </c>
      <c r="AS38" s="464" t="s">
        <v>93</v>
      </c>
      <c r="AT38" s="464"/>
      <c r="AU38" s="464">
        <v>0</v>
      </c>
      <c r="AV38" s="464">
        <v>1</v>
      </c>
      <c r="AW38" s="464">
        <v>5000</v>
      </c>
      <c r="AX38" s="464"/>
      <c r="AY38" s="464">
        <v>1000</v>
      </c>
      <c r="AZ38" s="464" t="s">
        <v>93</v>
      </c>
      <c r="BA38" s="464"/>
      <c r="BB38" s="464">
        <v>0</v>
      </c>
      <c r="BC38" s="464">
        <v>0</v>
      </c>
      <c r="BD38" s="475">
        <v>-113519</v>
      </c>
      <c r="BE38" s="464">
        <v>5000</v>
      </c>
      <c r="BF38" s="464">
        <v>267</v>
      </c>
      <c r="BG38" s="464">
        <v>267</v>
      </c>
      <c r="BH38" s="464"/>
      <c r="BI38" s="464">
        <v>1000</v>
      </c>
      <c r="BJ38" s="464" t="s">
        <v>93</v>
      </c>
      <c r="BK38" s="464"/>
      <c r="BL38" s="464">
        <v>0</v>
      </c>
      <c r="BM38" s="464">
        <v>0</v>
      </c>
      <c r="BN38" s="464" t="s">
        <v>2141</v>
      </c>
      <c r="BO38" s="492" t="s">
        <v>2211</v>
      </c>
      <c r="BP38" s="492" t="s">
        <v>2212</v>
      </c>
      <c r="BQ38" s="464" t="s">
        <v>2144</v>
      </c>
      <c r="BR38" s="464" t="s">
        <v>2145</v>
      </c>
      <c r="BS38" s="493" t="s">
        <v>2152</v>
      </c>
      <c r="BT38" s="464"/>
      <c r="BU38" s="464"/>
      <c r="BV38" s="464"/>
      <c r="BW38" s="464"/>
      <c r="BX38" s="464" t="s">
        <v>2148</v>
      </c>
      <c r="BY38" s="501"/>
      <c r="BZ38" s="501"/>
      <c r="CA38" s="501"/>
      <c r="CB38" s="501"/>
      <c r="CC38" s="501"/>
      <c r="CD38" s="503"/>
      <c r="CE38" s="503"/>
      <c r="CF38" s="503" t="s">
        <v>2180</v>
      </c>
      <c r="CG38" s="454" t="s">
        <v>2188</v>
      </c>
      <c r="CH38" s="455"/>
      <c r="CI38" s="455" t="s">
        <v>2182</v>
      </c>
      <c r="CJ38" s="455"/>
      <c r="CK38" s="455"/>
      <c r="CL38" s="455" t="s">
        <v>2154</v>
      </c>
      <c r="CM38" s="455" t="s">
        <v>2183</v>
      </c>
      <c r="CN38" s="455"/>
      <c r="CO38" s="503" t="s">
        <v>2180</v>
      </c>
      <c r="CP38" s="449"/>
      <c r="CQ38" s="449"/>
      <c r="CR38" s="448" t="s">
        <v>1222</v>
      </c>
      <c r="CS38" s="449"/>
      <c r="CT38" s="449"/>
      <c r="CU38" s="449"/>
      <c r="CV38" s="449"/>
      <c r="CW38" s="449"/>
      <c r="CX38" s="449"/>
      <c r="CY38" s="449"/>
      <c r="CZ38" s="449"/>
      <c r="DA38" s="449"/>
      <c r="DB38" s="449"/>
      <c r="DC38" s="449"/>
      <c r="DD38" s="449"/>
      <c r="DE38" s="449"/>
      <c r="DF38" s="449"/>
      <c r="DG38" s="449"/>
      <c r="DH38" s="449"/>
      <c r="DI38" s="449"/>
      <c r="DJ38" s="449"/>
      <c r="DK38" s="449"/>
      <c r="DL38" s="449"/>
      <c r="DM38" s="449"/>
      <c r="DN38" s="449"/>
      <c r="DO38" s="449"/>
      <c r="DP38" s="449"/>
      <c r="DQ38" s="449"/>
      <c r="DR38" s="449"/>
      <c r="DS38" s="449"/>
      <c r="DT38" s="449"/>
      <c r="DU38" s="449"/>
      <c r="DV38" s="449"/>
      <c r="DW38" s="449"/>
      <c r="DX38" s="449"/>
      <c r="DY38" s="449"/>
      <c r="DZ38" s="449"/>
      <c r="EA38" s="449"/>
      <c r="EB38" s="449"/>
      <c r="EC38" s="449"/>
      <c r="ED38" s="449"/>
      <c r="EE38" s="449"/>
      <c r="EF38" s="449"/>
      <c r="EG38" s="449"/>
      <c r="EH38" s="449"/>
      <c r="EI38" s="449"/>
      <c r="EJ38" s="449"/>
      <c r="EK38" s="449"/>
      <c r="EL38" s="449"/>
      <c r="EM38" s="449"/>
      <c r="EN38" s="449"/>
      <c r="EO38" s="449"/>
      <c r="EP38" s="449"/>
      <c r="EQ38" s="449"/>
      <c r="ER38" s="449"/>
      <c r="ES38" s="449"/>
      <c r="ET38" s="449"/>
      <c r="EU38" s="449"/>
      <c r="EV38" s="449"/>
      <c r="EW38" s="449"/>
      <c r="EX38" s="449"/>
      <c r="EY38" s="449"/>
      <c r="EZ38" s="449"/>
      <c r="FA38" s="449"/>
      <c r="FB38" s="449"/>
      <c r="FC38" s="449"/>
      <c r="FD38" s="449"/>
      <c r="FE38" s="449"/>
      <c r="FF38" s="449"/>
      <c r="FG38" s="449"/>
      <c r="FH38" s="449"/>
      <c r="FI38" s="449"/>
      <c r="FJ38" s="449"/>
      <c r="FK38" s="449"/>
      <c r="FL38" s="449"/>
      <c r="FM38" s="449"/>
      <c r="FN38" s="449"/>
      <c r="FO38" s="449"/>
      <c r="FP38" s="449"/>
      <c r="FQ38" s="449"/>
      <c r="FR38" s="449"/>
      <c r="FS38" s="449"/>
      <c r="FT38" s="449"/>
      <c r="FU38" s="449"/>
      <c r="FV38" s="449"/>
      <c r="FW38" s="449"/>
      <c r="FX38" s="449"/>
      <c r="FY38" s="449"/>
      <c r="FZ38" s="449"/>
      <c r="GA38" s="449"/>
      <c r="GB38" s="449"/>
      <c r="GC38" s="449"/>
      <c r="GD38" s="449"/>
      <c r="GE38" s="449"/>
      <c r="GF38" s="449"/>
      <c r="GG38" s="449"/>
      <c r="GH38" s="449"/>
      <c r="GI38" s="449"/>
      <c r="GJ38" s="449"/>
      <c r="GK38" s="449"/>
      <c r="GL38" s="449"/>
      <c r="GM38" s="449"/>
      <c r="GN38" s="449"/>
      <c r="GO38" s="449"/>
      <c r="GP38" s="449"/>
      <c r="GQ38" s="449"/>
      <c r="GR38" s="449"/>
      <c r="GS38" s="449"/>
      <c r="GT38" s="449"/>
      <c r="GU38" s="449"/>
      <c r="GV38" s="449"/>
      <c r="GW38" s="449"/>
      <c r="GX38" s="449"/>
      <c r="GY38" s="449"/>
      <c r="GZ38" s="449"/>
      <c r="HA38" s="449"/>
      <c r="HB38" s="449"/>
      <c r="HC38" s="449"/>
      <c r="HD38" s="449"/>
      <c r="HE38" s="449"/>
      <c r="HF38" s="449"/>
      <c r="HG38" s="449"/>
      <c r="HH38" s="449"/>
      <c r="HI38" s="449"/>
      <c r="HJ38" s="449"/>
      <c r="HK38" s="449"/>
      <c r="HL38" s="449"/>
      <c r="HM38" s="449"/>
      <c r="HN38" s="449"/>
      <c r="HO38" s="449"/>
      <c r="HP38" s="449"/>
      <c r="HQ38" s="449"/>
      <c r="HR38" s="449"/>
      <c r="HS38" s="449"/>
      <c r="HT38" s="449"/>
      <c r="HU38" s="449"/>
      <c r="HV38" s="449"/>
      <c r="HW38" s="449"/>
      <c r="HX38" s="449"/>
      <c r="HY38" s="449"/>
      <c r="HZ38" s="449"/>
      <c r="IA38" s="449"/>
      <c r="IB38" s="449"/>
      <c r="IC38" s="449"/>
      <c r="ID38" s="449"/>
      <c r="IE38" s="449"/>
      <c r="IF38" s="449"/>
      <c r="IG38" s="449"/>
      <c r="IH38" s="449"/>
      <c r="II38" s="449"/>
      <c r="IJ38" s="449"/>
      <c r="IK38" s="449"/>
      <c r="IL38" s="449"/>
      <c r="IM38" s="449"/>
      <c r="IN38" s="449"/>
      <c r="IO38" s="449"/>
      <c r="IP38" s="449"/>
      <c r="IQ38" s="449"/>
      <c r="IR38" s="449"/>
      <c r="IS38" s="449"/>
      <c r="IT38" s="449"/>
      <c r="IU38" s="449"/>
      <c r="IV38" s="449"/>
      <c r="IW38" s="449"/>
      <c r="IX38" s="449"/>
      <c r="IY38" s="449"/>
      <c r="IZ38" s="449"/>
      <c r="JA38" s="449"/>
      <c r="JB38" s="449"/>
      <c r="JC38" s="449"/>
      <c r="JD38" s="449"/>
      <c r="JE38" s="449"/>
      <c r="JF38" s="449"/>
      <c r="JG38" s="449"/>
      <c r="JH38" s="449"/>
      <c r="JI38" s="449"/>
      <c r="JJ38" s="449"/>
      <c r="JK38" s="449"/>
      <c r="JL38" s="449"/>
      <c r="JM38" s="449"/>
      <c r="JN38" s="449"/>
      <c r="JO38" s="449"/>
      <c r="JP38" s="449"/>
      <c r="JQ38" s="449"/>
      <c r="JR38" s="449"/>
      <c r="JS38" s="449"/>
      <c r="JT38" s="449"/>
      <c r="JU38" s="449"/>
      <c r="JV38" s="449"/>
      <c r="JW38" s="449"/>
      <c r="JX38" s="449"/>
      <c r="JY38" s="449"/>
      <c r="JZ38" s="449"/>
      <c r="KA38" s="449"/>
      <c r="KB38" s="449"/>
      <c r="KC38" s="449"/>
      <c r="KD38" s="449"/>
      <c r="KE38" s="449"/>
      <c r="KF38" s="449"/>
      <c r="KG38" s="449"/>
      <c r="KH38" s="449"/>
      <c r="KI38" s="449"/>
      <c r="KJ38" s="449"/>
      <c r="KK38" s="449"/>
      <c r="KL38" s="449"/>
      <c r="KM38" s="449"/>
      <c r="KN38" s="449"/>
      <c r="KO38" s="449"/>
      <c r="KP38" s="449"/>
      <c r="KQ38" s="449"/>
      <c r="KR38" s="449"/>
      <c r="KS38" s="449"/>
      <c r="KT38" s="449"/>
    </row>
    <row r="39" spans="1:306" ht="36" hidden="1">
      <c r="A39" s="454" t="s">
        <v>2201</v>
      </c>
      <c r="B39" s="458" t="s">
        <v>1960</v>
      </c>
      <c r="C39" s="459" t="s">
        <v>1565</v>
      </c>
      <c r="D39" s="455"/>
      <c r="E39" s="455"/>
      <c r="F39" s="458" t="s">
        <v>113</v>
      </c>
      <c r="G39" s="455" t="s">
        <v>2138</v>
      </c>
      <c r="H39" s="455"/>
      <c r="I39" s="455" t="s">
        <v>2140</v>
      </c>
      <c r="J39" s="464">
        <v>53</v>
      </c>
      <c r="K39" s="458"/>
      <c r="L39" s="458">
        <v>53</v>
      </c>
      <c r="M39" s="458"/>
      <c r="N39" s="464"/>
      <c r="O39" s="464"/>
      <c r="P39" s="464"/>
      <c r="Q39" s="466">
        <v>2016</v>
      </c>
      <c r="R39" s="466">
        <v>2020</v>
      </c>
      <c r="S39" s="464"/>
      <c r="T39" s="464"/>
      <c r="U39" s="464">
        <v>45437</v>
      </c>
      <c r="V39" s="464">
        <v>31302</v>
      </c>
      <c r="W39" s="469">
        <v>20395</v>
      </c>
      <c r="X39" s="464">
        <v>20395</v>
      </c>
      <c r="Y39" s="464">
        <v>17326</v>
      </c>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75">
        <v>-27111</v>
      </c>
      <c r="BE39" s="464">
        <v>1000</v>
      </c>
      <c r="BF39" s="464"/>
      <c r="BG39" s="464"/>
      <c r="BH39" s="464"/>
      <c r="BI39" s="464"/>
      <c r="BJ39" s="464"/>
      <c r="BK39" s="464"/>
      <c r="BL39" s="464"/>
      <c r="BM39" s="464"/>
      <c r="BN39" s="464"/>
      <c r="BO39" s="496" t="s">
        <v>1569</v>
      </c>
      <c r="BP39" s="497" t="s">
        <v>1570</v>
      </c>
      <c r="BQ39" s="464"/>
      <c r="BR39" s="464"/>
      <c r="BS39" s="493"/>
      <c r="BT39" s="464"/>
      <c r="BU39" s="464"/>
      <c r="BV39" s="464"/>
      <c r="BW39" s="464"/>
      <c r="BX39" s="501"/>
      <c r="BY39" s="501"/>
      <c r="BZ39" s="501"/>
      <c r="CA39" s="501"/>
      <c r="CB39" s="501"/>
      <c r="CC39" s="501"/>
      <c r="CD39" s="503"/>
      <c r="CE39" s="503"/>
      <c r="CF39" s="503"/>
      <c r="CG39" s="503"/>
      <c r="CH39" s="503"/>
      <c r="CI39" s="503"/>
      <c r="CJ39" s="503"/>
      <c r="CK39" s="503"/>
      <c r="CL39" s="503"/>
      <c r="CM39" s="503"/>
      <c r="CN39" s="503"/>
      <c r="CO39" s="503"/>
      <c r="CP39" s="449"/>
      <c r="CQ39" s="449"/>
      <c r="CR39" s="448"/>
      <c r="CS39" s="449"/>
      <c r="CT39" s="449"/>
      <c r="CU39" s="449"/>
      <c r="CV39" s="449"/>
      <c r="CW39" s="449"/>
      <c r="CX39" s="449"/>
      <c r="CY39" s="449"/>
      <c r="CZ39" s="449"/>
      <c r="DA39" s="449"/>
      <c r="DB39" s="449"/>
      <c r="DC39" s="449"/>
      <c r="DD39" s="449"/>
      <c r="DE39" s="449"/>
      <c r="DF39" s="449"/>
      <c r="DG39" s="449"/>
      <c r="DH39" s="449"/>
      <c r="DI39" s="449"/>
      <c r="DJ39" s="449"/>
      <c r="DK39" s="449"/>
      <c r="DL39" s="449"/>
      <c r="DM39" s="449"/>
      <c r="DN39" s="449"/>
      <c r="DO39" s="449"/>
      <c r="DP39" s="449"/>
      <c r="DQ39" s="449"/>
      <c r="DR39" s="449"/>
      <c r="DS39" s="449"/>
      <c r="DT39" s="449"/>
      <c r="DU39" s="449"/>
      <c r="DV39" s="449"/>
      <c r="DW39" s="449"/>
      <c r="DX39" s="449"/>
      <c r="DY39" s="449"/>
      <c r="DZ39" s="449"/>
      <c r="EA39" s="449"/>
      <c r="EB39" s="449"/>
      <c r="EC39" s="449"/>
      <c r="ED39" s="449"/>
      <c r="EE39" s="449"/>
      <c r="EF39" s="449"/>
      <c r="EG39" s="449"/>
      <c r="EH39" s="449"/>
      <c r="EI39" s="449"/>
      <c r="EJ39" s="449"/>
      <c r="EK39" s="449"/>
      <c r="EL39" s="449"/>
      <c r="EM39" s="449"/>
      <c r="EN39" s="449"/>
      <c r="EO39" s="449"/>
      <c r="EP39" s="449"/>
      <c r="EQ39" s="449"/>
      <c r="ER39" s="449"/>
      <c r="ES39" s="449"/>
      <c r="ET39" s="449"/>
      <c r="EU39" s="449"/>
      <c r="EV39" s="449"/>
      <c r="EW39" s="449"/>
      <c r="EX39" s="449"/>
      <c r="EY39" s="449"/>
      <c r="EZ39" s="449"/>
      <c r="FA39" s="449"/>
      <c r="FB39" s="449"/>
      <c r="FC39" s="449"/>
      <c r="FD39" s="449"/>
      <c r="FE39" s="449"/>
      <c r="FF39" s="449"/>
      <c r="FG39" s="449"/>
      <c r="FH39" s="449"/>
      <c r="FI39" s="449"/>
      <c r="FJ39" s="449"/>
      <c r="FK39" s="449"/>
      <c r="FL39" s="449"/>
      <c r="FM39" s="449"/>
      <c r="FN39" s="449"/>
      <c r="FO39" s="449"/>
      <c r="FP39" s="449"/>
      <c r="FQ39" s="449"/>
      <c r="FR39" s="449"/>
      <c r="FS39" s="449"/>
      <c r="FT39" s="449"/>
      <c r="FU39" s="449"/>
      <c r="FV39" s="449"/>
      <c r="FW39" s="449"/>
      <c r="FX39" s="449"/>
      <c r="FY39" s="449"/>
      <c r="FZ39" s="449"/>
      <c r="GA39" s="449"/>
      <c r="GB39" s="449"/>
      <c r="GC39" s="449"/>
      <c r="GD39" s="449"/>
      <c r="GE39" s="449"/>
      <c r="GF39" s="449"/>
      <c r="GG39" s="449"/>
      <c r="GH39" s="449"/>
      <c r="GI39" s="449"/>
      <c r="GJ39" s="449"/>
      <c r="GK39" s="449"/>
      <c r="GL39" s="449"/>
      <c r="GM39" s="449"/>
      <c r="GN39" s="449"/>
      <c r="GO39" s="449"/>
      <c r="GP39" s="449"/>
      <c r="GQ39" s="449"/>
      <c r="GR39" s="449"/>
      <c r="GS39" s="449"/>
      <c r="GT39" s="449"/>
      <c r="GU39" s="449"/>
      <c r="GV39" s="449"/>
      <c r="GW39" s="449"/>
      <c r="GX39" s="449"/>
      <c r="GY39" s="449"/>
      <c r="GZ39" s="449"/>
      <c r="HA39" s="449"/>
      <c r="HB39" s="449"/>
      <c r="HC39" s="449"/>
      <c r="HD39" s="449"/>
      <c r="HE39" s="449"/>
      <c r="HF39" s="449"/>
      <c r="HG39" s="449"/>
      <c r="HH39" s="449"/>
      <c r="HI39" s="449"/>
      <c r="HJ39" s="449"/>
      <c r="HK39" s="449"/>
      <c r="HL39" s="449"/>
      <c r="HM39" s="449"/>
      <c r="HN39" s="449"/>
      <c r="HO39" s="449"/>
      <c r="HP39" s="449"/>
      <c r="HQ39" s="449"/>
      <c r="HR39" s="449"/>
      <c r="HS39" s="449"/>
      <c r="HT39" s="449"/>
      <c r="HU39" s="449"/>
      <c r="HV39" s="449"/>
      <c r="HW39" s="449"/>
      <c r="HX39" s="449"/>
      <c r="HY39" s="449"/>
      <c r="HZ39" s="449"/>
      <c r="IA39" s="449"/>
      <c r="IB39" s="449"/>
      <c r="IC39" s="449"/>
      <c r="ID39" s="449"/>
      <c r="IE39" s="449"/>
      <c r="IF39" s="449"/>
      <c r="IG39" s="449"/>
      <c r="IH39" s="449"/>
      <c r="II39" s="449"/>
      <c r="IJ39" s="449"/>
      <c r="IK39" s="449"/>
      <c r="IL39" s="449"/>
      <c r="IM39" s="449"/>
      <c r="IN39" s="449"/>
      <c r="IO39" s="449"/>
      <c r="IP39" s="449"/>
      <c r="IQ39" s="449"/>
      <c r="IR39" s="449"/>
      <c r="IS39" s="449"/>
      <c r="IT39" s="449"/>
      <c r="IU39" s="449"/>
      <c r="IV39" s="449"/>
      <c r="IW39" s="449"/>
      <c r="IX39" s="449"/>
      <c r="IY39" s="449"/>
      <c r="IZ39" s="449"/>
      <c r="JA39" s="449"/>
      <c r="JB39" s="449"/>
      <c r="JC39" s="449"/>
      <c r="JD39" s="449"/>
      <c r="JE39" s="449"/>
      <c r="JF39" s="449"/>
      <c r="JG39" s="449"/>
      <c r="JH39" s="449"/>
      <c r="JI39" s="449"/>
      <c r="JJ39" s="449"/>
      <c r="JK39" s="449"/>
      <c r="JL39" s="449"/>
      <c r="JM39" s="449"/>
      <c r="JN39" s="449"/>
      <c r="JO39" s="449"/>
      <c r="JP39" s="449"/>
      <c r="JQ39" s="449"/>
      <c r="JR39" s="449"/>
      <c r="JS39" s="449"/>
      <c r="JT39" s="449"/>
      <c r="JU39" s="449"/>
      <c r="JV39" s="449"/>
      <c r="JW39" s="449"/>
      <c r="JX39" s="449"/>
      <c r="JY39" s="449"/>
      <c r="JZ39" s="449"/>
      <c r="KA39" s="449"/>
      <c r="KB39" s="449"/>
      <c r="KC39" s="449"/>
      <c r="KD39" s="449"/>
      <c r="KE39" s="449"/>
      <c r="KF39" s="449"/>
      <c r="KG39" s="449"/>
      <c r="KH39" s="449"/>
      <c r="KI39" s="449"/>
      <c r="KJ39" s="449"/>
      <c r="KK39" s="449"/>
      <c r="KL39" s="449"/>
      <c r="KM39" s="449"/>
      <c r="KN39" s="449"/>
      <c r="KO39" s="449"/>
      <c r="KP39" s="449"/>
      <c r="KQ39" s="449"/>
      <c r="KR39" s="449"/>
      <c r="KS39" s="449"/>
      <c r="KT39" s="449"/>
    </row>
    <row r="40" spans="1:306" ht="72" hidden="1">
      <c r="A40" s="454" t="s">
        <v>2201</v>
      </c>
      <c r="B40" s="458" t="s">
        <v>111</v>
      </c>
      <c r="C40" s="459" t="s">
        <v>1442</v>
      </c>
      <c r="D40" s="455"/>
      <c r="E40" s="455"/>
      <c r="F40" s="458" t="s">
        <v>113</v>
      </c>
      <c r="G40" s="455" t="s">
        <v>2138</v>
      </c>
      <c r="H40" s="455"/>
      <c r="I40" s="455" t="s">
        <v>2140</v>
      </c>
      <c r="J40" s="464">
        <v>18</v>
      </c>
      <c r="K40" s="466">
        <v>18</v>
      </c>
      <c r="L40" s="464"/>
      <c r="M40" s="464"/>
      <c r="N40" s="464"/>
      <c r="O40" s="464"/>
      <c r="P40" s="464"/>
      <c r="Q40" s="464">
        <v>2015</v>
      </c>
      <c r="R40" s="466">
        <v>2020</v>
      </c>
      <c r="S40" s="464"/>
      <c r="T40" s="464"/>
      <c r="U40" s="470">
        <v>98757</v>
      </c>
      <c r="V40" s="470">
        <v>17594</v>
      </c>
      <c r="W40" s="464"/>
      <c r="X40" s="471">
        <v>17594</v>
      </c>
      <c r="Y40" s="464">
        <v>17326</v>
      </c>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75">
        <v>-78431</v>
      </c>
      <c r="BE40" s="464">
        <v>3000</v>
      </c>
      <c r="BF40" s="464"/>
      <c r="BG40" s="464"/>
      <c r="BH40" s="464"/>
      <c r="BI40" s="464"/>
      <c r="BJ40" s="464"/>
      <c r="BK40" s="464"/>
      <c r="BL40" s="464"/>
      <c r="BM40" s="464"/>
      <c r="BN40" s="464"/>
      <c r="BO40" s="496" t="s">
        <v>1445</v>
      </c>
      <c r="BP40" s="497" t="s">
        <v>1446</v>
      </c>
      <c r="BQ40" s="464"/>
      <c r="BR40" s="464"/>
      <c r="BS40" s="493"/>
      <c r="BT40" s="464"/>
      <c r="BU40" s="464"/>
      <c r="BV40" s="464"/>
      <c r="BW40" s="464"/>
      <c r="BX40" s="501"/>
      <c r="BY40" s="501"/>
      <c r="BZ40" s="501"/>
      <c r="CA40" s="501"/>
      <c r="CB40" s="501"/>
      <c r="CC40" s="501"/>
      <c r="CD40" s="503"/>
      <c r="CE40" s="503"/>
      <c r="CF40" s="503"/>
      <c r="CG40" s="503"/>
      <c r="CH40" s="503"/>
      <c r="CI40" s="503"/>
      <c r="CJ40" s="503"/>
      <c r="CK40" s="503"/>
      <c r="CL40" s="503"/>
      <c r="CM40" s="503"/>
      <c r="CN40" s="503"/>
      <c r="CO40" s="503"/>
      <c r="CP40" s="449"/>
      <c r="CQ40" s="449"/>
      <c r="CR40" s="448"/>
      <c r="CS40" s="449"/>
      <c r="CT40" s="449"/>
      <c r="CU40" s="449"/>
      <c r="CV40" s="449"/>
      <c r="CW40" s="449"/>
      <c r="CX40" s="449"/>
      <c r="CY40" s="449"/>
      <c r="CZ40" s="449"/>
      <c r="DA40" s="449"/>
      <c r="DB40" s="449"/>
      <c r="DC40" s="449"/>
      <c r="DD40" s="449"/>
      <c r="DE40" s="449"/>
      <c r="DF40" s="449"/>
      <c r="DG40" s="449"/>
      <c r="DH40" s="449"/>
      <c r="DI40" s="449"/>
      <c r="DJ40" s="449"/>
      <c r="DK40" s="449"/>
      <c r="DL40" s="449"/>
      <c r="DM40" s="449"/>
      <c r="DN40" s="449"/>
      <c r="DO40" s="449"/>
      <c r="DP40" s="449"/>
      <c r="DQ40" s="449"/>
      <c r="DR40" s="449"/>
      <c r="DS40" s="449"/>
      <c r="DT40" s="449"/>
      <c r="DU40" s="449"/>
      <c r="DV40" s="449"/>
      <c r="DW40" s="449"/>
      <c r="DX40" s="449"/>
      <c r="DY40" s="449"/>
      <c r="DZ40" s="449"/>
      <c r="EA40" s="449"/>
      <c r="EB40" s="449"/>
      <c r="EC40" s="449"/>
      <c r="ED40" s="449"/>
      <c r="EE40" s="449"/>
      <c r="EF40" s="449"/>
      <c r="EG40" s="449"/>
      <c r="EH40" s="449"/>
      <c r="EI40" s="449"/>
      <c r="EJ40" s="449"/>
      <c r="EK40" s="449"/>
      <c r="EL40" s="449"/>
      <c r="EM40" s="449"/>
      <c r="EN40" s="449"/>
      <c r="EO40" s="449"/>
      <c r="EP40" s="449"/>
      <c r="EQ40" s="449"/>
      <c r="ER40" s="449"/>
      <c r="ES40" s="449"/>
      <c r="ET40" s="449"/>
      <c r="EU40" s="449"/>
      <c r="EV40" s="449"/>
      <c r="EW40" s="449"/>
      <c r="EX40" s="449"/>
      <c r="EY40" s="449"/>
      <c r="EZ40" s="449"/>
      <c r="FA40" s="449"/>
      <c r="FB40" s="449"/>
      <c r="FC40" s="449"/>
      <c r="FD40" s="449"/>
      <c r="FE40" s="449"/>
      <c r="FF40" s="449"/>
      <c r="FG40" s="449"/>
      <c r="FH40" s="449"/>
      <c r="FI40" s="449"/>
      <c r="FJ40" s="449"/>
      <c r="FK40" s="449"/>
      <c r="FL40" s="449"/>
      <c r="FM40" s="449"/>
      <c r="FN40" s="449"/>
      <c r="FO40" s="449"/>
      <c r="FP40" s="449"/>
      <c r="FQ40" s="449"/>
      <c r="FR40" s="449"/>
      <c r="FS40" s="449"/>
      <c r="FT40" s="449"/>
      <c r="FU40" s="449"/>
      <c r="FV40" s="449"/>
      <c r="FW40" s="449"/>
      <c r="FX40" s="449"/>
      <c r="FY40" s="449"/>
      <c r="FZ40" s="449"/>
      <c r="GA40" s="449"/>
      <c r="GB40" s="449"/>
      <c r="GC40" s="449"/>
      <c r="GD40" s="449"/>
      <c r="GE40" s="449"/>
      <c r="GF40" s="449"/>
      <c r="GG40" s="449"/>
      <c r="GH40" s="449"/>
      <c r="GI40" s="449"/>
      <c r="GJ40" s="449"/>
      <c r="GK40" s="449"/>
      <c r="GL40" s="449"/>
      <c r="GM40" s="449"/>
      <c r="GN40" s="449"/>
      <c r="GO40" s="449"/>
      <c r="GP40" s="449"/>
      <c r="GQ40" s="449"/>
      <c r="GR40" s="449"/>
      <c r="GS40" s="449"/>
      <c r="GT40" s="449"/>
      <c r="GU40" s="449"/>
      <c r="GV40" s="449"/>
      <c r="GW40" s="449"/>
      <c r="GX40" s="449"/>
      <c r="GY40" s="449"/>
      <c r="GZ40" s="449"/>
      <c r="HA40" s="449"/>
      <c r="HB40" s="449"/>
      <c r="HC40" s="449"/>
      <c r="HD40" s="449"/>
      <c r="HE40" s="449"/>
      <c r="HF40" s="449"/>
      <c r="HG40" s="449"/>
      <c r="HH40" s="449"/>
      <c r="HI40" s="449"/>
      <c r="HJ40" s="449"/>
      <c r="HK40" s="449"/>
      <c r="HL40" s="449"/>
      <c r="HM40" s="449"/>
      <c r="HN40" s="449"/>
      <c r="HO40" s="449"/>
      <c r="HP40" s="449"/>
      <c r="HQ40" s="449"/>
      <c r="HR40" s="449"/>
      <c r="HS40" s="449"/>
      <c r="HT40" s="449"/>
      <c r="HU40" s="449"/>
      <c r="HV40" s="449"/>
      <c r="HW40" s="449"/>
      <c r="HX40" s="449"/>
      <c r="HY40" s="449"/>
      <c r="HZ40" s="449"/>
      <c r="IA40" s="449"/>
      <c r="IB40" s="449"/>
      <c r="IC40" s="449"/>
      <c r="ID40" s="449"/>
      <c r="IE40" s="449"/>
      <c r="IF40" s="449"/>
      <c r="IG40" s="449"/>
      <c r="IH40" s="449"/>
      <c r="II40" s="449"/>
      <c r="IJ40" s="449"/>
      <c r="IK40" s="449"/>
      <c r="IL40" s="449"/>
      <c r="IM40" s="449"/>
      <c r="IN40" s="449"/>
      <c r="IO40" s="449"/>
      <c r="IP40" s="449"/>
      <c r="IQ40" s="449"/>
      <c r="IR40" s="449"/>
      <c r="IS40" s="449"/>
      <c r="IT40" s="449"/>
      <c r="IU40" s="449"/>
      <c r="IV40" s="449"/>
      <c r="IW40" s="449"/>
      <c r="IX40" s="449"/>
      <c r="IY40" s="449"/>
      <c r="IZ40" s="449"/>
      <c r="JA40" s="449"/>
      <c r="JB40" s="449"/>
      <c r="JC40" s="449"/>
      <c r="JD40" s="449"/>
      <c r="JE40" s="449"/>
      <c r="JF40" s="449"/>
      <c r="JG40" s="449"/>
      <c r="JH40" s="449"/>
      <c r="JI40" s="449"/>
      <c r="JJ40" s="449"/>
      <c r="JK40" s="449"/>
      <c r="JL40" s="449"/>
      <c r="JM40" s="449"/>
      <c r="JN40" s="449"/>
      <c r="JO40" s="449"/>
      <c r="JP40" s="449"/>
      <c r="JQ40" s="449"/>
      <c r="JR40" s="449"/>
      <c r="JS40" s="449"/>
      <c r="JT40" s="449"/>
      <c r="JU40" s="449"/>
      <c r="JV40" s="449"/>
      <c r="JW40" s="449"/>
      <c r="JX40" s="449"/>
      <c r="JY40" s="449"/>
      <c r="JZ40" s="449"/>
      <c r="KA40" s="449"/>
      <c r="KB40" s="449"/>
      <c r="KC40" s="449"/>
      <c r="KD40" s="449"/>
      <c r="KE40" s="449"/>
      <c r="KF40" s="449"/>
      <c r="KG40" s="449"/>
      <c r="KH40" s="449"/>
      <c r="KI40" s="449"/>
      <c r="KJ40" s="449"/>
      <c r="KK40" s="449"/>
      <c r="KL40" s="449"/>
      <c r="KM40" s="449"/>
      <c r="KN40" s="449"/>
      <c r="KO40" s="449"/>
      <c r="KP40" s="449"/>
      <c r="KQ40" s="449"/>
      <c r="KR40" s="449"/>
      <c r="KS40" s="449"/>
      <c r="KT40" s="449"/>
    </row>
    <row r="41" spans="1:306" ht="24" hidden="1">
      <c r="A41" s="460"/>
      <c r="B41" s="453"/>
      <c r="C41" s="452" t="s">
        <v>2213</v>
      </c>
      <c r="D41" s="453"/>
      <c r="E41" s="453"/>
      <c r="F41" s="453"/>
      <c r="G41" s="453">
        <v>2</v>
      </c>
      <c r="H41" s="453"/>
      <c r="I41" s="455"/>
      <c r="J41" s="465">
        <v>18</v>
      </c>
      <c r="K41" s="465">
        <v>9</v>
      </c>
      <c r="L41" s="465">
        <v>9</v>
      </c>
      <c r="M41" s="465"/>
      <c r="N41" s="465"/>
      <c r="O41" s="465"/>
      <c r="P41" s="465"/>
      <c r="Q41" s="465"/>
      <c r="R41" s="465"/>
      <c r="S41" s="465"/>
      <c r="T41" s="465"/>
      <c r="U41" s="465">
        <v>61817</v>
      </c>
      <c r="V41" s="465">
        <v>8980</v>
      </c>
      <c r="W41" s="465">
        <v>2160</v>
      </c>
      <c r="X41" s="465"/>
      <c r="Y41" s="465"/>
      <c r="Z41" s="465">
        <v>2160</v>
      </c>
      <c r="AA41" s="465"/>
      <c r="AB41" s="465">
        <v>4160</v>
      </c>
      <c r="AC41" s="465">
        <v>2305</v>
      </c>
      <c r="AD41" s="465">
        <v>2305</v>
      </c>
      <c r="AE41" s="465"/>
      <c r="AF41" s="465"/>
      <c r="AG41" s="465"/>
      <c r="AH41" s="465"/>
      <c r="AI41" s="465">
        <v>4160</v>
      </c>
      <c r="AJ41" s="465">
        <v>2305</v>
      </c>
      <c r="AK41" s="465">
        <v>2305</v>
      </c>
      <c r="AL41" s="465"/>
      <c r="AM41" s="465"/>
      <c r="AN41" s="464"/>
      <c r="AO41" s="465"/>
      <c r="AP41" s="465">
        <v>4160</v>
      </c>
      <c r="AQ41" s="465">
        <v>2694</v>
      </c>
      <c r="AR41" s="465">
        <v>2305</v>
      </c>
      <c r="AS41" s="465"/>
      <c r="AT41" s="465"/>
      <c r="AU41" s="464"/>
      <c r="AV41" s="465"/>
      <c r="AW41" s="465">
        <v>4160</v>
      </c>
      <c r="AX41" s="465">
        <v>2305</v>
      </c>
      <c r="AY41" s="465">
        <v>2305</v>
      </c>
      <c r="AZ41" s="465"/>
      <c r="BA41" s="465"/>
      <c r="BB41" s="464"/>
      <c r="BC41" s="465"/>
      <c r="BD41" s="475">
        <v>-57657</v>
      </c>
      <c r="BE41" s="465">
        <v>4160</v>
      </c>
      <c r="BF41" s="465">
        <v>1492</v>
      </c>
      <c r="BG41" s="465"/>
      <c r="BH41" s="465">
        <v>1492</v>
      </c>
      <c r="BI41" s="465">
        <v>2305</v>
      </c>
      <c r="BJ41" s="465"/>
      <c r="BK41" s="465"/>
      <c r="BL41" s="465"/>
      <c r="BM41" s="465"/>
      <c r="BN41" s="465"/>
      <c r="BO41" s="498"/>
      <c r="BP41" s="498"/>
      <c r="BQ41" s="465"/>
      <c r="BR41" s="465"/>
      <c r="BS41" s="493"/>
      <c r="BT41" s="464"/>
      <c r="BU41" s="465"/>
      <c r="BV41" s="465"/>
      <c r="BW41" s="465"/>
      <c r="BX41" s="500"/>
      <c r="BY41" s="500"/>
      <c r="BZ41" s="500"/>
      <c r="CA41" s="500"/>
      <c r="CB41" s="500"/>
      <c r="CC41" s="500"/>
      <c r="CD41" s="499"/>
      <c r="CE41" s="499"/>
      <c r="CF41" s="499"/>
      <c r="CG41" s="499"/>
      <c r="CH41" s="499"/>
      <c r="CI41" s="499"/>
      <c r="CJ41" s="499"/>
      <c r="CK41" s="499"/>
      <c r="CL41" s="499"/>
      <c r="CM41" s="499"/>
      <c r="CN41" s="499"/>
      <c r="CO41" s="499"/>
      <c r="CP41" s="499"/>
      <c r="CQ41" s="499"/>
      <c r="CR41" s="448"/>
      <c r="CS41" s="499"/>
      <c r="CT41" s="499"/>
      <c r="CU41" s="499"/>
      <c r="CV41" s="499"/>
      <c r="CW41" s="517"/>
      <c r="CX41" s="517"/>
      <c r="CY41" s="517"/>
      <c r="CZ41" s="517"/>
      <c r="DA41" s="517"/>
      <c r="DB41" s="517"/>
      <c r="DC41" s="517"/>
      <c r="DD41" s="517"/>
      <c r="DE41" s="517"/>
      <c r="DF41" s="517"/>
      <c r="DG41" s="517"/>
      <c r="DH41" s="517"/>
      <c r="DI41" s="517"/>
      <c r="DJ41" s="517"/>
      <c r="DK41" s="517"/>
      <c r="DL41" s="517"/>
      <c r="DM41" s="517"/>
      <c r="DN41" s="517"/>
      <c r="DO41" s="517"/>
      <c r="DP41" s="517"/>
      <c r="DQ41" s="517"/>
      <c r="DR41" s="517"/>
      <c r="DS41" s="517"/>
      <c r="DT41" s="517"/>
      <c r="DU41" s="517"/>
      <c r="DV41" s="517"/>
      <c r="DW41" s="517"/>
      <c r="DX41" s="517"/>
      <c r="DY41" s="517"/>
      <c r="DZ41" s="517"/>
      <c r="EA41" s="517"/>
      <c r="EB41" s="517"/>
      <c r="EC41" s="517"/>
      <c r="ED41" s="517"/>
      <c r="EE41" s="517"/>
      <c r="EF41" s="517"/>
      <c r="EG41" s="517"/>
      <c r="EH41" s="517"/>
      <c r="EI41" s="517"/>
      <c r="EJ41" s="517"/>
      <c r="EK41" s="517"/>
      <c r="EL41" s="517"/>
      <c r="EM41" s="517"/>
      <c r="EN41" s="517"/>
      <c r="EO41" s="517"/>
      <c r="EP41" s="517"/>
      <c r="EQ41" s="517"/>
      <c r="ER41" s="517"/>
      <c r="ES41" s="517"/>
      <c r="ET41" s="517"/>
      <c r="EU41" s="517"/>
      <c r="EV41" s="517"/>
      <c r="EW41" s="517"/>
      <c r="EX41" s="517"/>
      <c r="EY41" s="517"/>
      <c r="EZ41" s="517"/>
      <c r="FA41" s="517"/>
      <c r="FB41" s="517"/>
      <c r="FC41" s="517"/>
      <c r="FD41" s="517"/>
      <c r="FE41" s="517"/>
      <c r="FF41" s="517"/>
      <c r="FG41" s="517"/>
      <c r="FH41" s="517"/>
      <c r="FI41" s="517"/>
      <c r="FJ41" s="517"/>
      <c r="FK41" s="517"/>
      <c r="FL41" s="517"/>
      <c r="FM41" s="517"/>
      <c r="FN41" s="517"/>
      <c r="FO41" s="517"/>
      <c r="FP41" s="517"/>
      <c r="FQ41" s="517"/>
      <c r="FR41" s="517"/>
      <c r="FS41" s="517"/>
      <c r="FT41" s="517"/>
      <c r="FU41" s="517"/>
      <c r="FV41" s="517"/>
      <c r="FW41" s="517"/>
      <c r="FX41" s="517"/>
      <c r="FY41" s="517"/>
      <c r="FZ41" s="517"/>
      <c r="GA41" s="517"/>
      <c r="GB41" s="517"/>
      <c r="GC41" s="517"/>
      <c r="GD41" s="517"/>
      <c r="GE41" s="517"/>
      <c r="GF41" s="517"/>
      <c r="GG41" s="517"/>
      <c r="GH41" s="517"/>
      <c r="GI41" s="517"/>
      <c r="GJ41" s="517"/>
      <c r="GK41" s="517"/>
      <c r="GL41" s="517"/>
      <c r="GM41" s="517"/>
      <c r="GN41" s="517"/>
      <c r="GO41" s="517"/>
      <c r="GP41" s="517"/>
      <c r="GQ41" s="517"/>
      <c r="GR41" s="517"/>
      <c r="GS41" s="517"/>
      <c r="GT41" s="517"/>
      <c r="GU41" s="517"/>
      <c r="GV41" s="517"/>
      <c r="GW41" s="517"/>
      <c r="GX41" s="517"/>
      <c r="GY41" s="517"/>
      <c r="GZ41" s="517"/>
      <c r="HA41" s="517"/>
      <c r="HB41" s="517"/>
      <c r="HC41" s="517"/>
      <c r="HD41" s="517"/>
      <c r="HE41" s="517"/>
      <c r="HF41" s="517"/>
      <c r="HG41" s="517"/>
      <c r="HH41" s="517"/>
      <c r="HI41" s="517"/>
      <c r="HJ41" s="517"/>
      <c r="HK41" s="517"/>
      <c r="HL41" s="517"/>
      <c r="HM41" s="517"/>
      <c r="HN41" s="517"/>
      <c r="HO41" s="517"/>
      <c r="HP41" s="517"/>
      <c r="HQ41" s="517"/>
      <c r="HR41" s="517"/>
      <c r="HS41" s="517"/>
      <c r="HT41" s="517"/>
      <c r="HU41" s="517"/>
      <c r="HV41" s="517"/>
      <c r="HW41" s="517"/>
      <c r="HX41" s="517"/>
      <c r="HY41" s="517"/>
      <c r="HZ41" s="517"/>
      <c r="IA41" s="517"/>
      <c r="IB41" s="517"/>
      <c r="IC41" s="517"/>
      <c r="ID41" s="517"/>
      <c r="IE41" s="517"/>
      <c r="IF41" s="517"/>
      <c r="IG41" s="517"/>
      <c r="IH41" s="517"/>
      <c r="II41" s="517"/>
      <c r="IJ41" s="517"/>
      <c r="IK41" s="517"/>
      <c r="IL41" s="517"/>
      <c r="IM41" s="517"/>
      <c r="IN41" s="517"/>
      <c r="IO41" s="517"/>
      <c r="IP41" s="517"/>
      <c r="IQ41" s="517"/>
      <c r="IR41" s="517"/>
      <c r="IS41" s="517"/>
      <c r="IT41" s="517"/>
      <c r="IU41" s="517"/>
      <c r="IV41" s="517"/>
      <c r="IW41" s="517"/>
      <c r="IX41" s="517"/>
      <c r="IY41" s="517"/>
      <c r="IZ41" s="517"/>
      <c r="JA41" s="517"/>
      <c r="JB41" s="517"/>
      <c r="JC41" s="517"/>
      <c r="JD41" s="517"/>
      <c r="JE41" s="517"/>
      <c r="JF41" s="517"/>
      <c r="JG41" s="517"/>
      <c r="JH41" s="517"/>
      <c r="JI41" s="517"/>
      <c r="JJ41" s="517"/>
      <c r="JK41" s="517"/>
      <c r="JL41" s="517"/>
      <c r="JM41" s="517"/>
      <c r="JN41" s="517"/>
      <c r="JO41" s="517"/>
      <c r="JP41" s="517"/>
      <c r="JQ41" s="517"/>
      <c r="JR41" s="517"/>
      <c r="JS41" s="517"/>
      <c r="JT41" s="517"/>
      <c r="JU41" s="517"/>
      <c r="JV41" s="517"/>
      <c r="JW41" s="517"/>
      <c r="JX41" s="517"/>
      <c r="JY41" s="517"/>
      <c r="JZ41" s="517"/>
      <c r="KA41" s="517"/>
      <c r="KB41" s="517"/>
      <c r="KC41" s="517"/>
      <c r="KD41" s="517"/>
      <c r="KE41" s="517"/>
      <c r="KF41" s="517"/>
      <c r="KG41" s="517"/>
      <c r="KH41" s="517"/>
      <c r="KI41" s="517"/>
      <c r="KJ41" s="517"/>
      <c r="KK41" s="517"/>
      <c r="KL41" s="517"/>
      <c r="KM41" s="517"/>
      <c r="KN41" s="517"/>
      <c r="KO41" s="517"/>
      <c r="KP41" s="517"/>
      <c r="KQ41" s="517"/>
      <c r="KR41" s="517"/>
      <c r="KS41" s="517"/>
      <c r="KT41" s="517"/>
    </row>
    <row r="42" spans="1:306" ht="36" hidden="1">
      <c r="A42" s="454" t="s">
        <v>2201</v>
      </c>
      <c r="B42" s="455" t="s">
        <v>2214</v>
      </c>
      <c r="C42" s="456" t="s">
        <v>1652</v>
      </c>
      <c r="D42" s="455" t="s">
        <v>2136</v>
      </c>
      <c r="E42" s="455" t="s">
        <v>2215</v>
      </c>
      <c r="F42" s="455" t="s">
        <v>113</v>
      </c>
      <c r="G42" s="455" t="s">
        <v>2068</v>
      </c>
      <c r="H42" s="455" t="s">
        <v>2139</v>
      </c>
      <c r="I42" s="455" t="s">
        <v>2140</v>
      </c>
      <c r="J42" s="464">
        <v>9</v>
      </c>
      <c r="K42" s="464">
        <v>9</v>
      </c>
      <c r="L42" s="464"/>
      <c r="M42" s="464"/>
      <c r="N42" s="464"/>
      <c r="O42" s="464"/>
      <c r="P42" s="464"/>
      <c r="Q42" s="464">
        <v>2020</v>
      </c>
      <c r="R42" s="464">
        <v>2022</v>
      </c>
      <c r="S42" s="464">
        <v>2018</v>
      </c>
      <c r="T42" s="464">
        <v>2020</v>
      </c>
      <c r="U42" s="464">
        <v>54617</v>
      </c>
      <c r="V42" s="464">
        <v>6270</v>
      </c>
      <c r="W42" s="464"/>
      <c r="X42" s="464"/>
      <c r="Y42" s="464"/>
      <c r="Z42" s="464"/>
      <c r="AA42" s="464"/>
      <c r="AB42" s="464">
        <v>2000</v>
      </c>
      <c r="AC42" s="464">
        <v>1492</v>
      </c>
      <c r="AD42" s="464">
        <v>1492</v>
      </c>
      <c r="AE42" s="464" t="s">
        <v>1076</v>
      </c>
      <c r="AF42" s="464"/>
      <c r="AG42" s="464">
        <v>0</v>
      </c>
      <c r="AH42" s="464">
        <v>0</v>
      </c>
      <c r="AI42" s="464">
        <v>2000</v>
      </c>
      <c r="AJ42" s="464">
        <v>1492</v>
      </c>
      <c r="AK42" s="464">
        <v>1492</v>
      </c>
      <c r="AL42" s="464" t="s">
        <v>1076</v>
      </c>
      <c r="AM42" s="464"/>
      <c r="AN42" s="464">
        <v>0</v>
      </c>
      <c r="AO42" s="464">
        <v>0</v>
      </c>
      <c r="AP42" s="464">
        <v>2000</v>
      </c>
      <c r="AQ42" s="464">
        <v>1881</v>
      </c>
      <c r="AR42" s="464">
        <v>1492</v>
      </c>
      <c r="AS42" s="464" t="s">
        <v>1076</v>
      </c>
      <c r="AT42" s="464"/>
      <c r="AU42" s="464">
        <v>0</v>
      </c>
      <c r="AV42" s="464">
        <v>0</v>
      </c>
      <c r="AW42" s="464">
        <v>2000</v>
      </c>
      <c r="AX42" s="464">
        <v>1492</v>
      </c>
      <c r="AY42" s="464">
        <v>1492</v>
      </c>
      <c r="AZ42" s="464" t="s">
        <v>1076</v>
      </c>
      <c r="BA42" s="464"/>
      <c r="BB42" s="464">
        <v>0</v>
      </c>
      <c r="BC42" s="464">
        <v>0</v>
      </c>
      <c r="BD42" s="475">
        <v>-52617</v>
      </c>
      <c r="BE42" s="464">
        <v>2000</v>
      </c>
      <c r="BF42" s="464">
        <v>1492</v>
      </c>
      <c r="BG42" s="464"/>
      <c r="BH42" s="464">
        <v>1492</v>
      </c>
      <c r="BI42" s="464">
        <v>1492</v>
      </c>
      <c r="BJ42" s="464" t="s">
        <v>1076</v>
      </c>
      <c r="BK42" s="464"/>
      <c r="BL42" s="464">
        <v>0</v>
      </c>
      <c r="BM42" s="464">
        <v>0</v>
      </c>
      <c r="BN42" s="464" t="s">
        <v>2068</v>
      </c>
      <c r="BO42" s="492" t="s">
        <v>1654</v>
      </c>
      <c r="BP42" s="492" t="s">
        <v>1655</v>
      </c>
      <c r="BQ42" s="464" t="s">
        <v>2144</v>
      </c>
      <c r="BR42" s="464" t="s">
        <v>2145</v>
      </c>
      <c r="BS42" s="493" t="s">
        <v>2152</v>
      </c>
      <c r="BT42" s="464"/>
      <c r="BU42" s="464"/>
      <c r="BV42" s="464"/>
      <c r="BW42" s="464"/>
      <c r="BX42" s="501"/>
      <c r="BY42" s="501"/>
      <c r="BZ42" s="501"/>
      <c r="CA42" s="501"/>
      <c r="CB42" s="501"/>
      <c r="CC42" s="501"/>
      <c r="CD42" s="503"/>
      <c r="CE42" s="503"/>
      <c r="CF42" s="503"/>
      <c r="CG42" s="103" t="s">
        <v>2188</v>
      </c>
      <c r="CH42" s="513" t="s">
        <v>2216</v>
      </c>
      <c r="CI42" s="513"/>
      <c r="CJ42" s="513" t="s">
        <v>2217</v>
      </c>
      <c r="CK42" s="513" t="s">
        <v>2217</v>
      </c>
      <c r="CL42" s="513" t="s">
        <v>2218</v>
      </c>
      <c r="CM42" s="513"/>
      <c r="CN42" s="513" t="s">
        <v>2219</v>
      </c>
      <c r="CO42" s="503"/>
      <c r="CP42" s="449"/>
      <c r="CQ42" s="449"/>
      <c r="CR42" s="448" t="s">
        <v>1652</v>
      </c>
      <c r="CS42" s="449"/>
      <c r="CT42" s="449"/>
      <c r="CU42" s="449"/>
      <c r="CV42" s="449"/>
      <c r="CW42" s="449"/>
      <c r="CX42" s="449"/>
      <c r="CY42" s="449"/>
      <c r="CZ42" s="449"/>
      <c r="DA42" s="449"/>
      <c r="DB42" s="449"/>
      <c r="DC42" s="449"/>
      <c r="DD42" s="449"/>
      <c r="DE42" s="449"/>
      <c r="DF42" s="449"/>
      <c r="DG42" s="449"/>
      <c r="DH42" s="449"/>
      <c r="DI42" s="449"/>
      <c r="DJ42" s="449"/>
      <c r="DK42" s="449"/>
      <c r="DL42" s="449"/>
      <c r="DM42" s="449"/>
      <c r="DN42" s="449"/>
      <c r="DO42" s="449"/>
      <c r="DP42" s="449"/>
      <c r="DQ42" s="449"/>
      <c r="DR42" s="449"/>
      <c r="DS42" s="449"/>
      <c r="DT42" s="449"/>
      <c r="DU42" s="449"/>
      <c r="DV42" s="449"/>
      <c r="DW42" s="449"/>
      <c r="DX42" s="449"/>
      <c r="DY42" s="449"/>
      <c r="DZ42" s="449"/>
      <c r="EA42" s="449"/>
      <c r="EB42" s="449"/>
      <c r="EC42" s="449"/>
      <c r="ED42" s="449"/>
      <c r="EE42" s="449"/>
      <c r="EF42" s="449"/>
      <c r="EG42" s="449"/>
      <c r="EH42" s="449"/>
      <c r="EI42" s="449"/>
      <c r="EJ42" s="449"/>
      <c r="EK42" s="449"/>
      <c r="EL42" s="449"/>
      <c r="EM42" s="449"/>
      <c r="EN42" s="449"/>
      <c r="EO42" s="449"/>
      <c r="EP42" s="449"/>
      <c r="EQ42" s="449"/>
      <c r="ER42" s="449"/>
      <c r="ES42" s="449"/>
      <c r="ET42" s="449"/>
      <c r="EU42" s="449"/>
      <c r="EV42" s="449"/>
      <c r="EW42" s="449"/>
      <c r="EX42" s="449"/>
      <c r="EY42" s="449"/>
      <c r="EZ42" s="449"/>
      <c r="FA42" s="449"/>
      <c r="FB42" s="449"/>
      <c r="FC42" s="449"/>
      <c r="FD42" s="449"/>
      <c r="FE42" s="449"/>
      <c r="FF42" s="449"/>
      <c r="FG42" s="449"/>
      <c r="FH42" s="449"/>
      <c r="FI42" s="449"/>
      <c r="FJ42" s="449"/>
      <c r="FK42" s="449"/>
      <c r="FL42" s="449"/>
      <c r="FM42" s="449"/>
      <c r="FN42" s="449"/>
      <c r="FO42" s="449"/>
      <c r="FP42" s="449"/>
      <c r="FQ42" s="449"/>
      <c r="FR42" s="449"/>
      <c r="FS42" s="449"/>
      <c r="FT42" s="449"/>
      <c r="FU42" s="449"/>
      <c r="FV42" s="449"/>
      <c r="FW42" s="449"/>
      <c r="FX42" s="449"/>
      <c r="FY42" s="449"/>
      <c r="FZ42" s="449"/>
      <c r="GA42" s="449"/>
      <c r="GB42" s="449"/>
      <c r="GC42" s="449"/>
      <c r="GD42" s="449"/>
      <c r="GE42" s="449"/>
      <c r="GF42" s="449"/>
      <c r="GG42" s="449"/>
      <c r="GH42" s="449"/>
      <c r="GI42" s="449"/>
      <c r="GJ42" s="449"/>
      <c r="GK42" s="449"/>
      <c r="GL42" s="449"/>
      <c r="GM42" s="449"/>
      <c r="GN42" s="449"/>
      <c r="GO42" s="449"/>
      <c r="GP42" s="449"/>
      <c r="GQ42" s="449"/>
      <c r="GR42" s="449"/>
      <c r="GS42" s="449"/>
      <c r="GT42" s="449"/>
      <c r="GU42" s="449"/>
      <c r="GV42" s="449"/>
      <c r="GW42" s="449"/>
      <c r="GX42" s="449"/>
      <c r="GY42" s="449"/>
      <c r="GZ42" s="449"/>
      <c r="HA42" s="449"/>
      <c r="HB42" s="449"/>
      <c r="HC42" s="449"/>
      <c r="HD42" s="449"/>
      <c r="HE42" s="449"/>
      <c r="HF42" s="449"/>
      <c r="HG42" s="449"/>
      <c r="HH42" s="449"/>
      <c r="HI42" s="449"/>
      <c r="HJ42" s="449"/>
      <c r="HK42" s="449"/>
      <c r="HL42" s="449"/>
      <c r="HM42" s="449"/>
      <c r="HN42" s="449"/>
      <c r="HO42" s="449"/>
      <c r="HP42" s="449"/>
      <c r="HQ42" s="449"/>
      <c r="HR42" s="449"/>
      <c r="HS42" s="449"/>
      <c r="HT42" s="449"/>
      <c r="HU42" s="449"/>
      <c r="HV42" s="449"/>
      <c r="HW42" s="449"/>
      <c r="HX42" s="449"/>
      <c r="HY42" s="449"/>
      <c r="HZ42" s="449"/>
      <c r="IA42" s="449"/>
      <c r="IB42" s="449"/>
      <c r="IC42" s="449"/>
      <c r="ID42" s="449"/>
      <c r="IE42" s="449"/>
      <c r="IF42" s="449"/>
      <c r="IG42" s="449"/>
      <c r="IH42" s="449"/>
      <c r="II42" s="449"/>
      <c r="IJ42" s="449"/>
      <c r="IK42" s="449"/>
      <c r="IL42" s="449"/>
      <c r="IM42" s="449"/>
      <c r="IN42" s="449"/>
      <c r="IO42" s="449"/>
      <c r="IP42" s="449"/>
      <c r="IQ42" s="449"/>
      <c r="IR42" s="449"/>
      <c r="IS42" s="449"/>
      <c r="IT42" s="449"/>
      <c r="IU42" s="449"/>
      <c r="IV42" s="449"/>
      <c r="IW42" s="449"/>
      <c r="IX42" s="449"/>
      <c r="IY42" s="449"/>
      <c r="IZ42" s="449"/>
      <c r="JA42" s="449"/>
      <c r="JB42" s="449"/>
      <c r="JC42" s="449"/>
      <c r="JD42" s="449"/>
      <c r="JE42" s="449"/>
      <c r="JF42" s="449"/>
      <c r="JG42" s="449"/>
      <c r="JH42" s="449"/>
      <c r="JI42" s="449"/>
      <c r="JJ42" s="449"/>
      <c r="JK42" s="449"/>
      <c r="JL42" s="449"/>
      <c r="JM42" s="449"/>
      <c r="JN42" s="449"/>
      <c r="JO42" s="449"/>
      <c r="JP42" s="449"/>
      <c r="JQ42" s="449"/>
      <c r="JR42" s="449"/>
      <c r="JS42" s="449"/>
      <c r="JT42" s="449"/>
      <c r="JU42" s="449"/>
      <c r="JV42" s="449"/>
      <c r="JW42" s="449"/>
      <c r="JX42" s="449"/>
      <c r="JY42" s="449"/>
      <c r="JZ42" s="449"/>
      <c r="KA42" s="449"/>
      <c r="KB42" s="449"/>
      <c r="KC42" s="449"/>
      <c r="KD42" s="449"/>
      <c r="KE42" s="449"/>
      <c r="KF42" s="449"/>
      <c r="KG42" s="449"/>
      <c r="KH42" s="449"/>
      <c r="KI42" s="449"/>
      <c r="KJ42" s="449"/>
      <c r="KK42" s="449"/>
      <c r="KL42" s="449"/>
      <c r="KM42" s="449"/>
      <c r="KN42" s="449"/>
      <c r="KO42" s="449"/>
      <c r="KP42" s="449"/>
      <c r="KQ42" s="449"/>
      <c r="KR42" s="449"/>
      <c r="KS42" s="449"/>
      <c r="KT42" s="449"/>
    </row>
    <row r="43" spans="1:306" ht="24" hidden="1">
      <c r="A43" s="454" t="s">
        <v>2201</v>
      </c>
      <c r="B43" s="455" t="s">
        <v>567</v>
      </c>
      <c r="C43" s="456" t="s">
        <v>1656</v>
      </c>
      <c r="D43" s="455" t="s">
        <v>2136</v>
      </c>
      <c r="E43" s="455" t="s">
        <v>2220</v>
      </c>
      <c r="F43" s="455" t="s">
        <v>90</v>
      </c>
      <c r="G43" s="455" t="s">
        <v>2068</v>
      </c>
      <c r="H43" s="455"/>
      <c r="I43" s="455" t="s">
        <v>2140</v>
      </c>
      <c r="J43" s="464">
        <v>9</v>
      </c>
      <c r="K43" s="464"/>
      <c r="L43" s="464">
        <v>9</v>
      </c>
      <c r="M43" s="464"/>
      <c r="N43" s="464"/>
      <c r="O43" s="464"/>
      <c r="P43" s="464"/>
      <c r="Q43" s="464">
        <v>2020</v>
      </c>
      <c r="R43" s="464">
        <v>2022</v>
      </c>
      <c r="S43" s="464">
        <v>2018</v>
      </c>
      <c r="T43" s="464">
        <v>2020</v>
      </c>
      <c r="U43" s="464">
        <v>7200</v>
      </c>
      <c r="V43" s="464">
        <v>2710</v>
      </c>
      <c r="W43" s="464">
        <v>2160</v>
      </c>
      <c r="X43" s="464"/>
      <c r="Y43" s="464"/>
      <c r="Z43" s="464">
        <v>2160</v>
      </c>
      <c r="AA43" s="464"/>
      <c r="AB43" s="464">
        <v>2160</v>
      </c>
      <c r="AC43" s="464">
        <v>813</v>
      </c>
      <c r="AD43" s="464">
        <v>813</v>
      </c>
      <c r="AE43" s="464" t="s">
        <v>1076</v>
      </c>
      <c r="AF43" s="464"/>
      <c r="AG43" s="464">
        <v>0</v>
      </c>
      <c r="AH43" s="464">
        <v>0</v>
      </c>
      <c r="AI43" s="464">
        <v>2160</v>
      </c>
      <c r="AJ43" s="464">
        <v>813</v>
      </c>
      <c r="AK43" s="464">
        <v>813</v>
      </c>
      <c r="AL43" s="464" t="s">
        <v>1076</v>
      </c>
      <c r="AM43" s="464"/>
      <c r="AN43" s="464">
        <v>0</v>
      </c>
      <c r="AO43" s="464">
        <v>0</v>
      </c>
      <c r="AP43" s="464">
        <v>2160</v>
      </c>
      <c r="AQ43" s="464">
        <v>813</v>
      </c>
      <c r="AR43" s="464">
        <v>813</v>
      </c>
      <c r="AS43" s="464" t="s">
        <v>1076</v>
      </c>
      <c r="AT43" s="464"/>
      <c r="AU43" s="464">
        <v>0</v>
      </c>
      <c r="AV43" s="464">
        <v>0</v>
      </c>
      <c r="AW43" s="464">
        <v>2160</v>
      </c>
      <c r="AX43" s="464">
        <v>813</v>
      </c>
      <c r="AY43" s="464">
        <v>813</v>
      </c>
      <c r="AZ43" s="464" t="s">
        <v>1076</v>
      </c>
      <c r="BA43" s="464"/>
      <c r="BB43" s="464">
        <v>0</v>
      </c>
      <c r="BC43" s="464">
        <v>0</v>
      </c>
      <c r="BD43" s="475">
        <v>-5040</v>
      </c>
      <c r="BE43" s="464">
        <v>2160</v>
      </c>
      <c r="BF43" s="464"/>
      <c r="BG43" s="464"/>
      <c r="BH43" s="464"/>
      <c r="BI43" s="464">
        <v>813</v>
      </c>
      <c r="BJ43" s="464" t="s">
        <v>1076</v>
      </c>
      <c r="BK43" s="464"/>
      <c r="BL43" s="464">
        <v>0</v>
      </c>
      <c r="BM43" s="464"/>
      <c r="BN43" s="464" t="s">
        <v>2068</v>
      </c>
      <c r="BO43" s="492" t="s">
        <v>2221</v>
      </c>
      <c r="BP43" s="492" t="s">
        <v>2222</v>
      </c>
      <c r="BQ43" s="464" t="s">
        <v>2144</v>
      </c>
      <c r="BR43" s="464" t="s">
        <v>2145</v>
      </c>
      <c r="BS43" s="493" t="s">
        <v>2152</v>
      </c>
      <c r="BT43" s="464"/>
      <c r="BU43" s="464"/>
      <c r="BV43" s="464"/>
      <c r="BW43" s="464"/>
      <c r="BX43" s="271" t="s">
        <v>2223</v>
      </c>
      <c r="BY43" s="501"/>
      <c r="BZ43" s="501"/>
      <c r="CA43" s="501"/>
      <c r="CB43" s="501"/>
      <c r="CC43" s="501"/>
      <c r="CD43" s="503"/>
      <c r="CE43" s="503">
        <v>-813</v>
      </c>
      <c r="CF43" s="503" t="s">
        <v>2180</v>
      </c>
      <c r="CG43" s="454" t="s">
        <v>2188</v>
      </c>
      <c r="CH43" s="455" t="s">
        <v>2224</v>
      </c>
      <c r="CI43" s="455"/>
      <c r="CJ43" s="455"/>
      <c r="CK43" s="455"/>
      <c r="CL43" s="455" t="s">
        <v>2225</v>
      </c>
      <c r="CM43" s="455"/>
      <c r="CN43" s="455"/>
      <c r="CO43" s="503" t="s">
        <v>2180</v>
      </c>
      <c r="CP43" s="449"/>
      <c r="CQ43" s="449"/>
      <c r="CR43" s="448" t="s">
        <v>1656</v>
      </c>
      <c r="CS43" s="449"/>
      <c r="CT43" s="449"/>
      <c r="CU43" s="449"/>
      <c r="CV43" s="449"/>
      <c r="CW43" s="449"/>
      <c r="CX43" s="449"/>
      <c r="CY43" s="449"/>
      <c r="CZ43" s="449"/>
      <c r="DA43" s="449"/>
      <c r="DB43" s="449"/>
      <c r="DC43" s="449"/>
      <c r="DD43" s="449"/>
      <c r="DE43" s="449"/>
      <c r="DF43" s="449"/>
      <c r="DG43" s="449"/>
      <c r="DH43" s="449"/>
      <c r="DI43" s="449"/>
      <c r="DJ43" s="449"/>
      <c r="DK43" s="449"/>
      <c r="DL43" s="449"/>
      <c r="DM43" s="449"/>
      <c r="DN43" s="449"/>
      <c r="DO43" s="449"/>
      <c r="DP43" s="449"/>
      <c r="DQ43" s="449"/>
      <c r="DR43" s="449"/>
      <c r="DS43" s="449"/>
      <c r="DT43" s="449"/>
      <c r="DU43" s="449"/>
      <c r="DV43" s="449"/>
      <c r="DW43" s="449"/>
      <c r="DX43" s="449"/>
      <c r="DY43" s="449"/>
      <c r="DZ43" s="449"/>
      <c r="EA43" s="449"/>
      <c r="EB43" s="449"/>
      <c r="EC43" s="449"/>
      <c r="ED43" s="449"/>
      <c r="EE43" s="449"/>
      <c r="EF43" s="449"/>
      <c r="EG43" s="449"/>
      <c r="EH43" s="449"/>
      <c r="EI43" s="449"/>
      <c r="EJ43" s="449"/>
      <c r="EK43" s="449"/>
      <c r="EL43" s="449"/>
      <c r="EM43" s="449"/>
      <c r="EN43" s="449"/>
      <c r="EO43" s="449"/>
      <c r="EP43" s="449"/>
      <c r="EQ43" s="449"/>
      <c r="ER43" s="449"/>
      <c r="ES43" s="449"/>
      <c r="ET43" s="449"/>
      <c r="EU43" s="449"/>
      <c r="EV43" s="449"/>
      <c r="EW43" s="449"/>
      <c r="EX43" s="449"/>
      <c r="EY43" s="449"/>
      <c r="EZ43" s="449"/>
      <c r="FA43" s="449"/>
      <c r="FB43" s="449"/>
      <c r="FC43" s="449"/>
      <c r="FD43" s="449"/>
      <c r="FE43" s="449"/>
      <c r="FF43" s="449"/>
      <c r="FG43" s="449"/>
      <c r="FH43" s="449"/>
      <c r="FI43" s="449"/>
      <c r="FJ43" s="449"/>
      <c r="FK43" s="449"/>
      <c r="FL43" s="449"/>
      <c r="FM43" s="449"/>
      <c r="FN43" s="449"/>
      <c r="FO43" s="449"/>
      <c r="FP43" s="449"/>
      <c r="FQ43" s="449"/>
      <c r="FR43" s="449"/>
      <c r="FS43" s="449"/>
      <c r="FT43" s="449"/>
      <c r="FU43" s="449"/>
      <c r="FV43" s="449"/>
      <c r="FW43" s="449"/>
      <c r="FX43" s="449"/>
      <c r="FY43" s="449"/>
      <c r="FZ43" s="449"/>
      <c r="GA43" s="449"/>
      <c r="GB43" s="449"/>
      <c r="GC43" s="449"/>
      <c r="GD43" s="449"/>
      <c r="GE43" s="449"/>
      <c r="GF43" s="449"/>
      <c r="GG43" s="449"/>
      <c r="GH43" s="449"/>
      <c r="GI43" s="449"/>
      <c r="GJ43" s="449"/>
      <c r="GK43" s="449"/>
      <c r="GL43" s="449"/>
      <c r="GM43" s="449"/>
      <c r="GN43" s="449"/>
      <c r="GO43" s="449"/>
      <c r="GP43" s="449"/>
      <c r="GQ43" s="449"/>
      <c r="GR43" s="449"/>
      <c r="GS43" s="449"/>
      <c r="GT43" s="449"/>
      <c r="GU43" s="449"/>
      <c r="GV43" s="449"/>
      <c r="GW43" s="449"/>
      <c r="GX43" s="449"/>
      <c r="GY43" s="449"/>
      <c r="GZ43" s="449"/>
      <c r="HA43" s="449"/>
      <c r="HB43" s="449"/>
      <c r="HC43" s="449"/>
      <c r="HD43" s="449"/>
      <c r="HE43" s="449"/>
      <c r="HF43" s="449"/>
      <c r="HG43" s="449"/>
      <c r="HH43" s="449"/>
      <c r="HI43" s="449"/>
      <c r="HJ43" s="449"/>
      <c r="HK43" s="449"/>
      <c r="HL43" s="449"/>
      <c r="HM43" s="449"/>
      <c r="HN43" s="449"/>
      <c r="HO43" s="449"/>
      <c r="HP43" s="449"/>
      <c r="HQ43" s="449"/>
      <c r="HR43" s="449"/>
      <c r="HS43" s="449"/>
      <c r="HT43" s="449"/>
      <c r="HU43" s="449"/>
      <c r="HV43" s="449"/>
      <c r="HW43" s="449"/>
      <c r="HX43" s="449"/>
      <c r="HY43" s="449"/>
      <c r="HZ43" s="449"/>
      <c r="IA43" s="449"/>
      <c r="IB43" s="449"/>
      <c r="IC43" s="449"/>
      <c r="ID43" s="449"/>
      <c r="IE43" s="449"/>
      <c r="IF43" s="449"/>
      <c r="IG43" s="449"/>
      <c r="IH43" s="449"/>
      <c r="II43" s="449"/>
      <c r="IJ43" s="449"/>
      <c r="IK43" s="449"/>
      <c r="IL43" s="449"/>
      <c r="IM43" s="449"/>
      <c r="IN43" s="449"/>
      <c r="IO43" s="449"/>
      <c r="IP43" s="449"/>
      <c r="IQ43" s="449"/>
      <c r="IR43" s="449"/>
      <c r="IS43" s="449"/>
      <c r="IT43" s="449"/>
      <c r="IU43" s="449"/>
      <c r="IV43" s="449"/>
      <c r="IW43" s="449"/>
      <c r="IX43" s="449"/>
      <c r="IY43" s="449"/>
      <c r="IZ43" s="449"/>
      <c r="JA43" s="449"/>
      <c r="JB43" s="449"/>
      <c r="JC43" s="449"/>
      <c r="JD43" s="449"/>
      <c r="JE43" s="449"/>
      <c r="JF43" s="449"/>
      <c r="JG43" s="449"/>
      <c r="JH43" s="449"/>
      <c r="JI43" s="449"/>
      <c r="JJ43" s="449"/>
      <c r="JK43" s="449"/>
      <c r="JL43" s="449"/>
      <c r="JM43" s="449"/>
      <c r="JN43" s="449"/>
      <c r="JO43" s="449"/>
      <c r="JP43" s="449"/>
      <c r="JQ43" s="449"/>
      <c r="JR43" s="449"/>
      <c r="JS43" s="449"/>
      <c r="JT43" s="449"/>
      <c r="JU43" s="449"/>
      <c r="JV43" s="449"/>
      <c r="JW43" s="449"/>
      <c r="JX43" s="449"/>
      <c r="JY43" s="449"/>
      <c r="JZ43" s="449"/>
      <c r="KA43" s="449"/>
      <c r="KB43" s="449"/>
      <c r="KC43" s="449"/>
      <c r="KD43" s="449"/>
      <c r="KE43" s="449"/>
      <c r="KF43" s="449"/>
      <c r="KG43" s="449"/>
      <c r="KH43" s="449"/>
      <c r="KI43" s="449"/>
      <c r="KJ43" s="449"/>
      <c r="KK43" s="449"/>
      <c r="KL43" s="449"/>
      <c r="KM43" s="449"/>
      <c r="KN43" s="449"/>
      <c r="KO43" s="449"/>
      <c r="KP43" s="449"/>
      <c r="KQ43" s="449"/>
      <c r="KR43" s="449"/>
      <c r="KS43" s="449"/>
      <c r="KT43" s="449"/>
    </row>
    <row r="44" spans="1:306" ht="13.5" hidden="1" customHeight="1">
      <c r="A44" s="540" t="s">
        <v>2226</v>
      </c>
      <c r="B44" s="540"/>
      <c r="C44" s="540"/>
      <c r="D44" s="452"/>
      <c r="E44" s="452"/>
      <c r="F44" s="452"/>
      <c r="G44" s="452">
        <v>2</v>
      </c>
      <c r="H44" s="452"/>
      <c r="I44" s="455"/>
      <c r="J44" s="463">
        <v>202</v>
      </c>
      <c r="K44" s="463">
        <v>100</v>
      </c>
      <c r="L44" s="463">
        <v>83</v>
      </c>
      <c r="M44" s="463"/>
      <c r="N44" s="463"/>
      <c r="O44" s="463"/>
      <c r="P44" s="463"/>
      <c r="Q44" s="463"/>
      <c r="R44" s="463"/>
      <c r="S44" s="463">
        <v>4034</v>
      </c>
      <c r="T44" s="463">
        <v>4038</v>
      </c>
      <c r="U44" s="463">
        <v>409115</v>
      </c>
      <c r="V44" s="463">
        <v>133819</v>
      </c>
      <c r="W44" s="463">
        <v>47922</v>
      </c>
      <c r="X44" s="463">
        <v>30984</v>
      </c>
      <c r="Y44" s="463">
        <v>102690</v>
      </c>
      <c r="Z44" s="463">
        <v>7012</v>
      </c>
      <c r="AA44" s="463"/>
      <c r="AB44" s="463">
        <v>7512</v>
      </c>
      <c r="AC44" s="463">
        <v>4406</v>
      </c>
      <c r="AD44" s="463">
        <v>4406</v>
      </c>
      <c r="AE44" s="463"/>
      <c r="AF44" s="463"/>
      <c r="AG44" s="463">
        <v>1</v>
      </c>
      <c r="AH44" s="463">
        <v>1</v>
      </c>
      <c r="AI44" s="463">
        <v>7512</v>
      </c>
      <c r="AJ44" s="463">
        <v>4406</v>
      </c>
      <c r="AK44" s="463">
        <v>4406</v>
      </c>
      <c r="AL44" s="463"/>
      <c r="AM44" s="463"/>
      <c r="AN44" s="463">
        <v>1</v>
      </c>
      <c r="AO44" s="463">
        <v>1</v>
      </c>
      <c r="AP44" s="463">
        <v>7512</v>
      </c>
      <c r="AQ44" s="463">
        <v>5515</v>
      </c>
      <c r="AR44" s="463">
        <v>4406</v>
      </c>
      <c r="AS44" s="463"/>
      <c r="AT44" s="463"/>
      <c r="AU44" s="463">
        <v>1</v>
      </c>
      <c r="AV44" s="463">
        <v>2</v>
      </c>
      <c r="AW44" s="463">
        <v>7063</v>
      </c>
      <c r="AX44" s="463">
        <v>4406</v>
      </c>
      <c r="AY44" s="463">
        <v>4406</v>
      </c>
      <c r="AZ44" s="463"/>
      <c r="BA44" s="463"/>
      <c r="BB44" s="463">
        <v>1</v>
      </c>
      <c r="BC44" s="463">
        <v>1</v>
      </c>
      <c r="BD44" s="475">
        <v>-279762</v>
      </c>
      <c r="BE44" s="463">
        <v>26663</v>
      </c>
      <c r="BF44" s="463">
        <v>3225</v>
      </c>
      <c r="BG44" s="463">
        <v>6890</v>
      </c>
      <c r="BH44" s="463">
        <v>4000</v>
      </c>
      <c r="BI44" s="463">
        <v>4406</v>
      </c>
      <c r="BJ44" s="463"/>
      <c r="BK44" s="463">
        <v>20</v>
      </c>
      <c r="BL44" s="463"/>
      <c r="BM44" s="463"/>
      <c r="BN44" s="463"/>
      <c r="BO44" s="491"/>
      <c r="BP44" s="491"/>
      <c r="BQ44" s="463"/>
      <c r="BR44" s="463"/>
      <c r="BS44" s="493"/>
      <c r="BT44" s="464"/>
      <c r="BU44" s="463"/>
      <c r="BV44" s="463"/>
      <c r="BW44" s="463"/>
      <c r="BX44" s="477"/>
      <c r="BY44" s="477"/>
      <c r="BZ44" s="477"/>
      <c r="CA44" s="477"/>
      <c r="CB44" s="477"/>
      <c r="CC44" s="477"/>
      <c r="CD44" s="504"/>
      <c r="CE44" s="504"/>
      <c r="CF44" s="504"/>
      <c r="CG44" s="451"/>
      <c r="CH44" s="452"/>
      <c r="CI44" s="452"/>
      <c r="CJ44" s="452"/>
      <c r="CK44" s="452"/>
      <c r="CL44" s="452"/>
      <c r="CM44" s="452"/>
      <c r="CN44" s="452"/>
      <c r="CO44" s="504"/>
      <c r="CP44" s="507"/>
      <c r="CQ44" s="507"/>
      <c r="CR44" s="448"/>
      <c r="CS44" s="507"/>
      <c r="CT44" s="507"/>
      <c r="CU44" s="507"/>
      <c r="CV44" s="507"/>
      <c r="CW44" s="507"/>
      <c r="CX44" s="507"/>
      <c r="CY44" s="507"/>
      <c r="CZ44" s="507"/>
      <c r="DA44" s="507"/>
      <c r="DB44" s="507"/>
      <c r="DC44" s="507"/>
      <c r="DD44" s="507"/>
      <c r="DE44" s="507"/>
      <c r="DF44" s="507"/>
      <c r="DG44" s="507"/>
      <c r="DH44" s="507"/>
      <c r="DI44" s="507"/>
      <c r="DJ44" s="507"/>
      <c r="DK44" s="507"/>
      <c r="DL44" s="507"/>
      <c r="DM44" s="507"/>
      <c r="DN44" s="507"/>
      <c r="DO44" s="507"/>
      <c r="DP44" s="507"/>
      <c r="DQ44" s="507"/>
      <c r="DR44" s="507"/>
      <c r="DS44" s="507"/>
      <c r="DT44" s="507"/>
      <c r="DU44" s="507"/>
      <c r="DV44" s="507"/>
      <c r="DW44" s="507"/>
      <c r="DX44" s="507"/>
      <c r="DY44" s="507"/>
      <c r="DZ44" s="507"/>
      <c r="EA44" s="507"/>
      <c r="EB44" s="507"/>
      <c r="EC44" s="507"/>
      <c r="ED44" s="507"/>
      <c r="EE44" s="507"/>
      <c r="EF44" s="507"/>
      <c r="EG44" s="507"/>
      <c r="EH44" s="507"/>
      <c r="EI44" s="507"/>
      <c r="EJ44" s="507"/>
      <c r="EK44" s="507"/>
      <c r="EL44" s="507"/>
      <c r="EM44" s="507"/>
      <c r="EN44" s="507"/>
      <c r="EO44" s="507"/>
      <c r="EP44" s="507"/>
      <c r="EQ44" s="507"/>
      <c r="ER44" s="507"/>
      <c r="ES44" s="507"/>
      <c r="ET44" s="507"/>
      <c r="EU44" s="507"/>
      <c r="EV44" s="507"/>
      <c r="EW44" s="507"/>
      <c r="EX44" s="507"/>
      <c r="EY44" s="507"/>
      <c r="EZ44" s="507"/>
      <c r="FA44" s="507"/>
      <c r="FB44" s="507"/>
      <c r="FC44" s="507"/>
      <c r="FD44" s="507"/>
      <c r="FE44" s="507"/>
      <c r="FF44" s="507"/>
      <c r="FG44" s="507"/>
      <c r="FH44" s="507"/>
      <c r="FI44" s="507"/>
      <c r="FJ44" s="507"/>
      <c r="FK44" s="507"/>
      <c r="FL44" s="507"/>
      <c r="FM44" s="507"/>
      <c r="FN44" s="507"/>
      <c r="FO44" s="507"/>
      <c r="FP44" s="507"/>
      <c r="FQ44" s="507"/>
      <c r="FR44" s="507"/>
      <c r="FS44" s="507"/>
      <c r="FT44" s="507"/>
      <c r="FU44" s="507"/>
      <c r="FV44" s="507"/>
      <c r="FW44" s="507"/>
      <c r="FX44" s="507"/>
      <c r="FY44" s="507"/>
      <c r="FZ44" s="507"/>
      <c r="GA44" s="507"/>
      <c r="GB44" s="507"/>
      <c r="GC44" s="507"/>
      <c r="GD44" s="507"/>
      <c r="GE44" s="507"/>
      <c r="GF44" s="507"/>
      <c r="GG44" s="507"/>
      <c r="GH44" s="507"/>
      <c r="GI44" s="507"/>
      <c r="GJ44" s="507"/>
      <c r="GK44" s="507"/>
      <c r="GL44" s="507"/>
      <c r="GM44" s="507"/>
      <c r="GN44" s="507"/>
      <c r="GO44" s="507"/>
      <c r="GP44" s="507"/>
      <c r="GQ44" s="507"/>
      <c r="GR44" s="507"/>
      <c r="GS44" s="507"/>
      <c r="GT44" s="507"/>
      <c r="GU44" s="507"/>
      <c r="GV44" s="507"/>
      <c r="GW44" s="507"/>
      <c r="GX44" s="507"/>
      <c r="GY44" s="507"/>
      <c r="GZ44" s="507"/>
      <c r="HA44" s="507"/>
      <c r="HB44" s="507"/>
      <c r="HC44" s="507"/>
      <c r="HD44" s="507"/>
      <c r="HE44" s="507"/>
      <c r="HF44" s="507"/>
      <c r="HG44" s="507"/>
      <c r="HH44" s="507"/>
      <c r="HI44" s="507"/>
      <c r="HJ44" s="507"/>
      <c r="HK44" s="507"/>
      <c r="HL44" s="507"/>
      <c r="HM44" s="507"/>
      <c r="HN44" s="507"/>
      <c r="HO44" s="507"/>
      <c r="HP44" s="507"/>
      <c r="HQ44" s="507"/>
      <c r="HR44" s="507"/>
      <c r="HS44" s="507"/>
      <c r="HT44" s="507"/>
      <c r="HU44" s="507"/>
      <c r="HV44" s="507"/>
      <c r="HW44" s="507"/>
      <c r="HX44" s="507"/>
      <c r="HY44" s="507"/>
      <c r="HZ44" s="507"/>
      <c r="IA44" s="507"/>
      <c r="IB44" s="507"/>
      <c r="IC44" s="507"/>
      <c r="ID44" s="507"/>
      <c r="IE44" s="507"/>
      <c r="IF44" s="507"/>
      <c r="IG44" s="507"/>
      <c r="IH44" s="507"/>
      <c r="II44" s="507"/>
      <c r="IJ44" s="507"/>
      <c r="IK44" s="507"/>
      <c r="IL44" s="507"/>
      <c r="IM44" s="507"/>
      <c r="IN44" s="507"/>
      <c r="IO44" s="507"/>
      <c r="IP44" s="507"/>
      <c r="IQ44" s="507"/>
      <c r="IR44" s="507"/>
      <c r="IS44" s="507"/>
      <c r="IT44" s="507"/>
      <c r="IU44" s="507"/>
      <c r="IV44" s="507"/>
      <c r="IW44" s="507"/>
      <c r="IX44" s="507"/>
      <c r="IY44" s="507"/>
      <c r="IZ44" s="507"/>
      <c r="JA44" s="507"/>
      <c r="JB44" s="507"/>
      <c r="JC44" s="507"/>
      <c r="JD44" s="507"/>
      <c r="JE44" s="507"/>
      <c r="JF44" s="507"/>
      <c r="JG44" s="507"/>
      <c r="JH44" s="507"/>
      <c r="JI44" s="507"/>
      <c r="JJ44" s="507"/>
      <c r="JK44" s="507"/>
      <c r="JL44" s="507"/>
      <c r="JM44" s="507"/>
      <c r="JN44" s="507"/>
      <c r="JO44" s="507"/>
      <c r="JP44" s="507"/>
      <c r="JQ44" s="507"/>
      <c r="JR44" s="507"/>
      <c r="JS44" s="507"/>
      <c r="JT44" s="507"/>
      <c r="JU44" s="507"/>
      <c r="JV44" s="507"/>
      <c r="JW44" s="507"/>
      <c r="JX44" s="507"/>
      <c r="JY44" s="507"/>
      <c r="JZ44" s="507"/>
      <c r="KA44" s="507"/>
      <c r="KB44" s="507"/>
      <c r="KC44" s="507"/>
      <c r="KD44" s="507"/>
      <c r="KE44" s="507"/>
      <c r="KF44" s="507"/>
      <c r="KG44" s="507"/>
      <c r="KH44" s="507"/>
      <c r="KI44" s="507"/>
      <c r="KJ44" s="507"/>
      <c r="KK44" s="507"/>
      <c r="KL44" s="507"/>
      <c r="KM44" s="507"/>
      <c r="KN44" s="507"/>
      <c r="KO44" s="507"/>
      <c r="KP44" s="507"/>
      <c r="KQ44" s="507"/>
      <c r="KR44" s="507"/>
      <c r="KS44" s="507"/>
      <c r="KT44" s="507"/>
    </row>
    <row r="45" spans="1:306" ht="24" hidden="1">
      <c r="A45" s="451"/>
      <c r="B45" s="452"/>
      <c r="C45" s="452" t="s">
        <v>2227</v>
      </c>
      <c r="D45" s="452"/>
      <c r="E45" s="452"/>
      <c r="F45" s="452"/>
      <c r="G45" s="452">
        <v>5</v>
      </c>
      <c r="H45" s="452"/>
      <c r="I45" s="455"/>
      <c r="J45" s="463">
        <v>145</v>
      </c>
      <c r="K45" s="463">
        <v>71</v>
      </c>
      <c r="L45" s="463">
        <v>75</v>
      </c>
      <c r="M45" s="463"/>
      <c r="N45" s="463"/>
      <c r="O45" s="463"/>
      <c r="P45" s="463"/>
      <c r="Q45" s="463"/>
      <c r="R45" s="463"/>
      <c r="S45" s="463">
        <v>4034</v>
      </c>
      <c r="T45" s="463">
        <v>4038</v>
      </c>
      <c r="U45" s="463">
        <v>297886</v>
      </c>
      <c r="V45" s="463">
        <v>108357</v>
      </c>
      <c r="W45" s="463">
        <v>47922</v>
      </c>
      <c r="X45" s="463">
        <v>30984</v>
      </c>
      <c r="Y45" s="463">
        <v>102690</v>
      </c>
      <c r="Z45" s="463">
        <v>7012</v>
      </c>
      <c r="AA45" s="463"/>
      <c r="AB45" s="463">
        <v>7512</v>
      </c>
      <c r="AC45" s="463">
        <v>4406</v>
      </c>
      <c r="AD45" s="463">
        <v>4406</v>
      </c>
      <c r="AE45" s="463"/>
      <c r="AF45" s="463"/>
      <c r="AG45" s="463">
        <v>1</v>
      </c>
      <c r="AH45" s="463">
        <v>1</v>
      </c>
      <c r="AI45" s="463">
        <v>7512</v>
      </c>
      <c r="AJ45" s="463">
        <v>4406</v>
      </c>
      <c r="AK45" s="463">
        <v>4406</v>
      </c>
      <c r="AL45" s="463"/>
      <c r="AM45" s="463"/>
      <c r="AN45" s="463">
        <v>1</v>
      </c>
      <c r="AO45" s="463">
        <v>1</v>
      </c>
      <c r="AP45" s="463">
        <v>7512</v>
      </c>
      <c r="AQ45" s="463">
        <v>5515</v>
      </c>
      <c r="AR45" s="463">
        <v>4406</v>
      </c>
      <c r="AS45" s="463"/>
      <c r="AT45" s="463"/>
      <c r="AU45" s="463">
        <v>1</v>
      </c>
      <c r="AV45" s="463">
        <v>2</v>
      </c>
      <c r="AW45" s="463">
        <v>7063</v>
      </c>
      <c r="AX45" s="463">
        <v>4406</v>
      </c>
      <c r="AY45" s="463">
        <v>4406</v>
      </c>
      <c r="AZ45" s="463"/>
      <c r="BA45" s="463"/>
      <c r="BB45" s="463">
        <v>1</v>
      </c>
      <c r="BC45" s="463">
        <v>1</v>
      </c>
      <c r="BD45" s="475">
        <v>-186933</v>
      </c>
      <c r="BE45" s="463">
        <v>8263</v>
      </c>
      <c r="BF45" s="479">
        <v>-775</v>
      </c>
      <c r="BG45" s="463">
        <v>6890</v>
      </c>
      <c r="BH45" s="463"/>
      <c r="BI45" s="463">
        <v>4406</v>
      </c>
      <c r="BJ45" s="463"/>
      <c r="BK45" s="463"/>
      <c r="BL45" s="463"/>
      <c r="BM45" s="463"/>
      <c r="BN45" s="463"/>
      <c r="BO45" s="491"/>
      <c r="BP45" s="491"/>
      <c r="BQ45" s="463"/>
      <c r="BR45" s="463"/>
      <c r="BS45" s="493"/>
      <c r="BT45" s="464"/>
      <c r="BU45" s="463"/>
      <c r="BV45" s="463"/>
      <c r="BW45" s="463"/>
      <c r="BX45" s="477"/>
      <c r="BY45" s="477"/>
      <c r="BZ45" s="477"/>
      <c r="CA45" s="477"/>
      <c r="CB45" s="477"/>
      <c r="CC45" s="477"/>
      <c r="CD45" s="504"/>
      <c r="CE45" s="504"/>
      <c r="CF45" s="504"/>
      <c r="CG45" s="451"/>
      <c r="CH45" s="452"/>
      <c r="CI45" s="452"/>
      <c r="CJ45" s="452"/>
      <c r="CK45" s="452"/>
      <c r="CL45" s="452"/>
      <c r="CM45" s="452"/>
      <c r="CN45" s="452"/>
      <c r="CO45" s="504"/>
      <c r="CP45" s="507"/>
      <c r="CQ45" s="507"/>
      <c r="CR45" s="448"/>
      <c r="CS45" s="507"/>
      <c r="CT45" s="507"/>
      <c r="CU45" s="507"/>
      <c r="CV45" s="507"/>
      <c r="CW45" s="507"/>
      <c r="CX45" s="507"/>
      <c r="CY45" s="507"/>
      <c r="CZ45" s="507"/>
      <c r="DA45" s="507"/>
      <c r="DB45" s="507"/>
      <c r="DC45" s="507"/>
      <c r="DD45" s="507"/>
      <c r="DE45" s="507"/>
      <c r="DF45" s="507"/>
      <c r="DG45" s="507"/>
      <c r="DH45" s="507"/>
      <c r="DI45" s="507"/>
      <c r="DJ45" s="507"/>
      <c r="DK45" s="507"/>
      <c r="DL45" s="507"/>
      <c r="DM45" s="507"/>
      <c r="DN45" s="507"/>
      <c r="DO45" s="507"/>
      <c r="DP45" s="507"/>
      <c r="DQ45" s="507"/>
      <c r="DR45" s="507"/>
      <c r="DS45" s="507"/>
      <c r="DT45" s="507"/>
      <c r="DU45" s="507"/>
      <c r="DV45" s="507"/>
      <c r="DW45" s="507"/>
      <c r="DX45" s="507"/>
      <c r="DY45" s="507"/>
      <c r="DZ45" s="507"/>
      <c r="EA45" s="507"/>
      <c r="EB45" s="507"/>
      <c r="EC45" s="507"/>
      <c r="ED45" s="507"/>
      <c r="EE45" s="507"/>
      <c r="EF45" s="507"/>
      <c r="EG45" s="507"/>
      <c r="EH45" s="507"/>
      <c r="EI45" s="507"/>
      <c r="EJ45" s="507"/>
      <c r="EK45" s="507"/>
      <c r="EL45" s="507"/>
      <c r="EM45" s="507"/>
      <c r="EN45" s="507"/>
      <c r="EO45" s="507"/>
      <c r="EP45" s="507"/>
      <c r="EQ45" s="507"/>
      <c r="ER45" s="507"/>
      <c r="ES45" s="507"/>
      <c r="ET45" s="507"/>
      <c r="EU45" s="507"/>
      <c r="EV45" s="507"/>
      <c r="EW45" s="507"/>
      <c r="EX45" s="507"/>
      <c r="EY45" s="507"/>
      <c r="EZ45" s="507"/>
      <c r="FA45" s="507"/>
      <c r="FB45" s="507"/>
      <c r="FC45" s="507"/>
      <c r="FD45" s="507"/>
      <c r="FE45" s="507"/>
      <c r="FF45" s="507"/>
      <c r="FG45" s="507"/>
      <c r="FH45" s="507"/>
      <c r="FI45" s="507"/>
      <c r="FJ45" s="507"/>
      <c r="FK45" s="507"/>
      <c r="FL45" s="507"/>
      <c r="FM45" s="507"/>
      <c r="FN45" s="507"/>
      <c r="FO45" s="507"/>
      <c r="FP45" s="507"/>
      <c r="FQ45" s="507"/>
      <c r="FR45" s="507"/>
      <c r="FS45" s="507"/>
      <c r="FT45" s="507"/>
      <c r="FU45" s="507"/>
      <c r="FV45" s="507"/>
      <c r="FW45" s="507"/>
      <c r="FX45" s="507"/>
      <c r="FY45" s="507"/>
      <c r="FZ45" s="507"/>
      <c r="GA45" s="507"/>
      <c r="GB45" s="507"/>
      <c r="GC45" s="507"/>
      <c r="GD45" s="507"/>
      <c r="GE45" s="507"/>
      <c r="GF45" s="507"/>
      <c r="GG45" s="507"/>
      <c r="GH45" s="507"/>
      <c r="GI45" s="507"/>
      <c r="GJ45" s="507"/>
      <c r="GK45" s="507"/>
      <c r="GL45" s="507"/>
      <c r="GM45" s="507"/>
      <c r="GN45" s="507"/>
      <c r="GO45" s="507"/>
      <c r="GP45" s="507"/>
      <c r="GQ45" s="507"/>
      <c r="GR45" s="507"/>
      <c r="GS45" s="507"/>
      <c r="GT45" s="507"/>
      <c r="GU45" s="507"/>
      <c r="GV45" s="507"/>
      <c r="GW45" s="507"/>
      <c r="GX45" s="507"/>
      <c r="GY45" s="507"/>
      <c r="GZ45" s="507"/>
      <c r="HA45" s="507"/>
      <c r="HB45" s="507"/>
      <c r="HC45" s="507"/>
      <c r="HD45" s="507"/>
      <c r="HE45" s="507"/>
      <c r="HF45" s="507"/>
      <c r="HG45" s="507"/>
      <c r="HH45" s="507"/>
      <c r="HI45" s="507"/>
      <c r="HJ45" s="507"/>
      <c r="HK45" s="507"/>
      <c r="HL45" s="507"/>
      <c r="HM45" s="507"/>
      <c r="HN45" s="507"/>
      <c r="HO45" s="507"/>
      <c r="HP45" s="507"/>
      <c r="HQ45" s="507"/>
      <c r="HR45" s="507"/>
      <c r="HS45" s="507"/>
      <c r="HT45" s="507"/>
      <c r="HU45" s="507"/>
      <c r="HV45" s="507"/>
      <c r="HW45" s="507"/>
      <c r="HX45" s="507"/>
      <c r="HY45" s="507"/>
      <c r="HZ45" s="507"/>
      <c r="IA45" s="507"/>
      <c r="IB45" s="507"/>
      <c r="IC45" s="507"/>
      <c r="ID45" s="507"/>
      <c r="IE45" s="507"/>
      <c r="IF45" s="507"/>
      <c r="IG45" s="507"/>
      <c r="IH45" s="507"/>
      <c r="II45" s="507"/>
      <c r="IJ45" s="507"/>
      <c r="IK45" s="507"/>
      <c r="IL45" s="507"/>
      <c r="IM45" s="507"/>
      <c r="IN45" s="507"/>
      <c r="IO45" s="507"/>
      <c r="IP45" s="507"/>
      <c r="IQ45" s="507"/>
      <c r="IR45" s="507"/>
      <c r="IS45" s="507"/>
      <c r="IT45" s="507"/>
      <c r="IU45" s="507"/>
      <c r="IV45" s="507"/>
      <c r="IW45" s="507"/>
      <c r="IX45" s="507"/>
      <c r="IY45" s="507"/>
      <c r="IZ45" s="507"/>
      <c r="JA45" s="507"/>
      <c r="JB45" s="507"/>
      <c r="JC45" s="507"/>
      <c r="JD45" s="507"/>
      <c r="JE45" s="507"/>
      <c r="JF45" s="507"/>
      <c r="JG45" s="507"/>
      <c r="JH45" s="507"/>
      <c r="JI45" s="507"/>
      <c r="JJ45" s="507"/>
      <c r="JK45" s="507"/>
      <c r="JL45" s="507"/>
      <c r="JM45" s="507"/>
      <c r="JN45" s="507"/>
      <c r="JO45" s="507"/>
      <c r="JP45" s="507"/>
      <c r="JQ45" s="507"/>
      <c r="JR45" s="507"/>
      <c r="JS45" s="507"/>
      <c r="JT45" s="507"/>
      <c r="JU45" s="507"/>
      <c r="JV45" s="507"/>
      <c r="JW45" s="507"/>
      <c r="JX45" s="507"/>
      <c r="JY45" s="507"/>
      <c r="JZ45" s="507"/>
      <c r="KA45" s="507"/>
      <c r="KB45" s="507"/>
      <c r="KC45" s="507"/>
      <c r="KD45" s="507"/>
      <c r="KE45" s="507"/>
      <c r="KF45" s="507"/>
      <c r="KG45" s="507"/>
      <c r="KH45" s="507"/>
      <c r="KI45" s="507"/>
      <c r="KJ45" s="507"/>
      <c r="KK45" s="507"/>
      <c r="KL45" s="507"/>
      <c r="KM45" s="507"/>
      <c r="KN45" s="507"/>
      <c r="KO45" s="507"/>
      <c r="KP45" s="507"/>
      <c r="KQ45" s="507"/>
      <c r="KR45" s="507"/>
      <c r="KS45" s="507"/>
      <c r="KT45" s="507"/>
    </row>
    <row r="46" spans="1:306" ht="36" hidden="1">
      <c r="A46" s="454" t="s">
        <v>2228</v>
      </c>
      <c r="B46" s="455" t="s">
        <v>585</v>
      </c>
      <c r="C46" s="456" t="s">
        <v>1713</v>
      </c>
      <c r="D46" s="455" t="s">
        <v>2136</v>
      </c>
      <c r="E46" s="455" t="s">
        <v>2229</v>
      </c>
      <c r="F46" s="455" t="s">
        <v>90</v>
      </c>
      <c r="G46" s="455" t="s">
        <v>2138</v>
      </c>
      <c r="H46" s="455"/>
      <c r="I46" s="455" t="s">
        <v>234</v>
      </c>
      <c r="J46" s="464">
        <v>14</v>
      </c>
      <c r="K46" s="464"/>
      <c r="L46" s="464">
        <v>14</v>
      </c>
      <c r="M46" s="464"/>
      <c r="N46" s="464"/>
      <c r="O46" s="464"/>
      <c r="P46" s="464"/>
      <c r="Q46" s="464">
        <v>2017</v>
      </c>
      <c r="R46" s="464">
        <v>2021</v>
      </c>
      <c r="S46" s="464">
        <v>2017</v>
      </c>
      <c r="T46" s="464">
        <v>2019</v>
      </c>
      <c r="U46" s="464">
        <v>12512</v>
      </c>
      <c r="V46" s="464">
        <v>3515</v>
      </c>
      <c r="W46" s="464">
        <v>8758</v>
      </c>
      <c r="X46" s="464">
        <v>1054</v>
      </c>
      <c r="Y46" s="464">
        <v>4700</v>
      </c>
      <c r="Z46" s="464">
        <v>4058</v>
      </c>
      <c r="AA46" s="464"/>
      <c r="AB46" s="464">
        <v>4058</v>
      </c>
      <c r="AC46" s="464">
        <v>1406</v>
      </c>
      <c r="AD46" s="464">
        <v>1406</v>
      </c>
      <c r="AE46" s="464" t="s">
        <v>93</v>
      </c>
      <c r="AF46" s="464"/>
      <c r="AG46" s="464">
        <v>1</v>
      </c>
      <c r="AH46" s="464">
        <v>1</v>
      </c>
      <c r="AI46" s="464">
        <v>4058</v>
      </c>
      <c r="AJ46" s="464">
        <v>1406</v>
      </c>
      <c r="AK46" s="464">
        <v>1406</v>
      </c>
      <c r="AL46" s="464" t="s">
        <v>93</v>
      </c>
      <c r="AM46" s="464"/>
      <c r="AN46" s="464">
        <v>1</v>
      </c>
      <c r="AO46" s="464">
        <v>1</v>
      </c>
      <c r="AP46" s="464">
        <v>4058</v>
      </c>
      <c r="AQ46" s="464">
        <v>1758</v>
      </c>
      <c r="AR46" s="464">
        <v>1406</v>
      </c>
      <c r="AS46" s="464" t="s">
        <v>93</v>
      </c>
      <c r="AT46" s="464"/>
      <c r="AU46" s="464">
        <v>1</v>
      </c>
      <c r="AV46" s="464">
        <v>1</v>
      </c>
      <c r="AW46" s="464">
        <v>4058</v>
      </c>
      <c r="AX46" s="464">
        <v>1406</v>
      </c>
      <c r="AY46" s="464">
        <v>1406</v>
      </c>
      <c r="AZ46" s="464" t="s">
        <v>93</v>
      </c>
      <c r="BA46" s="464"/>
      <c r="BB46" s="464">
        <v>1</v>
      </c>
      <c r="BC46" s="464">
        <v>1</v>
      </c>
      <c r="BD46" s="475">
        <v>-3754</v>
      </c>
      <c r="BE46" s="464">
        <v>4058</v>
      </c>
      <c r="BF46" s="480">
        <v>-485</v>
      </c>
      <c r="BG46" s="480">
        <v>-485</v>
      </c>
      <c r="BH46" s="464"/>
      <c r="BI46" s="464">
        <v>1406</v>
      </c>
      <c r="BJ46" s="464" t="s">
        <v>93</v>
      </c>
      <c r="BK46" s="464"/>
      <c r="BL46" s="464">
        <v>1</v>
      </c>
      <c r="BM46" s="464">
        <v>0</v>
      </c>
      <c r="BN46" s="464" t="s">
        <v>2141</v>
      </c>
      <c r="BO46" s="492" t="s">
        <v>2230</v>
      </c>
      <c r="BP46" s="492" t="s">
        <v>2231</v>
      </c>
      <c r="BQ46" s="464" t="s">
        <v>2232</v>
      </c>
      <c r="BR46" s="464" t="s">
        <v>2145</v>
      </c>
      <c r="BS46" s="493" t="s">
        <v>2152</v>
      </c>
      <c r="BT46" s="464"/>
      <c r="BU46" s="464"/>
      <c r="BV46" s="464"/>
      <c r="BW46" s="464"/>
      <c r="BX46" s="501"/>
      <c r="BY46" s="501"/>
      <c r="BZ46" s="501"/>
      <c r="CA46" s="501"/>
      <c r="CB46" s="501"/>
      <c r="CC46" s="501"/>
      <c r="CD46" s="503">
        <v>4058</v>
      </c>
      <c r="CE46" s="503"/>
      <c r="CF46" s="503" t="s">
        <v>93</v>
      </c>
      <c r="CG46" s="454" t="s">
        <v>2188</v>
      </c>
      <c r="CH46" s="455"/>
      <c r="CI46" s="455" t="s">
        <v>2233</v>
      </c>
      <c r="CJ46" s="455"/>
      <c r="CK46" s="455"/>
      <c r="CL46" s="455" t="s">
        <v>2154</v>
      </c>
      <c r="CM46" s="455"/>
      <c r="CN46" s="455"/>
      <c r="CO46" s="503" t="s">
        <v>93</v>
      </c>
      <c r="CP46" s="449"/>
      <c r="CQ46" s="449"/>
      <c r="CR46" s="448" t="s">
        <v>1713</v>
      </c>
      <c r="CS46" s="449"/>
      <c r="CT46" s="449"/>
      <c r="CU46" s="449"/>
      <c r="CV46" s="449"/>
      <c r="CW46" s="449"/>
      <c r="CX46" s="449"/>
      <c r="CY46" s="449"/>
      <c r="CZ46" s="449"/>
      <c r="DA46" s="449"/>
      <c r="DB46" s="449"/>
      <c r="DC46" s="449"/>
      <c r="DD46" s="449"/>
      <c r="DE46" s="449"/>
      <c r="DF46" s="449"/>
      <c r="DG46" s="449"/>
      <c r="DH46" s="449"/>
      <c r="DI46" s="449"/>
      <c r="DJ46" s="449"/>
      <c r="DK46" s="449"/>
      <c r="DL46" s="449"/>
      <c r="DM46" s="449"/>
      <c r="DN46" s="449"/>
      <c r="DO46" s="449"/>
      <c r="DP46" s="449"/>
      <c r="DQ46" s="449"/>
      <c r="DR46" s="449"/>
      <c r="DS46" s="449"/>
      <c r="DT46" s="449"/>
      <c r="DU46" s="449"/>
      <c r="DV46" s="449"/>
      <c r="DW46" s="449"/>
      <c r="DX46" s="449"/>
      <c r="DY46" s="449"/>
      <c r="DZ46" s="449"/>
      <c r="EA46" s="449"/>
      <c r="EB46" s="449"/>
      <c r="EC46" s="449"/>
      <c r="ED46" s="449"/>
      <c r="EE46" s="449"/>
      <c r="EF46" s="449"/>
      <c r="EG46" s="449"/>
      <c r="EH46" s="449"/>
      <c r="EI46" s="449"/>
      <c r="EJ46" s="449"/>
      <c r="EK46" s="449"/>
      <c r="EL46" s="449"/>
      <c r="EM46" s="449"/>
      <c r="EN46" s="449"/>
      <c r="EO46" s="449"/>
      <c r="EP46" s="449"/>
      <c r="EQ46" s="449"/>
      <c r="ER46" s="449"/>
      <c r="ES46" s="449"/>
      <c r="ET46" s="449"/>
      <c r="EU46" s="449"/>
      <c r="EV46" s="449"/>
      <c r="EW46" s="449"/>
      <c r="EX46" s="449"/>
      <c r="EY46" s="449"/>
      <c r="EZ46" s="449"/>
      <c r="FA46" s="449"/>
      <c r="FB46" s="449"/>
      <c r="FC46" s="449"/>
      <c r="FD46" s="449"/>
      <c r="FE46" s="449"/>
      <c r="FF46" s="449"/>
      <c r="FG46" s="449"/>
      <c r="FH46" s="449"/>
      <c r="FI46" s="449"/>
      <c r="FJ46" s="449"/>
      <c r="FK46" s="449"/>
      <c r="FL46" s="449"/>
      <c r="FM46" s="449"/>
      <c r="FN46" s="449"/>
      <c r="FO46" s="449"/>
      <c r="FP46" s="449"/>
      <c r="FQ46" s="449"/>
      <c r="FR46" s="449"/>
      <c r="FS46" s="449"/>
      <c r="FT46" s="449"/>
      <c r="FU46" s="449"/>
      <c r="FV46" s="449"/>
      <c r="FW46" s="449"/>
      <c r="FX46" s="449"/>
      <c r="FY46" s="449"/>
      <c r="FZ46" s="449"/>
      <c r="GA46" s="449"/>
      <c r="GB46" s="449"/>
      <c r="GC46" s="449"/>
      <c r="GD46" s="449"/>
      <c r="GE46" s="449"/>
      <c r="GF46" s="449"/>
      <c r="GG46" s="449"/>
      <c r="GH46" s="449"/>
      <c r="GI46" s="449"/>
      <c r="GJ46" s="449"/>
      <c r="GK46" s="449"/>
      <c r="GL46" s="449"/>
      <c r="GM46" s="449"/>
      <c r="GN46" s="449"/>
      <c r="GO46" s="449"/>
      <c r="GP46" s="449"/>
      <c r="GQ46" s="449"/>
      <c r="GR46" s="449"/>
      <c r="GS46" s="449"/>
      <c r="GT46" s="449"/>
      <c r="GU46" s="449"/>
      <c r="GV46" s="449"/>
      <c r="GW46" s="449"/>
      <c r="GX46" s="449"/>
      <c r="GY46" s="449"/>
      <c r="GZ46" s="449"/>
      <c r="HA46" s="449"/>
      <c r="HB46" s="449"/>
      <c r="HC46" s="449"/>
      <c r="HD46" s="449"/>
      <c r="HE46" s="449"/>
      <c r="HF46" s="449"/>
      <c r="HG46" s="449"/>
      <c r="HH46" s="449"/>
      <c r="HI46" s="449"/>
      <c r="HJ46" s="449"/>
      <c r="HK46" s="449"/>
      <c r="HL46" s="449"/>
      <c r="HM46" s="449"/>
      <c r="HN46" s="449"/>
      <c r="HO46" s="449"/>
      <c r="HP46" s="449"/>
      <c r="HQ46" s="449"/>
      <c r="HR46" s="449"/>
      <c r="HS46" s="449"/>
      <c r="HT46" s="449"/>
      <c r="HU46" s="449"/>
      <c r="HV46" s="449"/>
      <c r="HW46" s="449"/>
      <c r="HX46" s="449"/>
      <c r="HY46" s="449"/>
      <c r="HZ46" s="449"/>
      <c r="IA46" s="449"/>
      <c r="IB46" s="449"/>
      <c r="IC46" s="449"/>
      <c r="ID46" s="449"/>
      <c r="IE46" s="449"/>
      <c r="IF46" s="449"/>
      <c r="IG46" s="449"/>
      <c r="IH46" s="449"/>
      <c r="II46" s="449"/>
      <c r="IJ46" s="449"/>
      <c r="IK46" s="449"/>
      <c r="IL46" s="449"/>
      <c r="IM46" s="449"/>
      <c r="IN46" s="449"/>
      <c r="IO46" s="449"/>
      <c r="IP46" s="449"/>
      <c r="IQ46" s="449"/>
      <c r="IR46" s="449"/>
      <c r="IS46" s="449"/>
      <c r="IT46" s="449"/>
      <c r="IU46" s="449"/>
      <c r="IV46" s="449"/>
      <c r="IW46" s="449"/>
      <c r="IX46" s="449"/>
      <c r="IY46" s="449"/>
      <c r="IZ46" s="449"/>
      <c r="JA46" s="449"/>
      <c r="JB46" s="449"/>
      <c r="JC46" s="449"/>
      <c r="JD46" s="449"/>
      <c r="JE46" s="449"/>
      <c r="JF46" s="449"/>
      <c r="JG46" s="449"/>
      <c r="JH46" s="449"/>
      <c r="JI46" s="449"/>
      <c r="JJ46" s="449"/>
      <c r="JK46" s="449"/>
      <c r="JL46" s="449"/>
      <c r="JM46" s="449"/>
      <c r="JN46" s="449"/>
      <c r="JO46" s="449"/>
      <c r="JP46" s="449"/>
      <c r="JQ46" s="449"/>
      <c r="JR46" s="449"/>
      <c r="JS46" s="449"/>
      <c r="JT46" s="449"/>
      <c r="JU46" s="449"/>
      <c r="JV46" s="449"/>
      <c r="JW46" s="449"/>
      <c r="JX46" s="449"/>
      <c r="JY46" s="449"/>
      <c r="JZ46" s="449"/>
      <c r="KA46" s="449"/>
      <c r="KB46" s="449"/>
      <c r="KC46" s="449"/>
      <c r="KD46" s="449"/>
      <c r="KE46" s="449"/>
      <c r="KF46" s="449"/>
      <c r="KG46" s="449"/>
      <c r="KH46" s="449"/>
      <c r="KI46" s="449"/>
      <c r="KJ46" s="449"/>
      <c r="KK46" s="449"/>
      <c r="KL46" s="449"/>
      <c r="KM46" s="449"/>
      <c r="KN46" s="449"/>
      <c r="KO46" s="449"/>
      <c r="KP46" s="449"/>
      <c r="KQ46" s="449"/>
      <c r="KR46" s="449"/>
      <c r="KS46" s="449"/>
      <c r="KT46" s="449"/>
    </row>
    <row r="47" spans="1:306" ht="36" hidden="1">
      <c r="A47" s="454" t="s">
        <v>2228</v>
      </c>
      <c r="B47" s="455" t="s">
        <v>585</v>
      </c>
      <c r="C47" s="456" t="s">
        <v>1258</v>
      </c>
      <c r="D47" s="455" t="s">
        <v>2136</v>
      </c>
      <c r="E47" s="455" t="s">
        <v>2155</v>
      </c>
      <c r="F47" s="455" t="s">
        <v>2155</v>
      </c>
      <c r="G47" s="455" t="s">
        <v>2138</v>
      </c>
      <c r="H47" s="455"/>
      <c r="I47" s="455" t="s">
        <v>234</v>
      </c>
      <c r="J47" s="464">
        <v>31</v>
      </c>
      <c r="K47" s="464"/>
      <c r="L47" s="464">
        <v>31</v>
      </c>
      <c r="M47" s="464"/>
      <c r="N47" s="464"/>
      <c r="O47" s="464"/>
      <c r="P47" s="464"/>
      <c r="Q47" s="464">
        <v>2017</v>
      </c>
      <c r="R47" s="464">
        <v>2021</v>
      </c>
      <c r="S47" s="464">
        <v>2017</v>
      </c>
      <c r="T47" s="464">
        <v>2019</v>
      </c>
      <c r="U47" s="464">
        <v>27363</v>
      </c>
      <c r="V47" s="464">
        <v>7515</v>
      </c>
      <c r="W47" s="464">
        <v>19154</v>
      </c>
      <c r="X47" s="464">
        <v>2255</v>
      </c>
      <c r="Y47" s="464">
        <v>16200</v>
      </c>
      <c r="Z47" s="464">
        <v>2954</v>
      </c>
      <c r="AA47" s="464"/>
      <c r="AB47" s="464">
        <v>3454</v>
      </c>
      <c r="AC47" s="464">
        <v>3000</v>
      </c>
      <c r="AD47" s="464">
        <v>3000</v>
      </c>
      <c r="AE47" s="464" t="s">
        <v>93</v>
      </c>
      <c r="AF47" s="464"/>
      <c r="AG47" s="464">
        <v>1</v>
      </c>
      <c r="AH47" s="464">
        <v>1</v>
      </c>
      <c r="AI47" s="464">
        <v>3454</v>
      </c>
      <c r="AJ47" s="464">
        <v>3000</v>
      </c>
      <c r="AK47" s="464">
        <v>3000</v>
      </c>
      <c r="AL47" s="464" t="s">
        <v>93</v>
      </c>
      <c r="AM47" s="464"/>
      <c r="AN47" s="464">
        <v>1</v>
      </c>
      <c r="AO47" s="464">
        <v>1</v>
      </c>
      <c r="AP47" s="464">
        <v>3454</v>
      </c>
      <c r="AQ47" s="464">
        <v>3757</v>
      </c>
      <c r="AR47" s="464">
        <v>3000</v>
      </c>
      <c r="AS47" s="464" t="s">
        <v>93</v>
      </c>
      <c r="AT47" s="464"/>
      <c r="AU47" s="464">
        <v>1</v>
      </c>
      <c r="AV47" s="464">
        <v>1</v>
      </c>
      <c r="AW47" s="464">
        <v>3005</v>
      </c>
      <c r="AX47" s="464">
        <v>3000</v>
      </c>
      <c r="AY47" s="464">
        <v>3000</v>
      </c>
      <c r="AZ47" s="464" t="s">
        <v>93</v>
      </c>
      <c r="BA47" s="464"/>
      <c r="BB47" s="464">
        <v>1</v>
      </c>
      <c r="BC47" s="464">
        <v>1</v>
      </c>
      <c r="BD47" s="475">
        <v>-8158</v>
      </c>
      <c r="BE47" s="464">
        <v>3005</v>
      </c>
      <c r="BF47" s="480">
        <v>-290</v>
      </c>
      <c r="BG47" s="480">
        <v>-290</v>
      </c>
      <c r="BH47" s="464"/>
      <c r="BI47" s="464">
        <v>3000</v>
      </c>
      <c r="BJ47" s="464" t="s">
        <v>93</v>
      </c>
      <c r="BK47" s="464"/>
      <c r="BL47" s="464">
        <v>1</v>
      </c>
      <c r="BM47" s="464">
        <v>0</v>
      </c>
      <c r="BN47" s="464" t="s">
        <v>2141</v>
      </c>
      <c r="BO47" s="492" t="s">
        <v>2234</v>
      </c>
      <c r="BP47" s="492" t="s">
        <v>2235</v>
      </c>
      <c r="BQ47" s="464" t="s">
        <v>2232</v>
      </c>
      <c r="BR47" s="464" t="s">
        <v>2145</v>
      </c>
      <c r="BS47" s="493" t="s">
        <v>2152</v>
      </c>
      <c r="BT47" s="464"/>
      <c r="BU47" s="464"/>
      <c r="BV47" s="464"/>
      <c r="BW47" s="464"/>
      <c r="BX47" s="501"/>
      <c r="BY47" s="501"/>
      <c r="BZ47" s="501"/>
      <c r="CA47" s="501"/>
      <c r="CB47" s="501"/>
      <c r="CC47" s="501"/>
      <c r="CD47" s="503">
        <v>2954</v>
      </c>
      <c r="CE47" s="503"/>
      <c r="CF47" s="503" t="s">
        <v>93</v>
      </c>
      <c r="CG47" s="454" t="s">
        <v>2188</v>
      </c>
      <c r="CH47" s="455"/>
      <c r="CI47" s="455" t="s">
        <v>2233</v>
      </c>
      <c r="CJ47" s="455"/>
      <c r="CK47" s="455"/>
      <c r="CL47" s="455" t="s">
        <v>2154</v>
      </c>
      <c r="CM47" s="455"/>
      <c r="CN47" s="455"/>
      <c r="CO47" s="503" t="s">
        <v>93</v>
      </c>
      <c r="CP47" s="449"/>
      <c r="CQ47" s="449"/>
      <c r="CR47" s="448" t="s">
        <v>1258</v>
      </c>
      <c r="CS47" s="449"/>
      <c r="CT47" s="449"/>
      <c r="CU47" s="449"/>
      <c r="CV47" s="449"/>
      <c r="CW47" s="449"/>
      <c r="CX47" s="449"/>
      <c r="CY47" s="449"/>
      <c r="CZ47" s="449"/>
      <c r="DA47" s="449"/>
      <c r="DB47" s="449"/>
      <c r="DC47" s="449"/>
      <c r="DD47" s="449"/>
      <c r="DE47" s="449"/>
      <c r="DF47" s="449"/>
      <c r="DG47" s="449"/>
      <c r="DH47" s="449"/>
      <c r="DI47" s="449"/>
      <c r="DJ47" s="449"/>
      <c r="DK47" s="449"/>
      <c r="DL47" s="449"/>
      <c r="DM47" s="449"/>
      <c r="DN47" s="449"/>
      <c r="DO47" s="449"/>
      <c r="DP47" s="449"/>
      <c r="DQ47" s="449"/>
      <c r="DR47" s="449"/>
      <c r="DS47" s="449"/>
      <c r="DT47" s="449"/>
      <c r="DU47" s="449"/>
      <c r="DV47" s="449"/>
      <c r="DW47" s="449"/>
      <c r="DX47" s="449"/>
      <c r="DY47" s="449"/>
      <c r="DZ47" s="449"/>
      <c r="EA47" s="449"/>
      <c r="EB47" s="449"/>
      <c r="EC47" s="449"/>
      <c r="ED47" s="449"/>
      <c r="EE47" s="449"/>
      <c r="EF47" s="449"/>
      <c r="EG47" s="449"/>
      <c r="EH47" s="449"/>
      <c r="EI47" s="449"/>
      <c r="EJ47" s="449"/>
      <c r="EK47" s="449"/>
      <c r="EL47" s="449"/>
      <c r="EM47" s="449"/>
      <c r="EN47" s="449"/>
      <c r="EO47" s="449"/>
      <c r="EP47" s="449"/>
      <c r="EQ47" s="449"/>
      <c r="ER47" s="449"/>
      <c r="ES47" s="449"/>
      <c r="ET47" s="449"/>
      <c r="EU47" s="449"/>
      <c r="EV47" s="449"/>
      <c r="EW47" s="449"/>
      <c r="EX47" s="449"/>
      <c r="EY47" s="449"/>
      <c r="EZ47" s="449"/>
      <c r="FA47" s="449"/>
      <c r="FB47" s="449"/>
      <c r="FC47" s="449"/>
      <c r="FD47" s="449"/>
      <c r="FE47" s="449"/>
      <c r="FF47" s="449"/>
      <c r="FG47" s="449"/>
      <c r="FH47" s="449"/>
      <c r="FI47" s="449"/>
      <c r="FJ47" s="449"/>
      <c r="FK47" s="449"/>
      <c r="FL47" s="449"/>
      <c r="FM47" s="449"/>
      <c r="FN47" s="449"/>
      <c r="FO47" s="449"/>
      <c r="FP47" s="449"/>
      <c r="FQ47" s="449"/>
      <c r="FR47" s="449"/>
      <c r="FS47" s="449"/>
      <c r="FT47" s="449"/>
      <c r="FU47" s="449"/>
      <c r="FV47" s="449"/>
      <c r="FW47" s="449"/>
      <c r="FX47" s="449"/>
      <c r="FY47" s="449"/>
      <c r="FZ47" s="449"/>
      <c r="GA47" s="449"/>
      <c r="GB47" s="449"/>
      <c r="GC47" s="449"/>
      <c r="GD47" s="449"/>
      <c r="GE47" s="449"/>
      <c r="GF47" s="449"/>
      <c r="GG47" s="449"/>
      <c r="GH47" s="449"/>
      <c r="GI47" s="449"/>
      <c r="GJ47" s="449"/>
      <c r="GK47" s="449"/>
      <c r="GL47" s="449"/>
      <c r="GM47" s="449"/>
      <c r="GN47" s="449"/>
      <c r="GO47" s="449"/>
      <c r="GP47" s="449"/>
      <c r="GQ47" s="449"/>
      <c r="GR47" s="449"/>
      <c r="GS47" s="449"/>
      <c r="GT47" s="449"/>
      <c r="GU47" s="449"/>
      <c r="GV47" s="449"/>
      <c r="GW47" s="449"/>
      <c r="GX47" s="449"/>
      <c r="GY47" s="449"/>
      <c r="GZ47" s="449"/>
      <c r="HA47" s="449"/>
      <c r="HB47" s="449"/>
      <c r="HC47" s="449"/>
      <c r="HD47" s="449"/>
      <c r="HE47" s="449"/>
      <c r="HF47" s="449"/>
      <c r="HG47" s="449"/>
      <c r="HH47" s="449"/>
      <c r="HI47" s="449"/>
      <c r="HJ47" s="449"/>
      <c r="HK47" s="449"/>
      <c r="HL47" s="449"/>
      <c r="HM47" s="449"/>
      <c r="HN47" s="449"/>
      <c r="HO47" s="449"/>
      <c r="HP47" s="449"/>
      <c r="HQ47" s="449"/>
      <c r="HR47" s="449"/>
      <c r="HS47" s="449"/>
      <c r="HT47" s="449"/>
      <c r="HU47" s="449"/>
      <c r="HV47" s="449"/>
      <c r="HW47" s="449"/>
      <c r="HX47" s="449"/>
      <c r="HY47" s="449"/>
      <c r="HZ47" s="449"/>
      <c r="IA47" s="449"/>
      <c r="IB47" s="449"/>
      <c r="IC47" s="449"/>
      <c r="ID47" s="449"/>
      <c r="IE47" s="449"/>
      <c r="IF47" s="449"/>
      <c r="IG47" s="449"/>
      <c r="IH47" s="449"/>
      <c r="II47" s="449"/>
      <c r="IJ47" s="449"/>
      <c r="IK47" s="449"/>
      <c r="IL47" s="449"/>
      <c r="IM47" s="449"/>
      <c r="IN47" s="449"/>
      <c r="IO47" s="449"/>
      <c r="IP47" s="449"/>
      <c r="IQ47" s="449"/>
      <c r="IR47" s="449"/>
      <c r="IS47" s="449"/>
      <c r="IT47" s="449"/>
      <c r="IU47" s="449"/>
      <c r="IV47" s="449"/>
      <c r="IW47" s="449"/>
      <c r="IX47" s="449"/>
      <c r="IY47" s="449"/>
      <c r="IZ47" s="449"/>
      <c r="JA47" s="449"/>
      <c r="JB47" s="449"/>
      <c r="JC47" s="449"/>
      <c r="JD47" s="449"/>
      <c r="JE47" s="449"/>
      <c r="JF47" s="449"/>
      <c r="JG47" s="449"/>
      <c r="JH47" s="449"/>
      <c r="JI47" s="449"/>
      <c r="JJ47" s="449"/>
      <c r="JK47" s="449"/>
      <c r="JL47" s="449"/>
      <c r="JM47" s="449"/>
      <c r="JN47" s="449"/>
      <c r="JO47" s="449"/>
      <c r="JP47" s="449"/>
      <c r="JQ47" s="449"/>
      <c r="JR47" s="449"/>
      <c r="JS47" s="449"/>
      <c r="JT47" s="449"/>
      <c r="JU47" s="449"/>
      <c r="JV47" s="449"/>
      <c r="JW47" s="449"/>
      <c r="JX47" s="449"/>
      <c r="JY47" s="449"/>
      <c r="JZ47" s="449"/>
      <c r="KA47" s="449"/>
      <c r="KB47" s="449"/>
      <c r="KC47" s="449"/>
      <c r="KD47" s="449"/>
      <c r="KE47" s="449"/>
      <c r="KF47" s="449"/>
      <c r="KG47" s="449"/>
      <c r="KH47" s="449"/>
      <c r="KI47" s="449"/>
      <c r="KJ47" s="449"/>
      <c r="KK47" s="449"/>
      <c r="KL47" s="449"/>
      <c r="KM47" s="449"/>
      <c r="KN47" s="449"/>
      <c r="KO47" s="449"/>
      <c r="KP47" s="449"/>
      <c r="KQ47" s="449"/>
      <c r="KR47" s="449"/>
      <c r="KS47" s="449"/>
      <c r="KT47" s="449"/>
    </row>
    <row r="48" spans="1:306" ht="31.5" hidden="1">
      <c r="A48" s="454" t="s">
        <v>2228</v>
      </c>
      <c r="B48" s="455" t="s">
        <v>585</v>
      </c>
      <c r="C48" s="459" t="s">
        <v>2236</v>
      </c>
      <c r="D48" s="455"/>
      <c r="E48" s="458" t="s">
        <v>2237</v>
      </c>
      <c r="F48" s="458" t="s">
        <v>113</v>
      </c>
      <c r="G48" s="455" t="s">
        <v>2138</v>
      </c>
      <c r="H48" s="455"/>
      <c r="I48" s="455" t="s">
        <v>234</v>
      </c>
      <c r="J48" s="464">
        <v>20</v>
      </c>
      <c r="K48" s="464">
        <v>20</v>
      </c>
      <c r="L48" s="464"/>
      <c r="M48" s="464"/>
      <c r="N48" s="464"/>
      <c r="O48" s="464"/>
      <c r="P48" s="464"/>
      <c r="Q48" s="466">
        <v>2016</v>
      </c>
      <c r="R48" s="466">
        <v>2021</v>
      </c>
      <c r="S48" s="464"/>
      <c r="T48" s="464"/>
      <c r="U48" s="464">
        <v>51808</v>
      </c>
      <c r="V48" s="464">
        <v>34866</v>
      </c>
      <c r="W48" s="464">
        <v>13384</v>
      </c>
      <c r="X48" s="464">
        <v>13384</v>
      </c>
      <c r="Y48" s="464">
        <v>49090</v>
      </c>
      <c r="Z48" s="464"/>
      <c r="AA48" s="464"/>
      <c r="AB48" s="464"/>
      <c r="AC48" s="464"/>
      <c r="AD48" s="464"/>
      <c r="AE48" s="464"/>
      <c r="AF48" s="464"/>
      <c r="AG48" s="464"/>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75">
        <v>-2618</v>
      </c>
      <c r="BE48" s="464">
        <v>100</v>
      </c>
      <c r="BF48" s="464"/>
      <c r="BG48" s="464"/>
      <c r="BH48" s="464"/>
      <c r="BI48" s="464"/>
      <c r="BJ48" s="464"/>
      <c r="BK48" s="464"/>
      <c r="BL48" s="464"/>
      <c r="BM48" s="464"/>
      <c r="BN48" s="464"/>
      <c r="BO48" s="496" t="s">
        <v>1474</v>
      </c>
      <c r="BP48" s="497" t="s">
        <v>1475</v>
      </c>
      <c r="BQ48" s="464"/>
      <c r="BR48" s="464"/>
      <c r="BS48" s="493"/>
      <c r="BT48" s="464"/>
      <c r="BU48" s="464"/>
      <c r="BV48" s="464"/>
      <c r="BW48" s="455"/>
      <c r="BX48" s="501" t="s">
        <v>2238</v>
      </c>
      <c r="BY48" s="501"/>
      <c r="BZ48" s="501"/>
      <c r="CA48" s="501"/>
      <c r="CB48" s="501"/>
      <c r="CC48" s="501"/>
      <c r="CD48" s="503"/>
      <c r="CE48" s="503"/>
      <c r="CF48" s="503"/>
      <c r="CG48" s="503"/>
      <c r="CH48" s="503"/>
      <c r="CI48" s="503"/>
      <c r="CJ48" s="503"/>
      <c r="CK48" s="503"/>
      <c r="CL48" s="503"/>
      <c r="CM48" s="503"/>
      <c r="CN48" s="503"/>
      <c r="CO48" s="503"/>
      <c r="CP48" s="449"/>
      <c r="CQ48" s="449"/>
      <c r="CR48" s="448"/>
      <c r="CS48" s="449"/>
      <c r="CT48" s="449"/>
      <c r="CU48" s="449"/>
      <c r="CV48" s="449"/>
      <c r="CW48" s="449"/>
      <c r="CX48" s="449"/>
      <c r="CY48" s="449"/>
      <c r="CZ48" s="449"/>
      <c r="DA48" s="449"/>
      <c r="DB48" s="449"/>
      <c r="DC48" s="449"/>
      <c r="DD48" s="449"/>
      <c r="DE48" s="449"/>
      <c r="DF48" s="449"/>
      <c r="DG48" s="449"/>
      <c r="DH48" s="449"/>
      <c r="DI48" s="449"/>
      <c r="DJ48" s="449"/>
      <c r="DK48" s="449"/>
      <c r="DL48" s="449"/>
      <c r="DM48" s="449"/>
      <c r="DN48" s="449"/>
      <c r="DO48" s="449"/>
      <c r="DP48" s="449"/>
      <c r="DQ48" s="449"/>
      <c r="DR48" s="449"/>
      <c r="DS48" s="449"/>
      <c r="DT48" s="449"/>
      <c r="DU48" s="449"/>
      <c r="DV48" s="449"/>
      <c r="DW48" s="449"/>
      <c r="DX48" s="449"/>
      <c r="DY48" s="449"/>
      <c r="DZ48" s="449"/>
      <c r="EA48" s="449"/>
      <c r="EB48" s="449"/>
      <c r="EC48" s="449"/>
      <c r="ED48" s="449"/>
      <c r="EE48" s="449"/>
      <c r="EF48" s="449"/>
      <c r="EG48" s="449"/>
      <c r="EH48" s="449"/>
      <c r="EI48" s="449"/>
      <c r="EJ48" s="449"/>
      <c r="EK48" s="449"/>
      <c r="EL48" s="449"/>
      <c r="EM48" s="449"/>
      <c r="EN48" s="449"/>
      <c r="EO48" s="449"/>
      <c r="EP48" s="449"/>
      <c r="EQ48" s="449"/>
      <c r="ER48" s="449"/>
      <c r="ES48" s="449"/>
      <c r="ET48" s="449"/>
      <c r="EU48" s="449"/>
      <c r="EV48" s="449"/>
      <c r="EW48" s="449"/>
      <c r="EX48" s="449"/>
      <c r="EY48" s="449"/>
      <c r="EZ48" s="449"/>
      <c r="FA48" s="449"/>
      <c r="FB48" s="449"/>
      <c r="FC48" s="449"/>
      <c r="FD48" s="449"/>
      <c r="FE48" s="449"/>
      <c r="FF48" s="449"/>
      <c r="FG48" s="449"/>
      <c r="FH48" s="449"/>
      <c r="FI48" s="449"/>
      <c r="FJ48" s="449"/>
      <c r="FK48" s="449"/>
      <c r="FL48" s="449"/>
      <c r="FM48" s="449"/>
      <c r="FN48" s="449"/>
      <c r="FO48" s="449"/>
      <c r="FP48" s="449"/>
      <c r="FQ48" s="449"/>
      <c r="FR48" s="449"/>
      <c r="FS48" s="449"/>
      <c r="FT48" s="449"/>
      <c r="FU48" s="449"/>
      <c r="FV48" s="449"/>
      <c r="FW48" s="449"/>
      <c r="FX48" s="449"/>
      <c r="FY48" s="449"/>
      <c r="FZ48" s="449"/>
      <c r="GA48" s="449"/>
      <c r="GB48" s="449"/>
      <c r="GC48" s="449"/>
      <c r="GD48" s="449"/>
      <c r="GE48" s="449"/>
      <c r="GF48" s="449"/>
      <c r="GG48" s="449"/>
      <c r="GH48" s="449"/>
      <c r="GI48" s="449"/>
      <c r="GJ48" s="449"/>
      <c r="GK48" s="449"/>
      <c r="GL48" s="449"/>
      <c r="GM48" s="449"/>
      <c r="GN48" s="449"/>
      <c r="GO48" s="449"/>
      <c r="GP48" s="449"/>
      <c r="GQ48" s="449"/>
      <c r="GR48" s="449"/>
      <c r="GS48" s="449"/>
      <c r="GT48" s="449"/>
      <c r="GU48" s="449"/>
      <c r="GV48" s="449"/>
      <c r="GW48" s="449"/>
      <c r="GX48" s="449"/>
      <c r="GY48" s="449"/>
      <c r="GZ48" s="449"/>
      <c r="HA48" s="449"/>
      <c r="HB48" s="449"/>
      <c r="HC48" s="449"/>
      <c r="HD48" s="449"/>
      <c r="HE48" s="449"/>
      <c r="HF48" s="449"/>
      <c r="HG48" s="449"/>
      <c r="HH48" s="449"/>
      <c r="HI48" s="449"/>
      <c r="HJ48" s="449"/>
      <c r="HK48" s="449"/>
      <c r="HL48" s="449"/>
      <c r="HM48" s="449"/>
      <c r="HN48" s="449"/>
      <c r="HO48" s="449"/>
      <c r="HP48" s="449"/>
      <c r="HQ48" s="449"/>
      <c r="HR48" s="449"/>
      <c r="HS48" s="449"/>
      <c r="HT48" s="449"/>
      <c r="HU48" s="449"/>
      <c r="HV48" s="449"/>
      <c r="HW48" s="449"/>
      <c r="HX48" s="449"/>
      <c r="HY48" s="449"/>
      <c r="HZ48" s="449"/>
      <c r="IA48" s="449"/>
      <c r="IB48" s="449"/>
      <c r="IC48" s="449"/>
      <c r="ID48" s="449"/>
      <c r="IE48" s="449"/>
      <c r="IF48" s="449"/>
      <c r="IG48" s="449"/>
      <c r="IH48" s="449"/>
      <c r="II48" s="449"/>
      <c r="IJ48" s="449"/>
      <c r="IK48" s="449"/>
      <c r="IL48" s="449"/>
      <c r="IM48" s="449"/>
      <c r="IN48" s="449"/>
      <c r="IO48" s="449"/>
      <c r="IP48" s="449"/>
      <c r="IQ48" s="449"/>
      <c r="IR48" s="449"/>
      <c r="IS48" s="449"/>
      <c r="IT48" s="449"/>
      <c r="IU48" s="449"/>
      <c r="IV48" s="449"/>
      <c r="IW48" s="449"/>
      <c r="IX48" s="449"/>
      <c r="IY48" s="449"/>
      <c r="IZ48" s="449"/>
      <c r="JA48" s="449"/>
      <c r="JB48" s="449"/>
      <c r="JC48" s="449"/>
      <c r="JD48" s="449"/>
      <c r="JE48" s="449"/>
      <c r="JF48" s="449"/>
      <c r="JG48" s="449"/>
      <c r="JH48" s="449"/>
      <c r="JI48" s="449"/>
      <c r="JJ48" s="449"/>
      <c r="JK48" s="449"/>
      <c r="JL48" s="449"/>
      <c r="JM48" s="449"/>
      <c r="JN48" s="449"/>
      <c r="JO48" s="449"/>
      <c r="JP48" s="449"/>
      <c r="JQ48" s="449"/>
      <c r="JR48" s="449"/>
      <c r="JS48" s="449"/>
      <c r="JT48" s="449"/>
      <c r="JU48" s="449"/>
      <c r="JV48" s="449"/>
      <c r="JW48" s="449"/>
      <c r="JX48" s="449"/>
      <c r="JY48" s="449"/>
      <c r="JZ48" s="449"/>
      <c r="KA48" s="449"/>
      <c r="KB48" s="449"/>
      <c r="KC48" s="449"/>
      <c r="KD48" s="449"/>
      <c r="KE48" s="449"/>
      <c r="KF48" s="449"/>
      <c r="KG48" s="449"/>
      <c r="KH48" s="449"/>
      <c r="KI48" s="449"/>
      <c r="KJ48" s="449"/>
      <c r="KK48" s="449"/>
      <c r="KL48" s="449"/>
      <c r="KM48" s="449"/>
      <c r="KN48" s="449"/>
      <c r="KO48" s="449"/>
      <c r="KP48" s="449"/>
      <c r="KQ48" s="449"/>
      <c r="KR48" s="449"/>
      <c r="KS48" s="449"/>
      <c r="KT48" s="449"/>
    </row>
    <row r="49" spans="1:306" ht="31.5" hidden="1">
      <c r="A49" s="454" t="s">
        <v>2228</v>
      </c>
      <c r="B49" s="458" t="s">
        <v>122</v>
      </c>
      <c r="C49" s="459" t="s">
        <v>441</v>
      </c>
      <c r="D49" s="455"/>
      <c r="E49" s="458" t="s">
        <v>2239</v>
      </c>
      <c r="F49" s="458" t="s">
        <v>113</v>
      </c>
      <c r="G49" s="455" t="s">
        <v>2138</v>
      </c>
      <c r="H49" s="455"/>
      <c r="I49" s="455" t="s">
        <v>2140</v>
      </c>
      <c r="J49" s="464">
        <v>23</v>
      </c>
      <c r="K49" s="464">
        <v>23</v>
      </c>
      <c r="L49" s="464"/>
      <c r="M49" s="464"/>
      <c r="N49" s="464"/>
      <c r="O49" s="464"/>
      <c r="P49" s="464"/>
      <c r="Q49" s="464">
        <v>2015</v>
      </c>
      <c r="R49" s="464">
        <v>2021</v>
      </c>
      <c r="S49" s="464"/>
      <c r="T49" s="464"/>
      <c r="U49" s="464">
        <v>51180</v>
      </c>
      <c r="V49" s="464">
        <v>36911</v>
      </c>
      <c r="W49" s="464">
        <v>6626</v>
      </c>
      <c r="X49" s="464">
        <v>6626</v>
      </c>
      <c r="Y49" s="464">
        <v>32700</v>
      </c>
      <c r="Z49" s="464"/>
      <c r="AA49" s="464"/>
      <c r="AB49" s="464"/>
      <c r="AC49" s="464"/>
      <c r="AD49" s="464"/>
      <c r="AE49" s="464"/>
      <c r="AF49" s="464"/>
      <c r="AG49" s="464"/>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75">
        <v>-17880</v>
      </c>
      <c r="BE49" s="464">
        <v>600</v>
      </c>
      <c r="BF49" s="464"/>
      <c r="BG49" s="464"/>
      <c r="BH49" s="464"/>
      <c r="BI49" s="464"/>
      <c r="BJ49" s="464"/>
      <c r="BK49" s="464"/>
      <c r="BL49" s="464"/>
      <c r="BM49" s="464"/>
      <c r="BN49" s="464"/>
      <c r="BO49" s="492" t="s">
        <v>442</v>
      </c>
      <c r="BP49" s="492" t="s">
        <v>443</v>
      </c>
      <c r="BQ49" s="464"/>
      <c r="BR49" s="464"/>
      <c r="BS49" s="493"/>
      <c r="BT49" s="464"/>
      <c r="BU49" s="464"/>
      <c r="BV49" s="464"/>
      <c r="BW49" s="455"/>
      <c r="BX49" s="501" t="s">
        <v>2238</v>
      </c>
      <c r="BY49" s="501"/>
      <c r="BZ49" s="501"/>
      <c r="CA49" s="501"/>
      <c r="CB49" s="501"/>
      <c r="CC49" s="501"/>
      <c r="CD49" s="503"/>
      <c r="CE49" s="503"/>
      <c r="CF49" s="503"/>
      <c r="CG49" s="503"/>
      <c r="CH49" s="503"/>
      <c r="CI49" s="503"/>
      <c r="CJ49" s="503"/>
      <c r="CK49" s="503"/>
      <c r="CL49" s="503"/>
      <c r="CM49" s="503"/>
      <c r="CN49" s="503"/>
      <c r="CO49" s="503"/>
      <c r="CP49" s="449"/>
      <c r="CQ49" s="449"/>
      <c r="CR49" s="448"/>
      <c r="CS49" s="449"/>
      <c r="CT49" s="449"/>
      <c r="CU49" s="449"/>
      <c r="CV49" s="449"/>
      <c r="CW49" s="449"/>
      <c r="CX49" s="449"/>
      <c r="CY49" s="449"/>
      <c r="CZ49" s="449"/>
      <c r="DA49" s="449"/>
      <c r="DB49" s="449"/>
      <c r="DC49" s="449"/>
      <c r="DD49" s="449"/>
      <c r="DE49" s="449"/>
      <c r="DF49" s="449"/>
      <c r="DG49" s="449"/>
      <c r="DH49" s="449"/>
      <c r="DI49" s="449"/>
      <c r="DJ49" s="449"/>
      <c r="DK49" s="449"/>
      <c r="DL49" s="449"/>
      <c r="DM49" s="449"/>
      <c r="DN49" s="449"/>
      <c r="DO49" s="449"/>
      <c r="DP49" s="449"/>
      <c r="DQ49" s="449"/>
      <c r="DR49" s="449"/>
      <c r="DS49" s="449"/>
      <c r="DT49" s="449"/>
      <c r="DU49" s="449"/>
      <c r="DV49" s="449"/>
      <c r="DW49" s="449"/>
      <c r="DX49" s="449"/>
      <c r="DY49" s="449"/>
      <c r="DZ49" s="449"/>
      <c r="EA49" s="449"/>
      <c r="EB49" s="449"/>
      <c r="EC49" s="449"/>
      <c r="ED49" s="449"/>
      <c r="EE49" s="449"/>
      <c r="EF49" s="449"/>
      <c r="EG49" s="449"/>
      <c r="EH49" s="449"/>
      <c r="EI49" s="449"/>
      <c r="EJ49" s="449"/>
      <c r="EK49" s="449"/>
      <c r="EL49" s="449"/>
      <c r="EM49" s="449"/>
      <c r="EN49" s="449"/>
      <c r="EO49" s="449"/>
      <c r="EP49" s="449"/>
      <c r="EQ49" s="449"/>
      <c r="ER49" s="449"/>
      <c r="ES49" s="449"/>
      <c r="ET49" s="449"/>
      <c r="EU49" s="449"/>
      <c r="EV49" s="449"/>
      <c r="EW49" s="449"/>
      <c r="EX49" s="449"/>
      <c r="EY49" s="449"/>
      <c r="EZ49" s="449"/>
      <c r="FA49" s="449"/>
      <c r="FB49" s="449"/>
      <c r="FC49" s="449"/>
      <c r="FD49" s="449"/>
      <c r="FE49" s="449"/>
      <c r="FF49" s="449"/>
      <c r="FG49" s="449"/>
      <c r="FH49" s="449"/>
      <c r="FI49" s="449"/>
      <c r="FJ49" s="449"/>
      <c r="FK49" s="449"/>
      <c r="FL49" s="449"/>
      <c r="FM49" s="449"/>
      <c r="FN49" s="449"/>
      <c r="FO49" s="449"/>
      <c r="FP49" s="449"/>
      <c r="FQ49" s="449"/>
      <c r="FR49" s="449"/>
      <c r="FS49" s="449"/>
      <c r="FT49" s="449"/>
      <c r="FU49" s="449"/>
      <c r="FV49" s="449"/>
      <c r="FW49" s="449"/>
      <c r="FX49" s="449"/>
      <c r="FY49" s="449"/>
      <c r="FZ49" s="449"/>
      <c r="GA49" s="449"/>
      <c r="GB49" s="449"/>
      <c r="GC49" s="449"/>
      <c r="GD49" s="449"/>
      <c r="GE49" s="449"/>
      <c r="GF49" s="449"/>
      <c r="GG49" s="449"/>
      <c r="GH49" s="449"/>
      <c r="GI49" s="449"/>
      <c r="GJ49" s="449"/>
      <c r="GK49" s="449"/>
      <c r="GL49" s="449"/>
      <c r="GM49" s="449"/>
      <c r="GN49" s="449"/>
      <c r="GO49" s="449"/>
      <c r="GP49" s="449"/>
      <c r="GQ49" s="449"/>
      <c r="GR49" s="449"/>
      <c r="GS49" s="449"/>
      <c r="GT49" s="449"/>
      <c r="GU49" s="449"/>
      <c r="GV49" s="449"/>
      <c r="GW49" s="449"/>
      <c r="GX49" s="449"/>
      <c r="GY49" s="449"/>
      <c r="GZ49" s="449"/>
      <c r="HA49" s="449"/>
      <c r="HB49" s="449"/>
      <c r="HC49" s="449"/>
      <c r="HD49" s="449"/>
      <c r="HE49" s="449"/>
      <c r="HF49" s="449"/>
      <c r="HG49" s="449"/>
      <c r="HH49" s="449"/>
      <c r="HI49" s="449"/>
      <c r="HJ49" s="449"/>
      <c r="HK49" s="449"/>
      <c r="HL49" s="449"/>
      <c r="HM49" s="449"/>
      <c r="HN49" s="449"/>
      <c r="HO49" s="449"/>
      <c r="HP49" s="449"/>
      <c r="HQ49" s="449"/>
      <c r="HR49" s="449"/>
      <c r="HS49" s="449"/>
      <c r="HT49" s="449"/>
      <c r="HU49" s="449"/>
      <c r="HV49" s="449"/>
      <c r="HW49" s="449"/>
      <c r="HX49" s="449"/>
      <c r="HY49" s="449"/>
      <c r="HZ49" s="449"/>
      <c r="IA49" s="449"/>
      <c r="IB49" s="449"/>
      <c r="IC49" s="449"/>
      <c r="ID49" s="449"/>
      <c r="IE49" s="449"/>
      <c r="IF49" s="449"/>
      <c r="IG49" s="449"/>
      <c r="IH49" s="449"/>
      <c r="II49" s="449"/>
      <c r="IJ49" s="449"/>
      <c r="IK49" s="449"/>
      <c r="IL49" s="449"/>
      <c r="IM49" s="449"/>
      <c r="IN49" s="449"/>
      <c r="IO49" s="449"/>
      <c r="IP49" s="449"/>
      <c r="IQ49" s="449"/>
      <c r="IR49" s="449"/>
      <c r="IS49" s="449"/>
      <c r="IT49" s="449"/>
      <c r="IU49" s="449"/>
      <c r="IV49" s="449"/>
      <c r="IW49" s="449"/>
      <c r="IX49" s="449"/>
      <c r="IY49" s="449"/>
      <c r="IZ49" s="449"/>
      <c r="JA49" s="449"/>
      <c r="JB49" s="449"/>
      <c r="JC49" s="449"/>
      <c r="JD49" s="449"/>
      <c r="JE49" s="449"/>
      <c r="JF49" s="449"/>
      <c r="JG49" s="449"/>
      <c r="JH49" s="449"/>
      <c r="JI49" s="449"/>
      <c r="JJ49" s="449"/>
      <c r="JK49" s="449"/>
      <c r="JL49" s="449"/>
      <c r="JM49" s="449"/>
      <c r="JN49" s="449"/>
      <c r="JO49" s="449"/>
      <c r="JP49" s="449"/>
      <c r="JQ49" s="449"/>
      <c r="JR49" s="449"/>
      <c r="JS49" s="449"/>
      <c r="JT49" s="449"/>
      <c r="JU49" s="449"/>
      <c r="JV49" s="449"/>
      <c r="JW49" s="449"/>
      <c r="JX49" s="449"/>
      <c r="JY49" s="449"/>
      <c r="JZ49" s="449"/>
      <c r="KA49" s="449"/>
      <c r="KB49" s="449"/>
      <c r="KC49" s="449"/>
      <c r="KD49" s="449"/>
      <c r="KE49" s="449"/>
      <c r="KF49" s="449"/>
      <c r="KG49" s="449"/>
      <c r="KH49" s="449"/>
      <c r="KI49" s="449"/>
      <c r="KJ49" s="449"/>
      <c r="KK49" s="449"/>
      <c r="KL49" s="449"/>
      <c r="KM49" s="449"/>
      <c r="KN49" s="449"/>
      <c r="KO49" s="449"/>
      <c r="KP49" s="449"/>
      <c r="KQ49" s="449"/>
      <c r="KR49" s="449"/>
      <c r="KS49" s="449"/>
      <c r="KT49" s="449"/>
    </row>
    <row r="50" spans="1:306" ht="24" hidden="1">
      <c r="A50" s="454" t="s">
        <v>2228</v>
      </c>
      <c r="B50" s="455" t="s">
        <v>1420</v>
      </c>
      <c r="C50" s="456" t="s">
        <v>1421</v>
      </c>
      <c r="D50" s="455"/>
      <c r="E50" s="455" t="s">
        <v>2240</v>
      </c>
      <c r="F50" s="455" t="s">
        <v>113</v>
      </c>
      <c r="G50" s="455" t="s">
        <v>2138</v>
      </c>
      <c r="H50" s="455"/>
      <c r="I50" s="455" t="s">
        <v>2140</v>
      </c>
      <c r="J50" s="464">
        <v>57</v>
      </c>
      <c r="K50" s="455">
        <v>28</v>
      </c>
      <c r="L50" s="455">
        <v>30</v>
      </c>
      <c r="M50" s="455"/>
      <c r="N50" s="455"/>
      <c r="O50" s="455"/>
      <c r="P50" s="455"/>
      <c r="Q50" s="455">
        <v>2017</v>
      </c>
      <c r="R50" s="455">
        <v>2020</v>
      </c>
      <c r="S50" s="455"/>
      <c r="T50" s="455"/>
      <c r="U50" s="455">
        <v>155023</v>
      </c>
      <c r="V50" s="455">
        <v>25550</v>
      </c>
      <c r="W50" s="455"/>
      <c r="X50" s="455">
        <v>7665</v>
      </c>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455"/>
      <c r="AV50" s="455"/>
      <c r="AW50" s="455"/>
      <c r="AX50" s="455"/>
      <c r="AY50" s="455"/>
      <c r="AZ50" s="455"/>
      <c r="BA50" s="455"/>
      <c r="BB50" s="455"/>
      <c r="BC50" s="455"/>
      <c r="BD50" s="475">
        <v>-154523</v>
      </c>
      <c r="BE50" s="455">
        <v>500</v>
      </c>
      <c r="BF50" s="464"/>
      <c r="BG50" s="455">
        <v>7665</v>
      </c>
      <c r="BH50" s="455"/>
      <c r="BI50" s="455"/>
      <c r="BJ50" s="455"/>
      <c r="BK50" s="455"/>
      <c r="BL50" s="455"/>
      <c r="BM50" s="455"/>
      <c r="BN50" s="455"/>
      <c r="BO50" s="494" t="s">
        <v>1422</v>
      </c>
      <c r="BP50" s="494" t="s">
        <v>2241</v>
      </c>
      <c r="BQ50" s="455"/>
      <c r="BR50" s="455"/>
      <c r="BS50" s="455"/>
      <c r="BT50" s="455"/>
      <c r="BU50" s="455"/>
      <c r="BV50" s="455"/>
      <c r="BW50" s="455"/>
      <c r="BX50" s="461" t="s">
        <v>2238</v>
      </c>
      <c r="BY50" s="461"/>
      <c r="BZ50" s="461"/>
      <c r="CA50" s="461"/>
      <c r="CB50" s="461"/>
      <c r="CC50" s="461"/>
      <c r="CD50" s="448"/>
      <c r="CE50" s="448"/>
      <c r="CF50" s="448"/>
      <c r="CG50" s="448"/>
      <c r="CH50" s="448"/>
      <c r="CI50" s="448"/>
      <c r="CJ50" s="448"/>
      <c r="CK50" s="448"/>
      <c r="CL50" s="448"/>
      <c r="CM50" s="448"/>
      <c r="CN50" s="448"/>
      <c r="CO50" s="448"/>
      <c r="CP50" s="448"/>
      <c r="CQ50" s="448"/>
      <c r="CR50" s="448"/>
      <c r="CS50" s="448"/>
      <c r="CT50" s="448"/>
      <c r="CU50" s="448"/>
      <c r="CV50" s="448"/>
      <c r="CW50" s="515"/>
      <c r="CX50" s="515"/>
      <c r="CY50" s="515"/>
      <c r="CZ50" s="515"/>
      <c r="DA50" s="515"/>
      <c r="DB50" s="515"/>
      <c r="DC50" s="515"/>
      <c r="DD50" s="515"/>
      <c r="DE50" s="515"/>
      <c r="DF50" s="515"/>
      <c r="DG50" s="515"/>
      <c r="DH50" s="515"/>
      <c r="DI50" s="515"/>
      <c r="DJ50" s="515"/>
      <c r="DK50" s="515"/>
      <c r="DL50" s="515"/>
      <c r="DM50" s="515"/>
      <c r="DN50" s="515"/>
      <c r="DO50" s="515"/>
      <c r="DP50" s="515"/>
      <c r="DQ50" s="515"/>
      <c r="DR50" s="515"/>
      <c r="DS50" s="515"/>
      <c r="DT50" s="515"/>
      <c r="DU50" s="515"/>
      <c r="DV50" s="515"/>
      <c r="DW50" s="515"/>
      <c r="DX50" s="515"/>
      <c r="DY50" s="515"/>
      <c r="DZ50" s="515"/>
      <c r="EA50" s="515"/>
      <c r="EB50" s="515"/>
      <c r="EC50" s="515"/>
      <c r="ED50" s="515"/>
      <c r="EE50" s="515"/>
      <c r="EF50" s="515"/>
      <c r="EG50" s="515"/>
      <c r="EH50" s="515"/>
      <c r="EI50" s="515"/>
      <c r="EJ50" s="515"/>
      <c r="EK50" s="515"/>
      <c r="EL50" s="515"/>
      <c r="EM50" s="515"/>
      <c r="EN50" s="515"/>
      <c r="EO50" s="515"/>
      <c r="EP50" s="515"/>
      <c r="EQ50" s="515"/>
      <c r="ER50" s="515"/>
      <c r="ES50" s="515"/>
      <c r="ET50" s="515"/>
      <c r="EU50" s="515"/>
      <c r="EV50" s="515"/>
      <c r="EW50" s="515"/>
      <c r="EX50" s="515"/>
      <c r="EY50" s="515"/>
      <c r="EZ50" s="515"/>
      <c r="FA50" s="515"/>
      <c r="FB50" s="515"/>
      <c r="FC50" s="515"/>
      <c r="FD50" s="515"/>
      <c r="FE50" s="515"/>
      <c r="FF50" s="515"/>
      <c r="FG50" s="515"/>
      <c r="FH50" s="515"/>
      <c r="FI50" s="515"/>
      <c r="FJ50" s="515"/>
      <c r="FK50" s="515"/>
      <c r="FL50" s="515"/>
      <c r="FM50" s="515"/>
      <c r="FN50" s="515"/>
      <c r="FO50" s="515"/>
      <c r="FP50" s="515"/>
      <c r="FQ50" s="515"/>
      <c r="FR50" s="515"/>
      <c r="FS50" s="515"/>
      <c r="FT50" s="515"/>
      <c r="FU50" s="515"/>
      <c r="FV50" s="515"/>
      <c r="FW50" s="515"/>
      <c r="FX50" s="515"/>
      <c r="FY50" s="515"/>
      <c r="FZ50" s="515"/>
      <c r="GA50" s="515"/>
      <c r="GB50" s="515"/>
      <c r="GC50" s="515"/>
      <c r="GD50" s="515"/>
      <c r="GE50" s="515"/>
      <c r="GF50" s="515"/>
      <c r="GG50" s="515"/>
      <c r="GH50" s="515"/>
      <c r="GI50" s="515"/>
      <c r="GJ50" s="515"/>
      <c r="GK50" s="515"/>
      <c r="GL50" s="515"/>
      <c r="GM50" s="515"/>
      <c r="GN50" s="515"/>
      <c r="GO50" s="515"/>
      <c r="GP50" s="515"/>
      <c r="GQ50" s="515"/>
      <c r="GR50" s="515"/>
      <c r="GS50" s="515"/>
      <c r="GT50" s="515"/>
      <c r="GU50" s="515"/>
      <c r="GV50" s="515"/>
      <c r="GW50" s="515"/>
      <c r="GX50" s="515"/>
      <c r="GY50" s="515"/>
      <c r="GZ50" s="515"/>
      <c r="HA50" s="515"/>
      <c r="HB50" s="515"/>
      <c r="HC50" s="515"/>
      <c r="HD50" s="515"/>
      <c r="HE50" s="515"/>
      <c r="HF50" s="515"/>
      <c r="HG50" s="515"/>
      <c r="HH50" s="515"/>
      <c r="HI50" s="515"/>
      <c r="HJ50" s="515"/>
      <c r="HK50" s="515"/>
      <c r="HL50" s="515"/>
      <c r="HM50" s="515"/>
      <c r="HN50" s="515"/>
      <c r="HO50" s="515"/>
      <c r="HP50" s="515"/>
      <c r="HQ50" s="515"/>
      <c r="HR50" s="515"/>
      <c r="HS50" s="515"/>
      <c r="HT50" s="515"/>
      <c r="HU50" s="515"/>
      <c r="HV50" s="515"/>
      <c r="HW50" s="515"/>
      <c r="HX50" s="515"/>
      <c r="HY50" s="515"/>
      <c r="HZ50" s="515"/>
      <c r="IA50" s="515"/>
      <c r="IB50" s="515"/>
      <c r="IC50" s="515"/>
      <c r="ID50" s="515"/>
      <c r="IE50" s="515"/>
      <c r="IF50" s="515"/>
      <c r="IG50" s="515"/>
      <c r="IH50" s="515"/>
      <c r="II50" s="515"/>
      <c r="IJ50" s="515"/>
      <c r="IK50" s="515"/>
      <c r="IL50" s="515"/>
      <c r="IM50" s="515"/>
      <c r="IN50" s="515"/>
      <c r="IO50" s="515"/>
      <c r="IP50" s="515"/>
      <c r="IQ50" s="515"/>
      <c r="IR50" s="515"/>
      <c r="IS50" s="515"/>
      <c r="IT50" s="515"/>
      <c r="IU50" s="515"/>
      <c r="IV50" s="515"/>
      <c r="IW50" s="515"/>
      <c r="IX50" s="515"/>
      <c r="IY50" s="515"/>
      <c r="IZ50" s="515"/>
      <c r="JA50" s="515"/>
      <c r="JB50" s="515"/>
      <c r="JC50" s="515"/>
      <c r="JD50" s="515"/>
      <c r="JE50" s="515"/>
      <c r="JF50" s="515"/>
      <c r="JG50" s="515"/>
      <c r="JH50" s="515"/>
      <c r="JI50" s="515"/>
      <c r="JJ50" s="515"/>
      <c r="JK50" s="515"/>
      <c r="JL50" s="515"/>
      <c r="JM50" s="515"/>
      <c r="JN50" s="515"/>
      <c r="JO50" s="515"/>
      <c r="JP50" s="515"/>
      <c r="JQ50" s="515"/>
      <c r="JR50" s="515"/>
      <c r="JS50" s="515"/>
      <c r="JT50" s="515"/>
      <c r="JU50" s="515"/>
      <c r="JV50" s="515"/>
      <c r="JW50" s="515"/>
      <c r="JX50" s="515"/>
      <c r="JY50" s="515"/>
      <c r="JZ50" s="515"/>
      <c r="KA50" s="515"/>
      <c r="KB50" s="515"/>
      <c r="KC50" s="515"/>
      <c r="KD50" s="515"/>
      <c r="KE50" s="515"/>
      <c r="KF50" s="515"/>
      <c r="KG50" s="515"/>
      <c r="KH50" s="515"/>
      <c r="KI50" s="515"/>
      <c r="KJ50" s="515"/>
      <c r="KK50" s="515"/>
      <c r="KL50" s="515"/>
      <c r="KM50" s="515"/>
      <c r="KN50" s="515"/>
      <c r="KO50" s="515"/>
      <c r="KP50" s="515"/>
      <c r="KQ50" s="515"/>
      <c r="KR50" s="515"/>
      <c r="KS50" s="515"/>
      <c r="KT50" s="515"/>
    </row>
    <row r="51" spans="1:306" ht="24" hidden="1">
      <c r="A51" s="454"/>
      <c r="B51" s="455"/>
      <c r="C51" s="452" t="s">
        <v>2242</v>
      </c>
      <c r="D51" s="455"/>
      <c r="E51" s="455"/>
      <c r="F51" s="455"/>
      <c r="G51" s="452">
        <v>3</v>
      </c>
      <c r="H51" s="455"/>
      <c r="I51" s="455"/>
      <c r="J51" s="463">
        <v>57</v>
      </c>
      <c r="K51" s="463">
        <v>29</v>
      </c>
      <c r="L51" s="463">
        <v>8</v>
      </c>
      <c r="M51" s="463"/>
      <c r="N51" s="463"/>
      <c r="O51" s="463"/>
      <c r="P51" s="463"/>
      <c r="Q51" s="463"/>
      <c r="R51" s="463"/>
      <c r="S51" s="463"/>
      <c r="T51" s="463"/>
      <c r="U51" s="463">
        <v>111229</v>
      </c>
      <c r="V51" s="463">
        <v>25462</v>
      </c>
      <c r="W51" s="463"/>
      <c r="X51" s="463"/>
      <c r="Y51" s="463"/>
      <c r="Z51" s="463"/>
      <c r="AA51" s="463"/>
      <c r="AB51" s="463"/>
      <c r="AC51" s="463"/>
      <c r="AD51" s="463"/>
      <c r="AE51" s="463"/>
      <c r="AF51" s="463"/>
      <c r="AG51" s="463"/>
      <c r="AH51" s="463"/>
      <c r="AI51" s="463"/>
      <c r="AJ51" s="463"/>
      <c r="AK51" s="463"/>
      <c r="AL51" s="463"/>
      <c r="AM51" s="463"/>
      <c r="AN51" s="463"/>
      <c r="AO51" s="463"/>
      <c r="AP51" s="463"/>
      <c r="AQ51" s="463"/>
      <c r="AR51" s="463"/>
      <c r="AS51" s="463"/>
      <c r="AT51" s="463"/>
      <c r="AU51" s="463"/>
      <c r="AV51" s="463"/>
      <c r="AW51" s="463"/>
      <c r="AX51" s="463"/>
      <c r="AY51" s="463"/>
      <c r="AZ51" s="463"/>
      <c r="BA51" s="463"/>
      <c r="BB51" s="463"/>
      <c r="BC51" s="463"/>
      <c r="BD51" s="475">
        <v>-92829</v>
      </c>
      <c r="BE51" s="463">
        <v>18400</v>
      </c>
      <c r="BF51" s="463">
        <v>4000</v>
      </c>
      <c r="BG51" s="463"/>
      <c r="BH51" s="463">
        <v>4000</v>
      </c>
      <c r="BI51" s="463"/>
      <c r="BJ51" s="463"/>
      <c r="BK51" s="463">
        <v>20</v>
      </c>
      <c r="BL51" s="464"/>
      <c r="BM51" s="464"/>
      <c r="BN51" s="464"/>
      <c r="BO51" s="492"/>
      <c r="BP51" s="492"/>
      <c r="BQ51" s="464"/>
      <c r="BR51" s="464"/>
      <c r="BS51" s="493"/>
      <c r="BT51" s="464"/>
      <c r="BU51" s="464"/>
      <c r="BV51" s="464"/>
      <c r="BW51" s="464"/>
      <c r="BX51" s="501"/>
      <c r="BY51" s="501"/>
      <c r="BZ51" s="501"/>
      <c r="CA51" s="501"/>
      <c r="CB51" s="501"/>
      <c r="CC51" s="501"/>
      <c r="CD51" s="503"/>
      <c r="CE51" s="503"/>
      <c r="CF51" s="503"/>
      <c r="CG51" s="103"/>
      <c r="CH51" s="513"/>
      <c r="CI51" s="513"/>
      <c r="CJ51" s="513"/>
      <c r="CK51" s="513"/>
      <c r="CL51" s="513"/>
      <c r="CM51" s="513"/>
      <c r="CN51" s="513"/>
      <c r="CO51" s="503"/>
      <c r="CP51" s="449"/>
      <c r="CQ51" s="449"/>
      <c r="CR51" s="448"/>
      <c r="CS51" s="449"/>
      <c r="CT51" s="449"/>
      <c r="CU51" s="449"/>
      <c r="CV51" s="449"/>
      <c r="CW51" s="449"/>
      <c r="CX51" s="449"/>
      <c r="CY51" s="449"/>
      <c r="CZ51" s="449"/>
      <c r="DA51" s="449"/>
      <c r="DB51" s="449"/>
      <c r="DC51" s="449"/>
      <c r="DD51" s="449"/>
      <c r="DE51" s="449"/>
      <c r="DF51" s="449"/>
      <c r="DG51" s="449"/>
      <c r="DH51" s="449"/>
      <c r="DI51" s="449"/>
      <c r="DJ51" s="449"/>
      <c r="DK51" s="449"/>
      <c r="DL51" s="449"/>
      <c r="DM51" s="449"/>
      <c r="DN51" s="449"/>
      <c r="DO51" s="449"/>
      <c r="DP51" s="449"/>
      <c r="DQ51" s="449"/>
      <c r="DR51" s="449"/>
      <c r="DS51" s="449"/>
      <c r="DT51" s="449"/>
      <c r="DU51" s="449"/>
      <c r="DV51" s="449"/>
      <c r="DW51" s="449"/>
      <c r="DX51" s="449"/>
      <c r="DY51" s="449"/>
      <c r="DZ51" s="449"/>
      <c r="EA51" s="449"/>
      <c r="EB51" s="449"/>
      <c r="EC51" s="449"/>
      <c r="ED51" s="449"/>
      <c r="EE51" s="449"/>
      <c r="EF51" s="449"/>
      <c r="EG51" s="449"/>
      <c r="EH51" s="449"/>
      <c r="EI51" s="449"/>
      <c r="EJ51" s="449"/>
      <c r="EK51" s="449"/>
      <c r="EL51" s="449"/>
      <c r="EM51" s="449"/>
      <c r="EN51" s="449"/>
      <c r="EO51" s="449"/>
      <c r="EP51" s="449"/>
      <c r="EQ51" s="449"/>
      <c r="ER51" s="449"/>
      <c r="ES51" s="449"/>
      <c r="ET51" s="449"/>
      <c r="EU51" s="449"/>
      <c r="EV51" s="449"/>
      <c r="EW51" s="449"/>
      <c r="EX51" s="449"/>
      <c r="EY51" s="449"/>
      <c r="EZ51" s="449"/>
      <c r="FA51" s="449"/>
      <c r="FB51" s="449"/>
      <c r="FC51" s="449"/>
      <c r="FD51" s="449"/>
      <c r="FE51" s="449"/>
      <c r="FF51" s="449"/>
      <c r="FG51" s="449"/>
      <c r="FH51" s="449"/>
      <c r="FI51" s="449"/>
      <c r="FJ51" s="449"/>
      <c r="FK51" s="449"/>
      <c r="FL51" s="449"/>
      <c r="FM51" s="449"/>
      <c r="FN51" s="449"/>
      <c r="FO51" s="449"/>
      <c r="FP51" s="449"/>
      <c r="FQ51" s="449"/>
      <c r="FR51" s="449"/>
      <c r="FS51" s="449"/>
      <c r="FT51" s="449"/>
      <c r="FU51" s="449"/>
      <c r="FV51" s="449"/>
      <c r="FW51" s="449"/>
      <c r="FX51" s="449"/>
      <c r="FY51" s="449"/>
      <c r="FZ51" s="449"/>
      <c r="GA51" s="449"/>
      <c r="GB51" s="449"/>
      <c r="GC51" s="449"/>
      <c r="GD51" s="449"/>
      <c r="GE51" s="449"/>
      <c r="GF51" s="449"/>
      <c r="GG51" s="449"/>
      <c r="GH51" s="449"/>
      <c r="GI51" s="449"/>
      <c r="GJ51" s="449"/>
      <c r="GK51" s="449"/>
      <c r="GL51" s="449"/>
      <c r="GM51" s="449"/>
      <c r="GN51" s="449"/>
      <c r="GO51" s="449"/>
      <c r="GP51" s="449"/>
      <c r="GQ51" s="449"/>
      <c r="GR51" s="449"/>
      <c r="GS51" s="449"/>
      <c r="GT51" s="449"/>
      <c r="GU51" s="449"/>
      <c r="GV51" s="449"/>
      <c r="GW51" s="449"/>
      <c r="GX51" s="449"/>
      <c r="GY51" s="449"/>
      <c r="GZ51" s="449"/>
      <c r="HA51" s="449"/>
      <c r="HB51" s="449"/>
      <c r="HC51" s="449"/>
      <c r="HD51" s="449"/>
      <c r="HE51" s="449"/>
      <c r="HF51" s="449"/>
      <c r="HG51" s="449"/>
      <c r="HH51" s="449"/>
      <c r="HI51" s="449"/>
      <c r="HJ51" s="449"/>
      <c r="HK51" s="449"/>
      <c r="HL51" s="449"/>
      <c r="HM51" s="449"/>
      <c r="HN51" s="449"/>
      <c r="HO51" s="449"/>
      <c r="HP51" s="449"/>
      <c r="HQ51" s="449"/>
      <c r="HR51" s="449"/>
      <c r="HS51" s="449"/>
      <c r="HT51" s="449"/>
      <c r="HU51" s="449"/>
      <c r="HV51" s="449"/>
      <c r="HW51" s="449"/>
      <c r="HX51" s="449"/>
      <c r="HY51" s="449"/>
      <c r="HZ51" s="449"/>
      <c r="IA51" s="449"/>
      <c r="IB51" s="449"/>
      <c r="IC51" s="449"/>
      <c r="ID51" s="449"/>
      <c r="IE51" s="449"/>
      <c r="IF51" s="449"/>
      <c r="IG51" s="449"/>
      <c r="IH51" s="449"/>
      <c r="II51" s="449"/>
      <c r="IJ51" s="449"/>
      <c r="IK51" s="449"/>
      <c r="IL51" s="449"/>
      <c r="IM51" s="449"/>
      <c r="IN51" s="449"/>
      <c r="IO51" s="449"/>
      <c r="IP51" s="449"/>
      <c r="IQ51" s="449"/>
      <c r="IR51" s="449"/>
      <c r="IS51" s="449"/>
      <c r="IT51" s="449"/>
      <c r="IU51" s="449"/>
      <c r="IV51" s="449"/>
      <c r="IW51" s="449"/>
      <c r="IX51" s="449"/>
      <c r="IY51" s="449"/>
      <c r="IZ51" s="449"/>
      <c r="JA51" s="449"/>
      <c r="JB51" s="449"/>
      <c r="JC51" s="449"/>
      <c r="JD51" s="449"/>
      <c r="JE51" s="449"/>
      <c r="JF51" s="449"/>
      <c r="JG51" s="449"/>
      <c r="JH51" s="449"/>
      <c r="JI51" s="449"/>
      <c r="JJ51" s="449"/>
      <c r="JK51" s="449"/>
      <c r="JL51" s="449"/>
      <c r="JM51" s="449"/>
      <c r="JN51" s="449"/>
      <c r="JO51" s="449"/>
      <c r="JP51" s="449"/>
      <c r="JQ51" s="449"/>
      <c r="JR51" s="449"/>
      <c r="JS51" s="449"/>
      <c r="JT51" s="449"/>
      <c r="JU51" s="449"/>
      <c r="JV51" s="449"/>
      <c r="JW51" s="449"/>
      <c r="JX51" s="449"/>
      <c r="JY51" s="449"/>
      <c r="JZ51" s="449"/>
      <c r="KA51" s="449"/>
      <c r="KB51" s="449"/>
      <c r="KC51" s="449"/>
      <c r="KD51" s="449"/>
      <c r="KE51" s="449"/>
      <c r="KF51" s="449"/>
      <c r="KG51" s="449"/>
      <c r="KH51" s="449"/>
      <c r="KI51" s="449"/>
      <c r="KJ51" s="449"/>
      <c r="KK51" s="449"/>
      <c r="KL51" s="449"/>
      <c r="KM51" s="449"/>
      <c r="KN51" s="449"/>
      <c r="KO51" s="449"/>
      <c r="KP51" s="449"/>
      <c r="KQ51" s="449"/>
      <c r="KR51" s="449"/>
      <c r="KS51" s="449"/>
      <c r="KT51" s="449"/>
    </row>
    <row r="52" spans="1:306" ht="24">
      <c r="A52" s="454" t="s">
        <v>2228</v>
      </c>
      <c r="B52" s="455" t="s">
        <v>1167</v>
      </c>
      <c r="C52" s="455" t="s">
        <v>2243</v>
      </c>
      <c r="D52" s="455"/>
      <c r="E52" s="455"/>
      <c r="F52" s="455" t="s">
        <v>2155</v>
      </c>
      <c r="G52" s="455" t="s">
        <v>2068</v>
      </c>
      <c r="H52" s="455"/>
      <c r="I52" s="455" t="s">
        <v>2140</v>
      </c>
      <c r="J52" s="464">
        <v>20</v>
      </c>
      <c r="K52" s="464"/>
      <c r="L52" s="464"/>
      <c r="M52" s="464"/>
      <c r="N52" s="464"/>
      <c r="O52" s="464"/>
      <c r="P52" s="464"/>
      <c r="Q52" s="464">
        <v>2020</v>
      </c>
      <c r="R52" s="464">
        <v>2020</v>
      </c>
      <c r="S52" s="464"/>
      <c r="T52" s="464"/>
      <c r="U52" s="464">
        <v>5400</v>
      </c>
      <c r="V52" s="464">
        <v>5281</v>
      </c>
      <c r="W52" s="464"/>
      <c r="X52" s="464"/>
      <c r="Y52" s="464"/>
      <c r="Z52" s="464"/>
      <c r="AA52" s="464"/>
      <c r="AB52" s="464"/>
      <c r="AC52" s="464"/>
      <c r="AD52" s="464"/>
      <c r="AE52" s="464"/>
      <c r="AF52" s="464"/>
      <c r="AG52" s="464"/>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v>5400</v>
      </c>
      <c r="BF52" s="464">
        <v>4000</v>
      </c>
      <c r="BG52" s="464"/>
      <c r="BH52" s="464">
        <v>4000</v>
      </c>
      <c r="BI52" s="464"/>
      <c r="BJ52" s="464"/>
      <c r="BK52" s="464">
        <v>20</v>
      </c>
      <c r="BL52" s="464"/>
      <c r="BM52" s="464"/>
      <c r="BN52" s="464"/>
      <c r="BO52" s="492"/>
      <c r="BP52" s="492"/>
      <c r="BQ52" s="464"/>
      <c r="BR52" s="464"/>
      <c r="BS52" s="493"/>
      <c r="BT52" s="464"/>
      <c r="BU52" s="464"/>
      <c r="BV52" s="464"/>
      <c r="BW52" s="464"/>
      <c r="BX52" s="501"/>
      <c r="BY52" s="501"/>
      <c r="BZ52" s="501"/>
      <c r="CA52" s="501"/>
      <c r="CB52" s="501"/>
      <c r="CC52" s="501"/>
      <c r="CD52" s="503"/>
      <c r="CE52" s="503"/>
      <c r="CF52" s="503"/>
      <c r="CG52" s="454"/>
      <c r="CH52" s="455"/>
      <c r="CI52" s="455"/>
      <c r="CJ52" s="455"/>
      <c r="CK52" s="455"/>
      <c r="CL52" s="455"/>
      <c r="CM52" s="455"/>
      <c r="CN52" s="455"/>
      <c r="CO52" s="503"/>
      <c r="CP52" s="449"/>
      <c r="CQ52" s="449"/>
      <c r="CR52" s="448"/>
      <c r="CS52" s="449"/>
      <c r="CT52" s="449"/>
      <c r="CU52" s="449"/>
      <c r="CV52" s="449"/>
      <c r="CW52" s="449"/>
      <c r="CX52" s="449"/>
      <c r="CY52" s="449"/>
      <c r="CZ52" s="449"/>
      <c r="DA52" s="449"/>
      <c r="DB52" s="449"/>
      <c r="DC52" s="449"/>
      <c r="DD52" s="449"/>
      <c r="DE52" s="449"/>
      <c r="DF52" s="449"/>
      <c r="DG52" s="449"/>
      <c r="DH52" s="449"/>
      <c r="DI52" s="449"/>
      <c r="DJ52" s="449"/>
      <c r="DK52" s="449"/>
      <c r="DL52" s="449"/>
      <c r="DM52" s="449"/>
      <c r="DN52" s="449"/>
      <c r="DO52" s="449"/>
      <c r="DP52" s="449"/>
      <c r="DQ52" s="449"/>
      <c r="DR52" s="449"/>
      <c r="DS52" s="449"/>
      <c r="DT52" s="449"/>
      <c r="DU52" s="449"/>
      <c r="DV52" s="449"/>
      <c r="DW52" s="449"/>
      <c r="DX52" s="449"/>
      <c r="DY52" s="449"/>
      <c r="DZ52" s="449"/>
      <c r="EA52" s="449"/>
      <c r="EB52" s="449"/>
      <c r="EC52" s="449"/>
      <c r="ED52" s="449"/>
      <c r="EE52" s="449"/>
      <c r="EF52" s="449"/>
      <c r="EG52" s="449"/>
      <c r="EH52" s="449"/>
      <c r="EI52" s="449"/>
      <c r="EJ52" s="449"/>
      <c r="EK52" s="449"/>
      <c r="EL52" s="449"/>
      <c r="EM52" s="449"/>
      <c r="EN52" s="449"/>
      <c r="EO52" s="449"/>
      <c r="EP52" s="449"/>
      <c r="EQ52" s="449"/>
      <c r="ER52" s="449"/>
      <c r="ES52" s="449"/>
      <c r="ET52" s="449"/>
      <c r="EU52" s="449"/>
      <c r="EV52" s="449"/>
      <c r="EW52" s="449"/>
      <c r="EX52" s="449"/>
      <c r="EY52" s="449"/>
      <c r="EZ52" s="449"/>
      <c r="FA52" s="449"/>
      <c r="FB52" s="449"/>
      <c r="FC52" s="449"/>
      <c r="FD52" s="449"/>
      <c r="FE52" s="449"/>
      <c r="FF52" s="449"/>
      <c r="FG52" s="449"/>
      <c r="FH52" s="449"/>
      <c r="FI52" s="449"/>
      <c r="FJ52" s="449"/>
      <c r="FK52" s="449"/>
      <c r="FL52" s="449"/>
      <c r="FM52" s="449"/>
      <c r="FN52" s="449"/>
      <c r="FO52" s="449"/>
      <c r="FP52" s="449"/>
      <c r="FQ52" s="449"/>
      <c r="FR52" s="449"/>
      <c r="FS52" s="449"/>
      <c r="FT52" s="449"/>
      <c r="FU52" s="449"/>
      <c r="FV52" s="449"/>
      <c r="FW52" s="449"/>
      <c r="FX52" s="449"/>
      <c r="FY52" s="449"/>
      <c r="FZ52" s="449"/>
      <c r="GA52" s="449"/>
      <c r="GB52" s="449"/>
      <c r="GC52" s="449"/>
      <c r="GD52" s="449"/>
      <c r="GE52" s="449"/>
      <c r="GF52" s="449"/>
      <c r="GG52" s="449"/>
      <c r="GH52" s="449"/>
      <c r="GI52" s="449"/>
      <c r="GJ52" s="449"/>
      <c r="GK52" s="449"/>
      <c r="GL52" s="449"/>
      <c r="GM52" s="449"/>
      <c r="GN52" s="449"/>
      <c r="GO52" s="449"/>
      <c r="GP52" s="449"/>
      <c r="GQ52" s="449"/>
      <c r="GR52" s="449"/>
      <c r="GS52" s="449"/>
      <c r="GT52" s="449"/>
      <c r="GU52" s="449"/>
      <c r="GV52" s="449"/>
      <c r="GW52" s="449"/>
      <c r="GX52" s="449"/>
      <c r="GY52" s="449"/>
      <c r="GZ52" s="449"/>
      <c r="HA52" s="449"/>
      <c r="HB52" s="449"/>
      <c r="HC52" s="449"/>
      <c r="HD52" s="449"/>
      <c r="HE52" s="449"/>
      <c r="HF52" s="449"/>
      <c r="HG52" s="449"/>
      <c r="HH52" s="449"/>
      <c r="HI52" s="449"/>
      <c r="HJ52" s="449"/>
      <c r="HK52" s="449"/>
      <c r="HL52" s="449"/>
      <c r="HM52" s="449"/>
      <c r="HN52" s="449"/>
      <c r="HO52" s="449"/>
      <c r="HP52" s="449"/>
      <c r="HQ52" s="449"/>
      <c r="HR52" s="449"/>
      <c r="HS52" s="449"/>
      <c r="HT52" s="449"/>
      <c r="HU52" s="449"/>
      <c r="HV52" s="449"/>
      <c r="HW52" s="449"/>
      <c r="HX52" s="449"/>
      <c r="HY52" s="449"/>
      <c r="HZ52" s="449"/>
      <c r="IA52" s="449"/>
      <c r="IB52" s="449"/>
      <c r="IC52" s="449"/>
      <c r="ID52" s="449"/>
      <c r="IE52" s="449"/>
      <c r="IF52" s="449"/>
      <c r="IG52" s="449"/>
      <c r="IH52" s="449"/>
      <c r="II52" s="449"/>
      <c r="IJ52" s="449"/>
      <c r="IK52" s="449"/>
      <c r="IL52" s="449"/>
      <c r="IM52" s="449"/>
      <c r="IN52" s="449"/>
      <c r="IO52" s="449"/>
      <c r="IP52" s="449"/>
      <c r="IQ52" s="449"/>
      <c r="IR52" s="449"/>
      <c r="IS52" s="449"/>
      <c r="IT52" s="449"/>
      <c r="IU52" s="449"/>
      <c r="IV52" s="449"/>
      <c r="IW52" s="449"/>
      <c r="IX52" s="449"/>
      <c r="IY52" s="449"/>
      <c r="IZ52" s="449"/>
      <c r="JA52" s="449"/>
      <c r="JB52" s="449"/>
      <c r="JC52" s="449"/>
      <c r="JD52" s="449"/>
      <c r="JE52" s="449"/>
      <c r="JF52" s="449"/>
      <c r="JG52" s="449"/>
      <c r="JH52" s="449"/>
      <c r="JI52" s="449"/>
      <c r="JJ52" s="449"/>
      <c r="JK52" s="449"/>
      <c r="JL52" s="449"/>
      <c r="JM52" s="449"/>
      <c r="JN52" s="449"/>
      <c r="JO52" s="449"/>
      <c r="JP52" s="449"/>
      <c r="JQ52" s="449"/>
      <c r="JR52" s="449"/>
      <c r="JS52" s="449"/>
      <c r="JT52" s="449"/>
      <c r="JU52" s="449"/>
      <c r="JV52" s="449"/>
      <c r="JW52" s="449"/>
      <c r="JX52" s="449"/>
      <c r="JY52" s="449"/>
      <c r="JZ52" s="449"/>
      <c r="KA52" s="449"/>
      <c r="KB52" s="449"/>
      <c r="KC52" s="449"/>
      <c r="KD52" s="449"/>
      <c r="KE52" s="449"/>
      <c r="KF52" s="449"/>
      <c r="KG52" s="449"/>
      <c r="KH52" s="449"/>
      <c r="KI52" s="449"/>
      <c r="KJ52" s="449"/>
      <c r="KK52" s="449"/>
      <c r="KL52" s="449"/>
      <c r="KM52" s="449"/>
      <c r="KN52" s="449"/>
      <c r="KO52" s="449"/>
      <c r="KP52" s="449"/>
      <c r="KQ52" s="449"/>
      <c r="KR52" s="449"/>
      <c r="KS52" s="449"/>
      <c r="KT52" s="449"/>
    </row>
    <row r="53" spans="1:306" ht="24" hidden="1">
      <c r="A53" s="454" t="s">
        <v>2228</v>
      </c>
      <c r="B53" s="455" t="s">
        <v>585</v>
      </c>
      <c r="C53" s="456" t="s">
        <v>1440</v>
      </c>
      <c r="D53" s="457"/>
      <c r="E53" s="457"/>
      <c r="F53" s="455" t="s">
        <v>113</v>
      </c>
      <c r="G53" s="455" t="s">
        <v>2068</v>
      </c>
      <c r="H53" s="457"/>
      <c r="I53" s="455" t="s">
        <v>234</v>
      </c>
      <c r="J53" s="464">
        <v>29</v>
      </c>
      <c r="K53" s="455">
        <v>29</v>
      </c>
      <c r="L53" s="455"/>
      <c r="M53" s="455"/>
      <c r="N53" s="455"/>
      <c r="O53" s="455"/>
      <c r="P53" s="455"/>
      <c r="Q53" s="455">
        <v>2020</v>
      </c>
      <c r="R53" s="455">
        <v>2022</v>
      </c>
      <c r="S53" s="466"/>
      <c r="T53" s="466"/>
      <c r="U53" s="455">
        <v>97468</v>
      </c>
      <c r="V53" s="455">
        <v>17244</v>
      </c>
      <c r="W53" s="466"/>
      <c r="X53" s="466"/>
      <c r="Y53" s="466"/>
      <c r="Z53" s="466"/>
      <c r="AA53" s="466"/>
      <c r="AB53" s="466"/>
      <c r="AC53" s="466"/>
      <c r="AD53" s="466"/>
      <c r="AE53" s="466"/>
      <c r="AF53" s="466"/>
      <c r="AG53" s="466"/>
      <c r="AH53" s="466"/>
      <c r="AI53" s="466"/>
      <c r="AJ53" s="466"/>
      <c r="AK53" s="466"/>
      <c r="AL53" s="466"/>
      <c r="AM53" s="466"/>
      <c r="AN53" s="466"/>
      <c r="AO53" s="466"/>
      <c r="AP53" s="466"/>
      <c r="AQ53" s="466"/>
      <c r="AR53" s="466"/>
      <c r="AS53" s="466"/>
      <c r="AT53" s="466"/>
      <c r="AU53" s="466"/>
      <c r="AV53" s="466"/>
      <c r="AW53" s="466"/>
      <c r="AX53" s="466"/>
      <c r="AY53" s="466"/>
      <c r="AZ53" s="466"/>
      <c r="BA53" s="466"/>
      <c r="BB53" s="466"/>
      <c r="BC53" s="466"/>
      <c r="BD53" s="475">
        <v>-87468</v>
      </c>
      <c r="BE53" s="464">
        <v>10000</v>
      </c>
      <c r="BF53" s="464"/>
      <c r="BG53" s="466"/>
      <c r="BH53" s="466"/>
      <c r="BI53" s="466"/>
      <c r="BJ53" s="466"/>
      <c r="BK53" s="466"/>
      <c r="BL53" s="466"/>
      <c r="BM53" s="466"/>
      <c r="BN53" s="466"/>
      <c r="BO53" s="494" t="s">
        <v>1441</v>
      </c>
      <c r="BP53" s="494" t="s">
        <v>2244</v>
      </c>
      <c r="BQ53" s="466"/>
      <c r="BR53" s="466"/>
      <c r="BS53" s="495"/>
      <c r="BT53" s="466"/>
      <c r="BU53" s="466"/>
      <c r="BV53" s="466"/>
      <c r="BW53" s="466"/>
      <c r="BX53" s="461"/>
      <c r="BY53" s="461"/>
      <c r="BZ53" s="461"/>
      <c r="CA53" s="461"/>
      <c r="CB53" s="461"/>
      <c r="CC53" s="503"/>
      <c r="CD53" s="448"/>
      <c r="CE53" s="448"/>
      <c r="CF53" s="448"/>
      <c r="CG53" s="448"/>
      <c r="CH53" s="448"/>
      <c r="CI53" s="448"/>
      <c r="CJ53" s="448"/>
      <c r="CK53" s="448"/>
      <c r="CL53" s="448"/>
      <c r="CM53" s="448"/>
      <c r="CN53" s="448"/>
      <c r="CO53" s="448"/>
      <c r="CP53" s="448"/>
      <c r="CQ53" s="448"/>
      <c r="CR53" s="448"/>
      <c r="CS53" s="448"/>
      <c r="CT53" s="448"/>
      <c r="CU53" s="448"/>
      <c r="CV53" s="448"/>
      <c r="CW53" s="515"/>
      <c r="CX53" s="515"/>
      <c r="CY53" s="515"/>
      <c r="CZ53" s="515"/>
      <c r="DA53" s="515"/>
      <c r="DB53" s="515"/>
      <c r="DC53" s="515"/>
      <c r="DD53" s="515"/>
      <c r="DE53" s="515"/>
      <c r="DF53" s="515"/>
      <c r="DG53" s="515"/>
      <c r="DH53" s="515"/>
      <c r="DI53" s="515"/>
      <c r="DJ53" s="515"/>
      <c r="DK53" s="515"/>
      <c r="DL53" s="515"/>
      <c r="DM53" s="515"/>
      <c r="DN53" s="515"/>
      <c r="DO53" s="515"/>
      <c r="DP53" s="515"/>
      <c r="DQ53" s="515"/>
      <c r="DR53" s="515"/>
      <c r="DS53" s="515"/>
      <c r="DT53" s="515"/>
      <c r="DU53" s="515"/>
      <c r="DV53" s="515"/>
      <c r="DW53" s="515"/>
      <c r="DX53" s="515"/>
      <c r="DY53" s="515"/>
      <c r="DZ53" s="515"/>
      <c r="EA53" s="515"/>
      <c r="EB53" s="515"/>
      <c r="EC53" s="515"/>
      <c r="ED53" s="515"/>
      <c r="EE53" s="515"/>
      <c r="EF53" s="515"/>
      <c r="EG53" s="515"/>
      <c r="EH53" s="515"/>
      <c r="EI53" s="515"/>
      <c r="EJ53" s="515"/>
      <c r="EK53" s="515"/>
      <c r="EL53" s="515"/>
      <c r="EM53" s="515"/>
      <c r="EN53" s="515"/>
      <c r="EO53" s="515"/>
      <c r="EP53" s="515"/>
      <c r="EQ53" s="515"/>
      <c r="ER53" s="515"/>
      <c r="ES53" s="515"/>
      <c r="ET53" s="515"/>
      <c r="EU53" s="515"/>
      <c r="EV53" s="515"/>
      <c r="EW53" s="515"/>
      <c r="EX53" s="515"/>
      <c r="EY53" s="515"/>
      <c r="EZ53" s="515"/>
      <c r="FA53" s="515"/>
      <c r="FB53" s="515"/>
      <c r="FC53" s="515"/>
      <c r="FD53" s="515"/>
      <c r="FE53" s="515"/>
      <c r="FF53" s="515"/>
      <c r="FG53" s="515"/>
      <c r="FH53" s="515"/>
      <c r="FI53" s="515"/>
      <c r="FJ53" s="515"/>
      <c r="FK53" s="515"/>
      <c r="FL53" s="515"/>
      <c r="FM53" s="515"/>
      <c r="FN53" s="515"/>
      <c r="FO53" s="515"/>
      <c r="FP53" s="515"/>
      <c r="FQ53" s="515"/>
      <c r="FR53" s="515"/>
      <c r="FS53" s="515"/>
      <c r="FT53" s="515"/>
      <c r="FU53" s="515"/>
      <c r="FV53" s="515"/>
      <c r="FW53" s="515"/>
      <c r="FX53" s="515"/>
      <c r="FY53" s="515"/>
      <c r="FZ53" s="515"/>
      <c r="GA53" s="515"/>
      <c r="GB53" s="515"/>
      <c r="GC53" s="515"/>
      <c r="GD53" s="515"/>
      <c r="GE53" s="515"/>
      <c r="GF53" s="515"/>
      <c r="GG53" s="515"/>
      <c r="GH53" s="515"/>
      <c r="GI53" s="515"/>
      <c r="GJ53" s="515"/>
      <c r="GK53" s="515"/>
      <c r="GL53" s="515"/>
      <c r="GM53" s="515"/>
      <c r="GN53" s="515"/>
      <c r="GO53" s="515"/>
      <c r="GP53" s="515"/>
      <c r="GQ53" s="515"/>
      <c r="GR53" s="515"/>
      <c r="GS53" s="515"/>
      <c r="GT53" s="515"/>
      <c r="GU53" s="515"/>
      <c r="GV53" s="515"/>
      <c r="GW53" s="515"/>
      <c r="GX53" s="515"/>
      <c r="GY53" s="515"/>
      <c r="GZ53" s="515"/>
      <c r="HA53" s="515"/>
      <c r="HB53" s="515"/>
      <c r="HC53" s="515"/>
      <c r="HD53" s="515"/>
      <c r="HE53" s="515"/>
      <c r="HF53" s="515"/>
      <c r="HG53" s="515"/>
      <c r="HH53" s="515"/>
      <c r="HI53" s="515"/>
      <c r="HJ53" s="515"/>
      <c r="HK53" s="515"/>
      <c r="HL53" s="515"/>
      <c r="HM53" s="515"/>
      <c r="HN53" s="515"/>
      <c r="HO53" s="515"/>
      <c r="HP53" s="515"/>
      <c r="HQ53" s="515"/>
      <c r="HR53" s="515"/>
      <c r="HS53" s="515"/>
      <c r="HT53" s="515"/>
      <c r="HU53" s="515"/>
      <c r="HV53" s="515"/>
      <c r="HW53" s="515"/>
      <c r="HX53" s="515"/>
      <c r="HY53" s="515"/>
      <c r="HZ53" s="515"/>
      <c r="IA53" s="515"/>
      <c r="IB53" s="515"/>
      <c r="IC53" s="515"/>
      <c r="ID53" s="515"/>
      <c r="IE53" s="515"/>
      <c r="IF53" s="515"/>
      <c r="IG53" s="515"/>
      <c r="IH53" s="515"/>
      <c r="II53" s="515"/>
      <c r="IJ53" s="515"/>
      <c r="IK53" s="515"/>
      <c r="IL53" s="515"/>
      <c r="IM53" s="515"/>
      <c r="IN53" s="515"/>
      <c r="IO53" s="515"/>
      <c r="IP53" s="515"/>
      <c r="IQ53" s="515"/>
      <c r="IR53" s="515"/>
      <c r="IS53" s="515"/>
      <c r="IT53" s="515"/>
      <c r="IU53" s="515"/>
      <c r="IV53" s="515"/>
      <c r="IW53" s="515"/>
      <c r="IX53" s="515"/>
      <c r="IY53" s="515"/>
      <c r="IZ53" s="515"/>
      <c r="JA53" s="515"/>
      <c r="JB53" s="515"/>
      <c r="JC53" s="515"/>
      <c r="JD53" s="515"/>
      <c r="JE53" s="515"/>
      <c r="JF53" s="515"/>
      <c r="JG53" s="515"/>
      <c r="JH53" s="515"/>
      <c r="JI53" s="515"/>
      <c r="JJ53" s="515"/>
      <c r="JK53" s="515"/>
      <c r="JL53" s="515"/>
      <c r="JM53" s="515"/>
      <c r="JN53" s="515"/>
      <c r="JO53" s="515"/>
      <c r="JP53" s="515"/>
      <c r="JQ53" s="515"/>
      <c r="JR53" s="515"/>
      <c r="JS53" s="515"/>
      <c r="JT53" s="515"/>
      <c r="JU53" s="515"/>
      <c r="JV53" s="515"/>
      <c r="JW53" s="515"/>
      <c r="JX53" s="515"/>
      <c r="JY53" s="515"/>
      <c r="JZ53" s="515"/>
      <c r="KA53" s="515"/>
      <c r="KB53" s="515"/>
      <c r="KC53" s="515"/>
      <c r="KD53" s="515"/>
      <c r="KE53" s="515"/>
      <c r="KF53" s="515"/>
      <c r="KG53" s="515"/>
      <c r="KH53" s="515"/>
      <c r="KI53" s="515"/>
      <c r="KJ53" s="515"/>
      <c r="KK53" s="515"/>
      <c r="KL53" s="515"/>
      <c r="KM53" s="515"/>
      <c r="KN53" s="515"/>
      <c r="KO53" s="515"/>
      <c r="KP53" s="515"/>
      <c r="KQ53" s="515"/>
      <c r="KR53" s="515"/>
      <c r="KS53" s="515"/>
      <c r="KT53" s="515"/>
    </row>
    <row r="54" spans="1:306" ht="24" hidden="1">
      <c r="A54" s="454" t="s">
        <v>2228</v>
      </c>
      <c r="B54" s="455" t="s">
        <v>1139</v>
      </c>
      <c r="C54" s="456" t="s">
        <v>1694</v>
      </c>
      <c r="D54" s="457"/>
      <c r="E54" s="457"/>
      <c r="F54" s="455" t="s">
        <v>113</v>
      </c>
      <c r="G54" s="455" t="s">
        <v>2068</v>
      </c>
      <c r="H54" s="457"/>
      <c r="I54" s="455" t="s">
        <v>2140</v>
      </c>
      <c r="J54" s="464">
        <v>8</v>
      </c>
      <c r="K54" s="455"/>
      <c r="L54" s="455">
        <v>8</v>
      </c>
      <c r="M54" s="455"/>
      <c r="N54" s="455"/>
      <c r="O54" s="455"/>
      <c r="P54" s="455"/>
      <c r="Q54" s="455">
        <v>2018</v>
      </c>
      <c r="R54" s="455">
        <v>2021</v>
      </c>
      <c r="S54" s="466"/>
      <c r="T54" s="466"/>
      <c r="U54" s="455">
        <v>8361</v>
      </c>
      <c r="V54" s="455">
        <v>2937</v>
      </c>
      <c r="W54" s="466"/>
      <c r="X54" s="466"/>
      <c r="Y54" s="466"/>
      <c r="Z54" s="466"/>
      <c r="AA54" s="466"/>
      <c r="AB54" s="466"/>
      <c r="AC54" s="466"/>
      <c r="AD54" s="466"/>
      <c r="AE54" s="466"/>
      <c r="AF54" s="466"/>
      <c r="AG54" s="466"/>
      <c r="AH54" s="466"/>
      <c r="AI54" s="466"/>
      <c r="AJ54" s="466"/>
      <c r="AK54" s="466"/>
      <c r="AL54" s="466"/>
      <c r="AM54" s="466"/>
      <c r="AN54" s="466"/>
      <c r="AO54" s="466"/>
      <c r="AP54" s="466"/>
      <c r="AQ54" s="466"/>
      <c r="AR54" s="466"/>
      <c r="AS54" s="466"/>
      <c r="AT54" s="466"/>
      <c r="AU54" s="466"/>
      <c r="AV54" s="466"/>
      <c r="AW54" s="466"/>
      <c r="AX54" s="466"/>
      <c r="AY54" s="466"/>
      <c r="AZ54" s="466"/>
      <c r="BA54" s="466"/>
      <c r="BB54" s="466"/>
      <c r="BC54" s="466"/>
      <c r="BD54" s="475">
        <v>-5361</v>
      </c>
      <c r="BE54" s="464">
        <v>3000</v>
      </c>
      <c r="BF54" s="464"/>
      <c r="BG54" s="466"/>
      <c r="BH54" s="466"/>
      <c r="BI54" s="466"/>
      <c r="BJ54" s="466"/>
      <c r="BK54" s="466"/>
      <c r="BL54" s="466"/>
      <c r="BM54" s="466"/>
      <c r="BN54" s="466"/>
      <c r="BO54" s="494" t="s">
        <v>2245</v>
      </c>
      <c r="BP54" s="494" t="s">
        <v>2245</v>
      </c>
      <c r="BQ54" s="466"/>
      <c r="BR54" s="466"/>
      <c r="BS54" s="495"/>
      <c r="BT54" s="466"/>
      <c r="BU54" s="466"/>
      <c r="BV54" s="466"/>
      <c r="BW54" s="466"/>
      <c r="BX54" s="461"/>
      <c r="BY54" s="461"/>
      <c r="BZ54" s="461"/>
      <c r="CA54" s="461"/>
      <c r="CB54" s="461"/>
      <c r="CC54" s="503"/>
      <c r="CD54" s="448"/>
      <c r="CE54" s="448"/>
      <c r="CF54" s="448"/>
      <c r="CG54" s="448"/>
      <c r="CH54" s="448"/>
      <c r="CI54" s="448"/>
      <c r="CJ54" s="448"/>
      <c r="CK54" s="448"/>
      <c r="CL54" s="448"/>
      <c r="CM54" s="448"/>
      <c r="CN54" s="448"/>
      <c r="CO54" s="448"/>
      <c r="CP54" s="448"/>
      <c r="CQ54" s="448"/>
      <c r="CR54" s="448"/>
      <c r="CS54" s="448"/>
      <c r="CT54" s="448"/>
      <c r="CU54" s="448"/>
      <c r="CV54" s="448"/>
      <c r="CW54" s="515"/>
      <c r="CX54" s="515"/>
      <c r="CY54" s="515"/>
      <c r="CZ54" s="515"/>
      <c r="DA54" s="515"/>
      <c r="DB54" s="515"/>
      <c r="DC54" s="515"/>
      <c r="DD54" s="515"/>
      <c r="DE54" s="515"/>
      <c r="DF54" s="515"/>
      <c r="DG54" s="515"/>
      <c r="DH54" s="515"/>
      <c r="DI54" s="515"/>
      <c r="DJ54" s="515"/>
      <c r="DK54" s="515"/>
      <c r="DL54" s="515"/>
      <c r="DM54" s="515"/>
      <c r="DN54" s="515"/>
      <c r="DO54" s="515"/>
      <c r="DP54" s="515"/>
      <c r="DQ54" s="515"/>
      <c r="DR54" s="515"/>
      <c r="DS54" s="515"/>
      <c r="DT54" s="515"/>
      <c r="DU54" s="515"/>
      <c r="DV54" s="515"/>
      <c r="DW54" s="515"/>
      <c r="DX54" s="515"/>
      <c r="DY54" s="515"/>
      <c r="DZ54" s="515"/>
      <c r="EA54" s="515"/>
      <c r="EB54" s="515"/>
      <c r="EC54" s="515"/>
      <c r="ED54" s="515"/>
      <c r="EE54" s="515"/>
      <c r="EF54" s="515"/>
      <c r="EG54" s="515"/>
      <c r="EH54" s="515"/>
      <c r="EI54" s="515"/>
      <c r="EJ54" s="515"/>
      <c r="EK54" s="515"/>
      <c r="EL54" s="515"/>
      <c r="EM54" s="515"/>
      <c r="EN54" s="515"/>
      <c r="EO54" s="515"/>
      <c r="EP54" s="515"/>
      <c r="EQ54" s="515"/>
      <c r="ER54" s="515"/>
      <c r="ES54" s="515"/>
      <c r="ET54" s="515"/>
      <c r="EU54" s="515"/>
      <c r="EV54" s="515"/>
      <c r="EW54" s="515"/>
      <c r="EX54" s="515"/>
      <c r="EY54" s="515"/>
      <c r="EZ54" s="515"/>
      <c r="FA54" s="515"/>
      <c r="FB54" s="515"/>
      <c r="FC54" s="515"/>
      <c r="FD54" s="515"/>
      <c r="FE54" s="515"/>
      <c r="FF54" s="515"/>
      <c r="FG54" s="515"/>
      <c r="FH54" s="515"/>
      <c r="FI54" s="515"/>
      <c r="FJ54" s="515"/>
      <c r="FK54" s="515"/>
      <c r="FL54" s="515"/>
      <c r="FM54" s="515"/>
      <c r="FN54" s="515"/>
      <c r="FO54" s="515"/>
      <c r="FP54" s="515"/>
      <c r="FQ54" s="515"/>
      <c r="FR54" s="515"/>
      <c r="FS54" s="515"/>
      <c r="FT54" s="515"/>
      <c r="FU54" s="515"/>
      <c r="FV54" s="515"/>
      <c r="FW54" s="515"/>
      <c r="FX54" s="515"/>
      <c r="FY54" s="515"/>
      <c r="FZ54" s="515"/>
      <c r="GA54" s="515"/>
      <c r="GB54" s="515"/>
      <c r="GC54" s="515"/>
      <c r="GD54" s="515"/>
      <c r="GE54" s="515"/>
      <c r="GF54" s="515"/>
      <c r="GG54" s="515"/>
      <c r="GH54" s="515"/>
      <c r="GI54" s="515"/>
      <c r="GJ54" s="515"/>
      <c r="GK54" s="515"/>
      <c r="GL54" s="515"/>
      <c r="GM54" s="515"/>
      <c r="GN54" s="515"/>
      <c r="GO54" s="515"/>
      <c r="GP54" s="515"/>
      <c r="GQ54" s="515"/>
      <c r="GR54" s="515"/>
      <c r="GS54" s="515"/>
      <c r="GT54" s="515"/>
      <c r="GU54" s="515"/>
      <c r="GV54" s="515"/>
      <c r="GW54" s="515"/>
      <c r="GX54" s="515"/>
      <c r="GY54" s="515"/>
      <c r="GZ54" s="515"/>
      <c r="HA54" s="515"/>
      <c r="HB54" s="515"/>
      <c r="HC54" s="515"/>
      <c r="HD54" s="515"/>
      <c r="HE54" s="515"/>
      <c r="HF54" s="515"/>
      <c r="HG54" s="515"/>
      <c r="HH54" s="515"/>
      <c r="HI54" s="515"/>
      <c r="HJ54" s="515"/>
      <c r="HK54" s="515"/>
      <c r="HL54" s="515"/>
      <c r="HM54" s="515"/>
      <c r="HN54" s="515"/>
      <c r="HO54" s="515"/>
      <c r="HP54" s="515"/>
      <c r="HQ54" s="515"/>
      <c r="HR54" s="515"/>
      <c r="HS54" s="515"/>
      <c r="HT54" s="515"/>
      <c r="HU54" s="515"/>
      <c r="HV54" s="515"/>
      <c r="HW54" s="515"/>
      <c r="HX54" s="515"/>
      <c r="HY54" s="515"/>
      <c r="HZ54" s="515"/>
      <c r="IA54" s="515"/>
      <c r="IB54" s="515"/>
      <c r="IC54" s="515"/>
      <c r="ID54" s="515"/>
      <c r="IE54" s="515"/>
      <c r="IF54" s="515"/>
      <c r="IG54" s="515"/>
      <c r="IH54" s="515"/>
      <c r="II54" s="515"/>
      <c r="IJ54" s="515"/>
      <c r="IK54" s="515"/>
      <c r="IL54" s="515"/>
      <c r="IM54" s="515"/>
      <c r="IN54" s="515"/>
      <c r="IO54" s="515"/>
      <c r="IP54" s="515"/>
      <c r="IQ54" s="515"/>
      <c r="IR54" s="515"/>
      <c r="IS54" s="515"/>
      <c r="IT54" s="515"/>
      <c r="IU54" s="515"/>
      <c r="IV54" s="515"/>
      <c r="IW54" s="515"/>
      <c r="IX54" s="515"/>
      <c r="IY54" s="515"/>
      <c r="IZ54" s="515"/>
      <c r="JA54" s="515"/>
      <c r="JB54" s="515"/>
      <c r="JC54" s="515"/>
      <c r="JD54" s="515"/>
      <c r="JE54" s="515"/>
      <c r="JF54" s="515"/>
      <c r="JG54" s="515"/>
      <c r="JH54" s="515"/>
      <c r="JI54" s="515"/>
      <c r="JJ54" s="515"/>
      <c r="JK54" s="515"/>
      <c r="JL54" s="515"/>
      <c r="JM54" s="515"/>
      <c r="JN54" s="515"/>
      <c r="JO54" s="515"/>
      <c r="JP54" s="515"/>
      <c r="JQ54" s="515"/>
      <c r="JR54" s="515"/>
      <c r="JS54" s="515"/>
      <c r="JT54" s="515"/>
      <c r="JU54" s="515"/>
      <c r="JV54" s="515"/>
      <c r="JW54" s="515"/>
      <c r="JX54" s="515"/>
      <c r="JY54" s="515"/>
      <c r="JZ54" s="515"/>
      <c r="KA54" s="515"/>
      <c r="KB54" s="515"/>
      <c r="KC54" s="515"/>
      <c r="KD54" s="515"/>
      <c r="KE54" s="515"/>
      <c r="KF54" s="515"/>
      <c r="KG54" s="515"/>
      <c r="KH54" s="515"/>
      <c r="KI54" s="515"/>
      <c r="KJ54" s="515"/>
      <c r="KK54" s="515"/>
      <c r="KL54" s="515"/>
      <c r="KM54" s="515"/>
      <c r="KN54" s="515"/>
      <c r="KO54" s="515"/>
      <c r="KP54" s="515"/>
      <c r="KQ54" s="515"/>
      <c r="KR54" s="515"/>
      <c r="KS54" s="515"/>
      <c r="KT54" s="515"/>
    </row>
    <row r="55" spans="1:306" ht="13.5" hidden="1" customHeight="1">
      <c r="A55" s="540" t="s">
        <v>2246</v>
      </c>
      <c r="B55" s="540"/>
      <c r="C55" s="540"/>
      <c r="D55" s="452"/>
      <c r="E55" s="452"/>
      <c r="F55" s="452"/>
      <c r="G55" s="452">
        <v>11</v>
      </c>
      <c r="H55" s="452"/>
      <c r="I55" s="455"/>
      <c r="J55" s="463">
        <v>296</v>
      </c>
      <c r="K55" s="463">
        <v>14</v>
      </c>
      <c r="L55" s="463">
        <v>232</v>
      </c>
      <c r="M55" s="463">
        <v>48</v>
      </c>
      <c r="N55" s="463"/>
      <c r="O55" s="463">
        <v>360</v>
      </c>
      <c r="P55" s="463">
        <v>1615</v>
      </c>
      <c r="Q55" s="463"/>
      <c r="R55" s="463"/>
      <c r="S55" s="463"/>
      <c r="T55" s="463"/>
      <c r="U55" s="463">
        <v>365805</v>
      </c>
      <c r="V55" s="463">
        <v>142703</v>
      </c>
      <c r="W55" s="463">
        <v>135975</v>
      </c>
      <c r="X55" s="463">
        <v>70376</v>
      </c>
      <c r="Y55" s="463">
        <v>103195</v>
      </c>
      <c r="Z55" s="463">
        <v>33913</v>
      </c>
      <c r="AA55" s="463"/>
      <c r="AB55" s="463">
        <v>82329</v>
      </c>
      <c r="AC55" s="463">
        <v>22266</v>
      </c>
      <c r="AD55" s="463">
        <v>30906</v>
      </c>
      <c r="AE55" s="463"/>
      <c r="AF55" s="463">
        <v>72</v>
      </c>
      <c r="AG55" s="463"/>
      <c r="AH55" s="463"/>
      <c r="AI55" s="463">
        <v>82329</v>
      </c>
      <c r="AJ55" s="463">
        <v>11586</v>
      </c>
      <c r="AK55" s="463">
        <v>30906</v>
      </c>
      <c r="AL55" s="463"/>
      <c r="AM55" s="463"/>
      <c r="AN55" s="464"/>
      <c r="AO55" s="464"/>
      <c r="AP55" s="463">
        <v>82329</v>
      </c>
      <c r="AQ55" s="463">
        <v>30906</v>
      </c>
      <c r="AR55" s="463">
        <v>30906</v>
      </c>
      <c r="AS55" s="463"/>
      <c r="AT55" s="463"/>
      <c r="AU55" s="464"/>
      <c r="AV55" s="464"/>
      <c r="AW55" s="463">
        <v>82329</v>
      </c>
      <c r="AX55" s="463">
        <v>10586</v>
      </c>
      <c r="AY55" s="463">
        <v>30906</v>
      </c>
      <c r="AZ55" s="463"/>
      <c r="BA55" s="463"/>
      <c r="BB55" s="464"/>
      <c r="BC55" s="464"/>
      <c r="BD55" s="475">
        <v>-185868</v>
      </c>
      <c r="BE55" s="463">
        <v>76743</v>
      </c>
      <c r="BF55" s="463">
        <v>7172</v>
      </c>
      <c r="BG55" s="463">
        <v>7172</v>
      </c>
      <c r="BH55" s="463"/>
      <c r="BI55" s="463">
        <v>30906</v>
      </c>
      <c r="BJ55" s="463"/>
      <c r="BK55" s="463"/>
      <c r="BL55" s="463"/>
      <c r="BM55" s="463"/>
      <c r="BN55" s="463"/>
      <c r="BO55" s="491"/>
      <c r="BP55" s="491"/>
      <c r="BQ55" s="463"/>
      <c r="BR55" s="463"/>
      <c r="BS55" s="493"/>
      <c r="BT55" s="464"/>
      <c r="BU55" s="463"/>
      <c r="BV55" s="463"/>
      <c r="BW55" s="463"/>
      <c r="BX55" s="477"/>
      <c r="BY55" s="477"/>
      <c r="BZ55" s="477"/>
      <c r="CA55" s="477"/>
      <c r="CB55" s="477"/>
      <c r="CC55" s="477"/>
      <c r="CD55" s="504"/>
      <c r="CE55" s="504"/>
      <c r="CF55" s="504"/>
      <c r="CG55" s="450"/>
      <c r="CH55" s="506"/>
      <c r="CI55" s="506"/>
      <c r="CJ55" s="506"/>
      <c r="CK55" s="506"/>
      <c r="CL55" s="506"/>
      <c r="CM55" s="506"/>
      <c r="CN55" s="506"/>
      <c r="CO55" s="504"/>
      <c r="CP55" s="507"/>
      <c r="CQ55" s="507"/>
      <c r="CR55" s="448"/>
      <c r="CS55" s="507"/>
      <c r="CT55" s="507"/>
      <c r="CU55" s="507"/>
      <c r="CV55" s="507"/>
      <c r="CW55" s="507"/>
      <c r="CX55" s="507"/>
      <c r="CY55" s="507"/>
      <c r="CZ55" s="507"/>
      <c r="DA55" s="507"/>
      <c r="DB55" s="507"/>
      <c r="DC55" s="507"/>
      <c r="DD55" s="507"/>
      <c r="DE55" s="507"/>
      <c r="DF55" s="507"/>
      <c r="DG55" s="507"/>
      <c r="DH55" s="507"/>
      <c r="DI55" s="507"/>
      <c r="DJ55" s="507"/>
      <c r="DK55" s="507"/>
      <c r="DL55" s="507"/>
      <c r="DM55" s="507"/>
      <c r="DN55" s="507"/>
      <c r="DO55" s="507"/>
      <c r="DP55" s="507"/>
      <c r="DQ55" s="507"/>
      <c r="DR55" s="507"/>
      <c r="DS55" s="507"/>
      <c r="DT55" s="507"/>
      <c r="DU55" s="507"/>
      <c r="DV55" s="507"/>
      <c r="DW55" s="507"/>
      <c r="DX55" s="507"/>
      <c r="DY55" s="507"/>
      <c r="DZ55" s="507"/>
      <c r="EA55" s="507"/>
      <c r="EB55" s="507"/>
      <c r="EC55" s="507"/>
      <c r="ED55" s="507"/>
      <c r="EE55" s="507"/>
      <c r="EF55" s="507"/>
      <c r="EG55" s="507"/>
      <c r="EH55" s="507"/>
      <c r="EI55" s="507"/>
      <c r="EJ55" s="507"/>
      <c r="EK55" s="507"/>
      <c r="EL55" s="507"/>
      <c r="EM55" s="507"/>
      <c r="EN55" s="507"/>
      <c r="EO55" s="507"/>
      <c r="EP55" s="507"/>
      <c r="EQ55" s="507"/>
      <c r="ER55" s="507"/>
      <c r="ES55" s="507"/>
      <c r="ET55" s="507"/>
      <c r="EU55" s="507"/>
      <c r="EV55" s="507"/>
      <c r="EW55" s="507"/>
      <c r="EX55" s="507"/>
      <c r="EY55" s="507"/>
      <c r="EZ55" s="507"/>
      <c r="FA55" s="507"/>
      <c r="FB55" s="507"/>
      <c r="FC55" s="507"/>
      <c r="FD55" s="507"/>
      <c r="FE55" s="507"/>
      <c r="FF55" s="507"/>
      <c r="FG55" s="507"/>
      <c r="FH55" s="507"/>
      <c r="FI55" s="507"/>
      <c r="FJ55" s="507"/>
      <c r="FK55" s="507"/>
      <c r="FL55" s="507"/>
      <c r="FM55" s="507"/>
      <c r="FN55" s="507"/>
      <c r="FO55" s="507"/>
      <c r="FP55" s="507"/>
      <c r="FQ55" s="507"/>
      <c r="FR55" s="507"/>
      <c r="FS55" s="507"/>
      <c r="FT55" s="507"/>
      <c r="FU55" s="507"/>
      <c r="FV55" s="507"/>
      <c r="FW55" s="507"/>
      <c r="FX55" s="507"/>
      <c r="FY55" s="507"/>
      <c r="FZ55" s="507"/>
      <c r="GA55" s="507"/>
      <c r="GB55" s="507"/>
      <c r="GC55" s="507"/>
      <c r="GD55" s="507"/>
      <c r="GE55" s="507"/>
      <c r="GF55" s="507"/>
      <c r="GG55" s="507"/>
      <c r="GH55" s="507"/>
      <c r="GI55" s="507"/>
      <c r="GJ55" s="507"/>
      <c r="GK55" s="507"/>
      <c r="GL55" s="507"/>
      <c r="GM55" s="507"/>
      <c r="GN55" s="507"/>
      <c r="GO55" s="507"/>
      <c r="GP55" s="507"/>
      <c r="GQ55" s="507"/>
      <c r="GR55" s="507"/>
      <c r="GS55" s="507"/>
      <c r="GT55" s="507"/>
      <c r="GU55" s="507"/>
      <c r="GV55" s="507"/>
      <c r="GW55" s="507"/>
      <c r="GX55" s="507"/>
      <c r="GY55" s="507"/>
      <c r="GZ55" s="507"/>
      <c r="HA55" s="507"/>
      <c r="HB55" s="507"/>
      <c r="HC55" s="507"/>
      <c r="HD55" s="507"/>
      <c r="HE55" s="507"/>
      <c r="HF55" s="507"/>
      <c r="HG55" s="507"/>
      <c r="HH55" s="507"/>
      <c r="HI55" s="507"/>
      <c r="HJ55" s="507"/>
      <c r="HK55" s="507"/>
      <c r="HL55" s="507"/>
      <c r="HM55" s="507"/>
      <c r="HN55" s="507"/>
      <c r="HO55" s="507"/>
      <c r="HP55" s="507"/>
      <c r="HQ55" s="507"/>
      <c r="HR55" s="507"/>
      <c r="HS55" s="507"/>
      <c r="HT55" s="507"/>
      <c r="HU55" s="507"/>
      <c r="HV55" s="507"/>
      <c r="HW55" s="507"/>
      <c r="HX55" s="507"/>
      <c r="HY55" s="507"/>
      <c r="HZ55" s="507"/>
      <c r="IA55" s="507"/>
      <c r="IB55" s="507"/>
      <c r="IC55" s="507"/>
      <c r="ID55" s="507"/>
      <c r="IE55" s="507"/>
      <c r="IF55" s="507"/>
      <c r="IG55" s="507"/>
      <c r="IH55" s="507"/>
      <c r="II55" s="507"/>
      <c r="IJ55" s="507"/>
      <c r="IK55" s="507"/>
      <c r="IL55" s="507"/>
      <c r="IM55" s="507"/>
      <c r="IN55" s="507"/>
      <c r="IO55" s="507"/>
      <c r="IP55" s="507"/>
      <c r="IQ55" s="507"/>
      <c r="IR55" s="507"/>
      <c r="IS55" s="507"/>
      <c r="IT55" s="507"/>
      <c r="IU55" s="507"/>
      <c r="IV55" s="507"/>
      <c r="IW55" s="507"/>
      <c r="IX55" s="507"/>
      <c r="IY55" s="507"/>
      <c r="IZ55" s="507"/>
      <c r="JA55" s="507"/>
      <c r="JB55" s="507"/>
      <c r="JC55" s="507"/>
      <c r="JD55" s="507"/>
      <c r="JE55" s="507"/>
      <c r="JF55" s="507"/>
      <c r="JG55" s="507"/>
      <c r="JH55" s="507"/>
      <c r="JI55" s="507"/>
      <c r="JJ55" s="507"/>
      <c r="JK55" s="507"/>
      <c r="JL55" s="507"/>
      <c r="JM55" s="507"/>
      <c r="JN55" s="507"/>
      <c r="JO55" s="507"/>
      <c r="JP55" s="507"/>
      <c r="JQ55" s="507"/>
      <c r="JR55" s="507"/>
      <c r="JS55" s="507"/>
      <c r="JT55" s="507"/>
      <c r="JU55" s="507"/>
      <c r="JV55" s="507"/>
      <c r="JW55" s="507"/>
      <c r="JX55" s="507"/>
      <c r="JY55" s="507"/>
      <c r="JZ55" s="507"/>
      <c r="KA55" s="507"/>
      <c r="KB55" s="507"/>
      <c r="KC55" s="507"/>
      <c r="KD55" s="507"/>
      <c r="KE55" s="507"/>
      <c r="KF55" s="507"/>
      <c r="KG55" s="507"/>
      <c r="KH55" s="507"/>
      <c r="KI55" s="507"/>
      <c r="KJ55" s="507"/>
      <c r="KK55" s="507"/>
      <c r="KL55" s="507"/>
      <c r="KM55" s="507"/>
      <c r="KN55" s="507"/>
      <c r="KO55" s="507"/>
      <c r="KP55" s="507"/>
      <c r="KQ55" s="507"/>
      <c r="KR55" s="507"/>
      <c r="KS55" s="507"/>
      <c r="KT55" s="507"/>
    </row>
    <row r="56" spans="1:306" ht="24" hidden="1">
      <c r="A56" s="451"/>
      <c r="B56" s="452"/>
      <c r="C56" s="452" t="s">
        <v>2247</v>
      </c>
      <c r="D56" s="452"/>
      <c r="E56" s="452"/>
      <c r="F56" s="452"/>
      <c r="G56" s="452">
        <v>9</v>
      </c>
      <c r="H56" s="452"/>
      <c r="I56" s="455"/>
      <c r="J56" s="463">
        <v>275</v>
      </c>
      <c r="K56" s="463">
        <v>7</v>
      </c>
      <c r="L56" s="463">
        <v>218</v>
      </c>
      <c r="M56" s="463">
        <v>48</v>
      </c>
      <c r="N56" s="463"/>
      <c r="O56" s="463">
        <v>360</v>
      </c>
      <c r="P56" s="463">
        <v>1615</v>
      </c>
      <c r="Q56" s="463"/>
      <c r="R56" s="463"/>
      <c r="S56" s="463">
        <v>12103</v>
      </c>
      <c r="T56" s="463">
        <v>12119</v>
      </c>
      <c r="U56" s="463">
        <v>311553</v>
      </c>
      <c r="V56" s="463">
        <v>133828</v>
      </c>
      <c r="W56" s="463">
        <v>135975</v>
      </c>
      <c r="X56" s="463">
        <v>70376</v>
      </c>
      <c r="Y56" s="463">
        <v>103195</v>
      </c>
      <c r="Z56" s="463">
        <v>33913</v>
      </c>
      <c r="AA56" s="463"/>
      <c r="AB56" s="463">
        <v>66829</v>
      </c>
      <c r="AC56" s="463">
        <v>18253</v>
      </c>
      <c r="AD56" s="463">
        <v>26893</v>
      </c>
      <c r="AE56" s="463"/>
      <c r="AF56" s="463">
        <v>72</v>
      </c>
      <c r="AG56" s="463">
        <v>3</v>
      </c>
      <c r="AH56" s="463">
        <v>4</v>
      </c>
      <c r="AI56" s="463">
        <v>66829</v>
      </c>
      <c r="AJ56" s="463">
        <v>7823</v>
      </c>
      <c r="AK56" s="463">
        <v>26893</v>
      </c>
      <c r="AL56" s="463"/>
      <c r="AM56" s="463"/>
      <c r="AN56" s="463">
        <v>3</v>
      </c>
      <c r="AO56" s="463">
        <v>4</v>
      </c>
      <c r="AP56" s="463">
        <v>66829</v>
      </c>
      <c r="AQ56" s="463">
        <v>26893</v>
      </c>
      <c r="AR56" s="463">
        <v>26893</v>
      </c>
      <c r="AS56" s="463"/>
      <c r="AT56" s="463"/>
      <c r="AU56" s="463">
        <v>3</v>
      </c>
      <c r="AV56" s="463">
        <v>5</v>
      </c>
      <c r="AW56" s="463">
        <v>66829</v>
      </c>
      <c r="AX56" s="463">
        <v>7823</v>
      </c>
      <c r="AY56" s="463">
        <v>26893</v>
      </c>
      <c r="AZ56" s="463"/>
      <c r="BA56" s="463"/>
      <c r="BB56" s="463">
        <v>3</v>
      </c>
      <c r="BC56" s="463">
        <v>4</v>
      </c>
      <c r="BD56" s="475">
        <v>-147116</v>
      </c>
      <c r="BE56" s="463">
        <v>61243</v>
      </c>
      <c r="BF56" s="463">
        <v>7172</v>
      </c>
      <c r="BG56" s="463">
        <v>7172</v>
      </c>
      <c r="BH56" s="463"/>
      <c r="BI56" s="463">
        <v>26893</v>
      </c>
      <c r="BJ56" s="463"/>
      <c r="BK56" s="463"/>
      <c r="BL56" s="463"/>
      <c r="BM56" s="463"/>
      <c r="BN56" s="463"/>
      <c r="BO56" s="491"/>
      <c r="BP56" s="491"/>
      <c r="BQ56" s="463"/>
      <c r="BR56" s="463"/>
      <c r="BS56" s="493"/>
      <c r="BT56" s="464"/>
      <c r="BU56" s="463"/>
      <c r="BV56" s="463"/>
      <c r="BW56" s="463"/>
      <c r="BX56" s="477"/>
      <c r="BY56" s="477"/>
      <c r="BZ56" s="477"/>
      <c r="CA56" s="477"/>
      <c r="CB56" s="477"/>
      <c r="CC56" s="477"/>
      <c r="CD56" s="504"/>
      <c r="CE56" s="504"/>
      <c r="CF56" s="504"/>
      <c r="CG56" s="451"/>
      <c r="CH56" s="452"/>
      <c r="CI56" s="452"/>
      <c r="CJ56" s="452"/>
      <c r="CK56" s="452"/>
      <c r="CL56" s="452"/>
      <c r="CM56" s="452"/>
      <c r="CN56" s="452"/>
      <c r="CO56" s="504"/>
      <c r="CP56" s="507"/>
      <c r="CQ56" s="507"/>
      <c r="CR56" s="448"/>
      <c r="CS56" s="507"/>
      <c r="CT56" s="507"/>
      <c r="CU56" s="507"/>
      <c r="CV56" s="507"/>
      <c r="CW56" s="507"/>
      <c r="CX56" s="507"/>
      <c r="CY56" s="507"/>
      <c r="CZ56" s="507"/>
      <c r="DA56" s="507"/>
      <c r="DB56" s="507"/>
      <c r="DC56" s="507"/>
      <c r="DD56" s="507"/>
      <c r="DE56" s="507"/>
      <c r="DF56" s="507"/>
      <c r="DG56" s="507"/>
      <c r="DH56" s="507"/>
      <c r="DI56" s="507"/>
      <c r="DJ56" s="507"/>
      <c r="DK56" s="507"/>
      <c r="DL56" s="507"/>
      <c r="DM56" s="507"/>
      <c r="DN56" s="507"/>
      <c r="DO56" s="507"/>
      <c r="DP56" s="507"/>
      <c r="DQ56" s="507"/>
      <c r="DR56" s="507"/>
      <c r="DS56" s="507"/>
      <c r="DT56" s="507"/>
      <c r="DU56" s="507"/>
      <c r="DV56" s="507"/>
      <c r="DW56" s="507"/>
      <c r="DX56" s="507"/>
      <c r="DY56" s="507"/>
      <c r="DZ56" s="507"/>
      <c r="EA56" s="507"/>
      <c r="EB56" s="507"/>
      <c r="EC56" s="507"/>
      <c r="ED56" s="507"/>
      <c r="EE56" s="507"/>
      <c r="EF56" s="507"/>
      <c r="EG56" s="507"/>
      <c r="EH56" s="507"/>
      <c r="EI56" s="507"/>
      <c r="EJ56" s="507"/>
      <c r="EK56" s="507"/>
      <c r="EL56" s="507"/>
      <c r="EM56" s="507"/>
      <c r="EN56" s="507"/>
      <c r="EO56" s="507"/>
      <c r="EP56" s="507"/>
      <c r="EQ56" s="507"/>
      <c r="ER56" s="507"/>
      <c r="ES56" s="507"/>
      <c r="ET56" s="507"/>
      <c r="EU56" s="507"/>
      <c r="EV56" s="507"/>
      <c r="EW56" s="507"/>
      <c r="EX56" s="507"/>
      <c r="EY56" s="507"/>
      <c r="EZ56" s="507"/>
      <c r="FA56" s="507"/>
      <c r="FB56" s="507"/>
      <c r="FC56" s="507"/>
      <c r="FD56" s="507"/>
      <c r="FE56" s="507"/>
      <c r="FF56" s="507"/>
      <c r="FG56" s="507"/>
      <c r="FH56" s="507"/>
      <c r="FI56" s="507"/>
      <c r="FJ56" s="507"/>
      <c r="FK56" s="507"/>
      <c r="FL56" s="507"/>
      <c r="FM56" s="507"/>
      <c r="FN56" s="507"/>
      <c r="FO56" s="507"/>
      <c r="FP56" s="507"/>
      <c r="FQ56" s="507"/>
      <c r="FR56" s="507"/>
      <c r="FS56" s="507"/>
      <c r="FT56" s="507"/>
      <c r="FU56" s="507"/>
      <c r="FV56" s="507"/>
      <c r="FW56" s="507"/>
      <c r="FX56" s="507"/>
      <c r="FY56" s="507"/>
      <c r="FZ56" s="507"/>
      <c r="GA56" s="507"/>
      <c r="GB56" s="507"/>
      <c r="GC56" s="507"/>
      <c r="GD56" s="507"/>
      <c r="GE56" s="507"/>
      <c r="GF56" s="507"/>
      <c r="GG56" s="507"/>
      <c r="GH56" s="507"/>
      <c r="GI56" s="507"/>
      <c r="GJ56" s="507"/>
      <c r="GK56" s="507"/>
      <c r="GL56" s="507"/>
      <c r="GM56" s="507"/>
      <c r="GN56" s="507"/>
      <c r="GO56" s="507"/>
      <c r="GP56" s="507"/>
      <c r="GQ56" s="507"/>
      <c r="GR56" s="507"/>
      <c r="GS56" s="507"/>
      <c r="GT56" s="507"/>
      <c r="GU56" s="507"/>
      <c r="GV56" s="507"/>
      <c r="GW56" s="507"/>
      <c r="GX56" s="507"/>
      <c r="GY56" s="507"/>
      <c r="GZ56" s="507"/>
      <c r="HA56" s="507"/>
      <c r="HB56" s="507"/>
      <c r="HC56" s="507"/>
      <c r="HD56" s="507"/>
      <c r="HE56" s="507"/>
      <c r="HF56" s="507"/>
      <c r="HG56" s="507"/>
      <c r="HH56" s="507"/>
      <c r="HI56" s="507"/>
      <c r="HJ56" s="507"/>
      <c r="HK56" s="507"/>
      <c r="HL56" s="507"/>
      <c r="HM56" s="507"/>
      <c r="HN56" s="507"/>
      <c r="HO56" s="507"/>
      <c r="HP56" s="507"/>
      <c r="HQ56" s="507"/>
      <c r="HR56" s="507"/>
      <c r="HS56" s="507"/>
      <c r="HT56" s="507"/>
      <c r="HU56" s="507"/>
      <c r="HV56" s="507"/>
      <c r="HW56" s="507"/>
      <c r="HX56" s="507"/>
      <c r="HY56" s="507"/>
      <c r="HZ56" s="507"/>
      <c r="IA56" s="507"/>
      <c r="IB56" s="507"/>
      <c r="IC56" s="507"/>
      <c r="ID56" s="507"/>
      <c r="IE56" s="507"/>
      <c r="IF56" s="507"/>
      <c r="IG56" s="507"/>
      <c r="IH56" s="507"/>
      <c r="II56" s="507"/>
      <c r="IJ56" s="507"/>
      <c r="IK56" s="507"/>
      <c r="IL56" s="507"/>
      <c r="IM56" s="507"/>
      <c r="IN56" s="507"/>
      <c r="IO56" s="507"/>
      <c r="IP56" s="507"/>
      <c r="IQ56" s="507"/>
      <c r="IR56" s="507"/>
      <c r="IS56" s="507"/>
      <c r="IT56" s="507"/>
      <c r="IU56" s="507"/>
      <c r="IV56" s="507"/>
      <c r="IW56" s="507"/>
      <c r="IX56" s="507"/>
      <c r="IY56" s="507"/>
      <c r="IZ56" s="507"/>
      <c r="JA56" s="507"/>
      <c r="JB56" s="507"/>
      <c r="JC56" s="507"/>
      <c r="JD56" s="507"/>
      <c r="JE56" s="507"/>
      <c r="JF56" s="507"/>
      <c r="JG56" s="507"/>
      <c r="JH56" s="507"/>
      <c r="JI56" s="507"/>
      <c r="JJ56" s="507"/>
      <c r="JK56" s="507"/>
      <c r="JL56" s="507"/>
      <c r="JM56" s="507"/>
      <c r="JN56" s="507"/>
      <c r="JO56" s="507"/>
      <c r="JP56" s="507"/>
      <c r="JQ56" s="507"/>
      <c r="JR56" s="507"/>
      <c r="JS56" s="507"/>
      <c r="JT56" s="507"/>
      <c r="JU56" s="507"/>
      <c r="JV56" s="507"/>
      <c r="JW56" s="507"/>
      <c r="JX56" s="507"/>
      <c r="JY56" s="507"/>
      <c r="JZ56" s="507"/>
      <c r="KA56" s="507"/>
      <c r="KB56" s="507"/>
      <c r="KC56" s="507"/>
      <c r="KD56" s="507"/>
      <c r="KE56" s="507"/>
      <c r="KF56" s="507"/>
      <c r="KG56" s="507"/>
      <c r="KH56" s="507"/>
      <c r="KI56" s="507"/>
      <c r="KJ56" s="507"/>
      <c r="KK56" s="507"/>
      <c r="KL56" s="507"/>
      <c r="KM56" s="507"/>
      <c r="KN56" s="507"/>
      <c r="KO56" s="507"/>
      <c r="KP56" s="507"/>
      <c r="KQ56" s="507"/>
      <c r="KR56" s="507"/>
      <c r="KS56" s="507"/>
      <c r="KT56" s="507"/>
    </row>
    <row r="57" spans="1:306" ht="84" hidden="1">
      <c r="A57" s="454" t="s">
        <v>2248</v>
      </c>
      <c r="B57" s="455" t="s">
        <v>2249</v>
      </c>
      <c r="C57" s="456" t="s">
        <v>1117</v>
      </c>
      <c r="D57" s="455" t="s">
        <v>2136</v>
      </c>
      <c r="E57" s="455" t="s">
        <v>2250</v>
      </c>
      <c r="F57" s="455" t="s">
        <v>90</v>
      </c>
      <c r="G57" s="455" t="s">
        <v>2138</v>
      </c>
      <c r="H57" s="455" t="s">
        <v>2139</v>
      </c>
      <c r="I57" s="455" t="s">
        <v>141</v>
      </c>
      <c r="J57" s="464">
        <v>48</v>
      </c>
      <c r="K57" s="464"/>
      <c r="L57" s="464"/>
      <c r="M57" s="464">
        <v>48</v>
      </c>
      <c r="N57" s="464"/>
      <c r="O57" s="464"/>
      <c r="P57" s="464"/>
      <c r="Q57" s="464">
        <v>2017</v>
      </c>
      <c r="R57" s="464">
        <v>2021</v>
      </c>
      <c r="S57" s="464">
        <v>2017</v>
      </c>
      <c r="T57" s="464">
        <v>2019</v>
      </c>
      <c r="U57" s="464">
        <v>38710</v>
      </c>
      <c r="V57" s="464">
        <v>19049</v>
      </c>
      <c r="W57" s="464">
        <v>29097</v>
      </c>
      <c r="X57" s="464">
        <v>13334</v>
      </c>
      <c r="Y57" s="464">
        <v>24526</v>
      </c>
      <c r="Z57" s="464">
        <v>4571</v>
      </c>
      <c r="AA57" s="464"/>
      <c r="AB57" s="464">
        <v>9987</v>
      </c>
      <c r="AC57" s="464">
        <v>4634</v>
      </c>
      <c r="AD57" s="464">
        <v>4634</v>
      </c>
      <c r="AE57" s="464" t="s">
        <v>94</v>
      </c>
      <c r="AF57" s="464">
        <v>32</v>
      </c>
      <c r="AG57" s="464">
        <v>1</v>
      </c>
      <c r="AH57" s="464">
        <v>1</v>
      </c>
      <c r="AI57" s="464">
        <v>9987</v>
      </c>
      <c r="AJ57" s="464"/>
      <c r="AK57" s="464">
        <v>4634</v>
      </c>
      <c r="AL57" s="464" t="s">
        <v>93</v>
      </c>
      <c r="AM57" s="464"/>
      <c r="AN57" s="464">
        <v>1</v>
      </c>
      <c r="AO57" s="464">
        <v>1</v>
      </c>
      <c r="AP57" s="464">
        <v>9987</v>
      </c>
      <c r="AQ57" s="464">
        <v>4634</v>
      </c>
      <c r="AR57" s="464">
        <v>4634</v>
      </c>
      <c r="AS57" s="464" t="s">
        <v>93</v>
      </c>
      <c r="AT57" s="464"/>
      <c r="AU57" s="464">
        <v>1</v>
      </c>
      <c r="AV57" s="464">
        <v>1</v>
      </c>
      <c r="AW57" s="464">
        <v>9987</v>
      </c>
      <c r="AX57" s="464"/>
      <c r="AY57" s="464">
        <v>4634</v>
      </c>
      <c r="AZ57" s="464" t="s">
        <v>93</v>
      </c>
      <c r="BA57" s="464"/>
      <c r="BB57" s="464">
        <v>1</v>
      </c>
      <c r="BC57" s="464">
        <v>1</v>
      </c>
      <c r="BD57" s="475">
        <v>-7742</v>
      </c>
      <c r="BE57" s="464">
        <v>6442</v>
      </c>
      <c r="BF57" s="464">
        <v>5136</v>
      </c>
      <c r="BG57" s="464">
        <v>5136</v>
      </c>
      <c r="BH57" s="464"/>
      <c r="BI57" s="464">
        <v>4634</v>
      </c>
      <c r="BJ57" s="464" t="s">
        <v>93</v>
      </c>
      <c r="BK57" s="464"/>
      <c r="BL57" s="464">
        <v>1</v>
      </c>
      <c r="BM57" s="464">
        <v>1</v>
      </c>
      <c r="BN57" s="464" t="s">
        <v>2141</v>
      </c>
      <c r="BO57" s="492" t="s">
        <v>2251</v>
      </c>
      <c r="BP57" s="492" t="s">
        <v>2252</v>
      </c>
      <c r="BQ57" s="464" t="s">
        <v>2144</v>
      </c>
      <c r="BR57" s="464" t="s">
        <v>2145</v>
      </c>
      <c r="BS57" s="493" t="s">
        <v>2253</v>
      </c>
      <c r="BT57" s="464">
        <v>1</v>
      </c>
      <c r="BU57" s="464"/>
      <c r="BV57" s="464" t="s">
        <v>2254</v>
      </c>
      <c r="BW57" s="464"/>
      <c r="BX57" s="501"/>
      <c r="BY57" s="501"/>
      <c r="BZ57" s="501"/>
      <c r="CA57" s="501"/>
      <c r="CB57" s="501"/>
      <c r="CC57" s="501"/>
      <c r="CD57" s="503">
        <v>14571</v>
      </c>
      <c r="CE57" s="503"/>
      <c r="CF57" s="503" t="s">
        <v>93</v>
      </c>
      <c r="CG57" s="454" t="s">
        <v>2188</v>
      </c>
      <c r="CH57" s="455"/>
      <c r="CI57" s="455" t="s">
        <v>2182</v>
      </c>
      <c r="CJ57" s="455"/>
      <c r="CK57" s="455"/>
      <c r="CL57" s="455"/>
      <c r="CM57" s="455"/>
      <c r="CN57" s="455"/>
      <c r="CO57" s="503" t="s">
        <v>93</v>
      </c>
      <c r="CP57" s="449"/>
      <c r="CQ57" s="449"/>
      <c r="CR57" s="448" t="s">
        <v>1117</v>
      </c>
      <c r="CS57" s="449"/>
      <c r="CT57" s="449"/>
      <c r="CU57" s="449"/>
      <c r="CV57" s="449"/>
      <c r="CW57" s="449"/>
      <c r="CX57" s="449"/>
      <c r="CY57" s="449"/>
      <c r="CZ57" s="449"/>
      <c r="DA57" s="449"/>
      <c r="DB57" s="449"/>
      <c r="DC57" s="449"/>
      <c r="DD57" s="449"/>
      <c r="DE57" s="449"/>
      <c r="DF57" s="449"/>
      <c r="DG57" s="449"/>
      <c r="DH57" s="449"/>
      <c r="DI57" s="449"/>
      <c r="DJ57" s="449"/>
      <c r="DK57" s="449"/>
      <c r="DL57" s="449"/>
      <c r="DM57" s="449"/>
      <c r="DN57" s="449"/>
      <c r="DO57" s="449"/>
      <c r="DP57" s="449"/>
      <c r="DQ57" s="449"/>
      <c r="DR57" s="449"/>
      <c r="DS57" s="449"/>
      <c r="DT57" s="449"/>
      <c r="DU57" s="449"/>
      <c r="DV57" s="449"/>
      <c r="DW57" s="449"/>
      <c r="DX57" s="449"/>
      <c r="DY57" s="449"/>
      <c r="DZ57" s="449"/>
      <c r="EA57" s="449"/>
      <c r="EB57" s="449"/>
      <c r="EC57" s="449"/>
      <c r="ED57" s="449"/>
      <c r="EE57" s="449"/>
      <c r="EF57" s="449"/>
      <c r="EG57" s="449"/>
      <c r="EH57" s="449"/>
      <c r="EI57" s="449"/>
      <c r="EJ57" s="449"/>
      <c r="EK57" s="449"/>
      <c r="EL57" s="449"/>
      <c r="EM57" s="449"/>
      <c r="EN57" s="449"/>
      <c r="EO57" s="449"/>
      <c r="EP57" s="449"/>
      <c r="EQ57" s="449"/>
      <c r="ER57" s="449"/>
      <c r="ES57" s="449"/>
      <c r="ET57" s="449"/>
      <c r="EU57" s="449"/>
      <c r="EV57" s="449"/>
      <c r="EW57" s="449"/>
      <c r="EX57" s="449"/>
      <c r="EY57" s="449"/>
      <c r="EZ57" s="449"/>
      <c r="FA57" s="449"/>
      <c r="FB57" s="449"/>
      <c r="FC57" s="449"/>
      <c r="FD57" s="449"/>
      <c r="FE57" s="449"/>
      <c r="FF57" s="449"/>
      <c r="FG57" s="449"/>
      <c r="FH57" s="449"/>
      <c r="FI57" s="449"/>
      <c r="FJ57" s="449"/>
      <c r="FK57" s="449"/>
      <c r="FL57" s="449"/>
      <c r="FM57" s="449"/>
      <c r="FN57" s="449"/>
      <c r="FO57" s="449"/>
      <c r="FP57" s="449"/>
      <c r="FQ57" s="449"/>
      <c r="FR57" s="449"/>
      <c r="FS57" s="449"/>
      <c r="FT57" s="449"/>
      <c r="FU57" s="449"/>
      <c r="FV57" s="449"/>
      <c r="FW57" s="449"/>
      <c r="FX57" s="449"/>
      <c r="FY57" s="449"/>
      <c r="FZ57" s="449"/>
      <c r="GA57" s="449"/>
      <c r="GB57" s="449"/>
      <c r="GC57" s="449"/>
      <c r="GD57" s="449"/>
      <c r="GE57" s="449"/>
      <c r="GF57" s="449"/>
      <c r="GG57" s="449"/>
      <c r="GH57" s="449"/>
      <c r="GI57" s="449"/>
      <c r="GJ57" s="449"/>
      <c r="GK57" s="449"/>
      <c r="GL57" s="449"/>
      <c r="GM57" s="449"/>
      <c r="GN57" s="449"/>
      <c r="GO57" s="449"/>
      <c r="GP57" s="449"/>
      <c r="GQ57" s="449"/>
      <c r="GR57" s="449"/>
      <c r="GS57" s="449"/>
      <c r="GT57" s="449"/>
      <c r="GU57" s="449"/>
      <c r="GV57" s="449"/>
      <c r="GW57" s="449"/>
      <c r="GX57" s="449"/>
      <c r="GY57" s="449"/>
      <c r="GZ57" s="449"/>
      <c r="HA57" s="449"/>
      <c r="HB57" s="449"/>
      <c r="HC57" s="449"/>
      <c r="HD57" s="449"/>
      <c r="HE57" s="449"/>
      <c r="HF57" s="449"/>
      <c r="HG57" s="449"/>
      <c r="HH57" s="449"/>
      <c r="HI57" s="449"/>
      <c r="HJ57" s="449"/>
      <c r="HK57" s="449"/>
      <c r="HL57" s="449"/>
      <c r="HM57" s="449"/>
      <c r="HN57" s="449"/>
      <c r="HO57" s="449"/>
      <c r="HP57" s="449"/>
      <c r="HQ57" s="449"/>
      <c r="HR57" s="449"/>
      <c r="HS57" s="449"/>
      <c r="HT57" s="449"/>
      <c r="HU57" s="449"/>
      <c r="HV57" s="449"/>
      <c r="HW57" s="449"/>
      <c r="HX57" s="449"/>
      <c r="HY57" s="449"/>
      <c r="HZ57" s="449"/>
      <c r="IA57" s="449"/>
      <c r="IB57" s="449"/>
      <c r="IC57" s="449"/>
      <c r="ID57" s="449"/>
      <c r="IE57" s="449"/>
      <c r="IF57" s="449"/>
      <c r="IG57" s="449"/>
      <c r="IH57" s="449"/>
      <c r="II57" s="449"/>
      <c r="IJ57" s="449"/>
      <c r="IK57" s="449"/>
      <c r="IL57" s="449"/>
      <c r="IM57" s="449"/>
      <c r="IN57" s="449"/>
      <c r="IO57" s="449"/>
      <c r="IP57" s="449"/>
      <c r="IQ57" s="449"/>
      <c r="IR57" s="449"/>
      <c r="IS57" s="449"/>
      <c r="IT57" s="449"/>
      <c r="IU57" s="449"/>
      <c r="IV57" s="449"/>
      <c r="IW57" s="449"/>
      <c r="IX57" s="449"/>
      <c r="IY57" s="449"/>
      <c r="IZ57" s="449"/>
      <c r="JA57" s="449"/>
      <c r="JB57" s="449"/>
      <c r="JC57" s="449"/>
      <c r="JD57" s="449"/>
      <c r="JE57" s="449"/>
      <c r="JF57" s="449"/>
      <c r="JG57" s="449"/>
      <c r="JH57" s="449"/>
      <c r="JI57" s="449"/>
      <c r="JJ57" s="449"/>
      <c r="JK57" s="449"/>
      <c r="JL57" s="449"/>
      <c r="JM57" s="449"/>
      <c r="JN57" s="449"/>
      <c r="JO57" s="449"/>
      <c r="JP57" s="449"/>
      <c r="JQ57" s="449"/>
      <c r="JR57" s="449"/>
      <c r="JS57" s="449"/>
      <c r="JT57" s="449"/>
      <c r="JU57" s="449"/>
      <c r="JV57" s="449"/>
      <c r="JW57" s="449"/>
      <c r="JX57" s="449"/>
      <c r="JY57" s="449"/>
      <c r="JZ57" s="449"/>
      <c r="KA57" s="449"/>
      <c r="KB57" s="449"/>
      <c r="KC57" s="449"/>
      <c r="KD57" s="449"/>
      <c r="KE57" s="449"/>
      <c r="KF57" s="449"/>
      <c r="KG57" s="449"/>
      <c r="KH57" s="449"/>
      <c r="KI57" s="449"/>
      <c r="KJ57" s="449"/>
      <c r="KK57" s="449"/>
      <c r="KL57" s="449"/>
      <c r="KM57" s="449"/>
      <c r="KN57" s="449"/>
      <c r="KO57" s="449"/>
      <c r="KP57" s="449"/>
      <c r="KQ57" s="449"/>
      <c r="KR57" s="449"/>
      <c r="KS57" s="449"/>
      <c r="KT57" s="449"/>
    </row>
    <row r="58" spans="1:306" ht="84" hidden="1">
      <c r="A58" s="454" t="s">
        <v>2248</v>
      </c>
      <c r="B58" s="455" t="s">
        <v>2255</v>
      </c>
      <c r="C58" s="456" t="s">
        <v>1125</v>
      </c>
      <c r="D58" s="455" t="s">
        <v>2136</v>
      </c>
      <c r="E58" s="455" t="s">
        <v>2256</v>
      </c>
      <c r="F58" s="455" t="s">
        <v>90</v>
      </c>
      <c r="G58" s="455" t="s">
        <v>2138</v>
      </c>
      <c r="H58" s="455"/>
      <c r="I58" s="455" t="s">
        <v>141</v>
      </c>
      <c r="J58" s="464">
        <v>60</v>
      </c>
      <c r="K58" s="464"/>
      <c r="L58" s="464">
        <v>60</v>
      </c>
      <c r="M58" s="464"/>
      <c r="N58" s="464"/>
      <c r="O58" s="464"/>
      <c r="P58" s="464"/>
      <c r="Q58" s="464">
        <v>2016</v>
      </c>
      <c r="R58" s="464">
        <v>2021</v>
      </c>
      <c r="S58" s="464">
        <v>2016</v>
      </c>
      <c r="T58" s="464">
        <v>2020</v>
      </c>
      <c r="U58" s="464">
        <v>51795</v>
      </c>
      <c r="V58" s="464">
        <v>25987</v>
      </c>
      <c r="W58" s="464">
        <v>25898</v>
      </c>
      <c r="X58" s="464">
        <v>18191</v>
      </c>
      <c r="Y58" s="464">
        <v>25898</v>
      </c>
      <c r="Z58" s="464"/>
      <c r="AA58" s="464"/>
      <c r="AB58" s="464">
        <v>12900</v>
      </c>
      <c r="AC58" s="464">
        <v>5796</v>
      </c>
      <c r="AD58" s="464">
        <v>5796</v>
      </c>
      <c r="AE58" s="464" t="s">
        <v>94</v>
      </c>
      <c r="AF58" s="464">
        <v>40</v>
      </c>
      <c r="AG58" s="464">
        <v>1</v>
      </c>
      <c r="AH58" s="464">
        <v>1</v>
      </c>
      <c r="AI58" s="464">
        <v>12900</v>
      </c>
      <c r="AJ58" s="464"/>
      <c r="AK58" s="464">
        <v>5796</v>
      </c>
      <c r="AL58" s="464" t="s">
        <v>93</v>
      </c>
      <c r="AM58" s="464"/>
      <c r="AN58" s="464">
        <v>1</v>
      </c>
      <c r="AO58" s="464">
        <v>1</v>
      </c>
      <c r="AP58" s="464">
        <v>12900</v>
      </c>
      <c r="AQ58" s="464">
        <v>5796</v>
      </c>
      <c r="AR58" s="464">
        <v>5796</v>
      </c>
      <c r="AS58" s="464" t="s">
        <v>93</v>
      </c>
      <c r="AT58" s="464"/>
      <c r="AU58" s="464">
        <v>1</v>
      </c>
      <c r="AV58" s="464">
        <v>1</v>
      </c>
      <c r="AW58" s="464">
        <v>12900</v>
      </c>
      <c r="AX58" s="464"/>
      <c r="AY58" s="464">
        <v>5796</v>
      </c>
      <c r="AZ58" s="464" t="s">
        <v>93</v>
      </c>
      <c r="BA58" s="464"/>
      <c r="BB58" s="464">
        <v>1</v>
      </c>
      <c r="BC58" s="464">
        <v>1</v>
      </c>
      <c r="BD58" s="475">
        <v>-15539</v>
      </c>
      <c r="BE58" s="464">
        <v>10359</v>
      </c>
      <c r="BF58" s="464"/>
      <c r="BG58" s="464"/>
      <c r="BH58" s="464"/>
      <c r="BI58" s="464">
        <v>5796</v>
      </c>
      <c r="BJ58" s="464" t="s">
        <v>94</v>
      </c>
      <c r="BK58" s="464"/>
      <c r="BL58" s="464">
        <v>1</v>
      </c>
      <c r="BM58" s="464">
        <v>1</v>
      </c>
      <c r="BN58" s="464" t="s">
        <v>2141</v>
      </c>
      <c r="BO58" s="492" t="s">
        <v>2257</v>
      </c>
      <c r="BP58" s="492" t="s">
        <v>2258</v>
      </c>
      <c r="BQ58" s="464" t="s">
        <v>2144</v>
      </c>
      <c r="BR58" s="464" t="s">
        <v>2145</v>
      </c>
      <c r="BS58" s="493" t="s">
        <v>2259</v>
      </c>
      <c r="BT58" s="464">
        <v>1</v>
      </c>
      <c r="BU58" s="464"/>
      <c r="BV58" s="464" t="s">
        <v>2254</v>
      </c>
      <c r="BW58" s="464"/>
      <c r="BX58" s="501">
        <v>16365</v>
      </c>
      <c r="BY58" s="502">
        <v>0.32</v>
      </c>
      <c r="BZ58" s="503">
        <v>3273</v>
      </c>
      <c r="CA58" s="501">
        <v>35430</v>
      </c>
      <c r="CB58" s="502">
        <v>0.68</v>
      </c>
      <c r="CC58" s="503">
        <v>7086</v>
      </c>
      <c r="CD58" s="503">
        <v>14638</v>
      </c>
      <c r="CE58" s="503"/>
      <c r="CF58" s="503" t="s">
        <v>93</v>
      </c>
      <c r="CG58" s="454" t="s">
        <v>2188</v>
      </c>
      <c r="CH58" s="455" t="s">
        <v>2260</v>
      </c>
      <c r="CI58" s="455" t="s">
        <v>2182</v>
      </c>
      <c r="CJ58" s="455"/>
      <c r="CK58" s="455"/>
      <c r="CL58" s="455" t="s">
        <v>2154</v>
      </c>
      <c r="CM58" s="455"/>
      <c r="CN58" s="455"/>
      <c r="CO58" s="503" t="s">
        <v>93</v>
      </c>
      <c r="CP58" s="449"/>
      <c r="CQ58" s="449"/>
      <c r="CR58" s="448" t="s">
        <v>1125</v>
      </c>
      <c r="CS58" s="449"/>
      <c r="CT58" s="449"/>
      <c r="CU58" s="449"/>
      <c r="CV58" s="449"/>
      <c r="CW58" s="449"/>
      <c r="CX58" s="449"/>
      <c r="CY58" s="449"/>
      <c r="CZ58" s="449"/>
      <c r="DA58" s="449"/>
      <c r="DB58" s="449"/>
      <c r="DC58" s="449"/>
      <c r="DD58" s="449"/>
      <c r="DE58" s="449"/>
      <c r="DF58" s="449"/>
      <c r="DG58" s="449"/>
      <c r="DH58" s="449"/>
      <c r="DI58" s="449"/>
      <c r="DJ58" s="449"/>
      <c r="DK58" s="449"/>
      <c r="DL58" s="449"/>
      <c r="DM58" s="449"/>
      <c r="DN58" s="449"/>
      <c r="DO58" s="449"/>
      <c r="DP58" s="449"/>
      <c r="DQ58" s="449"/>
      <c r="DR58" s="449"/>
      <c r="DS58" s="449"/>
      <c r="DT58" s="449"/>
      <c r="DU58" s="449"/>
      <c r="DV58" s="449"/>
      <c r="DW58" s="449"/>
      <c r="DX58" s="449"/>
      <c r="DY58" s="449"/>
      <c r="DZ58" s="449"/>
      <c r="EA58" s="449"/>
      <c r="EB58" s="449"/>
      <c r="EC58" s="449"/>
      <c r="ED58" s="449"/>
      <c r="EE58" s="449"/>
      <c r="EF58" s="449"/>
      <c r="EG58" s="449"/>
      <c r="EH58" s="449"/>
      <c r="EI58" s="449"/>
      <c r="EJ58" s="449"/>
      <c r="EK58" s="449"/>
      <c r="EL58" s="449"/>
      <c r="EM58" s="449"/>
      <c r="EN58" s="449"/>
      <c r="EO58" s="449"/>
      <c r="EP58" s="449"/>
      <c r="EQ58" s="449"/>
      <c r="ER58" s="449"/>
      <c r="ES58" s="449"/>
      <c r="ET58" s="449"/>
      <c r="EU58" s="449"/>
      <c r="EV58" s="449"/>
      <c r="EW58" s="449"/>
      <c r="EX58" s="449"/>
      <c r="EY58" s="449"/>
      <c r="EZ58" s="449"/>
      <c r="FA58" s="449"/>
      <c r="FB58" s="449"/>
      <c r="FC58" s="449"/>
      <c r="FD58" s="449"/>
      <c r="FE58" s="449"/>
      <c r="FF58" s="449"/>
      <c r="FG58" s="449"/>
      <c r="FH58" s="449"/>
      <c r="FI58" s="449"/>
      <c r="FJ58" s="449"/>
      <c r="FK58" s="449"/>
      <c r="FL58" s="449"/>
      <c r="FM58" s="449"/>
      <c r="FN58" s="449"/>
      <c r="FO58" s="449"/>
      <c r="FP58" s="449"/>
      <c r="FQ58" s="449"/>
      <c r="FR58" s="449"/>
      <c r="FS58" s="449"/>
      <c r="FT58" s="449"/>
      <c r="FU58" s="449"/>
      <c r="FV58" s="449"/>
      <c r="FW58" s="449"/>
      <c r="FX58" s="449"/>
      <c r="FY58" s="449"/>
      <c r="FZ58" s="449"/>
      <c r="GA58" s="449"/>
      <c r="GB58" s="449"/>
      <c r="GC58" s="449"/>
      <c r="GD58" s="449"/>
      <c r="GE58" s="449"/>
      <c r="GF58" s="449"/>
      <c r="GG58" s="449"/>
      <c r="GH58" s="449"/>
      <c r="GI58" s="449"/>
      <c r="GJ58" s="449"/>
      <c r="GK58" s="449"/>
      <c r="GL58" s="449"/>
      <c r="GM58" s="449"/>
      <c r="GN58" s="449"/>
      <c r="GO58" s="449"/>
      <c r="GP58" s="449"/>
      <c r="GQ58" s="449"/>
      <c r="GR58" s="449"/>
      <c r="GS58" s="449"/>
      <c r="GT58" s="449"/>
      <c r="GU58" s="449"/>
      <c r="GV58" s="449"/>
      <c r="GW58" s="449"/>
      <c r="GX58" s="449"/>
      <c r="GY58" s="449"/>
      <c r="GZ58" s="449"/>
      <c r="HA58" s="449"/>
      <c r="HB58" s="449"/>
      <c r="HC58" s="449"/>
      <c r="HD58" s="449"/>
      <c r="HE58" s="449"/>
      <c r="HF58" s="449"/>
      <c r="HG58" s="449"/>
      <c r="HH58" s="449"/>
      <c r="HI58" s="449"/>
      <c r="HJ58" s="449"/>
      <c r="HK58" s="449"/>
      <c r="HL58" s="449"/>
      <c r="HM58" s="449"/>
      <c r="HN58" s="449"/>
      <c r="HO58" s="449"/>
      <c r="HP58" s="449"/>
      <c r="HQ58" s="449"/>
      <c r="HR58" s="449"/>
      <c r="HS58" s="449"/>
      <c r="HT58" s="449"/>
      <c r="HU58" s="449"/>
      <c r="HV58" s="449"/>
      <c r="HW58" s="449"/>
      <c r="HX58" s="449"/>
      <c r="HY58" s="449"/>
      <c r="HZ58" s="449"/>
      <c r="IA58" s="449"/>
      <c r="IB58" s="449"/>
      <c r="IC58" s="449"/>
      <c r="ID58" s="449"/>
      <c r="IE58" s="449"/>
      <c r="IF58" s="449"/>
      <c r="IG58" s="449"/>
      <c r="IH58" s="449"/>
      <c r="II58" s="449"/>
      <c r="IJ58" s="449"/>
      <c r="IK58" s="449"/>
      <c r="IL58" s="449"/>
      <c r="IM58" s="449"/>
      <c r="IN58" s="449"/>
      <c r="IO58" s="449"/>
      <c r="IP58" s="449"/>
      <c r="IQ58" s="449"/>
      <c r="IR58" s="449"/>
      <c r="IS58" s="449"/>
      <c r="IT58" s="449"/>
      <c r="IU58" s="449"/>
      <c r="IV58" s="449"/>
      <c r="IW58" s="449"/>
      <c r="IX58" s="449"/>
      <c r="IY58" s="449"/>
      <c r="IZ58" s="449"/>
      <c r="JA58" s="449"/>
      <c r="JB58" s="449"/>
      <c r="JC58" s="449"/>
      <c r="JD58" s="449"/>
      <c r="JE58" s="449"/>
      <c r="JF58" s="449"/>
      <c r="JG58" s="449"/>
      <c r="JH58" s="449"/>
      <c r="JI58" s="449"/>
      <c r="JJ58" s="449"/>
      <c r="JK58" s="449"/>
      <c r="JL58" s="449"/>
      <c r="JM58" s="449"/>
      <c r="JN58" s="449"/>
      <c r="JO58" s="449"/>
      <c r="JP58" s="449"/>
      <c r="JQ58" s="449"/>
      <c r="JR58" s="449"/>
      <c r="JS58" s="449"/>
      <c r="JT58" s="449"/>
      <c r="JU58" s="449"/>
      <c r="JV58" s="449"/>
      <c r="JW58" s="449"/>
      <c r="JX58" s="449"/>
      <c r="JY58" s="449"/>
      <c r="JZ58" s="449"/>
      <c r="KA58" s="449"/>
      <c r="KB58" s="449"/>
      <c r="KC58" s="449"/>
      <c r="KD58" s="449"/>
      <c r="KE58" s="449"/>
      <c r="KF58" s="449"/>
      <c r="KG58" s="449"/>
      <c r="KH58" s="449"/>
      <c r="KI58" s="449"/>
      <c r="KJ58" s="449"/>
      <c r="KK58" s="449"/>
      <c r="KL58" s="449"/>
      <c r="KM58" s="449"/>
      <c r="KN58" s="449"/>
      <c r="KO58" s="449"/>
      <c r="KP58" s="449"/>
      <c r="KQ58" s="449"/>
      <c r="KR58" s="449"/>
      <c r="KS58" s="449"/>
      <c r="KT58" s="449"/>
    </row>
    <row r="59" spans="1:306" ht="36" hidden="1">
      <c r="A59" s="454" t="s">
        <v>2248</v>
      </c>
      <c r="B59" s="455" t="s">
        <v>957</v>
      </c>
      <c r="C59" s="456" t="s">
        <v>1316</v>
      </c>
      <c r="D59" s="455" t="s">
        <v>2136</v>
      </c>
      <c r="E59" s="455" t="s">
        <v>2261</v>
      </c>
      <c r="F59" s="455" t="s">
        <v>90</v>
      </c>
      <c r="G59" s="455" t="s">
        <v>2138</v>
      </c>
      <c r="H59" s="455"/>
      <c r="I59" s="455" t="s">
        <v>141</v>
      </c>
      <c r="J59" s="464">
        <v>24</v>
      </c>
      <c r="K59" s="464"/>
      <c r="L59" s="464">
        <v>24</v>
      </c>
      <c r="M59" s="464"/>
      <c r="N59" s="464"/>
      <c r="O59" s="464">
        <v>126</v>
      </c>
      <c r="P59" s="464"/>
      <c r="Q59" s="464">
        <v>2018</v>
      </c>
      <c r="R59" s="464">
        <v>2021</v>
      </c>
      <c r="S59" s="464">
        <v>2018</v>
      </c>
      <c r="T59" s="464">
        <v>2020</v>
      </c>
      <c r="U59" s="464">
        <v>28720</v>
      </c>
      <c r="V59" s="464">
        <v>10144</v>
      </c>
      <c r="W59" s="464">
        <v>10616</v>
      </c>
      <c r="X59" s="464">
        <v>3043</v>
      </c>
      <c r="Y59" s="464">
        <v>5860</v>
      </c>
      <c r="Z59" s="464">
        <v>4756</v>
      </c>
      <c r="AA59" s="464"/>
      <c r="AB59" s="464">
        <v>12856</v>
      </c>
      <c r="AC59" s="464">
        <v>4058</v>
      </c>
      <c r="AD59" s="464">
        <v>4058</v>
      </c>
      <c r="AE59" s="464" t="s">
        <v>93</v>
      </c>
      <c r="AF59" s="464"/>
      <c r="AG59" s="464">
        <v>1</v>
      </c>
      <c r="AH59" s="464">
        <v>1</v>
      </c>
      <c r="AI59" s="464">
        <v>12856</v>
      </c>
      <c r="AJ59" s="464">
        <v>4058</v>
      </c>
      <c r="AK59" s="464">
        <v>4058</v>
      </c>
      <c r="AL59" s="464" t="s">
        <v>93</v>
      </c>
      <c r="AM59" s="464"/>
      <c r="AN59" s="464">
        <v>1</v>
      </c>
      <c r="AO59" s="464">
        <v>1</v>
      </c>
      <c r="AP59" s="464">
        <v>12856</v>
      </c>
      <c r="AQ59" s="464">
        <v>4058</v>
      </c>
      <c r="AR59" s="464">
        <v>4058</v>
      </c>
      <c r="AS59" s="464" t="s">
        <v>93</v>
      </c>
      <c r="AT59" s="464"/>
      <c r="AU59" s="464">
        <v>1</v>
      </c>
      <c r="AV59" s="464">
        <v>1</v>
      </c>
      <c r="AW59" s="464">
        <v>12856</v>
      </c>
      <c r="AX59" s="464">
        <v>4058</v>
      </c>
      <c r="AY59" s="464">
        <v>4058</v>
      </c>
      <c r="AZ59" s="464" t="s">
        <v>93</v>
      </c>
      <c r="BA59" s="464"/>
      <c r="BB59" s="464">
        <v>1</v>
      </c>
      <c r="BC59" s="464">
        <v>1</v>
      </c>
      <c r="BD59" s="475">
        <v>-10004</v>
      </c>
      <c r="BE59" s="464">
        <v>12856</v>
      </c>
      <c r="BF59" s="464">
        <v>1099</v>
      </c>
      <c r="BG59" s="464">
        <v>1099</v>
      </c>
      <c r="BH59" s="464"/>
      <c r="BI59" s="464">
        <v>4058</v>
      </c>
      <c r="BJ59" s="464" t="s">
        <v>93</v>
      </c>
      <c r="BK59" s="464"/>
      <c r="BL59" s="464">
        <v>1</v>
      </c>
      <c r="BM59" s="464">
        <v>0</v>
      </c>
      <c r="BN59" s="464" t="s">
        <v>2141</v>
      </c>
      <c r="BO59" s="492" t="s">
        <v>2262</v>
      </c>
      <c r="BP59" s="492" t="s">
        <v>2263</v>
      </c>
      <c r="BQ59" s="464" t="s">
        <v>2264</v>
      </c>
      <c r="BR59" s="464" t="s">
        <v>2145</v>
      </c>
      <c r="BS59" s="493" t="s">
        <v>2152</v>
      </c>
      <c r="BT59" s="464"/>
      <c r="BU59" s="464"/>
      <c r="BV59" s="464"/>
      <c r="BW59" s="464"/>
      <c r="BX59" s="501"/>
      <c r="BY59" s="501"/>
      <c r="BZ59" s="501"/>
      <c r="CA59" s="501"/>
      <c r="CB59" s="501"/>
      <c r="CC59" s="501"/>
      <c r="CD59" s="503">
        <v>7616</v>
      </c>
      <c r="CE59" s="503"/>
      <c r="CF59" s="503" t="s">
        <v>93</v>
      </c>
      <c r="CG59" s="454" t="s">
        <v>2188</v>
      </c>
      <c r="CH59" s="455" t="s">
        <v>2260</v>
      </c>
      <c r="CI59" s="455" t="s">
        <v>2265</v>
      </c>
      <c r="CJ59" s="455"/>
      <c r="CK59" s="455"/>
      <c r="CL59" s="455"/>
      <c r="CM59" s="455"/>
      <c r="CN59" s="455"/>
      <c r="CO59" s="503" t="s">
        <v>93</v>
      </c>
      <c r="CP59" s="449"/>
      <c r="CQ59" s="449"/>
      <c r="CR59" s="448" t="s">
        <v>1316</v>
      </c>
      <c r="CS59" s="449"/>
      <c r="CT59" s="449"/>
      <c r="CU59" s="449"/>
      <c r="CV59" s="449"/>
      <c r="CW59" s="449"/>
      <c r="CX59" s="449"/>
      <c r="CY59" s="449"/>
      <c r="CZ59" s="449"/>
      <c r="DA59" s="449"/>
      <c r="DB59" s="449"/>
      <c r="DC59" s="449"/>
      <c r="DD59" s="449"/>
      <c r="DE59" s="449"/>
      <c r="DF59" s="449"/>
      <c r="DG59" s="449"/>
      <c r="DH59" s="449"/>
      <c r="DI59" s="449"/>
      <c r="DJ59" s="449"/>
      <c r="DK59" s="449"/>
      <c r="DL59" s="449"/>
      <c r="DM59" s="449"/>
      <c r="DN59" s="449"/>
      <c r="DO59" s="449"/>
      <c r="DP59" s="449"/>
      <c r="DQ59" s="449"/>
      <c r="DR59" s="449"/>
      <c r="DS59" s="449"/>
      <c r="DT59" s="449"/>
      <c r="DU59" s="449"/>
      <c r="DV59" s="449"/>
      <c r="DW59" s="449"/>
      <c r="DX59" s="449"/>
      <c r="DY59" s="449"/>
      <c r="DZ59" s="449"/>
      <c r="EA59" s="449"/>
      <c r="EB59" s="449"/>
      <c r="EC59" s="449"/>
      <c r="ED59" s="449"/>
      <c r="EE59" s="449"/>
      <c r="EF59" s="449"/>
      <c r="EG59" s="449"/>
      <c r="EH59" s="449"/>
      <c r="EI59" s="449"/>
      <c r="EJ59" s="449"/>
      <c r="EK59" s="449"/>
      <c r="EL59" s="449"/>
      <c r="EM59" s="449"/>
      <c r="EN59" s="449"/>
      <c r="EO59" s="449"/>
      <c r="EP59" s="449"/>
      <c r="EQ59" s="449"/>
      <c r="ER59" s="449"/>
      <c r="ES59" s="449"/>
      <c r="ET59" s="449"/>
      <c r="EU59" s="449"/>
      <c r="EV59" s="449"/>
      <c r="EW59" s="449"/>
      <c r="EX59" s="449"/>
      <c r="EY59" s="449"/>
      <c r="EZ59" s="449"/>
      <c r="FA59" s="449"/>
      <c r="FB59" s="449"/>
      <c r="FC59" s="449"/>
      <c r="FD59" s="449"/>
      <c r="FE59" s="449"/>
      <c r="FF59" s="449"/>
      <c r="FG59" s="449"/>
      <c r="FH59" s="449"/>
      <c r="FI59" s="449"/>
      <c r="FJ59" s="449"/>
      <c r="FK59" s="449"/>
      <c r="FL59" s="449"/>
      <c r="FM59" s="449"/>
      <c r="FN59" s="449"/>
      <c r="FO59" s="449"/>
      <c r="FP59" s="449"/>
      <c r="FQ59" s="449"/>
      <c r="FR59" s="449"/>
      <c r="FS59" s="449"/>
      <c r="FT59" s="449"/>
      <c r="FU59" s="449"/>
      <c r="FV59" s="449"/>
      <c r="FW59" s="449"/>
      <c r="FX59" s="449"/>
      <c r="FY59" s="449"/>
      <c r="FZ59" s="449"/>
      <c r="GA59" s="449"/>
      <c r="GB59" s="449"/>
      <c r="GC59" s="449"/>
      <c r="GD59" s="449"/>
      <c r="GE59" s="449"/>
      <c r="GF59" s="449"/>
      <c r="GG59" s="449"/>
      <c r="GH59" s="449"/>
      <c r="GI59" s="449"/>
      <c r="GJ59" s="449"/>
      <c r="GK59" s="449"/>
      <c r="GL59" s="449"/>
      <c r="GM59" s="449"/>
      <c r="GN59" s="449"/>
      <c r="GO59" s="449"/>
      <c r="GP59" s="449"/>
      <c r="GQ59" s="449"/>
      <c r="GR59" s="449"/>
      <c r="GS59" s="449"/>
      <c r="GT59" s="449"/>
      <c r="GU59" s="449"/>
      <c r="GV59" s="449"/>
      <c r="GW59" s="449"/>
      <c r="GX59" s="449"/>
      <c r="GY59" s="449"/>
      <c r="GZ59" s="449"/>
      <c r="HA59" s="449"/>
      <c r="HB59" s="449"/>
      <c r="HC59" s="449"/>
      <c r="HD59" s="449"/>
      <c r="HE59" s="449"/>
      <c r="HF59" s="449"/>
      <c r="HG59" s="449"/>
      <c r="HH59" s="449"/>
      <c r="HI59" s="449"/>
      <c r="HJ59" s="449"/>
      <c r="HK59" s="449"/>
      <c r="HL59" s="449"/>
      <c r="HM59" s="449"/>
      <c r="HN59" s="449"/>
      <c r="HO59" s="449"/>
      <c r="HP59" s="449"/>
      <c r="HQ59" s="449"/>
      <c r="HR59" s="449"/>
      <c r="HS59" s="449"/>
      <c r="HT59" s="449"/>
      <c r="HU59" s="449"/>
      <c r="HV59" s="449"/>
      <c r="HW59" s="449"/>
      <c r="HX59" s="449"/>
      <c r="HY59" s="449"/>
      <c r="HZ59" s="449"/>
      <c r="IA59" s="449"/>
      <c r="IB59" s="449"/>
      <c r="IC59" s="449"/>
      <c r="ID59" s="449"/>
      <c r="IE59" s="449"/>
      <c r="IF59" s="449"/>
      <c r="IG59" s="449"/>
      <c r="IH59" s="449"/>
      <c r="II59" s="449"/>
      <c r="IJ59" s="449"/>
      <c r="IK59" s="449"/>
      <c r="IL59" s="449"/>
      <c r="IM59" s="449"/>
      <c r="IN59" s="449"/>
      <c r="IO59" s="449"/>
      <c r="IP59" s="449"/>
      <c r="IQ59" s="449"/>
      <c r="IR59" s="449"/>
      <c r="IS59" s="449"/>
      <c r="IT59" s="449"/>
      <c r="IU59" s="449"/>
      <c r="IV59" s="449"/>
      <c r="IW59" s="449"/>
      <c r="IX59" s="449"/>
      <c r="IY59" s="449"/>
      <c r="IZ59" s="449"/>
      <c r="JA59" s="449"/>
      <c r="JB59" s="449"/>
      <c r="JC59" s="449"/>
      <c r="JD59" s="449"/>
      <c r="JE59" s="449"/>
      <c r="JF59" s="449"/>
      <c r="JG59" s="449"/>
      <c r="JH59" s="449"/>
      <c r="JI59" s="449"/>
      <c r="JJ59" s="449"/>
      <c r="JK59" s="449"/>
      <c r="JL59" s="449"/>
      <c r="JM59" s="449"/>
      <c r="JN59" s="449"/>
      <c r="JO59" s="449"/>
      <c r="JP59" s="449"/>
      <c r="JQ59" s="449"/>
      <c r="JR59" s="449"/>
      <c r="JS59" s="449"/>
      <c r="JT59" s="449"/>
      <c r="JU59" s="449"/>
      <c r="JV59" s="449"/>
      <c r="JW59" s="449"/>
      <c r="JX59" s="449"/>
      <c r="JY59" s="449"/>
      <c r="JZ59" s="449"/>
      <c r="KA59" s="449"/>
      <c r="KB59" s="449"/>
      <c r="KC59" s="449"/>
      <c r="KD59" s="449"/>
      <c r="KE59" s="449"/>
      <c r="KF59" s="449"/>
      <c r="KG59" s="449"/>
      <c r="KH59" s="449"/>
      <c r="KI59" s="449"/>
      <c r="KJ59" s="449"/>
      <c r="KK59" s="449"/>
      <c r="KL59" s="449"/>
      <c r="KM59" s="449"/>
      <c r="KN59" s="449"/>
      <c r="KO59" s="449"/>
      <c r="KP59" s="449"/>
      <c r="KQ59" s="449"/>
      <c r="KR59" s="449"/>
      <c r="KS59" s="449"/>
      <c r="KT59" s="449"/>
    </row>
    <row r="60" spans="1:306" ht="48" hidden="1">
      <c r="A60" s="454" t="s">
        <v>2248</v>
      </c>
      <c r="B60" s="455" t="s">
        <v>137</v>
      </c>
      <c r="C60" s="456" t="s">
        <v>1717</v>
      </c>
      <c r="D60" s="455" t="s">
        <v>2136</v>
      </c>
      <c r="E60" s="455" t="s">
        <v>2266</v>
      </c>
      <c r="F60" s="455" t="s">
        <v>90</v>
      </c>
      <c r="G60" s="455" t="s">
        <v>2138</v>
      </c>
      <c r="H60" s="455"/>
      <c r="I60" s="455" t="s">
        <v>141</v>
      </c>
      <c r="J60" s="464">
        <v>18</v>
      </c>
      <c r="K60" s="464"/>
      <c r="L60" s="464">
        <v>18</v>
      </c>
      <c r="M60" s="464"/>
      <c r="N60" s="464"/>
      <c r="O60" s="464"/>
      <c r="P60" s="464"/>
      <c r="Q60" s="464">
        <v>2017</v>
      </c>
      <c r="R60" s="464">
        <v>2021</v>
      </c>
      <c r="S60" s="464">
        <v>2017</v>
      </c>
      <c r="T60" s="464">
        <v>2020</v>
      </c>
      <c r="U60" s="464">
        <v>20571</v>
      </c>
      <c r="V60" s="464">
        <v>8325</v>
      </c>
      <c r="W60" s="464">
        <v>6611</v>
      </c>
      <c r="X60" s="464">
        <v>5180</v>
      </c>
      <c r="Y60" s="464">
        <v>3351</v>
      </c>
      <c r="Z60" s="464">
        <v>3260</v>
      </c>
      <c r="AA60" s="464"/>
      <c r="AB60" s="464">
        <v>3760</v>
      </c>
      <c r="AC60" s="464"/>
      <c r="AD60" s="464"/>
      <c r="AE60" s="464" t="s">
        <v>93</v>
      </c>
      <c r="AF60" s="464"/>
      <c r="AG60" s="464">
        <v>0</v>
      </c>
      <c r="AH60" s="464">
        <v>1</v>
      </c>
      <c r="AI60" s="464">
        <v>3760</v>
      </c>
      <c r="AJ60" s="464"/>
      <c r="AK60" s="464"/>
      <c r="AL60" s="464" t="s">
        <v>93</v>
      </c>
      <c r="AM60" s="464"/>
      <c r="AN60" s="464">
        <v>0</v>
      </c>
      <c r="AO60" s="464">
        <v>1</v>
      </c>
      <c r="AP60" s="464">
        <v>3760</v>
      </c>
      <c r="AQ60" s="464"/>
      <c r="AR60" s="464"/>
      <c r="AS60" s="464" t="s">
        <v>93</v>
      </c>
      <c r="AT60" s="464"/>
      <c r="AU60" s="464">
        <v>0</v>
      </c>
      <c r="AV60" s="464">
        <v>1</v>
      </c>
      <c r="AW60" s="464">
        <v>3760</v>
      </c>
      <c r="AX60" s="464"/>
      <c r="AY60" s="464"/>
      <c r="AZ60" s="464" t="s">
        <v>93</v>
      </c>
      <c r="BA60" s="464"/>
      <c r="BB60" s="464">
        <v>0</v>
      </c>
      <c r="BC60" s="464">
        <v>1</v>
      </c>
      <c r="BD60" s="475">
        <v>-13460</v>
      </c>
      <c r="BE60" s="464">
        <v>3760</v>
      </c>
      <c r="BF60" s="464"/>
      <c r="BG60" s="464"/>
      <c r="BH60" s="464"/>
      <c r="BI60" s="464"/>
      <c r="BJ60" s="464" t="s">
        <v>93</v>
      </c>
      <c r="BK60" s="464"/>
      <c r="BL60" s="464">
        <v>0</v>
      </c>
      <c r="BM60" s="464">
        <v>1</v>
      </c>
      <c r="BN60" s="464" t="s">
        <v>2141</v>
      </c>
      <c r="BO60" s="492" t="s">
        <v>2267</v>
      </c>
      <c r="BP60" s="492" t="s">
        <v>2268</v>
      </c>
      <c r="BQ60" s="464" t="s">
        <v>2269</v>
      </c>
      <c r="BR60" s="464" t="s">
        <v>2145</v>
      </c>
      <c r="BS60" s="493" t="s">
        <v>2152</v>
      </c>
      <c r="BT60" s="464"/>
      <c r="BU60" s="464"/>
      <c r="BV60" s="464"/>
      <c r="BW60" s="464"/>
      <c r="BX60" s="501"/>
      <c r="BY60" s="501"/>
      <c r="BZ60" s="501"/>
      <c r="CA60" s="501"/>
      <c r="CB60" s="501"/>
      <c r="CC60" s="501"/>
      <c r="CD60" s="503">
        <v>3260</v>
      </c>
      <c r="CE60" s="503"/>
      <c r="CF60" s="503" t="s">
        <v>1076</v>
      </c>
      <c r="CG60" s="454" t="s">
        <v>2188</v>
      </c>
      <c r="CH60" s="455" t="s">
        <v>2260</v>
      </c>
      <c r="CI60" s="455" t="s">
        <v>2270</v>
      </c>
      <c r="CJ60" s="455"/>
      <c r="CK60" s="455"/>
      <c r="CL60" s="455" t="s">
        <v>2154</v>
      </c>
      <c r="CM60" s="455"/>
      <c r="CN60" s="455"/>
      <c r="CO60" s="503" t="s">
        <v>1076</v>
      </c>
      <c r="CP60" s="449"/>
      <c r="CQ60" s="449"/>
      <c r="CR60" s="448" t="s">
        <v>1717</v>
      </c>
      <c r="CS60" s="449"/>
      <c r="CT60" s="449"/>
      <c r="CU60" s="449"/>
      <c r="CV60" s="449"/>
      <c r="CW60" s="449"/>
      <c r="CX60" s="449"/>
      <c r="CY60" s="449"/>
      <c r="CZ60" s="449"/>
      <c r="DA60" s="449"/>
      <c r="DB60" s="449"/>
      <c r="DC60" s="449"/>
      <c r="DD60" s="449"/>
      <c r="DE60" s="449"/>
      <c r="DF60" s="449"/>
      <c r="DG60" s="449"/>
      <c r="DH60" s="449"/>
      <c r="DI60" s="449"/>
      <c r="DJ60" s="449"/>
      <c r="DK60" s="449"/>
      <c r="DL60" s="449"/>
      <c r="DM60" s="449"/>
      <c r="DN60" s="449"/>
      <c r="DO60" s="449"/>
      <c r="DP60" s="449"/>
      <c r="DQ60" s="449"/>
      <c r="DR60" s="449"/>
      <c r="DS60" s="449"/>
      <c r="DT60" s="449"/>
      <c r="DU60" s="449"/>
      <c r="DV60" s="449"/>
      <c r="DW60" s="449"/>
      <c r="DX60" s="449"/>
      <c r="DY60" s="449"/>
      <c r="DZ60" s="449"/>
      <c r="EA60" s="449"/>
      <c r="EB60" s="449"/>
      <c r="EC60" s="449"/>
      <c r="ED60" s="449"/>
      <c r="EE60" s="449"/>
      <c r="EF60" s="449"/>
      <c r="EG60" s="449"/>
      <c r="EH60" s="449"/>
      <c r="EI60" s="449"/>
      <c r="EJ60" s="449"/>
      <c r="EK60" s="449"/>
      <c r="EL60" s="449"/>
      <c r="EM60" s="449"/>
      <c r="EN60" s="449"/>
      <c r="EO60" s="449"/>
      <c r="EP60" s="449"/>
      <c r="EQ60" s="449"/>
      <c r="ER60" s="449"/>
      <c r="ES60" s="449"/>
      <c r="ET60" s="449"/>
      <c r="EU60" s="449"/>
      <c r="EV60" s="449"/>
      <c r="EW60" s="449"/>
      <c r="EX60" s="449"/>
      <c r="EY60" s="449"/>
      <c r="EZ60" s="449"/>
      <c r="FA60" s="449"/>
      <c r="FB60" s="449"/>
      <c r="FC60" s="449"/>
      <c r="FD60" s="449"/>
      <c r="FE60" s="449"/>
      <c r="FF60" s="449"/>
      <c r="FG60" s="449"/>
      <c r="FH60" s="449"/>
      <c r="FI60" s="449"/>
      <c r="FJ60" s="449"/>
      <c r="FK60" s="449"/>
      <c r="FL60" s="449"/>
      <c r="FM60" s="449"/>
      <c r="FN60" s="449"/>
      <c r="FO60" s="449"/>
      <c r="FP60" s="449"/>
      <c r="FQ60" s="449"/>
      <c r="FR60" s="449"/>
      <c r="FS60" s="449"/>
      <c r="FT60" s="449"/>
      <c r="FU60" s="449"/>
      <c r="FV60" s="449"/>
      <c r="FW60" s="449"/>
      <c r="FX60" s="449"/>
      <c r="FY60" s="449"/>
      <c r="FZ60" s="449"/>
      <c r="GA60" s="449"/>
      <c r="GB60" s="449"/>
      <c r="GC60" s="449"/>
      <c r="GD60" s="449"/>
      <c r="GE60" s="449"/>
      <c r="GF60" s="449"/>
      <c r="GG60" s="449"/>
      <c r="GH60" s="449"/>
      <c r="GI60" s="449"/>
      <c r="GJ60" s="449"/>
      <c r="GK60" s="449"/>
      <c r="GL60" s="449"/>
      <c r="GM60" s="449"/>
      <c r="GN60" s="449"/>
      <c r="GO60" s="449"/>
      <c r="GP60" s="449"/>
      <c r="GQ60" s="449"/>
      <c r="GR60" s="449"/>
      <c r="GS60" s="449"/>
      <c r="GT60" s="449"/>
      <c r="GU60" s="449"/>
      <c r="GV60" s="449"/>
      <c r="GW60" s="449"/>
      <c r="GX60" s="449"/>
      <c r="GY60" s="449"/>
      <c r="GZ60" s="449"/>
      <c r="HA60" s="449"/>
      <c r="HB60" s="449"/>
      <c r="HC60" s="449"/>
      <c r="HD60" s="449"/>
      <c r="HE60" s="449"/>
      <c r="HF60" s="449"/>
      <c r="HG60" s="449"/>
      <c r="HH60" s="449"/>
      <c r="HI60" s="449"/>
      <c r="HJ60" s="449"/>
      <c r="HK60" s="449"/>
      <c r="HL60" s="449"/>
      <c r="HM60" s="449"/>
      <c r="HN60" s="449"/>
      <c r="HO60" s="449"/>
      <c r="HP60" s="449"/>
      <c r="HQ60" s="449"/>
      <c r="HR60" s="449"/>
      <c r="HS60" s="449"/>
      <c r="HT60" s="449"/>
      <c r="HU60" s="449"/>
      <c r="HV60" s="449"/>
      <c r="HW60" s="449"/>
      <c r="HX60" s="449"/>
      <c r="HY60" s="449"/>
      <c r="HZ60" s="449"/>
      <c r="IA60" s="449"/>
      <c r="IB60" s="449"/>
      <c r="IC60" s="449"/>
      <c r="ID60" s="449"/>
      <c r="IE60" s="449"/>
      <c r="IF60" s="449"/>
      <c r="IG60" s="449"/>
      <c r="IH60" s="449"/>
      <c r="II60" s="449"/>
      <c r="IJ60" s="449"/>
      <c r="IK60" s="449"/>
      <c r="IL60" s="449"/>
      <c r="IM60" s="449"/>
      <c r="IN60" s="449"/>
      <c r="IO60" s="449"/>
      <c r="IP60" s="449"/>
      <c r="IQ60" s="449"/>
      <c r="IR60" s="449"/>
      <c r="IS60" s="449"/>
      <c r="IT60" s="449"/>
      <c r="IU60" s="449"/>
      <c r="IV60" s="449"/>
      <c r="IW60" s="449"/>
      <c r="IX60" s="449"/>
      <c r="IY60" s="449"/>
      <c r="IZ60" s="449"/>
      <c r="JA60" s="449"/>
      <c r="JB60" s="449"/>
      <c r="JC60" s="449"/>
      <c r="JD60" s="449"/>
      <c r="JE60" s="449"/>
      <c r="JF60" s="449"/>
      <c r="JG60" s="449"/>
      <c r="JH60" s="449"/>
      <c r="JI60" s="449"/>
      <c r="JJ60" s="449"/>
      <c r="JK60" s="449"/>
      <c r="JL60" s="449"/>
      <c r="JM60" s="449"/>
      <c r="JN60" s="449"/>
      <c r="JO60" s="449"/>
      <c r="JP60" s="449"/>
      <c r="JQ60" s="449"/>
      <c r="JR60" s="449"/>
      <c r="JS60" s="449"/>
      <c r="JT60" s="449"/>
      <c r="JU60" s="449"/>
      <c r="JV60" s="449"/>
      <c r="JW60" s="449"/>
      <c r="JX60" s="449"/>
      <c r="JY60" s="449"/>
      <c r="JZ60" s="449"/>
      <c r="KA60" s="449"/>
      <c r="KB60" s="449"/>
      <c r="KC60" s="449"/>
      <c r="KD60" s="449"/>
      <c r="KE60" s="449"/>
      <c r="KF60" s="449"/>
      <c r="KG60" s="449"/>
      <c r="KH60" s="449"/>
      <c r="KI60" s="449"/>
      <c r="KJ60" s="449"/>
      <c r="KK60" s="449"/>
      <c r="KL60" s="449"/>
      <c r="KM60" s="449"/>
      <c r="KN60" s="449"/>
      <c r="KO60" s="449"/>
      <c r="KP60" s="449"/>
      <c r="KQ60" s="449"/>
      <c r="KR60" s="449"/>
      <c r="KS60" s="449"/>
      <c r="KT60" s="449"/>
    </row>
    <row r="61" spans="1:306" ht="36" hidden="1">
      <c r="A61" s="454" t="s">
        <v>2248</v>
      </c>
      <c r="B61" s="455" t="s">
        <v>144</v>
      </c>
      <c r="C61" s="456" t="s">
        <v>1219</v>
      </c>
      <c r="D61" s="455" t="s">
        <v>2136</v>
      </c>
      <c r="E61" s="455" t="s">
        <v>2271</v>
      </c>
      <c r="F61" s="455" t="s">
        <v>90</v>
      </c>
      <c r="G61" s="455" t="s">
        <v>2138</v>
      </c>
      <c r="H61" s="455"/>
      <c r="I61" s="455" t="s">
        <v>141</v>
      </c>
      <c r="J61" s="464">
        <v>19</v>
      </c>
      <c r="K61" s="464">
        <v>7</v>
      </c>
      <c r="L61" s="464">
        <v>12</v>
      </c>
      <c r="M61" s="464"/>
      <c r="N61" s="464"/>
      <c r="O61" s="464"/>
      <c r="P61" s="464"/>
      <c r="Q61" s="464">
        <v>2018</v>
      </c>
      <c r="R61" s="464">
        <v>2021</v>
      </c>
      <c r="S61" s="464">
        <v>2018</v>
      </c>
      <c r="T61" s="464">
        <v>2020</v>
      </c>
      <c r="U61" s="464">
        <v>43276</v>
      </c>
      <c r="V61" s="464">
        <v>9412</v>
      </c>
      <c r="W61" s="464">
        <v>12320</v>
      </c>
      <c r="X61" s="464">
        <v>2823</v>
      </c>
      <c r="Y61" s="464">
        <v>31000</v>
      </c>
      <c r="Z61" s="464"/>
      <c r="AA61" s="464"/>
      <c r="AB61" s="464">
        <v>4000</v>
      </c>
      <c r="AC61" s="464">
        <v>3765</v>
      </c>
      <c r="AD61" s="464">
        <v>3765</v>
      </c>
      <c r="AE61" s="464" t="s">
        <v>93</v>
      </c>
      <c r="AF61" s="464"/>
      <c r="AG61" s="464">
        <v>0</v>
      </c>
      <c r="AH61" s="464">
        <v>1</v>
      </c>
      <c r="AI61" s="464">
        <v>4000</v>
      </c>
      <c r="AJ61" s="464">
        <v>3765</v>
      </c>
      <c r="AK61" s="464">
        <v>3765</v>
      </c>
      <c r="AL61" s="464" t="s">
        <v>93</v>
      </c>
      <c r="AM61" s="464"/>
      <c r="AN61" s="464">
        <v>0</v>
      </c>
      <c r="AO61" s="464">
        <v>1</v>
      </c>
      <c r="AP61" s="464">
        <v>4000</v>
      </c>
      <c r="AQ61" s="464">
        <v>3765</v>
      </c>
      <c r="AR61" s="464">
        <v>3765</v>
      </c>
      <c r="AS61" s="464" t="s">
        <v>93</v>
      </c>
      <c r="AT61" s="464"/>
      <c r="AU61" s="464">
        <v>0</v>
      </c>
      <c r="AV61" s="464">
        <v>1</v>
      </c>
      <c r="AW61" s="464">
        <v>4000</v>
      </c>
      <c r="AX61" s="464">
        <v>3765</v>
      </c>
      <c r="AY61" s="464">
        <v>3765</v>
      </c>
      <c r="AZ61" s="464" t="s">
        <v>93</v>
      </c>
      <c r="BA61" s="464"/>
      <c r="BB61" s="464">
        <v>0</v>
      </c>
      <c r="BC61" s="464">
        <v>1</v>
      </c>
      <c r="BD61" s="475">
        <v>-8276</v>
      </c>
      <c r="BE61" s="464">
        <v>4000</v>
      </c>
      <c r="BF61" s="464">
        <v>937</v>
      </c>
      <c r="BG61" s="464">
        <v>937</v>
      </c>
      <c r="BH61" s="464"/>
      <c r="BI61" s="464">
        <v>3765</v>
      </c>
      <c r="BJ61" s="464" t="s">
        <v>93</v>
      </c>
      <c r="BK61" s="464"/>
      <c r="BL61" s="464">
        <v>0</v>
      </c>
      <c r="BM61" s="464">
        <v>0</v>
      </c>
      <c r="BN61" s="464" t="s">
        <v>2141</v>
      </c>
      <c r="BO61" s="492" t="s">
        <v>1221</v>
      </c>
      <c r="BP61" s="492" t="s">
        <v>2272</v>
      </c>
      <c r="BQ61" s="464" t="s">
        <v>2273</v>
      </c>
      <c r="BR61" s="464" t="s">
        <v>2145</v>
      </c>
      <c r="BS61" s="493" t="s">
        <v>2152</v>
      </c>
      <c r="BT61" s="464"/>
      <c r="BU61" s="464"/>
      <c r="BV61" s="464"/>
      <c r="BW61" s="464"/>
      <c r="BX61" s="501"/>
      <c r="BY61" s="501"/>
      <c r="BZ61" s="501"/>
      <c r="CA61" s="501"/>
      <c r="CB61" s="501"/>
      <c r="CC61" s="501"/>
      <c r="CD61" s="503">
        <v>12320</v>
      </c>
      <c r="CE61" s="503">
        <v>663</v>
      </c>
      <c r="CF61" s="503" t="s">
        <v>93</v>
      </c>
      <c r="CG61" s="454" t="s">
        <v>2188</v>
      </c>
      <c r="CH61" s="455" t="s">
        <v>2260</v>
      </c>
      <c r="CI61" s="455" t="s">
        <v>2274</v>
      </c>
      <c r="CJ61" s="455"/>
      <c r="CK61" s="455"/>
      <c r="CL61" s="455"/>
      <c r="CM61" s="455"/>
      <c r="CN61" s="455"/>
      <c r="CO61" s="503" t="s">
        <v>93</v>
      </c>
      <c r="CP61" s="449"/>
      <c r="CQ61" s="449"/>
      <c r="CR61" s="448" t="s">
        <v>1219</v>
      </c>
      <c r="CS61" s="449"/>
      <c r="CT61" s="449"/>
      <c r="CU61" s="449"/>
      <c r="CV61" s="449"/>
      <c r="CW61" s="449"/>
      <c r="CX61" s="449"/>
      <c r="CY61" s="449"/>
      <c r="CZ61" s="449"/>
      <c r="DA61" s="449"/>
      <c r="DB61" s="449"/>
      <c r="DC61" s="449"/>
      <c r="DD61" s="449"/>
      <c r="DE61" s="449"/>
      <c r="DF61" s="449"/>
      <c r="DG61" s="449"/>
      <c r="DH61" s="449"/>
      <c r="DI61" s="449"/>
      <c r="DJ61" s="449"/>
      <c r="DK61" s="449"/>
      <c r="DL61" s="449"/>
      <c r="DM61" s="449"/>
      <c r="DN61" s="449"/>
      <c r="DO61" s="449"/>
      <c r="DP61" s="449"/>
      <c r="DQ61" s="449"/>
      <c r="DR61" s="449"/>
      <c r="DS61" s="449"/>
      <c r="DT61" s="449"/>
      <c r="DU61" s="449"/>
      <c r="DV61" s="449"/>
      <c r="DW61" s="449"/>
      <c r="DX61" s="449"/>
      <c r="DY61" s="449"/>
      <c r="DZ61" s="449"/>
      <c r="EA61" s="449"/>
      <c r="EB61" s="449"/>
      <c r="EC61" s="449"/>
      <c r="ED61" s="449"/>
      <c r="EE61" s="449"/>
      <c r="EF61" s="449"/>
      <c r="EG61" s="449"/>
      <c r="EH61" s="449"/>
      <c r="EI61" s="449"/>
      <c r="EJ61" s="449"/>
      <c r="EK61" s="449"/>
      <c r="EL61" s="449"/>
      <c r="EM61" s="449"/>
      <c r="EN61" s="449"/>
      <c r="EO61" s="449"/>
      <c r="EP61" s="449"/>
      <c r="EQ61" s="449"/>
      <c r="ER61" s="449"/>
      <c r="ES61" s="449"/>
      <c r="ET61" s="449"/>
      <c r="EU61" s="449"/>
      <c r="EV61" s="449"/>
      <c r="EW61" s="449"/>
      <c r="EX61" s="449"/>
      <c r="EY61" s="449"/>
      <c r="EZ61" s="449"/>
      <c r="FA61" s="449"/>
      <c r="FB61" s="449"/>
      <c r="FC61" s="449"/>
      <c r="FD61" s="449"/>
      <c r="FE61" s="449"/>
      <c r="FF61" s="449"/>
      <c r="FG61" s="449"/>
      <c r="FH61" s="449"/>
      <c r="FI61" s="449"/>
      <c r="FJ61" s="449"/>
      <c r="FK61" s="449"/>
      <c r="FL61" s="449"/>
      <c r="FM61" s="449"/>
      <c r="FN61" s="449"/>
      <c r="FO61" s="449"/>
      <c r="FP61" s="449"/>
      <c r="FQ61" s="449"/>
      <c r="FR61" s="449"/>
      <c r="FS61" s="449"/>
      <c r="FT61" s="449"/>
      <c r="FU61" s="449"/>
      <c r="FV61" s="449"/>
      <c r="FW61" s="449"/>
      <c r="FX61" s="449"/>
      <c r="FY61" s="449"/>
      <c r="FZ61" s="449"/>
      <c r="GA61" s="449"/>
      <c r="GB61" s="449"/>
      <c r="GC61" s="449"/>
      <c r="GD61" s="449"/>
      <c r="GE61" s="449"/>
      <c r="GF61" s="449"/>
      <c r="GG61" s="449"/>
      <c r="GH61" s="449"/>
      <c r="GI61" s="449"/>
      <c r="GJ61" s="449"/>
      <c r="GK61" s="449"/>
      <c r="GL61" s="449"/>
      <c r="GM61" s="449"/>
      <c r="GN61" s="449"/>
      <c r="GO61" s="449"/>
      <c r="GP61" s="449"/>
      <c r="GQ61" s="449"/>
      <c r="GR61" s="449"/>
      <c r="GS61" s="449"/>
      <c r="GT61" s="449"/>
      <c r="GU61" s="449"/>
      <c r="GV61" s="449"/>
      <c r="GW61" s="449"/>
      <c r="GX61" s="449"/>
      <c r="GY61" s="449"/>
      <c r="GZ61" s="449"/>
      <c r="HA61" s="449"/>
      <c r="HB61" s="449"/>
      <c r="HC61" s="449"/>
      <c r="HD61" s="449"/>
      <c r="HE61" s="449"/>
      <c r="HF61" s="449"/>
      <c r="HG61" s="449"/>
      <c r="HH61" s="449"/>
      <c r="HI61" s="449"/>
      <c r="HJ61" s="449"/>
      <c r="HK61" s="449"/>
      <c r="HL61" s="449"/>
      <c r="HM61" s="449"/>
      <c r="HN61" s="449"/>
      <c r="HO61" s="449"/>
      <c r="HP61" s="449"/>
      <c r="HQ61" s="449"/>
      <c r="HR61" s="449"/>
      <c r="HS61" s="449"/>
      <c r="HT61" s="449"/>
      <c r="HU61" s="449"/>
      <c r="HV61" s="449"/>
      <c r="HW61" s="449"/>
      <c r="HX61" s="449"/>
      <c r="HY61" s="449"/>
      <c r="HZ61" s="449"/>
      <c r="IA61" s="449"/>
      <c r="IB61" s="449"/>
      <c r="IC61" s="449"/>
      <c r="ID61" s="449"/>
      <c r="IE61" s="449"/>
      <c r="IF61" s="449"/>
      <c r="IG61" s="449"/>
      <c r="IH61" s="449"/>
      <c r="II61" s="449"/>
      <c r="IJ61" s="449"/>
      <c r="IK61" s="449"/>
      <c r="IL61" s="449"/>
      <c r="IM61" s="449"/>
      <c r="IN61" s="449"/>
      <c r="IO61" s="449"/>
      <c r="IP61" s="449"/>
      <c r="IQ61" s="449"/>
      <c r="IR61" s="449"/>
      <c r="IS61" s="449"/>
      <c r="IT61" s="449"/>
      <c r="IU61" s="449"/>
      <c r="IV61" s="449"/>
      <c r="IW61" s="449"/>
      <c r="IX61" s="449"/>
      <c r="IY61" s="449"/>
      <c r="IZ61" s="449"/>
      <c r="JA61" s="449"/>
      <c r="JB61" s="449"/>
      <c r="JC61" s="449"/>
      <c r="JD61" s="449"/>
      <c r="JE61" s="449"/>
      <c r="JF61" s="449"/>
      <c r="JG61" s="449"/>
      <c r="JH61" s="449"/>
      <c r="JI61" s="449"/>
      <c r="JJ61" s="449"/>
      <c r="JK61" s="449"/>
      <c r="JL61" s="449"/>
      <c r="JM61" s="449"/>
      <c r="JN61" s="449"/>
      <c r="JO61" s="449"/>
      <c r="JP61" s="449"/>
      <c r="JQ61" s="449"/>
      <c r="JR61" s="449"/>
      <c r="JS61" s="449"/>
      <c r="JT61" s="449"/>
      <c r="JU61" s="449"/>
      <c r="JV61" s="449"/>
      <c r="JW61" s="449"/>
      <c r="JX61" s="449"/>
      <c r="JY61" s="449"/>
      <c r="JZ61" s="449"/>
      <c r="KA61" s="449"/>
      <c r="KB61" s="449"/>
      <c r="KC61" s="449"/>
      <c r="KD61" s="449"/>
      <c r="KE61" s="449"/>
      <c r="KF61" s="449"/>
      <c r="KG61" s="449"/>
      <c r="KH61" s="449"/>
      <c r="KI61" s="449"/>
      <c r="KJ61" s="449"/>
      <c r="KK61" s="449"/>
      <c r="KL61" s="449"/>
      <c r="KM61" s="449"/>
      <c r="KN61" s="449"/>
      <c r="KO61" s="449"/>
      <c r="KP61" s="449"/>
      <c r="KQ61" s="449"/>
      <c r="KR61" s="449"/>
      <c r="KS61" s="449"/>
      <c r="KT61" s="449"/>
    </row>
    <row r="62" spans="1:306" ht="36" hidden="1">
      <c r="A62" s="454" t="s">
        <v>2248</v>
      </c>
      <c r="B62" s="455" t="s">
        <v>1721</v>
      </c>
      <c r="C62" s="456" t="s">
        <v>1722</v>
      </c>
      <c r="D62" s="455" t="s">
        <v>2136</v>
      </c>
      <c r="E62" s="455" t="s">
        <v>2275</v>
      </c>
      <c r="F62" s="455" t="s">
        <v>90</v>
      </c>
      <c r="G62" s="455" t="s">
        <v>2138</v>
      </c>
      <c r="H62" s="455"/>
      <c r="I62" s="455" t="s">
        <v>141</v>
      </c>
      <c r="J62" s="464">
        <v>53</v>
      </c>
      <c r="K62" s="464"/>
      <c r="L62" s="464">
        <v>51</v>
      </c>
      <c r="M62" s="464"/>
      <c r="N62" s="464"/>
      <c r="O62" s="464">
        <v>234</v>
      </c>
      <c r="P62" s="464">
        <v>1615</v>
      </c>
      <c r="Q62" s="464">
        <v>2017</v>
      </c>
      <c r="R62" s="464">
        <v>2021</v>
      </c>
      <c r="S62" s="464">
        <v>2017</v>
      </c>
      <c r="T62" s="464">
        <v>2020</v>
      </c>
      <c r="U62" s="464">
        <v>73158</v>
      </c>
      <c r="V62" s="464">
        <v>21600</v>
      </c>
      <c r="W62" s="464">
        <v>22326</v>
      </c>
      <c r="X62" s="464">
        <v>6480</v>
      </c>
      <c r="Y62" s="464">
        <v>1000</v>
      </c>
      <c r="Z62" s="464">
        <v>21326</v>
      </c>
      <c r="AA62" s="464"/>
      <c r="AB62" s="464">
        <v>23326</v>
      </c>
      <c r="AC62" s="464"/>
      <c r="AD62" s="464">
        <v>8640</v>
      </c>
      <c r="AE62" s="464" t="s">
        <v>93</v>
      </c>
      <c r="AF62" s="464"/>
      <c r="AG62" s="464">
        <v>0</v>
      </c>
      <c r="AH62" s="464">
        <v>0</v>
      </c>
      <c r="AI62" s="464">
        <v>23326</v>
      </c>
      <c r="AJ62" s="464"/>
      <c r="AK62" s="464">
        <v>8640</v>
      </c>
      <c r="AL62" s="464" t="s">
        <v>93</v>
      </c>
      <c r="AM62" s="464"/>
      <c r="AN62" s="464">
        <v>0</v>
      </c>
      <c r="AO62" s="464">
        <v>0</v>
      </c>
      <c r="AP62" s="464">
        <v>23326</v>
      </c>
      <c r="AQ62" s="464">
        <v>8640</v>
      </c>
      <c r="AR62" s="464">
        <v>8640</v>
      </c>
      <c r="AS62" s="464" t="s">
        <v>93</v>
      </c>
      <c r="AT62" s="464"/>
      <c r="AU62" s="464">
        <v>0</v>
      </c>
      <c r="AV62" s="464">
        <v>1</v>
      </c>
      <c r="AW62" s="464">
        <v>23326</v>
      </c>
      <c r="AX62" s="464"/>
      <c r="AY62" s="464">
        <v>8640</v>
      </c>
      <c r="AZ62" s="464" t="s">
        <v>93</v>
      </c>
      <c r="BA62" s="464"/>
      <c r="BB62" s="464">
        <v>0</v>
      </c>
      <c r="BC62" s="464">
        <v>0</v>
      </c>
      <c r="BD62" s="475">
        <v>-48832</v>
      </c>
      <c r="BE62" s="464">
        <v>23326</v>
      </c>
      <c r="BF62" s="464"/>
      <c r="BG62" s="464"/>
      <c r="BH62" s="464"/>
      <c r="BI62" s="464">
        <v>8640</v>
      </c>
      <c r="BJ62" s="464" t="s">
        <v>93</v>
      </c>
      <c r="BK62" s="464"/>
      <c r="BL62" s="464">
        <v>0</v>
      </c>
      <c r="BM62" s="464">
        <v>0</v>
      </c>
      <c r="BN62" s="464" t="s">
        <v>2141</v>
      </c>
      <c r="BO62" s="492" t="s">
        <v>2276</v>
      </c>
      <c r="BP62" s="492" t="s">
        <v>2277</v>
      </c>
      <c r="BQ62" s="464" t="s">
        <v>2278</v>
      </c>
      <c r="BR62" s="464" t="s">
        <v>2145</v>
      </c>
      <c r="BS62" s="493" t="s">
        <v>2152</v>
      </c>
      <c r="BT62" s="464"/>
      <c r="BU62" s="464"/>
      <c r="BV62" s="464"/>
      <c r="BW62" s="464"/>
      <c r="BX62" s="501"/>
      <c r="BY62" s="501"/>
      <c r="BZ62" s="501"/>
      <c r="CA62" s="501"/>
      <c r="CB62" s="501"/>
      <c r="CC62" s="501"/>
      <c r="CD62" s="503">
        <v>22326</v>
      </c>
      <c r="CE62" s="503"/>
      <c r="CF62" s="503" t="s">
        <v>93</v>
      </c>
      <c r="CG62" s="454" t="s">
        <v>2188</v>
      </c>
      <c r="CH62" s="455" t="s">
        <v>2260</v>
      </c>
      <c r="CI62" s="455" t="s">
        <v>2279</v>
      </c>
      <c r="CJ62" s="455"/>
      <c r="CK62" s="455"/>
      <c r="CL62" s="455"/>
      <c r="CM62" s="455"/>
      <c r="CN62" s="455"/>
      <c r="CO62" s="503" t="s">
        <v>93</v>
      </c>
      <c r="CP62" s="449"/>
      <c r="CQ62" s="449"/>
      <c r="CR62" s="448" t="s">
        <v>1722</v>
      </c>
      <c r="CS62" s="449"/>
      <c r="CT62" s="449"/>
      <c r="CU62" s="449"/>
      <c r="CV62" s="449"/>
      <c r="CW62" s="449"/>
      <c r="CX62" s="449"/>
      <c r="CY62" s="449"/>
      <c r="CZ62" s="449"/>
      <c r="DA62" s="449"/>
      <c r="DB62" s="449"/>
      <c r="DC62" s="449"/>
      <c r="DD62" s="449"/>
      <c r="DE62" s="449"/>
      <c r="DF62" s="449"/>
      <c r="DG62" s="449"/>
      <c r="DH62" s="449"/>
      <c r="DI62" s="449"/>
      <c r="DJ62" s="449"/>
      <c r="DK62" s="449"/>
      <c r="DL62" s="449"/>
      <c r="DM62" s="449"/>
      <c r="DN62" s="449"/>
      <c r="DO62" s="449"/>
      <c r="DP62" s="449"/>
      <c r="DQ62" s="449"/>
      <c r="DR62" s="449"/>
      <c r="DS62" s="449"/>
      <c r="DT62" s="449"/>
      <c r="DU62" s="449"/>
      <c r="DV62" s="449"/>
      <c r="DW62" s="449"/>
      <c r="DX62" s="449"/>
      <c r="DY62" s="449"/>
      <c r="DZ62" s="449"/>
      <c r="EA62" s="449"/>
      <c r="EB62" s="449"/>
      <c r="EC62" s="449"/>
      <c r="ED62" s="449"/>
      <c r="EE62" s="449"/>
      <c r="EF62" s="449"/>
      <c r="EG62" s="449"/>
      <c r="EH62" s="449"/>
      <c r="EI62" s="449"/>
      <c r="EJ62" s="449"/>
      <c r="EK62" s="449"/>
      <c r="EL62" s="449"/>
      <c r="EM62" s="449"/>
      <c r="EN62" s="449"/>
      <c r="EO62" s="449"/>
      <c r="EP62" s="449"/>
      <c r="EQ62" s="449"/>
      <c r="ER62" s="449"/>
      <c r="ES62" s="449"/>
      <c r="ET62" s="449"/>
      <c r="EU62" s="449"/>
      <c r="EV62" s="449"/>
      <c r="EW62" s="449"/>
      <c r="EX62" s="449"/>
      <c r="EY62" s="449"/>
      <c r="EZ62" s="449"/>
      <c r="FA62" s="449"/>
      <c r="FB62" s="449"/>
      <c r="FC62" s="449"/>
      <c r="FD62" s="449"/>
      <c r="FE62" s="449"/>
      <c r="FF62" s="449"/>
      <c r="FG62" s="449"/>
      <c r="FH62" s="449"/>
      <c r="FI62" s="449"/>
      <c r="FJ62" s="449"/>
      <c r="FK62" s="449"/>
      <c r="FL62" s="449"/>
      <c r="FM62" s="449"/>
      <c r="FN62" s="449"/>
      <c r="FO62" s="449"/>
      <c r="FP62" s="449"/>
      <c r="FQ62" s="449"/>
      <c r="FR62" s="449"/>
      <c r="FS62" s="449"/>
      <c r="FT62" s="449"/>
      <c r="FU62" s="449"/>
      <c r="FV62" s="449"/>
      <c r="FW62" s="449"/>
      <c r="FX62" s="449"/>
      <c r="FY62" s="449"/>
      <c r="FZ62" s="449"/>
      <c r="GA62" s="449"/>
      <c r="GB62" s="449"/>
      <c r="GC62" s="449"/>
      <c r="GD62" s="449"/>
      <c r="GE62" s="449"/>
      <c r="GF62" s="449"/>
      <c r="GG62" s="449"/>
      <c r="GH62" s="449"/>
      <c r="GI62" s="449"/>
      <c r="GJ62" s="449"/>
      <c r="GK62" s="449"/>
      <c r="GL62" s="449"/>
      <c r="GM62" s="449"/>
      <c r="GN62" s="449"/>
      <c r="GO62" s="449"/>
      <c r="GP62" s="449"/>
      <c r="GQ62" s="449"/>
      <c r="GR62" s="449"/>
      <c r="GS62" s="449"/>
      <c r="GT62" s="449"/>
      <c r="GU62" s="449"/>
      <c r="GV62" s="449"/>
      <c r="GW62" s="449"/>
      <c r="GX62" s="449"/>
      <c r="GY62" s="449"/>
      <c r="GZ62" s="449"/>
      <c r="HA62" s="449"/>
      <c r="HB62" s="449"/>
      <c r="HC62" s="449"/>
      <c r="HD62" s="449"/>
      <c r="HE62" s="449"/>
      <c r="HF62" s="449"/>
      <c r="HG62" s="449"/>
      <c r="HH62" s="449"/>
      <c r="HI62" s="449"/>
      <c r="HJ62" s="449"/>
      <c r="HK62" s="449"/>
      <c r="HL62" s="449"/>
      <c r="HM62" s="449"/>
      <c r="HN62" s="449"/>
      <c r="HO62" s="449"/>
      <c r="HP62" s="449"/>
      <c r="HQ62" s="449"/>
      <c r="HR62" s="449"/>
      <c r="HS62" s="449"/>
      <c r="HT62" s="449"/>
      <c r="HU62" s="449"/>
      <c r="HV62" s="449"/>
      <c r="HW62" s="449"/>
      <c r="HX62" s="449"/>
      <c r="HY62" s="449"/>
      <c r="HZ62" s="449"/>
      <c r="IA62" s="449"/>
      <c r="IB62" s="449"/>
      <c r="IC62" s="449"/>
      <c r="ID62" s="449"/>
      <c r="IE62" s="449"/>
      <c r="IF62" s="449"/>
      <c r="IG62" s="449"/>
      <c r="IH62" s="449"/>
      <c r="II62" s="449"/>
      <c r="IJ62" s="449"/>
      <c r="IK62" s="449"/>
      <c r="IL62" s="449"/>
      <c r="IM62" s="449"/>
      <c r="IN62" s="449"/>
      <c r="IO62" s="449"/>
      <c r="IP62" s="449"/>
      <c r="IQ62" s="449"/>
      <c r="IR62" s="449"/>
      <c r="IS62" s="449"/>
      <c r="IT62" s="449"/>
      <c r="IU62" s="449"/>
      <c r="IV62" s="449"/>
      <c r="IW62" s="449"/>
      <c r="IX62" s="449"/>
      <c r="IY62" s="449"/>
      <c r="IZ62" s="449"/>
      <c r="JA62" s="449"/>
      <c r="JB62" s="449"/>
      <c r="JC62" s="449"/>
      <c r="JD62" s="449"/>
      <c r="JE62" s="449"/>
      <c r="JF62" s="449"/>
      <c r="JG62" s="449"/>
      <c r="JH62" s="449"/>
      <c r="JI62" s="449"/>
      <c r="JJ62" s="449"/>
      <c r="JK62" s="449"/>
      <c r="JL62" s="449"/>
      <c r="JM62" s="449"/>
      <c r="JN62" s="449"/>
      <c r="JO62" s="449"/>
      <c r="JP62" s="449"/>
      <c r="JQ62" s="449"/>
      <c r="JR62" s="449"/>
      <c r="JS62" s="449"/>
      <c r="JT62" s="449"/>
      <c r="JU62" s="449"/>
      <c r="JV62" s="449"/>
      <c r="JW62" s="449"/>
      <c r="JX62" s="449"/>
      <c r="JY62" s="449"/>
      <c r="JZ62" s="449"/>
      <c r="KA62" s="449"/>
      <c r="KB62" s="449"/>
      <c r="KC62" s="449"/>
      <c r="KD62" s="449"/>
      <c r="KE62" s="449"/>
      <c r="KF62" s="449"/>
      <c r="KG62" s="449"/>
      <c r="KH62" s="449"/>
      <c r="KI62" s="449"/>
      <c r="KJ62" s="449"/>
      <c r="KK62" s="449"/>
      <c r="KL62" s="449"/>
      <c r="KM62" s="449"/>
      <c r="KN62" s="449"/>
      <c r="KO62" s="449"/>
      <c r="KP62" s="449"/>
      <c r="KQ62" s="449"/>
      <c r="KR62" s="449"/>
      <c r="KS62" s="449"/>
      <c r="KT62" s="449"/>
    </row>
    <row r="63" spans="1:306" ht="36" hidden="1">
      <c r="A63" s="454" t="s">
        <v>2248</v>
      </c>
      <c r="B63" s="455" t="s">
        <v>453</v>
      </c>
      <c r="C63" s="456" t="s">
        <v>1093</v>
      </c>
      <c r="D63" s="455"/>
      <c r="E63" s="455"/>
      <c r="F63" s="458" t="s">
        <v>90</v>
      </c>
      <c r="G63" s="455" t="s">
        <v>2138</v>
      </c>
      <c r="H63" s="455"/>
      <c r="I63" s="455" t="s">
        <v>141</v>
      </c>
      <c r="J63" s="464">
        <v>8</v>
      </c>
      <c r="K63" s="464"/>
      <c r="L63" s="464">
        <v>8</v>
      </c>
      <c r="M63" s="464"/>
      <c r="N63" s="464"/>
      <c r="O63" s="464"/>
      <c r="P63" s="464"/>
      <c r="Q63" s="464">
        <v>2016</v>
      </c>
      <c r="R63" s="464">
        <v>2020</v>
      </c>
      <c r="S63" s="464"/>
      <c r="T63" s="464"/>
      <c r="U63" s="464">
        <v>5969</v>
      </c>
      <c r="V63" s="464">
        <v>4565</v>
      </c>
      <c r="W63" s="464">
        <v>3167</v>
      </c>
      <c r="X63" s="464">
        <v>3167</v>
      </c>
      <c r="Y63" s="464">
        <v>5644</v>
      </c>
      <c r="Z63" s="464"/>
      <c r="AA63" s="464"/>
      <c r="AB63" s="464"/>
      <c r="AC63" s="464"/>
      <c r="AD63" s="464"/>
      <c r="AE63" s="464"/>
      <c r="AF63" s="464"/>
      <c r="AG63" s="464"/>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75">
        <v>-225</v>
      </c>
      <c r="BE63" s="464">
        <v>100</v>
      </c>
      <c r="BF63" s="464"/>
      <c r="BG63" s="464"/>
      <c r="BH63" s="464"/>
      <c r="BI63" s="464"/>
      <c r="BJ63" s="464"/>
      <c r="BK63" s="464"/>
      <c r="BL63" s="464"/>
      <c r="BM63" s="464"/>
      <c r="BN63" s="464"/>
      <c r="BO63" s="492" t="s">
        <v>1097</v>
      </c>
      <c r="BP63" s="492" t="s">
        <v>1098</v>
      </c>
      <c r="BQ63" s="464"/>
      <c r="BR63" s="464"/>
      <c r="BS63" s="493"/>
      <c r="BT63" s="464"/>
      <c r="BU63" s="464"/>
      <c r="BV63" s="464"/>
      <c r="BW63" s="464"/>
      <c r="BX63" s="271" t="s">
        <v>2238</v>
      </c>
      <c r="BY63" s="501"/>
      <c r="BZ63" s="501"/>
      <c r="CA63" s="501"/>
      <c r="CB63" s="501"/>
      <c r="CC63" s="501"/>
      <c r="CD63" s="503"/>
      <c r="CE63" s="503"/>
      <c r="CF63" s="503"/>
      <c r="CG63" s="503"/>
      <c r="CH63" s="503"/>
      <c r="CI63" s="503"/>
      <c r="CJ63" s="503"/>
      <c r="CK63" s="503"/>
      <c r="CL63" s="503"/>
      <c r="CM63" s="503"/>
      <c r="CN63" s="503"/>
      <c r="CO63" s="503"/>
      <c r="CP63" s="449"/>
      <c r="CQ63" s="449"/>
      <c r="CR63" s="448"/>
      <c r="CS63" s="449"/>
      <c r="CT63" s="449"/>
      <c r="CU63" s="449"/>
      <c r="CV63" s="449"/>
      <c r="CW63" s="449"/>
      <c r="CX63" s="449"/>
      <c r="CY63" s="449"/>
      <c r="CZ63" s="449"/>
      <c r="DA63" s="449"/>
      <c r="DB63" s="449"/>
      <c r="DC63" s="449"/>
      <c r="DD63" s="449"/>
      <c r="DE63" s="449"/>
      <c r="DF63" s="449"/>
      <c r="DG63" s="449"/>
      <c r="DH63" s="449"/>
      <c r="DI63" s="449"/>
      <c r="DJ63" s="449"/>
      <c r="DK63" s="449"/>
      <c r="DL63" s="449"/>
      <c r="DM63" s="449"/>
      <c r="DN63" s="449"/>
      <c r="DO63" s="449"/>
      <c r="DP63" s="449"/>
      <c r="DQ63" s="449"/>
      <c r="DR63" s="449"/>
      <c r="DS63" s="449"/>
      <c r="DT63" s="449"/>
      <c r="DU63" s="449"/>
      <c r="DV63" s="449"/>
      <c r="DW63" s="449"/>
      <c r="DX63" s="449"/>
      <c r="DY63" s="449"/>
      <c r="DZ63" s="449"/>
      <c r="EA63" s="449"/>
      <c r="EB63" s="449"/>
      <c r="EC63" s="449"/>
      <c r="ED63" s="449"/>
      <c r="EE63" s="449"/>
      <c r="EF63" s="449"/>
      <c r="EG63" s="449"/>
      <c r="EH63" s="449"/>
      <c r="EI63" s="449"/>
      <c r="EJ63" s="449"/>
      <c r="EK63" s="449"/>
      <c r="EL63" s="449"/>
      <c r="EM63" s="449"/>
      <c r="EN63" s="449"/>
      <c r="EO63" s="449"/>
      <c r="EP63" s="449"/>
      <c r="EQ63" s="449"/>
      <c r="ER63" s="449"/>
      <c r="ES63" s="449"/>
      <c r="ET63" s="449"/>
      <c r="EU63" s="449"/>
      <c r="EV63" s="449"/>
      <c r="EW63" s="449"/>
      <c r="EX63" s="449"/>
      <c r="EY63" s="449"/>
      <c r="EZ63" s="449"/>
      <c r="FA63" s="449"/>
      <c r="FB63" s="449"/>
      <c r="FC63" s="449"/>
      <c r="FD63" s="449"/>
      <c r="FE63" s="449"/>
      <c r="FF63" s="449"/>
      <c r="FG63" s="449"/>
      <c r="FH63" s="449"/>
      <c r="FI63" s="449"/>
      <c r="FJ63" s="449"/>
      <c r="FK63" s="449"/>
      <c r="FL63" s="449"/>
      <c r="FM63" s="449"/>
      <c r="FN63" s="449"/>
      <c r="FO63" s="449"/>
      <c r="FP63" s="449"/>
      <c r="FQ63" s="449"/>
      <c r="FR63" s="449"/>
      <c r="FS63" s="449"/>
      <c r="FT63" s="449"/>
      <c r="FU63" s="449"/>
      <c r="FV63" s="449"/>
      <c r="FW63" s="449"/>
      <c r="FX63" s="449"/>
      <c r="FY63" s="449"/>
      <c r="FZ63" s="449"/>
      <c r="GA63" s="449"/>
      <c r="GB63" s="449"/>
      <c r="GC63" s="449"/>
      <c r="GD63" s="449"/>
      <c r="GE63" s="449"/>
      <c r="GF63" s="449"/>
      <c r="GG63" s="449"/>
      <c r="GH63" s="449"/>
      <c r="GI63" s="449"/>
      <c r="GJ63" s="449"/>
      <c r="GK63" s="449"/>
      <c r="GL63" s="449"/>
      <c r="GM63" s="449"/>
      <c r="GN63" s="449"/>
      <c r="GO63" s="449"/>
      <c r="GP63" s="449"/>
      <c r="GQ63" s="449"/>
      <c r="GR63" s="449"/>
      <c r="GS63" s="449"/>
      <c r="GT63" s="449"/>
      <c r="GU63" s="449"/>
      <c r="GV63" s="449"/>
      <c r="GW63" s="449"/>
      <c r="GX63" s="449"/>
      <c r="GY63" s="449"/>
      <c r="GZ63" s="449"/>
      <c r="HA63" s="449"/>
      <c r="HB63" s="449"/>
      <c r="HC63" s="449"/>
      <c r="HD63" s="449"/>
      <c r="HE63" s="449"/>
      <c r="HF63" s="449"/>
      <c r="HG63" s="449"/>
      <c r="HH63" s="449"/>
      <c r="HI63" s="449"/>
      <c r="HJ63" s="449"/>
      <c r="HK63" s="449"/>
      <c r="HL63" s="449"/>
      <c r="HM63" s="449"/>
      <c r="HN63" s="449"/>
      <c r="HO63" s="449"/>
      <c r="HP63" s="449"/>
      <c r="HQ63" s="449"/>
      <c r="HR63" s="449"/>
      <c r="HS63" s="449"/>
      <c r="HT63" s="449"/>
      <c r="HU63" s="449"/>
      <c r="HV63" s="449"/>
      <c r="HW63" s="449"/>
      <c r="HX63" s="449"/>
      <c r="HY63" s="449"/>
      <c r="HZ63" s="449"/>
      <c r="IA63" s="449"/>
      <c r="IB63" s="449"/>
      <c r="IC63" s="449"/>
      <c r="ID63" s="449"/>
      <c r="IE63" s="449"/>
      <c r="IF63" s="449"/>
      <c r="IG63" s="449"/>
      <c r="IH63" s="449"/>
      <c r="II63" s="449"/>
      <c r="IJ63" s="449"/>
      <c r="IK63" s="449"/>
      <c r="IL63" s="449"/>
      <c r="IM63" s="449"/>
      <c r="IN63" s="449"/>
      <c r="IO63" s="449"/>
      <c r="IP63" s="449"/>
      <c r="IQ63" s="449"/>
      <c r="IR63" s="449"/>
      <c r="IS63" s="449"/>
      <c r="IT63" s="449"/>
      <c r="IU63" s="449"/>
      <c r="IV63" s="449"/>
      <c r="IW63" s="449"/>
      <c r="IX63" s="449"/>
      <c r="IY63" s="449"/>
      <c r="IZ63" s="449"/>
      <c r="JA63" s="449"/>
      <c r="JB63" s="449"/>
      <c r="JC63" s="449"/>
      <c r="JD63" s="449"/>
      <c r="JE63" s="449"/>
      <c r="JF63" s="449"/>
      <c r="JG63" s="449"/>
      <c r="JH63" s="449"/>
      <c r="JI63" s="449"/>
      <c r="JJ63" s="449"/>
      <c r="JK63" s="449"/>
      <c r="JL63" s="449"/>
      <c r="JM63" s="449"/>
      <c r="JN63" s="449"/>
      <c r="JO63" s="449"/>
      <c r="JP63" s="449"/>
      <c r="JQ63" s="449"/>
      <c r="JR63" s="449"/>
      <c r="JS63" s="449"/>
      <c r="JT63" s="449"/>
      <c r="JU63" s="449"/>
      <c r="JV63" s="449"/>
      <c r="JW63" s="449"/>
      <c r="JX63" s="449"/>
      <c r="JY63" s="449"/>
      <c r="JZ63" s="449"/>
      <c r="KA63" s="449"/>
      <c r="KB63" s="449"/>
      <c r="KC63" s="449"/>
      <c r="KD63" s="449"/>
      <c r="KE63" s="449"/>
      <c r="KF63" s="449"/>
      <c r="KG63" s="449"/>
      <c r="KH63" s="449"/>
      <c r="KI63" s="449"/>
      <c r="KJ63" s="449"/>
      <c r="KK63" s="449"/>
      <c r="KL63" s="449"/>
      <c r="KM63" s="449"/>
      <c r="KN63" s="449"/>
      <c r="KO63" s="449"/>
      <c r="KP63" s="449"/>
      <c r="KQ63" s="449"/>
      <c r="KR63" s="449"/>
      <c r="KS63" s="449"/>
      <c r="KT63" s="449"/>
    </row>
    <row r="64" spans="1:306" ht="36" hidden="1">
      <c r="A64" s="454" t="s">
        <v>2248</v>
      </c>
      <c r="B64" s="455" t="s">
        <v>137</v>
      </c>
      <c r="C64" s="456" t="s">
        <v>1524</v>
      </c>
      <c r="D64" s="455"/>
      <c r="E64" s="455"/>
      <c r="F64" s="458" t="s">
        <v>113</v>
      </c>
      <c r="G64" s="455" t="s">
        <v>2138</v>
      </c>
      <c r="H64" s="455"/>
      <c r="I64" s="455" t="s">
        <v>141</v>
      </c>
      <c r="J64" s="464">
        <v>19</v>
      </c>
      <c r="K64" s="464"/>
      <c r="L64" s="464">
        <v>19</v>
      </c>
      <c r="M64" s="464"/>
      <c r="N64" s="464"/>
      <c r="O64" s="464"/>
      <c r="P64" s="464"/>
      <c r="Q64" s="464">
        <v>2017</v>
      </c>
      <c r="R64" s="464">
        <v>2020</v>
      </c>
      <c r="S64" s="464"/>
      <c r="T64" s="464"/>
      <c r="U64" s="464">
        <v>20346</v>
      </c>
      <c r="V64" s="464">
        <v>14324</v>
      </c>
      <c r="W64" s="464">
        <v>12082</v>
      </c>
      <c r="X64" s="464">
        <v>8457</v>
      </c>
      <c r="Y64" s="464">
        <v>3427</v>
      </c>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75">
        <v>-16819</v>
      </c>
      <c r="BE64" s="464">
        <v>100</v>
      </c>
      <c r="BF64" s="464"/>
      <c r="BG64" s="464"/>
      <c r="BH64" s="464"/>
      <c r="BI64" s="464"/>
      <c r="BJ64" s="464"/>
      <c r="BK64" s="464"/>
      <c r="BL64" s="464"/>
      <c r="BM64" s="464"/>
      <c r="BN64" s="464"/>
      <c r="BO64" s="492" t="s">
        <v>1527</v>
      </c>
      <c r="BP64" s="492" t="s">
        <v>1528</v>
      </c>
      <c r="BQ64" s="464"/>
      <c r="BR64" s="464"/>
      <c r="BS64" s="493"/>
      <c r="BT64" s="464"/>
      <c r="BU64" s="464"/>
      <c r="BV64" s="464"/>
      <c r="BW64" s="464"/>
      <c r="BX64" s="464" t="s">
        <v>2238</v>
      </c>
      <c r="BY64" s="501"/>
      <c r="BZ64" s="501"/>
      <c r="CA64" s="501"/>
      <c r="CB64" s="501"/>
      <c r="CC64" s="501"/>
      <c r="CD64" s="503"/>
      <c r="CE64" s="503"/>
      <c r="CF64" s="503"/>
      <c r="CG64" s="503"/>
      <c r="CH64" s="503"/>
      <c r="CI64" s="503"/>
      <c r="CJ64" s="503"/>
      <c r="CK64" s="503"/>
      <c r="CL64" s="503"/>
      <c r="CM64" s="503"/>
      <c r="CN64" s="503"/>
      <c r="CO64" s="503"/>
      <c r="CP64" s="449"/>
      <c r="CQ64" s="449"/>
      <c r="CR64" s="448"/>
      <c r="CS64" s="449"/>
      <c r="CT64" s="449"/>
      <c r="CU64" s="449"/>
      <c r="CV64" s="449"/>
      <c r="CW64" s="449"/>
      <c r="CX64" s="449"/>
      <c r="CY64" s="449"/>
      <c r="CZ64" s="449"/>
      <c r="DA64" s="449"/>
      <c r="DB64" s="449"/>
      <c r="DC64" s="449"/>
      <c r="DD64" s="449"/>
      <c r="DE64" s="449"/>
      <c r="DF64" s="449"/>
      <c r="DG64" s="449"/>
      <c r="DH64" s="449"/>
      <c r="DI64" s="449"/>
      <c r="DJ64" s="449"/>
      <c r="DK64" s="449"/>
      <c r="DL64" s="449"/>
      <c r="DM64" s="449"/>
      <c r="DN64" s="449"/>
      <c r="DO64" s="449"/>
      <c r="DP64" s="449"/>
      <c r="DQ64" s="449"/>
      <c r="DR64" s="449"/>
      <c r="DS64" s="449"/>
      <c r="DT64" s="449"/>
      <c r="DU64" s="449"/>
      <c r="DV64" s="449"/>
      <c r="DW64" s="449"/>
      <c r="DX64" s="449"/>
      <c r="DY64" s="449"/>
      <c r="DZ64" s="449"/>
      <c r="EA64" s="449"/>
      <c r="EB64" s="449"/>
      <c r="EC64" s="449"/>
      <c r="ED64" s="449"/>
      <c r="EE64" s="449"/>
      <c r="EF64" s="449"/>
      <c r="EG64" s="449"/>
      <c r="EH64" s="449"/>
      <c r="EI64" s="449"/>
      <c r="EJ64" s="449"/>
      <c r="EK64" s="449"/>
      <c r="EL64" s="449"/>
      <c r="EM64" s="449"/>
      <c r="EN64" s="449"/>
      <c r="EO64" s="449"/>
      <c r="EP64" s="449"/>
      <c r="EQ64" s="449"/>
      <c r="ER64" s="449"/>
      <c r="ES64" s="449"/>
      <c r="ET64" s="449"/>
      <c r="EU64" s="449"/>
      <c r="EV64" s="449"/>
      <c r="EW64" s="449"/>
      <c r="EX64" s="449"/>
      <c r="EY64" s="449"/>
      <c r="EZ64" s="449"/>
      <c r="FA64" s="449"/>
      <c r="FB64" s="449"/>
      <c r="FC64" s="449"/>
      <c r="FD64" s="449"/>
      <c r="FE64" s="449"/>
      <c r="FF64" s="449"/>
      <c r="FG64" s="449"/>
      <c r="FH64" s="449"/>
      <c r="FI64" s="449"/>
      <c r="FJ64" s="449"/>
      <c r="FK64" s="449"/>
      <c r="FL64" s="449"/>
      <c r="FM64" s="449"/>
      <c r="FN64" s="449"/>
      <c r="FO64" s="449"/>
      <c r="FP64" s="449"/>
      <c r="FQ64" s="449"/>
      <c r="FR64" s="449"/>
      <c r="FS64" s="449"/>
      <c r="FT64" s="449"/>
      <c r="FU64" s="449"/>
      <c r="FV64" s="449"/>
      <c r="FW64" s="449"/>
      <c r="FX64" s="449"/>
      <c r="FY64" s="449"/>
      <c r="FZ64" s="449"/>
      <c r="GA64" s="449"/>
      <c r="GB64" s="449"/>
      <c r="GC64" s="449"/>
      <c r="GD64" s="449"/>
      <c r="GE64" s="449"/>
      <c r="GF64" s="449"/>
      <c r="GG64" s="449"/>
      <c r="GH64" s="449"/>
      <c r="GI64" s="449"/>
      <c r="GJ64" s="449"/>
      <c r="GK64" s="449"/>
      <c r="GL64" s="449"/>
      <c r="GM64" s="449"/>
      <c r="GN64" s="449"/>
      <c r="GO64" s="449"/>
      <c r="GP64" s="449"/>
      <c r="GQ64" s="449"/>
      <c r="GR64" s="449"/>
      <c r="GS64" s="449"/>
      <c r="GT64" s="449"/>
      <c r="GU64" s="449"/>
      <c r="GV64" s="449"/>
      <c r="GW64" s="449"/>
      <c r="GX64" s="449"/>
      <c r="GY64" s="449"/>
      <c r="GZ64" s="449"/>
      <c r="HA64" s="449"/>
      <c r="HB64" s="449"/>
      <c r="HC64" s="449"/>
      <c r="HD64" s="449"/>
      <c r="HE64" s="449"/>
      <c r="HF64" s="449"/>
      <c r="HG64" s="449"/>
      <c r="HH64" s="449"/>
      <c r="HI64" s="449"/>
      <c r="HJ64" s="449"/>
      <c r="HK64" s="449"/>
      <c r="HL64" s="449"/>
      <c r="HM64" s="449"/>
      <c r="HN64" s="449"/>
      <c r="HO64" s="449"/>
      <c r="HP64" s="449"/>
      <c r="HQ64" s="449"/>
      <c r="HR64" s="449"/>
      <c r="HS64" s="449"/>
      <c r="HT64" s="449"/>
      <c r="HU64" s="449"/>
      <c r="HV64" s="449"/>
      <c r="HW64" s="449"/>
      <c r="HX64" s="449"/>
      <c r="HY64" s="449"/>
      <c r="HZ64" s="449"/>
      <c r="IA64" s="449"/>
      <c r="IB64" s="449"/>
      <c r="IC64" s="449"/>
      <c r="ID64" s="449"/>
      <c r="IE64" s="449"/>
      <c r="IF64" s="449"/>
      <c r="IG64" s="449"/>
      <c r="IH64" s="449"/>
      <c r="II64" s="449"/>
      <c r="IJ64" s="449"/>
      <c r="IK64" s="449"/>
      <c r="IL64" s="449"/>
      <c r="IM64" s="449"/>
      <c r="IN64" s="449"/>
      <c r="IO64" s="449"/>
      <c r="IP64" s="449"/>
      <c r="IQ64" s="449"/>
      <c r="IR64" s="449"/>
      <c r="IS64" s="449"/>
      <c r="IT64" s="449"/>
      <c r="IU64" s="449"/>
      <c r="IV64" s="449"/>
      <c r="IW64" s="449"/>
      <c r="IX64" s="449"/>
      <c r="IY64" s="449"/>
      <c r="IZ64" s="449"/>
      <c r="JA64" s="449"/>
      <c r="JB64" s="449"/>
      <c r="JC64" s="449"/>
      <c r="JD64" s="449"/>
      <c r="JE64" s="449"/>
      <c r="JF64" s="449"/>
      <c r="JG64" s="449"/>
      <c r="JH64" s="449"/>
      <c r="JI64" s="449"/>
      <c r="JJ64" s="449"/>
      <c r="JK64" s="449"/>
      <c r="JL64" s="449"/>
      <c r="JM64" s="449"/>
      <c r="JN64" s="449"/>
      <c r="JO64" s="449"/>
      <c r="JP64" s="449"/>
      <c r="JQ64" s="449"/>
      <c r="JR64" s="449"/>
      <c r="JS64" s="449"/>
      <c r="JT64" s="449"/>
      <c r="JU64" s="449"/>
      <c r="JV64" s="449"/>
      <c r="JW64" s="449"/>
      <c r="JX64" s="449"/>
      <c r="JY64" s="449"/>
      <c r="JZ64" s="449"/>
      <c r="KA64" s="449"/>
      <c r="KB64" s="449"/>
      <c r="KC64" s="449"/>
      <c r="KD64" s="449"/>
      <c r="KE64" s="449"/>
      <c r="KF64" s="449"/>
      <c r="KG64" s="449"/>
      <c r="KH64" s="449"/>
      <c r="KI64" s="449"/>
      <c r="KJ64" s="449"/>
      <c r="KK64" s="449"/>
      <c r="KL64" s="449"/>
      <c r="KM64" s="449"/>
      <c r="KN64" s="449"/>
      <c r="KO64" s="449"/>
      <c r="KP64" s="449"/>
      <c r="KQ64" s="449"/>
      <c r="KR64" s="449"/>
      <c r="KS64" s="449"/>
      <c r="KT64" s="449"/>
    </row>
    <row r="65" spans="1:306" ht="24" hidden="1">
      <c r="A65" s="454" t="s">
        <v>2248</v>
      </c>
      <c r="B65" s="455" t="s">
        <v>137</v>
      </c>
      <c r="C65" s="456" t="s">
        <v>1519</v>
      </c>
      <c r="D65" s="455"/>
      <c r="E65" s="455"/>
      <c r="F65" s="458" t="s">
        <v>90</v>
      </c>
      <c r="G65" s="455" t="s">
        <v>2138</v>
      </c>
      <c r="H65" s="455"/>
      <c r="I65" s="455" t="s">
        <v>141</v>
      </c>
      <c r="J65" s="464">
        <v>26</v>
      </c>
      <c r="K65" s="464"/>
      <c r="L65" s="464">
        <v>26</v>
      </c>
      <c r="M65" s="464"/>
      <c r="N65" s="464"/>
      <c r="O65" s="464"/>
      <c r="P65" s="464"/>
      <c r="Q65" s="464">
        <v>2017</v>
      </c>
      <c r="R65" s="464">
        <v>2020</v>
      </c>
      <c r="S65" s="464"/>
      <c r="T65" s="464"/>
      <c r="U65" s="464">
        <v>29008</v>
      </c>
      <c r="V65" s="464">
        <v>20422</v>
      </c>
      <c r="W65" s="464">
        <v>13858</v>
      </c>
      <c r="X65" s="464">
        <v>9701</v>
      </c>
      <c r="Y65" s="464">
        <v>2489</v>
      </c>
      <c r="Z65" s="464"/>
      <c r="AA65" s="464"/>
      <c r="AB65" s="464"/>
      <c r="AC65" s="464"/>
      <c r="AD65" s="464"/>
      <c r="AE65" s="464"/>
      <c r="AF65" s="464"/>
      <c r="AG65" s="464"/>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75">
        <v>-26219</v>
      </c>
      <c r="BE65" s="464">
        <v>300</v>
      </c>
      <c r="BF65" s="464"/>
      <c r="BG65" s="464"/>
      <c r="BH65" s="464"/>
      <c r="BI65" s="464"/>
      <c r="BJ65" s="464"/>
      <c r="BK65" s="464"/>
      <c r="BL65" s="464"/>
      <c r="BM65" s="464"/>
      <c r="BN65" s="464"/>
      <c r="BO65" s="492" t="s">
        <v>2280</v>
      </c>
      <c r="BP65" s="492" t="s">
        <v>1523</v>
      </c>
      <c r="BQ65" s="464"/>
      <c r="BR65" s="464"/>
      <c r="BS65" s="493"/>
      <c r="BT65" s="464"/>
      <c r="BU65" s="464"/>
      <c r="BV65" s="464"/>
      <c r="BW65" s="464"/>
      <c r="BX65" s="464" t="s">
        <v>2238</v>
      </c>
      <c r="BY65" s="501"/>
      <c r="BZ65" s="501"/>
      <c r="CA65" s="501"/>
      <c r="CB65" s="501"/>
      <c r="CC65" s="501"/>
      <c r="CD65" s="503"/>
      <c r="CE65" s="503"/>
      <c r="CF65" s="503"/>
      <c r="CG65" s="503"/>
      <c r="CH65" s="503"/>
      <c r="CI65" s="503"/>
      <c r="CJ65" s="503"/>
      <c r="CK65" s="503"/>
      <c r="CL65" s="503"/>
      <c r="CM65" s="503"/>
      <c r="CN65" s="503"/>
      <c r="CO65" s="503"/>
      <c r="CP65" s="449"/>
      <c r="CQ65" s="449"/>
      <c r="CR65" s="448"/>
      <c r="CS65" s="449"/>
      <c r="CT65" s="449"/>
      <c r="CU65" s="449"/>
      <c r="CV65" s="449"/>
      <c r="CW65" s="449"/>
      <c r="CX65" s="449"/>
      <c r="CY65" s="449"/>
      <c r="CZ65" s="449"/>
      <c r="DA65" s="449"/>
      <c r="DB65" s="449"/>
      <c r="DC65" s="449"/>
      <c r="DD65" s="449"/>
      <c r="DE65" s="449"/>
      <c r="DF65" s="449"/>
      <c r="DG65" s="449"/>
      <c r="DH65" s="449"/>
      <c r="DI65" s="449"/>
      <c r="DJ65" s="449"/>
      <c r="DK65" s="449"/>
      <c r="DL65" s="449"/>
      <c r="DM65" s="449"/>
      <c r="DN65" s="449"/>
      <c r="DO65" s="449"/>
      <c r="DP65" s="449"/>
      <c r="DQ65" s="449"/>
      <c r="DR65" s="449"/>
      <c r="DS65" s="449"/>
      <c r="DT65" s="449"/>
      <c r="DU65" s="449"/>
      <c r="DV65" s="449"/>
      <c r="DW65" s="449"/>
      <c r="DX65" s="449"/>
      <c r="DY65" s="449"/>
      <c r="DZ65" s="449"/>
      <c r="EA65" s="449"/>
      <c r="EB65" s="449"/>
      <c r="EC65" s="449"/>
      <c r="ED65" s="449"/>
      <c r="EE65" s="449"/>
      <c r="EF65" s="449"/>
      <c r="EG65" s="449"/>
      <c r="EH65" s="449"/>
      <c r="EI65" s="449"/>
      <c r="EJ65" s="449"/>
      <c r="EK65" s="449"/>
      <c r="EL65" s="449"/>
      <c r="EM65" s="449"/>
      <c r="EN65" s="449"/>
      <c r="EO65" s="449"/>
      <c r="EP65" s="449"/>
      <c r="EQ65" s="449"/>
      <c r="ER65" s="449"/>
      <c r="ES65" s="449"/>
      <c r="ET65" s="449"/>
      <c r="EU65" s="449"/>
      <c r="EV65" s="449"/>
      <c r="EW65" s="449"/>
      <c r="EX65" s="449"/>
      <c r="EY65" s="449"/>
      <c r="EZ65" s="449"/>
      <c r="FA65" s="449"/>
      <c r="FB65" s="449"/>
      <c r="FC65" s="449"/>
      <c r="FD65" s="449"/>
      <c r="FE65" s="449"/>
      <c r="FF65" s="449"/>
      <c r="FG65" s="449"/>
      <c r="FH65" s="449"/>
      <c r="FI65" s="449"/>
      <c r="FJ65" s="449"/>
      <c r="FK65" s="449"/>
      <c r="FL65" s="449"/>
      <c r="FM65" s="449"/>
      <c r="FN65" s="449"/>
      <c r="FO65" s="449"/>
      <c r="FP65" s="449"/>
      <c r="FQ65" s="449"/>
      <c r="FR65" s="449"/>
      <c r="FS65" s="449"/>
      <c r="FT65" s="449"/>
      <c r="FU65" s="449"/>
      <c r="FV65" s="449"/>
      <c r="FW65" s="449"/>
      <c r="FX65" s="449"/>
      <c r="FY65" s="449"/>
      <c r="FZ65" s="449"/>
      <c r="GA65" s="449"/>
      <c r="GB65" s="449"/>
      <c r="GC65" s="449"/>
      <c r="GD65" s="449"/>
      <c r="GE65" s="449"/>
      <c r="GF65" s="449"/>
      <c r="GG65" s="449"/>
      <c r="GH65" s="449"/>
      <c r="GI65" s="449"/>
      <c r="GJ65" s="449"/>
      <c r="GK65" s="449"/>
      <c r="GL65" s="449"/>
      <c r="GM65" s="449"/>
      <c r="GN65" s="449"/>
      <c r="GO65" s="449"/>
      <c r="GP65" s="449"/>
      <c r="GQ65" s="449"/>
      <c r="GR65" s="449"/>
      <c r="GS65" s="449"/>
      <c r="GT65" s="449"/>
      <c r="GU65" s="449"/>
      <c r="GV65" s="449"/>
      <c r="GW65" s="449"/>
      <c r="GX65" s="449"/>
      <c r="GY65" s="449"/>
      <c r="GZ65" s="449"/>
      <c r="HA65" s="449"/>
      <c r="HB65" s="449"/>
      <c r="HC65" s="449"/>
      <c r="HD65" s="449"/>
      <c r="HE65" s="449"/>
      <c r="HF65" s="449"/>
      <c r="HG65" s="449"/>
      <c r="HH65" s="449"/>
      <c r="HI65" s="449"/>
      <c r="HJ65" s="449"/>
      <c r="HK65" s="449"/>
      <c r="HL65" s="449"/>
      <c r="HM65" s="449"/>
      <c r="HN65" s="449"/>
      <c r="HO65" s="449"/>
      <c r="HP65" s="449"/>
      <c r="HQ65" s="449"/>
      <c r="HR65" s="449"/>
      <c r="HS65" s="449"/>
      <c r="HT65" s="449"/>
      <c r="HU65" s="449"/>
      <c r="HV65" s="449"/>
      <c r="HW65" s="449"/>
      <c r="HX65" s="449"/>
      <c r="HY65" s="449"/>
      <c r="HZ65" s="449"/>
      <c r="IA65" s="449"/>
      <c r="IB65" s="449"/>
      <c r="IC65" s="449"/>
      <c r="ID65" s="449"/>
      <c r="IE65" s="449"/>
      <c r="IF65" s="449"/>
      <c r="IG65" s="449"/>
      <c r="IH65" s="449"/>
      <c r="II65" s="449"/>
      <c r="IJ65" s="449"/>
      <c r="IK65" s="449"/>
      <c r="IL65" s="449"/>
      <c r="IM65" s="449"/>
      <c r="IN65" s="449"/>
      <c r="IO65" s="449"/>
      <c r="IP65" s="449"/>
      <c r="IQ65" s="449"/>
      <c r="IR65" s="449"/>
      <c r="IS65" s="449"/>
      <c r="IT65" s="449"/>
      <c r="IU65" s="449"/>
      <c r="IV65" s="449"/>
      <c r="IW65" s="449"/>
      <c r="IX65" s="449"/>
      <c r="IY65" s="449"/>
      <c r="IZ65" s="449"/>
      <c r="JA65" s="449"/>
      <c r="JB65" s="449"/>
      <c r="JC65" s="449"/>
      <c r="JD65" s="449"/>
      <c r="JE65" s="449"/>
      <c r="JF65" s="449"/>
      <c r="JG65" s="449"/>
      <c r="JH65" s="449"/>
      <c r="JI65" s="449"/>
      <c r="JJ65" s="449"/>
      <c r="JK65" s="449"/>
      <c r="JL65" s="449"/>
      <c r="JM65" s="449"/>
      <c r="JN65" s="449"/>
      <c r="JO65" s="449"/>
      <c r="JP65" s="449"/>
      <c r="JQ65" s="449"/>
      <c r="JR65" s="449"/>
      <c r="JS65" s="449"/>
      <c r="JT65" s="449"/>
      <c r="JU65" s="449"/>
      <c r="JV65" s="449"/>
      <c r="JW65" s="449"/>
      <c r="JX65" s="449"/>
      <c r="JY65" s="449"/>
      <c r="JZ65" s="449"/>
      <c r="KA65" s="449"/>
      <c r="KB65" s="449"/>
      <c r="KC65" s="449"/>
      <c r="KD65" s="449"/>
      <c r="KE65" s="449"/>
      <c r="KF65" s="449"/>
      <c r="KG65" s="449"/>
      <c r="KH65" s="449"/>
      <c r="KI65" s="449"/>
      <c r="KJ65" s="449"/>
      <c r="KK65" s="449"/>
      <c r="KL65" s="449"/>
      <c r="KM65" s="449"/>
      <c r="KN65" s="449"/>
      <c r="KO65" s="449"/>
      <c r="KP65" s="449"/>
      <c r="KQ65" s="449"/>
      <c r="KR65" s="449"/>
      <c r="KS65" s="449"/>
      <c r="KT65" s="449"/>
    </row>
    <row r="66" spans="1:306" ht="24" hidden="1">
      <c r="A66" s="460"/>
      <c r="B66" s="453"/>
      <c r="C66" s="452" t="s">
        <v>2281</v>
      </c>
      <c r="D66" s="453"/>
      <c r="E66" s="453"/>
      <c r="F66" s="453"/>
      <c r="G66" s="453">
        <v>2</v>
      </c>
      <c r="H66" s="453"/>
      <c r="I66" s="455"/>
      <c r="J66" s="465">
        <v>21</v>
      </c>
      <c r="K66" s="465">
        <v>7</v>
      </c>
      <c r="L66" s="465">
        <v>14</v>
      </c>
      <c r="M66" s="465"/>
      <c r="N66" s="465"/>
      <c r="O66" s="465"/>
      <c r="P66" s="465"/>
      <c r="Q66" s="465"/>
      <c r="R66" s="465"/>
      <c r="S66" s="465"/>
      <c r="T66" s="465"/>
      <c r="U66" s="465">
        <v>54252</v>
      </c>
      <c r="V66" s="465">
        <v>8875</v>
      </c>
      <c r="W66" s="465"/>
      <c r="X66" s="465"/>
      <c r="Y66" s="465"/>
      <c r="Z66" s="465"/>
      <c r="AA66" s="465"/>
      <c r="AB66" s="465">
        <v>15500</v>
      </c>
      <c r="AC66" s="465">
        <v>4013</v>
      </c>
      <c r="AD66" s="465">
        <v>4013</v>
      </c>
      <c r="AE66" s="465"/>
      <c r="AF66" s="465"/>
      <c r="AG66" s="465"/>
      <c r="AH66" s="465"/>
      <c r="AI66" s="465">
        <v>15500</v>
      </c>
      <c r="AJ66" s="465">
        <v>3763</v>
      </c>
      <c r="AK66" s="465">
        <v>4013</v>
      </c>
      <c r="AL66" s="465"/>
      <c r="AM66" s="465"/>
      <c r="AN66" s="464"/>
      <c r="AO66" s="465"/>
      <c r="AP66" s="465">
        <v>15500</v>
      </c>
      <c r="AQ66" s="465">
        <v>4013</v>
      </c>
      <c r="AR66" s="465">
        <v>4013</v>
      </c>
      <c r="AS66" s="465"/>
      <c r="AT66" s="465"/>
      <c r="AU66" s="464"/>
      <c r="AV66" s="465"/>
      <c r="AW66" s="465">
        <v>15500</v>
      </c>
      <c r="AX66" s="465">
        <v>2763</v>
      </c>
      <c r="AY66" s="465">
        <v>4013</v>
      </c>
      <c r="AZ66" s="465"/>
      <c r="BA66" s="465"/>
      <c r="BB66" s="464"/>
      <c r="BC66" s="465"/>
      <c r="BD66" s="475">
        <v>-38752</v>
      </c>
      <c r="BE66" s="465">
        <v>15500</v>
      </c>
      <c r="BF66" s="465"/>
      <c r="BG66" s="465"/>
      <c r="BH66" s="465"/>
      <c r="BI66" s="465">
        <v>4013</v>
      </c>
      <c r="BJ66" s="465"/>
      <c r="BK66" s="465"/>
      <c r="BL66" s="465"/>
      <c r="BM66" s="465"/>
      <c r="BN66" s="465"/>
      <c r="BO66" s="498"/>
      <c r="BP66" s="498"/>
      <c r="BQ66" s="465"/>
      <c r="BR66" s="465"/>
      <c r="BS66" s="493"/>
      <c r="BT66" s="464"/>
      <c r="BU66" s="465"/>
      <c r="BV66" s="465"/>
      <c r="BW66" s="465"/>
      <c r="BX66" s="500"/>
      <c r="BY66" s="500"/>
      <c r="BZ66" s="500"/>
      <c r="CA66" s="500"/>
      <c r="CB66" s="500"/>
      <c r="CC66" s="500"/>
      <c r="CD66" s="499"/>
      <c r="CE66" s="499"/>
      <c r="CF66" s="499"/>
      <c r="CG66" s="499"/>
      <c r="CH66" s="499"/>
      <c r="CI66" s="499"/>
      <c r="CJ66" s="499"/>
      <c r="CK66" s="499"/>
      <c r="CL66" s="499"/>
      <c r="CM66" s="499"/>
      <c r="CN66" s="499"/>
      <c r="CO66" s="499"/>
      <c r="CP66" s="499"/>
      <c r="CQ66" s="499"/>
      <c r="CR66" s="448"/>
      <c r="CS66" s="499"/>
      <c r="CT66" s="499"/>
      <c r="CU66" s="499"/>
      <c r="CV66" s="499"/>
      <c r="CW66" s="517"/>
      <c r="CX66" s="517"/>
      <c r="CY66" s="517"/>
      <c r="CZ66" s="517"/>
      <c r="DA66" s="517"/>
      <c r="DB66" s="517"/>
      <c r="DC66" s="517"/>
      <c r="DD66" s="517"/>
      <c r="DE66" s="517"/>
      <c r="DF66" s="517"/>
      <c r="DG66" s="517"/>
      <c r="DH66" s="517"/>
      <c r="DI66" s="517"/>
      <c r="DJ66" s="517"/>
      <c r="DK66" s="517"/>
      <c r="DL66" s="517"/>
      <c r="DM66" s="517"/>
      <c r="DN66" s="517"/>
      <c r="DO66" s="517"/>
      <c r="DP66" s="517"/>
      <c r="DQ66" s="517"/>
      <c r="DR66" s="517"/>
      <c r="DS66" s="517"/>
      <c r="DT66" s="517"/>
      <c r="DU66" s="517"/>
      <c r="DV66" s="517"/>
      <c r="DW66" s="517"/>
      <c r="DX66" s="517"/>
      <c r="DY66" s="517"/>
      <c r="DZ66" s="517"/>
      <c r="EA66" s="517"/>
      <c r="EB66" s="517"/>
      <c r="EC66" s="517"/>
      <c r="ED66" s="517"/>
      <c r="EE66" s="517"/>
      <c r="EF66" s="517"/>
      <c r="EG66" s="517"/>
      <c r="EH66" s="517"/>
      <c r="EI66" s="517"/>
      <c r="EJ66" s="517"/>
      <c r="EK66" s="517"/>
      <c r="EL66" s="517"/>
      <c r="EM66" s="517"/>
      <c r="EN66" s="517"/>
      <c r="EO66" s="517"/>
      <c r="EP66" s="517"/>
      <c r="EQ66" s="517"/>
      <c r="ER66" s="517"/>
      <c r="ES66" s="517"/>
      <c r="ET66" s="517"/>
      <c r="EU66" s="517"/>
      <c r="EV66" s="517"/>
      <c r="EW66" s="517"/>
      <c r="EX66" s="517"/>
      <c r="EY66" s="517"/>
      <c r="EZ66" s="517"/>
      <c r="FA66" s="517"/>
      <c r="FB66" s="517"/>
      <c r="FC66" s="517"/>
      <c r="FD66" s="517"/>
      <c r="FE66" s="517"/>
      <c r="FF66" s="517"/>
      <c r="FG66" s="517"/>
      <c r="FH66" s="517"/>
      <c r="FI66" s="517"/>
      <c r="FJ66" s="517"/>
      <c r="FK66" s="517"/>
      <c r="FL66" s="517"/>
      <c r="FM66" s="517"/>
      <c r="FN66" s="517"/>
      <c r="FO66" s="517"/>
      <c r="FP66" s="517"/>
      <c r="FQ66" s="517"/>
      <c r="FR66" s="517"/>
      <c r="FS66" s="517"/>
      <c r="FT66" s="517"/>
      <c r="FU66" s="517"/>
      <c r="FV66" s="517"/>
      <c r="FW66" s="517"/>
      <c r="FX66" s="517"/>
      <c r="FY66" s="517"/>
      <c r="FZ66" s="517"/>
      <c r="GA66" s="517"/>
      <c r="GB66" s="517"/>
      <c r="GC66" s="517"/>
      <c r="GD66" s="517"/>
      <c r="GE66" s="517"/>
      <c r="GF66" s="517"/>
      <c r="GG66" s="517"/>
      <c r="GH66" s="517"/>
      <c r="GI66" s="517"/>
      <c r="GJ66" s="517"/>
      <c r="GK66" s="517"/>
      <c r="GL66" s="517"/>
      <c r="GM66" s="517"/>
      <c r="GN66" s="517"/>
      <c r="GO66" s="517"/>
      <c r="GP66" s="517"/>
      <c r="GQ66" s="517"/>
      <c r="GR66" s="517"/>
      <c r="GS66" s="517"/>
      <c r="GT66" s="517"/>
      <c r="GU66" s="517"/>
      <c r="GV66" s="517"/>
      <c r="GW66" s="517"/>
      <c r="GX66" s="517"/>
      <c r="GY66" s="517"/>
      <c r="GZ66" s="517"/>
      <c r="HA66" s="517"/>
      <c r="HB66" s="517"/>
      <c r="HC66" s="517"/>
      <c r="HD66" s="517"/>
      <c r="HE66" s="517"/>
      <c r="HF66" s="517"/>
      <c r="HG66" s="517"/>
      <c r="HH66" s="517"/>
      <c r="HI66" s="517"/>
      <c r="HJ66" s="517"/>
      <c r="HK66" s="517"/>
      <c r="HL66" s="517"/>
      <c r="HM66" s="517"/>
      <c r="HN66" s="517"/>
      <c r="HO66" s="517"/>
      <c r="HP66" s="517"/>
      <c r="HQ66" s="517"/>
      <c r="HR66" s="517"/>
      <c r="HS66" s="517"/>
      <c r="HT66" s="517"/>
      <c r="HU66" s="517"/>
      <c r="HV66" s="517"/>
      <c r="HW66" s="517"/>
      <c r="HX66" s="517"/>
      <c r="HY66" s="517"/>
      <c r="HZ66" s="517"/>
      <c r="IA66" s="517"/>
      <c r="IB66" s="517"/>
      <c r="IC66" s="517"/>
      <c r="ID66" s="517"/>
      <c r="IE66" s="517"/>
      <c r="IF66" s="517"/>
      <c r="IG66" s="517"/>
      <c r="IH66" s="517"/>
      <c r="II66" s="517"/>
      <c r="IJ66" s="517"/>
      <c r="IK66" s="517"/>
      <c r="IL66" s="517"/>
      <c r="IM66" s="517"/>
      <c r="IN66" s="517"/>
      <c r="IO66" s="517"/>
      <c r="IP66" s="517"/>
      <c r="IQ66" s="517"/>
      <c r="IR66" s="517"/>
      <c r="IS66" s="517"/>
      <c r="IT66" s="517"/>
      <c r="IU66" s="517"/>
      <c r="IV66" s="517"/>
      <c r="IW66" s="517"/>
      <c r="IX66" s="517"/>
      <c r="IY66" s="517"/>
      <c r="IZ66" s="517"/>
      <c r="JA66" s="517"/>
      <c r="JB66" s="517"/>
      <c r="JC66" s="517"/>
      <c r="JD66" s="517"/>
      <c r="JE66" s="517"/>
      <c r="JF66" s="517"/>
      <c r="JG66" s="517"/>
      <c r="JH66" s="517"/>
      <c r="JI66" s="517"/>
      <c r="JJ66" s="517"/>
      <c r="JK66" s="517"/>
      <c r="JL66" s="517"/>
      <c r="JM66" s="517"/>
      <c r="JN66" s="517"/>
      <c r="JO66" s="517"/>
      <c r="JP66" s="517"/>
      <c r="JQ66" s="517"/>
      <c r="JR66" s="517"/>
      <c r="JS66" s="517"/>
      <c r="JT66" s="517"/>
      <c r="JU66" s="517"/>
      <c r="JV66" s="517"/>
      <c r="JW66" s="517"/>
      <c r="JX66" s="517"/>
      <c r="JY66" s="517"/>
      <c r="JZ66" s="517"/>
      <c r="KA66" s="517"/>
      <c r="KB66" s="517"/>
      <c r="KC66" s="517"/>
      <c r="KD66" s="517"/>
      <c r="KE66" s="517"/>
      <c r="KF66" s="517"/>
      <c r="KG66" s="517"/>
      <c r="KH66" s="517"/>
      <c r="KI66" s="517"/>
      <c r="KJ66" s="517"/>
      <c r="KK66" s="517"/>
      <c r="KL66" s="517"/>
      <c r="KM66" s="517"/>
      <c r="KN66" s="517"/>
      <c r="KO66" s="517"/>
      <c r="KP66" s="517"/>
      <c r="KQ66" s="517"/>
      <c r="KR66" s="517"/>
      <c r="KS66" s="517"/>
      <c r="KT66" s="517"/>
    </row>
    <row r="67" spans="1:306" ht="36" hidden="1">
      <c r="A67" s="454" t="s">
        <v>2248</v>
      </c>
      <c r="B67" s="455" t="s">
        <v>957</v>
      </c>
      <c r="C67" s="456" t="s">
        <v>1645</v>
      </c>
      <c r="D67" s="455" t="s">
        <v>2136</v>
      </c>
      <c r="E67" s="455" t="s">
        <v>2282</v>
      </c>
      <c r="F67" s="455" t="s">
        <v>90</v>
      </c>
      <c r="G67" s="455" t="s">
        <v>2068</v>
      </c>
      <c r="H67" s="455"/>
      <c r="I67" s="455" t="s">
        <v>141</v>
      </c>
      <c r="J67" s="464">
        <v>12</v>
      </c>
      <c r="K67" s="464">
        <v>7</v>
      </c>
      <c r="L67" s="464">
        <v>5</v>
      </c>
      <c r="M67" s="464"/>
      <c r="N67" s="464"/>
      <c r="O67" s="464"/>
      <c r="P67" s="464"/>
      <c r="Q67" s="464">
        <v>2020</v>
      </c>
      <c r="R67" s="464">
        <v>2022</v>
      </c>
      <c r="S67" s="464">
        <v>2018</v>
      </c>
      <c r="T67" s="464">
        <v>2020</v>
      </c>
      <c r="U67" s="464">
        <v>49706</v>
      </c>
      <c r="V67" s="464">
        <v>6710</v>
      </c>
      <c r="W67" s="464"/>
      <c r="X67" s="464"/>
      <c r="Y67" s="464"/>
      <c r="Z67" s="464"/>
      <c r="AA67" s="464"/>
      <c r="AB67" s="464">
        <v>12500</v>
      </c>
      <c r="AC67" s="464">
        <v>2013</v>
      </c>
      <c r="AD67" s="464">
        <v>2013</v>
      </c>
      <c r="AE67" s="464" t="s">
        <v>1076</v>
      </c>
      <c r="AF67" s="464"/>
      <c r="AG67" s="464">
        <v>0</v>
      </c>
      <c r="AH67" s="464">
        <v>0</v>
      </c>
      <c r="AI67" s="464">
        <v>12500</v>
      </c>
      <c r="AJ67" s="464">
        <v>2013</v>
      </c>
      <c r="AK67" s="464">
        <v>2013</v>
      </c>
      <c r="AL67" s="464" t="s">
        <v>1076</v>
      </c>
      <c r="AM67" s="464"/>
      <c r="AN67" s="464">
        <v>0</v>
      </c>
      <c r="AO67" s="464">
        <v>0</v>
      </c>
      <c r="AP67" s="464">
        <v>12500</v>
      </c>
      <c r="AQ67" s="464">
        <v>2013</v>
      </c>
      <c r="AR67" s="464">
        <v>2013</v>
      </c>
      <c r="AS67" s="464" t="s">
        <v>1076</v>
      </c>
      <c r="AT67" s="464"/>
      <c r="AU67" s="464">
        <v>0</v>
      </c>
      <c r="AV67" s="464">
        <v>0</v>
      </c>
      <c r="AW67" s="464">
        <v>12500</v>
      </c>
      <c r="AX67" s="464">
        <v>2013</v>
      </c>
      <c r="AY67" s="464">
        <v>2013</v>
      </c>
      <c r="AZ67" s="464" t="s">
        <v>1076</v>
      </c>
      <c r="BA67" s="464"/>
      <c r="BB67" s="464">
        <v>0</v>
      </c>
      <c r="BC67" s="464">
        <v>0</v>
      </c>
      <c r="BD67" s="475">
        <v>-37206</v>
      </c>
      <c r="BE67" s="464">
        <v>12500</v>
      </c>
      <c r="BF67" s="464"/>
      <c r="BG67" s="464"/>
      <c r="BH67" s="464"/>
      <c r="BI67" s="464">
        <v>2013</v>
      </c>
      <c r="BJ67" s="464" t="s">
        <v>1076</v>
      </c>
      <c r="BK67" s="464"/>
      <c r="BL67" s="464">
        <v>0</v>
      </c>
      <c r="BM67" s="464"/>
      <c r="BN67" s="464" t="s">
        <v>2068</v>
      </c>
      <c r="BO67" s="492" t="s">
        <v>1649</v>
      </c>
      <c r="BP67" s="492" t="s">
        <v>2283</v>
      </c>
      <c r="BQ67" s="464" t="s">
        <v>2144</v>
      </c>
      <c r="BR67" s="464" t="s">
        <v>2145</v>
      </c>
      <c r="BS67" s="493" t="s">
        <v>2152</v>
      </c>
      <c r="BT67" s="464"/>
      <c r="BU67" s="464"/>
      <c r="BV67" s="464"/>
      <c r="BW67" s="464"/>
      <c r="BX67" s="501"/>
      <c r="BY67" s="501"/>
      <c r="BZ67" s="501"/>
      <c r="CA67" s="501"/>
      <c r="CB67" s="501"/>
      <c r="CC67" s="501"/>
      <c r="CD67" s="503"/>
      <c r="CE67" s="503"/>
      <c r="CF67" s="503"/>
      <c r="CG67" s="103" t="s">
        <v>2188</v>
      </c>
      <c r="CH67" s="513" t="s">
        <v>2224</v>
      </c>
      <c r="CI67" s="513"/>
      <c r="CJ67" s="513" t="s">
        <v>2284</v>
      </c>
      <c r="CK67" s="513" t="s">
        <v>2217</v>
      </c>
      <c r="CL67" s="513" t="s">
        <v>2217</v>
      </c>
      <c r="CM67" s="513"/>
      <c r="CN67" s="513" t="s">
        <v>2219</v>
      </c>
      <c r="CO67" s="503"/>
      <c r="CP67" s="449"/>
      <c r="CQ67" s="449"/>
      <c r="CR67" s="448" t="s">
        <v>1645</v>
      </c>
      <c r="CS67" s="449"/>
      <c r="CT67" s="449"/>
      <c r="CU67" s="449"/>
      <c r="CV67" s="449"/>
      <c r="CW67" s="449"/>
      <c r="CX67" s="449"/>
      <c r="CY67" s="449"/>
      <c r="CZ67" s="449"/>
      <c r="DA67" s="449"/>
      <c r="DB67" s="449"/>
      <c r="DC67" s="449"/>
      <c r="DD67" s="449"/>
      <c r="DE67" s="449"/>
      <c r="DF67" s="449"/>
      <c r="DG67" s="449"/>
      <c r="DH67" s="449"/>
      <c r="DI67" s="449"/>
      <c r="DJ67" s="449"/>
      <c r="DK67" s="449"/>
      <c r="DL67" s="449"/>
      <c r="DM67" s="449"/>
      <c r="DN67" s="449"/>
      <c r="DO67" s="449"/>
      <c r="DP67" s="449"/>
      <c r="DQ67" s="449"/>
      <c r="DR67" s="449"/>
      <c r="DS67" s="449"/>
      <c r="DT67" s="449"/>
      <c r="DU67" s="449"/>
      <c r="DV67" s="449"/>
      <c r="DW67" s="449"/>
      <c r="DX67" s="449"/>
      <c r="DY67" s="449"/>
      <c r="DZ67" s="449"/>
      <c r="EA67" s="449"/>
      <c r="EB67" s="449"/>
      <c r="EC67" s="449"/>
      <c r="ED67" s="449"/>
      <c r="EE67" s="449"/>
      <c r="EF67" s="449"/>
      <c r="EG67" s="449"/>
      <c r="EH67" s="449"/>
      <c r="EI67" s="449"/>
      <c r="EJ67" s="449"/>
      <c r="EK67" s="449"/>
      <c r="EL67" s="449"/>
      <c r="EM67" s="449"/>
      <c r="EN67" s="449"/>
      <c r="EO67" s="449"/>
      <c r="EP67" s="449"/>
      <c r="EQ67" s="449"/>
      <c r="ER67" s="449"/>
      <c r="ES67" s="449"/>
      <c r="ET67" s="449"/>
      <c r="EU67" s="449"/>
      <c r="EV67" s="449"/>
      <c r="EW67" s="449"/>
      <c r="EX67" s="449"/>
      <c r="EY67" s="449"/>
      <c r="EZ67" s="449"/>
      <c r="FA67" s="449"/>
      <c r="FB67" s="449"/>
      <c r="FC67" s="449"/>
      <c r="FD67" s="449"/>
      <c r="FE67" s="449"/>
      <c r="FF67" s="449"/>
      <c r="FG67" s="449"/>
      <c r="FH67" s="449"/>
      <c r="FI67" s="449"/>
      <c r="FJ67" s="449"/>
      <c r="FK67" s="449"/>
      <c r="FL67" s="449"/>
      <c r="FM67" s="449"/>
      <c r="FN67" s="449"/>
      <c r="FO67" s="449"/>
      <c r="FP67" s="449"/>
      <c r="FQ67" s="449"/>
      <c r="FR67" s="449"/>
      <c r="FS67" s="449"/>
      <c r="FT67" s="449"/>
      <c r="FU67" s="449"/>
      <c r="FV67" s="449"/>
      <c r="FW67" s="449"/>
      <c r="FX67" s="449"/>
      <c r="FY67" s="449"/>
      <c r="FZ67" s="449"/>
      <c r="GA67" s="449"/>
      <c r="GB67" s="449"/>
      <c r="GC67" s="449"/>
      <c r="GD67" s="449"/>
      <c r="GE67" s="449"/>
      <c r="GF67" s="449"/>
      <c r="GG67" s="449"/>
      <c r="GH67" s="449"/>
      <c r="GI67" s="449"/>
      <c r="GJ67" s="449"/>
      <c r="GK67" s="449"/>
      <c r="GL67" s="449"/>
      <c r="GM67" s="449"/>
      <c r="GN67" s="449"/>
      <c r="GO67" s="449"/>
      <c r="GP67" s="449"/>
      <c r="GQ67" s="449"/>
      <c r="GR67" s="449"/>
      <c r="GS67" s="449"/>
      <c r="GT67" s="449"/>
      <c r="GU67" s="449"/>
      <c r="GV67" s="449"/>
      <c r="GW67" s="449"/>
      <c r="GX67" s="449"/>
      <c r="GY67" s="449"/>
      <c r="GZ67" s="449"/>
      <c r="HA67" s="449"/>
      <c r="HB67" s="449"/>
      <c r="HC67" s="449"/>
      <c r="HD67" s="449"/>
      <c r="HE67" s="449"/>
      <c r="HF67" s="449"/>
      <c r="HG67" s="449"/>
      <c r="HH67" s="449"/>
      <c r="HI67" s="449"/>
      <c r="HJ67" s="449"/>
      <c r="HK67" s="449"/>
      <c r="HL67" s="449"/>
      <c r="HM67" s="449"/>
      <c r="HN67" s="449"/>
      <c r="HO67" s="449"/>
      <c r="HP67" s="449"/>
      <c r="HQ67" s="449"/>
      <c r="HR67" s="449"/>
      <c r="HS67" s="449"/>
      <c r="HT67" s="449"/>
      <c r="HU67" s="449"/>
      <c r="HV67" s="449"/>
      <c r="HW67" s="449"/>
      <c r="HX67" s="449"/>
      <c r="HY67" s="449"/>
      <c r="HZ67" s="449"/>
      <c r="IA67" s="449"/>
      <c r="IB67" s="449"/>
      <c r="IC67" s="449"/>
      <c r="ID67" s="449"/>
      <c r="IE67" s="449"/>
      <c r="IF67" s="449"/>
      <c r="IG67" s="449"/>
      <c r="IH67" s="449"/>
      <c r="II67" s="449"/>
      <c r="IJ67" s="449"/>
      <c r="IK67" s="449"/>
      <c r="IL67" s="449"/>
      <c r="IM67" s="449"/>
      <c r="IN67" s="449"/>
      <c r="IO67" s="449"/>
      <c r="IP67" s="449"/>
      <c r="IQ67" s="449"/>
      <c r="IR67" s="449"/>
      <c r="IS67" s="449"/>
      <c r="IT67" s="449"/>
      <c r="IU67" s="449"/>
      <c r="IV67" s="449"/>
      <c r="IW67" s="449"/>
      <c r="IX67" s="449"/>
      <c r="IY67" s="449"/>
      <c r="IZ67" s="449"/>
      <c r="JA67" s="449"/>
      <c r="JB67" s="449"/>
      <c r="JC67" s="449"/>
      <c r="JD67" s="449"/>
      <c r="JE67" s="449"/>
      <c r="JF67" s="449"/>
      <c r="JG67" s="449"/>
      <c r="JH67" s="449"/>
      <c r="JI67" s="449"/>
      <c r="JJ67" s="449"/>
      <c r="JK67" s="449"/>
      <c r="JL67" s="449"/>
      <c r="JM67" s="449"/>
      <c r="JN67" s="449"/>
      <c r="JO67" s="449"/>
      <c r="JP67" s="449"/>
      <c r="JQ67" s="449"/>
      <c r="JR67" s="449"/>
      <c r="JS67" s="449"/>
      <c r="JT67" s="449"/>
      <c r="JU67" s="449"/>
      <c r="JV67" s="449"/>
      <c r="JW67" s="449"/>
      <c r="JX67" s="449"/>
      <c r="JY67" s="449"/>
      <c r="JZ67" s="449"/>
      <c r="KA67" s="449"/>
      <c r="KB67" s="449"/>
      <c r="KC67" s="449"/>
      <c r="KD67" s="449"/>
      <c r="KE67" s="449"/>
      <c r="KF67" s="449"/>
      <c r="KG67" s="449"/>
      <c r="KH67" s="449"/>
      <c r="KI67" s="449"/>
      <c r="KJ67" s="449"/>
      <c r="KK67" s="449"/>
      <c r="KL67" s="449"/>
      <c r="KM67" s="449"/>
      <c r="KN67" s="449"/>
      <c r="KO67" s="449"/>
      <c r="KP67" s="449"/>
      <c r="KQ67" s="449"/>
      <c r="KR67" s="449"/>
      <c r="KS67" s="449"/>
      <c r="KT67" s="449"/>
    </row>
    <row r="68" spans="1:306" ht="84" hidden="1">
      <c r="A68" s="454" t="s">
        <v>2248</v>
      </c>
      <c r="B68" s="455" t="s">
        <v>1772</v>
      </c>
      <c r="C68" s="456" t="s">
        <v>1773</v>
      </c>
      <c r="D68" s="455" t="s">
        <v>2136</v>
      </c>
      <c r="E68" s="455" t="s">
        <v>2155</v>
      </c>
      <c r="F68" s="455" t="s">
        <v>2155</v>
      </c>
      <c r="G68" s="455" t="s">
        <v>2068</v>
      </c>
      <c r="H68" s="455"/>
      <c r="I68" s="455" t="s">
        <v>2140</v>
      </c>
      <c r="J68" s="464">
        <v>9</v>
      </c>
      <c r="K68" s="464"/>
      <c r="L68" s="464">
        <v>9</v>
      </c>
      <c r="M68" s="464"/>
      <c r="N68" s="464"/>
      <c r="O68" s="464"/>
      <c r="P68" s="464"/>
      <c r="Q68" s="464">
        <v>2020</v>
      </c>
      <c r="R68" s="464">
        <v>2022</v>
      </c>
      <c r="S68" s="464">
        <v>2019</v>
      </c>
      <c r="T68" s="464">
        <v>2021</v>
      </c>
      <c r="U68" s="464">
        <v>4546</v>
      </c>
      <c r="V68" s="464">
        <v>2165</v>
      </c>
      <c r="W68" s="464"/>
      <c r="X68" s="464"/>
      <c r="Y68" s="464"/>
      <c r="Z68" s="464"/>
      <c r="AA68" s="464"/>
      <c r="AB68" s="464">
        <v>3000</v>
      </c>
      <c r="AC68" s="464">
        <v>2000</v>
      </c>
      <c r="AD68" s="464">
        <v>2000</v>
      </c>
      <c r="AE68" s="464" t="s">
        <v>93</v>
      </c>
      <c r="AF68" s="464"/>
      <c r="AG68" s="464">
        <v>1</v>
      </c>
      <c r="AH68" s="464">
        <v>1</v>
      </c>
      <c r="AI68" s="464">
        <v>3000</v>
      </c>
      <c r="AJ68" s="464">
        <v>1750</v>
      </c>
      <c r="AK68" s="464">
        <v>2000</v>
      </c>
      <c r="AL68" s="464" t="s">
        <v>93</v>
      </c>
      <c r="AM68" s="464"/>
      <c r="AN68" s="464">
        <v>1</v>
      </c>
      <c r="AO68" s="464">
        <v>1</v>
      </c>
      <c r="AP68" s="464">
        <v>3000</v>
      </c>
      <c r="AQ68" s="464">
        <v>2000</v>
      </c>
      <c r="AR68" s="464">
        <v>2000</v>
      </c>
      <c r="AS68" s="464" t="s">
        <v>93</v>
      </c>
      <c r="AT68" s="464"/>
      <c r="AU68" s="464">
        <v>1</v>
      </c>
      <c r="AV68" s="464">
        <v>1</v>
      </c>
      <c r="AW68" s="464">
        <v>3000</v>
      </c>
      <c r="AX68" s="464">
        <v>750</v>
      </c>
      <c r="AY68" s="464">
        <v>2000</v>
      </c>
      <c r="AZ68" s="464" t="s">
        <v>93</v>
      </c>
      <c r="BA68" s="464"/>
      <c r="BB68" s="464">
        <v>1</v>
      </c>
      <c r="BC68" s="464">
        <v>0</v>
      </c>
      <c r="BD68" s="475">
        <v>-1546</v>
      </c>
      <c r="BE68" s="464">
        <v>3000</v>
      </c>
      <c r="BF68" s="464"/>
      <c r="BG68" s="464"/>
      <c r="BH68" s="464"/>
      <c r="BI68" s="464">
        <v>2000</v>
      </c>
      <c r="BJ68" s="464" t="s">
        <v>93</v>
      </c>
      <c r="BK68" s="464"/>
      <c r="BL68" s="464">
        <v>1</v>
      </c>
      <c r="BM68" s="464"/>
      <c r="BN68" s="464" t="s">
        <v>2068</v>
      </c>
      <c r="BO68" s="492" t="s">
        <v>2285</v>
      </c>
      <c r="BP68" s="492" t="s">
        <v>2286</v>
      </c>
      <c r="BQ68" s="464" t="s">
        <v>2287</v>
      </c>
      <c r="BR68" s="464" t="s">
        <v>2288</v>
      </c>
      <c r="BS68" s="493" t="s">
        <v>2289</v>
      </c>
      <c r="BT68" s="464">
        <v>0</v>
      </c>
      <c r="BU68" s="464"/>
      <c r="BV68" s="464" t="s">
        <v>2254</v>
      </c>
      <c r="BW68" s="464"/>
      <c r="BX68" s="501"/>
      <c r="BY68" s="501"/>
      <c r="BZ68" s="501"/>
      <c r="CA68" s="501"/>
      <c r="CB68" s="501"/>
      <c r="CC68" s="501"/>
      <c r="CD68" s="503"/>
      <c r="CE68" s="503"/>
      <c r="CF68" s="503"/>
      <c r="CG68" s="454" t="s">
        <v>2188</v>
      </c>
      <c r="CH68" s="455" t="s">
        <v>2224</v>
      </c>
      <c r="CI68" s="455"/>
      <c r="CJ68" s="455" t="s">
        <v>2217</v>
      </c>
      <c r="CK68" s="455" t="s">
        <v>2290</v>
      </c>
      <c r="CL68" s="455" t="s">
        <v>2291</v>
      </c>
      <c r="CM68" s="455"/>
      <c r="CN68" s="455" t="s">
        <v>2292</v>
      </c>
      <c r="CO68" s="503"/>
      <c r="CP68" s="449"/>
      <c r="CQ68" s="449"/>
      <c r="CR68" s="448" t="s">
        <v>1773</v>
      </c>
      <c r="CS68" s="449"/>
      <c r="CT68" s="449"/>
      <c r="CU68" s="449"/>
      <c r="CV68" s="449"/>
      <c r="CW68" s="449"/>
      <c r="CX68" s="449"/>
      <c r="CY68" s="449"/>
      <c r="CZ68" s="449"/>
      <c r="DA68" s="449"/>
      <c r="DB68" s="449"/>
      <c r="DC68" s="449"/>
      <c r="DD68" s="449"/>
      <c r="DE68" s="449"/>
      <c r="DF68" s="449"/>
      <c r="DG68" s="449"/>
      <c r="DH68" s="449"/>
      <c r="DI68" s="449"/>
      <c r="DJ68" s="449"/>
      <c r="DK68" s="449"/>
      <c r="DL68" s="449"/>
      <c r="DM68" s="449"/>
      <c r="DN68" s="449"/>
      <c r="DO68" s="449"/>
      <c r="DP68" s="449"/>
      <c r="DQ68" s="449"/>
      <c r="DR68" s="449"/>
      <c r="DS68" s="449"/>
      <c r="DT68" s="449"/>
      <c r="DU68" s="449"/>
      <c r="DV68" s="449"/>
      <c r="DW68" s="449"/>
      <c r="DX68" s="449"/>
      <c r="DY68" s="449"/>
      <c r="DZ68" s="449"/>
      <c r="EA68" s="449"/>
      <c r="EB68" s="449"/>
      <c r="EC68" s="449"/>
      <c r="ED68" s="449"/>
      <c r="EE68" s="449"/>
      <c r="EF68" s="449"/>
      <c r="EG68" s="449"/>
      <c r="EH68" s="449"/>
      <c r="EI68" s="449"/>
      <c r="EJ68" s="449"/>
      <c r="EK68" s="449"/>
      <c r="EL68" s="449"/>
      <c r="EM68" s="449"/>
      <c r="EN68" s="449"/>
      <c r="EO68" s="449"/>
      <c r="EP68" s="449"/>
      <c r="EQ68" s="449"/>
      <c r="ER68" s="449"/>
      <c r="ES68" s="449"/>
      <c r="ET68" s="449"/>
      <c r="EU68" s="449"/>
      <c r="EV68" s="449"/>
      <c r="EW68" s="449"/>
      <c r="EX68" s="449"/>
      <c r="EY68" s="449"/>
      <c r="EZ68" s="449"/>
      <c r="FA68" s="449"/>
      <c r="FB68" s="449"/>
      <c r="FC68" s="449"/>
      <c r="FD68" s="449"/>
      <c r="FE68" s="449"/>
      <c r="FF68" s="449"/>
      <c r="FG68" s="449"/>
      <c r="FH68" s="449"/>
      <c r="FI68" s="449"/>
      <c r="FJ68" s="449"/>
      <c r="FK68" s="449"/>
      <c r="FL68" s="449"/>
      <c r="FM68" s="449"/>
      <c r="FN68" s="449"/>
      <c r="FO68" s="449"/>
      <c r="FP68" s="449"/>
      <c r="FQ68" s="449"/>
      <c r="FR68" s="449"/>
      <c r="FS68" s="449"/>
      <c r="FT68" s="449"/>
      <c r="FU68" s="449"/>
      <c r="FV68" s="449"/>
      <c r="FW68" s="449"/>
      <c r="FX68" s="449"/>
      <c r="FY68" s="449"/>
      <c r="FZ68" s="449"/>
      <c r="GA68" s="449"/>
      <c r="GB68" s="449"/>
      <c r="GC68" s="449"/>
      <c r="GD68" s="449"/>
      <c r="GE68" s="449"/>
      <c r="GF68" s="449"/>
      <c r="GG68" s="449"/>
      <c r="GH68" s="449"/>
      <c r="GI68" s="449"/>
      <c r="GJ68" s="449"/>
      <c r="GK68" s="449"/>
      <c r="GL68" s="449"/>
      <c r="GM68" s="449"/>
      <c r="GN68" s="449"/>
      <c r="GO68" s="449"/>
      <c r="GP68" s="449"/>
      <c r="GQ68" s="449"/>
      <c r="GR68" s="449"/>
      <c r="GS68" s="449"/>
      <c r="GT68" s="449"/>
      <c r="GU68" s="449"/>
      <c r="GV68" s="449"/>
      <c r="GW68" s="449"/>
      <c r="GX68" s="449"/>
      <c r="GY68" s="449"/>
      <c r="GZ68" s="449"/>
      <c r="HA68" s="449"/>
      <c r="HB68" s="449"/>
      <c r="HC68" s="449"/>
      <c r="HD68" s="449"/>
      <c r="HE68" s="449"/>
      <c r="HF68" s="449"/>
      <c r="HG68" s="449"/>
      <c r="HH68" s="449"/>
      <c r="HI68" s="449"/>
      <c r="HJ68" s="449"/>
      <c r="HK68" s="449"/>
      <c r="HL68" s="449"/>
      <c r="HM68" s="449"/>
      <c r="HN68" s="449"/>
      <c r="HO68" s="449"/>
      <c r="HP68" s="449"/>
      <c r="HQ68" s="449"/>
      <c r="HR68" s="449"/>
      <c r="HS68" s="449"/>
      <c r="HT68" s="449"/>
      <c r="HU68" s="449"/>
      <c r="HV68" s="449"/>
      <c r="HW68" s="449"/>
      <c r="HX68" s="449"/>
      <c r="HY68" s="449"/>
      <c r="HZ68" s="449"/>
      <c r="IA68" s="449"/>
      <c r="IB68" s="449"/>
      <c r="IC68" s="449"/>
      <c r="ID68" s="449"/>
      <c r="IE68" s="449"/>
      <c r="IF68" s="449"/>
      <c r="IG68" s="449"/>
      <c r="IH68" s="449"/>
      <c r="II68" s="449"/>
      <c r="IJ68" s="449"/>
      <c r="IK68" s="449"/>
      <c r="IL68" s="449"/>
      <c r="IM68" s="449"/>
      <c r="IN68" s="449"/>
      <c r="IO68" s="449"/>
      <c r="IP68" s="449"/>
      <c r="IQ68" s="449"/>
      <c r="IR68" s="449"/>
      <c r="IS68" s="449"/>
      <c r="IT68" s="449"/>
      <c r="IU68" s="449"/>
      <c r="IV68" s="449"/>
      <c r="IW68" s="449"/>
      <c r="IX68" s="449"/>
      <c r="IY68" s="449"/>
      <c r="IZ68" s="449"/>
      <c r="JA68" s="449"/>
      <c r="JB68" s="449"/>
      <c r="JC68" s="449"/>
      <c r="JD68" s="449"/>
      <c r="JE68" s="449"/>
      <c r="JF68" s="449"/>
      <c r="JG68" s="449"/>
      <c r="JH68" s="449"/>
      <c r="JI68" s="449"/>
      <c r="JJ68" s="449"/>
      <c r="JK68" s="449"/>
      <c r="JL68" s="449"/>
      <c r="JM68" s="449"/>
      <c r="JN68" s="449"/>
      <c r="JO68" s="449"/>
      <c r="JP68" s="449"/>
      <c r="JQ68" s="449"/>
      <c r="JR68" s="449"/>
      <c r="JS68" s="449"/>
      <c r="JT68" s="449"/>
      <c r="JU68" s="449"/>
      <c r="JV68" s="449"/>
      <c r="JW68" s="449"/>
      <c r="JX68" s="449"/>
      <c r="JY68" s="449"/>
      <c r="JZ68" s="449"/>
      <c r="KA68" s="449"/>
      <c r="KB68" s="449"/>
      <c r="KC68" s="449"/>
      <c r="KD68" s="449"/>
      <c r="KE68" s="449"/>
      <c r="KF68" s="449"/>
      <c r="KG68" s="449"/>
      <c r="KH68" s="449"/>
      <c r="KI68" s="449"/>
      <c r="KJ68" s="449"/>
      <c r="KK68" s="449"/>
      <c r="KL68" s="449"/>
      <c r="KM68" s="449"/>
      <c r="KN68" s="449"/>
      <c r="KO68" s="449"/>
      <c r="KP68" s="449"/>
      <c r="KQ68" s="449"/>
      <c r="KR68" s="449"/>
      <c r="KS68" s="449"/>
      <c r="KT68" s="449"/>
    </row>
    <row r="69" spans="1:306" ht="13.5" hidden="1" customHeight="1">
      <c r="A69" s="540" t="s">
        <v>2293</v>
      </c>
      <c r="B69" s="540"/>
      <c r="C69" s="540"/>
      <c r="D69" s="452"/>
      <c r="E69" s="452"/>
      <c r="F69" s="452"/>
      <c r="G69" s="452">
        <v>14</v>
      </c>
      <c r="H69" s="452"/>
      <c r="I69" s="455"/>
      <c r="J69" s="463">
        <v>258</v>
      </c>
      <c r="K69" s="463">
        <v>110</v>
      </c>
      <c r="L69" s="463">
        <v>89</v>
      </c>
      <c r="M69" s="463">
        <v>8</v>
      </c>
      <c r="N69" s="463"/>
      <c r="O69" s="463"/>
      <c r="P69" s="463"/>
      <c r="Q69" s="463"/>
      <c r="R69" s="463"/>
      <c r="S69" s="463"/>
      <c r="T69" s="463"/>
      <c r="U69" s="463">
        <v>654635</v>
      </c>
      <c r="V69" s="463">
        <v>129328</v>
      </c>
      <c r="W69" s="463">
        <v>84497</v>
      </c>
      <c r="X69" s="463">
        <v>36495</v>
      </c>
      <c r="Y69" s="463">
        <v>152266</v>
      </c>
      <c r="Z69" s="463"/>
      <c r="AA69" s="463"/>
      <c r="AB69" s="463">
        <v>134363</v>
      </c>
      <c r="AC69" s="463">
        <v>29975</v>
      </c>
      <c r="AD69" s="463">
        <v>29975</v>
      </c>
      <c r="AE69" s="463"/>
      <c r="AF69" s="463">
        <v>48</v>
      </c>
      <c r="AG69" s="463"/>
      <c r="AH69" s="463"/>
      <c r="AI69" s="463">
        <v>110516</v>
      </c>
      <c r="AJ69" s="463">
        <v>22031</v>
      </c>
      <c r="AK69" s="463">
        <v>29975</v>
      </c>
      <c r="AL69" s="463"/>
      <c r="AM69" s="463">
        <v>25</v>
      </c>
      <c r="AN69" s="464"/>
      <c r="AO69" s="463"/>
      <c r="AP69" s="463">
        <v>134363</v>
      </c>
      <c r="AQ69" s="463">
        <v>34261</v>
      </c>
      <c r="AR69" s="463">
        <v>29975</v>
      </c>
      <c r="AS69" s="463"/>
      <c r="AT69" s="463">
        <v>25</v>
      </c>
      <c r="AU69" s="464"/>
      <c r="AV69" s="463"/>
      <c r="AW69" s="463">
        <v>89519</v>
      </c>
      <c r="AX69" s="463">
        <v>26033</v>
      </c>
      <c r="AY69" s="463">
        <v>29975</v>
      </c>
      <c r="AZ69" s="463"/>
      <c r="BA69" s="463">
        <v>25</v>
      </c>
      <c r="BB69" s="464"/>
      <c r="BC69" s="463"/>
      <c r="BD69" s="475">
        <v>-395337</v>
      </c>
      <c r="BE69" s="463">
        <v>107033</v>
      </c>
      <c r="BF69" s="463">
        <v>11815</v>
      </c>
      <c r="BG69" s="463">
        <v>7287</v>
      </c>
      <c r="BH69" s="463">
        <v>5000</v>
      </c>
      <c r="BI69" s="463">
        <v>29975</v>
      </c>
      <c r="BJ69" s="463"/>
      <c r="BK69" s="463">
        <v>25</v>
      </c>
      <c r="BL69" s="463"/>
      <c r="BM69" s="463"/>
      <c r="BN69" s="463"/>
      <c r="BO69" s="491"/>
      <c r="BP69" s="491"/>
      <c r="BQ69" s="463"/>
      <c r="BR69" s="463"/>
      <c r="BS69" s="493"/>
      <c r="BT69" s="464"/>
      <c r="BU69" s="463">
        <v>25</v>
      </c>
      <c r="BV69" s="463"/>
      <c r="BW69" s="463"/>
      <c r="BX69" s="477"/>
      <c r="BY69" s="477"/>
      <c r="BZ69" s="477"/>
      <c r="CA69" s="477"/>
      <c r="CB69" s="477"/>
      <c r="CC69" s="477"/>
      <c r="CD69" s="504"/>
      <c r="CE69" s="504"/>
      <c r="CF69" s="504"/>
      <c r="CG69" s="451"/>
      <c r="CH69" s="452"/>
      <c r="CI69" s="452"/>
      <c r="CJ69" s="452"/>
      <c r="CK69" s="452"/>
      <c r="CL69" s="452"/>
      <c r="CM69" s="452"/>
      <c r="CN69" s="452"/>
      <c r="CO69" s="504"/>
      <c r="CP69" s="507"/>
      <c r="CQ69" s="507"/>
      <c r="CR69" s="448"/>
      <c r="CS69" s="507"/>
      <c r="CT69" s="507"/>
      <c r="CU69" s="507"/>
      <c r="CV69" s="507"/>
      <c r="CW69" s="507"/>
      <c r="CX69" s="507"/>
      <c r="CY69" s="507"/>
      <c r="CZ69" s="507"/>
      <c r="DA69" s="507"/>
      <c r="DB69" s="507"/>
      <c r="DC69" s="507"/>
      <c r="DD69" s="507"/>
      <c r="DE69" s="507"/>
      <c r="DF69" s="507"/>
      <c r="DG69" s="507"/>
      <c r="DH69" s="507"/>
      <c r="DI69" s="507"/>
      <c r="DJ69" s="507"/>
      <c r="DK69" s="507"/>
      <c r="DL69" s="507"/>
      <c r="DM69" s="507"/>
      <c r="DN69" s="507"/>
      <c r="DO69" s="507"/>
      <c r="DP69" s="507"/>
      <c r="DQ69" s="507"/>
      <c r="DR69" s="507"/>
      <c r="DS69" s="507"/>
      <c r="DT69" s="507"/>
      <c r="DU69" s="507"/>
      <c r="DV69" s="507"/>
      <c r="DW69" s="507"/>
      <c r="DX69" s="507"/>
      <c r="DY69" s="507"/>
      <c r="DZ69" s="507"/>
      <c r="EA69" s="507"/>
      <c r="EB69" s="507"/>
      <c r="EC69" s="507"/>
      <c r="ED69" s="507"/>
      <c r="EE69" s="507"/>
      <c r="EF69" s="507"/>
      <c r="EG69" s="507"/>
      <c r="EH69" s="507"/>
      <c r="EI69" s="507"/>
      <c r="EJ69" s="507"/>
      <c r="EK69" s="507"/>
      <c r="EL69" s="507"/>
      <c r="EM69" s="507"/>
      <c r="EN69" s="507"/>
      <c r="EO69" s="507"/>
      <c r="EP69" s="507"/>
      <c r="EQ69" s="507"/>
      <c r="ER69" s="507"/>
      <c r="ES69" s="507"/>
      <c r="ET69" s="507"/>
      <c r="EU69" s="507"/>
      <c r="EV69" s="507"/>
      <c r="EW69" s="507"/>
      <c r="EX69" s="507"/>
      <c r="EY69" s="507"/>
      <c r="EZ69" s="507"/>
      <c r="FA69" s="507"/>
      <c r="FB69" s="507"/>
      <c r="FC69" s="507"/>
      <c r="FD69" s="507"/>
      <c r="FE69" s="507"/>
      <c r="FF69" s="507"/>
      <c r="FG69" s="507"/>
      <c r="FH69" s="507"/>
      <c r="FI69" s="507"/>
      <c r="FJ69" s="507"/>
      <c r="FK69" s="507"/>
      <c r="FL69" s="507"/>
      <c r="FM69" s="507"/>
      <c r="FN69" s="507"/>
      <c r="FO69" s="507"/>
      <c r="FP69" s="507"/>
      <c r="FQ69" s="507"/>
      <c r="FR69" s="507"/>
      <c r="FS69" s="507"/>
      <c r="FT69" s="507"/>
      <c r="FU69" s="507"/>
      <c r="FV69" s="507"/>
      <c r="FW69" s="507"/>
      <c r="FX69" s="507"/>
      <c r="FY69" s="507"/>
      <c r="FZ69" s="507"/>
      <c r="GA69" s="507"/>
      <c r="GB69" s="507"/>
      <c r="GC69" s="507"/>
      <c r="GD69" s="507"/>
      <c r="GE69" s="507"/>
      <c r="GF69" s="507"/>
      <c r="GG69" s="507"/>
      <c r="GH69" s="507"/>
      <c r="GI69" s="507"/>
      <c r="GJ69" s="507"/>
      <c r="GK69" s="507"/>
      <c r="GL69" s="507"/>
      <c r="GM69" s="507"/>
      <c r="GN69" s="507"/>
      <c r="GO69" s="507"/>
      <c r="GP69" s="507"/>
      <c r="GQ69" s="507"/>
      <c r="GR69" s="507"/>
      <c r="GS69" s="507"/>
      <c r="GT69" s="507"/>
      <c r="GU69" s="507"/>
      <c r="GV69" s="507"/>
      <c r="GW69" s="507"/>
      <c r="GX69" s="507"/>
      <c r="GY69" s="507"/>
      <c r="GZ69" s="507"/>
      <c r="HA69" s="507"/>
      <c r="HB69" s="507"/>
      <c r="HC69" s="507"/>
      <c r="HD69" s="507"/>
      <c r="HE69" s="507"/>
      <c r="HF69" s="507"/>
      <c r="HG69" s="507"/>
      <c r="HH69" s="507"/>
      <c r="HI69" s="507"/>
      <c r="HJ69" s="507"/>
      <c r="HK69" s="507"/>
      <c r="HL69" s="507"/>
      <c r="HM69" s="507"/>
      <c r="HN69" s="507"/>
      <c r="HO69" s="507"/>
      <c r="HP69" s="507"/>
      <c r="HQ69" s="507"/>
      <c r="HR69" s="507"/>
      <c r="HS69" s="507"/>
      <c r="HT69" s="507"/>
      <c r="HU69" s="507"/>
      <c r="HV69" s="507"/>
      <c r="HW69" s="507"/>
      <c r="HX69" s="507"/>
      <c r="HY69" s="507"/>
      <c r="HZ69" s="507"/>
      <c r="IA69" s="507"/>
      <c r="IB69" s="507"/>
      <c r="IC69" s="507"/>
      <c r="ID69" s="507"/>
      <c r="IE69" s="507"/>
      <c r="IF69" s="507"/>
      <c r="IG69" s="507"/>
      <c r="IH69" s="507"/>
      <c r="II69" s="507"/>
      <c r="IJ69" s="507"/>
      <c r="IK69" s="507"/>
      <c r="IL69" s="507"/>
      <c r="IM69" s="507"/>
      <c r="IN69" s="507"/>
      <c r="IO69" s="507"/>
      <c r="IP69" s="507"/>
      <c r="IQ69" s="507"/>
      <c r="IR69" s="507"/>
      <c r="IS69" s="507"/>
      <c r="IT69" s="507"/>
      <c r="IU69" s="507"/>
      <c r="IV69" s="507"/>
      <c r="IW69" s="507"/>
      <c r="IX69" s="507"/>
      <c r="IY69" s="507"/>
      <c r="IZ69" s="507"/>
      <c r="JA69" s="507"/>
      <c r="JB69" s="507"/>
      <c r="JC69" s="507"/>
      <c r="JD69" s="507"/>
      <c r="JE69" s="507"/>
      <c r="JF69" s="507"/>
      <c r="JG69" s="507"/>
      <c r="JH69" s="507"/>
      <c r="JI69" s="507"/>
      <c r="JJ69" s="507"/>
      <c r="JK69" s="507"/>
      <c r="JL69" s="507"/>
      <c r="JM69" s="507"/>
      <c r="JN69" s="507"/>
      <c r="JO69" s="507"/>
      <c r="JP69" s="507"/>
      <c r="JQ69" s="507"/>
      <c r="JR69" s="507"/>
      <c r="JS69" s="507"/>
      <c r="JT69" s="507"/>
      <c r="JU69" s="507"/>
      <c r="JV69" s="507"/>
      <c r="JW69" s="507"/>
      <c r="JX69" s="507"/>
      <c r="JY69" s="507"/>
      <c r="JZ69" s="507"/>
      <c r="KA69" s="507"/>
      <c r="KB69" s="507"/>
      <c r="KC69" s="507"/>
      <c r="KD69" s="507"/>
      <c r="KE69" s="507"/>
      <c r="KF69" s="507"/>
      <c r="KG69" s="507"/>
      <c r="KH69" s="507"/>
      <c r="KI69" s="507"/>
      <c r="KJ69" s="507"/>
      <c r="KK69" s="507"/>
      <c r="KL69" s="507"/>
      <c r="KM69" s="507"/>
      <c r="KN69" s="507"/>
      <c r="KO69" s="507"/>
      <c r="KP69" s="507"/>
      <c r="KQ69" s="507"/>
      <c r="KR69" s="507"/>
      <c r="KS69" s="507"/>
      <c r="KT69" s="507"/>
    </row>
    <row r="70" spans="1:306" ht="24" hidden="1">
      <c r="A70" s="451"/>
      <c r="B70" s="452"/>
      <c r="C70" s="452" t="s">
        <v>2294</v>
      </c>
      <c r="D70" s="452"/>
      <c r="E70" s="452"/>
      <c r="F70" s="452"/>
      <c r="G70" s="452">
        <v>6</v>
      </c>
      <c r="H70" s="452"/>
      <c r="I70" s="455"/>
      <c r="J70" s="463">
        <v>104</v>
      </c>
      <c r="K70" s="463">
        <v>44</v>
      </c>
      <c r="L70" s="463">
        <v>59</v>
      </c>
      <c r="M70" s="463"/>
      <c r="N70" s="463"/>
      <c r="O70" s="463"/>
      <c r="P70" s="463"/>
      <c r="Q70" s="463"/>
      <c r="R70" s="463"/>
      <c r="S70" s="463">
        <v>2017</v>
      </c>
      <c r="T70" s="463">
        <v>2020</v>
      </c>
      <c r="U70" s="463">
        <v>257272</v>
      </c>
      <c r="V70" s="463">
        <v>67796</v>
      </c>
      <c r="W70" s="463">
        <v>84497</v>
      </c>
      <c r="X70" s="463">
        <v>36495</v>
      </c>
      <c r="Y70" s="463">
        <v>152266</v>
      </c>
      <c r="Z70" s="463"/>
      <c r="AA70" s="463"/>
      <c r="AB70" s="463">
        <v>15195</v>
      </c>
      <c r="AC70" s="463">
        <v>3972</v>
      </c>
      <c r="AD70" s="463">
        <v>3972</v>
      </c>
      <c r="AE70" s="463"/>
      <c r="AF70" s="463">
        <v>25</v>
      </c>
      <c r="AG70" s="463">
        <v>1</v>
      </c>
      <c r="AH70" s="463">
        <v>1</v>
      </c>
      <c r="AI70" s="463">
        <v>15195</v>
      </c>
      <c r="AJ70" s="463">
        <v>3972</v>
      </c>
      <c r="AK70" s="463">
        <v>3972</v>
      </c>
      <c r="AL70" s="463"/>
      <c r="AM70" s="463">
        <v>25</v>
      </c>
      <c r="AN70" s="463">
        <v>1</v>
      </c>
      <c r="AO70" s="463">
        <v>1</v>
      </c>
      <c r="AP70" s="463">
        <v>15195</v>
      </c>
      <c r="AQ70" s="463">
        <v>3972</v>
      </c>
      <c r="AR70" s="463">
        <v>3972</v>
      </c>
      <c r="AS70" s="463"/>
      <c r="AT70" s="463">
        <v>25</v>
      </c>
      <c r="AU70" s="463">
        <v>1</v>
      </c>
      <c r="AV70" s="463">
        <v>1</v>
      </c>
      <c r="AW70" s="463">
        <v>15195</v>
      </c>
      <c r="AX70" s="463">
        <v>3972</v>
      </c>
      <c r="AY70" s="463">
        <v>3972</v>
      </c>
      <c r="AZ70" s="463"/>
      <c r="BA70" s="463">
        <v>25</v>
      </c>
      <c r="BB70" s="463">
        <v>1</v>
      </c>
      <c r="BC70" s="463">
        <v>1</v>
      </c>
      <c r="BD70" s="475">
        <v>-78911</v>
      </c>
      <c r="BE70" s="463">
        <v>26095</v>
      </c>
      <c r="BF70" s="463">
        <v>6815</v>
      </c>
      <c r="BG70" s="463">
        <v>7287</v>
      </c>
      <c r="BH70" s="463"/>
      <c r="BI70" s="463">
        <v>3972</v>
      </c>
      <c r="BJ70" s="463"/>
      <c r="BK70" s="463">
        <v>25</v>
      </c>
      <c r="BL70" s="463"/>
      <c r="BM70" s="463"/>
      <c r="BN70" s="463"/>
      <c r="BO70" s="491"/>
      <c r="BP70" s="491"/>
      <c r="BQ70" s="463"/>
      <c r="BR70" s="463"/>
      <c r="BS70" s="493"/>
      <c r="BT70" s="464"/>
      <c r="BU70" s="463">
        <v>25</v>
      </c>
      <c r="BV70" s="463"/>
      <c r="BW70" s="463"/>
      <c r="BX70" s="477"/>
      <c r="BY70" s="477"/>
      <c r="BZ70" s="477"/>
      <c r="CA70" s="477"/>
      <c r="CB70" s="477"/>
      <c r="CC70" s="477"/>
      <c r="CD70" s="504"/>
      <c r="CE70" s="504"/>
      <c r="CF70" s="504"/>
      <c r="CG70" s="451"/>
      <c r="CH70" s="452"/>
      <c r="CI70" s="452"/>
      <c r="CJ70" s="452"/>
      <c r="CK70" s="452"/>
      <c r="CL70" s="452"/>
      <c r="CM70" s="452"/>
      <c r="CN70" s="452"/>
      <c r="CO70" s="504"/>
      <c r="CP70" s="507"/>
      <c r="CQ70" s="507"/>
      <c r="CR70" s="448"/>
      <c r="CS70" s="507"/>
      <c r="CT70" s="507"/>
      <c r="CU70" s="507"/>
      <c r="CV70" s="507"/>
      <c r="CW70" s="507"/>
      <c r="CX70" s="507"/>
      <c r="CY70" s="507"/>
      <c r="CZ70" s="507"/>
      <c r="DA70" s="507"/>
      <c r="DB70" s="507"/>
      <c r="DC70" s="507"/>
      <c r="DD70" s="507"/>
      <c r="DE70" s="507"/>
      <c r="DF70" s="507"/>
      <c r="DG70" s="507"/>
      <c r="DH70" s="507"/>
      <c r="DI70" s="507"/>
      <c r="DJ70" s="507"/>
      <c r="DK70" s="507"/>
      <c r="DL70" s="507"/>
      <c r="DM70" s="507"/>
      <c r="DN70" s="507"/>
      <c r="DO70" s="507"/>
      <c r="DP70" s="507"/>
      <c r="DQ70" s="507"/>
      <c r="DR70" s="507"/>
      <c r="DS70" s="507"/>
      <c r="DT70" s="507"/>
      <c r="DU70" s="507"/>
      <c r="DV70" s="507"/>
      <c r="DW70" s="507"/>
      <c r="DX70" s="507"/>
      <c r="DY70" s="507"/>
      <c r="DZ70" s="507"/>
      <c r="EA70" s="507"/>
      <c r="EB70" s="507"/>
      <c r="EC70" s="507"/>
      <c r="ED70" s="507"/>
      <c r="EE70" s="507"/>
      <c r="EF70" s="507"/>
      <c r="EG70" s="507"/>
      <c r="EH70" s="507"/>
      <c r="EI70" s="507"/>
      <c r="EJ70" s="507"/>
      <c r="EK70" s="507"/>
      <c r="EL70" s="507"/>
      <c r="EM70" s="507"/>
      <c r="EN70" s="507"/>
      <c r="EO70" s="507"/>
      <c r="EP70" s="507"/>
      <c r="EQ70" s="507"/>
      <c r="ER70" s="507"/>
      <c r="ES70" s="507"/>
      <c r="ET70" s="507"/>
      <c r="EU70" s="507"/>
      <c r="EV70" s="507"/>
      <c r="EW70" s="507"/>
      <c r="EX70" s="507"/>
      <c r="EY70" s="507"/>
      <c r="EZ70" s="507"/>
      <c r="FA70" s="507"/>
      <c r="FB70" s="507"/>
      <c r="FC70" s="507"/>
      <c r="FD70" s="507"/>
      <c r="FE70" s="507"/>
      <c r="FF70" s="507"/>
      <c r="FG70" s="507"/>
      <c r="FH70" s="507"/>
      <c r="FI70" s="507"/>
      <c r="FJ70" s="507"/>
      <c r="FK70" s="507"/>
      <c r="FL70" s="507"/>
      <c r="FM70" s="507"/>
      <c r="FN70" s="507"/>
      <c r="FO70" s="507"/>
      <c r="FP70" s="507"/>
      <c r="FQ70" s="507"/>
      <c r="FR70" s="507"/>
      <c r="FS70" s="507"/>
      <c r="FT70" s="507"/>
      <c r="FU70" s="507"/>
      <c r="FV70" s="507"/>
      <c r="FW70" s="507"/>
      <c r="FX70" s="507"/>
      <c r="FY70" s="507"/>
      <c r="FZ70" s="507"/>
      <c r="GA70" s="507"/>
      <c r="GB70" s="507"/>
      <c r="GC70" s="507"/>
      <c r="GD70" s="507"/>
      <c r="GE70" s="507"/>
      <c r="GF70" s="507"/>
      <c r="GG70" s="507"/>
      <c r="GH70" s="507"/>
      <c r="GI70" s="507"/>
      <c r="GJ70" s="507"/>
      <c r="GK70" s="507"/>
      <c r="GL70" s="507"/>
      <c r="GM70" s="507"/>
      <c r="GN70" s="507"/>
      <c r="GO70" s="507"/>
      <c r="GP70" s="507"/>
      <c r="GQ70" s="507"/>
      <c r="GR70" s="507"/>
      <c r="GS70" s="507"/>
      <c r="GT70" s="507"/>
      <c r="GU70" s="507"/>
      <c r="GV70" s="507"/>
      <c r="GW70" s="507"/>
      <c r="GX70" s="507"/>
      <c r="GY70" s="507"/>
      <c r="GZ70" s="507"/>
      <c r="HA70" s="507"/>
      <c r="HB70" s="507"/>
      <c r="HC70" s="507"/>
      <c r="HD70" s="507"/>
      <c r="HE70" s="507"/>
      <c r="HF70" s="507"/>
      <c r="HG70" s="507"/>
      <c r="HH70" s="507"/>
      <c r="HI70" s="507"/>
      <c r="HJ70" s="507"/>
      <c r="HK70" s="507"/>
      <c r="HL70" s="507"/>
      <c r="HM70" s="507"/>
      <c r="HN70" s="507"/>
      <c r="HO70" s="507"/>
      <c r="HP70" s="507"/>
      <c r="HQ70" s="507"/>
      <c r="HR70" s="507"/>
      <c r="HS70" s="507"/>
      <c r="HT70" s="507"/>
      <c r="HU70" s="507"/>
      <c r="HV70" s="507"/>
      <c r="HW70" s="507"/>
      <c r="HX70" s="507"/>
      <c r="HY70" s="507"/>
      <c r="HZ70" s="507"/>
      <c r="IA70" s="507"/>
      <c r="IB70" s="507"/>
      <c r="IC70" s="507"/>
      <c r="ID70" s="507"/>
      <c r="IE70" s="507"/>
      <c r="IF70" s="507"/>
      <c r="IG70" s="507"/>
      <c r="IH70" s="507"/>
      <c r="II70" s="507"/>
      <c r="IJ70" s="507"/>
      <c r="IK70" s="507"/>
      <c r="IL70" s="507"/>
      <c r="IM70" s="507"/>
      <c r="IN70" s="507"/>
      <c r="IO70" s="507"/>
      <c r="IP70" s="507"/>
      <c r="IQ70" s="507"/>
      <c r="IR70" s="507"/>
      <c r="IS70" s="507"/>
      <c r="IT70" s="507"/>
      <c r="IU70" s="507"/>
      <c r="IV70" s="507"/>
      <c r="IW70" s="507"/>
      <c r="IX70" s="507"/>
      <c r="IY70" s="507"/>
      <c r="IZ70" s="507"/>
      <c r="JA70" s="507"/>
      <c r="JB70" s="507"/>
      <c r="JC70" s="507"/>
      <c r="JD70" s="507"/>
      <c r="JE70" s="507"/>
      <c r="JF70" s="507"/>
      <c r="JG70" s="507"/>
      <c r="JH70" s="507"/>
      <c r="JI70" s="507"/>
      <c r="JJ70" s="507"/>
      <c r="JK70" s="507"/>
      <c r="JL70" s="507"/>
      <c r="JM70" s="507"/>
      <c r="JN70" s="507"/>
      <c r="JO70" s="507"/>
      <c r="JP70" s="507"/>
      <c r="JQ70" s="507"/>
      <c r="JR70" s="507"/>
      <c r="JS70" s="507"/>
      <c r="JT70" s="507"/>
      <c r="JU70" s="507"/>
      <c r="JV70" s="507"/>
      <c r="JW70" s="507"/>
      <c r="JX70" s="507"/>
      <c r="JY70" s="507"/>
      <c r="JZ70" s="507"/>
      <c r="KA70" s="507"/>
      <c r="KB70" s="507"/>
      <c r="KC70" s="507"/>
      <c r="KD70" s="507"/>
      <c r="KE70" s="507"/>
      <c r="KF70" s="507"/>
      <c r="KG70" s="507"/>
      <c r="KH70" s="507"/>
      <c r="KI70" s="507"/>
      <c r="KJ70" s="507"/>
      <c r="KK70" s="507"/>
      <c r="KL70" s="507"/>
      <c r="KM70" s="507"/>
      <c r="KN70" s="507"/>
      <c r="KO70" s="507"/>
      <c r="KP70" s="507"/>
      <c r="KQ70" s="507"/>
      <c r="KR70" s="507"/>
      <c r="KS70" s="507"/>
      <c r="KT70" s="507"/>
    </row>
    <row r="71" spans="1:306" ht="36" hidden="1">
      <c r="A71" s="454" t="s">
        <v>2295</v>
      </c>
      <c r="B71" s="455" t="s">
        <v>185</v>
      </c>
      <c r="C71" s="456" t="s">
        <v>1058</v>
      </c>
      <c r="D71" s="455" t="s">
        <v>2136</v>
      </c>
      <c r="E71" s="455" t="s">
        <v>2296</v>
      </c>
      <c r="F71" s="455" t="s">
        <v>90</v>
      </c>
      <c r="G71" s="455" t="s">
        <v>2138</v>
      </c>
      <c r="H71" s="455"/>
      <c r="I71" s="455" t="s">
        <v>2140</v>
      </c>
      <c r="J71" s="464">
        <v>25</v>
      </c>
      <c r="K71" s="464">
        <v>25</v>
      </c>
      <c r="L71" s="464"/>
      <c r="M71" s="464"/>
      <c r="N71" s="464"/>
      <c r="O71" s="464"/>
      <c r="P71" s="464"/>
      <c r="Q71" s="464">
        <v>2017</v>
      </c>
      <c r="R71" s="464">
        <v>2020</v>
      </c>
      <c r="S71" s="464">
        <v>2017</v>
      </c>
      <c r="T71" s="464">
        <v>2020</v>
      </c>
      <c r="U71" s="464">
        <v>76571</v>
      </c>
      <c r="V71" s="464">
        <v>13240</v>
      </c>
      <c r="W71" s="464">
        <v>61376</v>
      </c>
      <c r="X71" s="464">
        <v>9268</v>
      </c>
      <c r="Y71" s="464">
        <v>61376</v>
      </c>
      <c r="Z71" s="464"/>
      <c r="AA71" s="464"/>
      <c r="AB71" s="464">
        <v>15195</v>
      </c>
      <c r="AC71" s="464">
        <v>3972</v>
      </c>
      <c r="AD71" s="464">
        <v>3972</v>
      </c>
      <c r="AE71" s="464" t="s">
        <v>94</v>
      </c>
      <c r="AF71" s="464">
        <v>25</v>
      </c>
      <c r="AG71" s="464">
        <v>1</v>
      </c>
      <c r="AH71" s="464">
        <v>1</v>
      </c>
      <c r="AI71" s="464">
        <v>15195</v>
      </c>
      <c r="AJ71" s="464">
        <v>3972</v>
      </c>
      <c r="AK71" s="464">
        <v>3972</v>
      </c>
      <c r="AL71" s="464" t="s">
        <v>94</v>
      </c>
      <c r="AM71" s="464">
        <v>25</v>
      </c>
      <c r="AN71" s="464">
        <v>1</v>
      </c>
      <c r="AO71" s="464">
        <v>1</v>
      </c>
      <c r="AP71" s="464">
        <v>15195</v>
      </c>
      <c r="AQ71" s="464">
        <v>3972</v>
      </c>
      <c r="AR71" s="464">
        <v>3972</v>
      </c>
      <c r="AS71" s="464" t="s">
        <v>94</v>
      </c>
      <c r="AT71" s="464">
        <v>25</v>
      </c>
      <c r="AU71" s="464">
        <v>1</v>
      </c>
      <c r="AV71" s="464">
        <v>1</v>
      </c>
      <c r="AW71" s="464">
        <v>15195</v>
      </c>
      <c r="AX71" s="464">
        <v>3972</v>
      </c>
      <c r="AY71" s="464">
        <v>3972</v>
      </c>
      <c r="AZ71" s="464" t="s">
        <v>94</v>
      </c>
      <c r="BA71" s="464">
        <v>25</v>
      </c>
      <c r="BB71" s="464">
        <v>1</v>
      </c>
      <c r="BC71" s="464">
        <v>1</v>
      </c>
      <c r="BD71" s="464"/>
      <c r="BE71" s="464">
        <v>15195</v>
      </c>
      <c r="BF71" s="464">
        <v>1450</v>
      </c>
      <c r="BG71" s="464">
        <v>1450</v>
      </c>
      <c r="BH71" s="464"/>
      <c r="BI71" s="464">
        <v>3972</v>
      </c>
      <c r="BJ71" s="464" t="s">
        <v>94</v>
      </c>
      <c r="BK71" s="464">
        <v>25</v>
      </c>
      <c r="BL71" s="464">
        <v>1</v>
      </c>
      <c r="BM71" s="464">
        <v>1</v>
      </c>
      <c r="BN71" s="464" t="s">
        <v>103</v>
      </c>
      <c r="BO71" s="492" t="s">
        <v>2297</v>
      </c>
      <c r="BP71" s="492" t="s">
        <v>2298</v>
      </c>
      <c r="BQ71" s="464" t="s">
        <v>2299</v>
      </c>
      <c r="BR71" s="464" t="s">
        <v>2145</v>
      </c>
      <c r="BS71" s="493" t="s">
        <v>2152</v>
      </c>
      <c r="BT71" s="464"/>
      <c r="BU71" s="464">
        <v>25</v>
      </c>
      <c r="BV71" s="464"/>
      <c r="BW71" s="464"/>
      <c r="BX71" s="501"/>
      <c r="BY71" s="501"/>
      <c r="BZ71" s="501"/>
      <c r="CA71" s="501"/>
      <c r="CB71" s="501"/>
      <c r="CC71" s="501"/>
      <c r="CD71" s="503">
        <v>22971</v>
      </c>
      <c r="CE71" s="503"/>
      <c r="CF71" s="503" t="s">
        <v>93</v>
      </c>
      <c r="CG71" s="454" t="s">
        <v>2188</v>
      </c>
      <c r="CH71" s="455"/>
      <c r="CI71" s="455" t="s">
        <v>2300</v>
      </c>
      <c r="CJ71" s="455"/>
      <c r="CK71" s="455"/>
      <c r="CL71" s="455"/>
      <c r="CM71" s="455"/>
      <c r="CN71" s="455"/>
      <c r="CO71" s="503" t="s">
        <v>93</v>
      </c>
      <c r="CP71" s="449"/>
      <c r="CQ71" s="449"/>
      <c r="CR71" s="448" t="s">
        <v>1058</v>
      </c>
      <c r="CS71" s="449"/>
      <c r="CT71" s="449"/>
      <c r="CU71" s="449"/>
      <c r="CV71" s="449"/>
      <c r="CW71" s="449"/>
      <c r="CX71" s="449"/>
      <c r="CY71" s="449"/>
      <c r="CZ71" s="449"/>
      <c r="DA71" s="449"/>
      <c r="DB71" s="449"/>
      <c r="DC71" s="449"/>
      <c r="DD71" s="449"/>
      <c r="DE71" s="449"/>
      <c r="DF71" s="449"/>
      <c r="DG71" s="449"/>
      <c r="DH71" s="449"/>
      <c r="DI71" s="449"/>
      <c r="DJ71" s="449"/>
      <c r="DK71" s="449"/>
      <c r="DL71" s="449"/>
      <c r="DM71" s="449"/>
      <c r="DN71" s="449"/>
      <c r="DO71" s="449"/>
      <c r="DP71" s="449"/>
      <c r="DQ71" s="449"/>
      <c r="DR71" s="449"/>
      <c r="DS71" s="449"/>
      <c r="DT71" s="449"/>
      <c r="DU71" s="449"/>
      <c r="DV71" s="449"/>
      <c r="DW71" s="449"/>
      <c r="DX71" s="449"/>
      <c r="DY71" s="449"/>
      <c r="DZ71" s="449"/>
      <c r="EA71" s="449"/>
      <c r="EB71" s="449"/>
      <c r="EC71" s="449"/>
      <c r="ED71" s="449"/>
      <c r="EE71" s="449"/>
      <c r="EF71" s="449"/>
      <c r="EG71" s="449"/>
      <c r="EH71" s="449"/>
      <c r="EI71" s="449"/>
      <c r="EJ71" s="449"/>
      <c r="EK71" s="449"/>
      <c r="EL71" s="449"/>
      <c r="EM71" s="449"/>
      <c r="EN71" s="449"/>
      <c r="EO71" s="449"/>
      <c r="EP71" s="449"/>
      <c r="EQ71" s="449"/>
      <c r="ER71" s="449"/>
      <c r="ES71" s="449"/>
      <c r="ET71" s="449"/>
      <c r="EU71" s="449"/>
      <c r="EV71" s="449"/>
      <c r="EW71" s="449"/>
      <c r="EX71" s="449"/>
      <c r="EY71" s="449"/>
      <c r="EZ71" s="449"/>
      <c r="FA71" s="449"/>
      <c r="FB71" s="449"/>
      <c r="FC71" s="449"/>
      <c r="FD71" s="449"/>
      <c r="FE71" s="449"/>
      <c r="FF71" s="449"/>
      <c r="FG71" s="449"/>
      <c r="FH71" s="449"/>
      <c r="FI71" s="449"/>
      <c r="FJ71" s="449"/>
      <c r="FK71" s="449"/>
      <c r="FL71" s="449"/>
      <c r="FM71" s="449"/>
      <c r="FN71" s="449"/>
      <c r="FO71" s="449"/>
      <c r="FP71" s="449"/>
      <c r="FQ71" s="449"/>
      <c r="FR71" s="449"/>
      <c r="FS71" s="449"/>
      <c r="FT71" s="449"/>
      <c r="FU71" s="449"/>
      <c r="FV71" s="449"/>
      <c r="FW71" s="449"/>
      <c r="FX71" s="449"/>
      <c r="FY71" s="449"/>
      <c r="FZ71" s="449"/>
      <c r="GA71" s="449"/>
      <c r="GB71" s="449"/>
      <c r="GC71" s="449"/>
      <c r="GD71" s="449"/>
      <c r="GE71" s="449"/>
      <c r="GF71" s="449"/>
      <c r="GG71" s="449"/>
      <c r="GH71" s="449"/>
      <c r="GI71" s="449"/>
      <c r="GJ71" s="449"/>
      <c r="GK71" s="449"/>
      <c r="GL71" s="449"/>
      <c r="GM71" s="449"/>
      <c r="GN71" s="449"/>
      <c r="GO71" s="449"/>
      <c r="GP71" s="449"/>
      <c r="GQ71" s="449"/>
      <c r="GR71" s="449"/>
      <c r="GS71" s="449"/>
      <c r="GT71" s="449"/>
      <c r="GU71" s="449"/>
      <c r="GV71" s="449"/>
      <c r="GW71" s="449"/>
      <c r="GX71" s="449"/>
      <c r="GY71" s="449"/>
      <c r="GZ71" s="449"/>
      <c r="HA71" s="449"/>
      <c r="HB71" s="449"/>
      <c r="HC71" s="449"/>
      <c r="HD71" s="449"/>
      <c r="HE71" s="449"/>
      <c r="HF71" s="449"/>
      <c r="HG71" s="449"/>
      <c r="HH71" s="449"/>
      <c r="HI71" s="449"/>
      <c r="HJ71" s="449"/>
      <c r="HK71" s="449"/>
      <c r="HL71" s="449"/>
      <c r="HM71" s="449"/>
      <c r="HN71" s="449"/>
      <c r="HO71" s="449"/>
      <c r="HP71" s="449"/>
      <c r="HQ71" s="449"/>
      <c r="HR71" s="449"/>
      <c r="HS71" s="449"/>
      <c r="HT71" s="449"/>
      <c r="HU71" s="449"/>
      <c r="HV71" s="449"/>
      <c r="HW71" s="449"/>
      <c r="HX71" s="449"/>
      <c r="HY71" s="449"/>
      <c r="HZ71" s="449"/>
      <c r="IA71" s="449"/>
      <c r="IB71" s="449"/>
      <c r="IC71" s="449"/>
      <c r="ID71" s="449"/>
      <c r="IE71" s="449"/>
      <c r="IF71" s="449"/>
      <c r="IG71" s="449"/>
      <c r="IH71" s="449"/>
      <c r="II71" s="449"/>
      <c r="IJ71" s="449"/>
      <c r="IK71" s="449"/>
      <c r="IL71" s="449"/>
      <c r="IM71" s="449"/>
      <c r="IN71" s="449"/>
      <c r="IO71" s="449"/>
      <c r="IP71" s="449"/>
      <c r="IQ71" s="449"/>
      <c r="IR71" s="449"/>
      <c r="IS71" s="449"/>
      <c r="IT71" s="449"/>
      <c r="IU71" s="449"/>
      <c r="IV71" s="449"/>
      <c r="IW71" s="449"/>
      <c r="IX71" s="449"/>
      <c r="IY71" s="449"/>
      <c r="IZ71" s="449"/>
      <c r="JA71" s="449"/>
      <c r="JB71" s="449"/>
      <c r="JC71" s="449"/>
      <c r="JD71" s="449"/>
      <c r="JE71" s="449"/>
      <c r="JF71" s="449"/>
      <c r="JG71" s="449"/>
      <c r="JH71" s="449"/>
      <c r="JI71" s="449"/>
      <c r="JJ71" s="449"/>
      <c r="JK71" s="449"/>
      <c r="JL71" s="449"/>
      <c r="JM71" s="449"/>
      <c r="JN71" s="449"/>
      <c r="JO71" s="449"/>
      <c r="JP71" s="449"/>
      <c r="JQ71" s="449"/>
      <c r="JR71" s="449"/>
      <c r="JS71" s="449"/>
      <c r="JT71" s="449"/>
      <c r="JU71" s="449"/>
      <c r="JV71" s="449"/>
      <c r="JW71" s="449"/>
      <c r="JX71" s="449"/>
      <c r="JY71" s="449"/>
      <c r="JZ71" s="449"/>
      <c r="KA71" s="449"/>
      <c r="KB71" s="449"/>
      <c r="KC71" s="449"/>
      <c r="KD71" s="449"/>
      <c r="KE71" s="449"/>
      <c r="KF71" s="449"/>
      <c r="KG71" s="449"/>
      <c r="KH71" s="449"/>
      <c r="KI71" s="449"/>
      <c r="KJ71" s="449"/>
      <c r="KK71" s="449"/>
      <c r="KL71" s="449"/>
      <c r="KM71" s="449"/>
      <c r="KN71" s="449"/>
      <c r="KO71" s="449"/>
      <c r="KP71" s="449"/>
      <c r="KQ71" s="449"/>
      <c r="KR71" s="449"/>
      <c r="KS71" s="449"/>
      <c r="KT71" s="449"/>
    </row>
    <row r="72" spans="1:306" ht="36" hidden="1">
      <c r="A72" s="454" t="s">
        <v>2295</v>
      </c>
      <c r="B72" s="455" t="s">
        <v>1099</v>
      </c>
      <c r="C72" s="456" t="s">
        <v>1213</v>
      </c>
      <c r="D72" s="455" t="s">
        <v>2136</v>
      </c>
      <c r="E72" s="455" t="s">
        <v>2301</v>
      </c>
      <c r="F72" s="455" t="s">
        <v>113</v>
      </c>
      <c r="G72" s="455" t="s">
        <v>2138</v>
      </c>
      <c r="H72" s="455"/>
      <c r="I72" s="455" t="s">
        <v>2140</v>
      </c>
      <c r="J72" s="464">
        <v>19</v>
      </c>
      <c r="K72" s="464">
        <v>19</v>
      </c>
      <c r="L72" s="464"/>
      <c r="M72" s="464"/>
      <c r="N72" s="464"/>
      <c r="O72" s="464"/>
      <c r="P72" s="464"/>
      <c r="Q72" s="464">
        <v>2017</v>
      </c>
      <c r="R72" s="464">
        <v>2020</v>
      </c>
      <c r="S72" s="464"/>
      <c r="T72" s="464"/>
      <c r="U72" s="464">
        <v>111871</v>
      </c>
      <c r="V72" s="464">
        <v>9518</v>
      </c>
      <c r="W72" s="464"/>
      <c r="X72" s="464">
        <v>6663</v>
      </c>
      <c r="Y72" s="464">
        <v>52259</v>
      </c>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4"/>
      <c r="AV72" s="464"/>
      <c r="AW72" s="464"/>
      <c r="AX72" s="464"/>
      <c r="AY72" s="464"/>
      <c r="AZ72" s="464"/>
      <c r="BA72" s="464"/>
      <c r="BB72" s="464"/>
      <c r="BC72" s="464"/>
      <c r="BD72" s="475">
        <v>-49612</v>
      </c>
      <c r="BE72" s="464">
        <v>10000</v>
      </c>
      <c r="BF72" s="464">
        <v>5365</v>
      </c>
      <c r="BG72" s="464">
        <v>5365</v>
      </c>
      <c r="BH72" s="464"/>
      <c r="BI72" s="464"/>
      <c r="BJ72" s="464" t="s">
        <v>109</v>
      </c>
      <c r="BK72" s="464"/>
      <c r="BL72" s="464"/>
      <c r="BM72" s="464"/>
      <c r="BN72" s="464"/>
      <c r="BO72" s="492" t="s">
        <v>2302</v>
      </c>
      <c r="BP72" s="492" t="s">
        <v>2303</v>
      </c>
      <c r="BQ72" s="464"/>
      <c r="BR72" s="464"/>
      <c r="BS72" s="493"/>
      <c r="BT72" s="464"/>
      <c r="BU72" s="464"/>
      <c r="BV72" s="464"/>
      <c r="BW72" s="464"/>
      <c r="BX72" s="271">
        <v>1</v>
      </c>
      <c r="BY72" s="501"/>
      <c r="BZ72" s="501"/>
      <c r="CA72" s="501"/>
      <c r="CB72" s="501"/>
      <c r="CC72" s="501"/>
      <c r="CD72" s="503"/>
      <c r="CE72" s="503"/>
      <c r="CF72" s="503"/>
      <c r="CG72" s="503"/>
      <c r="CH72" s="503"/>
      <c r="CI72" s="503"/>
      <c r="CJ72" s="503"/>
      <c r="CK72" s="503"/>
      <c r="CL72" s="503"/>
      <c r="CM72" s="503"/>
      <c r="CN72" s="503"/>
      <c r="CO72" s="503"/>
      <c r="CP72" s="449"/>
      <c r="CQ72" s="449"/>
      <c r="CR72" s="448"/>
      <c r="CS72" s="449"/>
      <c r="CT72" s="449"/>
      <c r="CU72" s="449"/>
      <c r="CV72" s="449"/>
      <c r="CW72" s="449"/>
      <c r="CX72" s="449"/>
      <c r="CY72" s="449"/>
      <c r="CZ72" s="449"/>
      <c r="DA72" s="449"/>
      <c r="DB72" s="449"/>
      <c r="DC72" s="449"/>
      <c r="DD72" s="449"/>
      <c r="DE72" s="449"/>
      <c r="DF72" s="449"/>
      <c r="DG72" s="449"/>
      <c r="DH72" s="449"/>
      <c r="DI72" s="449"/>
      <c r="DJ72" s="449"/>
      <c r="DK72" s="449"/>
      <c r="DL72" s="449"/>
      <c r="DM72" s="449"/>
      <c r="DN72" s="449"/>
      <c r="DO72" s="449"/>
      <c r="DP72" s="449"/>
      <c r="DQ72" s="449"/>
      <c r="DR72" s="449"/>
      <c r="DS72" s="449"/>
      <c r="DT72" s="449"/>
      <c r="DU72" s="449"/>
      <c r="DV72" s="449"/>
      <c r="DW72" s="449"/>
      <c r="DX72" s="449"/>
      <c r="DY72" s="449"/>
      <c r="DZ72" s="449"/>
      <c r="EA72" s="449"/>
      <c r="EB72" s="449"/>
      <c r="EC72" s="449"/>
      <c r="ED72" s="449"/>
      <c r="EE72" s="449"/>
      <c r="EF72" s="449"/>
      <c r="EG72" s="449"/>
      <c r="EH72" s="449"/>
      <c r="EI72" s="449"/>
      <c r="EJ72" s="449"/>
      <c r="EK72" s="449"/>
      <c r="EL72" s="449"/>
      <c r="EM72" s="449"/>
      <c r="EN72" s="449"/>
      <c r="EO72" s="449"/>
      <c r="EP72" s="449"/>
      <c r="EQ72" s="449"/>
      <c r="ER72" s="449"/>
      <c r="ES72" s="449"/>
      <c r="ET72" s="449"/>
      <c r="EU72" s="449"/>
      <c r="EV72" s="449"/>
      <c r="EW72" s="449"/>
      <c r="EX72" s="449"/>
      <c r="EY72" s="449"/>
      <c r="EZ72" s="449"/>
      <c r="FA72" s="449"/>
      <c r="FB72" s="449"/>
      <c r="FC72" s="449"/>
      <c r="FD72" s="449"/>
      <c r="FE72" s="449"/>
      <c r="FF72" s="449"/>
      <c r="FG72" s="449"/>
      <c r="FH72" s="449"/>
      <c r="FI72" s="449"/>
      <c r="FJ72" s="449"/>
      <c r="FK72" s="449"/>
      <c r="FL72" s="449"/>
      <c r="FM72" s="449"/>
      <c r="FN72" s="449"/>
      <c r="FO72" s="449"/>
      <c r="FP72" s="449"/>
      <c r="FQ72" s="449"/>
      <c r="FR72" s="449"/>
      <c r="FS72" s="449"/>
      <c r="FT72" s="449"/>
      <c r="FU72" s="449"/>
      <c r="FV72" s="449"/>
      <c r="FW72" s="449"/>
      <c r="FX72" s="449"/>
      <c r="FY72" s="449"/>
      <c r="FZ72" s="449"/>
      <c r="GA72" s="449"/>
      <c r="GB72" s="449"/>
      <c r="GC72" s="449"/>
      <c r="GD72" s="449"/>
      <c r="GE72" s="449"/>
      <c r="GF72" s="449"/>
      <c r="GG72" s="449"/>
      <c r="GH72" s="449"/>
      <c r="GI72" s="449"/>
      <c r="GJ72" s="449"/>
      <c r="GK72" s="449"/>
      <c r="GL72" s="449"/>
      <c r="GM72" s="449"/>
      <c r="GN72" s="449"/>
      <c r="GO72" s="449"/>
      <c r="GP72" s="449"/>
      <c r="GQ72" s="449"/>
      <c r="GR72" s="449"/>
      <c r="GS72" s="449"/>
      <c r="GT72" s="449"/>
      <c r="GU72" s="449"/>
      <c r="GV72" s="449"/>
      <c r="GW72" s="449"/>
      <c r="GX72" s="449"/>
      <c r="GY72" s="449"/>
      <c r="GZ72" s="449"/>
      <c r="HA72" s="449"/>
      <c r="HB72" s="449"/>
      <c r="HC72" s="449"/>
      <c r="HD72" s="449"/>
      <c r="HE72" s="449"/>
      <c r="HF72" s="449"/>
      <c r="HG72" s="449"/>
      <c r="HH72" s="449"/>
      <c r="HI72" s="449"/>
      <c r="HJ72" s="449"/>
      <c r="HK72" s="449"/>
      <c r="HL72" s="449"/>
      <c r="HM72" s="449"/>
      <c r="HN72" s="449"/>
      <c r="HO72" s="449"/>
      <c r="HP72" s="449"/>
      <c r="HQ72" s="449"/>
      <c r="HR72" s="449"/>
      <c r="HS72" s="449"/>
      <c r="HT72" s="449"/>
      <c r="HU72" s="449"/>
      <c r="HV72" s="449"/>
      <c r="HW72" s="449"/>
      <c r="HX72" s="449"/>
      <c r="HY72" s="449"/>
      <c r="HZ72" s="449"/>
      <c r="IA72" s="449"/>
      <c r="IB72" s="449"/>
      <c r="IC72" s="449"/>
      <c r="ID72" s="449"/>
      <c r="IE72" s="449"/>
      <c r="IF72" s="449"/>
      <c r="IG72" s="449"/>
      <c r="IH72" s="449"/>
      <c r="II72" s="449"/>
      <c r="IJ72" s="449"/>
      <c r="IK72" s="449"/>
      <c r="IL72" s="449"/>
      <c r="IM72" s="449"/>
      <c r="IN72" s="449"/>
      <c r="IO72" s="449"/>
      <c r="IP72" s="449"/>
      <c r="IQ72" s="449"/>
      <c r="IR72" s="449"/>
      <c r="IS72" s="449"/>
      <c r="IT72" s="449"/>
      <c r="IU72" s="449"/>
      <c r="IV72" s="449"/>
      <c r="IW72" s="449"/>
      <c r="IX72" s="449"/>
      <c r="IY72" s="449"/>
      <c r="IZ72" s="449"/>
      <c r="JA72" s="449"/>
      <c r="JB72" s="449"/>
      <c r="JC72" s="449"/>
      <c r="JD72" s="449"/>
      <c r="JE72" s="449"/>
      <c r="JF72" s="449"/>
      <c r="JG72" s="449"/>
      <c r="JH72" s="449"/>
      <c r="JI72" s="449"/>
      <c r="JJ72" s="449"/>
      <c r="JK72" s="449"/>
      <c r="JL72" s="449"/>
      <c r="JM72" s="449"/>
      <c r="JN72" s="449"/>
      <c r="JO72" s="449"/>
      <c r="JP72" s="449"/>
      <c r="JQ72" s="449"/>
      <c r="JR72" s="449"/>
      <c r="JS72" s="449"/>
      <c r="JT72" s="449"/>
      <c r="JU72" s="449"/>
      <c r="JV72" s="449"/>
      <c r="JW72" s="449"/>
      <c r="JX72" s="449"/>
      <c r="JY72" s="449"/>
      <c r="JZ72" s="449"/>
      <c r="KA72" s="449"/>
      <c r="KB72" s="449"/>
      <c r="KC72" s="449"/>
      <c r="KD72" s="449"/>
      <c r="KE72" s="449"/>
      <c r="KF72" s="449"/>
      <c r="KG72" s="449"/>
      <c r="KH72" s="449"/>
      <c r="KI72" s="449"/>
      <c r="KJ72" s="449"/>
      <c r="KK72" s="449"/>
      <c r="KL72" s="449"/>
      <c r="KM72" s="449"/>
      <c r="KN72" s="449"/>
      <c r="KO72" s="449"/>
      <c r="KP72" s="449"/>
      <c r="KQ72" s="449"/>
      <c r="KR72" s="449"/>
      <c r="KS72" s="449"/>
      <c r="KT72" s="449"/>
    </row>
    <row r="73" spans="1:306" ht="24" hidden="1">
      <c r="A73" s="454" t="s">
        <v>2295</v>
      </c>
      <c r="B73" s="458" t="s">
        <v>633</v>
      </c>
      <c r="C73" s="459" t="s">
        <v>2304</v>
      </c>
      <c r="D73" s="455"/>
      <c r="E73" s="455"/>
      <c r="F73" s="458" t="s">
        <v>113</v>
      </c>
      <c r="G73" s="455" t="s">
        <v>2138</v>
      </c>
      <c r="H73" s="455"/>
      <c r="I73" s="455" t="s">
        <v>141</v>
      </c>
      <c r="J73" s="464">
        <v>13</v>
      </c>
      <c r="K73" s="464"/>
      <c r="L73" s="464">
        <v>13</v>
      </c>
      <c r="M73" s="464"/>
      <c r="N73" s="464"/>
      <c r="O73" s="464"/>
      <c r="P73" s="464"/>
      <c r="Q73" s="464">
        <v>2016</v>
      </c>
      <c r="R73" s="464">
        <v>2021</v>
      </c>
      <c r="S73" s="464"/>
      <c r="T73" s="464"/>
      <c r="U73" s="464">
        <v>12222</v>
      </c>
      <c r="V73" s="464">
        <v>8203</v>
      </c>
      <c r="W73" s="464">
        <v>7084</v>
      </c>
      <c r="X73" s="464">
        <v>7084</v>
      </c>
      <c r="Y73" s="464">
        <v>10397</v>
      </c>
      <c r="Z73" s="464"/>
      <c r="AA73" s="464"/>
      <c r="AB73" s="464"/>
      <c r="AC73" s="464"/>
      <c r="AD73" s="464"/>
      <c r="AE73" s="464"/>
      <c r="AF73" s="464"/>
      <c r="AG73" s="464"/>
      <c r="AH73" s="464"/>
      <c r="AI73" s="464"/>
      <c r="AJ73" s="464"/>
      <c r="AK73" s="464"/>
      <c r="AL73" s="464"/>
      <c r="AM73" s="464"/>
      <c r="AN73" s="464"/>
      <c r="AO73" s="464"/>
      <c r="AP73" s="464"/>
      <c r="AQ73" s="464"/>
      <c r="AR73" s="464"/>
      <c r="AS73" s="464"/>
      <c r="AT73" s="464"/>
      <c r="AU73" s="464"/>
      <c r="AV73" s="464"/>
      <c r="AW73" s="464"/>
      <c r="AX73" s="464"/>
      <c r="AY73" s="464"/>
      <c r="AZ73" s="464"/>
      <c r="BA73" s="464"/>
      <c r="BB73" s="464"/>
      <c r="BC73" s="464"/>
      <c r="BD73" s="475">
        <v>-1725</v>
      </c>
      <c r="BE73" s="464">
        <v>100</v>
      </c>
      <c r="BF73" s="464"/>
      <c r="BG73" s="464"/>
      <c r="BH73" s="464"/>
      <c r="BI73" s="464"/>
      <c r="BJ73" s="464"/>
      <c r="BK73" s="464"/>
      <c r="BL73" s="464"/>
      <c r="BM73" s="464"/>
      <c r="BN73" s="464"/>
      <c r="BO73" s="496" t="s">
        <v>1040</v>
      </c>
      <c r="BP73" s="497" t="s">
        <v>1041</v>
      </c>
      <c r="BQ73" s="464"/>
      <c r="BR73" s="464"/>
      <c r="BS73" s="493"/>
      <c r="BT73" s="464"/>
      <c r="BU73" s="464"/>
      <c r="BV73" s="464"/>
      <c r="BW73" s="464"/>
      <c r="BX73" s="464" t="s">
        <v>2238</v>
      </c>
      <c r="BY73" s="501"/>
      <c r="BZ73" s="501"/>
      <c r="CA73" s="501"/>
      <c r="CB73" s="501"/>
      <c r="CC73" s="501"/>
      <c r="CD73" s="503"/>
      <c r="CE73" s="503"/>
      <c r="CF73" s="503"/>
      <c r="CG73" s="503"/>
      <c r="CH73" s="503"/>
      <c r="CI73" s="503"/>
      <c r="CJ73" s="503"/>
      <c r="CK73" s="503"/>
      <c r="CL73" s="503"/>
      <c r="CM73" s="503"/>
      <c r="CN73" s="503"/>
      <c r="CO73" s="503"/>
      <c r="CP73" s="449"/>
      <c r="CQ73" s="449"/>
      <c r="CR73" s="448"/>
      <c r="CS73" s="449"/>
      <c r="CT73" s="449"/>
      <c r="CU73" s="449"/>
      <c r="CV73" s="449"/>
      <c r="CW73" s="449"/>
      <c r="CX73" s="449"/>
      <c r="CY73" s="449"/>
      <c r="CZ73" s="449"/>
      <c r="DA73" s="449"/>
      <c r="DB73" s="449"/>
      <c r="DC73" s="449"/>
      <c r="DD73" s="449"/>
      <c r="DE73" s="449"/>
      <c r="DF73" s="449"/>
      <c r="DG73" s="449"/>
      <c r="DH73" s="449"/>
      <c r="DI73" s="449"/>
      <c r="DJ73" s="449"/>
      <c r="DK73" s="449"/>
      <c r="DL73" s="449"/>
      <c r="DM73" s="449"/>
      <c r="DN73" s="449"/>
      <c r="DO73" s="449"/>
      <c r="DP73" s="449"/>
      <c r="DQ73" s="449"/>
      <c r="DR73" s="449"/>
      <c r="DS73" s="449"/>
      <c r="DT73" s="449"/>
      <c r="DU73" s="449"/>
      <c r="DV73" s="449"/>
      <c r="DW73" s="449"/>
      <c r="DX73" s="449"/>
      <c r="DY73" s="449"/>
      <c r="DZ73" s="449"/>
      <c r="EA73" s="449"/>
      <c r="EB73" s="449"/>
      <c r="EC73" s="449"/>
      <c r="ED73" s="449"/>
      <c r="EE73" s="449"/>
      <c r="EF73" s="449"/>
      <c r="EG73" s="449"/>
      <c r="EH73" s="449"/>
      <c r="EI73" s="449"/>
      <c r="EJ73" s="449"/>
      <c r="EK73" s="449"/>
      <c r="EL73" s="449"/>
      <c r="EM73" s="449"/>
      <c r="EN73" s="449"/>
      <c r="EO73" s="449"/>
      <c r="EP73" s="449"/>
      <c r="EQ73" s="449"/>
      <c r="ER73" s="449"/>
      <c r="ES73" s="449"/>
      <c r="ET73" s="449"/>
      <c r="EU73" s="449"/>
      <c r="EV73" s="449"/>
      <c r="EW73" s="449"/>
      <c r="EX73" s="449"/>
      <c r="EY73" s="449"/>
      <c r="EZ73" s="449"/>
      <c r="FA73" s="449"/>
      <c r="FB73" s="449"/>
      <c r="FC73" s="449"/>
      <c r="FD73" s="449"/>
      <c r="FE73" s="449"/>
      <c r="FF73" s="449"/>
      <c r="FG73" s="449"/>
      <c r="FH73" s="449"/>
      <c r="FI73" s="449"/>
      <c r="FJ73" s="449"/>
      <c r="FK73" s="449"/>
      <c r="FL73" s="449"/>
      <c r="FM73" s="449"/>
      <c r="FN73" s="449"/>
      <c r="FO73" s="449"/>
      <c r="FP73" s="449"/>
      <c r="FQ73" s="449"/>
      <c r="FR73" s="449"/>
      <c r="FS73" s="449"/>
      <c r="FT73" s="449"/>
      <c r="FU73" s="449"/>
      <c r="FV73" s="449"/>
      <c r="FW73" s="449"/>
      <c r="FX73" s="449"/>
      <c r="FY73" s="449"/>
      <c r="FZ73" s="449"/>
      <c r="GA73" s="449"/>
      <c r="GB73" s="449"/>
      <c r="GC73" s="449"/>
      <c r="GD73" s="449"/>
      <c r="GE73" s="449"/>
      <c r="GF73" s="449"/>
      <c r="GG73" s="449"/>
      <c r="GH73" s="449"/>
      <c r="GI73" s="449"/>
      <c r="GJ73" s="449"/>
      <c r="GK73" s="449"/>
      <c r="GL73" s="449"/>
      <c r="GM73" s="449"/>
      <c r="GN73" s="449"/>
      <c r="GO73" s="449"/>
      <c r="GP73" s="449"/>
      <c r="GQ73" s="449"/>
      <c r="GR73" s="449"/>
      <c r="GS73" s="449"/>
      <c r="GT73" s="449"/>
      <c r="GU73" s="449"/>
      <c r="GV73" s="449"/>
      <c r="GW73" s="449"/>
      <c r="GX73" s="449"/>
      <c r="GY73" s="449"/>
      <c r="GZ73" s="449"/>
      <c r="HA73" s="449"/>
      <c r="HB73" s="449"/>
      <c r="HC73" s="449"/>
      <c r="HD73" s="449"/>
      <c r="HE73" s="449"/>
      <c r="HF73" s="449"/>
      <c r="HG73" s="449"/>
      <c r="HH73" s="449"/>
      <c r="HI73" s="449"/>
      <c r="HJ73" s="449"/>
      <c r="HK73" s="449"/>
      <c r="HL73" s="449"/>
      <c r="HM73" s="449"/>
      <c r="HN73" s="449"/>
      <c r="HO73" s="449"/>
      <c r="HP73" s="449"/>
      <c r="HQ73" s="449"/>
      <c r="HR73" s="449"/>
      <c r="HS73" s="449"/>
      <c r="HT73" s="449"/>
      <c r="HU73" s="449"/>
      <c r="HV73" s="449"/>
      <c r="HW73" s="449"/>
      <c r="HX73" s="449"/>
      <c r="HY73" s="449"/>
      <c r="HZ73" s="449"/>
      <c r="IA73" s="449"/>
      <c r="IB73" s="449"/>
      <c r="IC73" s="449"/>
      <c r="ID73" s="449"/>
      <c r="IE73" s="449"/>
      <c r="IF73" s="449"/>
      <c r="IG73" s="449"/>
      <c r="IH73" s="449"/>
      <c r="II73" s="449"/>
      <c r="IJ73" s="449"/>
      <c r="IK73" s="449"/>
      <c r="IL73" s="449"/>
      <c r="IM73" s="449"/>
      <c r="IN73" s="449"/>
      <c r="IO73" s="449"/>
      <c r="IP73" s="449"/>
      <c r="IQ73" s="449"/>
      <c r="IR73" s="449"/>
      <c r="IS73" s="449"/>
      <c r="IT73" s="449"/>
      <c r="IU73" s="449"/>
      <c r="IV73" s="449"/>
      <c r="IW73" s="449"/>
      <c r="IX73" s="449"/>
      <c r="IY73" s="449"/>
      <c r="IZ73" s="449"/>
      <c r="JA73" s="449"/>
      <c r="JB73" s="449"/>
      <c r="JC73" s="449"/>
      <c r="JD73" s="449"/>
      <c r="JE73" s="449"/>
      <c r="JF73" s="449"/>
      <c r="JG73" s="449"/>
      <c r="JH73" s="449"/>
      <c r="JI73" s="449"/>
      <c r="JJ73" s="449"/>
      <c r="JK73" s="449"/>
      <c r="JL73" s="449"/>
      <c r="JM73" s="449"/>
      <c r="JN73" s="449"/>
      <c r="JO73" s="449"/>
      <c r="JP73" s="449"/>
      <c r="JQ73" s="449"/>
      <c r="JR73" s="449"/>
      <c r="JS73" s="449"/>
      <c r="JT73" s="449"/>
      <c r="JU73" s="449"/>
      <c r="JV73" s="449"/>
      <c r="JW73" s="449"/>
      <c r="JX73" s="449"/>
      <c r="JY73" s="449"/>
      <c r="JZ73" s="449"/>
      <c r="KA73" s="449"/>
      <c r="KB73" s="449"/>
      <c r="KC73" s="449"/>
      <c r="KD73" s="449"/>
      <c r="KE73" s="449"/>
      <c r="KF73" s="449"/>
      <c r="KG73" s="449"/>
      <c r="KH73" s="449"/>
      <c r="KI73" s="449"/>
      <c r="KJ73" s="449"/>
      <c r="KK73" s="449"/>
      <c r="KL73" s="449"/>
      <c r="KM73" s="449"/>
      <c r="KN73" s="449"/>
      <c r="KO73" s="449"/>
      <c r="KP73" s="449"/>
      <c r="KQ73" s="449"/>
      <c r="KR73" s="449"/>
      <c r="KS73" s="449"/>
      <c r="KT73" s="449"/>
    </row>
    <row r="74" spans="1:306" ht="24" hidden="1">
      <c r="A74" s="454" t="s">
        <v>2295</v>
      </c>
      <c r="B74" s="458" t="s">
        <v>168</v>
      </c>
      <c r="C74" s="459" t="s">
        <v>1447</v>
      </c>
      <c r="D74" s="455"/>
      <c r="E74" s="455"/>
      <c r="F74" s="458" t="s">
        <v>90</v>
      </c>
      <c r="G74" s="455" t="s">
        <v>2138</v>
      </c>
      <c r="H74" s="455"/>
      <c r="I74" s="455" t="s">
        <v>2140</v>
      </c>
      <c r="J74" s="464">
        <v>6</v>
      </c>
      <c r="K74" s="464"/>
      <c r="L74" s="464">
        <v>5</v>
      </c>
      <c r="M74" s="464"/>
      <c r="N74" s="464"/>
      <c r="O74" s="464"/>
      <c r="P74" s="464"/>
      <c r="Q74" s="466">
        <v>2017</v>
      </c>
      <c r="R74" s="466">
        <v>2020</v>
      </c>
      <c r="S74" s="464"/>
      <c r="T74" s="464"/>
      <c r="U74" s="464">
        <v>13056</v>
      </c>
      <c r="V74" s="464">
        <v>8878</v>
      </c>
      <c r="W74" s="464">
        <v>4938</v>
      </c>
      <c r="X74" s="464">
        <v>4938</v>
      </c>
      <c r="Y74" s="464">
        <v>9869</v>
      </c>
      <c r="Z74" s="464"/>
      <c r="AA74" s="464"/>
      <c r="AB74" s="464"/>
      <c r="AC74" s="464"/>
      <c r="AD74" s="464"/>
      <c r="AE74" s="464"/>
      <c r="AF74" s="464"/>
      <c r="AG74" s="464"/>
      <c r="AH74" s="464"/>
      <c r="AI74" s="464"/>
      <c r="AJ74" s="464"/>
      <c r="AK74" s="464"/>
      <c r="AL74" s="464"/>
      <c r="AM74" s="464"/>
      <c r="AN74" s="464"/>
      <c r="AO74" s="464"/>
      <c r="AP74" s="464"/>
      <c r="AQ74" s="464"/>
      <c r="AR74" s="464"/>
      <c r="AS74" s="464"/>
      <c r="AT74" s="464"/>
      <c r="AU74" s="464"/>
      <c r="AV74" s="464"/>
      <c r="AW74" s="464"/>
      <c r="AX74" s="464"/>
      <c r="AY74" s="464"/>
      <c r="AZ74" s="464"/>
      <c r="BA74" s="464"/>
      <c r="BB74" s="464"/>
      <c r="BC74" s="464"/>
      <c r="BD74" s="475">
        <v>-3087</v>
      </c>
      <c r="BE74" s="464">
        <v>100</v>
      </c>
      <c r="BF74" s="464"/>
      <c r="BG74" s="464">
        <v>472</v>
      </c>
      <c r="BH74" s="464"/>
      <c r="BI74" s="464"/>
      <c r="BJ74" s="464"/>
      <c r="BK74" s="464"/>
      <c r="BL74" s="464"/>
      <c r="BM74" s="464"/>
      <c r="BN74" s="464"/>
      <c r="BO74" s="496" t="s">
        <v>1449</v>
      </c>
      <c r="BP74" s="497" t="s">
        <v>1450</v>
      </c>
      <c r="BQ74" s="464"/>
      <c r="BR74" s="464"/>
      <c r="BS74" s="493"/>
      <c r="BT74" s="464"/>
      <c r="BU74" s="464"/>
      <c r="BV74" s="464"/>
      <c r="BW74" s="464"/>
      <c r="BX74" s="464" t="s">
        <v>2238</v>
      </c>
      <c r="BY74" s="501"/>
      <c r="BZ74" s="501"/>
      <c r="CA74" s="501"/>
      <c r="CB74" s="501"/>
      <c r="CC74" s="501"/>
      <c r="CD74" s="503"/>
      <c r="CE74" s="503"/>
      <c r="CF74" s="503"/>
      <c r="CG74" s="503"/>
      <c r="CH74" s="503"/>
      <c r="CI74" s="503"/>
      <c r="CJ74" s="503"/>
      <c r="CK74" s="503"/>
      <c r="CL74" s="503"/>
      <c r="CM74" s="503"/>
      <c r="CN74" s="503"/>
      <c r="CO74" s="503"/>
      <c r="CP74" s="449"/>
      <c r="CQ74" s="449"/>
      <c r="CR74" s="448"/>
      <c r="CS74" s="449"/>
      <c r="CT74" s="449"/>
      <c r="CU74" s="449"/>
      <c r="CV74" s="449"/>
      <c r="CW74" s="449"/>
      <c r="CX74" s="449"/>
      <c r="CY74" s="449"/>
      <c r="CZ74" s="449"/>
      <c r="DA74" s="449"/>
      <c r="DB74" s="449"/>
      <c r="DC74" s="449"/>
      <c r="DD74" s="449"/>
      <c r="DE74" s="449"/>
      <c r="DF74" s="449"/>
      <c r="DG74" s="449"/>
      <c r="DH74" s="449"/>
      <c r="DI74" s="449"/>
      <c r="DJ74" s="449"/>
      <c r="DK74" s="449"/>
      <c r="DL74" s="449"/>
      <c r="DM74" s="449"/>
      <c r="DN74" s="449"/>
      <c r="DO74" s="449"/>
      <c r="DP74" s="449"/>
      <c r="DQ74" s="449"/>
      <c r="DR74" s="449"/>
      <c r="DS74" s="449"/>
      <c r="DT74" s="449"/>
      <c r="DU74" s="449"/>
      <c r="DV74" s="449"/>
      <c r="DW74" s="449"/>
      <c r="DX74" s="449"/>
      <c r="DY74" s="449"/>
      <c r="DZ74" s="449"/>
      <c r="EA74" s="449"/>
      <c r="EB74" s="449"/>
      <c r="EC74" s="449"/>
      <c r="ED74" s="449"/>
      <c r="EE74" s="449"/>
      <c r="EF74" s="449"/>
      <c r="EG74" s="449"/>
      <c r="EH74" s="449"/>
      <c r="EI74" s="449"/>
      <c r="EJ74" s="449"/>
      <c r="EK74" s="449"/>
      <c r="EL74" s="449"/>
      <c r="EM74" s="449"/>
      <c r="EN74" s="449"/>
      <c r="EO74" s="449"/>
      <c r="EP74" s="449"/>
      <c r="EQ74" s="449"/>
      <c r="ER74" s="449"/>
      <c r="ES74" s="449"/>
      <c r="ET74" s="449"/>
      <c r="EU74" s="449"/>
      <c r="EV74" s="449"/>
      <c r="EW74" s="449"/>
      <c r="EX74" s="449"/>
      <c r="EY74" s="449"/>
      <c r="EZ74" s="449"/>
      <c r="FA74" s="449"/>
      <c r="FB74" s="449"/>
      <c r="FC74" s="449"/>
      <c r="FD74" s="449"/>
      <c r="FE74" s="449"/>
      <c r="FF74" s="449"/>
      <c r="FG74" s="449"/>
      <c r="FH74" s="449"/>
      <c r="FI74" s="449"/>
      <c r="FJ74" s="449"/>
      <c r="FK74" s="449"/>
      <c r="FL74" s="449"/>
      <c r="FM74" s="449"/>
      <c r="FN74" s="449"/>
      <c r="FO74" s="449"/>
      <c r="FP74" s="449"/>
      <c r="FQ74" s="449"/>
      <c r="FR74" s="449"/>
      <c r="FS74" s="449"/>
      <c r="FT74" s="449"/>
      <c r="FU74" s="449"/>
      <c r="FV74" s="449"/>
      <c r="FW74" s="449"/>
      <c r="FX74" s="449"/>
      <c r="FY74" s="449"/>
      <c r="FZ74" s="449"/>
      <c r="GA74" s="449"/>
      <c r="GB74" s="449"/>
      <c r="GC74" s="449"/>
      <c r="GD74" s="449"/>
      <c r="GE74" s="449"/>
      <c r="GF74" s="449"/>
      <c r="GG74" s="449"/>
      <c r="GH74" s="449"/>
      <c r="GI74" s="449"/>
      <c r="GJ74" s="449"/>
      <c r="GK74" s="449"/>
      <c r="GL74" s="449"/>
      <c r="GM74" s="449"/>
      <c r="GN74" s="449"/>
      <c r="GO74" s="449"/>
      <c r="GP74" s="449"/>
      <c r="GQ74" s="449"/>
      <c r="GR74" s="449"/>
      <c r="GS74" s="449"/>
      <c r="GT74" s="449"/>
      <c r="GU74" s="449"/>
      <c r="GV74" s="449"/>
      <c r="GW74" s="449"/>
      <c r="GX74" s="449"/>
      <c r="GY74" s="449"/>
      <c r="GZ74" s="449"/>
      <c r="HA74" s="449"/>
      <c r="HB74" s="449"/>
      <c r="HC74" s="449"/>
      <c r="HD74" s="449"/>
      <c r="HE74" s="449"/>
      <c r="HF74" s="449"/>
      <c r="HG74" s="449"/>
      <c r="HH74" s="449"/>
      <c r="HI74" s="449"/>
      <c r="HJ74" s="449"/>
      <c r="HK74" s="449"/>
      <c r="HL74" s="449"/>
      <c r="HM74" s="449"/>
      <c r="HN74" s="449"/>
      <c r="HO74" s="449"/>
      <c r="HP74" s="449"/>
      <c r="HQ74" s="449"/>
      <c r="HR74" s="449"/>
      <c r="HS74" s="449"/>
      <c r="HT74" s="449"/>
      <c r="HU74" s="449"/>
      <c r="HV74" s="449"/>
      <c r="HW74" s="449"/>
      <c r="HX74" s="449"/>
      <c r="HY74" s="449"/>
      <c r="HZ74" s="449"/>
      <c r="IA74" s="449"/>
      <c r="IB74" s="449"/>
      <c r="IC74" s="449"/>
      <c r="ID74" s="449"/>
      <c r="IE74" s="449"/>
      <c r="IF74" s="449"/>
      <c r="IG74" s="449"/>
      <c r="IH74" s="449"/>
      <c r="II74" s="449"/>
      <c r="IJ74" s="449"/>
      <c r="IK74" s="449"/>
      <c r="IL74" s="449"/>
      <c r="IM74" s="449"/>
      <c r="IN74" s="449"/>
      <c r="IO74" s="449"/>
      <c r="IP74" s="449"/>
      <c r="IQ74" s="449"/>
      <c r="IR74" s="449"/>
      <c r="IS74" s="449"/>
      <c r="IT74" s="449"/>
      <c r="IU74" s="449"/>
      <c r="IV74" s="449"/>
      <c r="IW74" s="449"/>
      <c r="IX74" s="449"/>
      <c r="IY74" s="449"/>
      <c r="IZ74" s="449"/>
      <c r="JA74" s="449"/>
      <c r="JB74" s="449"/>
      <c r="JC74" s="449"/>
      <c r="JD74" s="449"/>
      <c r="JE74" s="449"/>
      <c r="JF74" s="449"/>
      <c r="JG74" s="449"/>
      <c r="JH74" s="449"/>
      <c r="JI74" s="449"/>
      <c r="JJ74" s="449"/>
      <c r="JK74" s="449"/>
      <c r="JL74" s="449"/>
      <c r="JM74" s="449"/>
      <c r="JN74" s="449"/>
      <c r="JO74" s="449"/>
      <c r="JP74" s="449"/>
      <c r="JQ74" s="449"/>
      <c r="JR74" s="449"/>
      <c r="JS74" s="449"/>
      <c r="JT74" s="449"/>
      <c r="JU74" s="449"/>
      <c r="JV74" s="449"/>
      <c r="JW74" s="449"/>
      <c r="JX74" s="449"/>
      <c r="JY74" s="449"/>
      <c r="JZ74" s="449"/>
      <c r="KA74" s="449"/>
      <c r="KB74" s="449"/>
      <c r="KC74" s="449"/>
      <c r="KD74" s="449"/>
      <c r="KE74" s="449"/>
      <c r="KF74" s="449"/>
      <c r="KG74" s="449"/>
      <c r="KH74" s="449"/>
      <c r="KI74" s="449"/>
      <c r="KJ74" s="449"/>
      <c r="KK74" s="449"/>
      <c r="KL74" s="449"/>
      <c r="KM74" s="449"/>
      <c r="KN74" s="449"/>
      <c r="KO74" s="449"/>
      <c r="KP74" s="449"/>
      <c r="KQ74" s="449"/>
      <c r="KR74" s="449"/>
      <c r="KS74" s="449"/>
      <c r="KT74" s="449"/>
    </row>
    <row r="75" spans="1:306" ht="31.5" hidden="1">
      <c r="A75" s="454" t="s">
        <v>2295</v>
      </c>
      <c r="B75" s="458" t="s">
        <v>1099</v>
      </c>
      <c r="C75" s="459" t="s">
        <v>1100</v>
      </c>
      <c r="D75" s="455"/>
      <c r="E75" s="455"/>
      <c r="F75" s="458" t="s">
        <v>90</v>
      </c>
      <c r="G75" s="455" t="s">
        <v>2138</v>
      </c>
      <c r="H75" s="455"/>
      <c r="I75" s="455" t="s">
        <v>2140</v>
      </c>
      <c r="J75" s="464">
        <v>13</v>
      </c>
      <c r="K75" s="464"/>
      <c r="L75" s="464">
        <v>13</v>
      </c>
      <c r="M75" s="464"/>
      <c r="N75" s="464"/>
      <c r="O75" s="464"/>
      <c r="P75" s="464"/>
      <c r="Q75" s="464">
        <v>2015</v>
      </c>
      <c r="R75" s="464">
        <v>2020</v>
      </c>
      <c r="S75" s="464"/>
      <c r="T75" s="464"/>
      <c r="U75" s="464">
        <v>11688</v>
      </c>
      <c r="V75" s="464">
        <v>7882</v>
      </c>
      <c r="W75" s="464">
        <v>2577</v>
      </c>
      <c r="X75" s="464">
        <v>2577</v>
      </c>
      <c r="Y75" s="464">
        <v>5148</v>
      </c>
      <c r="Z75" s="464"/>
      <c r="AA75" s="464"/>
      <c r="AB75" s="464"/>
      <c r="AC75" s="464"/>
      <c r="AD75" s="464"/>
      <c r="AE75" s="464"/>
      <c r="AF75" s="464"/>
      <c r="AG75" s="464"/>
      <c r="AH75" s="464"/>
      <c r="AI75" s="464"/>
      <c r="AJ75" s="464"/>
      <c r="AK75" s="464"/>
      <c r="AL75" s="464"/>
      <c r="AM75" s="464"/>
      <c r="AN75" s="464"/>
      <c r="AO75" s="464"/>
      <c r="AP75" s="464"/>
      <c r="AQ75" s="464"/>
      <c r="AR75" s="464"/>
      <c r="AS75" s="464"/>
      <c r="AT75" s="464"/>
      <c r="AU75" s="464"/>
      <c r="AV75" s="464"/>
      <c r="AW75" s="464"/>
      <c r="AX75" s="464"/>
      <c r="AY75" s="464"/>
      <c r="AZ75" s="464"/>
      <c r="BA75" s="464"/>
      <c r="BB75" s="464"/>
      <c r="BC75" s="464"/>
      <c r="BD75" s="475">
        <v>-6340</v>
      </c>
      <c r="BE75" s="464">
        <v>200</v>
      </c>
      <c r="BF75" s="464"/>
      <c r="BG75" s="464"/>
      <c r="BH75" s="464"/>
      <c r="BI75" s="464"/>
      <c r="BJ75" s="464"/>
      <c r="BK75" s="464"/>
      <c r="BL75" s="464"/>
      <c r="BM75" s="464"/>
      <c r="BN75" s="464"/>
      <c r="BO75" s="492" t="s">
        <v>1104</v>
      </c>
      <c r="BP75" s="492" t="s">
        <v>1105</v>
      </c>
      <c r="BQ75" s="464"/>
      <c r="BR75" s="464"/>
      <c r="BS75" s="493"/>
      <c r="BT75" s="464"/>
      <c r="BU75" s="464"/>
      <c r="BV75" s="464"/>
      <c r="BW75" s="464"/>
      <c r="BX75" s="464" t="s">
        <v>2238</v>
      </c>
      <c r="BY75" s="501"/>
      <c r="BZ75" s="501"/>
      <c r="CA75" s="501"/>
      <c r="CB75" s="501"/>
      <c r="CC75" s="501"/>
      <c r="CD75" s="503"/>
      <c r="CE75" s="503"/>
      <c r="CF75" s="503"/>
      <c r="CG75" s="503"/>
      <c r="CH75" s="503"/>
      <c r="CI75" s="503"/>
      <c r="CJ75" s="503"/>
      <c r="CK75" s="503"/>
      <c r="CL75" s="503"/>
      <c r="CM75" s="503"/>
      <c r="CN75" s="503"/>
      <c r="CO75" s="503"/>
      <c r="CP75" s="449"/>
      <c r="CQ75" s="449"/>
      <c r="CR75" s="448"/>
      <c r="CS75" s="449"/>
      <c r="CT75" s="449"/>
      <c r="CU75" s="449"/>
      <c r="CV75" s="449"/>
      <c r="CW75" s="449"/>
      <c r="CX75" s="449"/>
      <c r="CY75" s="449"/>
      <c r="CZ75" s="449"/>
      <c r="DA75" s="449"/>
      <c r="DB75" s="449"/>
      <c r="DC75" s="449"/>
      <c r="DD75" s="449"/>
      <c r="DE75" s="449"/>
      <c r="DF75" s="449"/>
      <c r="DG75" s="449"/>
      <c r="DH75" s="449"/>
      <c r="DI75" s="449"/>
      <c r="DJ75" s="449"/>
      <c r="DK75" s="449"/>
      <c r="DL75" s="449"/>
      <c r="DM75" s="449"/>
      <c r="DN75" s="449"/>
      <c r="DO75" s="449"/>
      <c r="DP75" s="449"/>
      <c r="DQ75" s="449"/>
      <c r="DR75" s="449"/>
      <c r="DS75" s="449"/>
      <c r="DT75" s="449"/>
      <c r="DU75" s="449"/>
      <c r="DV75" s="449"/>
      <c r="DW75" s="449"/>
      <c r="DX75" s="449"/>
      <c r="DY75" s="449"/>
      <c r="DZ75" s="449"/>
      <c r="EA75" s="449"/>
      <c r="EB75" s="449"/>
      <c r="EC75" s="449"/>
      <c r="ED75" s="449"/>
      <c r="EE75" s="449"/>
      <c r="EF75" s="449"/>
      <c r="EG75" s="449"/>
      <c r="EH75" s="449"/>
      <c r="EI75" s="449"/>
      <c r="EJ75" s="449"/>
      <c r="EK75" s="449"/>
      <c r="EL75" s="449"/>
      <c r="EM75" s="449"/>
      <c r="EN75" s="449"/>
      <c r="EO75" s="449"/>
      <c r="EP75" s="449"/>
      <c r="EQ75" s="449"/>
      <c r="ER75" s="449"/>
      <c r="ES75" s="449"/>
      <c r="ET75" s="449"/>
      <c r="EU75" s="449"/>
      <c r="EV75" s="449"/>
      <c r="EW75" s="449"/>
      <c r="EX75" s="449"/>
      <c r="EY75" s="449"/>
      <c r="EZ75" s="449"/>
      <c r="FA75" s="449"/>
      <c r="FB75" s="449"/>
      <c r="FC75" s="449"/>
      <c r="FD75" s="449"/>
      <c r="FE75" s="449"/>
      <c r="FF75" s="449"/>
      <c r="FG75" s="449"/>
      <c r="FH75" s="449"/>
      <c r="FI75" s="449"/>
      <c r="FJ75" s="449"/>
      <c r="FK75" s="449"/>
      <c r="FL75" s="449"/>
      <c r="FM75" s="449"/>
      <c r="FN75" s="449"/>
      <c r="FO75" s="449"/>
      <c r="FP75" s="449"/>
      <c r="FQ75" s="449"/>
      <c r="FR75" s="449"/>
      <c r="FS75" s="449"/>
      <c r="FT75" s="449"/>
      <c r="FU75" s="449"/>
      <c r="FV75" s="449"/>
      <c r="FW75" s="449"/>
      <c r="FX75" s="449"/>
      <c r="FY75" s="449"/>
      <c r="FZ75" s="449"/>
      <c r="GA75" s="449"/>
      <c r="GB75" s="449"/>
      <c r="GC75" s="449"/>
      <c r="GD75" s="449"/>
      <c r="GE75" s="449"/>
      <c r="GF75" s="449"/>
      <c r="GG75" s="449"/>
      <c r="GH75" s="449"/>
      <c r="GI75" s="449"/>
      <c r="GJ75" s="449"/>
      <c r="GK75" s="449"/>
      <c r="GL75" s="449"/>
      <c r="GM75" s="449"/>
      <c r="GN75" s="449"/>
      <c r="GO75" s="449"/>
      <c r="GP75" s="449"/>
      <c r="GQ75" s="449"/>
      <c r="GR75" s="449"/>
      <c r="GS75" s="449"/>
      <c r="GT75" s="449"/>
      <c r="GU75" s="449"/>
      <c r="GV75" s="449"/>
      <c r="GW75" s="449"/>
      <c r="GX75" s="449"/>
      <c r="GY75" s="449"/>
      <c r="GZ75" s="449"/>
      <c r="HA75" s="449"/>
      <c r="HB75" s="449"/>
      <c r="HC75" s="449"/>
      <c r="HD75" s="449"/>
      <c r="HE75" s="449"/>
      <c r="HF75" s="449"/>
      <c r="HG75" s="449"/>
      <c r="HH75" s="449"/>
      <c r="HI75" s="449"/>
      <c r="HJ75" s="449"/>
      <c r="HK75" s="449"/>
      <c r="HL75" s="449"/>
      <c r="HM75" s="449"/>
      <c r="HN75" s="449"/>
      <c r="HO75" s="449"/>
      <c r="HP75" s="449"/>
      <c r="HQ75" s="449"/>
      <c r="HR75" s="449"/>
      <c r="HS75" s="449"/>
      <c r="HT75" s="449"/>
      <c r="HU75" s="449"/>
      <c r="HV75" s="449"/>
      <c r="HW75" s="449"/>
      <c r="HX75" s="449"/>
      <c r="HY75" s="449"/>
      <c r="HZ75" s="449"/>
      <c r="IA75" s="449"/>
      <c r="IB75" s="449"/>
      <c r="IC75" s="449"/>
      <c r="ID75" s="449"/>
      <c r="IE75" s="449"/>
      <c r="IF75" s="449"/>
      <c r="IG75" s="449"/>
      <c r="IH75" s="449"/>
      <c r="II75" s="449"/>
      <c r="IJ75" s="449"/>
      <c r="IK75" s="449"/>
      <c r="IL75" s="449"/>
      <c r="IM75" s="449"/>
      <c r="IN75" s="449"/>
      <c r="IO75" s="449"/>
      <c r="IP75" s="449"/>
      <c r="IQ75" s="449"/>
      <c r="IR75" s="449"/>
      <c r="IS75" s="449"/>
      <c r="IT75" s="449"/>
      <c r="IU75" s="449"/>
      <c r="IV75" s="449"/>
      <c r="IW75" s="449"/>
      <c r="IX75" s="449"/>
      <c r="IY75" s="449"/>
      <c r="IZ75" s="449"/>
      <c r="JA75" s="449"/>
      <c r="JB75" s="449"/>
      <c r="JC75" s="449"/>
      <c r="JD75" s="449"/>
      <c r="JE75" s="449"/>
      <c r="JF75" s="449"/>
      <c r="JG75" s="449"/>
      <c r="JH75" s="449"/>
      <c r="JI75" s="449"/>
      <c r="JJ75" s="449"/>
      <c r="JK75" s="449"/>
      <c r="JL75" s="449"/>
      <c r="JM75" s="449"/>
      <c r="JN75" s="449"/>
      <c r="JO75" s="449"/>
      <c r="JP75" s="449"/>
      <c r="JQ75" s="449"/>
      <c r="JR75" s="449"/>
      <c r="JS75" s="449"/>
      <c r="JT75" s="449"/>
      <c r="JU75" s="449"/>
      <c r="JV75" s="449"/>
      <c r="JW75" s="449"/>
      <c r="JX75" s="449"/>
      <c r="JY75" s="449"/>
      <c r="JZ75" s="449"/>
      <c r="KA75" s="449"/>
      <c r="KB75" s="449"/>
      <c r="KC75" s="449"/>
      <c r="KD75" s="449"/>
      <c r="KE75" s="449"/>
      <c r="KF75" s="449"/>
      <c r="KG75" s="449"/>
      <c r="KH75" s="449"/>
      <c r="KI75" s="449"/>
      <c r="KJ75" s="449"/>
      <c r="KK75" s="449"/>
      <c r="KL75" s="449"/>
      <c r="KM75" s="449"/>
      <c r="KN75" s="449"/>
      <c r="KO75" s="449"/>
      <c r="KP75" s="449"/>
      <c r="KQ75" s="449"/>
      <c r="KR75" s="449"/>
      <c r="KS75" s="449"/>
      <c r="KT75" s="449"/>
    </row>
    <row r="76" spans="1:306" ht="48" hidden="1">
      <c r="A76" s="454" t="s">
        <v>2295</v>
      </c>
      <c r="B76" s="458" t="s">
        <v>168</v>
      </c>
      <c r="C76" s="459" t="s">
        <v>1529</v>
      </c>
      <c r="D76" s="455"/>
      <c r="E76" s="455"/>
      <c r="F76" s="458" t="s">
        <v>90</v>
      </c>
      <c r="G76" s="455" t="s">
        <v>2138</v>
      </c>
      <c r="H76" s="455"/>
      <c r="I76" s="455" t="s">
        <v>2140</v>
      </c>
      <c r="J76" s="464">
        <v>28</v>
      </c>
      <c r="K76" s="464"/>
      <c r="L76" s="464">
        <v>28</v>
      </c>
      <c r="M76" s="464"/>
      <c r="N76" s="464"/>
      <c r="O76" s="464"/>
      <c r="P76" s="464"/>
      <c r="Q76" s="466">
        <v>2016</v>
      </c>
      <c r="R76" s="466">
        <v>2019</v>
      </c>
      <c r="S76" s="464"/>
      <c r="T76" s="464"/>
      <c r="U76" s="464">
        <v>31864</v>
      </c>
      <c r="V76" s="464">
        <v>20075</v>
      </c>
      <c r="W76" s="464">
        <v>8522</v>
      </c>
      <c r="X76" s="464">
        <v>5965</v>
      </c>
      <c r="Y76" s="464">
        <v>13217</v>
      </c>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4"/>
      <c r="AY76" s="464"/>
      <c r="AZ76" s="464"/>
      <c r="BA76" s="464"/>
      <c r="BB76" s="464"/>
      <c r="BC76" s="464"/>
      <c r="BD76" s="475">
        <v>-18147</v>
      </c>
      <c r="BE76" s="464">
        <v>500</v>
      </c>
      <c r="BF76" s="464"/>
      <c r="BG76" s="464"/>
      <c r="BH76" s="464"/>
      <c r="BI76" s="464"/>
      <c r="BJ76" s="464"/>
      <c r="BK76" s="464"/>
      <c r="BL76" s="464"/>
      <c r="BM76" s="464"/>
      <c r="BN76" s="464"/>
      <c r="BO76" s="496" t="s">
        <v>1532</v>
      </c>
      <c r="BP76" s="497" t="s">
        <v>1533</v>
      </c>
      <c r="BQ76" s="464"/>
      <c r="BR76" s="464"/>
      <c r="BS76" s="493"/>
      <c r="BT76" s="464"/>
      <c r="BU76" s="464"/>
      <c r="BV76" s="464"/>
      <c r="BW76" s="464"/>
      <c r="BX76" s="464" t="s">
        <v>2238</v>
      </c>
      <c r="BY76" s="501"/>
      <c r="BZ76" s="501"/>
      <c r="CA76" s="501"/>
      <c r="CB76" s="501"/>
      <c r="CC76" s="501"/>
      <c r="CD76" s="503"/>
      <c r="CE76" s="503"/>
      <c r="CF76" s="503"/>
      <c r="CG76" s="503"/>
      <c r="CH76" s="503"/>
      <c r="CI76" s="503"/>
      <c r="CJ76" s="503"/>
      <c r="CK76" s="503"/>
      <c r="CL76" s="503"/>
      <c r="CM76" s="503"/>
      <c r="CN76" s="503"/>
      <c r="CO76" s="503"/>
      <c r="CP76" s="449"/>
      <c r="CQ76" s="449"/>
      <c r="CR76" s="448"/>
      <c r="CS76" s="449"/>
      <c r="CT76" s="449"/>
      <c r="CU76" s="449"/>
      <c r="CV76" s="449"/>
      <c r="CW76" s="449"/>
      <c r="CX76" s="449"/>
      <c r="CY76" s="449"/>
      <c r="CZ76" s="449"/>
      <c r="DA76" s="449"/>
      <c r="DB76" s="449"/>
      <c r="DC76" s="449"/>
      <c r="DD76" s="449"/>
      <c r="DE76" s="449"/>
      <c r="DF76" s="449"/>
      <c r="DG76" s="449"/>
      <c r="DH76" s="449"/>
      <c r="DI76" s="449"/>
      <c r="DJ76" s="449"/>
      <c r="DK76" s="449"/>
      <c r="DL76" s="449"/>
      <c r="DM76" s="449"/>
      <c r="DN76" s="449"/>
      <c r="DO76" s="449"/>
      <c r="DP76" s="449"/>
      <c r="DQ76" s="449"/>
      <c r="DR76" s="449"/>
      <c r="DS76" s="449"/>
      <c r="DT76" s="449"/>
      <c r="DU76" s="449"/>
      <c r="DV76" s="449"/>
      <c r="DW76" s="449"/>
      <c r="DX76" s="449"/>
      <c r="DY76" s="449"/>
      <c r="DZ76" s="449"/>
      <c r="EA76" s="449"/>
      <c r="EB76" s="449"/>
      <c r="EC76" s="449"/>
      <c r="ED76" s="449"/>
      <c r="EE76" s="449"/>
      <c r="EF76" s="449"/>
      <c r="EG76" s="449"/>
      <c r="EH76" s="449"/>
      <c r="EI76" s="449"/>
      <c r="EJ76" s="449"/>
      <c r="EK76" s="449"/>
      <c r="EL76" s="449"/>
      <c r="EM76" s="449"/>
      <c r="EN76" s="449"/>
      <c r="EO76" s="449"/>
      <c r="EP76" s="449"/>
      <c r="EQ76" s="449"/>
      <c r="ER76" s="449"/>
      <c r="ES76" s="449"/>
      <c r="ET76" s="449"/>
      <c r="EU76" s="449"/>
      <c r="EV76" s="449"/>
      <c r="EW76" s="449"/>
      <c r="EX76" s="449"/>
      <c r="EY76" s="449"/>
      <c r="EZ76" s="449"/>
      <c r="FA76" s="449"/>
      <c r="FB76" s="449"/>
      <c r="FC76" s="449"/>
      <c r="FD76" s="449"/>
      <c r="FE76" s="449"/>
      <c r="FF76" s="449"/>
      <c r="FG76" s="449"/>
      <c r="FH76" s="449"/>
      <c r="FI76" s="449"/>
      <c r="FJ76" s="449"/>
      <c r="FK76" s="449"/>
      <c r="FL76" s="449"/>
      <c r="FM76" s="449"/>
      <c r="FN76" s="449"/>
      <c r="FO76" s="449"/>
      <c r="FP76" s="449"/>
      <c r="FQ76" s="449"/>
      <c r="FR76" s="449"/>
      <c r="FS76" s="449"/>
      <c r="FT76" s="449"/>
      <c r="FU76" s="449"/>
      <c r="FV76" s="449"/>
      <c r="FW76" s="449"/>
      <c r="FX76" s="449"/>
      <c r="FY76" s="449"/>
      <c r="FZ76" s="449"/>
      <c r="GA76" s="449"/>
      <c r="GB76" s="449"/>
      <c r="GC76" s="449"/>
      <c r="GD76" s="449"/>
      <c r="GE76" s="449"/>
      <c r="GF76" s="449"/>
      <c r="GG76" s="449"/>
      <c r="GH76" s="449"/>
      <c r="GI76" s="449"/>
      <c r="GJ76" s="449"/>
      <c r="GK76" s="449"/>
      <c r="GL76" s="449"/>
      <c r="GM76" s="449"/>
      <c r="GN76" s="449"/>
      <c r="GO76" s="449"/>
      <c r="GP76" s="449"/>
      <c r="GQ76" s="449"/>
      <c r="GR76" s="449"/>
      <c r="GS76" s="449"/>
      <c r="GT76" s="449"/>
      <c r="GU76" s="449"/>
      <c r="GV76" s="449"/>
      <c r="GW76" s="449"/>
      <c r="GX76" s="449"/>
      <c r="GY76" s="449"/>
      <c r="GZ76" s="449"/>
      <c r="HA76" s="449"/>
      <c r="HB76" s="449"/>
      <c r="HC76" s="449"/>
      <c r="HD76" s="449"/>
      <c r="HE76" s="449"/>
      <c r="HF76" s="449"/>
      <c r="HG76" s="449"/>
      <c r="HH76" s="449"/>
      <c r="HI76" s="449"/>
      <c r="HJ76" s="449"/>
      <c r="HK76" s="449"/>
      <c r="HL76" s="449"/>
      <c r="HM76" s="449"/>
      <c r="HN76" s="449"/>
      <c r="HO76" s="449"/>
      <c r="HP76" s="449"/>
      <c r="HQ76" s="449"/>
      <c r="HR76" s="449"/>
      <c r="HS76" s="449"/>
      <c r="HT76" s="449"/>
      <c r="HU76" s="449"/>
      <c r="HV76" s="449"/>
      <c r="HW76" s="449"/>
      <c r="HX76" s="449"/>
      <c r="HY76" s="449"/>
      <c r="HZ76" s="449"/>
      <c r="IA76" s="449"/>
      <c r="IB76" s="449"/>
      <c r="IC76" s="449"/>
      <c r="ID76" s="449"/>
      <c r="IE76" s="449"/>
      <c r="IF76" s="449"/>
      <c r="IG76" s="449"/>
      <c r="IH76" s="449"/>
      <c r="II76" s="449"/>
      <c r="IJ76" s="449"/>
      <c r="IK76" s="449"/>
      <c r="IL76" s="449"/>
      <c r="IM76" s="449"/>
      <c r="IN76" s="449"/>
      <c r="IO76" s="449"/>
      <c r="IP76" s="449"/>
      <c r="IQ76" s="449"/>
      <c r="IR76" s="449"/>
      <c r="IS76" s="449"/>
      <c r="IT76" s="449"/>
      <c r="IU76" s="449"/>
      <c r="IV76" s="449"/>
      <c r="IW76" s="449"/>
      <c r="IX76" s="449"/>
      <c r="IY76" s="449"/>
      <c r="IZ76" s="449"/>
      <c r="JA76" s="449"/>
      <c r="JB76" s="449"/>
      <c r="JC76" s="449"/>
      <c r="JD76" s="449"/>
      <c r="JE76" s="449"/>
      <c r="JF76" s="449"/>
      <c r="JG76" s="449"/>
      <c r="JH76" s="449"/>
      <c r="JI76" s="449"/>
      <c r="JJ76" s="449"/>
      <c r="JK76" s="449"/>
      <c r="JL76" s="449"/>
      <c r="JM76" s="449"/>
      <c r="JN76" s="449"/>
      <c r="JO76" s="449"/>
      <c r="JP76" s="449"/>
      <c r="JQ76" s="449"/>
      <c r="JR76" s="449"/>
      <c r="JS76" s="449"/>
      <c r="JT76" s="449"/>
      <c r="JU76" s="449"/>
      <c r="JV76" s="449"/>
      <c r="JW76" s="449"/>
      <c r="JX76" s="449"/>
      <c r="JY76" s="449"/>
      <c r="JZ76" s="449"/>
      <c r="KA76" s="449"/>
      <c r="KB76" s="449"/>
      <c r="KC76" s="449"/>
      <c r="KD76" s="449"/>
      <c r="KE76" s="449"/>
      <c r="KF76" s="449"/>
      <c r="KG76" s="449"/>
      <c r="KH76" s="449"/>
      <c r="KI76" s="449"/>
      <c r="KJ76" s="449"/>
      <c r="KK76" s="449"/>
      <c r="KL76" s="449"/>
      <c r="KM76" s="449"/>
      <c r="KN76" s="449"/>
      <c r="KO76" s="449"/>
      <c r="KP76" s="449"/>
      <c r="KQ76" s="449"/>
      <c r="KR76" s="449"/>
      <c r="KS76" s="449"/>
      <c r="KT76" s="449"/>
    </row>
    <row r="77" spans="1:306" ht="24" hidden="1">
      <c r="A77" s="460"/>
      <c r="B77" s="453"/>
      <c r="C77" s="452" t="s">
        <v>2305</v>
      </c>
      <c r="D77" s="453"/>
      <c r="E77" s="453"/>
      <c r="F77" s="453"/>
      <c r="G77" s="453">
        <v>8</v>
      </c>
      <c r="H77" s="453"/>
      <c r="I77" s="455"/>
      <c r="J77" s="465">
        <v>154</v>
      </c>
      <c r="K77" s="465">
        <v>66</v>
      </c>
      <c r="L77" s="465">
        <v>30</v>
      </c>
      <c r="M77" s="465">
        <v>8</v>
      </c>
      <c r="N77" s="465"/>
      <c r="O77" s="465"/>
      <c r="P77" s="465"/>
      <c r="Q77" s="465"/>
      <c r="R77" s="465"/>
      <c r="S77" s="465"/>
      <c r="T77" s="465"/>
      <c r="U77" s="465">
        <v>397363</v>
      </c>
      <c r="V77" s="465">
        <v>61532</v>
      </c>
      <c r="W77" s="465"/>
      <c r="X77" s="465"/>
      <c r="Y77" s="465"/>
      <c r="Z77" s="465"/>
      <c r="AA77" s="465"/>
      <c r="AB77" s="465">
        <v>119168</v>
      </c>
      <c r="AC77" s="465">
        <v>26003</v>
      </c>
      <c r="AD77" s="465">
        <v>26003</v>
      </c>
      <c r="AE77" s="465"/>
      <c r="AF77" s="465">
        <v>23</v>
      </c>
      <c r="AG77" s="465"/>
      <c r="AH77" s="465"/>
      <c r="AI77" s="465">
        <v>95321</v>
      </c>
      <c r="AJ77" s="465">
        <v>18059</v>
      </c>
      <c r="AK77" s="465">
        <v>26003</v>
      </c>
      <c r="AL77" s="465"/>
      <c r="AM77" s="465"/>
      <c r="AN77" s="464"/>
      <c r="AO77" s="465"/>
      <c r="AP77" s="465">
        <v>119168</v>
      </c>
      <c r="AQ77" s="465">
        <v>30289</v>
      </c>
      <c r="AR77" s="465">
        <v>26003</v>
      </c>
      <c r="AS77" s="465"/>
      <c r="AT77" s="465"/>
      <c r="AU77" s="464"/>
      <c r="AV77" s="465"/>
      <c r="AW77" s="465">
        <v>74324</v>
      </c>
      <c r="AX77" s="465">
        <v>22061</v>
      </c>
      <c r="AY77" s="465">
        <v>26003</v>
      </c>
      <c r="AZ77" s="465"/>
      <c r="BA77" s="465"/>
      <c r="BB77" s="464"/>
      <c r="BC77" s="465"/>
      <c r="BD77" s="475">
        <v>-316426</v>
      </c>
      <c r="BE77" s="465">
        <v>80938</v>
      </c>
      <c r="BF77" s="465">
        <v>5000</v>
      </c>
      <c r="BG77" s="465"/>
      <c r="BH77" s="465">
        <v>5000</v>
      </c>
      <c r="BI77" s="465">
        <v>26003</v>
      </c>
      <c r="BJ77" s="465"/>
      <c r="BK77" s="465"/>
      <c r="BL77" s="465"/>
      <c r="BM77" s="465"/>
      <c r="BN77" s="465"/>
      <c r="BO77" s="498"/>
      <c r="BP77" s="498"/>
      <c r="BQ77" s="465"/>
      <c r="BR77" s="465"/>
      <c r="BS77" s="493"/>
      <c r="BT77" s="464"/>
      <c r="BU77" s="465"/>
      <c r="BV77" s="465"/>
      <c r="BW77" s="465"/>
      <c r="BX77" s="500"/>
      <c r="BY77" s="500"/>
      <c r="BZ77" s="500"/>
      <c r="CA77" s="500"/>
      <c r="CB77" s="500"/>
      <c r="CC77" s="500"/>
      <c r="CD77" s="499"/>
      <c r="CE77" s="499"/>
      <c r="CF77" s="499"/>
      <c r="CG77" s="499"/>
      <c r="CH77" s="499"/>
      <c r="CI77" s="499"/>
      <c r="CJ77" s="499"/>
      <c r="CK77" s="499"/>
      <c r="CL77" s="499"/>
      <c r="CM77" s="499"/>
      <c r="CN77" s="499"/>
      <c r="CO77" s="499"/>
      <c r="CP77" s="499"/>
      <c r="CQ77" s="499"/>
      <c r="CR77" s="448"/>
      <c r="CS77" s="499"/>
      <c r="CT77" s="499"/>
      <c r="CU77" s="499"/>
      <c r="CV77" s="499"/>
      <c r="CW77" s="517"/>
      <c r="CX77" s="517"/>
      <c r="CY77" s="517"/>
      <c r="CZ77" s="517"/>
      <c r="DA77" s="517"/>
      <c r="DB77" s="517"/>
      <c r="DC77" s="517"/>
      <c r="DD77" s="517"/>
      <c r="DE77" s="517"/>
      <c r="DF77" s="517"/>
      <c r="DG77" s="517"/>
      <c r="DH77" s="517"/>
      <c r="DI77" s="517"/>
      <c r="DJ77" s="517"/>
      <c r="DK77" s="517"/>
      <c r="DL77" s="517"/>
      <c r="DM77" s="517"/>
      <c r="DN77" s="517"/>
      <c r="DO77" s="517"/>
      <c r="DP77" s="517"/>
      <c r="DQ77" s="517"/>
      <c r="DR77" s="517"/>
      <c r="DS77" s="517"/>
      <c r="DT77" s="517"/>
      <c r="DU77" s="517"/>
      <c r="DV77" s="517"/>
      <c r="DW77" s="517"/>
      <c r="DX77" s="517"/>
      <c r="DY77" s="517"/>
      <c r="DZ77" s="517"/>
      <c r="EA77" s="517"/>
      <c r="EB77" s="517"/>
      <c r="EC77" s="517"/>
      <c r="ED77" s="517"/>
      <c r="EE77" s="517"/>
      <c r="EF77" s="517"/>
      <c r="EG77" s="517"/>
      <c r="EH77" s="517"/>
      <c r="EI77" s="517"/>
      <c r="EJ77" s="517"/>
      <c r="EK77" s="517"/>
      <c r="EL77" s="517"/>
      <c r="EM77" s="517"/>
      <c r="EN77" s="517"/>
      <c r="EO77" s="517"/>
      <c r="EP77" s="517"/>
      <c r="EQ77" s="517"/>
      <c r="ER77" s="517"/>
      <c r="ES77" s="517"/>
      <c r="ET77" s="517"/>
      <c r="EU77" s="517"/>
      <c r="EV77" s="517"/>
      <c r="EW77" s="517"/>
      <c r="EX77" s="517"/>
      <c r="EY77" s="517"/>
      <c r="EZ77" s="517"/>
      <c r="FA77" s="517"/>
      <c r="FB77" s="517"/>
      <c r="FC77" s="517"/>
      <c r="FD77" s="517"/>
      <c r="FE77" s="517"/>
      <c r="FF77" s="517"/>
      <c r="FG77" s="517"/>
      <c r="FH77" s="517"/>
      <c r="FI77" s="517"/>
      <c r="FJ77" s="517"/>
      <c r="FK77" s="517"/>
      <c r="FL77" s="517"/>
      <c r="FM77" s="517"/>
      <c r="FN77" s="517"/>
      <c r="FO77" s="517"/>
      <c r="FP77" s="517"/>
      <c r="FQ77" s="517"/>
      <c r="FR77" s="517"/>
      <c r="FS77" s="517"/>
      <c r="FT77" s="517"/>
      <c r="FU77" s="517"/>
      <c r="FV77" s="517"/>
      <c r="FW77" s="517"/>
      <c r="FX77" s="517"/>
      <c r="FY77" s="517"/>
      <c r="FZ77" s="517"/>
      <c r="GA77" s="517"/>
      <c r="GB77" s="517"/>
      <c r="GC77" s="517"/>
      <c r="GD77" s="517"/>
      <c r="GE77" s="517"/>
      <c r="GF77" s="517"/>
      <c r="GG77" s="517"/>
      <c r="GH77" s="517"/>
      <c r="GI77" s="517"/>
      <c r="GJ77" s="517"/>
      <c r="GK77" s="517"/>
      <c r="GL77" s="517"/>
      <c r="GM77" s="517"/>
      <c r="GN77" s="517"/>
      <c r="GO77" s="517"/>
      <c r="GP77" s="517"/>
      <c r="GQ77" s="517"/>
      <c r="GR77" s="517"/>
      <c r="GS77" s="517"/>
      <c r="GT77" s="517"/>
      <c r="GU77" s="517"/>
      <c r="GV77" s="517"/>
      <c r="GW77" s="517"/>
      <c r="GX77" s="517"/>
      <c r="GY77" s="517"/>
      <c r="GZ77" s="517"/>
      <c r="HA77" s="517"/>
      <c r="HB77" s="517"/>
      <c r="HC77" s="517"/>
      <c r="HD77" s="517"/>
      <c r="HE77" s="517"/>
      <c r="HF77" s="517"/>
      <c r="HG77" s="517"/>
      <c r="HH77" s="517"/>
      <c r="HI77" s="517"/>
      <c r="HJ77" s="517"/>
      <c r="HK77" s="517"/>
      <c r="HL77" s="517"/>
      <c r="HM77" s="517"/>
      <c r="HN77" s="517"/>
      <c r="HO77" s="517"/>
      <c r="HP77" s="517"/>
      <c r="HQ77" s="517"/>
      <c r="HR77" s="517"/>
      <c r="HS77" s="517"/>
      <c r="HT77" s="517"/>
      <c r="HU77" s="517"/>
      <c r="HV77" s="517"/>
      <c r="HW77" s="517"/>
      <c r="HX77" s="517"/>
      <c r="HY77" s="517"/>
      <c r="HZ77" s="517"/>
      <c r="IA77" s="517"/>
      <c r="IB77" s="517"/>
      <c r="IC77" s="517"/>
      <c r="ID77" s="517"/>
      <c r="IE77" s="517"/>
      <c r="IF77" s="517"/>
      <c r="IG77" s="517"/>
      <c r="IH77" s="517"/>
      <c r="II77" s="517"/>
      <c r="IJ77" s="517"/>
      <c r="IK77" s="517"/>
      <c r="IL77" s="517"/>
      <c r="IM77" s="517"/>
      <c r="IN77" s="517"/>
      <c r="IO77" s="517"/>
      <c r="IP77" s="517"/>
      <c r="IQ77" s="517"/>
      <c r="IR77" s="517"/>
      <c r="IS77" s="517"/>
      <c r="IT77" s="517"/>
      <c r="IU77" s="517"/>
      <c r="IV77" s="517"/>
      <c r="IW77" s="517"/>
      <c r="IX77" s="517"/>
      <c r="IY77" s="517"/>
      <c r="IZ77" s="517"/>
      <c r="JA77" s="517"/>
      <c r="JB77" s="517"/>
      <c r="JC77" s="517"/>
      <c r="JD77" s="517"/>
      <c r="JE77" s="517"/>
      <c r="JF77" s="517"/>
      <c r="JG77" s="517"/>
      <c r="JH77" s="517"/>
      <c r="JI77" s="517"/>
      <c r="JJ77" s="517"/>
      <c r="JK77" s="517"/>
      <c r="JL77" s="517"/>
      <c r="JM77" s="517"/>
      <c r="JN77" s="517"/>
      <c r="JO77" s="517"/>
      <c r="JP77" s="517"/>
      <c r="JQ77" s="517"/>
      <c r="JR77" s="517"/>
      <c r="JS77" s="517"/>
      <c r="JT77" s="517"/>
      <c r="JU77" s="517"/>
      <c r="JV77" s="517"/>
      <c r="JW77" s="517"/>
      <c r="JX77" s="517"/>
      <c r="JY77" s="517"/>
      <c r="JZ77" s="517"/>
      <c r="KA77" s="517"/>
      <c r="KB77" s="517"/>
      <c r="KC77" s="517"/>
      <c r="KD77" s="517"/>
      <c r="KE77" s="517"/>
      <c r="KF77" s="517"/>
      <c r="KG77" s="517"/>
      <c r="KH77" s="517"/>
      <c r="KI77" s="517"/>
      <c r="KJ77" s="517"/>
      <c r="KK77" s="517"/>
      <c r="KL77" s="517"/>
      <c r="KM77" s="517"/>
      <c r="KN77" s="517"/>
      <c r="KO77" s="517"/>
      <c r="KP77" s="517"/>
      <c r="KQ77" s="517"/>
      <c r="KR77" s="517"/>
      <c r="KS77" s="517"/>
      <c r="KT77" s="517"/>
    </row>
    <row r="78" spans="1:306" ht="36" hidden="1">
      <c r="A78" s="454" t="s">
        <v>2295</v>
      </c>
      <c r="B78" s="455" t="s">
        <v>1099</v>
      </c>
      <c r="C78" s="456" t="s">
        <v>1701</v>
      </c>
      <c r="D78" s="455" t="s">
        <v>2136</v>
      </c>
      <c r="E78" s="455" t="s">
        <v>2301</v>
      </c>
      <c r="F78" s="455" t="s">
        <v>113</v>
      </c>
      <c r="G78" s="455" t="s">
        <v>2068</v>
      </c>
      <c r="H78" s="455"/>
      <c r="I78" s="455" t="s">
        <v>2140</v>
      </c>
      <c r="J78" s="464">
        <v>16</v>
      </c>
      <c r="K78" s="464">
        <v>16</v>
      </c>
      <c r="L78" s="464"/>
      <c r="M78" s="464"/>
      <c r="N78" s="464"/>
      <c r="O78" s="464"/>
      <c r="P78" s="464"/>
      <c r="Q78" s="464">
        <v>2020</v>
      </c>
      <c r="R78" s="464">
        <v>2023</v>
      </c>
      <c r="S78" s="464">
        <v>2018</v>
      </c>
      <c r="T78" s="464">
        <v>2021</v>
      </c>
      <c r="U78" s="464">
        <v>139976</v>
      </c>
      <c r="V78" s="464">
        <v>8800</v>
      </c>
      <c r="W78" s="464"/>
      <c r="X78" s="464"/>
      <c r="Y78" s="464"/>
      <c r="Z78" s="464"/>
      <c r="AA78" s="464"/>
      <c r="AB78" s="464">
        <v>41993</v>
      </c>
      <c r="AC78" s="464">
        <v>2640</v>
      </c>
      <c r="AD78" s="464">
        <v>2640</v>
      </c>
      <c r="AE78" s="464" t="s">
        <v>1076</v>
      </c>
      <c r="AF78" s="464"/>
      <c r="AG78" s="464">
        <v>0</v>
      </c>
      <c r="AH78" s="464">
        <v>0</v>
      </c>
      <c r="AI78" s="464">
        <v>41993</v>
      </c>
      <c r="AJ78" s="464">
        <v>2640</v>
      </c>
      <c r="AK78" s="464">
        <v>2640</v>
      </c>
      <c r="AL78" s="464" t="s">
        <v>1076</v>
      </c>
      <c r="AM78" s="464"/>
      <c r="AN78" s="464">
        <v>0</v>
      </c>
      <c r="AO78" s="464">
        <v>0</v>
      </c>
      <c r="AP78" s="464">
        <v>41993</v>
      </c>
      <c r="AQ78" s="464">
        <v>3520</v>
      </c>
      <c r="AR78" s="464">
        <v>2640</v>
      </c>
      <c r="AS78" s="464" t="s">
        <v>1076</v>
      </c>
      <c r="AT78" s="464"/>
      <c r="AU78" s="464">
        <v>0</v>
      </c>
      <c r="AV78" s="464">
        <v>0</v>
      </c>
      <c r="AW78" s="464">
        <v>20996</v>
      </c>
      <c r="AX78" s="464">
        <v>2640</v>
      </c>
      <c r="AY78" s="464">
        <v>2640</v>
      </c>
      <c r="AZ78" s="464" t="s">
        <v>1076</v>
      </c>
      <c r="BA78" s="464"/>
      <c r="BB78" s="464">
        <v>0</v>
      </c>
      <c r="BC78" s="464">
        <v>0</v>
      </c>
      <c r="BD78" s="475">
        <v>-118980</v>
      </c>
      <c r="BE78" s="464">
        <v>20996</v>
      </c>
      <c r="BF78" s="464"/>
      <c r="BG78" s="464"/>
      <c r="BH78" s="464"/>
      <c r="BI78" s="464">
        <v>2640</v>
      </c>
      <c r="BJ78" s="464" t="s">
        <v>1076</v>
      </c>
      <c r="BK78" s="464"/>
      <c r="BL78" s="464">
        <v>0</v>
      </c>
      <c r="BM78" s="464"/>
      <c r="BN78" s="464" t="s">
        <v>2068</v>
      </c>
      <c r="BO78" s="492" t="s">
        <v>1706</v>
      </c>
      <c r="BP78" s="492" t="s">
        <v>1707</v>
      </c>
      <c r="BQ78" s="464" t="s">
        <v>2144</v>
      </c>
      <c r="BR78" s="464" t="s">
        <v>2145</v>
      </c>
      <c r="BS78" s="493"/>
      <c r="BT78" s="464"/>
      <c r="BU78" s="464"/>
      <c r="BV78" s="464"/>
      <c r="BW78" s="464"/>
      <c r="BX78" s="501" t="s">
        <v>2306</v>
      </c>
      <c r="BY78" s="501"/>
      <c r="BZ78" s="501"/>
      <c r="CA78" s="501"/>
      <c r="CB78" s="501"/>
      <c r="CC78" s="501"/>
      <c r="CD78" s="449"/>
      <c r="CE78" s="449"/>
      <c r="CF78" s="521"/>
      <c r="CG78" s="449"/>
      <c r="CH78" s="449"/>
      <c r="CI78" s="449"/>
      <c r="CJ78" s="449"/>
      <c r="CK78" s="449"/>
      <c r="CL78" s="449"/>
      <c r="CM78" s="449"/>
      <c r="CN78" s="449"/>
      <c r="CO78" s="449"/>
      <c r="CP78" s="449"/>
      <c r="CQ78" s="449"/>
      <c r="CR78" s="448" t="s">
        <v>1701</v>
      </c>
      <c r="CS78" s="449"/>
      <c r="CT78" s="449"/>
      <c r="CU78" s="449"/>
      <c r="CV78" s="449"/>
      <c r="CW78" s="449"/>
      <c r="CX78" s="449"/>
      <c r="CY78" s="449"/>
      <c r="CZ78" s="449"/>
      <c r="DA78" s="449"/>
      <c r="DB78" s="449"/>
      <c r="DC78" s="449"/>
      <c r="DD78" s="449"/>
      <c r="DE78" s="449"/>
      <c r="DF78" s="449"/>
      <c r="DG78" s="449"/>
      <c r="DH78" s="449"/>
      <c r="DI78" s="449"/>
      <c r="DJ78" s="449"/>
      <c r="DK78" s="449"/>
      <c r="DL78" s="449"/>
      <c r="DM78" s="449"/>
      <c r="DN78" s="449"/>
      <c r="DO78" s="449"/>
      <c r="DP78" s="449"/>
      <c r="DQ78" s="449"/>
      <c r="DR78" s="449"/>
      <c r="DS78" s="449"/>
      <c r="DT78" s="449"/>
      <c r="DU78" s="449"/>
      <c r="DV78" s="449"/>
      <c r="DW78" s="449"/>
      <c r="DX78" s="449"/>
      <c r="DY78" s="449"/>
      <c r="DZ78" s="449"/>
      <c r="EA78" s="449"/>
      <c r="EB78" s="449"/>
      <c r="EC78" s="449"/>
      <c r="ED78" s="449"/>
      <c r="EE78" s="449"/>
      <c r="EF78" s="449"/>
      <c r="EG78" s="449"/>
      <c r="EH78" s="449"/>
      <c r="EI78" s="449"/>
      <c r="EJ78" s="449"/>
      <c r="EK78" s="449"/>
      <c r="EL78" s="449"/>
      <c r="EM78" s="449"/>
      <c r="EN78" s="449"/>
      <c r="EO78" s="449"/>
      <c r="EP78" s="449"/>
      <c r="EQ78" s="449"/>
      <c r="ER78" s="449"/>
      <c r="ES78" s="449"/>
      <c r="ET78" s="449"/>
      <c r="EU78" s="449"/>
      <c r="EV78" s="449"/>
      <c r="EW78" s="449"/>
      <c r="EX78" s="449"/>
      <c r="EY78" s="449"/>
      <c r="EZ78" s="449"/>
      <c r="FA78" s="449"/>
      <c r="FB78" s="449"/>
      <c r="FC78" s="449"/>
      <c r="FD78" s="449"/>
      <c r="FE78" s="449"/>
      <c r="FF78" s="449"/>
      <c r="FG78" s="449"/>
      <c r="FH78" s="449"/>
      <c r="FI78" s="449"/>
      <c r="FJ78" s="449"/>
      <c r="FK78" s="449"/>
      <c r="FL78" s="449"/>
      <c r="FM78" s="449"/>
      <c r="FN78" s="449"/>
      <c r="FO78" s="449"/>
      <c r="FP78" s="449"/>
      <c r="FQ78" s="449"/>
      <c r="FR78" s="449"/>
      <c r="FS78" s="449"/>
      <c r="FT78" s="449"/>
      <c r="FU78" s="449"/>
      <c r="FV78" s="449"/>
      <c r="FW78" s="449"/>
      <c r="FX78" s="449"/>
      <c r="FY78" s="449"/>
      <c r="FZ78" s="449"/>
      <c r="GA78" s="449"/>
      <c r="GB78" s="449"/>
      <c r="GC78" s="449"/>
      <c r="GD78" s="449"/>
      <c r="GE78" s="449"/>
      <c r="GF78" s="449"/>
      <c r="GG78" s="449"/>
      <c r="GH78" s="449"/>
      <c r="GI78" s="449"/>
      <c r="GJ78" s="449"/>
      <c r="GK78" s="449"/>
      <c r="GL78" s="449"/>
      <c r="GM78" s="449"/>
      <c r="GN78" s="449"/>
      <c r="GO78" s="449"/>
      <c r="GP78" s="449"/>
      <c r="GQ78" s="449"/>
      <c r="GR78" s="449"/>
      <c r="GS78" s="449"/>
      <c r="GT78" s="449"/>
      <c r="GU78" s="449"/>
      <c r="GV78" s="449"/>
      <c r="GW78" s="449"/>
      <c r="GX78" s="449"/>
      <c r="GY78" s="449"/>
      <c r="GZ78" s="449"/>
      <c r="HA78" s="449"/>
      <c r="HB78" s="449"/>
      <c r="HC78" s="449"/>
      <c r="HD78" s="449"/>
      <c r="HE78" s="449"/>
      <c r="HF78" s="449"/>
      <c r="HG78" s="449"/>
      <c r="HH78" s="449"/>
      <c r="HI78" s="449"/>
      <c r="HJ78" s="449"/>
      <c r="HK78" s="449"/>
      <c r="HL78" s="449"/>
      <c r="HM78" s="449"/>
      <c r="HN78" s="449"/>
      <c r="HO78" s="449"/>
      <c r="HP78" s="449"/>
      <c r="HQ78" s="449"/>
      <c r="HR78" s="449"/>
      <c r="HS78" s="449"/>
      <c r="HT78" s="449"/>
      <c r="HU78" s="449"/>
      <c r="HV78" s="449"/>
      <c r="HW78" s="449"/>
      <c r="HX78" s="449"/>
      <c r="HY78" s="449"/>
      <c r="HZ78" s="449"/>
      <c r="IA78" s="449"/>
      <c r="IB78" s="449"/>
      <c r="IC78" s="449"/>
      <c r="ID78" s="449"/>
      <c r="IE78" s="449"/>
      <c r="IF78" s="449"/>
      <c r="IG78" s="449"/>
      <c r="IH78" s="449"/>
      <c r="II78" s="449"/>
      <c r="IJ78" s="449"/>
      <c r="IK78" s="449"/>
      <c r="IL78" s="449"/>
      <c r="IM78" s="449"/>
      <c r="IN78" s="449"/>
      <c r="IO78" s="449"/>
      <c r="IP78" s="449"/>
      <c r="IQ78" s="449"/>
      <c r="IR78" s="449"/>
      <c r="IS78" s="449"/>
      <c r="IT78" s="449"/>
      <c r="IU78" s="449"/>
      <c r="IV78" s="449"/>
      <c r="IW78" s="449"/>
      <c r="IX78" s="449"/>
      <c r="IY78" s="449"/>
      <c r="IZ78" s="449"/>
      <c r="JA78" s="449"/>
      <c r="JB78" s="449"/>
      <c r="JC78" s="449"/>
      <c r="JD78" s="449"/>
      <c r="JE78" s="449"/>
      <c r="JF78" s="449"/>
      <c r="JG78" s="449"/>
      <c r="JH78" s="449"/>
      <c r="JI78" s="449"/>
      <c r="JJ78" s="449"/>
      <c r="JK78" s="449"/>
      <c r="JL78" s="449"/>
      <c r="JM78" s="449"/>
      <c r="JN78" s="449"/>
      <c r="JO78" s="449"/>
      <c r="JP78" s="449"/>
      <c r="JQ78" s="449"/>
      <c r="JR78" s="449"/>
      <c r="JS78" s="449"/>
      <c r="JT78" s="449"/>
      <c r="JU78" s="449"/>
      <c r="JV78" s="449"/>
      <c r="JW78" s="449"/>
      <c r="JX78" s="449"/>
      <c r="JY78" s="449"/>
      <c r="JZ78" s="449"/>
      <c r="KA78" s="449"/>
      <c r="KB78" s="449"/>
      <c r="KC78" s="449"/>
      <c r="KD78" s="449"/>
      <c r="KE78" s="449"/>
      <c r="KF78" s="449"/>
      <c r="KG78" s="449"/>
      <c r="KH78" s="449"/>
      <c r="KI78" s="449"/>
      <c r="KJ78" s="449"/>
      <c r="KK78" s="449"/>
      <c r="KL78" s="449"/>
      <c r="KM78" s="449"/>
      <c r="KN78" s="449"/>
      <c r="KO78" s="449"/>
      <c r="KP78" s="449"/>
      <c r="KQ78" s="449"/>
      <c r="KR78" s="449"/>
      <c r="KS78" s="449"/>
      <c r="KT78" s="449"/>
    </row>
    <row r="79" spans="1:306" ht="36" hidden="1">
      <c r="A79" s="454" t="s">
        <v>2295</v>
      </c>
      <c r="B79" s="455" t="s">
        <v>984</v>
      </c>
      <c r="C79" s="456" t="s">
        <v>1193</v>
      </c>
      <c r="D79" s="455" t="s">
        <v>2136</v>
      </c>
      <c r="E79" s="455" t="s">
        <v>2307</v>
      </c>
      <c r="F79" s="455" t="s">
        <v>90</v>
      </c>
      <c r="G79" s="455" t="s">
        <v>2068</v>
      </c>
      <c r="H79" s="455"/>
      <c r="I79" s="455" t="s">
        <v>2140</v>
      </c>
      <c r="J79" s="464">
        <v>35</v>
      </c>
      <c r="K79" s="464">
        <v>35</v>
      </c>
      <c r="L79" s="464"/>
      <c r="M79" s="464"/>
      <c r="N79" s="464"/>
      <c r="O79" s="464"/>
      <c r="P79" s="464"/>
      <c r="Q79" s="464">
        <v>2020</v>
      </c>
      <c r="R79" s="464">
        <v>2022</v>
      </c>
      <c r="S79" s="464">
        <v>2019</v>
      </c>
      <c r="T79" s="464">
        <v>2021</v>
      </c>
      <c r="U79" s="464">
        <v>134987</v>
      </c>
      <c r="V79" s="464">
        <v>14415</v>
      </c>
      <c r="W79" s="464"/>
      <c r="X79" s="464"/>
      <c r="Y79" s="464"/>
      <c r="Z79" s="464"/>
      <c r="AA79" s="464"/>
      <c r="AB79" s="464">
        <v>20000</v>
      </c>
      <c r="AC79" s="464">
        <v>4325</v>
      </c>
      <c r="AD79" s="464">
        <v>4325</v>
      </c>
      <c r="AE79" s="464" t="s">
        <v>1076</v>
      </c>
      <c r="AF79" s="464"/>
      <c r="AG79" s="464">
        <v>0</v>
      </c>
      <c r="AH79" s="464">
        <v>0</v>
      </c>
      <c r="AI79" s="464">
        <v>20000</v>
      </c>
      <c r="AJ79" s="464">
        <v>4325</v>
      </c>
      <c r="AK79" s="464">
        <v>4325</v>
      </c>
      <c r="AL79" s="464" t="s">
        <v>1076</v>
      </c>
      <c r="AM79" s="464"/>
      <c r="AN79" s="464">
        <v>0</v>
      </c>
      <c r="AO79" s="464">
        <v>0</v>
      </c>
      <c r="AP79" s="464">
        <v>20000</v>
      </c>
      <c r="AQ79" s="464">
        <v>5766</v>
      </c>
      <c r="AR79" s="464">
        <v>4325</v>
      </c>
      <c r="AS79" s="464" t="s">
        <v>1076</v>
      </c>
      <c r="AT79" s="464"/>
      <c r="AU79" s="464">
        <v>0</v>
      </c>
      <c r="AV79" s="464">
        <v>0</v>
      </c>
      <c r="AW79" s="464">
        <v>20000</v>
      </c>
      <c r="AX79" s="464">
        <v>4325</v>
      </c>
      <c r="AY79" s="464">
        <v>4325</v>
      </c>
      <c r="AZ79" s="464" t="s">
        <v>1076</v>
      </c>
      <c r="BA79" s="464"/>
      <c r="BB79" s="464">
        <v>0</v>
      </c>
      <c r="BC79" s="464">
        <v>0</v>
      </c>
      <c r="BD79" s="475">
        <v>-114987</v>
      </c>
      <c r="BE79" s="464">
        <v>20000</v>
      </c>
      <c r="BF79" s="464"/>
      <c r="BG79" s="464"/>
      <c r="BH79" s="464"/>
      <c r="BI79" s="464">
        <v>4325</v>
      </c>
      <c r="BJ79" s="464" t="s">
        <v>1076</v>
      </c>
      <c r="BK79" s="464"/>
      <c r="BL79" s="464">
        <v>0</v>
      </c>
      <c r="BM79" s="464"/>
      <c r="BN79" s="464" t="s">
        <v>2068</v>
      </c>
      <c r="BO79" s="492" t="s">
        <v>1194</v>
      </c>
      <c r="BP79" s="492" t="s">
        <v>1195</v>
      </c>
      <c r="BQ79" s="464" t="s">
        <v>2144</v>
      </c>
      <c r="BR79" s="464" t="s">
        <v>2145</v>
      </c>
      <c r="BS79" s="493" t="s">
        <v>2152</v>
      </c>
      <c r="BT79" s="464"/>
      <c r="BU79" s="464"/>
      <c r="BV79" s="464"/>
      <c r="BW79" s="464"/>
      <c r="BX79" s="501"/>
      <c r="BY79" s="501"/>
      <c r="BZ79" s="501"/>
      <c r="CA79" s="501"/>
      <c r="CB79" s="501"/>
      <c r="CC79" s="501"/>
      <c r="CD79" s="503"/>
      <c r="CE79" s="503"/>
      <c r="CF79" s="503"/>
      <c r="CG79" s="103" t="s">
        <v>2188</v>
      </c>
      <c r="CH79" s="513" t="s">
        <v>2224</v>
      </c>
      <c r="CI79" s="513"/>
      <c r="CJ79" s="513" t="s">
        <v>2217</v>
      </c>
      <c r="CK79" s="513" t="s">
        <v>2217</v>
      </c>
      <c r="CL79" s="513" t="s">
        <v>2308</v>
      </c>
      <c r="CM79" s="513"/>
      <c r="CN79" s="513" t="s">
        <v>2292</v>
      </c>
      <c r="CO79" s="503" t="s">
        <v>2309</v>
      </c>
      <c r="CP79" s="449"/>
      <c r="CQ79" s="449"/>
      <c r="CR79" s="448" t="s">
        <v>1193</v>
      </c>
      <c r="CS79" s="449"/>
      <c r="CT79" s="449"/>
      <c r="CU79" s="449"/>
      <c r="CV79" s="449"/>
      <c r="CW79" s="449"/>
      <c r="CX79" s="449"/>
      <c r="CY79" s="449"/>
      <c r="CZ79" s="449"/>
      <c r="DA79" s="449"/>
      <c r="DB79" s="449"/>
      <c r="DC79" s="449"/>
      <c r="DD79" s="449"/>
      <c r="DE79" s="449"/>
      <c r="DF79" s="449"/>
      <c r="DG79" s="449"/>
      <c r="DH79" s="449"/>
      <c r="DI79" s="449"/>
      <c r="DJ79" s="449"/>
      <c r="DK79" s="449"/>
      <c r="DL79" s="449"/>
      <c r="DM79" s="449"/>
      <c r="DN79" s="449"/>
      <c r="DO79" s="449"/>
      <c r="DP79" s="449"/>
      <c r="DQ79" s="449"/>
      <c r="DR79" s="449"/>
      <c r="DS79" s="449"/>
      <c r="DT79" s="449"/>
      <c r="DU79" s="449"/>
      <c r="DV79" s="449"/>
      <c r="DW79" s="449"/>
      <c r="DX79" s="449"/>
      <c r="DY79" s="449"/>
      <c r="DZ79" s="449"/>
      <c r="EA79" s="449"/>
      <c r="EB79" s="449"/>
      <c r="EC79" s="449"/>
      <c r="ED79" s="449"/>
      <c r="EE79" s="449"/>
      <c r="EF79" s="449"/>
      <c r="EG79" s="449"/>
      <c r="EH79" s="449"/>
      <c r="EI79" s="449"/>
      <c r="EJ79" s="449"/>
      <c r="EK79" s="449"/>
      <c r="EL79" s="449"/>
      <c r="EM79" s="449"/>
      <c r="EN79" s="449"/>
      <c r="EO79" s="449"/>
      <c r="EP79" s="449"/>
      <c r="EQ79" s="449"/>
      <c r="ER79" s="449"/>
      <c r="ES79" s="449"/>
      <c r="ET79" s="449"/>
      <c r="EU79" s="449"/>
      <c r="EV79" s="449"/>
      <c r="EW79" s="449"/>
      <c r="EX79" s="449"/>
      <c r="EY79" s="449"/>
      <c r="EZ79" s="449"/>
      <c r="FA79" s="449"/>
      <c r="FB79" s="449"/>
      <c r="FC79" s="449"/>
      <c r="FD79" s="449"/>
      <c r="FE79" s="449"/>
      <c r="FF79" s="449"/>
      <c r="FG79" s="449"/>
      <c r="FH79" s="449"/>
      <c r="FI79" s="449"/>
      <c r="FJ79" s="449"/>
      <c r="FK79" s="449"/>
      <c r="FL79" s="449"/>
      <c r="FM79" s="449"/>
      <c r="FN79" s="449"/>
      <c r="FO79" s="449"/>
      <c r="FP79" s="449"/>
      <c r="FQ79" s="449"/>
      <c r="FR79" s="449"/>
      <c r="FS79" s="449"/>
      <c r="FT79" s="449"/>
      <c r="FU79" s="449"/>
      <c r="FV79" s="449"/>
      <c r="FW79" s="449"/>
      <c r="FX79" s="449"/>
      <c r="FY79" s="449"/>
      <c r="FZ79" s="449"/>
      <c r="GA79" s="449"/>
      <c r="GB79" s="449"/>
      <c r="GC79" s="449"/>
      <c r="GD79" s="449"/>
      <c r="GE79" s="449"/>
      <c r="GF79" s="449"/>
      <c r="GG79" s="449"/>
      <c r="GH79" s="449"/>
      <c r="GI79" s="449"/>
      <c r="GJ79" s="449"/>
      <c r="GK79" s="449"/>
      <c r="GL79" s="449"/>
      <c r="GM79" s="449"/>
      <c r="GN79" s="449"/>
      <c r="GO79" s="449"/>
      <c r="GP79" s="449"/>
      <c r="GQ79" s="449"/>
      <c r="GR79" s="449"/>
      <c r="GS79" s="449"/>
      <c r="GT79" s="449"/>
      <c r="GU79" s="449"/>
      <c r="GV79" s="449"/>
      <c r="GW79" s="449"/>
      <c r="GX79" s="449"/>
      <c r="GY79" s="449"/>
      <c r="GZ79" s="449"/>
      <c r="HA79" s="449"/>
      <c r="HB79" s="449"/>
      <c r="HC79" s="449"/>
      <c r="HD79" s="449"/>
      <c r="HE79" s="449"/>
      <c r="HF79" s="449"/>
      <c r="HG79" s="449"/>
      <c r="HH79" s="449"/>
      <c r="HI79" s="449"/>
      <c r="HJ79" s="449"/>
      <c r="HK79" s="449"/>
      <c r="HL79" s="449"/>
      <c r="HM79" s="449"/>
      <c r="HN79" s="449"/>
      <c r="HO79" s="449"/>
      <c r="HP79" s="449"/>
      <c r="HQ79" s="449"/>
      <c r="HR79" s="449"/>
      <c r="HS79" s="449"/>
      <c r="HT79" s="449"/>
      <c r="HU79" s="449"/>
      <c r="HV79" s="449"/>
      <c r="HW79" s="449"/>
      <c r="HX79" s="449"/>
      <c r="HY79" s="449"/>
      <c r="HZ79" s="449"/>
      <c r="IA79" s="449"/>
      <c r="IB79" s="449"/>
      <c r="IC79" s="449"/>
      <c r="ID79" s="449"/>
      <c r="IE79" s="449"/>
      <c r="IF79" s="449"/>
      <c r="IG79" s="449"/>
      <c r="IH79" s="449"/>
      <c r="II79" s="449"/>
      <c r="IJ79" s="449"/>
      <c r="IK79" s="449"/>
      <c r="IL79" s="449"/>
      <c r="IM79" s="449"/>
      <c r="IN79" s="449"/>
      <c r="IO79" s="449"/>
      <c r="IP79" s="449"/>
      <c r="IQ79" s="449"/>
      <c r="IR79" s="449"/>
      <c r="IS79" s="449"/>
      <c r="IT79" s="449"/>
      <c r="IU79" s="449"/>
      <c r="IV79" s="449"/>
      <c r="IW79" s="449"/>
      <c r="IX79" s="449"/>
      <c r="IY79" s="449"/>
      <c r="IZ79" s="449"/>
      <c r="JA79" s="449"/>
      <c r="JB79" s="449"/>
      <c r="JC79" s="449"/>
      <c r="JD79" s="449"/>
      <c r="JE79" s="449"/>
      <c r="JF79" s="449"/>
      <c r="JG79" s="449"/>
      <c r="JH79" s="449"/>
      <c r="JI79" s="449"/>
      <c r="JJ79" s="449"/>
      <c r="JK79" s="449"/>
      <c r="JL79" s="449"/>
      <c r="JM79" s="449"/>
      <c r="JN79" s="449"/>
      <c r="JO79" s="449"/>
      <c r="JP79" s="449"/>
      <c r="JQ79" s="449"/>
      <c r="JR79" s="449"/>
      <c r="JS79" s="449"/>
      <c r="JT79" s="449"/>
      <c r="JU79" s="449"/>
      <c r="JV79" s="449"/>
      <c r="JW79" s="449"/>
      <c r="JX79" s="449"/>
      <c r="JY79" s="449"/>
      <c r="JZ79" s="449"/>
      <c r="KA79" s="449"/>
      <c r="KB79" s="449"/>
      <c r="KC79" s="449"/>
      <c r="KD79" s="449"/>
      <c r="KE79" s="449"/>
      <c r="KF79" s="449"/>
      <c r="KG79" s="449"/>
      <c r="KH79" s="449"/>
      <c r="KI79" s="449"/>
      <c r="KJ79" s="449"/>
      <c r="KK79" s="449"/>
      <c r="KL79" s="449"/>
      <c r="KM79" s="449"/>
      <c r="KN79" s="449"/>
      <c r="KO79" s="449"/>
      <c r="KP79" s="449"/>
      <c r="KQ79" s="449"/>
      <c r="KR79" s="449"/>
      <c r="KS79" s="449"/>
      <c r="KT79" s="449"/>
    </row>
    <row r="80" spans="1:306" ht="84" hidden="1">
      <c r="A80" s="454" t="s">
        <v>2295</v>
      </c>
      <c r="B80" s="455" t="s">
        <v>633</v>
      </c>
      <c r="C80" s="456" t="s">
        <v>1659</v>
      </c>
      <c r="D80" s="455" t="s">
        <v>2136</v>
      </c>
      <c r="E80" s="455" t="s">
        <v>2310</v>
      </c>
      <c r="F80" s="455" t="s">
        <v>90</v>
      </c>
      <c r="G80" s="455" t="s">
        <v>2068</v>
      </c>
      <c r="H80" s="455"/>
      <c r="I80" s="455" t="s">
        <v>141</v>
      </c>
      <c r="J80" s="464">
        <v>8</v>
      </c>
      <c r="K80" s="464"/>
      <c r="L80" s="464"/>
      <c r="M80" s="464">
        <v>8</v>
      </c>
      <c r="N80" s="464"/>
      <c r="O80" s="464"/>
      <c r="P80" s="464"/>
      <c r="Q80" s="464">
        <v>2020</v>
      </c>
      <c r="R80" s="464">
        <v>2020</v>
      </c>
      <c r="S80" s="464">
        <v>2020</v>
      </c>
      <c r="T80" s="464">
        <v>2020</v>
      </c>
      <c r="U80" s="464">
        <v>4973</v>
      </c>
      <c r="V80" s="464">
        <v>3139</v>
      </c>
      <c r="W80" s="464"/>
      <c r="X80" s="464"/>
      <c r="Y80" s="464"/>
      <c r="Z80" s="464"/>
      <c r="AA80" s="464"/>
      <c r="AB80" s="464">
        <v>4973</v>
      </c>
      <c r="AC80" s="464">
        <v>3139</v>
      </c>
      <c r="AD80" s="464">
        <v>3139</v>
      </c>
      <c r="AE80" s="464" t="s">
        <v>94</v>
      </c>
      <c r="AF80" s="464">
        <v>8</v>
      </c>
      <c r="AG80" s="464">
        <v>1</v>
      </c>
      <c r="AH80" s="464">
        <v>1</v>
      </c>
      <c r="AI80" s="464">
        <v>2487</v>
      </c>
      <c r="AJ80" s="464">
        <v>2197</v>
      </c>
      <c r="AK80" s="464">
        <v>3139</v>
      </c>
      <c r="AL80" s="464" t="s">
        <v>93</v>
      </c>
      <c r="AM80" s="464"/>
      <c r="AN80" s="464">
        <v>1</v>
      </c>
      <c r="AO80" s="464">
        <v>1</v>
      </c>
      <c r="AP80" s="464">
        <v>4973</v>
      </c>
      <c r="AQ80" s="464">
        <v>3139</v>
      </c>
      <c r="AR80" s="464">
        <v>3139</v>
      </c>
      <c r="AS80" s="464" t="s">
        <v>94</v>
      </c>
      <c r="AT80" s="464"/>
      <c r="AU80" s="464">
        <v>1</v>
      </c>
      <c r="AV80" s="464">
        <v>1</v>
      </c>
      <c r="AW80" s="464">
        <v>2487</v>
      </c>
      <c r="AX80" s="464">
        <v>2197</v>
      </c>
      <c r="AY80" s="464">
        <v>3139</v>
      </c>
      <c r="AZ80" s="464" t="s">
        <v>93</v>
      </c>
      <c r="BA80" s="464"/>
      <c r="BB80" s="464">
        <v>1</v>
      </c>
      <c r="BC80" s="464">
        <v>1</v>
      </c>
      <c r="BD80" s="475">
        <v>-2487</v>
      </c>
      <c r="BE80" s="464">
        <v>2487</v>
      </c>
      <c r="BF80" s="464"/>
      <c r="BG80" s="464"/>
      <c r="BH80" s="464"/>
      <c r="BI80" s="464">
        <v>3139</v>
      </c>
      <c r="BJ80" s="464" t="s">
        <v>93</v>
      </c>
      <c r="BK80" s="464"/>
      <c r="BL80" s="464">
        <v>1</v>
      </c>
      <c r="BM80" s="464"/>
      <c r="BN80" s="464" t="s">
        <v>2068</v>
      </c>
      <c r="BO80" s="492" t="s">
        <v>2311</v>
      </c>
      <c r="BP80" s="492" t="s">
        <v>2312</v>
      </c>
      <c r="BQ80" s="464" t="s">
        <v>2144</v>
      </c>
      <c r="BR80" s="464" t="s">
        <v>2145</v>
      </c>
      <c r="BS80" s="493" t="s">
        <v>2313</v>
      </c>
      <c r="BT80" s="464">
        <v>1</v>
      </c>
      <c r="BU80" s="464"/>
      <c r="BV80" s="464" t="s">
        <v>2254</v>
      </c>
      <c r="BW80" s="464"/>
      <c r="BX80" s="501"/>
      <c r="BY80" s="501"/>
      <c r="BZ80" s="501"/>
      <c r="CA80" s="501"/>
      <c r="CB80" s="501"/>
      <c r="CC80" s="501"/>
      <c r="CD80" s="503"/>
      <c r="CE80" s="503"/>
      <c r="CF80" s="503"/>
      <c r="CG80" s="454" t="s">
        <v>2188</v>
      </c>
      <c r="CH80" s="455" t="s">
        <v>2224</v>
      </c>
      <c r="CI80" s="455"/>
      <c r="CJ80" s="455" t="s">
        <v>2217</v>
      </c>
      <c r="CK80" s="455" t="s">
        <v>2217</v>
      </c>
      <c r="CL80" s="455" t="s">
        <v>2314</v>
      </c>
      <c r="CM80" s="455"/>
      <c r="CN80" s="455" t="s">
        <v>2292</v>
      </c>
      <c r="CO80" s="503"/>
      <c r="CP80" s="449"/>
      <c r="CQ80" s="449"/>
      <c r="CR80" s="448" t="s">
        <v>1659</v>
      </c>
      <c r="CS80" s="449"/>
      <c r="CT80" s="449"/>
      <c r="CU80" s="449"/>
      <c r="CV80" s="449"/>
      <c r="CW80" s="449"/>
      <c r="CX80" s="449"/>
      <c r="CY80" s="449"/>
      <c r="CZ80" s="449"/>
      <c r="DA80" s="449"/>
      <c r="DB80" s="449"/>
      <c r="DC80" s="449"/>
      <c r="DD80" s="449"/>
      <c r="DE80" s="449"/>
      <c r="DF80" s="449"/>
      <c r="DG80" s="449"/>
      <c r="DH80" s="449"/>
      <c r="DI80" s="449"/>
      <c r="DJ80" s="449"/>
      <c r="DK80" s="449"/>
      <c r="DL80" s="449"/>
      <c r="DM80" s="449"/>
      <c r="DN80" s="449"/>
      <c r="DO80" s="449"/>
      <c r="DP80" s="449"/>
      <c r="DQ80" s="449"/>
      <c r="DR80" s="449"/>
      <c r="DS80" s="449"/>
      <c r="DT80" s="449"/>
      <c r="DU80" s="449"/>
      <c r="DV80" s="449"/>
      <c r="DW80" s="449"/>
      <c r="DX80" s="449"/>
      <c r="DY80" s="449"/>
      <c r="DZ80" s="449"/>
      <c r="EA80" s="449"/>
      <c r="EB80" s="449"/>
      <c r="EC80" s="449"/>
      <c r="ED80" s="449"/>
      <c r="EE80" s="449"/>
      <c r="EF80" s="449"/>
      <c r="EG80" s="449"/>
      <c r="EH80" s="449"/>
      <c r="EI80" s="449"/>
      <c r="EJ80" s="449"/>
      <c r="EK80" s="449"/>
      <c r="EL80" s="449"/>
      <c r="EM80" s="449"/>
      <c r="EN80" s="449"/>
      <c r="EO80" s="449"/>
      <c r="EP80" s="449"/>
      <c r="EQ80" s="449"/>
      <c r="ER80" s="449"/>
      <c r="ES80" s="449"/>
      <c r="ET80" s="449"/>
      <c r="EU80" s="449"/>
      <c r="EV80" s="449"/>
      <c r="EW80" s="449"/>
      <c r="EX80" s="449"/>
      <c r="EY80" s="449"/>
      <c r="EZ80" s="449"/>
      <c r="FA80" s="449"/>
      <c r="FB80" s="449"/>
      <c r="FC80" s="449"/>
      <c r="FD80" s="449"/>
      <c r="FE80" s="449"/>
      <c r="FF80" s="449"/>
      <c r="FG80" s="449"/>
      <c r="FH80" s="449"/>
      <c r="FI80" s="449"/>
      <c r="FJ80" s="449"/>
      <c r="FK80" s="449"/>
      <c r="FL80" s="449"/>
      <c r="FM80" s="449"/>
      <c r="FN80" s="449"/>
      <c r="FO80" s="449"/>
      <c r="FP80" s="449"/>
      <c r="FQ80" s="449"/>
      <c r="FR80" s="449"/>
      <c r="FS80" s="449"/>
      <c r="FT80" s="449"/>
      <c r="FU80" s="449"/>
      <c r="FV80" s="449"/>
      <c r="FW80" s="449"/>
      <c r="FX80" s="449"/>
      <c r="FY80" s="449"/>
      <c r="FZ80" s="449"/>
      <c r="GA80" s="449"/>
      <c r="GB80" s="449"/>
      <c r="GC80" s="449"/>
      <c r="GD80" s="449"/>
      <c r="GE80" s="449"/>
      <c r="GF80" s="449"/>
      <c r="GG80" s="449"/>
      <c r="GH80" s="449"/>
      <c r="GI80" s="449"/>
      <c r="GJ80" s="449"/>
      <c r="GK80" s="449"/>
      <c r="GL80" s="449"/>
      <c r="GM80" s="449"/>
      <c r="GN80" s="449"/>
      <c r="GO80" s="449"/>
      <c r="GP80" s="449"/>
      <c r="GQ80" s="449"/>
      <c r="GR80" s="449"/>
      <c r="GS80" s="449"/>
      <c r="GT80" s="449"/>
      <c r="GU80" s="449"/>
      <c r="GV80" s="449"/>
      <c r="GW80" s="449"/>
      <c r="GX80" s="449"/>
      <c r="GY80" s="449"/>
      <c r="GZ80" s="449"/>
      <c r="HA80" s="449"/>
      <c r="HB80" s="449"/>
      <c r="HC80" s="449"/>
      <c r="HD80" s="449"/>
      <c r="HE80" s="449"/>
      <c r="HF80" s="449"/>
      <c r="HG80" s="449"/>
      <c r="HH80" s="449"/>
      <c r="HI80" s="449"/>
      <c r="HJ80" s="449"/>
      <c r="HK80" s="449"/>
      <c r="HL80" s="449"/>
      <c r="HM80" s="449"/>
      <c r="HN80" s="449"/>
      <c r="HO80" s="449"/>
      <c r="HP80" s="449"/>
      <c r="HQ80" s="449"/>
      <c r="HR80" s="449"/>
      <c r="HS80" s="449"/>
      <c r="HT80" s="449"/>
      <c r="HU80" s="449"/>
      <c r="HV80" s="449"/>
      <c r="HW80" s="449"/>
      <c r="HX80" s="449"/>
      <c r="HY80" s="449"/>
      <c r="HZ80" s="449"/>
      <c r="IA80" s="449"/>
      <c r="IB80" s="449"/>
      <c r="IC80" s="449"/>
      <c r="ID80" s="449"/>
      <c r="IE80" s="449"/>
      <c r="IF80" s="449"/>
      <c r="IG80" s="449"/>
      <c r="IH80" s="449"/>
      <c r="II80" s="449"/>
      <c r="IJ80" s="449"/>
      <c r="IK80" s="449"/>
      <c r="IL80" s="449"/>
      <c r="IM80" s="449"/>
      <c r="IN80" s="449"/>
      <c r="IO80" s="449"/>
      <c r="IP80" s="449"/>
      <c r="IQ80" s="449"/>
      <c r="IR80" s="449"/>
      <c r="IS80" s="449"/>
      <c r="IT80" s="449"/>
      <c r="IU80" s="449"/>
      <c r="IV80" s="449"/>
      <c r="IW80" s="449"/>
      <c r="IX80" s="449"/>
      <c r="IY80" s="449"/>
      <c r="IZ80" s="449"/>
      <c r="JA80" s="449"/>
      <c r="JB80" s="449"/>
      <c r="JC80" s="449"/>
      <c r="JD80" s="449"/>
      <c r="JE80" s="449"/>
      <c r="JF80" s="449"/>
      <c r="JG80" s="449"/>
      <c r="JH80" s="449"/>
      <c r="JI80" s="449"/>
      <c r="JJ80" s="449"/>
      <c r="JK80" s="449"/>
      <c r="JL80" s="449"/>
      <c r="JM80" s="449"/>
      <c r="JN80" s="449"/>
      <c r="JO80" s="449"/>
      <c r="JP80" s="449"/>
      <c r="JQ80" s="449"/>
      <c r="JR80" s="449"/>
      <c r="JS80" s="449"/>
      <c r="JT80" s="449"/>
      <c r="JU80" s="449"/>
      <c r="JV80" s="449"/>
      <c r="JW80" s="449"/>
      <c r="JX80" s="449"/>
      <c r="JY80" s="449"/>
      <c r="JZ80" s="449"/>
      <c r="KA80" s="449"/>
      <c r="KB80" s="449"/>
      <c r="KC80" s="449"/>
      <c r="KD80" s="449"/>
      <c r="KE80" s="449"/>
      <c r="KF80" s="449"/>
      <c r="KG80" s="449"/>
      <c r="KH80" s="449"/>
      <c r="KI80" s="449"/>
      <c r="KJ80" s="449"/>
      <c r="KK80" s="449"/>
      <c r="KL80" s="449"/>
      <c r="KM80" s="449"/>
      <c r="KN80" s="449"/>
      <c r="KO80" s="449"/>
      <c r="KP80" s="449"/>
      <c r="KQ80" s="449"/>
      <c r="KR80" s="449"/>
      <c r="KS80" s="449"/>
      <c r="KT80" s="449"/>
    </row>
    <row r="81" spans="1:306" ht="96" hidden="1">
      <c r="A81" s="454" t="s">
        <v>2295</v>
      </c>
      <c r="B81" s="455" t="s">
        <v>633</v>
      </c>
      <c r="C81" s="456" t="s">
        <v>1131</v>
      </c>
      <c r="D81" s="455" t="s">
        <v>2136</v>
      </c>
      <c r="E81" s="455" t="s">
        <v>2158</v>
      </c>
      <c r="F81" s="455" t="s">
        <v>113</v>
      </c>
      <c r="G81" s="455" t="s">
        <v>2068</v>
      </c>
      <c r="H81" s="455"/>
      <c r="I81" s="455" t="s">
        <v>141</v>
      </c>
      <c r="J81" s="464">
        <v>7</v>
      </c>
      <c r="K81" s="464">
        <v>7</v>
      </c>
      <c r="L81" s="464"/>
      <c r="M81" s="464"/>
      <c r="N81" s="464"/>
      <c r="O81" s="464"/>
      <c r="P81" s="464"/>
      <c r="Q81" s="464">
        <v>2020</v>
      </c>
      <c r="R81" s="464">
        <v>2020</v>
      </c>
      <c r="S81" s="464">
        <v>2019</v>
      </c>
      <c r="T81" s="464">
        <v>2020</v>
      </c>
      <c r="U81" s="464">
        <v>31600</v>
      </c>
      <c r="V81" s="464">
        <v>6541</v>
      </c>
      <c r="W81" s="464"/>
      <c r="X81" s="464"/>
      <c r="Y81" s="464"/>
      <c r="Z81" s="464"/>
      <c r="AA81" s="464"/>
      <c r="AB81" s="464">
        <v>31600</v>
      </c>
      <c r="AC81" s="464">
        <v>6541</v>
      </c>
      <c r="AD81" s="464">
        <v>6541</v>
      </c>
      <c r="AE81" s="464" t="s">
        <v>94</v>
      </c>
      <c r="AF81" s="464">
        <v>7</v>
      </c>
      <c r="AG81" s="464">
        <v>1</v>
      </c>
      <c r="AH81" s="464">
        <v>1</v>
      </c>
      <c r="AI81" s="464">
        <v>15800</v>
      </c>
      <c r="AJ81" s="464">
        <v>1962</v>
      </c>
      <c r="AK81" s="464">
        <v>6541</v>
      </c>
      <c r="AL81" s="464" t="s">
        <v>93</v>
      </c>
      <c r="AM81" s="464"/>
      <c r="AN81" s="464">
        <v>1</v>
      </c>
      <c r="AO81" s="464">
        <v>0</v>
      </c>
      <c r="AP81" s="464">
        <v>31600</v>
      </c>
      <c r="AQ81" s="464">
        <v>6541</v>
      </c>
      <c r="AR81" s="464">
        <v>6541</v>
      </c>
      <c r="AS81" s="464" t="s">
        <v>94</v>
      </c>
      <c r="AT81" s="464"/>
      <c r="AU81" s="464">
        <v>1</v>
      </c>
      <c r="AV81" s="464">
        <v>1</v>
      </c>
      <c r="AW81" s="464">
        <v>15800</v>
      </c>
      <c r="AX81" s="464">
        <v>4579</v>
      </c>
      <c r="AY81" s="464">
        <v>6541</v>
      </c>
      <c r="AZ81" s="464" t="s">
        <v>93</v>
      </c>
      <c r="BA81" s="464"/>
      <c r="BB81" s="464">
        <v>1</v>
      </c>
      <c r="BC81" s="464">
        <v>1</v>
      </c>
      <c r="BD81" s="475">
        <v>-15800</v>
      </c>
      <c r="BE81" s="464">
        <v>15800</v>
      </c>
      <c r="BF81" s="464"/>
      <c r="BG81" s="464"/>
      <c r="BH81" s="464"/>
      <c r="BI81" s="464">
        <v>6541</v>
      </c>
      <c r="BJ81" s="464" t="s">
        <v>93</v>
      </c>
      <c r="BK81" s="464"/>
      <c r="BL81" s="464">
        <v>1</v>
      </c>
      <c r="BM81" s="464"/>
      <c r="BN81" s="464" t="s">
        <v>2068</v>
      </c>
      <c r="BO81" s="492" t="s">
        <v>2315</v>
      </c>
      <c r="BP81" s="492" t="s">
        <v>2316</v>
      </c>
      <c r="BQ81" s="464" t="s">
        <v>2317</v>
      </c>
      <c r="BR81" s="464" t="s">
        <v>2288</v>
      </c>
      <c r="BS81" s="493" t="s">
        <v>2318</v>
      </c>
      <c r="BT81" s="464">
        <v>0</v>
      </c>
      <c r="BU81" s="464"/>
      <c r="BV81" s="464" t="s">
        <v>2254</v>
      </c>
      <c r="BW81" s="464"/>
      <c r="BX81" s="501"/>
      <c r="BY81" s="501"/>
      <c r="BZ81" s="501"/>
      <c r="CA81" s="501"/>
      <c r="CB81" s="501"/>
      <c r="CC81" s="501"/>
      <c r="CD81" s="503"/>
      <c r="CE81" s="503"/>
      <c r="CF81" s="503"/>
      <c r="CG81" s="454" t="s">
        <v>2188</v>
      </c>
      <c r="CH81" s="455" t="s">
        <v>2224</v>
      </c>
      <c r="CI81" s="455"/>
      <c r="CJ81" s="455" t="s">
        <v>2319</v>
      </c>
      <c r="CK81" s="455" t="s">
        <v>2320</v>
      </c>
      <c r="CL81" s="455" t="s">
        <v>2314</v>
      </c>
      <c r="CM81" s="455"/>
      <c r="CN81" s="455" t="s">
        <v>2292</v>
      </c>
      <c r="CO81" s="503"/>
      <c r="CP81" s="449"/>
      <c r="CQ81" s="449"/>
      <c r="CR81" s="448" t="s">
        <v>1131</v>
      </c>
      <c r="CS81" s="449"/>
      <c r="CT81" s="449"/>
      <c r="CU81" s="449"/>
      <c r="CV81" s="449"/>
      <c r="CW81" s="449"/>
      <c r="CX81" s="449"/>
      <c r="CY81" s="449"/>
      <c r="CZ81" s="449"/>
      <c r="DA81" s="449"/>
      <c r="DB81" s="449"/>
      <c r="DC81" s="449"/>
      <c r="DD81" s="449"/>
      <c r="DE81" s="449"/>
      <c r="DF81" s="449"/>
      <c r="DG81" s="449"/>
      <c r="DH81" s="449"/>
      <c r="DI81" s="449"/>
      <c r="DJ81" s="449"/>
      <c r="DK81" s="449"/>
      <c r="DL81" s="449"/>
      <c r="DM81" s="449"/>
      <c r="DN81" s="449"/>
      <c r="DO81" s="449"/>
      <c r="DP81" s="449"/>
      <c r="DQ81" s="449"/>
      <c r="DR81" s="449"/>
      <c r="DS81" s="449"/>
      <c r="DT81" s="449"/>
      <c r="DU81" s="449"/>
      <c r="DV81" s="449"/>
      <c r="DW81" s="449"/>
      <c r="DX81" s="449"/>
      <c r="DY81" s="449"/>
      <c r="DZ81" s="449"/>
      <c r="EA81" s="449"/>
      <c r="EB81" s="449"/>
      <c r="EC81" s="449"/>
      <c r="ED81" s="449"/>
      <c r="EE81" s="449"/>
      <c r="EF81" s="449"/>
      <c r="EG81" s="449"/>
      <c r="EH81" s="449"/>
      <c r="EI81" s="449"/>
      <c r="EJ81" s="449"/>
      <c r="EK81" s="449"/>
      <c r="EL81" s="449"/>
      <c r="EM81" s="449"/>
      <c r="EN81" s="449"/>
      <c r="EO81" s="449"/>
      <c r="EP81" s="449"/>
      <c r="EQ81" s="449"/>
      <c r="ER81" s="449"/>
      <c r="ES81" s="449"/>
      <c r="ET81" s="449"/>
      <c r="EU81" s="449"/>
      <c r="EV81" s="449"/>
      <c r="EW81" s="449"/>
      <c r="EX81" s="449"/>
      <c r="EY81" s="449"/>
      <c r="EZ81" s="449"/>
      <c r="FA81" s="449"/>
      <c r="FB81" s="449"/>
      <c r="FC81" s="449"/>
      <c r="FD81" s="449"/>
      <c r="FE81" s="449"/>
      <c r="FF81" s="449"/>
      <c r="FG81" s="449"/>
      <c r="FH81" s="449"/>
      <c r="FI81" s="449"/>
      <c r="FJ81" s="449"/>
      <c r="FK81" s="449"/>
      <c r="FL81" s="449"/>
      <c r="FM81" s="449"/>
      <c r="FN81" s="449"/>
      <c r="FO81" s="449"/>
      <c r="FP81" s="449"/>
      <c r="FQ81" s="449"/>
      <c r="FR81" s="449"/>
      <c r="FS81" s="449"/>
      <c r="FT81" s="449"/>
      <c r="FU81" s="449"/>
      <c r="FV81" s="449"/>
      <c r="FW81" s="449"/>
      <c r="FX81" s="449"/>
      <c r="FY81" s="449"/>
      <c r="FZ81" s="449"/>
      <c r="GA81" s="449"/>
      <c r="GB81" s="449"/>
      <c r="GC81" s="449"/>
      <c r="GD81" s="449"/>
      <c r="GE81" s="449"/>
      <c r="GF81" s="449"/>
      <c r="GG81" s="449"/>
      <c r="GH81" s="449"/>
      <c r="GI81" s="449"/>
      <c r="GJ81" s="449"/>
      <c r="GK81" s="449"/>
      <c r="GL81" s="449"/>
      <c r="GM81" s="449"/>
      <c r="GN81" s="449"/>
      <c r="GO81" s="449"/>
      <c r="GP81" s="449"/>
      <c r="GQ81" s="449"/>
      <c r="GR81" s="449"/>
      <c r="GS81" s="449"/>
      <c r="GT81" s="449"/>
      <c r="GU81" s="449"/>
      <c r="GV81" s="449"/>
      <c r="GW81" s="449"/>
      <c r="GX81" s="449"/>
      <c r="GY81" s="449"/>
      <c r="GZ81" s="449"/>
      <c r="HA81" s="449"/>
      <c r="HB81" s="449"/>
      <c r="HC81" s="449"/>
      <c r="HD81" s="449"/>
      <c r="HE81" s="449"/>
      <c r="HF81" s="449"/>
      <c r="HG81" s="449"/>
      <c r="HH81" s="449"/>
      <c r="HI81" s="449"/>
      <c r="HJ81" s="449"/>
      <c r="HK81" s="449"/>
      <c r="HL81" s="449"/>
      <c r="HM81" s="449"/>
      <c r="HN81" s="449"/>
      <c r="HO81" s="449"/>
      <c r="HP81" s="449"/>
      <c r="HQ81" s="449"/>
      <c r="HR81" s="449"/>
      <c r="HS81" s="449"/>
      <c r="HT81" s="449"/>
      <c r="HU81" s="449"/>
      <c r="HV81" s="449"/>
      <c r="HW81" s="449"/>
      <c r="HX81" s="449"/>
      <c r="HY81" s="449"/>
      <c r="HZ81" s="449"/>
      <c r="IA81" s="449"/>
      <c r="IB81" s="449"/>
      <c r="IC81" s="449"/>
      <c r="ID81" s="449"/>
      <c r="IE81" s="449"/>
      <c r="IF81" s="449"/>
      <c r="IG81" s="449"/>
      <c r="IH81" s="449"/>
      <c r="II81" s="449"/>
      <c r="IJ81" s="449"/>
      <c r="IK81" s="449"/>
      <c r="IL81" s="449"/>
      <c r="IM81" s="449"/>
      <c r="IN81" s="449"/>
      <c r="IO81" s="449"/>
      <c r="IP81" s="449"/>
      <c r="IQ81" s="449"/>
      <c r="IR81" s="449"/>
      <c r="IS81" s="449"/>
      <c r="IT81" s="449"/>
      <c r="IU81" s="449"/>
      <c r="IV81" s="449"/>
      <c r="IW81" s="449"/>
      <c r="IX81" s="449"/>
      <c r="IY81" s="449"/>
      <c r="IZ81" s="449"/>
      <c r="JA81" s="449"/>
      <c r="JB81" s="449"/>
      <c r="JC81" s="449"/>
      <c r="JD81" s="449"/>
      <c r="JE81" s="449"/>
      <c r="JF81" s="449"/>
      <c r="JG81" s="449"/>
      <c r="JH81" s="449"/>
      <c r="JI81" s="449"/>
      <c r="JJ81" s="449"/>
      <c r="JK81" s="449"/>
      <c r="JL81" s="449"/>
      <c r="JM81" s="449"/>
      <c r="JN81" s="449"/>
      <c r="JO81" s="449"/>
      <c r="JP81" s="449"/>
      <c r="JQ81" s="449"/>
      <c r="JR81" s="449"/>
      <c r="JS81" s="449"/>
      <c r="JT81" s="449"/>
      <c r="JU81" s="449"/>
      <c r="JV81" s="449"/>
      <c r="JW81" s="449"/>
      <c r="JX81" s="449"/>
      <c r="JY81" s="449"/>
      <c r="JZ81" s="449"/>
      <c r="KA81" s="449"/>
      <c r="KB81" s="449"/>
      <c r="KC81" s="449"/>
      <c r="KD81" s="449"/>
      <c r="KE81" s="449"/>
      <c r="KF81" s="449"/>
      <c r="KG81" s="449"/>
      <c r="KH81" s="449"/>
      <c r="KI81" s="449"/>
      <c r="KJ81" s="449"/>
      <c r="KK81" s="449"/>
      <c r="KL81" s="449"/>
      <c r="KM81" s="449"/>
      <c r="KN81" s="449"/>
      <c r="KO81" s="449"/>
      <c r="KP81" s="449"/>
      <c r="KQ81" s="449"/>
      <c r="KR81" s="449"/>
      <c r="KS81" s="449"/>
      <c r="KT81" s="449"/>
    </row>
    <row r="82" spans="1:306" ht="84" hidden="1">
      <c r="A82" s="454" t="s">
        <v>2295</v>
      </c>
      <c r="B82" s="455" t="s">
        <v>633</v>
      </c>
      <c r="C82" s="456" t="s">
        <v>1667</v>
      </c>
      <c r="D82" s="455" t="s">
        <v>2136</v>
      </c>
      <c r="E82" s="455" t="s">
        <v>2321</v>
      </c>
      <c r="F82" s="455" t="s">
        <v>90</v>
      </c>
      <c r="G82" s="455" t="s">
        <v>2068</v>
      </c>
      <c r="H82" s="455"/>
      <c r="I82" s="455" t="s">
        <v>141</v>
      </c>
      <c r="J82" s="464">
        <v>8</v>
      </c>
      <c r="K82" s="464">
        <v>8</v>
      </c>
      <c r="L82" s="464"/>
      <c r="M82" s="464"/>
      <c r="N82" s="464"/>
      <c r="O82" s="464"/>
      <c r="P82" s="464"/>
      <c r="Q82" s="464">
        <v>2020</v>
      </c>
      <c r="R82" s="464">
        <v>2020</v>
      </c>
      <c r="S82" s="464">
        <v>2020</v>
      </c>
      <c r="T82" s="464">
        <v>2021</v>
      </c>
      <c r="U82" s="464">
        <v>10984</v>
      </c>
      <c r="V82" s="464">
        <v>3461</v>
      </c>
      <c r="W82" s="464"/>
      <c r="X82" s="464"/>
      <c r="Y82" s="464"/>
      <c r="Z82" s="464"/>
      <c r="AA82" s="464"/>
      <c r="AB82" s="464">
        <v>11122</v>
      </c>
      <c r="AC82" s="464">
        <v>3461</v>
      </c>
      <c r="AD82" s="464">
        <v>3461</v>
      </c>
      <c r="AE82" s="464" t="s">
        <v>94</v>
      </c>
      <c r="AF82" s="464">
        <v>8</v>
      </c>
      <c r="AG82" s="464">
        <v>1</v>
      </c>
      <c r="AH82" s="464">
        <v>1</v>
      </c>
      <c r="AI82" s="464">
        <v>5561</v>
      </c>
      <c r="AJ82" s="464">
        <v>1038</v>
      </c>
      <c r="AK82" s="464">
        <v>3461</v>
      </c>
      <c r="AL82" s="464" t="s">
        <v>93</v>
      </c>
      <c r="AM82" s="464"/>
      <c r="AN82" s="464">
        <v>1</v>
      </c>
      <c r="AO82" s="464">
        <v>0</v>
      </c>
      <c r="AP82" s="464">
        <v>11122</v>
      </c>
      <c r="AQ82" s="464">
        <v>3461</v>
      </c>
      <c r="AR82" s="464">
        <v>3461</v>
      </c>
      <c r="AS82" s="464" t="s">
        <v>94</v>
      </c>
      <c r="AT82" s="464"/>
      <c r="AU82" s="464">
        <v>1</v>
      </c>
      <c r="AV82" s="464">
        <v>1</v>
      </c>
      <c r="AW82" s="464">
        <v>5561</v>
      </c>
      <c r="AX82" s="464">
        <v>2423</v>
      </c>
      <c r="AY82" s="464">
        <v>3461</v>
      </c>
      <c r="AZ82" s="464" t="s">
        <v>93</v>
      </c>
      <c r="BA82" s="464"/>
      <c r="BB82" s="464">
        <v>1</v>
      </c>
      <c r="BC82" s="464">
        <v>1</v>
      </c>
      <c r="BD82" s="475">
        <v>-5423</v>
      </c>
      <c r="BE82" s="464">
        <v>5561</v>
      </c>
      <c r="BF82" s="464"/>
      <c r="BG82" s="464"/>
      <c r="BH82" s="464"/>
      <c r="BI82" s="464">
        <v>3461</v>
      </c>
      <c r="BJ82" s="464" t="s">
        <v>93</v>
      </c>
      <c r="BK82" s="464"/>
      <c r="BL82" s="464">
        <v>1</v>
      </c>
      <c r="BM82" s="464"/>
      <c r="BN82" s="464" t="s">
        <v>2068</v>
      </c>
      <c r="BO82" s="492" t="s">
        <v>1668</v>
      </c>
      <c r="BP82" s="492" t="s">
        <v>1669</v>
      </c>
      <c r="BQ82" s="464" t="s">
        <v>2322</v>
      </c>
      <c r="BR82" s="464" t="s">
        <v>2288</v>
      </c>
      <c r="BS82" s="493" t="s">
        <v>2318</v>
      </c>
      <c r="BT82" s="464">
        <v>0</v>
      </c>
      <c r="BU82" s="464"/>
      <c r="BV82" s="464" t="s">
        <v>2254</v>
      </c>
      <c r="BW82" s="464"/>
      <c r="BX82" s="501"/>
      <c r="BY82" s="501"/>
      <c r="BZ82" s="501"/>
      <c r="CA82" s="501"/>
      <c r="CB82" s="501"/>
      <c r="CC82" s="501"/>
      <c r="CD82" s="503"/>
      <c r="CE82" s="503"/>
      <c r="CF82" s="503"/>
      <c r="CG82" s="454" t="s">
        <v>2188</v>
      </c>
      <c r="CH82" s="455" t="s">
        <v>2224</v>
      </c>
      <c r="CI82" s="455"/>
      <c r="CJ82" s="455" t="s">
        <v>2217</v>
      </c>
      <c r="CK82" s="455" t="s">
        <v>2323</v>
      </c>
      <c r="CL82" s="455" t="s">
        <v>2314</v>
      </c>
      <c r="CM82" s="455" t="s">
        <v>2324</v>
      </c>
      <c r="CN82" s="455" t="s">
        <v>2292</v>
      </c>
      <c r="CO82" s="503"/>
      <c r="CP82" s="449"/>
      <c r="CQ82" s="449"/>
      <c r="CR82" s="448" t="s">
        <v>1667</v>
      </c>
      <c r="CS82" s="449"/>
      <c r="CT82" s="449"/>
      <c r="CU82" s="449"/>
      <c r="CV82" s="449"/>
      <c r="CW82" s="449"/>
      <c r="CX82" s="449"/>
      <c r="CY82" s="449"/>
      <c r="CZ82" s="449"/>
      <c r="DA82" s="449"/>
      <c r="DB82" s="449"/>
      <c r="DC82" s="449"/>
      <c r="DD82" s="449"/>
      <c r="DE82" s="449"/>
      <c r="DF82" s="449"/>
      <c r="DG82" s="449"/>
      <c r="DH82" s="449"/>
      <c r="DI82" s="449"/>
      <c r="DJ82" s="449"/>
      <c r="DK82" s="449"/>
      <c r="DL82" s="449"/>
      <c r="DM82" s="449"/>
      <c r="DN82" s="449"/>
      <c r="DO82" s="449"/>
      <c r="DP82" s="449"/>
      <c r="DQ82" s="449"/>
      <c r="DR82" s="449"/>
      <c r="DS82" s="449"/>
      <c r="DT82" s="449"/>
      <c r="DU82" s="449"/>
      <c r="DV82" s="449"/>
      <c r="DW82" s="449"/>
      <c r="DX82" s="449"/>
      <c r="DY82" s="449"/>
      <c r="DZ82" s="449"/>
      <c r="EA82" s="449"/>
      <c r="EB82" s="449"/>
      <c r="EC82" s="449"/>
      <c r="ED82" s="449"/>
      <c r="EE82" s="449"/>
      <c r="EF82" s="449"/>
      <c r="EG82" s="449"/>
      <c r="EH82" s="449"/>
      <c r="EI82" s="449"/>
      <c r="EJ82" s="449"/>
      <c r="EK82" s="449"/>
      <c r="EL82" s="449"/>
      <c r="EM82" s="449"/>
      <c r="EN82" s="449"/>
      <c r="EO82" s="449"/>
      <c r="EP82" s="449"/>
      <c r="EQ82" s="449"/>
      <c r="ER82" s="449"/>
      <c r="ES82" s="449"/>
      <c r="ET82" s="449"/>
      <c r="EU82" s="449"/>
      <c r="EV82" s="449"/>
      <c r="EW82" s="449"/>
      <c r="EX82" s="449"/>
      <c r="EY82" s="449"/>
      <c r="EZ82" s="449"/>
      <c r="FA82" s="449"/>
      <c r="FB82" s="449"/>
      <c r="FC82" s="449"/>
      <c r="FD82" s="449"/>
      <c r="FE82" s="449"/>
      <c r="FF82" s="449"/>
      <c r="FG82" s="449"/>
      <c r="FH82" s="449"/>
      <c r="FI82" s="449"/>
      <c r="FJ82" s="449"/>
      <c r="FK82" s="449"/>
      <c r="FL82" s="449"/>
      <c r="FM82" s="449"/>
      <c r="FN82" s="449"/>
      <c r="FO82" s="449"/>
      <c r="FP82" s="449"/>
      <c r="FQ82" s="449"/>
      <c r="FR82" s="449"/>
      <c r="FS82" s="449"/>
      <c r="FT82" s="449"/>
      <c r="FU82" s="449"/>
      <c r="FV82" s="449"/>
      <c r="FW82" s="449"/>
      <c r="FX82" s="449"/>
      <c r="FY82" s="449"/>
      <c r="FZ82" s="449"/>
      <c r="GA82" s="449"/>
      <c r="GB82" s="449"/>
      <c r="GC82" s="449"/>
      <c r="GD82" s="449"/>
      <c r="GE82" s="449"/>
      <c r="GF82" s="449"/>
      <c r="GG82" s="449"/>
      <c r="GH82" s="449"/>
      <c r="GI82" s="449"/>
      <c r="GJ82" s="449"/>
      <c r="GK82" s="449"/>
      <c r="GL82" s="449"/>
      <c r="GM82" s="449"/>
      <c r="GN82" s="449"/>
      <c r="GO82" s="449"/>
      <c r="GP82" s="449"/>
      <c r="GQ82" s="449"/>
      <c r="GR82" s="449"/>
      <c r="GS82" s="449"/>
      <c r="GT82" s="449"/>
      <c r="GU82" s="449"/>
      <c r="GV82" s="449"/>
      <c r="GW82" s="449"/>
      <c r="GX82" s="449"/>
      <c r="GY82" s="449"/>
      <c r="GZ82" s="449"/>
      <c r="HA82" s="449"/>
      <c r="HB82" s="449"/>
      <c r="HC82" s="449"/>
      <c r="HD82" s="449"/>
      <c r="HE82" s="449"/>
      <c r="HF82" s="449"/>
      <c r="HG82" s="449"/>
      <c r="HH82" s="449"/>
      <c r="HI82" s="449"/>
      <c r="HJ82" s="449"/>
      <c r="HK82" s="449"/>
      <c r="HL82" s="449"/>
      <c r="HM82" s="449"/>
      <c r="HN82" s="449"/>
      <c r="HO82" s="449"/>
      <c r="HP82" s="449"/>
      <c r="HQ82" s="449"/>
      <c r="HR82" s="449"/>
      <c r="HS82" s="449"/>
      <c r="HT82" s="449"/>
      <c r="HU82" s="449"/>
      <c r="HV82" s="449"/>
      <c r="HW82" s="449"/>
      <c r="HX82" s="449"/>
      <c r="HY82" s="449"/>
      <c r="HZ82" s="449"/>
      <c r="IA82" s="449"/>
      <c r="IB82" s="449"/>
      <c r="IC82" s="449"/>
      <c r="ID82" s="449"/>
      <c r="IE82" s="449"/>
      <c r="IF82" s="449"/>
      <c r="IG82" s="449"/>
      <c r="IH82" s="449"/>
      <c r="II82" s="449"/>
      <c r="IJ82" s="449"/>
      <c r="IK82" s="449"/>
      <c r="IL82" s="449"/>
      <c r="IM82" s="449"/>
      <c r="IN82" s="449"/>
      <c r="IO82" s="449"/>
      <c r="IP82" s="449"/>
      <c r="IQ82" s="449"/>
      <c r="IR82" s="449"/>
      <c r="IS82" s="449"/>
      <c r="IT82" s="449"/>
      <c r="IU82" s="449"/>
      <c r="IV82" s="449"/>
      <c r="IW82" s="449"/>
      <c r="IX82" s="449"/>
      <c r="IY82" s="449"/>
      <c r="IZ82" s="449"/>
      <c r="JA82" s="449"/>
      <c r="JB82" s="449"/>
      <c r="JC82" s="449"/>
      <c r="JD82" s="449"/>
      <c r="JE82" s="449"/>
      <c r="JF82" s="449"/>
      <c r="JG82" s="449"/>
      <c r="JH82" s="449"/>
      <c r="JI82" s="449"/>
      <c r="JJ82" s="449"/>
      <c r="JK82" s="449"/>
      <c r="JL82" s="449"/>
      <c r="JM82" s="449"/>
      <c r="JN82" s="449"/>
      <c r="JO82" s="449"/>
      <c r="JP82" s="449"/>
      <c r="JQ82" s="449"/>
      <c r="JR82" s="449"/>
      <c r="JS82" s="449"/>
      <c r="JT82" s="449"/>
      <c r="JU82" s="449"/>
      <c r="JV82" s="449"/>
      <c r="JW82" s="449"/>
      <c r="JX82" s="449"/>
      <c r="JY82" s="449"/>
      <c r="JZ82" s="449"/>
      <c r="KA82" s="449"/>
      <c r="KB82" s="449"/>
      <c r="KC82" s="449"/>
      <c r="KD82" s="449"/>
      <c r="KE82" s="449"/>
      <c r="KF82" s="449"/>
      <c r="KG82" s="449"/>
      <c r="KH82" s="449"/>
      <c r="KI82" s="449"/>
      <c r="KJ82" s="449"/>
      <c r="KK82" s="449"/>
      <c r="KL82" s="449"/>
      <c r="KM82" s="449"/>
      <c r="KN82" s="449"/>
      <c r="KO82" s="449"/>
      <c r="KP82" s="449"/>
      <c r="KQ82" s="449"/>
      <c r="KR82" s="449"/>
      <c r="KS82" s="449"/>
      <c r="KT82" s="449"/>
    </row>
    <row r="83" spans="1:306" ht="24" hidden="1">
      <c r="A83" s="454" t="s">
        <v>2295</v>
      </c>
      <c r="B83" s="455" t="s">
        <v>608</v>
      </c>
      <c r="C83" s="455" t="s">
        <v>2325</v>
      </c>
      <c r="D83" s="455"/>
      <c r="E83" s="455"/>
      <c r="F83" s="455" t="s">
        <v>2155</v>
      </c>
      <c r="G83" s="455" t="s">
        <v>2068</v>
      </c>
      <c r="H83" s="455"/>
      <c r="I83" s="455" t="s">
        <v>2140</v>
      </c>
      <c r="J83" s="464">
        <v>50</v>
      </c>
      <c r="K83" s="464"/>
      <c r="L83" s="464"/>
      <c r="M83" s="464"/>
      <c r="N83" s="464"/>
      <c r="O83" s="464"/>
      <c r="P83" s="464"/>
      <c r="Q83" s="464">
        <v>2020</v>
      </c>
      <c r="R83" s="464">
        <v>2020</v>
      </c>
      <c r="S83" s="464"/>
      <c r="T83" s="464"/>
      <c r="U83" s="464">
        <v>5714</v>
      </c>
      <c r="V83" s="464">
        <v>5000</v>
      </c>
      <c r="W83" s="464"/>
      <c r="X83" s="464"/>
      <c r="Y83" s="464"/>
      <c r="Z83" s="464"/>
      <c r="AA83" s="464"/>
      <c r="AB83" s="464"/>
      <c r="AC83" s="464"/>
      <c r="AD83" s="464"/>
      <c r="AE83" s="464"/>
      <c r="AF83" s="464"/>
      <c r="AG83" s="464"/>
      <c r="AH83" s="464"/>
      <c r="AI83" s="464"/>
      <c r="AJ83" s="464"/>
      <c r="AK83" s="464"/>
      <c r="AL83" s="464"/>
      <c r="AM83" s="464"/>
      <c r="AN83" s="464"/>
      <c r="AO83" s="464"/>
      <c r="AP83" s="464"/>
      <c r="AQ83" s="464"/>
      <c r="AR83" s="464"/>
      <c r="AS83" s="464"/>
      <c r="AT83" s="464"/>
      <c r="AU83" s="464"/>
      <c r="AV83" s="464"/>
      <c r="AW83" s="464"/>
      <c r="AX83" s="464"/>
      <c r="AY83" s="464"/>
      <c r="AZ83" s="464"/>
      <c r="BA83" s="464"/>
      <c r="BB83" s="464"/>
      <c r="BC83" s="464"/>
      <c r="BD83" s="464"/>
      <c r="BE83" s="464">
        <v>5714</v>
      </c>
      <c r="BF83" s="464">
        <v>5000</v>
      </c>
      <c r="BG83" s="464"/>
      <c r="BH83" s="464">
        <v>5000</v>
      </c>
      <c r="BI83" s="464"/>
      <c r="BJ83" s="464"/>
      <c r="BK83" s="464"/>
      <c r="BL83" s="464"/>
      <c r="BM83" s="464"/>
      <c r="BN83" s="464"/>
      <c r="BO83" s="492"/>
      <c r="BP83" s="492"/>
      <c r="BQ83" s="464"/>
      <c r="BR83" s="464"/>
      <c r="BS83" s="493"/>
      <c r="BT83" s="464"/>
      <c r="BU83" s="464"/>
      <c r="BV83" s="464"/>
      <c r="BW83" s="464"/>
      <c r="BX83" s="501"/>
      <c r="BY83" s="501"/>
      <c r="BZ83" s="501"/>
      <c r="CA83" s="501"/>
      <c r="CB83" s="501"/>
      <c r="CC83" s="501"/>
      <c r="CD83" s="503"/>
      <c r="CE83" s="503"/>
      <c r="CF83" s="503"/>
      <c r="CG83" s="454"/>
      <c r="CH83" s="455"/>
      <c r="CI83" s="455"/>
      <c r="CJ83" s="455"/>
      <c r="CK83" s="455"/>
      <c r="CL83" s="455"/>
      <c r="CM83" s="455"/>
      <c r="CN83" s="455"/>
      <c r="CO83" s="503"/>
      <c r="CP83" s="449"/>
      <c r="CQ83" s="449"/>
      <c r="CR83" s="448"/>
      <c r="CS83" s="449"/>
      <c r="CT83" s="449"/>
      <c r="CU83" s="449"/>
      <c r="CV83" s="449"/>
      <c r="CW83" s="449"/>
      <c r="CX83" s="449"/>
      <c r="CY83" s="449"/>
      <c r="CZ83" s="449"/>
      <c r="DA83" s="449"/>
      <c r="DB83" s="449"/>
      <c r="DC83" s="449"/>
      <c r="DD83" s="449"/>
      <c r="DE83" s="449"/>
      <c r="DF83" s="449"/>
      <c r="DG83" s="449"/>
      <c r="DH83" s="449"/>
      <c r="DI83" s="449"/>
      <c r="DJ83" s="449"/>
      <c r="DK83" s="449"/>
      <c r="DL83" s="449"/>
      <c r="DM83" s="449"/>
      <c r="DN83" s="449"/>
      <c r="DO83" s="449"/>
      <c r="DP83" s="449"/>
      <c r="DQ83" s="449"/>
      <c r="DR83" s="449"/>
      <c r="DS83" s="449"/>
      <c r="DT83" s="449"/>
      <c r="DU83" s="449"/>
      <c r="DV83" s="449"/>
      <c r="DW83" s="449"/>
      <c r="DX83" s="449"/>
      <c r="DY83" s="449"/>
      <c r="DZ83" s="449"/>
      <c r="EA83" s="449"/>
      <c r="EB83" s="449"/>
      <c r="EC83" s="449"/>
      <c r="ED83" s="449"/>
      <c r="EE83" s="449"/>
      <c r="EF83" s="449"/>
      <c r="EG83" s="449"/>
      <c r="EH83" s="449"/>
      <c r="EI83" s="449"/>
      <c r="EJ83" s="449"/>
      <c r="EK83" s="449"/>
      <c r="EL83" s="449"/>
      <c r="EM83" s="449"/>
      <c r="EN83" s="449"/>
      <c r="EO83" s="449"/>
      <c r="EP83" s="449"/>
      <c r="EQ83" s="449"/>
      <c r="ER83" s="449"/>
      <c r="ES83" s="449"/>
      <c r="ET83" s="449"/>
      <c r="EU83" s="449"/>
      <c r="EV83" s="449"/>
      <c r="EW83" s="449"/>
      <c r="EX83" s="449"/>
      <c r="EY83" s="449"/>
      <c r="EZ83" s="449"/>
      <c r="FA83" s="449"/>
      <c r="FB83" s="449"/>
      <c r="FC83" s="449"/>
      <c r="FD83" s="449"/>
      <c r="FE83" s="449"/>
      <c r="FF83" s="449"/>
      <c r="FG83" s="449"/>
      <c r="FH83" s="449"/>
      <c r="FI83" s="449"/>
      <c r="FJ83" s="449"/>
      <c r="FK83" s="449"/>
      <c r="FL83" s="449"/>
      <c r="FM83" s="449"/>
      <c r="FN83" s="449"/>
      <c r="FO83" s="449"/>
      <c r="FP83" s="449"/>
      <c r="FQ83" s="449"/>
      <c r="FR83" s="449"/>
      <c r="FS83" s="449"/>
      <c r="FT83" s="449"/>
      <c r="FU83" s="449"/>
      <c r="FV83" s="449"/>
      <c r="FW83" s="449"/>
      <c r="FX83" s="449"/>
      <c r="FY83" s="449"/>
      <c r="FZ83" s="449"/>
      <c r="GA83" s="449"/>
      <c r="GB83" s="449"/>
      <c r="GC83" s="449"/>
      <c r="GD83" s="449"/>
      <c r="GE83" s="449"/>
      <c r="GF83" s="449"/>
      <c r="GG83" s="449"/>
      <c r="GH83" s="449"/>
      <c r="GI83" s="449"/>
      <c r="GJ83" s="449"/>
      <c r="GK83" s="449"/>
      <c r="GL83" s="449"/>
      <c r="GM83" s="449"/>
      <c r="GN83" s="449"/>
      <c r="GO83" s="449"/>
      <c r="GP83" s="449"/>
      <c r="GQ83" s="449"/>
      <c r="GR83" s="449"/>
      <c r="GS83" s="449"/>
      <c r="GT83" s="449"/>
      <c r="GU83" s="449"/>
      <c r="GV83" s="449"/>
      <c r="GW83" s="449"/>
      <c r="GX83" s="449"/>
      <c r="GY83" s="449"/>
      <c r="GZ83" s="449"/>
      <c r="HA83" s="449"/>
      <c r="HB83" s="449"/>
      <c r="HC83" s="449"/>
      <c r="HD83" s="449"/>
      <c r="HE83" s="449"/>
      <c r="HF83" s="449"/>
      <c r="HG83" s="449"/>
      <c r="HH83" s="449"/>
      <c r="HI83" s="449"/>
      <c r="HJ83" s="449"/>
      <c r="HK83" s="449"/>
      <c r="HL83" s="449"/>
      <c r="HM83" s="449"/>
      <c r="HN83" s="449"/>
      <c r="HO83" s="449"/>
      <c r="HP83" s="449"/>
      <c r="HQ83" s="449"/>
      <c r="HR83" s="449"/>
      <c r="HS83" s="449"/>
      <c r="HT83" s="449"/>
      <c r="HU83" s="449"/>
      <c r="HV83" s="449"/>
      <c r="HW83" s="449"/>
      <c r="HX83" s="449"/>
      <c r="HY83" s="449"/>
      <c r="HZ83" s="449"/>
      <c r="IA83" s="449"/>
      <c r="IB83" s="449"/>
      <c r="IC83" s="449"/>
      <c r="ID83" s="449"/>
      <c r="IE83" s="449"/>
      <c r="IF83" s="449"/>
      <c r="IG83" s="449"/>
      <c r="IH83" s="449"/>
      <c r="II83" s="449"/>
      <c r="IJ83" s="449"/>
      <c r="IK83" s="449"/>
      <c r="IL83" s="449"/>
      <c r="IM83" s="449"/>
      <c r="IN83" s="449"/>
      <c r="IO83" s="449"/>
      <c r="IP83" s="449"/>
      <c r="IQ83" s="449"/>
      <c r="IR83" s="449"/>
      <c r="IS83" s="449"/>
      <c r="IT83" s="449"/>
      <c r="IU83" s="449"/>
      <c r="IV83" s="449"/>
      <c r="IW83" s="449"/>
      <c r="IX83" s="449"/>
      <c r="IY83" s="449"/>
      <c r="IZ83" s="449"/>
      <c r="JA83" s="449"/>
      <c r="JB83" s="449"/>
      <c r="JC83" s="449"/>
      <c r="JD83" s="449"/>
      <c r="JE83" s="449"/>
      <c r="JF83" s="449"/>
      <c r="JG83" s="449"/>
      <c r="JH83" s="449"/>
      <c r="JI83" s="449"/>
      <c r="JJ83" s="449"/>
      <c r="JK83" s="449"/>
      <c r="JL83" s="449"/>
      <c r="JM83" s="449"/>
      <c r="JN83" s="449"/>
      <c r="JO83" s="449"/>
      <c r="JP83" s="449"/>
      <c r="JQ83" s="449"/>
      <c r="JR83" s="449"/>
      <c r="JS83" s="449"/>
      <c r="JT83" s="449"/>
      <c r="JU83" s="449"/>
      <c r="JV83" s="449"/>
      <c r="JW83" s="449"/>
      <c r="JX83" s="449"/>
      <c r="JY83" s="449"/>
      <c r="JZ83" s="449"/>
      <c r="KA83" s="449"/>
      <c r="KB83" s="449"/>
      <c r="KC83" s="449"/>
      <c r="KD83" s="449"/>
      <c r="KE83" s="449"/>
      <c r="KF83" s="449"/>
      <c r="KG83" s="449"/>
      <c r="KH83" s="449"/>
      <c r="KI83" s="449"/>
      <c r="KJ83" s="449"/>
      <c r="KK83" s="449"/>
      <c r="KL83" s="449"/>
      <c r="KM83" s="449"/>
      <c r="KN83" s="449"/>
      <c r="KO83" s="449"/>
      <c r="KP83" s="449"/>
      <c r="KQ83" s="449"/>
      <c r="KR83" s="449"/>
      <c r="KS83" s="449"/>
      <c r="KT83" s="449"/>
    </row>
    <row r="84" spans="1:306" ht="36" hidden="1">
      <c r="A84" s="454" t="s">
        <v>2326</v>
      </c>
      <c r="B84" s="455" t="s">
        <v>2327</v>
      </c>
      <c r="C84" s="456" t="s">
        <v>2056</v>
      </c>
      <c r="D84" s="455"/>
      <c r="E84" s="455"/>
      <c r="F84" s="455" t="s">
        <v>2155</v>
      </c>
      <c r="G84" s="455" t="s">
        <v>2068</v>
      </c>
      <c r="H84" s="455"/>
      <c r="I84" s="455" t="s">
        <v>2140</v>
      </c>
      <c r="J84" s="464">
        <v>3</v>
      </c>
      <c r="K84" s="464"/>
      <c r="L84" s="464">
        <v>3</v>
      </c>
      <c r="M84" s="464"/>
      <c r="N84" s="464"/>
      <c r="O84" s="464"/>
      <c r="P84" s="464"/>
      <c r="Q84" s="464">
        <v>2019</v>
      </c>
      <c r="R84" s="464">
        <v>2020</v>
      </c>
      <c r="S84" s="464"/>
      <c r="T84" s="464"/>
      <c r="U84" s="464">
        <v>7344</v>
      </c>
      <c r="V84" s="464">
        <v>521</v>
      </c>
      <c r="W84" s="464"/>
      <c r="X84" s="464"/>
      <c r="Y84" s="464"/>
      <c r="Z84" s="464"/>
      <c r="AA84" s="464"/>
      <c r="AB84" s="464"/>
      <c r="AC84" s="464"/>
      <c r="AD84" s="464"/>
      <c r="AE84" s="464"/>
      <c r="AF84" s="464"/>
      <c r="AG84" s="464"/>
      <c r="AH84" s="464"/>
      <c r="AI84" s="464"/>
      <c r="AJ84" s="464"/>
      <c r="AK84" s="464"/>
      <c r="AL84" s="464"/>
      <c r="AM84" s="464"/>
      <c r="AN84" s="464"/>
      <c r="AO84" s="464"/>
      <c r="AP84" s="464"/>
      <c r="AQ84" s="464"/>
      <c r="AR84" s="464"/>
      <c r="AS84" s="464"/>
      <c r="AT84" s="464"/>
      <c r="AU84" s="464"/>
      <c r="AV84" s="464"/>
      <c r="AW84" s="464"/>
      <c r="AX84" s="464"/>
      <c r="AY84" s="464"/>
      <c r="AZ84" s="464"/>
      <c r="BA84" s="464"/>
      <c r="BB84" s="464"/>
      <c r="BC84" s="464"/>
      <c r="BD84" s="475">
        <v>-6444</v>
      </c>
      <c r="BE84" s="464">
        <v>900</v>
      </c>
      <c r="BF84" s="464"/>
      <c r="BG84" s="464"/>
      <c r="BH84" s="464"/>
      <c r="BI84" s="464"/>
      <c r="BJ84" s="464" t="s">
        <v>1076</v>
      </c>
      <c r="BK84" s="464"/>
      <c r="BL84" s="464"/>
      <c r="BM84" s="464"/>
      <c r="BN84" s="464"/>
      <c r="BO84" s="492" t="s">
        <v>2057</v>
      </c>
      <c r="BP84" s="492"/>
      <c r="BQ84" s="464"/>
      <c r="BR84" s="464"/>
      <c r="BS84" s="493"/>
      <c r="BT84" s="464"/>
      <c r="BU84" s="464"/>
      <c r="BV84" s="464"/>
      <c r="BW84" s="464"/>
      <c r="BX84" s="501"/>
      <c r="BY84" s="501"/>
      <c r="BZ84" s="501"/>
      <c r="CA84" s="501"/>
      <c r="CB84" s="501"/>
      <c r="CC84" s="501"/>
      <c r="CD84" s="503"/>
      <c r="CE84" s="503"/>
      <c r="CF84" s="503"/>
      <c r="CG84" s="454"/>
      <c r="CH84" s="455"/>
      <c r="CI84" s="455"/>
      <c r="CJ84" s="455"/>
      <c r="CK84" s="455"/>
      <c r="CL84" s="455"/>
      <c r="CM84" s="455"/>
      <c r="CN84" s="455"/>
      <c r="CO84" s="503"/>
      <c r="CP84" s="449"/>
      <c r="CQ84" s="449"/>
      <c r="CR84" s="448"/>
      <c r="CS84" s="449"/>
      <c r="CT84" s="449"/>
      <c r="CU84" s="449"/>
      <c r="CV84" s="449"/>
      <c r="CW84" s="449"/>
      <c r="CX84" s="449"/>
      <c r="CY84" s="449"/>
      <c r="CZ84" s="449"/>
      <c r="DA84" s="449"/>
      <c r="DB84" s="449"/>
      <c r="DC84" s="449"/>
      <c r="DD84" s="449"/>
      <c r="DE84" s="449"/>
      <c r="DF84" s="449"/>
      <c r="DG84" s="449"/>
      <c r="DH84" s="449"/>
      <c r="DI84" s="449"/>
      <c r="DJ84" s="449"/>
      <c r="DK84" s="449"/>
      <c r="DL84" s="449"/>
      <c r="DM84" s="449"/>
      <c r="DN84" s="449"/>
      <c r="DO84" s="449"/>
      <c r="DP84" s="449"/>
      <c r="DQ84" s="449"/>
      <c r="DR84" s="449"/>
      <c r="DS84" s="449"/>
      <c r="DT84" s="449"/>
      <c r="DU84" s="449"/>
      <c r="DV84" s="449"/>
      <c r="DW84" s="449"/>
      <c r="DX84" s="449"/>
      <c r="DY84" s="449"/>
      <c r="DZ84" s="449"/>
      <c r="EA84" s="449"/>
      <c r="EB84" s="449"/>
      <c r="EC84" s="449"/>
      <c r="ED84" s="449"/>
      <c r="EE84" s="449"/>
      <c r="EF84" s="449"/>
      <c r="EG84" s="449"/>
      <c r="EH84" s="449"/>
      <c r="EI84" s="449"/>
      <c r="EJ84" s="449"/>
      <c r="EK84" s="449"/>
      <c r="EL84" s="449"/>
      <c r="EM84" s="449"/>
      <c r="EN84" s="449"/>
      <c r="EO84" s="449"/>
      <c r="EP84" s="449"/>
      <c r="EQ84" s="449"/>
      <c r="ER84" s="449"/>
      <c r="ES84" s="449"/>
      <c r="ET84" s="449"/>
      <c r="EU84" s="449"/>
      <c r="EV84" s="449"/>
      <c r="EW84" s="449"/>
      <c r="EX84" s="449"/>
      <c r="EY84" s="449"/>
      <c r="EZ84" s="449"/>
      <c r="FA84" s="449"/>
      <c r="FB84" s="449"/>
      <c r="FC84" s="449"/>
      <c r="FD84" s="449"/>
      <c r="FE84" s="449"/>
      <c r="FF84" s="449"/>
      <c r="FG84" s="449"/>
      <c r="FH84" s="449"/>
      <c r="FI84" s="449"/>
      <c r="FJ84" s="449"/>
      <c r="FK84" s="449"/>
      <c r="FL84" s="449"/>
      <c r="FM84" s="449"/>
      <c r="FN84" s="449"/>
      <c r="FO84" s="449"/>
      <c r="FP84" s="449"/>
      <c r="FQ84" s="449"/>
      <c r="FR84" s="449"/>
      <c r="FS84" s="449"/>
      <c r="FT84" s="449"/>
      <c r="FU84" s="449"/>
      <c r="FV84" s="449"/>
      <c r="FW84" s="449"/>
      <c r="FX84" s="449"/>
      <c r="FY84" s="449"/>
      <c r="FZ84" s="449"/>
      <c r="GA84" s="449"/>
      <c r="GB84" s="449"/>
      <c r="GC84" s="449"/>
      <c r="GD84" s="449"/>
      <c r="GE84" s="449"/>
      <c r="GF84" s="449"/>
      <c r="GG84" s="449"/>
      <c r="GH84" s="449"/>
      <c r="GI84" s="449"/>
      <c r="GJ84" s="449"/>
      <c r="GK84" s="449"/>
      <c r="GL84" s="449"/>
      <c r="GM84" s="449"/>
      <c r="GN84" s="449"/>
      <c r="GO84" s="449"/>
      <c r="GP84" s="449"/>
      <c r="GQ84" s="449"/>
      <c r="GR84" s="449"/>
      <c r="GS84" s="449"/>
      <c r="GT84" s="449"/>
      <c r="GU84" s="449"/>
      <c r="GV84" s="449"/>
      <c r="GW84" s="449"/>
      <c r="GX84" s="449"/>
      <c r="GY84" s="449"/>
      <c r="GZ84" s="449"/>
      <c r="HA84" s="449"/>
      <c r="HB84" s="449"/>
      <c r="HC84" s="449"/>
      <c r="HD84" s="449"/>
      <c r="HE84" s="449"/>
      <c r="HF84" s="449"/>
      <c r="HG84" s="449"/>
      <c r="HH84" s="449"/>
      <c r="HI84" s="449"/>
      <c r="HJ84" s="449"/>
      <c r="HK84" s="449"/>
      <c r="HL84" s="449"/>
      <c r="HM84" s="449"/>
      <c r="HN84" s="449"/>
      <c r="HO84" s="449"/>
      <c r="HP84" s="449"/>
      <c r="HQ84" s="449"/>
      <c r="HR84" s="449"/>
      <c r="HS84" s="449"/>
      <c r="HT84" s="449"/>
      <c r="HU84" s="449"/>
      <c r="HV84" s="449"/>
      <c r="HW84" s="449"/>
      <c r="HX84" s="449"/>
      <c r="HY84" s="449"/>
      <c r="HZ84" s="449"/>
      <c r="IA84" s="449"/>
      <c r="IB84" s="449"/>
      <c r="IC84" s="449"/>
      <c r="ID84" s="449"/>
      <c r="IE84" s="449"/>
      <c r="IF84" s="449"/>
      <c r="IG84" s="449"/>
      <c r="IH84" s="449"/>
      <c r="II84" s="449"/>
      <c r="IJ84" s="449"/>
      <c r="IK84" s="449"/>
      <c r="IL84" s="449"/>
      <c r="IM84" s="449"/>
      <c r="IN84" s="449"/>
      <c r="IO84" s="449"/>
      <c r="IP84" s="449"/>
      <c r="IQ84" s="449"/>
      <c r="IR84" s="449"/>
      <c r="IS84" s="449"/>
      <c r="IT84" s="449"/>
      <c r="IU84" s="449"/>
      <c r="IV84" s="449"/>
      <c r="IW84" s="449"/>
      <c r="IX84" s="449"/>
      <c r="IY84" s="449"/>
      <c r="IZ84" s="449"/>
      <c r="JA84" s="449"/>
      <c r="JB84" s="449"/>
      <c r="JC84" s="449"/>
      <c r="JD84" s="449"/>
      <c r="JE84" s="449"/>
      <c r="JF84" s="449"/>
      <c r="JG84" s="449"/>
      <c r="JH84" s="449"/>
      <c r="JI84" s="449"/>
      <c r="JJ84" s="449"/>
      <c r="JK84" s="449"/>
      <c r="JL84" s="449"/>
      <c r="JM84" s="449"/>
      <c r="JN84" s="449"/>
      <c r="JO84" s="449"/>
      <c r="JP84" s="449"/>
      <c r="JQ84" s="449"/>
      <c r="JR84" s="449"/>
      <c r="JS84" s="449"/>
      <c r="JT84" s="449"/>
      <c r="JU84" s="449"/>
      <c r="JV84" s="449"/>
      <c r="JW84" s="449"/>
      <c r="JX84" s="449"/>
      <c r="JY84" s="449"/>
      <c r="JZ84" s="449"/>
      <c r="KA84" s="449"/>
      <c r="KB84" s="449"/>
      <c r="KC84" s="449"/>
      <c r="KD84" s="449"/>
      <c r="KE84" s="449"/>
      <c r="KF84" s="449"/>
      <c r="KG84" s="449"/>
      <c r="KH84" s="449"/>
      <c r="KI84" s="449"/>
      <c r="KJ84" s="449"/>
      <c r="KK84" s="449"/>
      <c r="KL84" s="449"/>
      <c r="KM84" s="449"/>
      <c r="KN84" s="449"/>
      <c r="KO84" s="449"/>
      <c r="KP84" s="449"/>
      <c r="KQ84" s="449"/>
      <c r="KR84" s="449"/>
      <c r="KS84" s="449"/>
      <c r="KT84" s="449"/>
    </row>
    <row r="85" spans="1:306" ht="36" hidden="1">
      <c r="A85" s="454" t="s">
        <v>2295</v>
      </c>
      <c r="B85" s="455" t="s">
        <v>633</v>
      </c>
      <c r="C85" s="456" t="s">
        <v>1670</v>
      </c>
      <c r="D85" s="455" t="s">
        <v>2136</v>
      </c>
      <c r="E85" s="455" t="s">
        <v>2328</v>
      </c>
      <c r="F85" s="455" t="s">
        <v>90</v>
      </c>
      <c r="G85" s="455" t="s">
        <v>2068</v>
      </c>
      <c r="H85" s="455"/>
      <c r="I85" s="455" t="s">
        <v>141</v>
      </c>
      <c r="J85" s="464">
        <v>27</v>
      </c>
      <c r="K85" s="464"/>
      <c r="L85" s="464">
        <v>27</v>
      </c>
      <c r="M85" s="464"/>
      <c r="N85" s="464"/>
      <c r="O85" s="464"/>
      <c r="P85" s="464"/>
      <c r="Q85" s="464">
        <v>2020</v>
      </c>
      <c r="R85" s="464">
        <v>2022</v>
      </c>
      <c r="S85" s="464">
        <v>2020</v>
      </c>
      <c r="T85" s="464">
        <v>2022</v>
      </c>
      <c r="U85" s="464">
        <v>61785</v>
      </c>
      <c r="V85" s="464">
        <v>19655</v>
      </c>
      <c r="W85" s="464"/>
      <c r="X85" s="464"/>
      <c r="Y85" s="464"/>
      <c r="Z85" s="464"/>
      <c r="AA85" s="464"/>
      <c r="AB85" s="464">
        <v>9480</v>
      </c>
      <c r="AC85" s="464">
        <v>5897</v>
      </c>
      <c r="AD85" s="464">
        <v>5897</v>
      </c>
      <c r="AE85" s="464" t="s">
        <v>1076</v>
      </c>
      <c r="AF85" s="464"/>
      <c r="AG85" s="464">
        <v>0</v>
      </c>
      <c r="AH85" s="464">
        <v>0</v>
      </c>
      <c r="AI85" s="464">
        <v>9480</v>
      </c>
      <c r="AJ85" s="464">
        <v>5897</v>
      </c>
      <c r="AK85" s="464">
        <v>5897</v>
      </c>
      <c r="AL85" s="464" t="s">
        <v>1076</v>
      </c>
      <c r="AM85" s="464"/>
      <c r="AN85" s="464">
        <v>0</v>
      </c>
      <c r="AO85" s="464">
        <v>0</v>
      </c>
      <c r="AP85" s="464">
        <v>9480</v>
      </c>
      <c r="AQ85" s="464">
        <v>7862</v>
      </c>
      <c r="AR85" s="464">
        <v>5897</v>
      </c>
      <c r="AS85" s="464" t="s">
        <v>1076</v>
      </c>
      <c r="AT85" s="464"/>
      <c r="AU85" s="464">
        <v>0</v>
      </c>
      <c r="AV85" s="464">
        <v>0</v>
      </c>
      <c r="AW85" s="464">
        <v>9480</v>
      </c>
      <c r="AX85" s="464">
        <v>5897</v>
      </c>
      <c r="AY85" s="464">
        <v>5897</v>
      </c>
      <c r="AZ85" s="464" t="s">
        <v>1076</v>
      </c>
      <c r="BA85" s="464"/>
      <c r="BB85" s="464">
        <v>0</v>
      </c>
      <c r="BC85" s="464">
        <v>0</v>
      </c>
      <c r="BD85" s="475">
        <v>-52305</v>
      </c>
      <c r="BE85" s="464">
        <v>9480</v>
      </c>
      <c r="BF85" s="464"/>
      <c r="BG85" s="464"/>
      <c r="BH85" s="464"/>
      <c r="BI85" s="464">
        <v>5897</v>
      </c>
      <c r="BJ85" s="464" t="s">
        <v>1076</v>
      </c>
      <c r="BK85" s="464"/>
      <c r="BL85" s="464">
        <v>0</v>
      </c>
      <c r="BM85" s="464"/>
      <c r="BN85" s="464" t="s">
        <v>2068</v>
      </c>
      <c r="BO85" s="492" t="s">
        <v>1671</v>
      </c>
      <c r="BP85" s="492" t="s">
        <v>1672</v>
      </c>
      <c r="BQ85" s="464" t="s">
        <v>2329</v>
      </c>
      <c r="BR85" s="464" t="s">
        <v>2288</v>
      </c>
      <c r="BS85" s="493" t="s">
        <v>2152</v>
      </c>
      <c r="BT85" s="464"/>
      <c r="BU85" s="464"/>
      <c r="BV85" s="464"/>
      <c r="BW85" s="464" t="s">
        <v>2330</v>
      </c>
      <c r="BX85" s="501"/>
      <c r="BY85" s="501"/>
      <c r="BZ85" s="501"/>
      <c r="CA85" s="501"/>
      <c r="CB85" s="501"/>
      <c r="CC85" s="501"/>
      <c r="CD85" s="503"/>
      <c r="CE85" s="503"/>
      <c r="CF85" s="503"/>
      <c r="CG85" s="454" t="s">
        <v>2188</v>
      </c>
      <c r="CH85" s="455" t="s">
        <v>2224</v>
      </c>
      <c r="CI85" s="455"/>
      <c r="CJ85" s="455" t="s">
        <v>2217</v>
      </c>
      <c r="CK85" s="455" t="s">
        <v>2331</v>
      </c>
      <c r="CL85" s="455" t="s">
        <v>2308</v>
      </c>
      <c r="CM85" s="455"/>
      <c r="CN85" s="455" t="s">
        <v>2292</v>
      </c>
      <c r="CO85" s="503" t="s">
        <v>2309</v>
      </c>
      <c r="CP85" s="449"/>
      <c r="CQ85" s="449"/>
      <c r="CR85" s="448" t="s">
        <v>1670</v>
      </c>
      <c r="CS85" s="449"/>
      <c r="CT85" s="449"/>
      <c r="CU85" s="449"/>
      <c r="CV85" s="449"/>
      <c r="CW85" s="449"/>
      <c r="CX85" s="449"/>
      <c r="CY85" s="449"/>
      <c r="CZ85" s="449"/>
      <c r="DA85" s="449"/>
      <c r="DB85" s="449"/>
      <c r="DC85" s="449"/>
      <c r="DD85" s="449"/>
      <c r="DE85" s="449"/>
      <c r="DF85" s="449"/>
      <c r="DG85" s="449"/>
      <c r="DH85" s="449"/>
      <c r="DI85" s="449"/>
      <c r="DJ85" s="449"/>
      <c r="DK85" s="449"/>
      <c r="DL85" s="449"/>
      <c r="DM85" s="449"/>
      <c r="DN85" s="449"/>
      <c r="DO85" s="449"/>
      <c r="DP85" s="449"/>
      <c r="DQ85" s="449"/>
      <c r="DR85" s="449"/>
      <c r="DS85" s="449"/>
      <c r="DT85" s="449"/>
      <c r="DU85" s="449"/>
      <c r="DV85" s="449"/>
      <c r="DW85" s="449"/>
      <c r="DX85" s="449"/>
      <c r="DY85" s="449"/>
      <c r="DZ85" s="449"/>
      <c r="EA85" s="449"/>
      <c r="EB85" s="449"/>
      <c r="EC85" s="449"/>
      <c r="ED85" s="449"/>
      <c r="EE85" s="449"/>
      <c r="EF85" s="449"/>
      <c r="EG85" s="449"/>
      <c r="EH85" s="449"/>
      <c r="EI85" s="449"/>
      <c r="EJ85" s="449"/>
      <c r="EK85" s="449"/>
      <c r="EL85" s="449"/>
      <c r="EM85" s="449"/>
      <c r="EN85" s="449"/>
      <c r="EO85" s="449"/>
      <c r="EP85" s="449"/>
      <c r="EQ85" s="449"/>
      <c r="ER85" s="449"/>
      <c r="ES85" s="449"/>
      <c r="ET85" s="449"/>
      <c r="EU85" s="449"/>
      <c r="EV85" s="449"/>
      <c r="EW85" s="449"/>
      <c r="EX85" s="449"/>
      <c r="EY85" s="449"/>
      <c r="EZ85" s="449"/>
      <c r="FA85" s="449"/>
      <c r="FB85" s="449"/>
      <c r="FC85" s="449"/>
      <c r="FD85" s="449"/>
      <c r="FE85" s="449"/>
      <c r="FF85" s="449"/>
      <c r="FG85" s="449"/>
      <c r="FH85" s="449"/>
      <c r="FI85" s="449"/>
      <c r="FJ85" s="449"/>
      <c r="FK85" s="449"/>
      <c r="FL85" s="449"/>
      <c r="FM85" s="449"/>
      <c r="FN85" s="449"/>
      <c r="FO85" s="449"/>
      <c r="FP85" s="449"/>
      <c r="FQ85" s="449"/>
      <c r="FR85" s="449"/>
      <c r="FS85" s="449"/>
      <c r="FT85" s="449"/>
      <c r="FU85" s="449"/>
      <c r="FV85" s="449"/>
      <c r="FW85" s="449"/>
      <c r="FX85" s="449"/>
      <c r="FY85" s="449"/>
      <c r="FZ85" s="449"/>
      <c r="GA85" s="449"/>
      <c r="GB85" s="449"/>
      <c r="GC85" s="449"/>
      <c r="GD85" s="449"/>
      <c r="GE85" s="449"/>
      <c r="GF85" s="449"/>
      <c r="GG85" s="449"/>
      <c r="GH85" s="449"/>
      <c r="GI85" s="449"/>
      <c r="GJ85" s="449"/>
      <c r="GK85" s="449"/>
      <c r="GL85" s="449"/>
      <c r="GM85" s="449"/>
      <c r="GN85" s="449"/>
      <c r="GO85" s="449"/>
      <c r="GP85" s="449"/>
      <c r="GQ85" s="449"/>
      <c r="GR85" s="449"/>
      <c r="GS85" s="449"/>
      <c r="GT85" s="449"/>
      <c r="GU85" s="449"/>
      <c r="GV85" s="449"/>
      <c r="GW85" s="449"/>
      <c r="GX85" s="449"/>
      <c r="GY85" s="449"/>
      <c r="GZ85" s="449"/>
      <c r="HA85" s="449"/>
      <c r="HB85" s="449"/>
      <c r="HC85" s="449"/>
      <c r="HD85" s="449"/>
      <c r="HE85" s="449"/>
      <c r="HF85" s="449"/>
      <c r="HG85" s="449"/>
      <c r="HH85" s="449"/>
      <c r="HI85" s="449"/>
      <c r="HJ85" s="449"/>
      <c r="HK85" s="449"/>
      <c r="HL85" s="449"/>
      <c r="HM85" s="449"/>
      <c r="HN85" s="449"/>
      <c r="HO85" s="449"/>
      <c r="HP85" s="449"/>
      <c r="HQ85" s="449"/>
      <c r="HR85" s="449"/>
      <c r="HS85" s="449"/>
      <c r="HT85" s="449"/>
      <c r="HU85" s="449"/>
      <c r="HV85" s="449"/>
      <c r="HW85" s="449"/>
      <c r="HX85" s="449"/>
      <c r="HY85" s="449"/>
      <c r="HZ85" s="449"/>
      <c r="IA85" s="449"/>
      <c r="IB85" s="449"/>
      <c r="IC85" s="449"/>
      <c r="ID85" s="449"/>
      <c r="IE85" s="449"/>
      <c r="IF85" s="449"/>
      <c r="IG85" s="449"/>
      <c r="IH85" s="449"/>
      <c r="II85" s="449"/>
      <c r="IJ85" s="449"/>
      <c r="IK85" s="449"/>
      <c r="IL85" s="449"/>
      <c r="IM85" s="449"/>
      <c r="IN85" s="449"/>
      <c r="IO85" s="449"/>
      <c r="IP85" s="449"/>
      <c r="IQ85" s="449"/>
      <c r="IR85" s="449"/>
      <c r="IS85" s="449"/>
      <c r="IT85" s="449"/>
      <c r="IU85" s="449"/>
      <c r="IV85" s="449"/>
      <c r="IW85" s="449"/>
      <c r="IX85" s="449"/>
      <c r="IY85" s="449"/>
      <c r="IZ85" s="449"/>
      <c r="JA85" s="449"/>
      <c r="JB85" s="449"/>
      <c r="JC85" s="449"/>
      <c r="JD85" s="449"/>
      <c r="JE85" s="449"/>
      <c r="JF85" s="449"/>
      <c r="JG85" s="449"/>
      <c r="JH85" s="449"/>
      <c r="JI85" s="449"/>
      <c r="JJ85" s="449"/>
      <c r="JK85" s="449"/>
      <c r="JL85" s="449"/>
      <c r="JM85" s="449"/>
      <c r="JN85" s="449"/>
      <c r="JO85" s="449"/>
      <c r="JP85" s="449"/>
      <c r="JQ85" s="449"/>
      <c r="JR85" s="449"/>
      <c r="JS85" s="449"/>
      <c r="JT85" s="449"/>
      <c r="JU85" s="449"/>
      <c r="JV85" s="449"/>
      <c r="JW85" s="449"/>
      <c r="JX85" s="449"/>
      <c r="JY85" s="449"/>
      <c r="JZ85" s="449"/>
      <c r="KA85" s="449"/>
      <c r="KB85" s="449"/>
      <c r="KC85" s="449"/>
      <c r="KD85" s="449"/>
      <c r="KE85" s="449"/>
      <c r="KF85" s="449"/>
      <c r="KG85" s="449"/>
      <c r="KH85" s="449"/>
      <c r="KI85" s="449"/>
      <c r="KJ85" s="449"/>
      <c r="KK85" s="449"/>
      <c r="KL85" s="449"/>
      <c r="KM85" s="449"/>
      <c r="KN85" s="449"/>
      <c r="KO85" s="449"/>
      <c r="KP85" s="449"/>
      <c r="KQ85" s="449"/>
      <c r="KR85" s="449"/>
      <c r="KS85" s="449"/>
      <c r="KT85" s="449"/>
    </row>
    <row r="86" spans="1:306" ht="13.5" hidden="1" customHeight="1">
      <c r="A86" s="540" t="s">
        <v>2332</v>
      </c>
      <c r="B86" s="540"/>
      <c r="C86" s="540"/>
      <c r="D86" s="452"/>
      <c r="E86" s="452"/>
      <c r="F86" s="452"/>
      <c r="G86" s="452">
        <v>14</v>
      </c>
      <c r="H86" s="452"/>
      <c r="I86" s="455"/>
      <c r="J86" s="463">
        <v>286</v>
      </c>
      <c r="K86" s="463">
        <v>118</v>
      </c>
      <c r="L86" s="463">
        <v>150</v>
      </c>
      <c r="M86" s="463">
        <v>11</v>
      </c>
      <c r="N86" s="463"/>
      <c r="O86" s="463">
        <v>3350</v>
      </c>
      <c r="P86" s="463">
        <v>375</v>
      </c>
      <c r="Q86" s="463"/>
      <c r="R86" s="463"/>
      <c r="S86" s="463"/>
      <c r="T86" s="463"/>
      <c r="U86" s="463">
        <v>649298</v>
      </c>
      <c r="V86" s="463">
        <v>201482</v>
      </c>
      <c r="W86" s="463">
        <v>232791</v>
      </c>
      <c r="X86" s="463">
        <v>77484</v>
      </c>
      <c r="Y86" s="463">
        <v>342879</v>
      </c>
      <c r="Z86" s="463">
        <v>36743</v>
      </c>
      <c r="AA86" s="463"/>
      <c r="AB86" s="463">
        <v>221727</v>
      </c>
      <c r="AC86" s="463">
        <v>33630</v>
      </c>
      <c r="AD86" s="463">
        <v>33630</v>
      </c>
      <c r="AE86" s="463"/>
      <c r="AF86" s="463">
        <v>75</v>
      </c>
      <c r="AG86" s="463"/>
      <c r="AH86" s="463"/>
      <c r="AI86" s="463">
        <v>221727</v>
      </c>
      <c r="AJ86" s="463">
        <v>23130</v>
      </c>
      <c r="AK86" s="463">
        <v>33630</v>
      </c>
      <c r="AL86" s="463"/>
      <c r="AM86" s="463">
        <v>75</v>
      </c>
      <c r="AN86" s="464"/>
      <c r="AO86" s="464"/>
      <c r="AP86" s="463">
        <v>221727</v>
      </c>
      <c r="AQ86" s="463">
        <v>33630</v>
      </c>
      <c r="AR86" s="463">
        <v>33630</v>
      </c>
      <c r="AS86" s="463"/>
      <c r="AT86" s="463">
        <v>75</v>
      </c>
      <c r="AU86" s="464"/>
      <c r="AV86" s="464"/>
      <c r="AW86" s="463">
        <v>181094</v>
      </c>
      <c r="AX86" s="463">
        <v>23130</v>
      </c>
      <c r="AY86" s="463">
        <v>33630</v>
      </c>
      <c r="AZ86" s="463"/>
      <c r="BA86" s="463">
        <v>75</v>
      </c>
      <c r="BB86" s="464"/>
      <c r="BC86" s="464"/>
      <c r="BD86" s="475">
        <v>-161484</v>
      </c>
      <c r="BE86" s="463">
        <v>144935</v>
      </c>
      <c r="BF86" s="463">
        <v>22279</v>
      </c>
      <c r="BG86" s="463">
        <v>23395</v>
      </c>
      <c r="BH86" s="463">
        <v>1246</v>
      </c>
      <c r="BI86" s="463">
        <v>33630</v>
      </c>
      <c r="BJ86" s="463"/>
      <c r="BK86" s="463">
        <v>75</v>
      </c>
      <c r="BL86" s="463"/>
      <c r="BM86" s="463"/>
      <c r="BN86" s="463"/>
      <c r="BO86" s="491"/>
      <c r="BP86" s="491"/>
      <c r="BQ86" s="463"/>
      <c r="BR86" s="463"/>
      <c r="BS86" s="493"/>
      <c r="BT86" s="464"/>
      <c r="BU86" s="463">
        <v>19</v>
      </c>
      <c r="BV86" s="463"/>
      <c r="BW86" s="463"/>
      <c r="BX86" s="477"/>
      <c r="BY86" s="477"/>
      <c r="BZ86" s="477"/>
      <c r="CA86" s="477"/>
      <c r="CB86" s="477"/>
      <c r="CC86" s="477"/>
      <c r="CD86" s="504"/>
      <c r="CE86" s="504"/>
      <c r="CF86" s="504"/>
      <c r="CG86" s="451"/>
      <c r="CH86" s="452"/>
      <c r="CI86" s="452"/>
      <c r="CJ86" s="452"/>
      <c r="CK86" s="452"/>
      <c r="CL86" s="452"/>
      <c r="CM86" s="452"/>
      <c r="CN86" s="452"/>
      <c r="CO86" s="504"/>
      <c r="CP86" s="507"/>
      <c r="CQ86" s="507"/>
      <c r="CR86" s="448"/>
      <c r="CS86" s="507"/>
      <c r="CT86" s="507"/>
      <c r="CU86" s="507"/>
      <c r="CV86" s="507"/>
      <c r="CW86" s="507"/>
      <c r="CX86" s="507"/>
      <c r="CY86" s="507"/>
      <c r="CZ86" s="507"/>
      <c r="DA86" s="507"/>
      <c r="DB86" s="507"/>
      <c r="DC86" s="507"/>
      <c r="DD86" s="507"/>
      <c r="DE86" s="507"/>
      <c r="DF86" s="507"/>
      <c r="DG86" s="507"/>
      <c r="DH86" s="507"/>
      <c r="DI86" s="507"/>
      <c r="DJ86" s="507"/>
      <c r="DK86" s="507"/>
      <c r="DL86" s="507"/>
      <c r="DM86" s="507"/>
      <c r="DN86" s="507"/>
      <c r="DO86" s="507"/>
      <c r="DP86" s="507"/>
      <c r="DQ86" s="507"/>
      <c r="DR86" s="507"/>
      <c r="DS86" s="507"/>
      <c r="DT86" s="507"/>
      <c r="DU86" s="507"/>
      <c r="DV86" s="507"/>
      <c r="DW86" s="507"/>
      <c r="DX86" s="507"/>
      <c r="DY86" s="507"/>
      <c r="DZ86" s="507"/>
      <c r="EA86" s="507"/>
      <c r="EB86" s="507"/>
      <c r="EC86" s="507"/>
      <c r="ED86" s="507"/>
      <c r="EE86" s="507"/>
      <c r="EF86" s="507"/>
      <c r="EG86" s="507"/>
      <c r="EH86" s="507"/>
      <c r="EI86" s="507"/>
      <c r="EJ86" s="507"/>
      <c r="EK86" s="507"/>
      <c r="EL86" s="507"/>
      <c r="EM86" s="507"/>
      <c r="EN86" s="507"/>
      <c r="EO86" s="507"/>
      <c r="EP86" s="507"/>
      <c r="EQ86" s="507"/>
      <c r="ER86" s="507"/>
      <c r="ES86" s="507"/>
      <c r="ET86" s="507"/>
      <c r="EU86" s="507"/>
      <c r="EV86" s="507"/>
      <c r="EW86" s="507"/>
      <c r="EX86" s="507"/>
      <c r="EY86" s="507"/>
      <c r="EZ86" s="507"/>
      <c r="FA86" s="507"/>
      <c r="FB86" s="507"/>
      <c r="FC86" s="507"/>
      <c r="FD86" s="507"/>
      <c r="FE86" s="507"/>
      <c r="FF86" s="507"/>
      <c r="FG86" s="507"/>
      <c r="FH86" s="507"/>
      <c r="FI86" s="507"/>
      <c r="FJ86" s="507"/>
      <c r="FK86" s="507"/>
      <c r="FL86" s="507"/>
      <c r="FM86" s="507"/>
      <c r="FN86" s="507"/>
      <c r="FO86" s="507"/>
      <c r="FP86" s="507"/>
      <c r="FQ86" s="507"/>
      <c r="FR86" s="507"/>
      <c r="FS86" s="507"/>
      <c r="FT86" s="507"/>
      <c r="FU86" s="507"/>
      <c r="FV86" s="507"/>
      <c r="FW86" s="507"/>
      <c r="FX86" s="507"/>
      <c r="FY86" s="507"/>
      <c r="FZ86" s="507"/>
      <c r="GA86" s="507"/>
      <c r="GB86" s="507"/>
      <c r="GC86" s="507"/>
      <c r="GD86" s="507"/>
      <c r="GE86" s="507"/>
      <c r="GF86" s="507"/>
      <c r="GG86" s="507"/>
      <c r="GH86" s="507"/>
      <c r="GI86" s="507"/>
      <c r="GJ86" s="507"/>
      <c r="GK86" s="507"/>
      <c r="GL86" s="507"/>
      <c r="GM86" s="507"/>
      <c r="GN86" s="507"/>
      <c r="GO86" s="507"/>
      <c r="GP86" s="507"/>
      <c r="GQ86" s="507"/>
      <c r="GR86" s="507"/>
      <c r="GS86" s="507"/>
      <c r="GT86" s="507"/>
      <c r="GU86" s="507"/>
      <c r="GV86" s="507"/>
      <c r="GW86" s="507"/>
      <c r="GX86" s="507"/>
      <c r="GY86" s="507"/>
      <c r="GZ86" s="507"/>
      <c r="HA86" s="507"/>
      <c r="HB86" s="507"/>
      <c r="HC86" s="507"/>
      <c r="HD86" s="507"/>
      <c r="HE86" s="507"/>
      <c r="HF86" s="507"/>
      <c r="HG86" s="507"/>
      <c r="HH86" s="507"/>
      <c r="HI86" s="507"/>
      <c r="HJ86" s="507"/>
      <c r="HK86" s="507"/>
      <c r="HL86" s="507"/>
      <c r="HM86" s="507"/>
      <c r="HN86" s="507"/>
      <c r="HO86" s="507"/>
      <c r="HP86" s="507"/>
      <c r="HQ86" s="507"/>
      <c r="HR86" s="507"/>
      <c r="HS86" s="507"/>
      <c r="HT86" s="507"/>
      <c r="HU86" s="507"/>
      <c r="HV86" s="507"/>
      <c r="HW86" s="507"/>
      <c r="HX86" s="507"/>
      <c r="HY86" s="507"/>
      <c r="HZ86" s="507"/>
      <c r="IA86" s="507"/>
      <c r="IB86" s="507"/>
      <c r="IC86" s="507"/>
      <c r="ID86" s="507"/>
      <c r="IE86" s="507"/>
      <c r="IF86" s="507"/>
      <c r="IG86" s="507"/>
      <c r="IH86" s="507"/>
      <c r="II86" s="507"/>
      <c r="IJ86" s="507"/>
      <c r="IK86" s="507"/>
      <c r="IL86" s="507"/>
      <c r="IM86" s="507"/>
      <c r="IN86" s="507"/>
      <c r="IO86" s="507"/>
      <c r="IP86" s="507"/>
      <c r="IQ86" s="507"/>
      <c r="IR86" s="507"/>
      <c r="IS86" s="507"/>
      <c r="IT86" s="507"/>
      <c r="IU86" s="507"/>
      <c r="IV86" s="507"/>
      <c r="IW86" s="507"/>
      <c r="IX86" s="507"/>
      <c r="IY86" s="507"/>
      <c r="IZ86" s="507"/>
      <c r="JA86" s="507"/>
      <c r="JB86" s="507"/>
      <c r="JC86" s="507"/>
      <c r="JD86" s="507"/>
      <c r="JE86" s="507"/>
      <c r="JF86" s="507"/>
      <c r="JG86" s="507"/>
      <c r="JH86" s="507"/>
      <c r="JI86" s="507"/>
      <c r="JJ86" s="507"/>
      <c r="JK86" s="507"/>
      <c r="JL86" s="507"/>
      <c r="JM86" s="507"/>
      <c r="JN86" s="507"/>
      <c r="JO86" s="507"/>
      <c r="JP86" s="507"/>
      <c r="JQ86" s="507"/>
      <c r="JR86" s="507"/>
      <c r="JS86" s="507"/>
      <c r="JT86" s="507"/>
      <c r="JU86" s="507"/>
      <c r="JV86" s="507"/>
      <c r="JW86" s="507"/>
      <c r="JX86" s="507"/>
      <c r="JY86" s="507"/>
      <c r="JZ86" s="507"/>
      <c r="KA86" s="507"/>
      <c r="KB86" s="507"/>
      <c r="KC86" s="507"/>
      <c r="KD86" s="507"/>
      <c r="KE86" s="507"/>
      <c r="KF86" s="507"/>
      <c r="KG86" s="507"/>
      <c r="KH86" s="507"/>
      <c r="KI86" s="507"/>
      <c r="KJ86" s="507"/>
      <c r="KK86" s="507"/>
      <c r="KL86" s="507"/>
      <c r="KM86" s="507"/>
      <c r="KN86" s="507"/>
      <c r="KO86" s="507"/>
      <c r="KP86" s="507"/>
      <c r="KQ86" s="507"/>
      <c r="KR86" s="507"/>
      <c r="KS86" s="507"/>
      <c r="KT86" s="507"/>
    </row>
    <row r="87" spans="1:306" ht="24" hidden="1">
      <c r="A87" s="460"/>
      <c r="B87" s="453"/>
      <c r="C87" s="452" t="s">
        <v>2333</v>
      </c>
      <c r="D87" s="453"/>
      <c r="E87" s="453"/>
      <c r="F87" s="453"/>
      <c r="G87" s="453">
        <v>12</v>
      </c>
      <c r="H87" s="453"/>
      <c r="I87" s="455"/>
      <c r="J87" s="465">
        <v>219</v>
      </c>
      <c r="K87" s="465">
        <v>118</v>
      </c>
      <c r="L87" s="465">
        <v>83</v>
      </c>
      <c r="M87" s="465">
        <v>11</v>
      </c>
      <c r="N87" s="465"/>
      <c r="O87" s="465">
        <v>3350</v>
      </c>
      <c r="P87" s="465">
        <v>375</v>
      </c>
      <c r="Q87" s="465"/>
      <c r="R87" s="465"/>
      <c r="S87" s="465">
        <v>16135</v>
      </c>
      <c r="T87" s="465">
        <v>16155</v>
      </c>
      <c r="U87" s="465">
        <v>562405</v>
      </c>
      <c r="V87" s="465">
        <v>173515</v>
      </c>
      <c r="W87" s="465">
        <v>232791</v>
      </c>
      <c r="X87" s="465">
        <v>77484</v>
      </c>
      <c r="Y87" s="465">
        <v>340524</v>
      </c>
      <c r="Z87" s="465">
        <v>36743</v>
      </c>
      <c r="AA87" s="465"/>
      <c r="AB87" s="465">
        <v>162209</v>
      </c>
      <c r="AC87" s="465">
        <v>15337</v>
      </c>
      <c r="AD87" s="465">
        <v>15337</v>
      </c>
      <c r="AE87" s="465"/>
      <c r="AF87" s="465">
        <v>75</v>
      </c>
      <c r="AG87" s="465">
        <v>8</v>
      </c>
      <c r="AH87" s="465">
        <v>8</v>
      </c>
      <c r="AI87" s="465">
        <v>162209</v>
      </c>
      <c r="AJ87" s="465">
        <v>4837</v>
      </c>
      <c r="AK87" s="465">
        <v>15337</v>
      </c>
      <c r="AL87" s="465"/>
      <c r="AM87" s="465">
        <v>75</v>
      </c>
      <c r="AN87" s="465">
        <v>8</v>
      </c>
      <c r="AO87" s="465">
        <v>6</v>
      </c>
      <c r="AP87" s="465">
        <v>162209</v>
      </c>
      <c r="AQ87" s="465">
        <v>15337</v>
      </c>
      <c r="AR87" s="465">
        <v>15337</v>
      </c>
      <c r="AS87" s="465"/>
      <c r="AT87" s="465">
        <v>75</v>
      </c>
      <c r="AU87" s="465">
        <v>8</v>
      </c>
      <c r="AV87" s="465">
        <v>8</v>
      </c>
      <c r="AW87" s="465">
        <v>121576</v>
      </c>
      <c r="AX87" s="465">
        <v>4837</v>
      </c>
      <c r="AY87" s="465">
        <v>15337</v>
      </c>
      <c r="AZ87" s="465"/>
      <c r="BA87" s="465">
        <v>75</v>
      </c>
      <c r="BB87" s="465">
        <v>7</v>
      </c>
      <c r="BC87" s="465">
        <v>6</v>
      </c>
      <c r="BD87" s="475">
        <v>-124964</v>
      </c>
      <c r="BE87" s="465">
        <v>96917</v>
      </c>
      <c r="BF87" s="465">
        <v>22279</v>
      </c>
      <c r="BG87" s="465">
        <v>23395</v>
      </c>
      <c r="BH87" s="465">
        <v>1246</v>
      </c>
      <c r="BI87" s="465">
        <v>15337</v>
      </c>
      <c r="BJ87" s="465"/>
      <c r="BK87" s="465">
        <v>75</v>
      </c>
      <c r="BL87" s="465"/>
      <c r="BM87" s="465"/>
      <c r="BN87" s="465"/>
      <c r="BO87" s="498"/>
      <c r="BP87" s="498"/>
      <c r="BQ87" s="465"/>
      <c r="BR87" s="465"/>
      <c r="BS87" s="493"/>
      <c r="BT87" s="464"/>
      <c r="BU87" s="465">
        <v>19</v>
      </c>
      <c r="BV87" s="465"/>
      <c r="BW87" s="465"/>
      <c r="BX87" s="500"/>
      <c r="BY87" s="500"/>
      <c r="BZ87" s="500"/>
      <c r="CA87" s="500"/>
      <c r="CB87" s="500"/>
      <c r="CC87" s="500"/>
      <c r="CD87" s="499"/>
      <c r="CE87" s="499"/>
      <c r="CF87" s="499"/>
      <c r="CG87" s="499"/>
      <c r="CH87" s="499"/>
      <c r="CI87" s="499"/>
      <c r="CJ87" s="499"/>
      <c r="CK87" s="499"/>
      <c r="CL87" s="499"/>
      <c r="CM87" s="499"/>
      <c r="CN87" s="499"/>
      <c r="CO87" s="499"/>
      <c r="CP87" s="499"/>
      <c r="CQ87" s="499"/>
      <c r="CR87" s="448"/>
      <c r="CS87" s="499"/>
      <c r="CT87" s="499"/>
      <c r="CU87" s="499"/>
      <c r="CV87" s="499"/>
      <c r="CW87" s="517"/>
      <c r="CX87" s="517"/>
      <c r="CY87" s="517"/>
      <c r="CZ87" s="517"/>
      <c r="DA87" s="517"/>
      <c r="DB87" s="517"/>
      <c r="DC87" s="517"/>
      <c r="DD87" s="517"/>
      <c r="DE87" s="517"/>
      <c r="DF87" s="517"/>
      <c r="DG87" s="517"/>
      <c r="DH87" s="517"/>
      <c r="DI87" s="517"/>
      <c r="DJ87" s="517"/>
      <c r="DK87" s="517"/>
      <c r="DL87" s="517"/>
      <c r="DM87" s="517"/>
      <c r="DN87" s="517"/>
      <c r="DO87" s="517"/>
      <c r="DP87" s="517"/>
      <c r="DQ87" s="517"/>
      <c r="DR87" s="517"/>
      <c r="DS87" s="517"/>
      <c r="DT87" s="517"/>
      <c r="DU87" s="517"/>
      <c r="DV87" s="517"/>
      <c r="DW87" s="517"/>
      <c r="DX87" s="517"/>
      <c r="DY87" s="517"/>
      <c r="DZ87" s="517"/>
      <c r="EA87" s="517"/>
      <c r="EB87" s="517"/>
      <c r="EC87" s="517"/>
      <c r="ED87" s="517"/>
      <c r="EE87" s="517"/>
      <c r="EF87" s="517"/>
      <c r="EG87" s="517"/>
      <c r="EH87" s="517"/>
      <c r="EI87" s="517"/>
      <c r="EJ87" s="517"/>
      <c r="EK87" s="517"/>
      <c r="EL87" s="517"/>
      <c r="EM87" s="517"/>
      <c r="EN87" s="517"/>
      <c r="EO87" s="517"/>
      <c r="EP87" s="517"/>
      <c r="EQ87" s="517"/>
      <c r="ER87" s="517"/>
      <c r="ES87" s="517"/>
      <c r="ET87" s="517"/>
      <c r="EU87" s="517"/>
      <c r="EV87" s="517"/>
      <c r="EW87" s="517"/>
      <c r="EX87" s="517"/>
      <c r="EY87" s="517"/>
      <c r="EZ87" s="517"/>
      <c r="FA87" s="517"/>
      <c r="FB87" s="517"/>
      <c r="FC87" s="517"/>
      <c r="FD87" s="517"/>
      <c r="FE87" s="517"/>
      <c r="FF87" s="517"/>
      <c r="FG87" s="517"/>
      <c r="FH87" s="517"/>
      <c r="FI87" s="517"/>
      <c r="FJ87" s="517"/>
      <c r="FK87" s="517"/>
      <c r="FL87" s="517"/>
      <c r="FM87" s="517"/>
      <c r="FN87" s="517"/>
      <c r="FO87" s="517"/>
      <c r="FP87" s="517"/>
      <c r="FQ87" s="517"/>
      <c r="FR87" s="517"/>
      <c r="FS87" s="517"/>
      <c r="FT87" s="517"/>
      <c r="FU87" s="517"/>
      <c r="FV87" s="517"/>
      <c r="FW87" s="517"/>
      <c r="FX87" s="517"/>
      <c r="FY87" s="517"/>
      <c r="FZ87" s="517"/>
      <c r="GA87" s="517"/>
      <c r="GB87" s="517"/>
      <c r="GC87" s="517"/>
      <c r="GD87" s="517"/>
      <c r="GE87" s="517"/>
      <c r="GF87" s="517"/>
      <c r="GG87" s="517"/>
      <c r="GH87" s="517"/>
      <c r="GI87" s="517"/>
      <c r="GJ87" s="517"/>
      <c r="GK87" s="517"/>
      <c r="GL87" s="517"/>
      <c r="GM87" s="517"/>
      <c r="GN87" s="517"/>
      <c r="GO87" s="517"/>
      <c r="GP87" s="517"/>
      <c r="GQ87" s="517"/>
      <c r="GR87" s="517"/>
      <c r="GS87" s="517"/>
      <c r="GT87" s="517"/>
      <c r="GU87" s="517"/>
      <c r="GV87" s="517"/>
      <c r="GW87" s="517"/>
      <c r="GX87" s="517"/>
      <c r="GY87" s="517"/>
      <c r="GZ87" s="517"/>
      <c r="HA87" s="517"/>
      <c r="HB87" s="517"/>
      <c r="HC87" s="517"/>
      <c r="HD87" s="517"/>
      <c r="HE87" s="517"/>
      <c r="HF87" s="517"/>
      <c r="HG87" s="517"/>
      <c r="HH87" s="517"/>
      <c r="HI87" s="517"/>
      <c r="HJ87" s="517"/>
      <c r="HK87" s="517"/>
      <c r="HL87" s="517"/>
      <c r="HM87" s="517"/>
      <c r="HN87" s="517"/>
      <c r="HO87" s="517"/>
      <c r="HP87" s="517"/>
      <c r="HQ87" s="517"/>
      <c r="HR87" s="517"/>
      <c r="HS87" s="517"/>
      <c r="HT87" s="517"/>
      <c r="HU87" s="517"/>
      <c r="HV87" s="517"/>
      <c r="HW87" s="517"/>
      <c r="HX87" s="517"/>
      <c r="HY87" s="517"/>
      <c r="HZ87" s="517"/>
      <c r="IA87" s="517"/>
      <c r="IB87" s="517"/>
      <c r="IC87" s="517"/>
      <c r="ID87" s="517"/>
      <c r="IE87" s="517"/>
      <c r="IF87" s="517"/>
      <c r="IG87" s="517"/>
      <c r="IH87" s="517"/>
      <c r="II87" s="517"/>
      <c r="IJ87" s="517"/>
      <c r="IK87" s="517"/>
      <c r="IL87" s="517"/>
      <c r="IM87" s="517"/>
      <c r="IN87" s="517"/>
      <c r="IO87" s="517"/>
      <c r="IP87" s="517"/>
      <c r="IQ87" s="517"/>
      <c r="IR87" s="517"/>
      <c r="IS87" s="517"/>
      <c r="IT87" s="517"/>
      <c r="IU87" s="517"/>
      <c r="IV87" s="517"/>
      <c r="IW87" s="517"/>
      <c r="IX87" s="517"/>
      <c r="IY87" s="517"/>
      <c r="IZ87" s="517"/>
      <c r="JA87" s="517"/>
      <c r="JB87" s="517"/>
      <c r="JC87" s="517"/>
      <c r="JD87" s="517"/>
      <c r="JE87" s="517"/>
      <c r="JF87" s="517"/>
      <c r="JG87" s="517"/>
      <c r="JH87" s="517"/>
      <c r="JI87" s="517"/>
      <c r="JJ87" s="517"/>
      <c r="JK87" s="517"/>
      <c r="JL87" s="517"/>
      <c r="JM87" s="517"/>
      <c r="JN87" s="517"/>
      <c r="JO87" s="517"/>
      <c r="JP87" s="517"/>
      <c r="JQ87" s="517"/>
      <c r="JR87" s="517"/>
      <c r="JS87" s="517"/>
      <c r="JT87" s="517"/>
      <c r="JU87" s="517"/>
      <c r="JV87" s="517"/>
      <c r="JW87" s="517"/>
      <c r="JX87" s="517"/>
      <c r="JY87" s="517"/>
      <c r="JZ87" s="517"/>
      <c r="KA87" s="517"/>
      <c r="KB87" s="517"/>
      <c r="KC87" s="517"/>
      <c r="KD87" s="517"/>
      <c r="KE87" s="517"/>
      <c r="KF87" s="517"/>
      <c r="KG87" s="517"/>
      <c r="KH87" s="517"/>
      <c r="KI87" s="517"/>
      <c r="KJ87" s="517"/>
      <c r="KK87" s="517"/>
      <c r="KL87" s="517"/>
      <c r="KM87" s="517"/>
      <c r="KN87" s="517"/>
      <c r="KO87" s="517"/>
      <c r="KP87" s="517"/>
      <c r="KQ87" s="517"/>
      <c r="KR87" s="517"/>
      <c r="KS87" s="517"/>
      <c r="KT87" s="517"/>
    </row>
    <row r="88" spans="1:306" ht="84" hidden="1">
      <c r="A88" s="454" t="s">
        <v>2334</v>
      </c>
      <c r="B88" s="455" t="s">
        <v>2335</v>
      </c>
      <c r="C88" s="456" t="s">
        <v>1343</v>
      </c>
      <c r="D88" s="455" t="s">
        <v>2136</v>
      </c>
      <c r="E88" s="455" t="s">
        <v>2336</v>
      </c>
      <c r="F88" s="455" t="s">
        <v>113</v>
      </c>
      <c r="G88" s="455" t="s">
        <v>2138</v>
      </c>
      <c r="H88" s="455" t="s">
        <v>2139</v>
      </c>
      <c r="I88" s="455" t="s">
        <v>2140</v>
      </c>
      <c r="J88" s="464">
        <v>15</v>
      </c>
      <c r="K88" s="464">
        <v>15</v>
      </c>
      <c r="L88" s="464"/>
      <c r="M88" s="464"/>
      <c r="N88" s="464"/>
      <c r="O88" s="464"/>
      <c r="P88" s="464"/>
      <c r="Q88" s="464">
        <v>2017</v>
      </c>
      <c r="R88" s="464">
        <v>2020</v>
      </c>
      <c r="S88" s="464">
        <v>2017</v>
      </c>
      <c r="T88" s="464">
        <v>2019</v>
      </c>
      <c r="U88" s="464">
        <v>84768</v>
      </c>
      <c r="V88" s="464">
        <v>20681</v>
      </c>
      <c r="W88" s="464">
        <v>42384</v>
      </c>
      <c r="X88" s="464">
        <v>14477</v>
      </c>
      <c r="Y88" s="464">
        <v>30000</v>
      </c>
      <c r="Z88" s="464">
        <v>12384</v>
      </c>
      <c r="AA88" s="464"/>
      <c r="AB88" s="464">
        <v>54768</v>
      </c>
      <c r="AC88" s="464">
        <v>6204</v>
      </c>
      <c r="AD88" s="464">
        <v>6204</v>
      </c>
      <c r="AE88" s="464" t="s">
        <v>94</v>
      </c>
      <c r="AF88" s="464">
        <v>15</v>
      </c>
      <c r="AG88" s="464">
        <v>1</v>
      </c>
      <c r="AH88" s="464">
        <v>1</v>
      </c>
      <c r="AI88" s="464">
        <v>54768</v>
      </c>
      <c r="AJ88" s="464"/>
      <c r="AK88" s="464">
        <v>6204</v>
      </c>
      <c r="AL88" s="464" t="s">
        <v>94</v>
      </c>
      <c r="AM88" s="464">
        <v>15</v>
      </c>
      <c r="AN88" s="464">
        <v>1</v>
      </c>
      <c r="AO88" s="464">
        <v>1</v>
      </c>
      <c r="AP88" s="464">
        <v>54768</v>
      </c>
      <c r="AQ88" s="464">
        <v>6204</v>
      </c>
      <c r="AR88" s="464">
        <v>6204</v>
      </c>
      <c r="AS88" s="464" t="s">
        <v>94</v>
      </c>
      <c r="AT88" s="464">
        <v>15</v>
      </c>
      <c r="AU88" s="464">
        <v>1</v>
      </c>
      <c r="AV88" s="464">
        <v>1</v>
      </c>
      <c r="AW88" s="464">
        <v>29338</v>
      </c>
      <c r="AX88" s="464"/>
      <c r="AY88" s="464">
        <v>6204</v>
      </c>
      <c r="AZ88" s="464" t="s">
        <v>94</v>
      </c>
      <c r="BA88" s="464">
        <v>15</v>
      </c>
      <c r="BB88" s="464">
        <v>1</v>
      </c>
      <c r="BC88" s="464">
        <v>1</v>
      </c>
      <c r="BD88" s="475">
        <v>-25430</v>
      </c>
      <c r="BE88" s="464">
        <v>29338</v>
      </c>
      <c r="BF88" s="464">
        <v>6322</v>
      </c>
      <c r="BG88" s="464">
        <v>6322</v>
      </c>
      <c r="BH88" s="464"/>
      <c r="BI88" s="464">
        <v>6204</v>
      </c>
      <c r="BJ88" s="464" t="s">
        <v>93</v>
      </c>
      <c r="BK88" s="464"/>
      <c r="BL88" s="464">
        <v>1</v>
      </c>
      <c r="BM88" s="464">
        <v>1</v>
      </c>
      <c r="BN88" s="464" t="s">
        <v>103</v>
      </c>
      <c r="BO88" s="492" t="s">
        <v>2337</v>
      </c>
      <c r="BP88" s="492" t="s">
        <v>1347</v>
      </c>
      <c r="BQ88" s="464" t="s">
        <v>2338</v>
      </c>
      <c r="BR88" s="464" t="s">
        <v>2145</v>
      </c>
      <c r="BS88" s="493" t="s">
        <v>2178</v>
      </c>
      <c r="BT88" s="464">
        <v>1</v>
      </c>
      <c r="BU88" s="464"/>
      <c r="BV88" s="464" t="s">
        <v>2254</v>
      </c>
      <c r="BW88" s="464"/>
      <c r="BX88" s="501"/>
      <c r="BY88" s="501"/>
      <c r="BZ88" s="501"/>
      <c r="CA88" s="501"/>
      <c r="CB88" s="501"/>
      <c r="CC88" s="501"/>
      <c r="CD88" s="503">
        <v>33066</v>
      </c>
      <c r="CE88" s="503"/>
      <c r="CF88" s="503" t="s">
        <v>93</v>
      </c>
      <c r="CG88" s="103" t="s">
        <v>2188</v>
      </c>
      <c r="CH88" s="513"/>
      <c r="CI88" s="513" t="s">
        <v>2339</v>
      </c>
      <c r="CJ88" s="513"/>
      <c r="CK88" s="513"/>
      <c r="CL88" s="513" t="s">
        <v>2154</v>
      </c>
      <c r="CM88" s="513"/>
      <c r="CN88" s="513"/>
      <c r="CO88" s="503" t="s">
        <v>93</v>
      </c>
      <c r="CP88" s="449"/>
      <c r="CQ88" s="449"/>
      <c r="CR88" s="448" t="s">
        <v>1343</v>
      </c>
      <c r="CS88" s="449"/>
      <c r="CT88" s="449"/>
      <c r="CU88" s="449"/>
      <c r="CV88" s="449"/>
      <c r="CW88" s="449"/>
      <c r="CX88" s="449"/>
      <c r="CY88" s="449"/>
      <c r="CZ88" s="449"/>
      <c r="DA88" s="449"/>
      <c r="DB88" s="449"/>
      <c r="DC88" s="449"/>
      <c r="DD88" s="449"/>
      <c r="DE88" s="449"/>
      <c r="DF88" s="449"/>
      <c r="DG88" s="449"/>
      <c r="DH88" s="449"/>
      <c r="DI88" s="449"/>
      <c r="DJ88" s="449"/>
      <c r="DK88" s="449"/>
      <c r="DL88" s="449"/>
      <c r="DM88" s="449"/>
      <c r="DN88" s="449"/>
      <c r="DO88" s="449"/>
      <c r="DP88" s="449"/>
      <c r="DQ88" s="449"/>
      <c r="DR88" s="449"/>
      <c r="DS88" s="449"/>
      <c r="DT88" s="449"/>
      <c r="DU88" s="449"/>
      <c r="DV88" s="449"/>
      <c r="DW88" s="449"/>
      <c r="DX88" s="449"/>
      <c r="DY88" s="449"/>
      <c r="DZ88" s="449"/>
      <c r="EA88" s="449"/>
      <c r="EB88" s="449"/>
      <c r="EC88" s="449"/>
      <c r="ED88" s="449"/>
      <c r="EE88" s="449"/>
      <c r="EF88" s="449"/>
      <c r="EG88" s="449"/>
      <c r="EH88" s="449"/>
      <c r="EI88" s="449"/>
      <c r="EJ88" s="449"/>
      <c r="EK88" s="449"/>
      <c r="EL88" s="449"/>
      <c r="EM88" s="449"/>
      <c r="EN88" s="449"/>
      <c r="EO88" s="449"/>
      <c r="EP88" s="449"/>
      <c r="EQ88" s="449"/>
      <c r="ER88" s="449"/>
      <c r="ES88" s="449"/>
      <c r="ET88" s="449"/>
      <c r="EU88" s="449"/>
      <c r="EV88" s="449"/>
      <c r="EW88" s="449"/>
      <c r="EX88" s="449"/>
      <c r="EY88" s="449"/>
      <c r="EZ88" s="449"/>
      <c r="FA88" s="449"/>
      <c r="FB88" s="449"/>
      <c r="FC88" s="449"/>
      <c r="FD88" s="449"/>
      <c r="FE88" s="449"/>
      <c r="FF88" s="449"/>
      <c r="FG88" s="449"/>
      <c r="FH88" s="449"/>
      <c r="FI88" s="449"/>
      <c r="FJ88" s="449"/>
      <c r="FK88" s="449"/>
      <c r="FL88" s="449"/>
      <c r="FM88" s="449"/>
      <c r="FN88" s="449"/>
      <c r="FO88" s="449"/>
      <c r="FP88" s="449"/>
      <c r="FQ88" s="449"/>
      <c r="FR88" s="449"/>
      <c r="FS88" s="449"/>
      <c r="FT88" s="449"/>
      <c r="FU88" s="449"/>
      <c r="FV88" s="449"/>
      <c r="FW88" s="449"/>
      <c r="FX88" s="449"/>
      <c r="FY88" s="449"/>
      <c r="FZ88" s="449"/>
      <c r="GA88" s="449"/>
      <c r="GB88" s="449"/>
      <c r="GC88" s="449"/>
      <c r="GD88" s="449"/>
      <c r="GE88" s="449"/>
      <c r="GF88" s="449"/>
      <c r="GG88" s="449"/>
      <c r="GH88" s="449"/>
      <c r="GI88" s="449"/>
      <c r="GJ88" s="449"/>
      <c r="GK88" s="449"/>
      <c r="GL88" s="449"/>
      <c r="GM88" s="449"/>
      <c r="GN88" s="449"/>
      <c r="GO88" s="449"/>
      <c r="GP88" s="449"/>
      <c r="GQ88" s="449"/>
      <c r="GR88" s="449"/>
      <c r="GS88" s="449"/>
      <c r="GT88" s="449"/>
      <c r="GU88" s="449"/>
      <c r="GV88" s="449"/>
      <c r="GW88" s="449"/>
      <c r="GX88" s="449"/>
      <c r="GY88" s="449"/>
      <c r="GZ88" s="449"/>
      <c r="HA88" s="449"/>
      <c r="HB88" s="449"/>
      <c r="HC88" s="449"/>
      <c r="HD88" s="449"/>
      <c r="HE88" s="449"/>
      <c r="HF88" s="449"/>
      <c r="HG88" s="449"/>
      <c r="HH88" s="449"/>
      <c r="HI88" s="449"/>
      <c r="HJ88" s="449"/>
      <c r="HK88" s="449"/>
      <c r="HL88" s="449"/>
      <c r="HM88" s="449"/>
      <c r="HN88" s="449"/>
      <c r="HO88" s="449"/>
      <c r="HP88" s="449"/>
      <c r="HQ88" s="449"/>
      <c r="HR88" s="449"/>
      <c r="HS88" s="449"/>
      <c r="HT88" s="449"/>
      <c r="HU88" s="449"/>
      <c r="HV88" s="449"/>
      <c r="HW88" s="449"/>
      <c r="HX88" s="449"/>
      <c r="HY88" s="449"/>
      <c r="HZ88" s="449"/>
      <c r="IA88" s="449"/>
      <c r="IB88" s="449"/>
      <c r="IC88" s="449"/>
      <c r="ID88" s="449"/>
      <c r="IE88" s="449"/>
      <c r="IF88" s="449"/>
      <c r="IG88" s="449"/>
      <c r="IH88" s="449"/>
      <c r="II88" s="449"/>
      <c r="IJ88" s="449"/>
      <c r="IK88" s="449"/>
      <c r="IL88" s="449"/>
      <c r="IM88" s="449"/>
      <c r="IN88" s="449"/>
      <c r="IO88" s="449"/>
      <c r="IP88" s="449"/>
      <c r="IQ88" s="449"/>
      <c r="IR88" s="449"/>
      <c r="IS88" s="449"/>
      <c r="IT88" s="449"/>
      <c r="IU88" s="449"/>
      <c r="IV88" s="449"/>
      <c r="IW88" s="449"/>
      <c r="IX88" s="449"/>
      <c r="IY88" s="449"/>
      <c r="IZ88" s="449"/>
      <c r="JA88" s="449"/>
      <c r="JB88" s="449"/>
      <c r="JC88" s="449"/>
      <c r="JD88" s="449"/>
      <c r="JE88" s="449"/>
      <c r="JF88" s="449"/>
      <c r="JG88" s="449"/>
      <c r="JH88" s="449"/>
      <c r="JI88" s="449"/>
      <c r="JJ88" s="449"/>
      <c r="JK88" s="449"/>
      <c r="JL88" s="449"/>
      <c r="JM88" s="449"/>
      <c r="JN88" s="449"/>
      <c r="JO88" s="449"/>
      <c r="JP88" s="449"/>
      <c r="JQ88" s="449"/>
      <c r="JR88" s="449"/>
      <c r="JS88" s="449"/>
      <c r="JT88" s="449"/>
      <c r="JU88" s="449"/>
      <c r="JV88" s="449"/>
      <c r="JW88" s="449"/>
      <c r="JX88" s="449"/>
      <c r="JY88" s="449"/>
      <c r="JZ88" s="449"/>
      <c r="KA88" s="449"/>
      <c r="KB88" s="449"/>
      <c r="KC88" s="449"/>
      <c r="KD88" s="449"/>
      <c r="KE88" s="449"/>
      <c r="KF88" s="449"/>
      <c r="KG88" s="449"/>
      <c r="KH88" s="449"/>
      <c r="KI88" s="449"/>
      <c r="KJ88" s="449"/>
      <c r="KK88" s="449"/>
      <c r="KL88" s="449"/>
      <c r="KM88" s="449"/>
      <c r="KN88" s="449"/>
      <c r="KO88" s="449"/>
      <c r="KP88" s="449"/>
      <c r="KQ88" s="449"/>
      <c r="KR88" s="449"/>
      <c r="KS88" s="449"/>
      <c r="KT88" s="449"/>
    </row>
    <row r="89" spans="1:306" ht="60" hidden="1">
      <c r="A89" s="454" t="s">
        <v>2334</v>
      </c>
      <c r="B89" s="455" t="s">
        <v>222</v>
      </c>
      <c r="C89" s="456" t="s">
        <v>1327</v>
      </c>
      <c r="D89" s="455" t="s">
        <v>2136</v>
      </c>
      <c r="E89" s="455" t="s">
        <v>2301</v>
      </c>
      <c r="F89" s="455" t="s">
        <v>113</v>
      </c>
      <c r="G89" s="455" t="s">
        <v>2138</v>
      </c>
      <c r="H89" s="455" t="s">
        <v>2139</v>
      </c>
      <c r="I89" s="455" t="s">
        <v>141</v>
      </c>
      <c r="J89" s="464">
        <v>22</v>
      </c>
      <c r="K89" s="464">
        <v>14</v>
      </c>
      <c r="L89" s="464">
        <v>6</v>
      </c>
      <c r="M89" s="464"/>
      <c r="N89" s="464"/>
      <c r="O89" s="464">
        <v>928</v>
      </c>
      <c r="P89" s="464">
        <v>375</v>
      </c>
      <c r="Q89" s="464">
        <v>2017</v>
      </c>
      <c r="R89" s="464">
        <v>2021</v>
      </c>
      <c r="S89" s="464">
        <v>2017</v>
      </c>
      <c r="T89" s="464">
        <v>2020</v>
      </c>
      <c r="U89" s="464">
        <v>36979</v>
      </c>
      <c r="V89" s="464">
        <v>12977</v>
      </c>
      <c r="W89" s="464">
        <v>23313</v>
      </c>
      <c r="X89" s="464">
        <v>10774</v>
      </c>
      <c r="Y89" s="464">
        <v>2500</v>
      </c>
      <c r="Z89" s="464">
        <v>20813</v>
      </c>
      <c r="AA89" s="464"/>
      <c r="AB89" s="464">
        <v>38070</v>
      </c>
      <c r="AC89" s="464"/>
      <c r="AD89" s="464"/>
      <c r="AE89" s="464" t="s">
        <v>93</v>
      </c>
      <c r="AF89" s="464"/>
      <c r="AG89" s="464">
        <v>1</v>
      </c>
      <c r="AH89" s="464">
        <v>1</v>
      </c>
      <c r="AI89" s="464">
        <v>38070</v>
      </c>
      <c r="AJ89" s="464"/>
      <c r="AK89" s="464"/>
      <c r="AL89" s="464" t="s">
        <v>93</v>
      </c>
      <c r="AM89" s="464"/>
      <c r="AN89" s="464">
        <v>1</v>
      </c>
      <c r="AO89" s="464">
        <v>1</v>
      </c>
      <c r="AP89" s="464">
        <v>38070</v>
      </c>
      <c r="AQ89" s="464"/>
      <c r="AR89" s="464"/>
      <c r="AS89" s="464" t="s">
        <v>93</v>
      </c>
      <c r="AT89" s="464"/>
      <c r="AU89" s="464">
        <v>1</v>
      </c>
      <c r="AV89" s="464">
        <v>1</v>
      </c>
      <c r="AW89" s="464">
        <v>38070</v>
      </c>
      <c r="AX89" s="464"/>
      <c r="AY89" s="464"/>
      <c r="AZ89" s="464" t="s">
        <v>93</v>
      </c>
      <c r="BA89" s="464"/>
      <c r="BB89" s="464">
        <v>1</v>
      </c>
      <c r="BC89" s="464">
        <v>1</v>
      </c>
      <c r="BD89" s="475">
        <v>-21979</v>
      </c>
      <c r="BE89" s="464">
        <v>12500</v>
      </c>
      <c r="BF89" s="464">
        <v>10774</v>
      </c>
      <c r="BG89" s="464">
        <v>10774</v>
      </c>
      <c r="BH89" s="464"/>
      <c r="BI89" s="464"/>
      <c r="BJ89" s="464" t="s">
        <v>93</v>
      </c>
      <c r="BK89" s="464"/>
      <c r="BL89" s="464">
        <v>0</v>
      </c>
      <c r="BM89" s="464">
        <v>1</v>
      </c>
      <c r="BN89" s="464" t="s">
        <v>2141</v>
      </c>
      <c r="BO89" s="492" t="s">
        <v>2340</v>
      </c>
      <c r="BP89" s="492" t="s">
        <v>2341</v>
      </c>
      <c r="BQ89" s="464" t="s">
        <v>2232</v>
      </c>
      <c r="BR89" s="464" t="s">
        <v>2145</v>
      </c>
      <c r="BS89" s="493" t="s">
        <v>2342</v>
      </c>
      <c r="BT89" s="464">
        <v>1</v>
      </c>
      <c r="BU89" s="464"/>
      <c r="BV89" s="464"/>
      <c r="BW89" s="464"/>
      <c r="BX89" s="501"/>
      <c r="BY89" s="501"/>
      <c r="BZ89" s="501"/>
      <c r="CA89" s="501"/>
      <c r="CB89" s="501"/>
      <c r="CC89" s="501"/>
      <c r="CD89" s="503">
        <v>22713</v>
      </c>
      <c r="CE89" s="503"/>
      <c r="CF89" s="503" t="s">
        <v>93</v>
      </c>
      <c r="CG89" s="454" t="s">
        <v>2188</v>
      </c>
      <c r="CH89" s="455"/>
      <c r="CI89" s="455" t="s">
        <v>2233</v>
      </c>
      <c r="CJ89" s="455"/>
      <c r="CK89" s="455" t="s">
        <v>2343</v>
      </c>
      <c r="CL89" s="455" t="s">
        <v>2154</v>
      </c>
      <c r="CM89" s="455"/>
      <c r="CN89" s="455"/>
      <c r="CO89" s="503" t="s">
        <v>93</v>
      </c>
      <c r="CP89" s="449"/>
      <c r="CQ89" s="449"/>
      <c r="CR89" s="448" t="s">
        <v>1327</v>
      </c>
      <c r="CS89" s="449"/>
      <c r="CT89" s="449"/>
      <c r="CU89" s="449"/>
      <c r="CV89" s="449"/>
      <c r="CW89" s="449"/>
      <c r="CX89" s="449"/>
      <c r="CY89" s="449"/>
      <c r="CZ89" s="449"/>
      <c r="DA89" s="449"/>
      <c r="DB89" s="449"/>
      <c r="DC89" s="449"/>
      <c r="DD89" s="449"/>
      <c r="DE89" s="449"/>
      <c r="DF89" s="449"/>
      <c r="DG89" s="449"/>
      <c r="DH89" s="449"/>
      <c r="DI89" s="449"/>
      <c r="DJ89" s="449"/>
      <c r="DK89" s="449"/>
      <c r="DL89" s="449"/>
      <c r="DM89" s="449"/>
      <c r="DN89" s="449"/>
      <c r="DO89" s="449"/>
      <c r="DP89" s="449"/>
      <c r="DQ89" s="449"/>
      <c r="DR89" s="449"/>
      <c r="DS89" s="449"/>
      <c r="DT89" s="449"/>
      <c r="DU89" s="449"/>
      <c r="DV89" s="449"/>
      <c r="DW89" s="449"/>
      <c r="DX89" s="449"/>
      <c r="DY89" s="449"/>
      <c r="DZ89" s="449"/>
      <c r="EA89" s="449"/>
      <c r="EB89" s="449"/>
      <c r="EC89" s="449"/>
      <c r="ED89" s="449"/>
      <c r="EE89" s="449"/>
      <c r="EF89" s="449"/>
      <c r="EG89" s="449"/>
      <c r="EH89" s="449"/>
      <c r="EI89" s="449"/>
      <c r="EJ89" s="449"/>
      <c r="EK89" s="449"/>
      <c r="EL89" s="449"/>
      <c r="EM89" s="449"/>
      <c r="EN89" s="449"/>
      <c r="EO89" s="449"/>
      <c r="EP89" s="449"/>
      <c r="EQ89" s="449"/>
      <c r="ER89" s="449"/>
      <c r="ES89" s="449"/>
      <c r="ET89" s="449"/>
      <c r="EU89" s="449"/>
      <c r="EV89" s="449"/>
      <c r="EW89" s="449"/>
      <c r="EX89" s="449"/>
      <c r="EY89" s="449"/>
      <c r="EZ89" s="449"/>
      <c r="FA89" s="449"/>
      <c r="FB89" s="449"/>
      <c r="FC89" s="449"/>
      <c r="FD89" s="449"/>
      <c r="FE89" s="449"/>
      <c r="FF89" s="449"/>
      <c r="FG89" s="449"/>
      <c r="FH89" s="449"/>
      <c r="FI89" s="449"/>
      <c r="FJ89" s="449"/>
      <c r="FK89" s="449"/>
      <c r="FL89" s="449"/>
      <c r="FM89" s="449"/>
      <c r="FN89" s="449"/>
      <c r="FO89" s="449"/>
      <c r="FP89" s="449"/>
      <c r="FQ89" s="449"/>
      <c r="FR89" s="449"/>
      <c r="FS89" s="449"/>
      <c r="FT89" s="449"/>
      <c r="FU89" s="449"/>
      <c r="FV89" s="449"/>
      <c r="FW89" s="449"/>
      <c r="FX89" s="449"/>
      <c r="FY89" s="449"/>
      <c r="FZ89" s="449"/>
      <c r="GA89" s="449"/>
      <c r="GB89" s="449"/>
      <c r="GC89" s="449"/>
      <c r="GD89" s="449"/>
      <c r="GE89" s="449"/>
      <c r="GF89" s="449"/>
      <c r="GG89" s="449"/>
      <c r="GH89" s="449"/>
      <c r="GI89" s="449"/>
      <c r="GJ89" s="449"/>
      <c r="GK89" s="449"/>
      <c r="GL89" s="449"/>
      <c r="GM89" s="449"/>
      <c r="GN89" s="449"/>
      <c r="GO89" s="449"/>
      <c r="GP89" s="449"/>
      <c r="GQ89" s="449"/>
      <c r="GR89" s="449"/>
      <c r="GS89" s="449"/>
      <c r="GT89" s="449"/>
      <c r="GU89" s="449"/>
      <c r="GV89" s="449"/>
      <c r="GW89" s="449"/>
      <c r="GX89" s="449"/>
      <c r="GY89" s="449"/>
      <c r="GZ89" s="449"/>
      <c r="HA89" s="449"/>
      <c r="HB89" s="449"/>
      <c r="HC89" s="449"/>
      <c r="HD89" s="449"/>
      <c r="HE89" s="449"/>
      <c r="HF89" s="449"/>
      <c r="HG89" s="449"/>
      <c r="HH89" s="449"/>
      <c r="HI89" s="449"/>
      <c r="HJ89" s="449"/>
      <c r="HK89" s="449"/>
      <c r="HL89" s="449"/>
      <c r="HM89" s="449"/>
      <c r="HN89" s="449"/>
      <c r="HO89" s="449"/>
      <c r="HP89" s="449"/>
      <c r="HQ89" s="449"/>
      <c r="HR89" s="449"/>
      <c r="HS89" s="449"/>
      <c r="HT89" s="449"/>
      <c r="HU89" s="449"/>
      <c r="HV89" s="449"/>
      <c r="HW89" s="449"/>
      <c r="HX89" s="449"/>
      <c r="HY89" s="449"/>
      <c r="HZ89" s="449"/>
      <c r="IA89" s="449"/>
      <c r="IB89" s="449"/>
      <c r="IC89" s="449"/>
      <c r="ID89" s="449"/>
      <c r="IE89" s="449"/>
      <c r="IF89" s="449"/>
      <c r="IG89" s="449"/>
      <c r="IH89" s="449"/>
      <c r="II89" s="449"/>
      <c r="IJ89" s="449"/>
      <c r="IK89" s="449"/>
      <c r="IL89" s="449"/>
      <c r="IM89" s="449"/>
      <c r="IN89" s="449"/>
      <c r="IO89" s="449"/>
      <c r="IP89" s="449"/>
      <c r="IQ89" s="449"/>
      <c r="IR89" s="449"/>
      <c r="IS89" s="449"/>
      <c r="IT89" s="449"/>
      <c r="IU89" s="449"/>
      <c r="IV89" s="449"/>
      <c r="IW89" s="449"/>
      <c r="IX89" s="449"/>
      <c r="IY89" s="449"/>
      <c r="IZ89" s="449"/>
      <c r="JA89" s="449"/>
      <c r="JB89" s="449"/>
      <c r="JC89" s="449"/>
      <c r="JD89" s="449"/>
      <c r="JE89" s="449"/>
      <c r="JF89" s="449"/>
      <c r="JG89" s="449"/>
      <c r="JH89" s="449"/>
      <c r="JI89" s="449"/>
      <c r="JJ89" s="449"/>
      <c r="JK89" s="449"/>
      <c r="JL89" s="449"/>
      <c r="JM89" s="449"/>
      <c r="JN89" s="449"/>
      <c r="JO89" s="449"/>
      <c r="JP89" s="449"/>
      <c r="JQ89" s="449"/>
      <c r="JR89" s="449"/>
      <c r="JS89" s="449"/>
      <c r="JT89" s="449"/>
      <c r="JU89" s="449"/>
      <c r="JV89" s="449"/>
      <c r="JW89" s="449"/>
      <c r="JX89" s="449"/>
      <c r="JY89" s="449"/>
      <c r="JZ89" s="449"/>
      <c r="KA89" s="449"/>
      <c r="KB89" s="449"/>
      <c r="KC89" s="449"/>
      <c r="KD89" s="449"/>
      <c r="KE89" s="449"/>
      <c r="KF89" s="449"/>
      <c r="KG89" s="449"/>
      <c r="KH89" s="449"/>
      <c r="KI89" s="449"/>
      <c r="KJ89" s="449"/>
      <c r="KK89" s="449"/>
      <c r="KL89" s="449"/>
      <c r="KM89" s="449"/>
      <c r="KN89" s="449"/>
      <c r="KO89" s="449"/>
      <c r="KP89" s="449"/>
      <c r="KQ89" s="449"/>
      <c r="KR89" s="449"/>
      <c r="KS89" s="449"/>
      <c r="KT89" s="449"/>
    </row>
    <row r="90" spans="1:306" ht="60" hidden="1">
      <c r="A90" s="454" t="s">
        <v>2334</v>
      </c>
      <c r="B90" s="455" t="s">
        <v>196</v>
      </c>
      <c r="C90" s="456" t="s">
        <v>1304</v>
      </c>
      <c r="D90" s="455" t="s">
        <v>2136</v>
      </c>
      <c r="E90" s="455" t="s">
        <v>2344</v>
      </c>
      <c r="F90" s="455" t="s">
        <v>90</v>
      </c>
      <c r="G90" s="455" t="s">
        <v>2138</v>
      </c>
      <c r="H90" s="455"/>
      <c r="I90" s="455" t="s">
        <v>2140</v>
      </c>
      <c r="J90" s="464">
        <v>19</v>
      </c>
      <c r="K90" s="464"/>
      <c r="L90" s="464">
        <v>17</v>
      </c>
      <c r="M90" s="464"/>
      <c r="N90" s="464"/>
      <c r="O90" s="464">
        <v>2422</v>
      </c>
      <c r="P90" s="464"/>
      <c r="Q90" s="464">
        <v>2016</v>
      </c>
      <c r="R90" s="464">
        <v>2021</v>
      </c>
      <c r="S90" s="464">
        <v>2016</v>
      </c>
      <c r="T90" s="464">
        <v>2020</v>
      </c>
      <c r="U90" s="464">
        <v>37784</v>
      </c>
      <c r="V90" s="464">
        <v>12157</v>
      </c>
      <c r="W90" s="464">
        <v>26449</v>
      </c>
      <c r="X90" s="464">
        <v>8510</v>
      </c>
      <c r="Y90" s="464">
        <v>22903</v>
      </c>
      <c r="Z90" s="464">
        <v>3546</v>
      </c>
      <c r="AA90" s="464"/>
      <c r="AB90" s="464">
        <v>7092</v>
      </c>
      <c r="AC90" s="464">
        <v>600</v>
      </c>
      <c r="AD90" s="464">
        <v>600</v>
      </c>
      <c r="AE90" s="464" t="s">
        <v>93</v>
      </c>
      <c r="AF90" s="464"/>
      <c r="AG90" s="464">
        <v>1</v>
      </c>
      <c r="AH90" s="464">
        <v>1</v>
      </c>
      <c r="AI90" s="464">
        <v>7092</v>
      </c>
      <c r="AJ90" s="464"/>
      <c r="AK90" s="464">
        <v>600</v>
      </c>
      <c r="AL90" s="464" t="s">
        <v>93</v>
      </c>
      <c r="AM90" s="464"/>
      <c r="AN90" s="464">
        <v>1</v>
      </c>
      <c r="AO90" s="464">
        <v>1</v>
      </c>
      <c r="AP90" s="464">
        <v>7092</v>
      </c>
      <c r="AQ90" s="464">
        <v>600</v>
      </c>
      <c r="AR90" s="464">
        <v>600</v>
      </c>
      <c r="AS90" s="464" t="s">
        <v>93</v>
      </c>
      <c r="AT90" s="464"/>
      <c r="AU90" s="464">
        <v>1</v>
      </c>
      <c r="AV90" s="464">
        <v>1</v>
      </c>
      <c r="AW90" s="464">
        <v>7092</v>
      </c>
      <c r="AX90" s="464"/>
      <c r="AY90" s="464">
        <v>600</v>
      </c>
      <c r="AZ90" s="464" t="s">
        <v>93</v>
      </c>
      <c r="BA90" s="464"/>
      <c r="BB90" s="464">
        <v>1</v>
      </c>
      <c r="BC90" s="464">
        <v>1</v>
      </c>
      <c r="BD90" s="475">
        <v>-11335</v>
      </c>
      <c r="BE90" s="464">
        <v>3546</v>
      </c>
      <c r="BF90" s="464">
        <v>175</v>
      </c>
      <c r="BG90" s="464">
        <v>175</v>
      </c>
      <c r="BH90" s="464"/>
      <c r="BI90" s="464">
        <v>600</v>
      </c>
      <c r="BJ90" s="464" t="s">
        <v>93</v>
      </c>
      <c r="BK90" s="464"/>
      <c r="BL90" s="464">
        <v>1</v>
      </c>
      <c r="BM90" s="464">
        <v>1</v>
      </c>
      <c r="BN90" s="464" t="s">
        <v>2141</v>
      </c>
      <c r="BO90" s="492" t="s">
        <v>2345</v>
      </c>
      <c r="BP90" s="492" t="s">
        <v>2346</v>
      </c>
      <c r="BQ90" s="464" t="s">
        <v>2144</v>
      </c>
      <c r="BR90" s="464" t="s">
        <v>2145</v>
      </c>
      <c r="BS90" s="493" t="s">
        <v>2347</v>
      </c>
      <c r="BT90" s="464">
        <v>1</v>
      </c>
      <c r="BU90" s="464"/>
      <c r="BV90" s="464" t="s">
        <v>2147</v>
      </c>
      <c r="BW90" s="464"/>
      <c r="BX90" s="501"/>
      <c r="BY90" s="501"/>
      <c r="BZ90" s="501"/>
      <c r="CA90" s="501"/>
      <c r="CB90" s="501"/>
      <c r="CC90" s="501"/>
      <c r="CD90" s="503">
        <v>9025</v>
      </c>
      <c r="CE90" s="503"/>
      <c r="CF90" s="503" t="s">
        <v>93</v>
      </c>
      <c r="CG90" s="454" t="s">
        <v>2188</v>
      </c>
      <c r="CH90" s="455"/>
      <c r="CI90" s="455" t="s">
        <v>2348</v>
      </c>
      <c r="CJ90" s="455"/>
      <c r="CK90" s="455"/>
      <c r="CL90" s="455" t="s">
        <v>2154</v>
      </c>
      <c r="CM90" s="455"/>
      <c r="CN90" s="455"/>
      <c r="CO90" s="503" t="s">
        <v>93</v>
      </c>
      <c r="CP90" s="449"/>
      <c r="CQ90" s="449"/>
      <c r="CR90" s="448" t="s">
        <v>1304</v>
      </c>
      <c r="CS90" s="449"/>
      <c r="CT90" s="449"/>
      <c r="CU90" s="449"/>
      <c r="CV90" s="449"/>
      <c r="CW90" s="449"/>
      <c r="CX90" s="449"/>
      <c r="CY90" s="449"/>
      <c r="CZ90" s="449"/>
      <c r="DA90" s="449"/>
      <c r="DB90" s="449"/>
      <c r="DC90" s="449"/>
      <c r="DD90" s="449"/>
      <c r="DE90" s="449"/>
      <c r="DF90" s="449"/>
      <c r="DG90" s="449"/>
      <c r="DH90" s="449"/>
      <c r="DI90" s="449"/>
      <c r="DJ90" s="449"/>
      <c r="DK90" s="449"/>
      <c r="DL90" s="449"/>
      <c r="DM90" s="449"/>
      <c r="DN90" s="449"/>
      <c r="DO90" s="449"/>
      <c r="DP90" s="449"/>
      <c r="DQ90" s="449"/>
      <c r="DR90" s="449"/>
      <c r="DS90" s="449"/>
      <c r="DT90" s="449"/>
      <c r="DU90" s="449"/>
      <c r="DV90" s="449"/>
      <c r="DW90" s="449"/>
      <c r="DX90" s="449"/>
      <c r="DY90" s="449"/>
      <c r="DZ90" s="449"/>
      <c r="EA90" s="449"/>
      <c r="EB90" s="449"/>
      <c r="EC90" s="449"/>
      <c r="ED90" s="449"/>
      <c r="EE90" s="449"/>
      <c r="EF90" s="449"/>
      <c r="EG90" s="449"/>
      <c r="EH90" s="449"/>
      <c r="EI90" s="449"/>
      <c r="EJ90" s="449"/>
      <c r="EK90" s="449"/>
      <c r="EL90" s="449"/>
      <c r="EM90" s="449"/>
      <c r="EN90" s="449"/>
      <c r="EO90" s="449"/>
      <c r="EP90" s="449"/>
      <c r="EQ90" s="449"/>
      <c r="ER90" s="449"/>
      <c r="ES90" s="449"/>
      <c r="ET90" s="449"/>
      <c r="EU90" s="449"/>
      <c r="EV90" s="449"/>
      <c r="EW90" s="449"/>
      <c r="EX90" s="449"/>
      <c r="EY90" s="449"/>
      <c r="EZ90" s="449"/>
      <c r="FA90" s="449"/>
      <c r="FB90" s="449"/>
      <c r="FC90" s="449"/>
      <c r="FD90" s="449"/>
      <c r="FE90" s="449"/>
      <c r="FF90" s="449"/>
      <c r="FG90" s="449"/>
      <c r="FH90" s="449"/>
      <c r="FI90" s="449"/>
      <c r="FJ90" s="449"/>
      <c r="FK90" s="449"/>
      <c r="FL90" s="449"/>
      <c r="FM90" s="449"/>
      <c r="FN90" s="449"/>
      <c r="FO90" s="449"/>
      <c r="FP90" s="449"/>
      <c r="FQ90" s="449"/>
      <c r="FR90" s="449"/>
      <c r="FS90" s="449"/>
      <c r="FT90" s="449"/>
      <c r="FU90" s="449"/>
      <c r="FV90" s="449"/>
      <c r="FW90" s="449"/>
      <c r="FX90" s="449"/>
      <c r="FY90" s="449"/>
      <c r="FZ90" s="449"/>
      <c r="GA90" s="449"/>
      <c r="GB90" s="449"/>
      <c r="GC90" s="449"/>
      <c r="GD90" s="449"/>
      <c r="GE90" s="449"/>
      <c r="GF90" s="449"/>
      <c r="GG90" s="449"/>
      <c r="GH90" s="449"/>
      <c r="GI90" s="449"/>
      <c r="GJ90" s="449"/>
      <c r="GK90" s="449"/>
      <c r="GL90" s="449"/>
      <c r="GM90" s="449"/>
      <c r="GN90" s="449"/>
      <c r="GO90" s="449"/>
      <c r="GP90" s="449"/>
      <c r="GQ90" s="449"/>
      <c r="GR90" s="449"/>
      <c r="GS90" s="449"/>
      <c r="GT90" s="449"/>
      <c r="GU90" s="449"/>
      <c r="GV90" s="449"/>
      <c r="GW90" s="449"/>
      <c r="GX90" s="449"/>
      <c r="GY90" s="449"/>
      <c r="GZ90" s="449"/>
      <c r="HA90" s="449"/>
      <c r="HB90" s="449"/>
      <c r="HC90" s="449"/>
      <c r="HD90" s="449"/>
      <c r="HE90" s="449"/>
      <c r="HF90" s="449"/>
      <c r="HG90" s="449"/>
      <c r="HH90" s="449"/>
      <c r="HI90" s="449"/>
      <c r="HJ90" s="449"/>
      <c r="HK90" s="449"/>
      <c r="HL90" s="449"/>
      <c r="HM90" s="449"/>
      <c r="HN90" s="449"/>
      <c r="HO90" s="449"/>
      <c r="HP90" s="449"/>
      <c r="HQ90" s="449"/>
      <c r="HR90" s="449"/>
      <c r="HS90" s="449"/>
      <c r="HT90" s="449"/>
      <c r="HU90" s="449"/>
      <c r="HV90" s="449"/>
      <c r="HW90" s="449"/>
      <c r="HX90" s="449"/>
      <c r="HY90" s="449"/>
      <c r="HZ90" s="449"/>
      <c r="IA90" s="449"/>
      <c r="IB90" s="449"/>
      <c r="IC90" s="449"/>
      <c r="ID90" s="449"/>
      <c r="IE90" s="449"/>
      <c r="IF90" s="449"/>
      <c r="IG90" s="449"/>
      <c r="IH90" s="449"/>
      <c r="II90" s="449"/>
      <c r="IJ90" s="449"/>
      <c r="IK90" s="449"/>
      <c r="IL90" s="449"/>
      <c r="IM90" s="449"/>
      <c r="IN90" s="449"/>
      <c r="IO90" s="449"/>
      <c r="IP90" s="449"/>
      <c r="IQ90" s="449"/>
      <c r="IR90" s="449"/>
      <c r="IS90" s="449"/>
      <c r="IT90" s="449"/>
      <c r="IU90" s="449"/>
      <c r="IV90" s="449"/>
      <c r="IW90" s="449"/>
      <c r="IX90" s="449"/>
      <c r="IY90" s="449"/>
      <c r="IZ90" s="449"/>
      <c r="JA90" s="449"/>
      <c r="JB90" s="449"/>
      <c r="JC90" s="449"/>
      <c r="JD90" s="449"/>
      <c r="JE90" s="449"/>
      <c r="JF90" s="449"/>
      <c r="JG90" s="449"/>
      <c r="JH90" s="449"/>
      <c r="JI90" s="449"/>
      <c r="JJ90" s="449"/>
      <c r="JK90" s="449"/>
      <c r="JL90" s="449"/>
      <c r="JM90" s="449"/>
      <c r="JN90" s="449"/>
      <c r="JO90" s="449"/>
      <c r="JP90" s="449"/>
      <c r="JQ90" s="449"/>
      <c r="JR90" s="449"/>
      <c r="JS90" s="449"/>
      <c r="JT90" s="449"/>
      <c r="JU90" s="449"/>
      <c r="JV90" s="449"/>
      <c r="JW90" s="449"/>
      <c r="JX90" s="449"/>
      <c r="JY90" s="449"/>
      <c r="JZ90" s="449"/>
      <c r="KA90" s="449"/>
      <c r="KB90" s="449"/>
      <c r="KC90" s="449"/>
      <c r="KD90" s="449"/>
      <c r="KE90" s="449"/>
      <c r="KF90" s="449"/>
      <c r="KG90" s="449"/>
      <c r="KH90" s="449"/>
      <c r="KI90" s="449"/>
      <c r="KJ90" s="449"/>
      <c r="KK90" s="449"/>
      <c r="KL90" s="449"/>
      <c r="KM90" s="449"/>
      <c r="KN90" s="449"/>
      <c r="KO90" s="449"/>
      <c r="KP90" s="449"/>
      <c r="KQ90" s="449"/>
      <c r="KR90" s="449"/>
      <c r="KS90" s="449"/>
      <c r="KT90" s="449"/>
    </row>
    <row r="91" spans="1:306" ht="36" hidden="1">
      <c r="A91" s="454" t="s">
        <v>2334</v>
      </c>
      <c r="B91" s="455" t="s">
        <v>191</v>
      </c>
      <c r="C91" s="456" t="s">
        <v>1244</v>
      </c>
      <c r="D91" s="455" t="s">
        <v>2136</v>
      </c>
      <c r="E91" s="455" t="s">
        <v>2349</v>
      </c>
      <c r="F91" s="455" t="s">
        <v>90</v>
      </c>
      <c r="G91" s="455" t="s">
        <v>2138</v>
      </c>
      <c r="H91" s="455"/>
      <c r="I91" s="455" t="s">
        <v>2140</v>
      </c>
      <c r="J91" s="464">
        <v>19</v>
      </c>
      <c r="K91" s="464">
        <v>19</v>
      </c>
      <c r="L91" s="464"/>
      <c r="M91" s="464"/>
      <c r="N91" s="464"/>
      <c r="O91" s="464"/>
      <c r="P91" s="464"/>
      <c r="Q91" s="464">
        <v>2017</v>
      </c>
      <c r="R91" s="464">
        <v>2020</v>
      </c>
      <c r="S91" s="464">
        <v>2017</v>
      </c>
      <c r="T91" s="464">
        <v>2019</v>
      </c>
      <c r="U91" s="464">
        <v>65315</v>
      </c>
      <c r="V91" s="464">
        <v>7636</v>
      </c>
      <c r="W91" s="464">
        <v>45720</v>
      </c>
      <c r="X91" s="464">
        <v>5345</v>
      </c>
      <c r="Y91" s="464">
        <v>45720</v>
      </c>
      <c r="Z91" s="464"/>
      <c r="AA91" s="464"/>
      <c r="AB91" s="464">
        <v>19595</v>
      </c>
      <c r="AC91" s="464">
        <v>2291</v>
      </c>
      <c r="AD91" s="464">
        <v>2291</v>
      </c>
      <c r="AE91" s="464" t="s">
        <v>94</v>
      </c>
      <c r="AF91" s="464">
        <v>19</v>
      </c>
      <c r="AG91" s="464">
        <v>1</v>
      </c>
      <c r="AH91" s="464">
        <v>1</v>
      </c>
      <c r="AI91" s="464">
        <v>19595</v>
      </c>
      <c r="AJ91" s="464">
        <v>2291</v>
      </c>
      <c r="AK91" s="464">
        <v>2291</v>
      </c>
      <c r="AL91" s="464" t="s">
        <v>94</v>
      </c>
      <c r="AM91" s="464">
        <v>19</v>
      </c>
      <c r="AN91" s="464">
        <v>1</v>
      </c>
      <c r="AO91" s="464">
        <v>1</v>
      </c>
      <c r="AP91" s="464">
        <v>19595</v>
      </c>
      <c r="AQ91" s="464">
        <v>2291</v>
      </c>
      <c r="AR91" s="464">
        <v>2291</v>
      </c>
      <c r="AS91" s="464" t="s">
        <v>94</v>
      </c>
      <c r="AT91" s="464">
        <v>19</v>
      </c>
      <c r="AU91" s="464">
        <v>1</v>
      </c>
      <c r="AV91" s="464">
        <v>1</v>
      </c>
      <c r="AW91" s="464">
        <v>19595</v>
      </c>
      <c r="AX91" s="464">
        <v>2291</v>
      </c>
      <c r="AY91" s="464">
        <v>2291</v>
      </c>
      <c r="AZ91" s="464" t="s">
        <v>94</v>
      </c>
      <c r="BA91" s="464">
        <v>19</v>
      </c>
      <c r="BB91" s="464">
        <v>1</v>
      </c>
      <c r="BC91" s="464">
        <v>1</v>
      </c>
      <c r="BD91" s="464"/>
      <c r="BE91" s="464">
        <v>19595</v>
      </c>
      <c r="BF91" s="464">
        <v>2380</v>
      </c>
      <c r="BG91" s="464">
        <v>2380</v>
      </c>
      <c r="BH91" s="464"/>
      <c r="BI91" s="464">
        <v>2291</v>
      </c>
      <c r="BJ91" s="464" t="s">
        <v>94</v>
      </c>
      <c r="BK91" s="478">
        <v>17</v>
      </c>
      <c r="BL91" s="464">
        <v>1</v>
      </c>
      <c r="BM91" s="464">
        <v>1</v>
      </c>
      <c r="BN91" s="464" t="s">
        <v>103</v>
      </c>
      <c r="BO91" s="492" t="s">
        <v>2350</v>
      </c>
      <c r="BP91" s="492" t="s">
        <v>2351</v>
      </c>
      <c r="BQ91" s="464" t="s">
        <v>2144</v>
      </c>
      <c r="BR91" s="464" t="s">
        <v>2145</v>
      </c>
      <c r="BS91" s="493" t="s">
        <v>2352</v>
      </c>
      <c r="BT91" s="464"/>
      <c r="BU91" s="464">
        <v>19</v>
      </c>
      <c r="BV91" s="464"/>
      <c r="BW91" s="464"/>
      <c r="BX91" s="501" t="s">
        <v>2306</v>
      </c>
      <c r="BY91" s="501"/>
      <c r="BZ91" s="501"/>
      <c r="CA91" s="501"/>
      <c r="CB91" s="501"/>
      <c r="CC91" s="501"/>
      <c r="CD91" s="503">
        <v>20720</v>
      </c>
      <c r="CE91" s="503">
        <v>3054</v>
      </c>
      <c r="CF91" s="503" t="s">
        <v>93</v>
      </c>
      <c r="CG91" s="454" t="s">
        <v>2188</v>
      </c>
      <c r="CH91" s="455"/>
      <c r="CI91" s="455" t="s">
        <v>2182</v>
      </c>
      <c r="CJ91" s="455"/>
      <c r="CK91" s="455"/>
      <c r="CL91" s="455" t="s">
        <v>2353</v>
      </c>
      <c r="CM91" s="455"/>
      <c r="CN91" s="455"/>
      <c r="CO91" s="503" t="s">
        <v>93</v>
      </c>
      <c r="CP91" s="449"/>
      <c r="CQ91" s="449"/>
      <c r="CR91" s="448" t="s">
        <v>1244</v>
      </c>
      <c r="CS91" s="449"/>
      <c r="CT91" s="449"/>
      <c r="CU91" s="449"/>
      <c r="CV91" s="449"/>
      <c r="CW91" s="449"/>
      <c r="CX91" s="449"/>
      <c r="CY91" s="449"/>
      <c r="CZ91" s="449"/>
      <c r="DA91" s="449"/>
      <c r="DB91" s="449"/>
      <c r="DC91" s="449"/>
      <c r="DD91" s="449"/>
      <c r="DE91" s="449"/>
      <c r="DF91" s="449"/>
      <c r="DG91" s="449"/>
      <c r="DH91" s="449"/>
      <c r="DI91" s="449"/>
      <c r="DJ91" s="449"/>
      <c r="DK91" s="449"/>
      <c r="DL91" s="449"/>
      <c r="DM91" s="449"/>
      <c r="DN91" s="449"/>
      <c r="DO91" s="449"/>
      <c r="DP91" s="449"/>
      <c r="DQ91" s="449"/>
      <c r="DR91" s="449"/>
      <c r="DS91" s="449"/>
      <c r="DT91" s="449"/>
      <c r="DU91" s="449"/>
      <c r="DV91" s="449"/>
      <c r="DW91" s="449"/>
      <c r="DX91" s="449"/>
      <c r="DY91" s="449"/>
      <c r="DZ91" s="449"/>
      <c r="EA91" s="449"/>
      <c r="EB91" s="449"/>
      <c r="EC91" s="449"/>
      <c r="ED91" s="449"/>
      <c r="EE91" s="449"/>
      <c r="EF91" s="449"/>
      <c r="EG91" s="449"/>
      <c r="EH91" s="449"/>
      <c r="EI91" s="449"/>
      <c r="EJ91" s="449"/>
      <c r="EK91" s="449"/>
      <c r="EL91" s="449"/>
      <c r="EM91" s="449"/>
      <c r="EN91" s="449"/>
      <c r="EO91" s="449"/>
      <c r="EP91" s="449"/>
      <c r="EQ91" s="449"/>
      <c r="ER91" s="449"/>
      <c r="ES91" s="449"/>
      <c r="ET91" s="449"/>
      <c r="EU91" s="449"/>
      <c r="EV91" s="449"/>
      <c r="EW91" s="449"/>
      <c r="EX91" s="449"/>
      <c r="EY91" s="449"/>
      <c r="EZ91" s="449"/>
      <c r="FA91" s="449"/>
      <c r="FB91" s="449"/>
      <c r="FC91" s="449"/>
      <c r="FD91" s="449"/>
      <c r="FE91" s="449"/>
      <c r="FF91" s="449"/>
      <c r="FG91" s="449"/>
      <c r="FH91" s="449"/>
      <c r="FI91" s="449"/>
      <c r="FJ91" s="449"/>
      <c r="FK91" s="449"/>
      <c r="FL91" s="449"/>
      <c r="FM91" s="449"/>
      <c r="FN91" s="449"/>
      <c r="FO91" s="449"/>
      <c r="FP91" s="449"/>
      <c r="FQ91" s="449"/>
      <c r="FR91" s="449"/>
      <c r="FS91" s="449"/>
      <c r="FT91" s="449"/>
      <c r="FU91" s="449"/>
      <c r="FV91" s="449"/>
      <c r="FW91" s="449"/>
      <c r="FX91" s="449"/>
      <c r="FY91" s="449"/>
      <c r="FZ91" s="449"/>
      <c r="GA91" s="449"/>
      <c r="GB91" s="449"/>
      <c r="GC91" s="449"/>
      <c r="GD91" s="449"/>
      <c r="GE91" s="449"/>
      <c r="GF91" s="449"/>
      <c r="GG91" s="449"/>
      <c r="GH91" s="449"/>
      <c r="GI91" s="449"/>
      <c r="GJ91" s="449"/>
      <c r="GK91" s="449"/>
      <c r="GL91" s="449"/>
      <c r="GM91" s="449"/>
      <c r="GN91" s="449"/>
      <c r="GO91" s="449"/>
      <c r="GP91" s="449"/>
      <c r="GQ91" s="449"/>
      <c r="GR91" s="449"/>
      <c r="GS91" s="449"/>
      <c r="GT91" s="449"/>
      <c r="GU91" s="449"/>
      <c r="GV91" s="449"/>
      <c r="GW91" s="449"/>
      <c r="GX91" s="449"/>
      <c r="GY91" s="449"/>
      <c r="GZ91" s="449"/>
      <c r="HA91" s="449"/>
      <c r="HB91" s="449"/>
      <c r="HC91" s="449"/>
      <c r="HD91" s="449"/>
      <c r="HE91" s="449"/>
      <c r="HF91" s="449"/>
      <c r="HG91" s="449"/>
      <c r="HH91" s="449"/>
      <c r="HI91" s="449"/>
      <c r="HJ91" s="449"/>
      <c r="HK91" s="449"/>
      <c r="HL91" s="449"/>
      <c r="HM91" s="449"/>
      <c r="HN91" s="449"/>
      <c r="HO91" s="449"/>
      <c r="HP91" s="449"/>
      <c r="HQ91" s="449"/>
      <c r="HR91" s="449"/>
      <c r="HS91" s="449"/>
      <c r="HT91" s="449"/>
      <c r="HU91" s="449"/>
      <c r="HV91" s="449"/>
      <c r="HW91" s="449"/>
      <c r="HX91" s="449"/>
      <c r="HY91" s="449"/>
      <c r="HZ91" s="449"/>
      <c r="IA91" s="449"/>
      <c r="IB91" s="449"/>
      <c r="IC91" s="449"/>
      <c r="ID91" s="449"/>
      <c r="IE91" s="449"/>
      <c r="IF91" s="449"/>
      <c r="IG91" s="449"/>
      <c r="IH91" s="449"/>
      <c r="II91" s="449"/>
      <c r="IJ91" s="449"/>
      <c r="IK91" s="449"/>
      <c r="IL91" s="449"/>
      <c r="IM91" s="449"/>
      <c r="IN91" s="449"/>
      <c r="IO91" s="449"/>
      <c r="IP91" s="449"/>
      <c r="IQ91" s="449"/>
      <c r="IR91" s="449"/>
      <c r="IS91" s="449"/>
      <c r="IT91" s="449"/>
      <c r="IU91" s="449"/>
      <c r="IV91" s="449"/>
      <c r="IW91" s="449"/>
      <c r="IX91" s="449"/>
      <c r="IY91" s="449"/>
      <c r="IZ91" s="449"/>
      <c r="JA91" s="449"/>
      <c r="JB91" s="449"/>
      <c r="JC91" s="449"/>
      <c r="JD91" s="449"/>
      <c r="JE91" s="449"/>
      <c r="JF91" s="449"/>
      <c r="JG91" s="449"/>
      <c r="JH91" s="449"/>
      <c r="JI91" s="449"/>
      <c r="JJ91" s="449"/>
      <c r="JK91" s="449"/>
      <c r="JL91" s="449"/>
      <c r="JM91" s="449"/>
      <c r="JN91" s="449"/>
      <c r="JO91" s="449"/>
      <c r="JP91" s="449"/>
      <c r="JQ91" s="449"/>
      <c r="JR91" s="449"/>
      <c r="JS91" s="449"/>
      <c r="JT91" s="449"/>
      <c r="JU91" s="449"/>
      <c r="JV91" s="449"/>
      <c r="JW91" s="449"/>
      <c r="JX91" s="449"/>
      <c r="JY91" s="449"/>
      <c r="JZ91" s="449"/>
      <c r="KA91" s="449"/>
      <c r="KB91" s="449"/>
      <c r="KC91" s="449"/>
      <c r="KD91" s="449"/>
      <c r="KE91" s="449"/>
      <c r="KF91" s="449"/>
      <c r="KG91" s="449"/>
      <c r="KH91" s="449"/>
      <c r="KI91" s="449"/>
      <c r="KJ91" s="449"/>
      <c r="KK91" s="449"/>
      <c r="KL91" s="449"/>
      <c r="KM91" s="449"/>
      <c r="KN91" s="449"/>
      <c r="KO91" s="449"/>
      <c r="KP91" s="449"/>
      <c r="KQ91" s="449"/>
      <c r="KR91" s="449"/>
      <c r="KS91" s="449"/>
      <c r="KT91" s="449"/>
    </row>
    <row r="92" spans="1:306" ht="84" hidden="1">
      <c r="A92" s="454" t="s">
        <v>2334</v>
      </c>
      <c r="B92" s="455" t="s">
        <v>711</v>
      </c>
      <c r="C92" s="456" t="s">
        <v>1078</v>
      </c>
      <c r="D92" s="455" t="s">
        <v>2136</v>
      </c>
      <c r="E92" s="455" t="s">
        <v>2354</v>
      </c>
      <c r="F92" s="455" t="s">
        <v>90</v>
      </c>
      <c r="G92" s="455" t="s">
        <v>2138</v>
      </c>
      <c r="H92" s="455"/>
      <c r="I92" s="455" t="s">
        <v>2140</v>
      </c>
      <c r="J92" s="464">
        <v>10</v>
      </c>
      <c r="K92" s="464">
        <v>10</v>
      </c>
      <c r="L92" s="464"/>
      <c r="M92" s="464"/>
      <c r="N92" s="464"/>
      <c r="O92" s="464"/>
      <c r="P92" s="464"/>
      <c r="Q92" s="464">
        <v>2017</v>
      </c>
      <c r="R92" s="464">
        <v>2020</v>
      </c>
      <c r="S92" s="464">
        <v>2017</v>
      </c>
      <c r="T92" s="464">
        <v>2019</v>
      </c>
      <c r="U92" s="464">
        <v>76013</v>
      </c>
      <c r="V92" s="464">
        <v>4154</v>
      </c>
      <c r="W92" s="464">
        <v>50218</v>
      </c>
      <c r="X92" s="464">
        <v>2908</v>
      </c>
      <c r="Y92" s="464">
        <v>50218</v>
      </c>
      <c r="Z92" s="464"/>
      <c r="AA92" s="464"/>
      <c r="AB92" s="464">
        <v>25795</v>
      </c>
      <c r="AC92" s="464">
        <v>1246</v>
      </c>
      <c r="AD92" s="464">
        <v>1246</v>
      </c>
      <c r="AE92" s="464" t="s">
        <v>94</v>
      </c>
      <c r="AF92" s="464">
        <v>10</v>
      </c>
      <c r="AG92" s="464">
        <v>1</v>
      </c>
      <c r="AH92" s="464">
        <v>1</v>
      </c>
      <c r="AI92" s="464">
        <v>25795</v>
      </c>
      <c r="AJ92" s="464"/>
      <c r="AK92" s="464">
        <v>1246</v>
      </c>
      <c r="AL92" s="464" t="s">
        <v>94</v>
      </c>
      <c r="AM92" s="464">
        <v>10</v>
      </c>
      <c r="AN92" s="464">
        <v>1</v>
      </c>
      <c r="AO92" s="464">
        <v>1</v>
      </c>
      <c r="AP92" s="464">
        <v>25795</v>
      </c>
      <c r="AQ92" s="464">
        <v>1246</v>
      </c>
      <c r="AR92" s="464">
        <v>1246</v>
      </c>
      <c r="AS92" s="464" t="s">
        <v>94</v>
      </c>
      <c r="AT92" s="464">
        <v>10</v>
      </c>
      <c r="AU92" s="464">
        <v>1</v>
      </c>
      <c r="AV92" s="464">
        <v>1</v>
      </c>
      <c r="AW92" s="464">
        <v>10592</v>
      </c>
      <c r="AX92" s="464"/>
      <c r="AY92" s="464">
        <v>1246</v>
      </c>
      <c r="AZ92" s="464" t="s">
        <v>94</v>
      </c>
      <c r="BA92" s="464">
        <v>10</v>
      </c>
      <c r="BB92" s="464">
        <v>1</v>
      </c>
      <c r="BC92" s="464">
        <v>1</v>
      </c>
      <c r="BD92" s="475">
        <v>-15203</v>
      </c>
      <c r="BE92" s="464">
        <v>10592</v>
      </c>
      <c r="BF92" s="464">
        <v>1745</v>
      </c>
      <c r="BG92" s="464">
        <v>499</v>
      </c>
      <c r="BH92" s="478">
        <v>1246</v>
      </c>
      <c r="BI92" s="464">
        <v>1246</v>
      </c>
      <c r="BJ92" s="464" t="s">
        <v>94</v>
      </c>
      <c r="BK92" s="478">
        <v>10</v>
      </c>
      <c r="BL92" s="464">
        <v>1</v>
      </c>
      <c r="BM92" s="464">
        <v>1</v>
      </c>
      <c r="BN92" s="464" t="s">
        <v>103</v>
      </c>
      <c r="BO92" s="492" t="s">
        <v>2355</v>
      </c>
      <c r="BP92" s="492" t="s">
        <v>2356</v>
      </c>
      <c r="BQ92" s="464" t="s">
        <v>2144</v>
      </c>
      <c r="BR92" s="464" t="s">
        <v>2145</v>
      </c>
      <c r="BS92" s="493" t="s">
        <v>2357</v>
      </c>
      <c r="BT92" s="464">
        <v>1</v>
      </c>
      <c r="BU92" s="464"/>
      <c r="BV92" s="464" t="s">
        <v>2254</v>
      </c>
      <c r="BW92" s="464"/>
      <c r="BX92" s="501"/>
      <c r="BY92" s="501"/>
      <c r="BZ92" s="501"/>
      <c r="CA92" s="501"/>
      <c r="CB92" s="501"/>
      <c r="CC92" s="501"/>
      <c r="CD92" s="503">
        <v>28696</v>
      </c>
      <c r="CE92" s="503">
        <v>1662</v>
      </c>
      <c r="CF92" s="503" t="s">
        <v>93</v>
      </c>
      <c r="CG92" s="454" t="s">
        <v>2188</v>
      </c>
      <c r="CH92" s="455"/>
      <c r="CI92" s="455" t="s">
        <v>2182</v>
      </c>
      <c r="CJ92" s="455"/>
      <c r="CK92" s="455"/>
      <c r="CL92" s="455" t="s">
        <v>2154</v>
      </c>
      <c r="CM92" s="455"/>
      <c r="CN92" s="455"/>
      <c r="CO92" s="503" t="s">
        <v>93</v>
      </c>
      <c r="CP92" s="449"/>
      <c r="CQ92" s="449"/>
      <c r="CR92" s="448" t="s">
        <v>1078</v>
      </c>
      <c r="CS92" s="449"/>
      <c r="CT92" s="449"/>
      <c r="CU92" s="449"/>
      <c r="CV92" s="449"/>
      <c r="CW92" s="449"/>
      <c r="CX92" s="449"/>
      <c r="CY92" s="449"/>
      <c r="CZ92" s="449"/>
      <c r="DA92" s="449"/>
      <c r="DB92" s="449"/>
      <c r="DC92" s="449"/>
      <c r="DD92" s="449"/>
      <c r="DE92" s="449"/>
      <c r="DF92" s="449"/>
      <c r="DG92" s="449"/>
      <c r="DH92" s="449"/>
      <c r="DI92" s="449"/>
      <c r="DJ92" s="449"/>
      <c r="DK92" s="449"/>
      <c r="DL92" s="449"/>
      <c r="DM92" s="449"/>
      <c r="DN92" s="449"/>
      <c r="DO92" s="449"/>
      <c r="DP92" s="449"/>
      <c r="DQ92" s="449"/>
      <c r="DR92" s="449"/>
      <c r="DS92" s="449"/>
      <c r="DT92" s="449"/>
      <c r="DU92" s="449"/>
      <c r="DV92" s="449"/>
      <c r="DW92" s="449"/>
      <c r="DX92" s="449"/>
      <c r="DY92" s="449"/>
      <c r="DZ92" s="449"/>
      <c r="EA92" s="449"/>
      <c r="EB92" s="449"/>
      <c r="EC92" s="449"/>
      <c r="ED92" s="449"/>
      <c r="EE92" s="449"/>
      <c r="EF92" s="449"/>
      <c r="EG92" s="449"/>
      <c r="EH92" s="449"/>
      <c r="EI92" s="449"/>
      <c r="EJ92" s="449"/>
      <c r="EK92" s="449"/>
      <c r="EL92" s="449"/>
      <c r="EM92" s="449"/>
      <c r="EN92" s="449"/>
      <c r="EO92" s="449"/>
      <c r="EP92" s="449"/>
      <c r="EQ92" s="449"/>
      <c r="ER92" s="449"/>
      <c r="ES92" s="449"/>
      <c r="ET92" s="449"/>
      <c r="EU92" s="449"/>
      <c r="EV92" s="449"/>
      <c r="EW92" s="449"/>
      <c r="EX92" s="449"/>
      <c r="EY92" s="449"/>
      <c r="EZ92" s="449"/>
      <c r="FA92" s="449"/>
      <c r="FB92" s="449"/>
      <c r="FC92" s="449"/>
      <c r="FD92" s="449"/>
      <c r="FE92" s="449"/>
      <c r="FF92" s="449"/>
      <c r="FG92" s="449"/>
      <c r="FH92" s="449"/>
      <c r="FI92" s="449"/>
      <c r="FJ92" s="449"/>
      <c r="FK92" s="449"/>
      <c r="FL92" s="449"/>
      <c r="FM92" s="449"/>
      <c r="FN92" s="449"/>
      <c r="FO92" s="449"/>
      <c r="FP92" s="449"/>
      <c r="FQ92" s="449"/>
      <c r="FR92" s="449"/>
      <c r="FS92" s="449"/>
      <c r="FT92" s="449"/>
      <c r="FU92" s="449"/>
      <c r="FV92" s="449"/>
      <c r="FW92" s="449"/>
      <c r="FX92" s="449"/>
      <c r="FY92" s="449"/>
      <c r="FZ92" s="449"/>
      <c r="GA92" s="449"/>
      <c r="GB92" s="449"/>
      <c r="GC92" s="449"/>
      <c r="GD92" s="449"/>
      <c r="GE92" s="449"/>
      <c r="GF92" s="449"/>
      <c r="GG92" s="449"/>
      <c r="GH92" s="449"/>
      <c r="GI92" s="449"/>
      <c r="GJ92" s="449"/>
      <c r="GK92" s="449"/>
      <c r="GL92" s="449"/>
      <c r="GM92" s="449"/>
      <c r="GN92" s="449"/>
      <c r="GO92" s="449"/>
      <c r="GP92" s="449"/>
      <c r="GQ92" s="449"/>
      <c r="GR92" s="449"/>
      <c r="GS92" s="449"/>
      <c r="GT92" s="449"/>
      <c r="GU92" s="449"/>
      <c r="GV92" s="449"/>
      <c r="GW92" s="449"/>
      <c r="GX92" s="449"/>
      <c r="GY92" s="449"/>
      <c r="GZ92" s="449"/>
      <c r="HA92" s="449"/>
      <c r="HB92" s="449"/>
      <c r="HC92" s="449"/>
      <c r="HD92" s="449"/>
      <c r="HE92" s="449"/>
      <c r="HF92" s="449"/>
      <c r="HG92" s="449"/>
      <c r="HH92" s="449"/>
      <c r="HI92" s="449"/>
      <c r="HJ92" s="449"/>
      <c r="HK92" s="449"/>
      <c r="HL92" s="449"/>
      <c r="HM92" s="449"/>
      <c r="HN92" s="449"/>
      <c r="HO92" s="449"/>
      <c r="HP92" s="449"/>
      <c r="HQ92" s="449"/>
      <c r="HR92" s="449"/>
      <c r="HS92" s="449"/>
      <c r="HT92" s="449"/>
      <c r="HU92" s="449"/>
      <c r="HV92" s="449"/>
      <c r="HW92" s="449"/>
      <c r="HX92" s="449"/>
      <c r="HY92" s="449"/>
      <c r="HZ92" s="449"/>
      <c r="IA92" s="449"/>
      <c r="IB92" s="449"/>
      <c r="IC92" s="449"/>
      <c r="ID92" s="449"/>
      <c r="IE92" s="449"/>
      <c r="IF92" s="449"/>
      <c r="IG92" s="449"/>
      <c r="IH92" s="449"/>
      <c r="II92" s="449"/>
      <c r="IJ92" s="449"/>
      <c r="IK92" s="449"/>
      <c r="IL92" s="449"/>
      <c r="IM92" s="449"/>
      <c r="IN92" s="449"/>
      <c r="IO92" s="449"/>
      <c r="IP92" s="449"/>
      <c r="IQ92" s="449"/>
      <c r="IR92" s="449"/>
      <c r="IS92" s="449"/>
      <c r="IT92" s="449"/>
      <c r="IU92" s="449"/>
      <c r="IV92" s="449"/>
      <c r="IW92" s="449"/>
      <c r="IX92" s="449"/>
      <c r="IY92" s="449"/>
      <c r="IZ92" s="449"/>
      <c r="JA92" s="449"/>
      <c r="JB92" s="449"/>
      <c r="JC92" s="449"/>
      <c r="JD92" s="449"/>
      <c r="JE92" s="449"/>
      <c r="JF92" s="449"/>
      <c r="JG92" s="449"/>
      <c r="JH92" s="449"/>
      <c r="JI92" s="449"/>
      <c r="JJ92" s="449"/>
      <c r="JK92" s="449"/>
      <c r="JL92" s="449"/>
      <c r="JM92" s="449"/>
      <c r="JN92" s="449"/>
      <c r="JO92" s="449"/>
      <c r="JP92" s="449"/>
      <c r="JQ92" s="449"/>
      <c r="JR92" s="449"/>
      <c r="JS92" s="449"/>
      <c r="JT92" s="449"/>
      <c r="JU92" s="449"/>
      <c r="JV92" s="449"/>
      <c r="JW92" s="449"/>
      <c r="JX92" s="449"/>
      <c r="JY92" s="449"/>
      <c r="JZ92" s="449"/>
      <c r="KA92" s="449"/>
      <c r="KB92" s="449"/>
      <c r="KC92" s="449"/>
      <c r="KD92" s="449"/>
      <c r="KE92" s="449"/>
      <c r="KF92" s="449"/>
      <c r="KG92" s="449"/>
      <c r="KH92" s="449"/>
      <c r="KI92" s="449"/>
      <c r="KJ92" s="449"/>
      <c r="KK92" s="449"/>
      <c r="KL92" s="449"/>
      <c r="KM92" s="449"/>
      <c r="KN92" s="449"/>
      <c r="KO92" s="449"/>
      <c r="KP92" s="449"/>
      <c r="KQ92" s="449"/>
      <c r="KR92" s="449"/>
      <c r="KS92" s="449"/>
      <c r="KT92" s="449"/>
    </row>
    <row r="93" spans="1:306" ht="84" hidden="1">
      <c r="A93" s="454" t="s">
        <v>2334</v>
      </c>
      <c r="B93" s="455" t="s">
        <v>711</v>
      </c>
      <c r="C93" s="456" t="s">
        <v>1399</v>
      </c>
      <c r="D93" s="455" t="s">
        <v>2136</v>
      </c>
      <c r="E93" s="455" t="s">
        <v>2358</v>
      </c>
      <c r="F93" s="455" t="s">
        <v>90</v>
      </c>
      <c r="G93" s="455" t="s">
        <v>2138</v>
      </c>
      <c r="H93" s="455"/>
      <c r="I93" s="455" t="s">
        <v>2140</v>
      </c>
      <c r="J93" s="464">
        <v>12</v>
      </c>
      <c r="K93" s="464"/>
      <c r="L93" s="464">
        <v>12</v>
      </c>
      <c r="M93" s="464"/>
      <c r="N93" s="464"/>
      <c r="O93" s="464"/>
      <c r="P93" s="464"/>
      <c r="Q93" s="464">
        <v>2017</v>
      </c>
      <c r="R93" s="464">
        <v>2020</v>
      </c>
      <c r="S93" s="464">
        <v>2017</v>
      </c>
      <c r="T93" s="464">
        <v>2019</v>
      </c>
      <c r="U93" s="464">
        <v>15286</v>
      </c>
      <c r="V93" s="464">
        <v>3634</v>
      </c>
      <c r="W93" s="464">
        <v>5400</v>
      </c>
      <c r="X93" s="464">
        <v>1090</v>
      </c>
      <c r="Y93" s="464">
        <v>9770</v>
      </c>
      <c r="Z93" s="464"/>
      <c r="AA93" s="464"/>
      <c r="AB93" s="464">
        <v>9886</v>
      </c>
      <c r="AC93" s="464">
        <v>2545</v>
      </c>
      <c r="AD93" s="464">
        <v>2545</v>
      </c>
      <c r="AE93" s="464" t="s">
        <v>94</v>
      </c>
      <c r="AF93" s="464">
        <v>12</v>
      </c>
      <c r="AG93" s="464">
        <v>1</v>
      </c>
      <c r="AH93" s="464">
        <v>1</v>
      </c>
      <c r="AI93" s="464">
        <v>9886</v>
      </c>
      <c r="AJ93" s="464">
        <v>1454</v>
      </c>
      <c r="AK93" s="464">
        <v>2545</v>
      </c>
      <c r="AL93" s="464" t="s">
        <v>94</v>
      </c>
      <c r="AM93" s="464">
        <v>12</v>
      </c>
      <c r="AN93" s="464">
        <v>1</v>
      </c>
      <c r="AO93" s="464">
        <v>1</v>
      </c>
      <c r="AP93" s="464">
        <v>9886</v>
      </c>
      <c r="AQ93" s="464">
        <v>2545</v>
      </c>
      <c r="AR93" s="464">
        <v>2545</v>
      </c>
      <c r="AS93" s="464" t="s">
        <v>94</v>
      </c>
      <c r="AT93" s="464">
        <v>12</v>
      </c>
      <c r="AU93" s="464">
        <v>1</v>
      </c>
      <c r="AV93" s="464">
        <v>1</v>
      </c>
      <c r="AW93" s="464">
        <v>9886</v>
      </c>
      <c r="AX93" s="464">
        <v>1454</v>
      </c>
      <c r="AY93" s="464">
        <v>2545</v>
      </c>
      <c r="AZ93" s="464" t="s">
        <v>94</v>
      </c>
      <c r="BA93" s="464">
        <v>12</v>
      </c>
      <c r="BB93" s="464">
        <v>1</v>
      </c>
      <c r="BC93" s="464">
        <v>1</v>
      </c>
      <c r="BD93" s="464"/>
      <c r="BE93" s="464">
        <v>5516</v>
      </c>
      <c r="BF93" s="464">
        <v>644</v>
      </c>
      <c r="BG93" s="464">
        <v>644</v>
      </c>
      <c r="BH93" s="464"/>
      <c r="BI93" s="464">
        <v>2545</v>
      </c>
      <c r="BJ93" s="464" t="s">
        <v>94</v>
      </c>
      <c r="BK93" s="478">
        <v>12</v>
      </c>
      <c r="BL93" s="464">
        <v>1</v>
      </c>
      <c r="BM93" s="464">
        <v>0</v>
      </c>
      <c r="BN93" s="464" t="s">
        <v>103</v>
      </c>
      <c r="BO93" s="492" t="s">
        <v>2359</v>
      </c>
      <c r="BP93" s="492" t="s">
        <v>1403</v>
      </c>
      <c r="BQ93" s="464" t="s">
        <v>2144</v>
      </c>
      <c r="BR93" s="464" t="s">
        <v>2145</v>
      </c>
      <c r="BS93" s="493" t="s">
        <v>2357</v>
      </c>
      <c r="BT93" s="464">
        <v>1</v>
      </c>
      <c r="BU93" s="464"/>
      <c r="BV93" s="464" t="s">
        <v>2254</v>
      </c>
      <c r="BW93" s="464"/>
      <c r="BX93" s="271" t="s">
        <v>2148</v>
      </c>
      <c r="BY93" s="501"/>
      <c r="BZ93" s="501"/>
      <c r="CA93" s="501"/>
      <c r="CB93" s="501"/>
      <c r="CC93" s="501"/>
      <c r="CD93" s="503"/>
      <c r="CE93" s="503"/>
      <c r="CF93" s="503" t="s">
        <v>2180</v>
      </c>
      <c r="CG93" s="454" t="s">
        <v>2188</v>
      </c>
      <c r="CH93" s="455"/>
      <c r="CI93" s="455" t="s">
        <v>2182</v>
      </c>
      <c r="CJ93" s="455"/>
      <c r="CK93" s="455"/>
      <c r="CL93" s="455" t="s">
        <v>2154</v>
      </c>
      <c r="CM93" s="455" t="s">
        <v>2183</v>
      </c>
      <c r="CN93" s="455"/>
      <c r="CO93" s="503" t="s">
        <v>2180</v>
      </c>
      <c r="CP93" s="449"/>
      <c r="CQ93" s="449"/>
      <c r="CR93" s="448" t="s">
        <v>1399</v>
      </c>
      <c r="CS93" s="449"/>
      <c r="CT93" s="449"/>
      <c r="CU93" s="449"/>
      <c r="CV93" s="449"/>
      <c r="CW93" s="519"/>
      <c r="CX93" s="519"/>
      <c r="CY93" s="519"/>
      <c r="CZ93" s="519"/>
      <c r="DA93" s="519"/>
      <c r="DB93" s="519"/>
      <c r="DC93" s="519"/>
      <c r="DD93" s="519"/>
      <c r="DE93" s="519"/>
      <c r="DF93" s="519"/>
      <c r="DG93" s="519"/>
      <c r="DH93" s="519"/>
      <c r="DI93" s="519"/>
      <c r="DJ93" s="519"/>
      <c r="DK93" s="519"/>
      <c r="DL93" s="519"/>
      <c r="DM93" s="519"/>
      <c r="DN93" s="519"/>
      <c r="DO93" s="519"/>
      <c r="DP93" s="519"/>
      <c r="DQ93" s="519"/>
      <c r="DR93" s="519"/>
      <c r="DS93" s="519"/>
      <c r="DT93" s="519"/>
      <c r="DU93" s="519"/>
      <c r="DV93" s="519"/>
      <c r="DW93" s="519"/>
      <c r="DX93" s="519"/>
      <c r="DY93" s="519"/>
      <c r="DZ93" s="519"/>
      <c r="EA93" s="519"/>
      <c r="EB93" s="519"/>
      <c r="EC93" s="519"/>
      <c r="ED93" s="519"/>
      <c r="EE93" s="519"/>
      <c r="EF93" s="519"/>
      <c r="EG93" s="519"/>
      <c r="EH93" s="519"/>
      <c r="EI93" s="519"/>
      <c r="EJ93" s="519"/>
      <c r="EK93" s="519"/>
      <c r="EL93" s="519"/>
      <c r="EM93" s="519"/>
      <c r="EN93" s="519"/>
      <c r="EO93" s="519"/>
      <c r="EP93" s="519"/>
      <c r="EQ93" s="519"/>
      <c r="ER93" s="519"/>
      <c r="ES93" s="519"/>
      <c r="ET93" s="519"/>
      <c r="EU93" s="519"/>
      <c r="EV93" s="519"/>
      <c r="EW93" s="519"/>
      <c r="EX93" s="519"/>
      <c r="EY93" s="519"/>
      <c r="EZ93" s="519"/>
      <c r="FA93" s="519"/>
      <c r="FB93" s="519"/>
      <c r="FC93" s="519"/>
      <c r="FD93" s="519"/>
      <c r="FE93" s="519"/>
      <c r="FF93" s="519"/>
      <c r="FG93" s="519"/>
      <c r="FH93" s="519"/>
      <c r="FI93" s="519"/>
      <c r="FJ93" s="519"/>
      <c r="FK93" s="519"/>
      <c r="FL93" s="519"/>
      <c r="FM93" s="519"/>
      <c r="FN93" s="519"/>
      <c r="FO93" s="519"/>
      <c r="FP93" s="519"/>
      <c r="FQ93" s="519"/>
      <c r="FR93" s="519"/>
      <c r="FS93" s="519"/>
      <c r="FT93" s="519"/>
      <c r="FU93" s="519"/>
      <c r="FV93" s="519"/>
      <c r="FW93" s="519"/>
      <c r="FX93" s="519"/>
      <c r="FY93" s="519"/>
      <c r="FZ93" s="519"/>
      <c r="GA93" s="519"/>
      <c r="GB93" s="519"/>
      <c r="GC93" s="519"/>
      <c r="GD93" s="519"/>
      <c r="GE93" s="519"/>
      <c r="GF93" s="519"/>
      <c r="GG93" s="519"/>
      <c r="GH93" s="519"/>
      <c r="GI93" s="519"/>
      <c r="GJ93" s="519"/>
      <c r="GK93" s="519"/>
      <c r="GL93" s="519"/>
      <c r="GM93" s="519"/>
      <c r="GN93" s="519"/>
      <c r="GO93" s="519"/>
      <c r="GP93" s="519"/>
      <c r="GQ93" s="519"/>
      <c r="GR93" s="519"/>
      <c r="GS93" s="519"/>
      <c r="GT93" s="519"/>
      <c r="GU93" s="519"/>
      <c r="GV93" s="519"/>
      <c r="GW93" s="519"/>
      <c r="GX93" s="519"/>
      <c r="GY93" s="519"/>
      <c r="GZ93" s="519"/>
      <c r="HA93" s="519"/>
      <c r="HB93" s="519"/>
      <c r="HC93" s="519"/>
      <c r="HD93" s="519"/>
      <c r="HE93" s="519"/>
      <c r="HF93" s="519"/>
      <c r="HG93" s="519"/>
      <c r="HH93" s="519"/>
      <c r="HI93" s="519"/>
      <c r="HJ93" s="519"/>
      <c r="HK93" s="519"/>
      <c r="HL93" s="519"/>
      <c r="HM93" s="519"/>
      <c r="HN93" s="519"/>
      <c r="HO93" s="519"/>
      <c r="HP93" s="519"/>
      <c r="HQ93" s="519"/>
      <c r="HR93" s="519"/>
      <c r="HS93" s="519"/>
      <c r="HT93" s="519"/>
      <c r="HU93" s="519"/>
      <c r="HV93" s="519"/>
      <c r="HW93" s="519"/>
      <c r="HX93" s="519"/>
      <c r="HY93" s="519"/>
      <c r="HZ93" s="519"/>
      <c r="IA93" s="519"/>
      <c r="IB93" s="519"/>
      <c r="IC93" s="519"/>
      <c r="ID93" s="519"/>
      <c r="IE93" s="519"/>
      <c r="IF93" s="519"/>
      <c r="IG93" s="519"/>
      <c r="IH93" s="519"/>
      <c r="II93" s="519"/>
      <c r="IJ93" s="519"/>
      <c r="IK93" s="519"/>
      <c r="IL93" s="519"/>
      <c r="IM93" s="519"/>
      <c r="IN93" s="519"/>
      <c r="IO93" s="519"/>
      <c r="IP93" s="519"/>
      <c r="IQ93" s="519"/>
      <c r="IR93" s="519"/>
      <c r="IS93" s="519"/>
      <c r="IT93" s="519"/>
      <c r="IU93" s="519"/>
      <c r="IV93" s="519"/>
      <c r="IW93" s="519"/>
      <c r="IX93" s="519"/>
      <c r="IY93" s="519"/>
      <c r="IZ93" s="519"/>
      <c r="JA93" s="519"/>
      <c r="JB93" s="519"/>
      <c r="JC93" s="519"/>
      <c r="JD93" s="519"/>
      <c r="JE93" s="519"/>
      <c r="JF93" s="519"/>
      <c r="JG93" s="519"/>
      <c r="JH93" s="519"/>
      <c r="JI93" s="519"/>
      <c r="JJ93" s="519"/>
      <c r="JK93" s="519"/>
      <c r="JL93" s="519"/>
      <c r="JM93" s="519"/>
      <c r="JN93" s="519"/>
      <c r="JO93" s="519"/>
      <c r="JP93" s="519"/>
      <c r="JQ93" s="519"/>
      <c r="JR93" s="519"/>
      <c r="JS93" s="519"/>
      <c r="JT93" s="519"/>
      <c r="JU93" s="519"/>
      <c r="JV93" s="519"/>
      <c r="JW93" s="519"/>
      <c r="JX93" s="519"/>
      <c r="JY93" s="519"/>
      <c r="JZ93" s="519"/>
      <c r="KA93" s="519"/>
      <c r="KB93" s="519"/>
      <c r="KC93" s="519"/>
      <c r="KD93" s="519"/>
      <c r="KE93" s="519"/>
      <c r="KF93" s="519"/>
      <c r="KG93" s="519"/>
      <c r="KH93" s="519"/>
      <c r="KI93" s="519"/>
      <c r="KJ93" s="519"/>
      <c r="KK93" s="519"/>
      <c r="KL93" s="519"/>
      <c r="KM93" s="519"/>
      <c r="KN93" s="519"/>
      <c r="KO93" s="519"/>
      <c r="KP93" s="519"/>
      <c r="KQ93" s="519"/>
      <c r="KR93" s="519"/>
      <c r="KS93" s="519"/>
      <c r="KT93" s="519"/>
    </row>
    <row r="94" spans="1:306" ht="84" hidden="1">
      <c r="A94" s="454" t="s">
        <v>2334</v>
      </c>
      <c r="B94" s="455" t="s">
        <v>191</v>
      </c>
      <c r="C94" s="456" t="s">
        <v>1083</v>
      </c>
      <c r="D94" s="455" t="s">
        <v>2136</v>
      </c>
      <c r="E94" s="455" t="s">
        <v>2360</v>
      </c>
      <c r="F94" s="455" t="s">
        <v>90</v>
      </c>
      <c r="G94" s="455" t="s">
        <v>2138</v>
      </c>
      <c r="H94" s="455"/>
      <c r="I94" s="455" t="s">
        <v>2140</v>
      </c>
      <c r="J94" s="464">
        <v>8</v>
      </c>
      <c r="K94" s="464"/>
      <c r="L94" s="464">
        <v>8</v>
      </c>
      <c r="M94" s="464"/>
      <c r="N94" s="464"/>
      <c r="O94" s="464"/>
      <c r="P94" s="464"/>
      <c r="Q94" s="464">
        <v>2017</v>
      </c>
      <c r="R94" s="464">
        <v>2020</v>
      </c>
      <c r="S94" s="464">
        <v>2017</v>
      </c>
      <c r="T94" s="464">
        <v>2020</v>
      </c>
      <c r="U94" s="464">
        <v>7007</v>
      </c>
      <c r="V94" s="464">
        <v>2400</v>
      </c>
      <c r="W94" s="464">
        <v>4905</v>
      </c>
      <c r="X94" s="464">
        <v>1440</v>
      </c>
      <c r="Y94" s="464">
        <v>4905</v>
      </c>
      <c r="Z94" s="464"/>
      <c r="AA94" s="464"/>
      <c r="AB94" s="464">
        <v>2102</v>
      </c>
      <c r="AC94" s="464">
        <v>960</v>
      </c>
      <c r="AD94" s="464">
        <v>960</v>
      </c>
      <c r="AE94" s="464" t="s">
        <v>94</v>
      </c>
      <c r="AF94" s="464">
        <v>8</v>
      </c>
      <c r="AG94" s="464">
        <v>1</v>
      </c>
      <c r="AH94" s="464">
        <v>1</v>
      </c>
      <c r="AI94" s="464">
        <v>2102</v>
      </c>
      <c r="AJ94" s="464">
        <v>240</v>
      </c>
      <c r="AK94" s="464">
        <v>960</v>
      </c>
      <c r="AL94" s="464" t="s">
        <v>94</v>
      </c>
      <c r="AM94" s="464">
        <v>8</v>
      </c>
      <c r="AN94" s="464">
        <v>1</v>
      </c>
      <c r="AO94" s="464">
        <v>1</v>
      </c>
      <c r="AP94" s="464">
        <v>2102</v>
      </c>
      <c r="AQ94" s="464">
        <v>960</v>
      </c>
      <c r="AR94" s="464">
        <v>960</v>
      </c>
      <c r="AS94" s="464" t="s">
        <v>94</v>
      </c>
      <c r="AT94" s="464">
        <v>8</v>
      </c>
      <c r="AU94" s="464">
        <v>1</v>
      </c>
      <c r="AV94" s="464">
        <v>1</v>
      </c>
      <c r="AW94" s="464">
        <v>2102</v>
      </c>
      <c r="AX94" s="464">
        <v>240</v>
      </c>
      <c r="AY94" s="464">
        <v>960</v>
      </c>
      <c r="AZ94" s="464" t="s">
        <v>94</v>
      </c>
      <c r="BA94" s="464">
        <v>8</v>
      </c>
      <c r="BB94" s="464">
        <v>1</v>
      </c>
      <c r="BC94" s="464">
        <v>1</v>
      </c>
      <c r="BD94" s="464"/>
      <c r="BE94" s="464">
        <v>2102</v>
      </c>
      <c r="BF94" s="464">
        <v>239</v>
      </c>
      <c r="BG94" s="464">
        <v>239</v>
      </c>
      <c r="BH94" s="464"/>
      <c r="BI94" s="464">
        <v>960</v>
      </c>
      <c r="BJ94" s="464" t="s">
        <v>94</v>
      </c>
      <c r="BK94" s="478">
        <v>8</v>
      </c>
      <c r="BL94" s="464">
        <v>1</v>
      </c>
      <c r="BM94" s="464">
        <v>1</v>
      </c>
      <c r="BN94" s="464" t="s">
        <v>103</v>
      </c>
      <c r="BO94" s="492" t="s">
        <v>2361</v>
      </c>
      <c r="BP94" s="492" t="s">
        <v>1086</v>
      </c>
      <c r="BQ94" s="464" t="s">
        <v>2362</v>
      </c>
      <c r="BR94" s="464" t="s">
        <v>2145</v>
      </c>
      <c r="BS94" s="493" t="s">
        <v>2363</v>
      </c>
      <c r="BT94" s="464">
        <v>1</v>
      </c>
      <c r="BU94" s="464"/>
      <c r="BV94" s="464" t="s">
        <v>2254</v>
      </c>
      <c r="BW94" s="464"/>
      <c r="BX94" s="501"/>
      <c r="BY94" s="501"/>
      <c r="BZ94" s="501"/>
      <c r="CA94" s="501"/>
      <c r="CB94" s="501"/>
      <c r="CC94" s="501"/>
      <c r="CD94" s="503">
        <v>4905</v>
      </c>
      <c r="CE94" s="503"/>
      <c r="CF94" s="503" t="s">
        <v>93</v>
      </c>
      <c r="CG94" s="454" t="s">
        <v>2188</v>
      </c>
      <c r="CH94" s="455" t="s">
        <v>2260</v>
      </c>
      <c r="CI94" s="455" t="s">
        <v>2364</v>
      </c>
      <c r="CJ94" s="455"/>
      <c r="CK94" s="455"/>
      <c r="CL94" s="455" t="s">
        <v>2154</v>
      </c>
      <c r="CM94" s="455"/>
      <c r="CN94" s="455"/>
      <c r="CO94" s="503" t="s">
        <v>93</v>
      </c>
      <c r="CP94" s="449"/>
      <c r="CQ94" s="449"/>
      <c r="CR94" s="448" t="s">
        <v>1083</v>
      </c>
      <c r="CS94" s="449"/>
      <c r="CT94" s="449"/>
      <c r="CU94" s="449"/>
      <c r="CV94" s="449"/>
      <c r="CW94" s="449"/>
      <c r="CX94" s="449"/>
      <c r="CY94" s="449"/>
      <c r="CZ94" s="449"/>
      <c r="DA94" s="449"/>
      <c r="DB94" s="449"/>
      <c r="DC94" s="449"/>
      <c r="DD94" s="449"/>
      <c r="DE94" s="449"/>
      <c r="DF94" s="449"/>
      <c r="DG94" s="449"/>
      <c r="DH94" s="449"/>
      <c r="DI94" s="449"/>
      <c r="DJ94" s="449"/>
      <c r="DK94" s="449"/>
      <c r="DL94" s="449"/>
      <c r="DM94" s="449"/>
      <c r="DN94" s="449"/>
      <c r="DO94" s="449"/>
      <c r="DP94" s="449"/>
      <c r="DQ94" s="449"/>
      <c r="DR94" s="449"/>
      <c r="DS94" s="449"/>
      <c r="DT94" s="449"/>
      <c r="DU94" s="449"/>
      <c r="DV94" s="449"/>
      <c r="DW94" s="449"/>
      <c r="DX94" s="449"/>
      <c r="DY94" s="449"/>
      <c r="DZ94" s="449"/>
      <c r="EA94" s="449"/>
      <c r="EB94" s="449"/>
      <c r="EC94" s="449"/>
      <c r="ED94" s="449"/>
      <c r="EE94" s="449"/>
      <c r="EF94" s="449"/>
      <c r="EG94" s="449"/>
      <c r="EH94" s="449"/>
      <c r="EI94" s="449"/>
      <c r="EJ94" s="449"/>
      <c r="EK94" s="449"/>
      <c r="EL94" s="449"/>
      <c r="EM94" s="449"/>
      <c r="EN94" s="449"/>
      <c r="EO94" s="449"/>
      <c r="EP94" s="449"/>
      <c r="EQ94" s="449"/>
      <c r="ER94" s="449"/>
      <c r="ES94" s="449"/>
      <c r="ET94" s="449"/>
      <c r="EU94" s="449"/>
      <c r="EV94" s="449"/>
      <c r="EW94" s="449"/>
      <c r="EX94" s="449"/>
      <c r="EY94" s="449"/>
      <c r="EZ94" s="449"/>
      <c r="FA94" s="449"/>
      <c r="FB94" s="449"/>
      <c r="FC94" s="449"/>
      <c r="FD94" s="449"/>
      <c r="FE94" s="449"/>
      <c r="FF94" s="449"/>
      <c r="FG94" s="449"/>
      <c r="FH94" s="449"/>
      <c r="FI94" s="449"/>
      <c r="FJ94" s="449"/>
      <c r="FK94" s="449"/>
      <c r="FL94" s="449"/>
      <c r="FM94" s="449"/>
      <c r="FN94" s="449"/>
      <c r="FO94" s="449"/>
      <c r="FP94" s="449"/>
      <c r="FQ94" s="449"/>
      <c r="FR94" s="449"/>
      <c r="FS94" s="449"/>
      <c r="FT94" s="449"/>
      <c r="FU94" s="449"/>
      <c r="FV94" s="449"/>
      <c r="FW94" s="449"/>
      <c r="FX94" s="449"/>
      <c r="FY94" s="449"/>
      <c r="FZ94" s="449"/>
      <c r="GA94" s="449"/>
      <c r="GB94" s="449"/>
      <c r="GC94" s="449"/>
      <c r="GD94" s="449"/>
      <c r="GE94" s="449"/>
      <c r="GF94" s="449"/>
      <c r="GG94" s="449"/>
      <c r="GH94" s="449"/>
      <c r="GI94" s="449"/>
      <c r="GJ94" s="449"/>
      <c r="GK94" s="449"/>
      <c r="GL94" s="449"/>
      <c r="GM94" s="449"/>
      <c r="GN94" s="449"/>
      <c r="GO94" s="449"/>
      <c r="GP94" s="449"/>
      <c r="GQ94" s="449"/>
      <c r="GR94" s="449"/>
      <c r="GS94" s="449"/>
      <c r="GT94" s="449"/>
      <c r="GU94" s="449"/>
      <c r="GV94" s="449"/>
      <c r="GW94" s="449"/>
      <c r="GX94" s="449"/>
      <c r="GY94" s="449"/>
      <c r="GZ94" s="449"/>
      <c r="HA94" s="449"/>
      <c r="HB94" s="449"/>
      <c r="HC94" s="449"/>
      <c r="HD94" s="449"/>
      <c r="HE94" s="449"/>
      <c r="HF94" s="449"/>
      <c r="HG94" s="449"/>
      <c r="HH94" s="449"/>
      <c r="HI94" s="449"/>
      <c r="HJ94" s="449"/>
      <c r="HK94" s="449"/>
      <c r="HL94" s="449"/>
      <c r="HM94" s="449"/>
      <c r="HN94" s="449"/>
      <c r="HO94" s="449"/>
      <c r="HP94" s="449"/>
      <c r="HQ94" s="449"/>
      <c r="HR94" s="449"/>
      <c r="HS94" s="449"/>
      <c r="HT94" s="449"/>
      <c r="HU94" s="449"/>
      <c r="HV94" s="449"/>
      <c r="HW94" s="449"/>
      <c r="HX94" s="449"/>
      <c r="HY94" s="449"/>
      <c r="HZ94" s="449"/>
      <c r="IA94" s="449"/>
      <c r="IB94" s="449"/>
      <c r="IC94" s="449"/>
      <c r="ID94" s="449"/>
      <c r="IE94" s="449"/>
      <c r="IF94" s="449"/>
      <c r="IG94" s="449"/>
      <c r="IH94" s="449"/>
      <c r="II94" s="449"/>
      <c r="IJ94" s="449"/>
      <c r="IK94" s="449"/>
      <c r="IL94" s="449"/>
      <c r="IM94" s="449"/>
      <c r="IN94" s="449"/>
      <c r="IO94" s="449"/>
      <c r="IP94" s="449"/>
      <c r="IQ94" s="449"/>
      <c r="IR94" s="449"/>
      <c r="IS94" s="449"/>
      <c r="IT94" s="449"/>
      <c r="IU94" s="449"/>
      <c r="IV94" s="449"/>
      <c r="IW94" s="449"/>
      <c r="IX94" s="449"/>
      <c r="IY94" s="449"/>
      <c r="IZ94" s="449"/>
      <c r="JA94" s="449"/>
      <c r="JB94" s="449"/>
      <c r="JC94" s="449"/>
      <c r="JD94" s="449"/>
      <c r="JE94" s="449"/>
      <c r="JF94" s="449"/>
      <c r="JG94" s="449"/>
      <c r="JH94" s="449"/>
      <c r="JI94" s="449"/>
      <c r="JJ94" s="449"/>
      <c r="JK94" s="449"/>
      <c r="JL94" s="449"/>
      <c r="JM94" s="449"/>
      <c r="JN94" s="449"/>
      <c r="JO94" s="449"/>
      <c r="JP94" s="449"/>
      <c r="JQ94" s="449"/>
      <c r="JR94" s="449"/>
      <c r="JS94" s="449"/>
      <c r="JT94" s="449"/>
      <c r="JU94" s="449"/>
      <c r="JV94" s="449"/>
      <c r="JW94" s="449"/>
      <c r="JX94" s="449"/>
      <c r="JY94" s="449"/>
      <c r="JZ94" s="449"/>
      <c r="KA94" s="449"/>
      <c r="KB94" s="449"/>
      <c r="KC94" s="449"/>
      <c r="KD94" s="449"/>
      <c r="KE94" s="449"/>
      <c r="KF94" s="449"/>
      <c r="KG94" s="449"/>
      <c r="KH94" s="449"/>
      <c r="KI94" s="449"/>
      <c r="KJ94" s="449"/>
      <c r="KK94" s="449"/>
      <c r="KL94" s="449"/>
      <c r="KM94" s="449"/>
      <c r="KN94" s="449"/>
      <c r="KO94" s="449"/>
      <c r="KP94" s="449"/>
      <c r="KQ94" s="449"/>
      <c r="KR94" s="449"/>
      <c r="KS94" s="449"/>
      <c r="KT94" s="449"/>
    </row>
    <row r="95" spans="1:306" ht="84" hidden="1">
      <c r="A95" s="454" t="s">
        <v>2334</v>
      </c>
      <c r="B95" s="455" t="s">
        <v>2365</v>
      </c>
      <c r="C95" s="456" t="s">
        <v>1072</v>
      </c>
      <c r="D95" s="455" t="s">
        <v>2136</v>
      </c>
      <c r="E95" s="455" t="s">
        <v>2155</v>
      </c>
      <c r="F95" s="455" t="s">
        <v>2155</v>
      </c>
      <c r="G95" s="455" t="s">
        <v>2138</v>
      </c>
      <c r="H95" s="455"/>
      <c r="I95" s="455" t="s">
        <v>2140</v>
      </c>
      <c r="J95" s="464">
        <v>11</v>
      </c>
      <c r="K95" s="464"/>
      <c r="L95" s="464"/>
      <c r="M95" s="464">
        <v>11</v>
      </c>
      <c r="N95" s="464"/>
      <c r="O95" s="464"/>
      <c r="P95" s="464"/>
      <c r="Q95" s="464">
        <v>2017</v>
      </c>
      <c r="R95" s="464">
        <v>2020</v>
      </c>
      <c r="S95" s="464">
        <v>2017</v>
      </c>
      <c r="T95" s="464">
        <v>2019</v>
      </c>
      <c r="U95" s="464">
        <v>6458</v>
      </c>
      <c r="V95" s="464">
        <v>2130</v>
      </c>
      <c r="W95" s="464">
        <v>2101</v>
      </c>
      <c r="X95" s="464">
        <v>639</v>
      </c>
      <c r="Y95" s="464">
        <v>2101</v>
      </c>
      <c r="Z95" s="464"/>
      <c r="AA95" s="464"/>
      <c r="AB95" s="464">
        <v>4901</v>
      </c>
      <c r="AC95" s="464">
        <v>1491</v>
      </c>
      <c r="AD95" s="464">
        <v>1491</v>
      </c>
      <c r="AE95" s="464" t="s">
        <v>94</v>
      </c>
      <c r="AF95" s="464">
        <v>11</v>
      </c>
      <c r="AG95" s="464">
        <v>1</v>
      </c>
      <c r="AH95" s="464">
        <v>1</v>
      </c>
      <c r="AI95" s="464">
        <v>4901</v>
      </c>
      <c r="AJ95" s="464">
        <v>852</v>
      </c>
      <c r="AK95" s="464">
        <v>1491</v>
      </c>
      <c r="AL95" s="464" t="s">
        <v>94</v>
      </c>
      <c r="AM95" s="464">
        <v>11</v>
      </c>
      <c r="AN95" s="464">
        <v>1</v>
      </c>
      <c r="AO95" s="464">
        <v>1</v>
      </c>
      <c r="AP95" s="464">
        <v>4901</v>
      </c>
      <c r="AQ95" s="464">
        <v>1491</v>
      </c>
      <c r="AR95" s="464">
        <v>1491</v>
      </c>
      <c r="AS95" s="464" t="s">
        <v>94</v>
      </c>
      <c r="AT95" s="464">
        <v>11</v>
      </c>
      <c r="AU95" s="464">
        <v>1</v>
      </c>
      <c r="AV95" s="464">
        <v>1</v>
      </c>
      <c r="AW95" s="464">
        <v>4901</v>
      </c>
      <c r="AX95" s="464">
        <v>852</v>
      </c>
      <c r="AY95" s="464">
        <v>1491</v>
      </c>
      <c r="AZ95" s="464" t="s">
        <v>94</v>
      </c>
      <c r="BA95" s="464">
        <v>11</v>
      </c>
      <c r="BB95" s="464">
        <v>1</v>
      </c>
      <c r="BC95" s="464">
        <v>1</v>
      </c>
      <c r="BD95" s="464"/>
      <c r="BE95" s="464">
        <v>4357</v>
      </c>
      <c r="BF95" s="464"/>
      <c r="BG95" s="464"/>
      <c r="BH95" s="464"/>
      <c r="BI95" s="464">
        <v>1491</v>
      </c>
      <c r="BJ95" s="464" t="s">
        <v>94</v>
      </c>
      <c r="BK95" s="478">
        <v>11</v>
      </c>
      <c r="BL95" s="464">
        <v>1</v>
      </c>
      <c r="BM95" s="464">
        <v>0</v>
      </c>
      <c r="BN95" s="464" t="s">
        <v>103</v>
      </c>
      <c r="BO95" s="492" t="s">
        <v>2366</v>
      </c>
      <c r="BP95" s="492" t="s">
        <v>2367</v>
      </c>
      <c r="BQ95" s="464" t="s">
        <v>2368</v>
      </c>
      <c r="BR95" s="464" t="s">
        <v>2145</v>
      </c>
      <c r="BS95" s="493" t="s">
        <v>2369</v>
      </c>
      <c r="BT95" s="464">
        <v>1</v>
      </c>
      <c r="BU95" s="464"/>
      <c r="BV95" s="464" t="s">
        <v>2254</v>
      </c>
      <c r="BW95" s="464"/>
      <c r="BX95" s="501"/>
      <c r="BY95" s="501"/>
      <c r="BZ95" s="501"/>
      <c r="CA95" s="501"/>
      <c r="CB95" s="501"/>
      <c r="CC95" s="501"/>
      <c r="CD95" s="503">
        <v>2101</v>
      </c>
      <c r="CE95" s="503">
        <v>144</v>
      </c>
      <c r="CF95" s="503" t="s">
        <v>1076</v>
      </c>
      <c r="CG95" s="454" t="s">
        <v>2188</v>
      </c>
      <c r="CH95" s="455"/>
      <c r="CI95" s="455" t="s">
        <v>2370</v>
      </c>
      <c r="CJ95" s="455"/>
      <c r="CK95" s="455"/>
      <c r="CL95" s="455" t="s">
        <v>2154</v>
      </c>
      <c r="CM95" s="455"/>
      <c r="CN95" s="455"/>
      <c r="CO95" s="503" t="s">
        <v>1076</v>
      </c>
      <c r="CP95" s="449"/>
      <c r="CQ95" s="449"/>
      <c r="CR95" s="448" t="s">
        <v>1072</v>
      </c>
      <c r="CS95" s="449"/>
      <c r="CT95" s="449"/>
      <c r="CU95" s="449"/>
      <c r="CV95" s="449"/>
      <c r="CW95" s="449"/>
      <c r="CX95" s="449"/>
      <c r="CY95" s="449"/>
      <c r="CZ95" s="449"/>
      <c r="DA95" s="449"/>
      <c r="DB95" s="449"/>
      <c r="DC95" s="449"/>
      <c r="DD95" s="449"/>
      <c r="DE95" s="449"/>
      <c r="DF95" s="449"/>
      <c r="DG95" s="449"/>
      <c r="DH95" s="449"/>
      <c r="DI95" s="449"/>
      <c r="DJ95" s="449"/>
      <c r="DK95" s="449"/>
      <c r="DL95" s="449"/>
      <c r="DM95" s="449"/>
      <c r="DN95" s="449"/>
      <c r="DO95" s="449"/>
      <c r="DP95" s="449"/>
      <c r="DQ95" s="449"/>
      <c r="DR95" s="449"/>
      <c r="DS95" s="449"/>
      <c r="DT95" s="449"/>
      <c r="DU95" s="449"/>
      <c r="DV95" s="449"/>
      <c r="DW95" s="449"/>
      <c r="DX95" s="449"/>
      <c r="DY95" s="449"/>
      <c r="DZ95" s="449"/>
      <c r="EA95" s="449"/>
      <c r="EB95" s="449"/>
      <c r="EC95" s="449"/>
      <c r="ED95" s="449"/>
      <c r="EE95" s="449"/>
      <c r="EF95" s="449"/>
      <c r="EG95" s="449"/>
      <c r="EH95" s="449"/>
      <c r="EI95" s="449"/>
      <c r="EJ95" s="449"/>
      <c r="EK95" s="449"/>
      <c r="EL95" s="449"/>
      <c r="EM95" s="449"/>
      <c r="EN95" s="449"/>
      <c r="EO95" s="449"/>
      <c r="EP95" s="449"/>
      <c r="EQ95" s="449"/>
      <c r="ER95" s="449"/>
      <c r="ES95" s="449"/>
      <c r="ET95" s="449"/>
      <c r="EU95" s="449"/>
      <c r="EV95" s="449"/>
      <c r="EW95" s="449"/>
      <c r="EX95" s="449"/>
      <c r="EY95" s="449"/>
      <c r="EZ95" s="449"/>
      <c r="FA95" s="449"/>
      <c r="FB95" s="449"/>
      <c r="FC95" s="449"/>
      <c r="FD95" s="449"/>
      <c r="FE95" s="449"/>
      <c r="FF95" s="449"/>
      <c r="FG95" s="449"/>
      <c r="FH95" s="449"/>
      <c r="FI95" s="449"/>
      <c r="FJ95" s="449"/>
      <c r="FK95" s="449"/>
      <c r="FL95" s="449"/>
      <c r="FM95" s="449"/>
      <c r="FN95" s="449"/>
      <c r="FO95" s="449"/>
      <c r="FP95" s="449"/>
      <c r="FQ95" s="449"/>
      <c r="FR95" s="449"/>
      <c r="FS95" s="449"/>
      <c r="FT95" s="449"/>
      <c r="FU95" s="449"/>
      <c r="FV95" s="449"/>
      <c r="FW95" s="449"/>
      <c r="FX95" s="449"/>
      <c r="FY95" s="449"/>
      <c r="FZ95" s="449"/>
      <c r="GA95" s="449"/>
      <c r="GB95" s="449"/>
      <c r="GC95" s="449"/>
      <c r="GD95" s="449"/>
      <c r="GE95" s="449"/>
      <c r="GF95" s="449"/>
      <c r="GG95" s="449"/>
      <c r="GH95" s="449"/>
      <c r="GI95" s="449"/>
      <c r="GJ95" s="449"/>
      <c r="GK95" s="449"/>
      <c r="GL95" s="449"/>
      <c r="GM95" s="449"/>
      <c r="GN95" s="449"/>
      <c r="GO95" s="449"/>
      <c r="GP95" s="449"/>
      <c r="GQ95" s="449"/>
      <c r="GR95" s="449"/>
      <c r="GS95" s="449"/>
      <c r="GT95" s="449"/>
      <c r="GU95" s="449"/>
      <c r="GV95" s="449"/>
      <c r="GW95" s="449"/>
      <c r="GX95" s="449"/>
      <c r="GY95" s="449"/>
      <c r="GZ95" s="449"/>
      <c r="HA95" s="449"/>
      <c r="HB95" s="449"/>
      <c r="HC95" s="449"/>
      <c r="HD95" s="449"/>
      <c r="HE95" s="449"/>
      <c r="HF95" s="449"/>
      <c r="HG95" s="449"/>
      <c r="HH95" s="449"/>
      <c r="HI95" s="449"/>
      <c r="HJ95" s="449"/>
      <c r="HK95" s="449"/>
      <c r="HL95" s="449"/>
      <c r="HM95" s="449"/>
      <c r="HN95" s="449"/>
      <c r="HO95" s="449"/>
      <c r="HP95" s="449"/>
      <c r="HQ95" s="449"/>
      <c r="HR95" s="449"/>
      <c r="HS95" s="449"/>
      <c r="HT95" s="449"/>
      <c r="HU95" s="449"/>
      <c r="HV95" s="449"/>
      <c r="HW95" s="449"/>
      <c r="HX95" s="449"/>
      <c r="HY95" s="449"/>
      <c r="HZ95" s="449"/>
      <c r="IA95" s="449"/>
      <c r="IB95" s="449"/>
      <c r="IC95" s="449"/>
      <c r="ID95" s="449"/>
      <c r="IE95" s="449"/>
      <c r="IF95" s="449"/>
      <c r="IG95" s="449"/>
      <c r="IH95" s="449"/>
      <c r="II95" s="449"/>
      <c r="IJ95" s="449"/>
      <c r="IK95" s="449"/>
      <c r="IL95" s="449"/>
      <c r="IM95" s="449"/>
      <c r="IN95" s="449"/>
      <c r="IO95" s="449"/>
      <c r="IP95" s="449"/>
      <c r="IQ95" s="449"/>
      <c r="IR95" s="449"/>
      <c r="IS95" s="449"/>
      <c r="IT95" s="449"/>
      <c r="IU95" s="449"/>
      <c r="IV95" s="449"/>
      <c r="IW95" s="449"/>
      <c r="IX95" s="449"/>
      <c r="IY95" s="449"/>
      <c r="IZ95" s="449"/>
      <c r="JA95" s="449"/>
      <c r="JB95" s="449"/>
      <c r="JC95" s="449"/>
      <c r="JD95" s="449"/>
      <c r="JE95" s="449"/>
      <c r="JF95" s="449"/>
      <c r="JG95" s="449"/>
      <c r="JH95" s="449"/>
      <c r="JI95" s="449"/>
      <c r="JJ95" s="449"/>
      <c r="JK95" s="449"/>
      <c r="JL95" s="449"/>
      <c r="JM95" s="449"/>
      <c r="JN95" s="449"/>
      <c r="JO95" s="449"/>
      <c r="JP95" s="449"/>
      <c r="JQ95" s="449"/>
      <c r="JR95" s="449"/>
      <c r="JS95" s="449"/>
      <c r="JT95" s="449"/>
      <c r="JU95" s="449"/>
      <c r="JV95" s="449"/>
      <c r="JW95" s="449"/>
      <c r="JX95" s="449"/>
      <c r="JY95" s="449"/>
      <c r="JZ95" s="449"/>
      <c r="KA95" s="449"/>
      <c r="KB95" s="449"/>
      <c r="KC95" s="449"/>
      <c r="KD95" s="449"/>
      <c r="KE95" s="449"/>
      <c r="KF95" s="449"/>
      <c r="KG95" s="449"/>
      <c r="KH95" s="449"/>
      <c r="KI95" s="449"/>
      <c r="KJ95" s="449"/>
      <c r="KK95" s="449"/>
      <c r="KL95" s="449"/>
      <c r="KM95" s="449"/>
      <c r="KN95" s="449"/>
      <c r="KO95" s="449"/>
      <c r="KP95" s="449"/>
      <c r="KQ95" s="449"/>
      <c r="KR95" s="449"/>
      <c r="KS95" s="449"/>
      <c r="KT95" s="449"/>
    </row>
    <row r="96" spans="1:306" ht="48" hidden="1">
      <c r="A96" s="454" t="s">
        <v>2334</v>
      </c>
      <c r="B96" s="510" t="s">
        <v>214</v>
      </c>
      <c r="C96" s="520" t="s">
        <v>723</v>
      </c>
      <c r="D96" s="455"/>
      <c r="E96" s="455"/>
      <c r="F96" s="455" t="s">
        <v>90</v>
      </c>
      <c r="G96" s="455" t="s">
        <v>2138</v>
      </c>
      <c r="H96" s="455"/>
      <c r="I96" s="455" t="s">
        <v>2140</v>
      </c>
      <c r="J96" s="464">
        <v>28</v>
      </c>
      <c r="K96" s="464">
        <v>28</v>
      </c>
      <c r="L96" s="464"/>
      <c r="M96" s="464"/>
      <c r="N96" s="464"/>
      <c r="O96" s="464"/>
      <c r="P96" s="464"/>
      <c r="Q96" s="466">
        <v>2016</v>
      </c>
      <c r="R96" s="466">
        <v>2020</v>
      </c>
      <c r="S96" s="464"/>
      <c r="T96" s="464"/>
      <c r="U96" s="464">
        <v>108677</v>
      </c>
      <c r="V96" s="464">
        <v>20953</v>
      </c>
      <c r="W96" s="464"/>
      <c r="X96" s="464"/>
      <c r="Y96" s="464">
        <v>100306</v>
      </c>
      <c r="Z96" s="464"/>
      <c r="AA96" s="464"/>
      <c r="AB96" s="464"/>
      <c r="AC96" s="464"/>
      <c r="AD96" s="464"/>
      <c r="AE96" s="464"/>
      <c r="AF96" s="464"/>
      <c r="AG96" s="464"/>
      <c r="AH96" s="464"/>
      <c r="AI96" s="464"/>
      <c r="AJ96" s="464"/>
      <c r="AK96" s="464"/>
      <c r="AL96" s="464"/>
      <c r="AM96" s="464"/>
      <c r="AN96" s="464"/>
      <c r="AO96" s="464"/>
      <c r="AP96" s="464"/>
      <c r="AQ96" s="464"/>
      <c r="AR96" s="464"/>
      <c r="AS96" s="464"/>
      <c r="AT96" s="464"/>
      <c r="AU96" s="464"/>
      <c r="AV96" s="464"/>
      <c r="AW96" s="464"/>
      <c r="AX96" s="464"/>
      <c r="AY96" s="464"/>
      <c r="AZ96" s="464"/>
      <c r="BA96" s="464"/>
      <c r="BB96" s="464"/>
      <c r="BC96" s="464"/>
      <c r="BD96" s="464"/>
      <c r="BE96" s="464">
        <v>8371</v>
      </c>
      <c r="BF96" s="464"/>
      <c r="BG96" s="464"/>
      <c r="BH96" s="464"/>
      <c r="BI96" s="464"/>
      <c r="BJ96" s="464" t="s">
        <v>94</v>
      </c>
      <c r="BK96" s="478">
        <v>17</v>
      </c>
      <c r="BL96" s="464"/>
      <c r="BM96" s="464"/>
      <c r="BN96" s="464"/>
      <c r="BO96" s="492" t="s">
        <v>726</v>
      </c>
      <c r="BP96" s="492" t="s">
        <v>727</v>
      </c>
      <c r="BQ96" s="464"/>
      <c r="BR96" s="464"/>
      <c r="BS96" s="493"/>
      <c r="BT96" s="464"/>
      <c r="BU96" s="464"/>
      <c r="BV96" s="464"/>
      <c r="BW96" s="464" t="s">
        <v>2371</v>
      </c>
      <c r="BX96" s="501"/>
      <c r="BY96" s="501"/>
      <c r="BZ96" s="501"/>
      <c r="CA96" s="501"/>
      <c r="CB96" s="501"/>
      <c r="CC96" s="501"/>
      <c r="CD96" s="503"/>
      <c r="CE96" s="503"/>
      <c r="CF96" s="503"/>
      <c r="CG96" s="454"/>
      <c r="CH96" s="455"/>
      <c r="CI96" s="455"/>
      <c r="CJ96" s="455"/>
      <c r="CK96" s="455"/>
      <c r="CL96" s="455"/>
      <c r="CM96" s="455"/>
      <c r="CN96" s="455"/>
      <c r="CO96" s="503"/>
      <c r="CP96" s="449"/>
      <c r="CQ96" s="449"/>
      <c r="CR96" s="448"/>
      <c r="CS96" s="449"/>
      <c r="CT96" s="449"/>
      <c r="CU96" s="449"/>
      <c r="CV96" s="449"/>
      <c r="CW96" s="449"/>
      <c r="CX96" s="449"/>
      <c r="CY96" s="449"/>
      <c r="CZ96" s="449"/>
      <c r="DA96" s="449"/>
      <c r="DB96" s="449"/>
      <c r="DC96" s="449"/>
      <c r="DD96" s="449"/>
      <c r="DE96" s="449"/>
      <c r="DF96" s="449"/>
      <c r="DG96" s="449"/>
      <c r="DH96" s="449"/>
      <c r="DI96" s="449"/>
      <c r="DJ96" s="449"/>
      <c r="DK96" s="449"/>
      <c r="DL96" s="449"/>
      <c r="DM96" s="449"/>
      <c r="DN96" s="449"/>
      <c r="DO96" s="449"/>
      <c r="DP96" s="449"/>
      <c r="DQ96" s="449"/>
      <c r="DR96" s="449"/>
      <c r="DS96" s="449"/>
      <c r="DT96" s="449"/>
      <c r="DU96" s="449"/>
      <c r="DV96" s="449"/>
      <c r="DW96" s="449"/>
      <c r="DX96" s="449"/>
      <c r="DY96" s="449"/>
      <c r="DZ96" s="449"/>
      <c r="EA96" s="449"/>
      <c r="EB96" s="449"/>
      <c r="EC96" s="449"/>
      <c r="ED96" s="449"/>
      <c r="EE96" s="449"/>
      <c r="EF96" s="449"/>
      <c r="EG96" s="449"/>
      <c r="EH96" s="449"/>
      <c r="EI96" s="449"/>
      <c r="EJ96" s="449"/>
      <c r="EK96" s="449"/>
      <c r="EL96" s="449"/>
      <c r="EM96" s="449"/>
      <c r="EN96" s="449"/>
      <c r="EO96" s="449"/>
      <c r="EP96" s="449"/>
      <c r="EQ96" s="449"/>
      <c r="ER96" s="449"/>
      <c r="ES96" s="449"/>
      <c r="ET96" s="449"/>
      <c r="EU96" s="449"/>
      <c r="EV96" s="449"/>
      <c r="EW96" s="449"/>
      <c r="EX96" s="449"/>
      <c r="EY96" s="449"/>
      <c r="EZ96" s="449"/>
      <c r="FA96" s="449"/>
      <c r="FB96" s="449"/>
      <c r="FC96" s="449"/>
      <c r="FD96" s="449"/>
      <c r="FE96" s="449"/>
      <c r="FF96" s="449"/>
      <c r="FG96" s="449"/>
      <c r="FH96" s="449"/>
      <c r="FI96" s="449"/>
      <c r="FJ96" s="449"/>
      <c r="FK96" s="449"/>
      <c r="FL96" s="449"/>
      <c r="FM96" s="449"/>
      <c r="FN96" s="449"/>
      <c r="FO96" s="449"/>
      <c r="FP96" s="449"/>
      <c r="FQ96" s="449"/>
      <c r="FR96" s="449"/>
      <c r="FS96" s="449"/>
      <c r="FT96" s="449"/>
      <c r="FU96" s="449"/>
      <c r="FV96" s="449"/>
      <c r="FW96" s="449"/>
      <c r="FX96" s="449"/>
      <c r="FY96" s="449"/>
      <c r="FZ96" s="449"/>
      <c r="GA96" s="449"/>
      <c r="GB96" s="449"/>
      <c r="GC96" s="449"/>
      <c r="GD96" s="449"/>
      <c r="GE96" s="449"/>
      <c r="GF96" s="449"/>
      <c r="GG96" s="449"/>
      <c r="GH96" s="449"/>
      <c r="GI96" s="449"/>
      <c r="GJ96" s="449"/>
      <c r="GK96" s="449"/>
      <c r="GL96" s="449"/>
      <c r="GM96" s="449"/>
      <c r="GN96" s="449"/>
      <c r="GO96" s="449"/>
      <c r="GP96" s="449"/>
      <c r="GQ96" s="449"/>
      <c r="GR96" s="449"/>
      <c r="GS96" s="449"/>
      <c r="GT96" s="449"/>
      <c r="GU96" s="449"/>
      <c r="GV96" s="449"/>
      <c r="GW96" s="449"/>
      <c r="GX96" s="449"/>
      <c r="GY96" s="449"/>
      <c r="GZ96" s="449"/>
      <c r="HA96" s="449"/>
      <c r="HB96" s="449"/>
      <c r="HC96" s="449"/>
      <c r="HD96" s="449"/>
      <c r="HE96" s="449"/>
      <c r="HF96" s="449"/>
      <c r="HG96" s="449"/>
      <c r="HH96" s="449"/>
      <c r="HI96" s="449"/>
      <c r="HJ96" s="449"/>
      <c r="HK96" s="449"/>
      <c r="HL96" s="449"/>
      <c r="HM96" s="449"/>
      <c r="HN96" s="449"/>
      <c r="HO96" s="449"/>
      <c r="HP96" s="449"/>
      <c r="HQ96" s="449"/>
      <c r="HR96" s="449"/>
      <c r="HS96" s="449"/>
      <c r="HT96" s="449"/>
      <c r="HU96" s="449"/>
      <c r="HV96" s="449"/>
      <c r="HW96" s="449"/>
      <c r="HX96" s="449"/>
      <c r="HY96" s="449"/>
      <c r="HZ96" s="449"/>
      <c r="IA96" s="449"/>
      <c r="IB96" s="449"/>
      <c r="IC96" s="449"/>
      <c r="ID96" s="449"/>
      <c r="IE96" s="449"/>
      <c r="IF96" s="449"/>
      <c r="IG96" s="449"/>
      <c r="IH96" s="449"/>
      <c r="II96" s="449"/>
      <c r="IJ96" s="449"/>
      <c r="IK96" s="449"/>
      <c r="IL96" s="449"/>
      <c r="IM96" s="449"/>
      <c r="IN96" s="449"/>
      <c r="IO96" s="449"/>
      <c r="IP96" s="449"/>
      <c r="IQ96" s="449"/>
      <c r="IR96" s="449"/>
      <c r="IS96" s="449"/>
      <c r="IT96" s="449"/>
      <c r="IU96" s="449"/>
      <c r="IV96" s="449"/>
      <c r="IW96" s="449"/>
      <c r="IX96" s="449"/>
      <c r="IY96" s="449"/>
      <c r="IZ96" s="449"/>
      <c r="JA96" s="449"/>
      <c r="JB96" s="449"/>
      <c r="JC96" s="449"/>
      <c r="JD96" s="449"/>
      <c r="JE96" s="449"/>
      <c r="JF96" s="449"/>
      <c r="JG96" s="449"/>
      <c r="JH96" s="449"/>
      <c r="JI96" s="449"/>
      <c r="JJ96" s="449"/>
      <c r="JK96" s="449"/>
      <c r="JL96" s="449"/>
      <c r="JM96" s="449"/>
      <c r="JN96" s="449"/>
      <c r="JO96" s="449"/>
      <c r="JP96" s="449"/>
      <c r="JQ96" s="449"/>
      <c r="JR96" s="449"/>
      <c r="JS96" s="449"/>
      <c r="JT96" s="449"/>
      <c r="JU96" s="449"/>
      <c r="JV96" s="449"/>
      <c r="JW96" s="449"/>
      <c r="JX96" s="449"/>
      <c r="JY96" s="449"/>
      <c r="JZ96" s="449"/>
      <c r="KA96" s="449"/>
      <c r="KB96" s="449"/>
      <c r="KC96" s="449"/>
      <c r="KD96" s="449"/>
      <c r="KE96" s="449"/>
      <c r="KF96" s="449"/>
      <c r="KG96" s="449"/>
      <c r="KH96" s="449"/>
      <c r="KI96" s="449"/>
      <c r="KJ96" s="449"/>
      <c r="KK96" s="449"/>
      <c r="KL96" s="449"/>
      <c r="KM96" s="449"/>
      <c r="KN96" s="449"/>
      <c r="KO96" s="449"/>
      <c r="KP96" s="449"/>
      <c r="KQ96" s="449"/>
      <c r="KR96" s="449"/>
      <c r="KS96" s="449"/>
      <c r="KT96" s="449"/>
    </row>
    <row r="97" spans="1:306" ht="31.5" hidden="1">
      <c r="A97" s="454" t="s">
        <v>2334</v>
      </c>
      <c r="B97" s="458" t="s">
        <v>196</v>
      </c>
      <c r="C97" s="459" t="s">
        <v>1111</v>
      </c>
      <c r="D97" s="455"/>
      <c r="E97" s="455"/>
      <c r="F97" s="458" t="s">
        <v>113</v>
      </c>
      <c r="G97" s="455" t="s">
        <v>2138</v>
      </c>
      <c r="H97" s="455"/>
      <c r="I97" s="455" t="s">
        <v>2140</v>
      </c>
      <c r="J97" s="464">
        <v>10</v>
      </c>
      <c r="K97" s="458"/>
      <c r="L97" s="458">
        <v>10</v>
      </c>
      <c r="M97" s="458"/>
      <c r="N97" s="464"/>
      <c r="O97" s="464"/>
      <c r="P97" s="464"/>
      <c r="Q97" s="466">
        <v>2016</v>
      </c>
      <c r="R97" s="466">
        <v>2021</v>
      </c>
      <c r="S97" s="464"/>
      <c r="T97" s="464"/>
      <c r="U97" s="464">
        <v>7307</v>
      </c>
      <c r="V97" s="464">
        <v>5018</v>
      </c>
      <c r="W97" s="464">
        <v>3559</v>
      </c>
      <c r="X97" s="464">
        <v>3559</v>
      </c>
      <c r="Y97" s="464">
        <v>5606</v>
      </c>
      <c r="Z97" s="464"/>
      <c r="AA97" s="464"/>
      <c r="AB97" s="464"/>
      <c r="AC97" s="464"/>
      <c r="AD97" s="464"/>
      <c r="AE97" s="464"/>
      <c r="AF97" s="464"/>
      <c r="AG97" s="464"/>
      <c r="AH97" s="464"/>
      <c r="AI97" s="464"/>
      <c r="AJ97" s="464"/>
      <c r="AK97" s="464"/>
      <c r="AL97" s="464"/>
      <c r="AM97" s="464"/>
      <c r="AN97" s="464"/>
      <c r="AO97" s="464"/>
      <c r="AP97" s="464"/>
      <c r="AQ97" s="464"/>
      <c r="AR97" s="464"/>
      <c r="AS97" s="464"/>
      <c r="AT97" s="464"/>
      <c r="AU97" s="464"/>
      <c r="AV97" s="464"/>
      <c r="AW97" s="464"/>
      <c r="AX97" s="464"/>
      <c r="AY97" s="464"/>
      <c r="AZ97" s="464"/>
      <c r="BA97" s="464"/>
      <c r="BB97" s="464"/>
      <c r="BC97" s="464"/>
      <c r="BD97" s="475">
        <v>-1601</v>
      </c>
      <c r="BE97" s="464">
        <v>100</v>
      </c>
      <c r="BF97" s="464"/>
      <c r="BG97" s="464"/>
      <c r="BH97" s="464"/>
      <c r="BI97" s="464"/>
      <c r="BJ97" s="464"/>
      <c r="BK97" s="464"/>
      <c r="BL97" s="464"/>
      <c r="BM97" s="464"/>
      <c r="BN97" s="464"/>
      <c r="BO97" s="496" t="s">
        <v>1114</v>
      </c>
      <c r="BP97" s="497" t="s">
        <v>1115</v>
      </c>
      <c r="BQ97" s="464"/>
      <c r="BR97" s="464"/>
      <c r="BS97" s="493"/>
      <c r="BT97" s="464"/>
      <c r="BU97" s="464"/>
      <c r="BV97" s="464"/>
      <c r="BW97" s="464"/>
      <c r="BX97" s="271" t="s">
        <v>2238</v>
      </c>
      <c r="BY97" s="501"/>
      <c r="BZ97" s="501"/>
      <c r="CA97" s="501"/>
      <c r="CB97" s="501"/>
      <c r="CC97" s="501"/>
      <c r="CD97" s="503"/>
      <c r="CE97" s="503"/>
      <c r="CF97" s="503"/>
      <c r="CG97" s="503"/>
      <c r="CH97" s="503"/>
      <c r="CI97" s="503"/>
      <c r="CJ97" s="503"/>
      <c r="CK97" s="503"/>
      <c r="CL97" s="503"/>
      <c r="CM97" s="503"/>
      <c r="CN97" s="503"/>
      <c r="CO97" s="503"/>
      <c r="CP97" s="449"/>
      <c r="CQ97" s="449"/>
      <c r="CR97" s="448"/>
      <c r="CS97" s="449"/>
      <c r="CT97" s="449"/>
      <c r="CU97" s="449"/>
      <c r="CV97" s="449"/>
      <c r="CW97" s="449"/>
      <c r="CX97" s="449"/>
      <c r="CY97" s="449"/>
      <c r="CZ97" s="449"/>
      <c r="DA97" s="449"/>
      <c r="DB97" s="449"/>
      <c r="DC97" s="449"/>
      <c r="DD97" s="449"/>
      <c r="DE97" s="449"/>
      <c r="DF97" s="449"/>
      <c r="DG97" s="449"/>
      <c r="DH97" s="449"/>
      <c r="DI97" s="449"/>
      <c r="DJ97" s="449"/>
      <c r="DK97" s="449"/>
      <c r="DL97" s="449"/>
      <c r="DM97" s="449"/>
      <c r="DN97" s="449"/>
      <c r="DO97" s="449"/>
      <c r="DP97" s="449"/>
      <c r="DQ97" s="449"/>
      <c r="DR97" s="449"/>
      <c r="DS97" s="449"/>
      <c r="DT97" s="449"/>
      <c r="DU97" s="449"/>
      <c r="DV97" s="449"/>
      <c r="DW97" s="449"/>
      <c r="DX97" s="449"/>
      <c r="DY97" s="449"/>
      <c r="DZ97" s="449"/>
      <c r="EA97" s="449"/>
      <c r="EB97" s="449"/>
      <c r="EC97" s="449"/>
      <c r="ED97" s="449"/>
      <c r="EE97" s="449"/>
      <c r="EF97" s="449"/>
      <c r="EG97" s="449"/>
      <c r="EH97" s="449"/>
      <c r="EI97" s="449"/>
      <c r="EJ97" s="449"/>
      <c r="EK97" s="449"/>
      <c r="EL97" s="449"/>
      <c r="EM97" s="449"/>
      <c r="EN97" s="449"/>
      <c r="EO97" s="449"/>
      <c r="EP97" s="449"/>
      <c r="EQ97" s="449"/>
      <c r="ER97" s="449"/>
      <c r="ES97" s="449"/>
      <c r="ET97" s="449"/>
      <c r="EU97" s="449"/>
      <c r="EV97" s="449"/>
      <c r="EW97" s="449"/>
      <c r="EX97" s="449"/>
      <c r="EY97" s="449"/>
      <c r="EZ97" s="449"/>
      <c r="FA97" s="449"/>
      <c r="FB97" s="449"/>
      <c r="FC97" s="449"/>
      <c r="FD97" s="449"/>
      <c r="FE97" s="449"/>
      <c r="FF97" s="449"/>
      <c r="FG97" s="449"/>
      <c r="FH97" s="449"/>
      <c r="FI97" s="449"/>
      <c r="FJ97" s="449"/>
      <c r="FK97" s="449"/>
      <c r="FL97" s="449"/>
      <c r="FM97" s="449"/>
      <c r="FN97" s="449"/>
      <c r="FO97" s="449"/>
      <c r="FP97" s="449"/>
      <c r="FQ97" s="449"/>
      <c r="FR97" s="449"/>
      <c r="FS97" s="449"/>
      <c r="FT97" s="449"/>
      <c r="FU97" s="449"/>
      <c r="FV97" s="449"/>
      <c r="FW97" s="449"/>
      <c r="FX97" s="449"/>
      <c r="FY97" s="449"/>
      <c r="FZ97" s="449"/>
      <c r="GA97" s="449"/>
      <c r="GB97" s="449"/>
      <c r="GC97" s="449"/>
      <c r="GD97" s="449"/>
      <c r="GE97" s="449"/>
      <c r="GF97" s="449"/>
      <c r="GG97" s="449"/>
      <c r="GH97" s="449"/>
      <c r="GI97" s="449"/>
      <c r="GJ97" s="449"/>
      <c r="GK97" s="449"/>
      <c r="GL97" s="449"/>
      <c r="GM97" s="449"/>
      <c r="GN97" s="449"/>
      <c r="GO97" s="449"/>
      <c r="GP97" s="449"/>
      <c r="GQ97" s="449"/>
      <c r="GR97" s="449"/>
      <c r="GS97" s="449"/>
      <c r="GT97" s="449"/>
      <c r="GU97" s="449"/>
      <c r="GV97" s="449"/>
      <c r="GW97" s="449"/>
      <c r="GX97" s="449"/>
      <c r="GY97" s="449"/>
      <c r="GZ97" s="449"/>
      <c r="HA97" s="449"/>
      <c r="HB97" s="449"/>
      <c r="HC97" s="449"/>
      <c r="HD97" s="449"/>
      <c r="HE97" s="449"/>
      <c r="HF97" s="449"/>
      <c r="HG97" s="449"/>
      <c r="HH97" s="449"/>
      <c r="HI97" s="449"/>
      <c r="HJ97" s="449"/>
      <c r="HK97" s="449"/>
      <c r="HL97" s="449"/>
      <c r="HM97" s="449"/>
      <c r="HN97" s="449"/>
      <c r="HO97" s="449"/>
      <c r="HP97" s="449"/>
      <c r="HQ97" s="449"/>
      <c r="HR97" s="449"/>
      <c r="HS97" s="449"/>
      <c r="HT97" s="449"/>
      <c r="HU97" s="449"/>
      <c r="HV97" s="449"/>
      <c r="HW97" s="449"/>
      <c r="HX97" s="449"/>
      <c r="HY97" s="449"/>
      <c r="HZ97" s="449"/>
      <c r="IA97" s="449"/>
      <c r="IB97" s="449"/>
      <c r="IC97" s="449"/>
      <c r="ID97" s="449"/>
      <c r="IE97" s="449"/>
      <c r="IF97" s="449"/>
      <c r="IG97" s="449"/>
      <c r="IH97" s="449"/>
      <c r="II97" s="449"/>
      <c r="IJ97" s="449"/>
      <c r="IK97" s="449"/>
      <c r="IL97" s="449"/>
      <c r="IM97" s="449"/>
      <c r="IN97" s="449"/>
      <c r="IO97" s="449"/>
      <c r="IP97" s="449"/>
      <c r="IQ97" s="449"/>
      <c r="IR97" s="449"/>
      <c r="IS97" s="449"/>
      <c r="IT97" s="449"/>
      <c r="IU97" s="449"/>
      <c r="IV97" s="449"/>
      <c r="IW97" s="449"/>
      <c r="IX97" s="449"/>
      <c r="IY97" s="449"/>
      <c r="IZ97" s="449"/>
      <c r="JA97" s="449"/>
      <c r="JB97" s="449"/>
      <c r="JC97" s="449"/>
      <c r="JD97" s="449"/>
      <c r="JE97" s="449"/>
      <c r="JF97" s="449"/>
      <c r="JG97" s="449"/>
      <c r="JH97" s="449"/>
      <c r="JI97" s="449"/>
      <c r="JJ97" s="449"/>
      <c r="JK97" s="449"/>
      <c r="JL97" s="449"/>
      <c r="JM97" s="449"/>
      <c r="JN97" s="449"/>
      <c r="JO97" s="449"/>
      <c r="JP97" s="449"/>
      <c r="JQ97" s="449"/>
      <c r="JR97" s="449"/>
      <c r="JS97" s="449"/>
      <c r="JT97" s="449"/>
      <c r="JU97" s="449"/>
      <c r="JV97" s="449"/>
      <c r="JW97" s="449"/>
      <c r="JX97" s="449"/>
      <c r="JY97" s="449"/>
      <c r="JZ97" s="449"/>
      <c r="KA97" s="449"/>
      <c r="KB97" s="449"/>
      <c r="KC97" s="449"/>
      <c r="KD97" s="449"/>
      <c r="KE97" s="449"/>
      <c r="KF97" s="449"/>
      <c r="KG97" s="449"/>
      <c r="KH97" s="449"/>
      <c r="KI97" s="449"/>
      <c r="KJ97" s="449"/>
      <c r="KK97" s="449"/>
      <c r="KL97" s="449"/>
      <c r="KM97" s="449"/>
      <c r="KN97" s="449"/>
      <c r="KO97" s="449"/>
      <c r="KP97" s="449"/>
      <c r="KQ97" s="449"/>
      <c r="KR97" s="449"/>
      <c r="KS97" s="449"/>
      <c r="KT97" s="449"/>
    </row>
    <row r="98" spans="1:306" ht="24" hidden="1">
      <c r="A98" s="454" t="s">
        <v>2334</v>
      </c>
      <c r="B98" s="458" t="s">
        <v>214</v>
      </c>
      <c r="C98" s="459" t="s">
        <v>1162</v>
      </c>
      <c r="D98" s="455"/>
      <c r="E98" s="455"/>
      <c r="F98" s="458" t="s">
        <v>90</v>
      </c>
      <c r="G98" s="455" t="s">
        <v>2138</v>
      </c>
      <c r="H98" s="455"/>
      <c r="I98" s="455" t="s">
        <v>2140</v>
      </c>
      <c r="J98" s="464">
        <v>32</v>
      </c>
      <c r="K98" s="458">
        <v>32</v>
      </c>
      <c r="L98" s="458"/>
      <c r="M98" s="458"/>
      <c r="N98" s="464"/>
      <c r="O98" s="464"/>
      <c r="P98" s="464"/>
      <c r="Q98" s="466">
        <v>2017</v>
      </c>
      <c r="R98" s="466">
        <v>2020</v>
      </c>
      <c r="S98" s="464"/>
      <c r="T98" s="464"/>
      <c r="U98" s="464">
        <v>93944</v>
      </c>
      <c r="V98" s="464">
        <v>67376</v>
      </c>
      <c r="W98" s="464">
        <v>19783</v>
      </c>
      <c r="X98" s="464">
        <v>19783</v>
      </c>
      <c r="Y98" s="464">
        <v>57527</v>
      </c>
      <c r="Z98" s="464"/>
      <c r="AA98" s="464"/>
      <c r="AB98" s="464"/>
      <c r="AC98" s="464"/>
      <c r="AD98" s="464"/>
      <c r="AE98" s="464"/>
      <c r="AF98" s="464"/>
      <c r="AG98" s="464"/>
      <c r="AH98" s="464"/>
      <c r="AI98" s="464"/>
      <c r="AJ98" s="464"/>
      <c r="AK98" s="464"/>
      <c r="AL98" s="464"/>
      <c r="AM98" s="464"/>
      <c r="AN98" s="464"/>
      <c r="AO98" s="464"/>
      <c r="AP98" s="464"/>
      <c r="AQ98" s="464"/>
      <c r="AR98" s="464"/>
      <c r="AS98" s="464"/>
      <c r="AT98" s="464"/>
      <c r="AU98" s="464"/>
      <c r="AV98" s="464"/>
      <c r="AW98" s="464"/>
      <c r="AX98" s="464"/>
      <c r="AY98" s="464"/>
      <c r="AZ98" s="464"/>
      <c r="BA98" s="464"/>
      <c r="BB98" s="464"/>
      <c r="BC98" s="464"/>
      <c r="BD98" s="475">
        <v>-35717</v>
      </c>
      <c r="BE98" s="464">
        <v>700</v>
      </c>
      <c r="BF98" s="464"/>
      <c r="BG98" s="464">
        <v>1708</v>
      </c>
      <c r="BH98" s="464"/>
      <c r="BI98" s="464"/>
      <c r="BJ98" s="464"/>
      <c r="BK98" s="464"/>
      <c r="BL98" s="464"/>
      <c r="BM98" s="464"/>
      <c r="BN98" s="464"/>
      <c r="BO98" s="496" t="s">
        <v>1165</v>
      </c>
      <c r="BP98" s="497" t="s">
        <v>1166</v>
      </c>
      <c r="BQ98" s="464"/>
      <c r="BR98" s="464"/>
      <c r="BS98" s="493"/>
      <c r="BT98" s="464"/>
      <c r="BU98" s="464"/>
      <c r="BV98" s="464"/>
      <c r="BW98" s="464"/>
      <c r="BX98" s="464" t="s">
        <v>2238</v>
      </c>
      <c r="BY98" s="501"/>
      <c r="BZ98" s="501"/>
      <c r="CA98" s="501"/>
      <c r="CB98" s="501"/>
      <c r="CC98" s="501"/>
      <c r="CD98" s="503"/>
      <c r="CE98" s="503"/>
      <c r="CF98" s="503"/>
      <c r="CG98" s="503"/>
      <c r="CH98" s="503"/>
      <c r="CI98" s="503"/>
      <c r="CJ98" s="503"/>
      <c r="CK98" s="503"/>
      <c r="CL98" s="503"/>
      <c r="CM98" s="503"/>
      <c r="CN98" s="503"/>
      <c r="CO98" s="503"/>
      <c r="CP98" s="449"/>
      <c r="CQ98" s="449"/>
      <c r="CR98" s="448"/>
      <c r="CS98" s="449"/>
      <c r="CT98" s="449"/>
      <c r="CU98" s="449"/>
      <c r="CV98" s="449"/>
      <c r="CW98" s="449"/>
      <c r="CX98" s="449"/>
      <c r="CY98" s="449"/>
      <c r="CZ98" s="449"/>
      <c r="DA98" s="449"/>
      <c r="DB98" s="449"/>
      <c r="DC98" s="449"/>
      <c r="DD98" s="449"/>
      <c r="DE98" s="449"/>
      <c r="DF98" s="449"/>
      <c r="DG98" s="449"/>
      <c r="DH98" s="449"/>
      <c r="DI98" s="449"/>
      <c r="DJ98" s="449"/>
      <c r="DK98" s="449"/>
      <c r="DL98" s="449"/>
      <c r="DM98" s="449"/>
      <c r="DN98" s="449"/>
      <c r="DO98" s="449"/>
      <c r="DP98" s="449"/>
      <c r="DQ98" s="449"/>
      <c r="DR98" s="449"/>
      <c r="DS98" s="449"/>
      <c r="DT98" s="449"/>
      <c r="DU98" s="449"/>
      <c r="DV98" s="449"/>
      <c r="DW98" s="449"/>
      <c r="DX98" s="449"/>
      <c r="DY98" s="449"/>
      <c r="DZ98" s="449"/>
      <c r="EA98" s="449"/>
      <c r="EB98" s="449"/>
      <c r="EC98" s="449"/>
      <c r="ED98" s="449"/>
      <c r="EE98" s="449"/>
      <c r="EF98" s="449"/>
      <c r="EG98" s="449"/>
      <c r="EH98" s="449"/>
      <c r="EI98" s="449"/>
      <c r="EJ98" s="449"/>
      <c r="EK98" s="449"/>
      <c r="EL98" s="449"/>
      <c r="EM98" s="449"/>
      <c r="EN98" s="449"/>
      <c r="EO98" s="449"/>
      <c r="EP98" s="449"/>
      <c r="EQ98" s="449"/>
      <c r="ER98" s="449"/>
      <c r="ES98" s="449"/>
      <c r="ET98" s="449"/>
      <c r="EU98" s="449"/>
      <c r="EV98" s="449"/>
      <c r="EW98" s="449"/>
      <c r="EX98" s="449"/>
      <c r="EY98" s="449"/>
      <c r="EZ98" s="449"/>
      <c r="FA98" s="449"/>
      <c r="FB98" s="449"/>
      <c r="FC98" s="449"/>
      <c r="FD98" s="449"/>
      <c r="FE98" s="449"/>
      <c r="FF98" s="449"/>
      <c r="FG98" s="449"/>
      <c r="FH98" s="449"/>
      <c r="FI98" s="449"/>
      <c r="FJ98" s="449"/>
      <c r="FK98" s="449"/>
      <c r="FL98" s="449"/>
      <c r="FM98" s="449"/>
      <c r="FN98" s="449"/>
      <c r="FO98" s="449"/>
      <c r="FP98" s="449"/>
      <c r="FQ98" s="449"/>
      <c r="FR98" s="449"/>
      <c r="FS98" s="449"/>
      <c r="FT98" s="449"/>
      <c r="FU98" s="449"/>
      <c r="FV98" s="449"/>
      <c r="FW98" s="449"/>
      <c r="FX98" s="449"/>
      <c r="FY98" s="449"/>
      <c r="FZ98" s="449"/>
      <c r="GA98" s="449"/>
      <c r="GB98" s="449"/>
      <c r="GC98" s="449"/>
      <c r="GD98" s="449"/>
      <c r="GE98" s="449"/>
      <c r="GF98" s="449"/>
      <c r="GG98" s="449"/>
      <c r="GH98" s="449"/>
      <c r="GI98" s="449"/>
      <c r="GJ98" s="449"/>
      <c r="GK98" s="449"/>
      <c r="GL98" s="449"/>
      <c r="GM98" s="449"/>
      <c r="GN98" s="449"/>
      <c r="GO98" s="449"/>
      <c r="GP98" s="449"/>
      <c r="GQ98" s="449"/>
      <c r="GR98" s="449"/>
      <c r="GS98" s="449"/>
      <c r="GT98" s="449"/>
      <c r="GU98" s="449"/>
      <c r="GV98" s="449"/>
      <c r="GW98" s="449"/>
      <c r="GX98" s="449"/>
      <c r="GY98" s="449"/>
      <c r="GZ98" s="449"/>
      <c r="HA98" s="449"/>
      <c r="HB98" s="449"/>
      <c r="HC98" s="449"/>
      <c r="HD98" s="449"/>
      <c r="HE98" s="449"/>
      <c r="HF98" s="449"/>
      <c r="HG98" s="449"/>
      <c r="HH98" s="449"/>
      <c r="HI98" s="449"/>
      <c r="HJ98" s="449"/>
      <c r="HK98" s="449"/>
      <c r="HL98" s="449"/>
      <c r="HM98" s="449"/>
      <c r="HN98" s="449"/>
      <c r="HO98" s="449"/>
      <c r="HP98" s="449"/>
      <c r="HQ98" s="449"/>
      <c r="HR98" s="449"/>
      <c r="HS98" s="449"/>
      <c r="HT98" s="449"/>
      <c r="HU98" s="449"/>
      <c r="HV98" s="449"/>
      <c r="HW98" s="449"/>
      <c r="HX98" s="449"/>
      <c r="HY98" s="449"/>
      <c r="HZ98" s="449"/>
      <c r="IA98" s="449"/>
      <c r="IB98" s="449"/>
      <c r="IC98" s="449"/>
      <c r="ID98" s="449"/>
      <c r="IE98" s="449"/>
      <c r="IF98" s="449"/>
      <c r="IG98" s="449"/>
      <c r="IH98" s="449"/>
      <c r="II98" s="449"/>
      <c r="IJ98" s="449"/>
      <c r="IK98" s="449"/>
      <c r="IL98" s="449"/>
      <c r="IM98" s="449"/>
      <c r="IN98" s="449"/>
      <c r="IO98" s="449"/>
      <c r="IP98" s="449"/>
      <c r="IQ98" s="449"/>
      <c r="IR98" s="449"/>
      <c r="IS98" s="449"/>
      <c r="IT98" s="449"/>
      <c r="IU98" s="449"/>
      <c r="IV98" s="449"/>
      <c r="IW98" s="449"/>
      <c r="IX98" s="449"/>
      <c r="IY98" s="449"/>
      <c r="IZ98" s="449"/>
      <c r="JA98" s="449"/>
      <c r="JB98" s="449"/>
      <c r="JC98" s="449"/>
      <c r="JD98" s="449"/>
      <c r="JE98" s="449"/>
      <c r="JF98" s="449"/>
      <c r="JG98" s="449"/>
      <c r="JH98" s="449"/>
      <c r="JI98" s="449"/>
      <c r="JJ98" s="449"/>
      <c r="JK98" s="449"/>
      <c r="JL98" s="449"/>
      <c r="JM98" s="449"/>
      <c r="JN98" s="449"/>
      <c r="JO98" s="449"/>
      <c r="JP98" s="449"/>
      <c r="JQ98" s="449"/>
      <c r="JR98" s="449"/>
      <c r="JS98" s="449"/>
      <c r="JT98" s="449"/>
      <c r="JU98" s="449"/>
      <c r="JV98" s="449"/>
      <c r="JW98" s="449"/>
      <c r="JX98" s="449"/>
      <c r="JY98" s="449"/>
      <c r="JZ98" s="449"/>
      <c r="KA98" s="449"/>
      <c r="KB98" s="449"/>
      <c r="KC98" s="449"/>
      <c r="KD98" s="449"/>
      <c r="KE98" s="449"/>
      <c r="KF98" s="449"/>
      <c r="KG98" s="449"/>
      <c r="KH98" s="449"/>
      <c r="KI98" s="449"/>
      <c r="KJ98" s="449"/>
      <c r="KK98" s="449"/>
      <c r="KL98" s="449"/>
      <c r="KM98" s="449"/>
      <c r="KN98" s="449"/>
      <c r="KO98" s="449"/>
      <c r="KP98" s="449"/>
      <c r="KQ98" s="449"/>
      <c r="KR98" s="449"/>
      <c r="KS98" s="449"/>
      <c r="KT98" s="449"/>
    </row>
    <row r="99" spans="1:306" ht="24" hidden="1">
      <c r="A99" s="454" t="s">
        <v>2334</v>
      </c>
      <c r="B99" s="458" t="s">
        <v>733</v>
      </c>
      <c r="C99" s="459" t="s">
        <v>1554</v>
      </c>
      <c r="D99" s="455"/>
      <c r="E99" s="455"/>
      <c r="F99" s="458" t="s">
        <v>90</v>
      </c>
      <c r="G99" s="455" t="s">
        <v>2138</v>
      </c>
      <c r="H99" s="455"/>
      <c r="I99" s="455" t="s">
        <v>2140</v>
      </c>
      <c r="J99" s="464">
        <v>33</v>
      </c>
      <c r="K99" s="458"/>
      <c r="L99" s="458">
        <v>30</v>
      </c>
      <c r="M99" s="458"/>
      <c r="N99" s="464"/>
      <c r="O99" s="464"/>
      <c r="P99" s="464"/>
      <c r="Q99" s="464">
        <v>2016</v>
      </c>
      <c r="R99" s="464">
        <v>2020</v>
      </c>
      <c r="S99" s="464"/>
      <c r="T99" s="464"/>
      <c r="U99" s="464">
        <v>22867</v>
      </c>
      <c r="V99" s="464">
        <v>14399</v>
      </c>
      <c r="W99" s="464">
        <v>8959</v>
      </c>
      <c r="X99" s="464">
        <v>8959</v>
      </c>
      <c r="Y99" s="464">
        <v>8968</v>
      </c>
      <c r="Z99" s="464"/>
      <c r="AA99" s="464"/>
      <c r="AB99" s="464"/>
      <c r="AC99" s="464"/>
      <c r="AD99" s="464"/>
      <c r="AE99" s="464"/>
      <c r="AF99" s="464"/>
      <c r="AG99" s="464"/>
      <c r="AH99" s="464"/>
      <c r="AI99" s="464"/>
      <c r="AJ99" s="464"/>
      <c r="AK99" s="464"/>
      <c r="AL99" s="464"/>
      <c r="AM99" s="464"/>
      <c r="AN99" s="464"/>
      <c r="AO99" s="464"/>
      <c r="AP99" s="464"/>
      <c r="AQ99" s="464"/>
      <c r="AR99" s="464"/>
      <c r="AS99" s="464"/>
      <c r="AT99" s="464"/>
      <c r="AU99" s="464"/>
      <c r="AV99" s="464"/>
      <c r="AW99" s="464"/>
      <c r="AX99" s="464"/>
      <c r="AY99" s="464"/>
      <c r="AZ99" s="464"/>
      <c r="BA99" s="464"/>
      <c r="BB99" s="464"/>
      <c r="BC99" s="464"/>
      <c r="BD99" s="475">
        <v>-13699</v>
      </c>
      <c r="BE99" s="464">
        <v>200</v>
      </c>
      <c r="BF99" s="464"/>
      <c r="BG99" s="464">
        <v>654</v>
      </c>
      <c r="BH99" s="464"/>
      <c r="BI99" s="464"/>
      <c r="BJ99" s="464"/>
      <c r="BK99" s="464"/>
      <c r="BL99" s="464"/>
      <c r="BM99" s="464"/>
      <c r="BN99" s="464"/>
      <c r="BO99" s="492" t="s">
        <v>1557</v>
      </c>
      <c r="BP99" s="492" t="s">
        <v>1558</v>
      </c>
      <c r="BQ99" s="464"/>
      <c r="BR99" s="464"/>
      <c r="BS99" s="493"/>
      <c r="BT99" s="464"/>
      <c r="BU99" s="464"/>
      <c r="BV99" s="464"/>
      <c r="BW99" s="464"/>
      <c r="BX99" s="464" t="s">
        <v>2238</v>
      </c>
      <c r="BY99" s="501"/>
      <c r="BZ99" s="501"/>
      <c r="CA99" s="501"/>
      <c r="CB99" s="501"/>
      <c r="CC99" s="501"/>
      <c r="CD99" s="503"/>
      <c r="CE99" s="503"/>
      <c r="CF99" s="503"/>
      <c r="CG99" s="503"/>
      <c r="CH99" s="503"/>
      <c r="CI99" s="503"/>
      <c r="CJ99" s="503"/>
      <c r="CK99" s="503"/>
      <c r="CL99" s="503"/>
      <c r="CM99" s="503"/>
      <c r="CN99" s="503"/>
      <c r="CO99" s="503"/>
      <c r="CP99" s="449"/>
      <c r="CQ99" s="449"/>
      <c r="CR99" s="448"/>
      <c r="CS99" s="449"/>
      <c r="CT99" s="449"/>
      <c r="CU99" s="449"/>
      <c r="CV99" s="449"/>
      <c r="CW99" s="449"/>
      <c r="CX99" s="449"/>
      <c r="CY99" s="449"/>
      <c r="CZ99" s="449"/>
      <c r="DA99" s="449"/>
      <c r="DB99" s="449"/>
      <c r="DC99" s="449"/>
      <c r="DD99" s="449"/>
      <c r="DE99" s="449"/>
      <c r="DF99" s="449"/>
      <c r="DG99" s="449"/>
      <c r="DH99" s="449"/>
      <c r="DI99" s="449"/>
      <c r="DJ99" s="449"/>
      <c r="DK99" s="449"/>
      <c r="DL99" s="449"/>
      <c r="DM99" s="449"/>
      <c r="DN99" s="449"/>
      <c r="DO99" s="449"/>
      <c r="DP99" s="449"/>
      <c r="DQ99" s="449"/>
      <c r="DR99" s="449"/>
      <c r="DS99" s="449"/>
      <c r="DT99" s="449"/>
      <c r="DU99" s="449"/>
      <c r="DV99" s="449"/>
      <c r="DW99" s="449"/>
      <c r="DX99" s="449"/>
      <c r="DY99" s="449"/>
      <c r="DZ99" s="449"/>
      <c r="EA99" s="449"/>
      <c r="EB99" s="449"/>
      <c r="EC99" s="449"/>
      <c r="ED99" s="449"/>
      <c r="EE99" s="449"/>
      <c r="EF99" s="449"/>
      <c r="EG99" s="449"/>
      <c r="EH99" s="449"/>
      <c r="EI99" s="449"/>
      <c r="EJ99" s="449"/>
      <c r="EK99" s="449"/>
      <c r="EL99" s="449"/>
      <c r="EM99" s="449"/>
      <c r="EN99" s="449"/>
      <c r="EO99" s="449"/>
      <c r="EP99" s="449"/>
      <c r="EQ99" s="449"/>
      <c r="ER99" s="449"/>
      <c r="ES99" s="449"/>
      <c r="ET99" s="449"/>
      <c r="EU99" s="449"/>
      <c r="EV99" s="449"/>
      <c r="EW99" s="449"/>
      <c r="EX99" s="449"/>
      <c r="EY99" s="449"/>
      <c r="EZ99" s="449"/>
      <c r="FA99" s="449"/>
      <c r="FB99" s="449"/>
      <c r="FC99" s="449"/>
      <c r="FD99" s="449"/>
      <c r="FE99" s="449"/>
      <c r="FF99" s="449"/>
      <c r="FG99" s="449"/>
      <c r="FH99" s="449"/>
      <c r="FI99" s="449"/>
      <c r="FJ99" s="449"/>
      <c r="FK99" s="449"/>
      <c r="FL99" s="449"/>
      <c r="FM99" s="449"/>
      <c r="FN99" s="449"/>
      <c r="FO99" s="449"/>
      <c r="FP99" s="449"/>
      <c r="FQ99" s="449"/>
      <c r="FR99" s="449"/>
      <c r="FS99" s="449"/>
      <c r="FT99" s="449"/>
      <c r="FU99" s="449"/>
      <c r="FV99" s="449"/>
      <c r="FW99" s="449"/>
      <c r="FX99" s="449"/>
      <c r="FY99" s="449"/>
      <c r="FZ99" s="449"/>
      <c r="GA99" s="449"/>
      <c r="GB99" s="449"/>
      <c r="GC99" s="449"/>
      <c r="GD99" s="449"/>
      <c r="GE99" s="449"/>
      <c r="GF99" s="449"/>
      <c r="GG99" s="449"/>
      <c r="GH99" s="449"/>
      <c r="GI99" s="449"/>
      <c r="GJ99" s="449"/>
      <c r="GK99" s="449"/>
      <c r="GL99" s="449"/>
      <c r="GM99" s="449"/>
      <c r="GN99" s="449"/>
      <c r="GO99" s="449"/>
      <c r="GP99" s="449"/>
      <c r="GQ99" s="449"/>
      <c r="GR99" s="449"/>
      <c r="GS99" s="449"/>
      <c r="GT99" s="449"/>
      <c r="GU99" s="449"/>
      <c r="GV99" s="449"/>
      <c r="GW99" s="449"/>
      <c r="GX99" s="449"/>
      <c r="GY99" s="449"/>
      <c r="GZ99" s="449"/>
      <c r="HA99" s="449"/>
      <c r="HB99" s="449"/>
      <c r="HC99" s="449"/>
      <c r="HD99" s="449"/>
      <c r="HE99" s="449"/>
      <c r="HF99" s="449"/>
      <c r="HG99" s="449"/>
      <c r="HH99" s="449"/>
      <c r="HI99" s="449"/>
      <c r="HJ99" s="449"/>
      <c r="HK99" s="449"/>
      <c r="HL99" s="449"/>
      <c r="HM99" s="449"/>
      <c r="HN99" s="449"/>
      <c r="HO99" s="449"/>
      <c r="HP99" s="449"/>
      <c r="HQ99" s="449"/>
      <c r="HR99" s="449"/>
      <c r="HS99" s="449"/>
      <c r="HT99" s="449"/>
      <c r="HU99" s="449"/>
      <c r="HV99" s="449"/>
      <c r="HW99" s="449"/>
      <c r="HX99" s="449"/>
      <c r="HY99" s="449"/>
      <c r="HZ99" s="449"/>
      <c r="IA99" s="449"/>
      <c r="IB99" s="449"/>
      <c r="IC99" s="449"/>
      <c r="ID99" s="449"/>
      <c r="IE99" s="449"/>
      <c r="IF99" s="449"/>
      <c r="IG99" s="449"/>
      <c r="IH99" s="449"/>
      <c r="II99" s="449"/>
      <c r="IJ99" s="449"/>
      <c r="IK99" s="449"/>
      <c r="IL99" s="449"/>
      <c r="IM99" s="449"/>
      <c r="IN99" s="449"/>
      <c r="IO99" s="449"/>
      <c r="IP99" s="449"/>
      <c r="IQ99" s="449"/>
      <c r="IR99" s="449"/>
      <c r="IS99" s="449"/>
      <c r="IT99" s="449"/>
      <c r="IU99" s="449"/>
      <c r="IV99" s="449"/>
      <c r="IW99" s="449"/>
      <c r="IX99" s="449"/>
      <c r="IY99" s="449"/>
      <c r="IZ99" s="449"/>
      <c r="JA99" s="449"/>
      <c r="JB99" s="449"/>
      <c r="JC99" s="449"/>
      <c r="JD99" s="449"/>
      <c r="JE99" s="449"/>
      <c r="JF99" s="449"/>
      <c r="JG99" s="449"/>
      <c r="JH99" s="449"/>
      <c r="JI99" s="449"/>
      <c r="JJ99" s="449"/>
      <c r="JK99" s="449"/>
      <c r="JL99" s="449"/>
      <c r="JM99" s="449"/>
      <c r="JN99" s="449"/>
      <c r="JO99" s="449"/>
      <c r="JP99" s="449"/>
      <c r="JQ99" s="449"/>
      <c r="JR99" s="449"/>
      <c r="JS99" s="449"/>
      <c r="JT99" s="449"/>
      <c r="JU99" s="449"/>
      <c r="JV99" s="449"/>
      <c r="JW99" s="449"/>
      <c r="JX99" s="449"/>
      <c r="JY99" s="449"/>
      <c r="JZ99" s="449"/>
      <c r="KA99" s="449"/>
      <c r="KB99" s="449"/>
      <c r="KC99" s="449"/>
      <c r="KD99" s="449"/>
      <c r="KE99" s="449"/>
      <c r="KF99" s="449"/>
      <c r="KG99" s="449"/>
      <c r="KH99" s="449"/>
      <c r="KI99" s="449"/>
      <c r="KJ99" s="449"/>
      <c r="KK99" s="449"/>
      <c r="KL99" s="449"/>
      <c r="KM99" s="449"/>
      <c r="KN99" s="449"/>
      <c r="KO99" s="449"/>
      <c r="KP99" s="449"/>
      <c r="KQ99" s="449"/>
      <c r="KR99" s="449"/>
      <c r="KS99" s="449"/>
      <c r="KT99" s="449"/>
    </row>
    <row r="100" spans="1:306" ht="24" hidden="1">
      <c r="A100" s="460"/>
      <c r="B100" s="453"/>
      <c r="C100" s="452" t="s">
        <v>2372</v>
      </c>
      <c r="D100" s="453"/>
      <c r="E100" s="453"/>
      <c r="F100" s="453"/>
      <c r="G100" s="453">
        <v>2</v>
      </c>
      <c r="H100" s="453"/>
      <c r="I100" s="455"/>
      <c r="J100" s="465">
        <v>67</v>
      </c>
      <c r="K100" s="465"/>
      <c r="L100" s="465">
        <v>67</v>
      </c>
      <c r="M100" s="465"/>
      <c r="N100" s="465"/>
      <c r="O100" s="465"/>
      <c r="P100" s="465"/>
      <c r="Q100" s="465"/>
      <c r="R100" s="465"/>
      <c r="S100" s="465"/>
      <c r="T100" s="465"/>
      <c r="U100" s="465">
        <v>86893</v>
      </c>
      <c r="V100" s="465">
        <v>27967</v>
      </c>
      <c r="W100" s="465"/>
      <c r="X100" s="465"/>
      <c r="Y100" s="465">
        <v>2355</v>
      </c>
      <c r="Z100" s="465"/>
      <c r="AA100" s="465"/>
      <c r="AB100" s="465">
        <v>59518</v>
      </c>
      <c r="AC100" s="465">
        <v>18293</v>
      </c>
      <c r="AD100" s="465">
        <v>18293</v>
      </c>
      <c r="AE100" s="465"/>
      <c r="AF100" s="465"/>
      <c r="AG100" s="465"/>
      <c r="AH100" s="465"/>
      <c r="AI100" s="465">
        <v>59518</v>
      </c>
      <c r="AJ100" s="465">
        <v>18293</v>
      </c>
      <c r="AK100" s="465">
        <v>18293</v>
      </c>
      <c r="AL100" s="465"/>
      <c r="AM100" s="465"/>
      <c r="AN100" s="464"/>
      <c r="AO100" s="465"/>
      <c r="AP100" s="465">
        <v>59518</v>
      </c>
      <c r="AQ100" s="465">
        <v>18293</v>
      </c>
      <c r="AR100" s="465">
        <v>18293</v>
      </c>
      <c r="AS100" s="465"/>
      <c r="AT100" s="465"/>
      <c r="AU100" s="464"/>
      <c r="AV100" s="465"/>
      <c r="AW100" s="465">
        <v>59518</v>
      </c>
      <c r="AX100" s="465">
        <v>18293</v>
      </c>
      <c r="AY100" s="465">
        <v>18293</v>
      </c>
      <c r="AZ100" s="465"/>
      <c r="BA100" s="465"/>
      <c r="BB100" s="464"/>
      <c r="BC100" s="465"/>
      <c r="BD100" s="475">
        <v>-36520</v>
      </c>
      <c r="BE100" s="465">
        <v>48018</v>
      </c>
      <c r="BF100" s="465"/>
      <c r="BG100" s="465"/>
      <c r="BH100" s="465"/>
      <c r="BI100" s="465">
        <v>18293</v>
      </c>
      <c r="BJ100" s="465"/>
      <c r="BK100" s="465"/>
      <c r="BL100" s="465"/>
      <c r="BM100" s="465"/>
      <c r="BN100" s="465"/>
      <c r="BO100" s="498"/>
      <c r="BP100" s="498"/>
      <c r="BQ100" s="465"/>
      <c r="BR100" s="465"/>
      <c r="BS100" s="493"/>
      <c r="BT100" s="464"/>
      <c r="BU100" s="465"/>
      <c r="BV100" s="465"/>
      <c r="BW100" s="465"/>
      <c r="BX100" s="500"/>
      <c r="BY100" s="500"/>
      <c r="BZ100" s="500"/>
      <c r="CA100" s="500"/>
      <c r="CB100" s="500"/>
      <c r="CC100" s="500"/>
      <c r="CD100" s="499"/>
      <c r="CE100" s="499"/>
      <c r="CF100" s="499"/>
      <c r="CG100" s="499"/>
      <c r="CH100" s="499"/>
      <c r="CI100" s="499"/>
      <c r="CJ100" s="499"/>
      <c r="CK100" s="499"/>
      <c r="CL100" s="499"/>
      <c r="CM100" s="499"/>
      <c r="CN100" s="499"/>
      <c r="CO100" s="499"/>
      <c r="CP100" s="499"/>
      <c r="CQ100" s="499"/>
      <c r="CR100" s="448"/>
      <c r="CS100" s="499"/>
      <c r="CT100" s="499"/>
      <c r="CU100" s="499"/>
      <c r="CV100" s="499"/>
      <c r="CW100" s="517"/>
      <c r="CX100" s="517"/>
      <c r="CY100" s="517"/>
      <c r="CZ100" s="517"/>
      <c r="DA100" s="517"/>
      <c r="DB100" s="517"/>
      <c r="DC100" s="517"/>
      <c r="DD100" s="517"/>
      <c r="DE100" s="517"/>
      <c r="DF100" s="517"/>
      <c r="DG100" s="517"/>
      <c r="DH100" s="517"/>
      <c r="DI100" s="517"/>
      <c r="DJ100" s="517"/>
      <c r="DK100" s="517"/>
      <c r="DL100" s="517"/>
      <c r="DM100" s="517"/>
      <c r="DN100" s="517"/>
      <c r="DO100" s="517"/>
      <c r="DP100" s="517"/>
      <c r="DQ100" s="517"/>
      <c r="DR100" s="517"/>
      <c r="DS100" s="517"/>
      <c r="DT100" s="517"/>
      <c r="DU100" s="517"/>
      <c r="DV100" s="517"/>
      <c r="DW100" s="517"/>
      <c r="DX100" s="517"/>
      <c r="DY100" s="517"/>
      <c r="DZ100" s="517"/>
      <c r="EA100" s="517"/>
      <c r="EB100" s="517"/>
      <c r="EC100" s="517"/>
      <c r="ED100" s="517"/>
      <c r="EE100" s="517"/>
      <c r="EF100" s="517"/>
      <c r="EG100" s="517"/>
      <c r="EH100" s="517"/>
      <c r="EI100" s="517"/>
      <c r="EJ100" s="517"/>
      <c r="EK100" s="517"/>
      <c r="EL100" s="517"/>
      <c r="EM100" s="517"/>
      <c r="EN100" s="517"/>
      <c r="EO100" s="517"/>
      <c r="EP100" s="517"/>
      <c r="EQ100" s="517"/>
      <c r="ER100" s="517"/>
      <c r="ES100" s="517"/>
      <c r="ET100" s="517"/>
      <c r="EU100" s="517"/>
      <c r="EV100" s="517"/>
      <c r="EW100" s="517"/>
      <c r="EX100" s="517"/>
      <c r="EY100" s="517"/>
      <c r="EZ100" s="517"/>
      <c r="FA100" s="517"/>
      <c r="FB100" s="517"/>
      <c r="FC100" s="517"/>
      <c r="FD100" s="517"/>
      <c r="FE100" s="517"/>
      <c r="FF100" s="517"/>
      <c r="FG100" s="517"/>
      <c r="FH100" s="517"/>
      <c r="FI100" s="517"/>
      <c r="FJ100" s="517"/>
      <c r="FK100" s="517"/>
      <c r="FL100" s="517"/>
      <c r="FM100" s="517"/>
      <c r="FN100" s="517"/>
      <c r="FO100" s="517"/>
      <c r="FP100" s="517"/>
      <c r="FQ100" s="517"/>
      <c r="FR100" s="517"/>
      <c r="FS100" s="517"/>
      <c r="FT100" s="517"/>
      <c r="FU100" s="517"/>
      <c r="FV100" s="517"/>
      <c r="FW100" s="517"/>
      <c r="FX100" s="517"/>
      <c r="FY100" s="517"/>
      <c r="FZ100" s="517"/>
      <c r="GA100" s="517"/>
      <c r="GB100" s="517"/>
      <c r="GC100" s="517"/>
      <c r="GD100" s="517"/>
      <c r="GE100" s="517"/>
      <c r="GF100" s="517"/>
      <c r="GG100" s="517"/>
      <c r="GH100" s="517"/>
      <c r="GI100" s="517"/>
      <c r="GJ100" s="517"/>
      <c r="GK100" s="517"/>
      <c r="GL100" s="517"/>
      <c r="GM100" s="517"/>
      <c r="GN100" s="517"/>
      <c r="GO100" s="517"/>
      <c r="GP100" s="517"/>
      <c r="GQ100" s="517"/>
      <c r="GR100" s="517"/>
      <c r="GS100" s="517"/>
      <c r="GT100" s="517"/>
      <c r="GU100" s="517"/>
      <c r="GV100" s="517"/>
      <c r="GW100" s="517"/>
      <c r="GX100" s="517"/>
      <c r="GY100" s="517"/>
      <c r="GZ100" s="517"/>
      <c r="HA100" s="517"/>
      <c r="HB100" s="517"/>
      <c r="HC100" s="517"/>
      <c r="HD100" s="517"/>
      <c r="HE100" s="517"/>
      <c r="HF100" s="517"/>
      <c r="HG100" s="517"/>
      <c r="HH100" s="517"/>
      <c r="HI100" s="517"/>
      <c r="HJ100" s="517"/>
      <c r="HK100" s="517"/>
      <c r="HL100" s="517"/>
      <c r="HM100" s="517"/>
      <c r="HN100" s="517"/>
      <c r="HO100" s="517"/>
      <c r="HP100" s="517"/>
      <c r="HQ100" s="517"/>
      <c r="HR100" s="517"/>
      <c r="HS100" s="517"/>
      <c r="HT100" s="517"/>
      <c r="HU100" s="517"/>
      <c r="HV100" s="517"/>
      <c r="HW100" s="517"/>
      <c r="HX100" s="517"/>
      <c r="HY100" s="517"/>
      <c r="HZ100" s="517"/>
      <c r="IA100" s="517"/>
      <c r="IB100" s="517"/>
      <c r="IC100" s="517"/>
      <c r="ID100" s="517"/>
      <c r="IE100" s="517"/>
      <c r="IF100" s="517"/>
      <c r="IG100" s="517"/>
      <c r="IH100" s="517"/>
      <c r="II100" s="517"/>
      <c r="IJ100" s="517"/>
      <c r="IK100" s="517"/>
      <c r="IL100" s="517"/>
      <c r="IM100" s="517"/>
      <c r="IN100" s="517"/>
      <c r="IO100" s="517"/>
      <c r="IP100" s="517"/>
      <c r="IQ100" s="517"/>
      <c r="IR100" s="517"/>
      <c r="IS100" s="517"/>
      <c r="IT100" s="517"/>
      <c r="IU100" s="517"/>
      <c r="IV100" s="517"/>
      <c r="IW100" s="517"/>
      <c r="IX100" s="517"/>
      <c r="IY100" s="517"/>
      <c r="IZ100" s="517"/>
      <c r="JA100" s="517"/>
      <c r="JB100" s="517"/>
      <c r="JC100" s="517"/>
      <c r="JD100" s="517"/>
      <c r="JE100" s="517"/>
      <c r="JF100" s="517"/>
      <c r="JG100" s="517"/>
      <c r="JH100" s="517"/>
      <c r="JI100" s="517"/>
      <c r="JJ100" s="517"/>
      <c r="JK100" s="517"/>
      <c r="JL100" s="517"/>
      <c r="JM100" s="517"/>
      <c r="JN100" s="517"/>
      <c r="JO100" s="517"/>
      <c r="JP100" s="517"/>
      <c r="JQ100" s="517"/>
      <c r="JR100" s="517"/>
      <c r="JS100" s="517"/>
      <c r="JT100" s="517"/>
      <c r="JU100" s="517"/>
      <c r="JV100" s="517"/>
      <c r="JW100" s="517"/>
      <c r="JX100" s="517"/>
      <c r="JY100" s="517"/>
      <c r="JZ100" s="517"/>
      <c r="KA100" s="517"/>
      <c r="KB100" s="517"/>
      <c r="KC100" s="517"/>
      <c r="KD100" s="517"/>
      <c r="KE100" s="517"/>
      <c r="KF100" s="517"/>
      <c r="KG100" s="517"/>
      <c r="KH100" s="517"/>
      <c r="KI100" s="517"/>
      <c r="KJ100" s="517"/>
      <c r="KK100" s="517"/>
      <c r="KL100" s="517"/>
      <c r="KM100" s="517"/>
      <c r="KN100" s="517"/>
      <c r="KO100" s="517"/>
      <c r="KP100" s="517"/>
      <c r="KQ100" s="517"/>
      <c r="KR100" s="517"/>
      <c r="KS100" s="517"/>
      <c r="KT100" s="517"/>
    </row>
    <row r="101" spans="1:306" ht="36" hidden="1">
      <c r="A101" s="454" t="s">
        <v>2334</v>
      </c>
      <c r="B101" s="455" t="s">
        <v>222</v>
      </c>
      <c r="C101" s="456" t="s">
        <v>1664</v>
      </c>
      <c r="D101" s="455" t="s">
        <v>2136</v>
      </c>
      <c r="E101" s="455" t="s">
        <v>2373</v>
      </c>
      <c r="F101" s="455" t="s">
        <v>90</v>
      </c>
      <c r="G101" s="455" t="s">
        <v>2068</v>
      </c>
      <c r="H101" s="455"/>
      <c r="I101" s="455" t="s">
        <v>141</v>
      </c>
      <c r="J101" s="464">
        <v>40</v>
      </c>
      <c r="K101" s="464"/>
      <c r="L101" s="464">
        <v>40</v>
      </c>
      <c r="M101" s="464"/>
      <c r="N101" s="464"/>
      <c r="O101" s="464"/>
      <c r="P101" s="464"/>
      <c r="Q101" s="464">
        <v>2020</v>
      </c>
      <c r="R101" s="464">
        <v>2022</v>
      </c>
      <c r="S101" s="464">
        <v>2019</v>
      </c>
      <c r="T101" s="464">
        <v>2021</v>
      </c>
      <c r="U101" s="464">
        <v>63578</v>
      </c>
      <c r="V101" s="464">
        <v>19834</v>
      </c>
      <c r="W101" s="464"/>
      <c r="X101" s="464"/>
      <c r="Y101" s="464"/>
      <c r="Z101" s="464"/>
      <c r="AA101" s="464"/>
      <c r="AB101" s="464">
        <v>45518</v>
      </c>
      <c r="AC101" s="464">
        <v>12600</v>
      </c>
      <c r="AD101" s="464">
        <v>12600</v>
      </c>
      <c r="AE101" s="464" t="s">
        <v>93</v>
      </c>
      <c r="AF101" s="464"/>
      <c r="AG101" s="464">
        <v>1</v>
      </c>
      <c r="AH101" s="464">
        <v>1</v>
      </c>
      <c r="AI101" s="464">
        <v>45518</v>
      </c>
      <c r="AJ101" s="464">
        <v>12600</v>
      </c>
      <c r="AK101" s="464">
        <v>12600</v>
      </c>
      <c r="AL101" s="464" t="s">
        <v>93</v>
      </c>
      <c r="AM101" s="464"/>
      <c r="AN101" s="464">
        <v>1</v>
      </c>
      <c r="AO101" s="464">
        <v>1</v>
      </c>
      <c r="AP101" s="464">
        <v>45518</v>
      </c>
      <c r="AQ101" s="464">
        <v>12600</v>
      </c>
      <c r="AR101" s="464">
        <v>12600</v>
      </c>
      <c r="AS101" s="464" t="s">
        <v>93</v>
      </c>
      <c r="AT101" s="464"/>
      <c r="AU101" s="464">
        <v>1</v>
      </c>
      <c r="AV101" s="464">
        <v>1</v>
      </c>
      <c r="AW101" s="464">
        <v>45518</v>
      </c>
      <c r="AX101" s="464">
        <v>12600</v>
      </c>
      <c r="AY101" s="464">
        <v>12600</v>
      </c>
      <c r="AZ101" s="464" t="s">
        <v>93</v>
      </c>
      <c r="BA101" s="464"/>
      <c r="BB101" s="464">
        <v>1</v>
      </c>
      <c r="BC101" s="464">
        <v>1</v>
      </c>
      <c r="BD101" s="475">
        <v>-18060</v>
      </c>
      <c r="BE101" s="464">
        <v>45518</v>
      </c>
      <c r="BF101" s="464"/>
      <c r="BG101" s="464"/>
      <c r="BH101" s="464"/>
      <c r="BI101" s="464">
        <v>12600</v>
      </c>
      <c r="BJ101" s="464" t="s">
        <v>93</v>
      </c>
      <c r="BK101" s="464"/>
      <c r="BL101" s="464">
        <v>1</v>
      </c>
      <c r="BM101" s="464"/>
      <c r="BN101" s="464" t="s">
        <v>2068</v>
      </c>
      <c r="BO101" s="492" t="s">
        <v>1666</v>
      </c>
      <c r="BP101" s="492" t="s">
        <v>2374</v>
      </c>
      <c r="BQ101" s="464" t="s">
        <v>2144</v>
      </c>
      <c r="BR101" s="464" t="s">
        <v>2145</v>
      </c>
      <c r="BS101" s="493" t="s">
        <v>2152</v>
      </c>
      <c r="BT101" s="464"/>
      <c r="BU101" s="464"/>
      <c r="BV101" s="464"/>
      <c r="BW101" s="464" t="s">
        <v>2330</v>
      </c>
      <c r="BX101" s="501"/>
      <c r="BY101" s="501"/>
      <c r="BZ101" s="501"/>
      <c r="CA101" s="501"/>
      <c r="CB101" s="501"/>
      <c r="CC101" s="501"/>
      <c r="CD101" s="503"/>
      <c r="CE101" s="503"/>
      <c r="CF101" s="503"/>
      <c r="CG101" s="103" t="s">
        <v>2188</v>
      </c>
      <c r="CH101" s="513" t="s">
        <v>2224</v>
      </c>
      <c r="CI101" s="513"/>
      <c r="CJ101" s="513" t="s">
        <v>2217</v>
      </c>
      <c r="CK101" s="513" t="s">
        <v>2217</v>
      </c>
      <c r="CL101" s="513" t="s">
        <v>2375</v>
      </c>
      <c r="CM101" s="513"/>
      <c r="CN101" s="513" t="s">
        <v>2292</v>
      </c>
      <c r="CO101" s="503" t="s">
        <v>2309</v>
      </c>
      <c r="CP101" s="449"/>
      <c r="CQ101" s="449"/>
      <c r="CR101" s="448" t="e">
        <v>#N/A</v>
      </c>
      <c r="CS101" s="449"/>
      <c r="CT101" s="449"/>
      <c r="CU101" s="449"/>
      <c r="CV101" s="449"/>
      <c r="CW101" s="449"/>
      <c r="CX101" s="449"/>
      <c r="CY101" s="449"/>
      <c r="CZ101" s="449"/>
      <c r="DA101" s="449"/>
      <c r="DB101" s="449"/>
      <c r="DC101" s="449"/>
      <c r="DD101" s="449"/>
      <c r="DE101" s="449"/>
      <c r="DF101" s="449"/>
      <c r="DG101" s="449"/>
      <c r="DH101" s="449"/>
      <c r="DI101" s="449"/>
      <c r="DJ101" s="449"/>
      <c r="DK101" s="449"/>
      <c r="DL101" s="449"/>
      <c r="DM101" s="449"/>
      <c r="DN101" s="449"/>
      <c r="DO101" s="449"/>
      <c r="DP101" s="449"/>
      <c r="DQ101" s="449"/>
      <c r="DR101" s="449"/>
      <c r="DS101" s="449"/>
      <c r="DT101" s="449"/>
      <c r="DU101" s="449"/>
      <c r="DV101" s="449"/>
      <c r="DW101" s="449"/>
      <c r="DX101" s="449"/>
      <c r="DY101" s="449"/>
      <c r="DZ101" s="449"/>
      <c r="EA101" s="449"/>
      <c r="EB101" s="449"/>
      <c r="EC101" s="449"/>
      <c r="ED101" s="449"/>
      <c r="EE101" s="449"/>
      <c r="EF101" s="449"/>
      <c r="EG101" s="449"/>
      <c r="EH101" s="449"/>
      <c r="EI101" s="449"/>
      <c r="EJ101" s="449"/>
      <c r="EK101" s="449"/>
      <c r="EL101" s="449"/>
      <c r="EM101" s="449"/>
      <c r="EN101" s="449"/>
      <c r="EO101" s="449"/>
      <c r="EP101" s="449"/>
      <c r="EQ101" s="449"/>
      <c r="ER101" s="449"/>
      <c r="ES101" s="449"/>
      <c r="ET101" s="449"/>
      <c r="EU101" s="449"/>
      <c r="EV101" s="449"/>
      <c r="EW101" s="449"/>
      <c r="EX101" s="449"/>
      <c r="EY101" s="449"/>
      <c r="EZ101" s="449"/>
      <c r="FA101" s="449"/>
      <c r="FB101" s="449"/>
      <c r="FC101" s="449"/>
      <c r="FD101" s="449"/>
      <c r="FE101" s="449"/>
      <c r="FF101" s="449"/>
      <c r="FG101" s="449"/>
      <c r="FH101" s="449"/>
      <c r="FI101" s="449"/>
      <c r="FJ101" s="449"/>
      <c r="FK101" s="449"/>
      <c r="FL101" s="449"/>
      <c r="FM101" s="449"/>
      <c r="FN101" s="449"/>
      <c r="FO101" s="449"/>
      <c r="FP101" s="449"/>
      <c r="FQ101" s="449"/>
      <c r="FR101" s="449"/>
      <c r="FS101" s="449"/>
      <c r="FT101" s="449"/>
      <c r="FU101" s="449"/>
      <c r="FV101" s="449"/>
      <c r="FW101" s="449"/>
      <c r="FX101" s="449"/>
      <c r="FY101" s="449"/>
      <c r="FZ101" s="449"/>
      <c r="GA101" s="449"/>
      <c r="GB101" s="449"/>
      <c r="GC101" s="449"/>
      <c r="GD101" s="449"/>
      <c r="GE101" s="449"/>
      <c r="GF101" s="449"/>
      <c r="GG101" s="449"/>
      <c r="GH101" s="449"/>
      <c r="GI101" s="449"/>
      <c r="GJ101" s="449"/>
      <c r="GK101" s="449"/>
      <c r="GL101" s="449"/>
      <c r="GM101" s="449"/>
      <c r="GN101" s="449"/>
      <c r="GO101" s="449"/>
      <c r="GP101" s="449"/>
      <c r="GQ101" s="449"/>
      <c r="GR101" s="449"/>
      <c r="GS101" s="449"/>
      <c r="GT101" s="449"/>
      <c r="GU101" s="449"/>
      <c r="GV101" s="449"/>
      <c r="GW101" s="449"/>
      <c r="GX101" s="449"/>
      <c r="GY101" s="449"/>
      <c r="GZ101" s="449"/>
      <c r="HA101" s="449"/>
      <c r="HB101" s="449"/>
      <c r="HC101" s="449"/>
      <c r="HD101" s="449"/>
      <c r="HE101" s="449"/>
      <c r="HF101" s="449"/>
      <c r="HG101" s="449"/>
      <c r="HH101" s="449"/>
      <c r="HI101" s="449"/>
      <c r="HJ101" s="449"/>
      <c r="HK101" s="449"/>
      <c r="HL101" s="449"/>
      <c r="HM101" s="449"/>
      <c r="HN101" s="449"/>
      <c r="HO101" s="449"/>
      <c r="HP101" s="449"/>
      <c r="HQ101" s="449"/>
      <c r="HR101" s="449"/>
      <c r="HS101" s="449"/>
      <c r="HT101" s="449"/>
      <c r="HU101" s="449"/>
      <c r="HV101" s="449"/>
      <c r="HW101" s="449"/>
      <c r="HX101" s="449"/>
      <c r="HY101" s="449"/>
      <c r="HZ101" s="449"/>
      <c r="IA101" s="449"/>
      <c r="IB101" s="449"/>
      <c r="IC101" s="449"/>
      <c r="ID101" s="449"/>
      <c r="IE101" s="449"/>
      <c r="IF101" s="449"/>
      <c r="IG101" s="449"/>
      <c r="IH101" s="449"/>
      <c r="II101" s="449"/>
      <c r="IJ101" s="449"/>
      <c r="IK101" s="449"/>
      <c r="IL101" s="449"/>
      <c r="IM101" s="449"/>
      <c r="IN101" s="449"/>
      <c r="IO101" s="449"/>
      <c r="IP101" s="449"/>
      <c r="IQ101" s="449"/>
      <c r="IR101" s="449"/>
      <c r="IS101" s="449"/>
      <c r="IT101" s="449"/>
      <c r="IU101" s="449"/>
      <c r="IV101" s="449"/>
      <c r="IW101" s="449"/>
      <c r="IX101" s="449"/>
      <c r="IY101" s="449"/>
      <c r="IZ101" s="449"/>
      <c r="JA101" s="449"/>
      <c r="JB101" s="449"/>
      <c r="JC101" s="449"/>
      <c r="JD101" s="449"/>
      <c r="JE101" s="449"/>
      <c r="JF101" s="449"/>
      <c r="JG101" s="449"/>
      <c r="JH101" s="449"/>
      <c r="JI101" s="449"/>
      <c r="JJ101" s="449"/>
      <c r="JK101" s="449"/>
      <c r="JL101" s="449"/>
      <c r="JM101" s="449"/>
      <c r="JN101" s="449"/>
      <c r="JO101" s="449"/>
      <c r="JP101" s="449"/>
      <c r="JQ101" s="449"/>
      <c r="JR101" s="449"/>
      <c r="JS101" s="449"/>
      <c r="JT101" s="449"/>
      <c r="JU101" s="449"/>
      <c r="JV101" s="449"/>
      <c r="JW101" s="449"/>
      <c r="JX101" s="449"/>
      <c r="JY101" s="449"/>
      <c r="JZ101" s="449"/>
      <c r="KA101" s="449"/>
      <c r="KB101" s="449"/>
      <c r="KC101" s="449"/>
      <c r="KD101" s="449"/>
      <c r="KE101" s="449"/>
      <c r="KF101" s="449"/>
      <c r="KG101" s="449"/>
      <c r="KH101" s="449"/>
      <c r="KI101" s="449"/>
      <c r="KJ101" s="449"/>
      <c r="KK101" s="449"/>
      <c r="KL101" s="449"/>
      <c r="KM101" s="449"/>
      <c r="KN101" s="449"/>
      <c r="KO101" s="449"/>
      <c r="KP101" s="449"/>
      <c r="KQ101" s="449"/>
      <c r="KR101" s="449"/>
      <c r="KS101" s="449"/>
      <c r="KT101" s="449"/>
    </row>
    <row r="102" spans="1:306" ht="36" hidden="1">
      <c r="A102" s="454" t="s">
        <v>2334</v>
      </c>
      <c r="B102" s="455" t="s">
        <v>196</v>
      </c>
      <c r="C102" s="456" t="s">
        <v>1181</v>
      </c>
      <c r="D102" s="455" t="s">
        <v>2136</v>
      </c>
      <c r="E102" s="455" t="s">
        <v>2376</v>
      </c>
      <c r="F102" s="455" t="s">
        <v>90</v>
      </c>
      <c r="G102" s="455" t="s">
        <v>2068</v>
      </c>
      <c r="H102" s="455"/>
      <c r="I102" s="455" t="s">
        <v>2140</v>
      </c>
      <c r="J102" s="464">
        <v>27</v>
      </c>
      <c r="K102" s="464"/>
      <c r="L102" s="464">
        <v>27</v>
      </c>
      <c r="M102" s="464"/>
      <c r="N102" s="464"/>
      <c r="O102" s="464"/>
      <c r="P102" s="464"/>
      <c r="Q102" s="464">
        <v>2020</v>
      </c>
      <c r="R102" s="464">
        <v>2022</v>
      </c>
      <c r="S102" s="464">
        <v>2017</v>
      </c>
      <c r="T102" s="464">
        <v>2019</v>
      </c>
      <c r="U102" s="464">
        <v>23315</v>
      </c>
      <c r="V102" s="464">
        <v>8133</v>
      </c>
      <c r="W102" s="464"/>
      <c r="X102" s="464"/>
      <c r="Y102" s="464">
        <v>2355</v>
      </c>
      <c r="Z102" s="464"/>
      <c r="AA102" s="464"/>
      <c r="AB102" s="464">
        <v>14000</v>
      </c>
      <c r="AC102" s="464">
        <v>5693</v>
      </c>
      <c r="AD102" s="464">
        <v>5693</v>
      </c>
      <c r="AE102" s="464" t="s">
        <v>93</v>
      </c>
      <c r="AF102" s="464"/>
      <c r="AG102" s="464">
        <v>1</v>
      </c>
      <c r="AH102" s="464">
        <v>1</v>
      </c>
      <c r="AI102" s="464">
        <v>14000</v>
      </c>
      <c r="AJ102" s="464">
        <v>5693</v>
      </c>
      <c r="AK102" s="464">
        <v>5693</v>
      </c>
      <c r="AL102" s="464" t="s">
        <v>93</v>
      </c>
      <c r="AM102" s="464"/>
      <c r="AN102" s="464">
        <v>1</v>
      </c>
      <c r="AO102" s="464">
        <v>1</v>
      </c>
      <c r="AP102" s="464">
        <v>14000</v>
      </c>
      <c r="AQ102" s="464">
        <v>5693</v>
      </c>
      <c r="AR102" s="464">
        <v>5693</v>
      </c>
      <c r="AS102" s="464" t="s">
        <v>93</v>
      </c>
      <c r="AT102" s="464"/>
      <c r="AU102" s="464">
        <v>1</v>
      </c>
      <c r="AV102" s="464">
        <v>1</v>
      </c>
      <c r="AW102" s="464">
        <v>14000</v>
      </c>
      <c r="AX102" s="464">
        <v>5693</v>
      </c>
      <c r="AY102" s="464">
        <v>5693</v>
      </c>
      <c r="AZ102" s="464" t="s">
        <v>93</v>
      </c>
      <c r="BA102" s="464"/>
      <c r="BB102" s="464">
        <v>1</v>
      </c>
      <c r="BC102" s="464">
        <v>1</v>
      </c>
      <c r="BD102" s="475">
        <v>-18460</v>
      </c>
      <c r="BE102" s="464">
        <v>2500</v>
      </c>
      <c r="BF102" s="464"/>
      <c r="BG102" s="464"/>
      <c r="BH102" s="464"/>
      <c r="BI102" s="464">
        <v>5693</v>
      </c>
      <c r="BJ102" s="464" t="s">
        <v>93</v>
      </c>
      <c r="BK102" s="464"/>
      <c r="BL102" s="464">
        <v>0</v>
      </c>
      <c r="BM102" s="464"/>
      <c r="BN102" s="464" t="s">
        <v>2068</v>
      </c>
      <c r="BO102" s="492" t="s">
        <v>2377</v>
      </c>
      <c r="BP102" s="492" t="s">
        <v>2378</v>
      </c>
      <c r="BQ102" s="464" t="s">
        <v>2144</v>
      </c>
      <c r="BR102" s="464" t="s">
        <v>2145</v>
      </c>
      <c r="BS102" s="493" t="s">
        <v>2152</v>
      </c>
      <c r="BT102" s="464"/>
      <c r="BU102" s="464"/>
      <c r="BV102" s="464"/>
      <c r="BW102" s="464"/>
      <c r="BX102" s="271" t="s">
        <v>2223</v>
      </c>
      <c r="BY102" s="501"/>
      <c r="BZ102" s="501"/>
      <c r="CA102" s="501"/>
      <c r="CB102" s="501"/>
      <c r="CC102" s="501"/>
      <c r="CD102" s="503"/>
      <c r="CE102" s="503">
        <v>-2440</v>
      </c>
      <c r="CF102" s="503" t="s">
        <v>2180</v>
      </c>
      <c r="CG102" s="454" t="s">
        <v>2188</v>
      </c>
      <c r="CH102" s="455" t="s">
        <v>2224</v>
      </c>
      <c r="CI102" s="455"/>
      <c r="CJ102" s="455"/>
      <c r="CK102" s="455"/>
      <c r="CL102" s="455" t="s">
        <v>2225</v>
      </c>
      <c r="CM102" s="455"/>
      <c r="CN102" s="455"/>
      <c r="CO102" s="503" t="s">
        <v>2180</v>
      </c>
      <c r="CP102" s="449"/>
      <c r="CQ102" s="449"/>
      <c r="CR102" s="448" t="s">
        <v>1181</v>
      </c>
      <c r="CS102" s="449"/>
      <c r="CT102" s="449"/>
      <c r="CU102" s="449"/>
      <c r="CV102" s="449"/>
      <c r="CW102" s="449"/>
      <c r="CX102" s="449"/>
      <c r="CY102" s="449"/>
      <c r="CZ102" s="449"/>
      <c r="DA102" s="449"/>
      <c r="DB102" s="449"/>
      <c r="DC102" s="449"/>
      <c r="DD102" s="449"/>
      <c r="DE102" s="449"/>
      <c r="DF102" s="449"/>
      <c r="DG102" s="449"/>
      <c r="DH102" s="449"/>
      <c r="DI102" s="449"/>
      <c r="DJ102" s="449"/>
      <c r="DK102" s="449"/>
      <c r="DL102" s="449"/>
      <c r="DM102" s="449"/>
      <c r="DN102" s="449"/>
      <c r="DO102" s="449"/>
      <c r="DP102" s="449"/>
      <c r="DQ102" s="449"/>
      <c r="DR102" s="449"/>
      <c r="DS102" s="449"/>
      <c r="DT102" s="449"/>
      <c r="DU102" s="449"/>
      <c r="DV102" s="449"/>
      <c r="DW102" s="449"/>
      <c r="DX102" s="449"/>
      <c r="DY102" s="449"/>
      <c r="DZ102" s="449"/>
      <c r="EA102" s="449"/>
      <c r="EB102" s="449"/>
      <c r="EC102" s="449"/>
      <c r="ED102" s="449"/>
      <c r="EE102" s="449"/>
      <c r="EF102" s="449"/>
      <c r="EG102" s="449"/>
      <c r="EH102" s="449"/>
      <c r="EI102" s="449"/>
      <c r="EJ102" s="449"/>
      <c r="EK102" s="449"/>
      <c r="EL102" s="449"/>
      <c r="EM102" s="449"/>
      <c r="EN102" s="449"/>
      <c r="EO102" s="449"/>
      <c r="EP102" s="449"/>
      <c r="EQ102" s="449"/>
      <c r="ER102" s="449"/>
      <c r="ES102" s="449"/>
      <c r="ET102" s="449"/>
      <c r="EU102" s="449"/>
      <c r="EV102" s="449"/>
      <c r="EW102" s="449"/>
      <c r="EX102" s="449"/>
      <c r="EY102" s="449"/>
      <c r="EZ102" s="449"/>
      <c r="FA102" s="449"/>
      <c r="FB102" s="449"/>
      <c r="FC102" s="449"/>
      <c r="FD102" s="449"/>
      <c r="FE102" s="449"/>
      <c r="FF102" s="449"/>
      <c r="FG102" s="449"/>
      <c r="FH102" s="449"/>
      <c r="FI102" s="449"/>
      <c r="FJ102" s="449"/>
      <c r="FK102" s="449"/>
      <c r="FL102" s="449"/>
      <c r="FM102" s="449"/>
      <c r="FN102" s="449"/>
      <c r="FO102" s="449"/>
      <c r="FP102" s="449"/>
      <c r="FQ102" s="449"/>
      <c r="FR102" s="449"/>
      <c r="FS102" s="449"/>
      <c r="FT102" s="449"/>
      <c r="FU102" s="449"/>
      <c r="FV102" s="449"/>
      <c r="FW102" s="449"/>
      <c r="FX102" s="449"/>
      <c r="FY102" s="449"/>
      <c r="FZ102" s="449"/>
      <c r="GA102" s="449"/>
      <c r="GB102" s="449"/>
      <c r="GC102" s="449"/>
      <c r="GD102" s="449"/>
      <c r="GE102" s="449"/>
      <c r="GF102" s="449"/>
      <c r="GG102" s="449"/>
      <c r="GH102" s="449"/>
      <c r="GI102" s="449"/>
      <c r="GJ102" s="449"/>
      <c r="GK102" s="449"/>
      <c r="GL102" s="449"/>
      <c r="GM102" s="449"/>
      <c r="GN102" s="449"/>
      <c r="GO102" s="449"/>
      <c r="GP102" s="449"/>
      <c r="GQ102" s="449"/>
      <c r="GR102" s="449"/>
      <c r="GS102" s="449"/>
      <c r="GT102" s="449"/>
      <c r="GU102" s="449"/>
      <c r="GV102" s="449"/>
      <c r="GW102" s="449"/>
      <c r="GX102" s="449"/>
      <c r="GY102" s="449"/>
      <c r="GZ102" s="449"/>
      <c r="HA102" s="449"/>
      <c r="HB102" s="449"/>
      <c r="HC102" s="449"/>
      <c r="HD102" s="449"/>
      <c r="HE102" s="449"/>
      <c r="HF102" s="449"/>
      <c r="HG102" s="449"/>
      <c r="HH102" s="449"/>
      <c r="HI102" s="449"/>
      <c r="HJ102" s="449"/>
      <c r="HK102" s="449"/>
      <c r="HL102" s="449"/>
      <c r="HM102" s="449"/>
      <c r="HN102" s="449"/>
      <c r="HO102" s="449"/>
      <c r="HP102" s="449"/>
      <c r="HQ102" s="449"/>
      <c r="HR102" s="449"/>
      <c r="HS102" s="449"/>
      <c r="HT102" s="449"/>
      <c r="HU102" s="449"/>
      <c r="HV102" s="449"/>
      <c r="HW102" s="449"/>
      <c r="HX102" s="449"/>
      <c r="HY102" s="449"/>
      <c r="HZ102" s="449"/>
      <c r="IA102" s="449"/>
      <c r="IB102" s="449"/>
      <c r="IC102" s="449"/>
      <c r="ID102" s="449"/>
      <c r="IE102" s="449"/>
      <c r="IF102" s="449"/>
      <c r="IG102" s="449"/>
      <c r="IH102" s="449"/>
      <c r="II102" s="449"/>
      <c r="IJ102" s="449"/>
      <c r="IK102" s="449"/>
      <c r="IL102" s="449"/>
      <c r="IM102" s="449"/>
      <c r="IN102" s="449"/>
      <c r="IO102" s="449"/>
      <c r="IP102" s="449"/>
      <c r="IQ102" s="449"/>
      <c r="IR102" s="449"/>
      <c r="IS102" s="449"/>
      <c r="IT102" s="449"/>
      <c r="IU102" s="449"/>
      <c r="IV102" s="449"/>
      <c r="IW102" s="449"/>
      <c r="IX102" s="449"/>
      <c r="IY102" s="449"/>
      <c r="IZ102" s="449"/>
      <c r="JA102" s="449"/>
      <c r="JB102" s="449"/>
      <c r="JC102" s="449"/>
      <c r="JD102" s="449"/>
      <c r="JE102" s="449"/>
      <c r="JF102" s="449"/>
      <c r="JG102" s="449"/>
      <c r="JH102" s="449"/>
      <c r="JI102" s="449"/>
      <c r="JJ102" s="449"/>
      <c r="JK102" s="449"/>
      <c r="JL102" s="449"/>
      <c r="JM102" s="449"/>
      <c r="JN102" s="449"/>
      <c r="JO102" s="449"/>
      <c r="JP102" s="449"/>
      <c r="JQ102" s="449"/>
      <c r="JR102" s="449"/>
      <c r="JS102" s="449"/>
      <c r="JT102" s="449"/>
      <c r="JU102" s="449"/>
      <c r="JV102" s="449"/>
      <c r="JW102" s="449"/>
      <c r="JX102" s="449"/>
      <c r="JY102" s="449"/>
      <c r="JZ102" s="449"/>
      <c r="KA102" s="449"/>
      <c r="KB102" s="449"/>
      <c r="KC102" s="449"/>
      <c r="KD102" s="449"/>
      <c r="KE102" s="449"/>
      <c r="KF102" s="449"/>
      <c r="KG102" s="449"/>
      <c r="KH102" s="449"/>
      <c r="KI102" s="449"/>
      <c r="KJ102" s="449"/>
      <c r="KK102" s="449"/>
      <c r="KL102" s="449"/>
      <c r="KM102" s="449"/>
      <c r="KN102" s="449"/>
      <c r="KO102" s="449"/>
      <c r="KP102" s="449"/>
      <c r="KQ102" s="449"/>
      <c r="KR102" s="449"/>
      <c r="KS102" s="449"/>
      <c r="KT102" s="449"/>
    </row>
    <row r="103" spans="1:306" ht="13.5" hidden="1" customHeight="1">
      <c r="A103" s="540" t="s">
        <v>2379</v>
      </c>
      <c r="B103" s="540"/>
      <c r="C103" s="540"/>
      <c r="D103" s="452"/>
      <c r="E103" s="452"/>
      <c r="F103" s="452"/>
      <c r="G103" s="452">
        <v>4</v>
      </c>
      <c r="H103" s="452"/>
      <c r="I103" s="455"/>
      <c r="J103" s="463">
        <v>100</v>
      </c>
      <c r="K103" s="463">
        <v>28</v>
      </c>
      <c r="L103" s="463">
        <v>72</v>
      </c>
      <c r="M103" s="463"/>
      <c r="N103" s="463"/>
      <c r="O103" s="463">
        <v>322</v>
      </c>
      <c r="P103" s="463"/>
      <c r="Q103" s="463"/>
      <c r="R103" s="463"/>
      <c r="S103" s="463"/>
      <c r="T103" s="463"/>
      <c r="U103" s="463">
        <v>253046</v>
      </c>
      <c r="V103" s="463">
        <v>94012</v>
      </c>
      <c r="W103" s="463">
        <v>61320</v>
      </c>
      <c r="X103" s="463">
        <v>20166</v>
      </c>
      <c r="Y103" s="463">
        <v>30100</v>
      </c>
      <c r="Z103" s="463">
        <v>31220</v>
      </c>
      <c r="AA103" s="463"/>
      <c r="AB103" s="463">
        <v>143600</v>
      </c>
      <c r="AC103" s="463">
        <v>45963</v>
      </c>
      <c r="AD103" s="463">
        <v>45963</v>
      </c>
      <c r="AE103" s="463"/>
      <c r="AF103" s="463"/>
      <c r="AG103" s="463"/>
      <c r="AH103" s="463"/>
      <c r="AI103" s="463">
        <v>143600</v>
      </c>
      <c r="AJ103" s="463">
        <v>45642</v>
      </c>
      <c r="AK103" s="463">
        <v>45963</v>
      </c>
      <c r="AL103" s="463"/>
      <c r="AM103" s="463"/>
      <c r="AN103" s="464"/>
      <c r="AO103" s="463"/>
      <c r="AP103" s="463">
        <v>143600</v>
      </c>
      <c r="AQ103" s="463">
        <v>45963</v>
      </c>
      <c r="AR103" s="463">
        <v>45963</v>
      </c>
      <c r="AS103" s="463"/>
      <c r="AT103" s="463"/>
      <c r="AU103" s="464"/>
      <c r="AV103" s="463"/>
      <c r="AW103" s="463">
        <v>83104</v>
      </c>
      <c r="AX103" s="463">
        <v>45642</v>
      </c>
      <c r="AY103" s="463">
        <v>45963</v>
      </c>
      <c r="AZ103" s="463"/>
      <c r="BA103" s="463"/>
      <c r="BB103" s="464"/>
      <c r="BC103" s="463"/>
      <c r="BD103" s="475">
        <v>-139842</v>
      </c>
      <c r="BE103" s="463">
        <v>83104</v>
      </c>
      <c r="BF103" s="463">
        <v>62291</v>
      </c>
      <c r="BG103" s="463">
        <v>18132</v>
      </c>
      <c r="BH103" s="463">
        <v>44159</v>
      </c>
      <c r="BI103" s="463">
        <v>45963</v>
      </c>
      <c r="BJ103" s="463"/>
      <c r="BK103" s="463"/>
      <c r="BL103" s="463"/>
      <c r="BM103" s="463"/>
      <c r="BN103" s="463"/>
      <c r="BO103" s="491"/>
      <c r="BP103" s="491"/>
      <c r="BQ103" s="463"/>
      <c r="BR103" s="463"/>
      <c r="BS103" s="493"/>
      <c r="BT103" s="464"/>
      <c r="BU103" s="463"/>
      <c r="BV103" s="463"/>
      <c r="BW103" s="463"/>
      <c r="BX103" s="477"/>
      <c r="BY103" s="477"/>
      <c r="BZ103" s="477"/>
      <c r="CA103" s="477"/>
      <c r="CB103" s="477"/>
      <c r="CC103" s="477"/>
      <c r="CD103" s="504"/>
      <c r="CE103" s="504"/>
      <c r="CF103" s="504"/>
      <c r="CG103" s="451"/>
      <c r="CH103" s="452"/>
      <c r="CI103" s="452"/>
      <c r="CJ103" s="452"/>
      <c r="CK103" s="452"/>
      <c r="CL103" s="452"/>
      <c r="CM103" s="452"/>
      <c r="CN103" s="452"/>
      <c r="CO103" s="504"/>
      <c r="CP103" s="507"/>
      <c r="CQ103" s="507"/>
      <c r="CR103" s="448"/>
      <c r="CS103" s="507"/>
      <c r="CT103" s="507"/>
      <c r="CU103" s="507"/>
      <c r="CV103" s="507"/>
      <c r="CW103" s="507"/>
      <c r="CX103" s="507"/>
      <c r="CY103" s="507"/>
      <c r="CZ103" s="507"/>
      <c r="DA103" s="507"/>
      <c r="DB103" s="507"/>
      <c r="DC103" s="507"/>
      <c r="DD103" s="507"/>
      <c r="DE103" s="507"/>
      <c r="DF103" s="507"/>
      <c r="DG103" s="507"/>
      <c r="DH103" s="507"/>
      <c r="DI103" s="507"/>
      <c r="DJ103" s="507"/>
      <c r="DK103" s="507"/>
      <c r="DL103" s="507"/>
      <c r="DM103" s="507"/>
      <c r="DN103" s="507"/>
      <c r="DO103" s="507"/>
      <c r="DP103" s="507"/>
      <c r="DQ103" s="507"/>
      <c r="DR103" s="507"/>
      <c r="DS103" s="507"/>
      <c r="DT103" s="507"/>
      <c r="DU103" s="507"/>
      <c r="DV103" s="507"/>
      <c r="DW103" s="507"/>
      <c r="DX103" s="507"/>
      <c r="DY103" s="507"/>
      <c r="DZ103" s="507"/>
      <c r="EA103" s="507"/>
      <c r="EB103" s="507"/>
      <c r="EC103" s="507"/>
      <c r="ED103" s="507"/>
      <c r="EE103" s="507"/>
      <c r="EF103" s="507"/>
      <c r="EG103" s="507"/>
      <c r="EH103" s="507"/>
      <c r="EI103" s="507"/>
      <c r="EJ103" s="507"/>
      <c r="EK103" s="507"/>
      <c r="EL103" s="507"/>
      <c r="EM103" s="507"/>
      <c r="EN103" s="507"/>
      <c r="EO103" s="507"/>
      <c r="EP103" s="507"/>
      <c r="EQ103" s="507"/>
      <c r="ER103" s="507"/>
      <c r="ES103" s="507"/>
      <c r="ET103" s="507"/>
      <c r="EU103" s="507"/>
      <c r="EV103" s="507"/>
      <c r="EW103" s="507"/>
      <c r="EX103" s="507"/>
      <c r="EY103" s="507"/>
      <c r="EZ103" s="507"/>
      <c r="FA103" s="507"/>
      <c r="FB103" s="507"/>
      <c r="FC103" s="507"/>
      <c r="FD103" s="507"/>
      <c r="FE103" s="507"/>
      <c r="FF103" s="507"/>
      <c r="FG103" s="507"/>
      <c r="FH103" s="507"/>
      <c r="FI103" s="507"/>
      <c r="FJ103" s="507"/>
      <c r="FK103" s="507"/>
      <c r="FL103" s="507"/>
      <c r="FM103" s="507"/>
      <c r="FN103" s="507"/>
      <c r="FO103" s="507"/>
      <c r="FP103" s="507"/>
      <c r="FQ103" s="507"/>
      <c r="FR103" s="507"/>
      <c r="FS103" s="507"/>
      <c r="FT103" s="507"/>
      <c r="FU103" s="507"/>
      <c r="FV103" s="507"/>
      <c r="FW103" s="507"/>
      <c r="FX103" s="507"/>
      <c r="FY103" s="507"/>
      <c r="FZ103" s="507"/>
      <c r="GA103" s="507"/>
      <c r="GB103" s="507"/>
      <c r="GC103" s="507"/>
      <c r="GD103" s="507"/>
      <c r="GE103" s="507"/>
      <c r="GF103" s="507"/>
      <c r="GG103" s="507"/>
      <c r="GH103" s="507"/>
      <c r="GI103" s="507"/>
      <c r="GJ103" s="507"/>
      <c r="GK103" s="507"/>
      <c r="GL103" s="507"/>
      <c r="GM103" s="507"/>
      <c r="GN103" s="507"/>
      <c r="GO103" s="507"/>
      <c r="GP103" s="507"/>
      <c r="GQ103" s="507"/>
      <c r="GR103" s="507"/>
      <c r="GS103" s="507"/>
      <c r="GT103" s="507"/>
      <c r="GU103" s="507"/>
      <c r="GV103" s="507"/>
      <c r="GW103" s="507"/>
      <c r="GX103" s="507"/>
      <c r="GY103" s="507"/>
      <c r="GZ103" s="507"/>
      <c r="HA103" s="507"/>
      <c r="HB103" s="507"/>
      <c r="HC103" s="507"/>
      <c r="HD103" s="507"/>
      <c r="HE103" s="507"/>
      <c r="HF103" s="507"/>
      <c r="HG103" s="507"/>
      <c r="HH103" s="507"/>
      <c r="HI103" s="507"/>
      <c r="HJ103" s="507"/>
      <c r="HK103" s="507"/>
      <c r="HL103" s="507"/>
      <c r="HM103" s="507"/>
      <c r="HN103" s="507"/>
      <c r="HO103" s="507"/>
      <c r="HP103" s="507"/>
      <c r="HQ103" s="507"/>
      <c r="HR103" s="507"/>
      <c r="HS103" s="507"/>
      <c r="HT103" s="507"/>
      <c r="HU103" s="507"/>
      <c r="HV103" s="507"/>
      <c r="HW103" s="507"/>
      <c r="HX103" s="507"/>
      <c r="HY103" s="507"/>
      <c r="HZ103" s="507"/>
      <c r="IA103" s="507"/>
      <c r="IB103" s="507"/>
      <c r="IC103" s="507"/>
      <c r="ID103" s="507"/>
      <c r="IE103" s="507"/>
      <c r="IF103" s="507"/>
      <c r="IG103" s="507"/>
      <c r="IH103" s="507"/>
      <c r="II103" s="507"/>
      <c r="IJ103" s="507"/>
      <c r="IK103" s="507"/>
      <c r="IL103" s="507"/>
      <c r="IM103" s="507"/>
      <c r="IN103" s="507"/>
      <c r="IO103" s="507"/>
      <c r="IP103" s="507"/>
      <c r="IQ103" s="507"/>
      <c r="IR103" s="507"/>
      <c r="IS103" s="507"/>
      <c r="IT103" s="507"/>
      <c r="IU103" s="507"/>
      <c r="IV103" s="507"/>
      <c r="IW103" s="507"/>
      <c r="IX103" s="507"/>
      <c r="IY103" s="507"/>
      <c r="IZ103" s="507"/>
      <c r="JA103" s="507"/>
      <c r="JB103" s="507"/>
      <c r="JC103" s="507"/>
      <c r="JD103" s="507"/>
      <c r="JE103" s="507"/>
      <c r="JF103" s="507"/>
      <c r="JG103" s="507"/>
      <c r="JH103" s="507"/>
      <c r="JI103" s="507"/>
      <c r="JJ103" s="507"/>
      <c r="JK103" s="507"/>
      <c r="JL103" s="507"/>
      <c r="JM103" s="507"/>
      <c r="JN103" s="507"/>
      <c r="JO103" s="507"/>
      <c r="JP103" s="507"/>
      <c r="JQ103" s="507"/>
      <c r="JR103" s="507"/>
      <c r="JS103" s="507"/>
      <c r="JT103" s="507"/>
      <c r="JU103" s="507"/>
      <c r="JV103" s="507"/>
      <c r="JW103" s="507"/>
      <c r="JX103" s="507"/>
      <c r="JY103" s="507"/>
      <c r="JZ103" s="507"/>
      <c r="KA103" s="507"/>
      <c r="KB103" s="507"/>
      <c r="KC103" s="507"/>
      <c r="KD103" s="507"/>
      <c r="KE103" s="507"/>
      <c r="KF103" s="507"/>
      <c r="KG103" s="507"/>
      <c r="KH103" s="507"/>
      <c r="KI103" s="507"/>
      <c r="KJ103" s="507"/>
      <c r="KK103" s="507"/>
      <c r="KL103" s="507"/>
      <c r="KM103" s="507"/>
      <c r="KN103" s="507"/>
      <c r="KO103" s="507"/>
      <c r="KP103" s="507"/>
      <c r="KQ103" s="507"/>
      <c r="KR103" s="507"/>
      <c r="KS103" s="507"/>
      <c r="KT103" s="507"/>
    </row>
    <row r="104" spans="1:306" ht="24" hidden="1">
      <c r="A104" s="451"/>
      <c r="B104" s="452"/>
      <c r="C104" s="452" t="s">
        <v>2380</v>
      </c>
      <c r="D104" s="452"/>
      <c r="E104" s="452"/>
      <c r="F104" s="452"/>
      <c r="G104" s="452">
        <v>4</v>
      </c>
      <c r="H104" s="452"/>
      <c r="I104" s="455"/>
      <c r="J104" s="463">
        <v>100</v>
      </c>
      <c r="K104" s="463">
        <v>28</v>
      </c>
      <c r="L104" s="463">
        <v>72</v>
      </c>
      <c r="M104" s="463"/>
      <c r="N104" s="463"/>
      <c r="O104" s="463">
        <v>322</v>
      </c>
      <c r="P104" s="463"/>
      <c r="Q104" s="463"/>
      <c r="R104" s="463"/>
      <c r="S104" s="463"/>
      <c r="T104" s="463"/>
      <c r="U104" s="463">
        <v>253046</v>
      </c>
      <c r="V104" s="463">
        <v>94012</v>
      </c>
      <c r="W104" s="463">
        <v>61320</v>
      </c>
      <c r="X104" s="463">
        <v>20166</v>
      </c>
      <c r="Y104" s="463">
        <v>30100</v>
      </c>
      <c r="Z104" s="463">
        <v>31220</v>
      </c>
      <c r="AA104" s="463"/>
      <c r="AB104" s="463">
        <v>143600</v>
      </c>
      <c r="AC104" s="463">
        <v>45963</v>
      </c>
      <c r="AD104" s="463">
        <v>45963</v>
      </c>
      <c r="AE104" s="463"/>
      <c r="AF104" s="463"/>
      <c r="AG104" s="463"/>
      <c r="AH104" s="463"/>
      <c r="AI104" s="463">
        <v>143600</v>
      </c>
      <c r="AJ104" s="463">
        <v>45642</v>
      </c>
      <c r="AK104" s="463">
        <v>45963</v>
      </c>
      <c r="AL104" s="463"/>
      <c r="AM104" s="463"/>
      <c r="AN104" s="464"/>
      <c r="AO104" s="463"/>
      <c r="AP104" s="463">
        <v>143600</v>
      </c>
      <c r="AQ104" s="463">
        <v>45963</v>
      </c>
      <c r="AR104" s="463">
        <v>45963</v>
      </c>
      <c r="AS104" s="463"/>
      <c r="AT104" s="463"/>
      <c r="AU104" s="464"/>
      <c r="AV104" s="463"/>
      <c r="AW104" s="463">
        <v>83104</v>
      </c>
      <c r="AX104" s="463">
        <v>45642</v>
      </c>
      <c r="AY104" s="463">
        <v>45963</v>
      </c>
      <c r="AZ104" s="463"/>
      <c r="BA104" s="463"/>
      <c r="BB104" s="464"/>
      <c r="BC104" s="463"/>
      <c r="BD104" s="475">
        <v>-139842</v>
      </c>
      <c r="BE104" s="463">
        <v>83104</v>
      </c>
      <c r="BF104" s="463">
        <v>62291</v>
      </c>
      <c r="BG104" s="463">
        <v>18132</v>
      </c>
      <c r="BH104" s="463">
        <v>44159</v>
      </c>
      <c r="BI104" s="463">
        <v>45963</v>
      </c>
      <c r="BJ104" s="463"/>
      <c r="BK104" s="463"/>
      <c r="BL104" s="463"/>
      <c r="BM104" s="463"/>
      <c r="BN104" s="463"/>
      <c r="BO104" s="491"/>
      <c r="BP104" s="491"/>
      <c r="BQ104" s="463"/>
      <c r="BR104" s="463"/>
      <c r="BS104" s="493"/>
      <c r="BT104" s="464"/>
      <c r="BU104" s="463"/>
      <c r="BV104" s="463"/>
      <c r="BW104" s="463"/>
      <c r="BX104" s="477"/>
      <c r="BY104" s="477"/>
      <c r="BZ104" s="477"/>
      <c r="CA104" s="477"/>
      <c r="CB104" s="477"/>
      <c r="CC104" s="477"/>
      <c r="CD104" s="504"/>
      <c r="CE104" s="504"/>
      <c r="CF104" s="504"/>
      <c r="CG104" s="451"/>
      <c r="CH104" s="452"/>
      <c r="CI104" s="452"/>
      <c r="CJ104" s="452"/>
      <c r="CK104" s="452"/>
      <c r="CL104" s="452"/>
      <c r="CM104" s="452"/>
      <c r="CN104" s="452"/>
      <c r="CO104" s="504"/>
      <c r="CP104" s="507"/>
      <c r="CQ104" s="507"/>
      <c r="CR104" s="448"/>
      <c r="CS104" s="507"/>
      <c r="CT104" s="507"/>
      <c r="CU104" s="507"/>
      <c r="CV104" s="507"/>
      <c r="CW104" s="507"/>
      <c r="CX104" s="507"/>
      <c r="CY104" s="507"/>
      <c r="CZ104" s="507"/>
      <c r="DA104" s="507"/>
      <c r="DB104" s="507"/>
      <c r="DC104" s="507"/>
      <c r="DD104" s="507"/>
      <c r="DE104" s="507"/>
      <c r="DF104" s="507"/>
      <c r="DG104" s="507"/>
      <c r="DH104" s="507"/>
      <c r="DI104" s="507"/>
      <c r="DJ104" s="507"/>
      <c r="DK104" s="507"/>
      <c r="DL104" s="507"/>
      <c r="DM104" s="507"/>
      <c r="DN104" s="507"/>
      <c r="DO104" s="507"/>
      <c r="DP104" s="507"/>
      <c r="DQ104" s="507"/>
      <c r="DR104" s="507"/>
      <c r="DS104" s="507"/>
      <c r="DT104" s="507"/>
      <c r="DU104" s="507"/>
      <c r="DV104" s="507"/>
      <c r="DW104" s="507"/>
      <c r="DX104" s="507"/>
      <c r="DY104" s="507"/>
      <c r="DZ104" s="507"/>
      <c r="EA104" s="507"/>
      <c r="EB104" s="507"/>
      <c r="EC104" s="507"/>
      <c r="ED104" s="507"/>
      <c r="EE104" s="507"/>
      <c r="EF104" s="507"/>
      <c r="EG104" s="507"/>
      <c r="EH104" s="507"/>
      <c r="EI104" s="507"/>
      <c r="EJ104" s="507"/>
      <c r="EK104" s="507"/>
      <c r="EL104" s="507"/>
      <c r="EM104" s="507"/>
      <c r="EN104" s="507"/>
      <c r="EO104" s="507"/>
      <c r="EP104" s="507"/>
      <c r="EQ104" s="507"/>
      <c r="ER104" s="507"/>
      <c r="ES104" s="507"/>
      <c r="ET104" s="507"/>
      <c r="EU104" s="507"/>
      <c r="EV104" s="507"/>
      <c r="EW104" s="507"/>
      <c r="EX104" s="507"/>
      <c r="EY104" s="507"/>
      <c r="EZ104" s="507"/>
      <c r="FA104" s="507"/>
      <c r="FB104" s="507"/>
      <c r="FC104" s="507"/>
      <c r="FD104" s="507"/>
      <c r="FE104" s="507"/>
      <c r="FF104" s="507"/>
      <c r="FG104" s="507"/>
      <c r="FH104" s="507"/>
      <c r="FI104" s="507"/>
      <c r="FJ104" s="507"/>
      <c r="FK104" s="507"/>
      <c r="FL104" s="507"/>
      <c r="FM104" s="507"/>
      <c r="FN104" s="507"/>
      <c r="FO104" s="507"/>
      <c r="FP104" s="507"/>
      <c r="FQ104" s="507"/>
      <c r="FR104" s="507"/>
      <c r="FS104" s="507"/>
      <c r="FT104" s="507"/>
      <c r="FU104" s="507"/>
      <c r="FV104" s="507"/>
      <c r="FW104" s="507"/>
      <c r="FX104" s="507"/>
      <c r="FY104" s="507"/>
      <c r="FZ104" s="507"/>
      <c r="GA104" s="507"/>
      <c r="GB104" s="507"/>
      <c r="GC104" s="507"/>
      <c r="GD104" s="507"/>
      <c r="GE104" s="507"/>
      <c r="GF104" s="507"/>
      <c r="GG104" s="507"/>
      <c r="GH104" s="507"/>
      <c r="GI104" s="507"/>
      <c r="GJ104" s="507"/>
      <c r="GK104" s="507"/>
      <c r="GL104" s="507"/>
      <c r="GM104" s="507"/>
      <c r="GN104" s="507"/>
      <c r="GO104" s="507"/>
      <c r="GP104" s="507"/>
      <c r="GQ104" s="507"/>
      <c r="GR104" s="507"/>
      <c r="GS104" s="507"/>
      <c r="GT104" s="507"/>
      <c r="GU104" s="507"/>
      <c r="GV104" s="507"/>
      <c r="GW104" s="507"/>
      <c r="GX104" s="507"/>
      <c r="GY104" s="507"/>
      <c r="GZ104" s="507"/>
      <c r="HA104" s="507"/>
      <c r="HB104" s="507"/>
      <c r="HC104" s="507"/>
      <c r="HD104" s="507"/>
      <c r="HE104" s="507"/>
      <c r="HF104" s="507"/>
      <c r="HG104" s="507"/>
      <c r="HH104" s="507"/>
      <c r="HI104" s="507"/>
      <c r="HJ104" s="507"/>
      <c r="HK104" s="507"/>
      <c r="HL104" s="507"/>
      <c r="HM104" s="507"/>
      <c r="HN104" s="507"/>
      <c r="HO104" s="507"/>
      <c r="HP104" s="507"/>
      <c r="HQ104" s="507"/>
      <c r="HR104" s="507"/>
      <c r="HS104" s="507"/>
      <c r="HT104" s="507"/>
      <c r="HU104" s="507"/>
      <c r="HV104" s="507"/>
      <c r="HW104" s="507"/>
      <c r="HX104" s="507"/>
      <c r="HY104" s="507"/>
      <c r="HZ104" s="507"/>
      <c r="IA104" s="507"/>
      <c r="IB104" s="507"/>
      <c r="IC104" s="507"/>
      <c r="ID104" s="507"/>
      <c r="IE104" s="507"/>
      <c r="IF104" s="507"/>
      <c r="IG104" s="507"/>
      <c r="IH104" s="507"/>
      <c r="II104" s="507"/>
      <c r="IJ104" s="507"/>
      <c r="IK104" s="507"/>
      <c r="IL104" s="507"/>
      <c r="IM104" s="507"/>
      <c r="IN104" s="507"/>
      <c r="IO104" s="507"/>
      <c r="IP104" s="507"/>
      <c r="IQ104" s="507"/>
      <c r="IR104" s="507"/>
      <c r="IS104" s="507"/>
      <c r="IT104" s="507"/>
      <c r="IU104" s="507"/>
      <c r="IV104" s="507"/>
      <c r="IW104" s="507"/>
      <c r="IX104" s="507"/>
      <c r="IY104" s="507"/>
      <c r="IZ104" s="507"/>
      <c r="JA104" s="507"/>
      <c r="JB104" s="507"/>
      <c r="JC104" s="507"/>
      <c r="JD104" s="507"/>
      <c r="JE104" s="507"/>
      <c r="JF104" s="507"/>
      <c r="JG104" s="507"/>
      <c r="JH104" s="507"/>
      <c r="JI104" s="507"/>
      <c r="JJ104" s="507"/>
      <c r="JK104" s="507"/>
      <c r="JL104" s="507"/>
      <c r="JM104" s="507"/>
      <c r="JN104" s="507"/>
      <c r="JO104" s="507"/>
      <c r="JP104" s="507"/>
      <c r="JQ104" s="507"/>
      <c r="JR104" s="507"/>
      <c r="JS104" s="507"/>
      <c r="JT104" s="507"/>
      <c r="JU104" s="507"/>
      <c r="JV104" s="507"/>
      <c r="JW104" s="507"/>
      <c r="JX104" s="507"/>
      <c r="JY104" s="507"/>
      <c r="JZ104" s="507"/>
      <c r="KA104" s="507"/>
      <c r="KB104" s="507"/>
      <c r="KC104" s="507"/>
      <c r="KD104" s="507"/>
      <c r="KE104" s="507"/>
      <c r="KF104" s="507"/>
      <c r="KG104" s="507"/>
      <c r="KH104" s="507"/>
      <c r="KI104" s="507"/>
      <c r="KJ104" s="507"/>
      <c r="KK104" s="507"/>
      <c r="KL104" s="507"/>
      <c r="KM104" s="507"/>
      <c r="KN104" s="507"/>
      <c r="KO104" s="507"/>
      <c r="KP104" s="507"/>
      <c r="KQ104" s="507"/>
      <c r="KR104" s="507"/>
      <c r="KS104" s="507"/>
      <c r="KT104" s="507"/>
    </row>
    <row r="105" spans="1:306" ht="36" hidden="1">
      <c r="A105" s="454" t="s">
        <v>2381</v>
      </c>
      <c r="B105" s="455" t="s">
        <v>247</v>
      </c>
      <c r="C105" s="456" t="s">
        <v>1348</v>
      </c>
      <c r="D105" s="455" t="s">
        <v>2136</v>
      </c>
      <c r="E105" s="455" t="s">
        <v>2301</v>
      </c>
      <c r="F105" s="455" t="s">
        <v>113</v>
      </c>
      <c r="G105" s="455" t="s">
        <v>2138</v>
      </c>
      <c r="H105" s="455" t="s">
        <v>2139</v>
      </c>
      <c r="I105" s="455" t="s">
        <v>141</v>
      </c>
      <c r="J105" s="464">
        <v>64</v>
      </c>
      <c r="K105" s="464"/>
      <c r="L105" s="464">
        <v>64</v>
      </c>
      <c r="M105" s="464"/>
      <c r="N105" s="464"/>
      <c r="O105" s="464"/>
      <c r="P105" s="464"/>
      <c r="Q105" s="464">
        <v>2017</v>
      </c>
      <c r="R105" s="464">
        <v>2021</v>
      </c>
      <c r="S105" s="464">
        <v>2017</v>
      </c>
      <c r="T105" s="464">
        <v>2021</v>
      </c>
      <c r="U105" s="464">
        <v>79058</v>
      </c>
      <c r="V105" s="464">
        <v>30375</v>
      </c>
      <c r="W105" s="464">
        <v>21600</v>
      </c>
      <c r="X105" s="464">
        <v>9112</v>
      </c>
      <c r="Y105" s="464">
        <v>6800</v>
      </c>
      <c r="Z105" s="464">
        <v>14800</v>
      </c>
      <c r="AA105" s="464"/>
      <c r="AB105" s="464">
        <v>47800</v>
      </c>
      <c r="AC105" s="464">
        <v>12150</v>
      </c>
      <c r="AD105" s="464">
        <v>12150</v>
      </c>
      <c r="AE105" s="464" t="s">
        <v>93</v>
      </c>
      <c r="AF105" s="464"/>
      <c r="AG105" s="464">
        <v>1</v>
      </c>
      <c r="AH105" s="464">
        <v>1</v>
      </c>
      <c r="AI105" s="464">
        <v>47800</v>
      </c>
      <c r="AJ105" s="464">
        <v>12150</v>
      </c>
      <c r="AK105" s="464">
        <v>12150</v>
      </c>
      <c r="AL105" s="464" t="s">
        <v>93</v>
      </c>
      <c r="AM105" s="464"/>
      <c r="AN105" s="464">
        <v>1</v>
      </c>
      <c r="AO105" s="464">
        <v>1</v>
      </c>
      <c r="AP105" s="464">
        <v>47800</v>
      </c>
      <c r="AQ105" s="464">
        <v>12150</v>
      </c>
      <c r="AR105" s="464">
        <v>12150</v>
      </c>
      <c r="AS105" s="464" t="s">
        <v>93</v>
      </c>
      <c r="AT105" s="464"/>
      <c r="AU105" s="464">
        <v>1</v>
      </c>
      <c r="AV105" s="464">
        <v>1</v>
      </c>
      <c r="AW105" s="464">
        <v>16917</v>
      </c>
      <c r="AX105" s="464">
        <v>12150</v>
      </c>
      <c r="AY105" s="464">
        <v>12150</v>
      </c>
      <c r="AZ105" s="464" t="s">
        <v>93</v>
      </c>
      <c r="BA105" s="464"/>
      <c r="BB105" s="464">
        <v>0</v>
      </c>
      <c r="BC105" s="464">
        <v>1</v>
      </c>
      <c r="BD105" s="475">
        <v>-55341</v>
      </c>
      <c r="BE105" s="464">
        <v>16917</v>
      </c>
      <c r="BF105" s="464">
        <v>21263</v>
      </c>
      <c r="BG105" s="464">
        <v>9113</v>
      </c>
      <c r="BH105" s="464">
        <v>12150</v>
      </c>
      <c r="BI105" s="464">
        <v>12150</v>
      </c>
      <c r="BJ105" s="464" t="s">
        <v>93</v>
      </c>
      <c r="BK105" s="464"/>
      <c r="BL105" s="464">
        <v>0</v>
      </c>
      <c r="BM105" s="464">
        <v>1</v>
      </c>
      <c r="BN105" s="464" t="s">
        <v>2141</v>
      </c>
      <c r="BO105" s="492" t="s">
        <v>2382</v>
      </c>
      <c r="BP105" s="492" t="s">
        <v>1352</v>
      </c>
      <c r="BQ105" s="464" t="s">
        <v>2144</v>
      </c>
      <c r="BR105" s="464" t="s">
        <v>2145</v>
      </c>
      <c r="BS105" s="493"/>
      <c r="BT105" s="464"/>
      <c r="BU105" s="464"/>
      <c r="BV105" s="464"/>
      <c r="BW105" s="464"/>
      <c r="BX105" s="271" t="s">
        <v>2148</v>
      </c>
      <c r="BY105" s="501"/>
      <c r="BZ105" s="501"/>
      <c r="CA105" s="501"/>
      <c r="CB105" s="501"/>
      <c r="CC105" s="501"/>
      <c r="CD105" s="449"/>
      <c r="CE105" s="449"/>
      <c r="CF105" s="521"/>
      <c r="CG105" s="449"/>
      <c r="CH105" s="449"/>
      <c r="CI105" s="449"/>
      <c r="CJ105" s="449"/>
      <c r="CK105" s="449"/>
      <c r="CL105" s="449"/>
      <c r="CM105" s="449"/>
      <c r="CN105" s="449"/>
      <c r="CO105" s="449"/>
      <c r="CP105" s="449"/>
      <c r="CQ105" s="449"/>
      <c r="CR105" s="448" t="s">
        <v>1348</v>
      </c>
      <c r="CS105" s="449"/>
      <c r="CT105" s="449"/>
      <c r="CU105" s="449"/>
      <c r="CV105" s="449"/>
      <c r="CW105" s="449"/>
      <c r="CX105" s="449"/>
      <c r="CY105" s="449"/>
      <c r="CZ105" s="449"/>
      <c r="DA105" s="449"/>
      <c r="DB105" s="449"/>
      <c r="DC105" s="449"/>
      <c r="DD105" s="449"/>
      <c r="DE105" s="449"/>
      <c r="DF105" s="449"/>
      <c r="DG105" s="449"/>
      <c r="DH105" s="449"/>
      <c r="DI105" s="449"/>
      <c r="DJ105" s="449"/>
      <c r="DK105" s="449"/>
      <c r="DL105" s="449"/>
      <c r="DM105" s="449"/>
      <c r="DN105" s="449"/>
      <c r="DO105" s="449"/>
      <c r="DP105" s="449"/>
      <c r="DQ105" s="449"/>
      <c r="DR105" s="449"/>
      <c r="DS105" s="449"/>
      <c r="DT105" s="449"/>
      <c r="DU105" s="449"/>
      <c r="DV105" s="449"/>
      <c r="DW105" s="449"/>
      <c r="DX105" s="449"/>
      <c r="DY105" s="449"/>
      <c r="DZ105" s="449"/>
      <c r="EA105" s="449"/>
      <c r="EB105" s="449"/>
      <c r="EC105" s="449"/>
      <c r="ED105" s="449"/>
      <c r="EE105" s="449"/>
      <c r="EF105" s="449"/>
      <c r="EG105" s="449"/>
      <c r="EH105" s="449"/>
      <c r="EI105" s="449"/>
      <c r="EJ105" s="449"/>
      <c r="EK105" s="449"/>
      <c r="EL105" s="449"/>
      <c r="EM105" s="449"/>
      <c r="EN105" s="449"/>
      <c r="EO105" s="449"/>
      <c r="EP105" s="449"/>
      <c r="EQ105" s="449"/>
      <c r="ER105" s="449"/>
      <c r="ES105" s="449"/>
      <c r="ET105" s="449"/>
      <c r="EU105" s="449"/>
      <c r="EV105" s="449"/>
      <c r="EW105" s="449"/>
      <c r="EX105" s="449"/>
      <c r="EY105" s="449"/>
      <c r="EZ105" s="449"/>
      <c r="FA105" s="449"/>
      <c r="FB105" s="449"/>
      <c r="FC105" s="449"/>
      <c r="FD105" s="449"/>
      <c r="FE105" s="449"/>
      <c r="FF105" s="449"/>
      <c r="FG105" s="449"/>
      <c r="FH105" s="449"/>
      <c r="FI105" s="449"/>
      <c r="FJ105" s="449"/>
      <c r="FK105" s="449"/>
      <c r="FL105" s="449"/>
      <c r="FM105" s="449"/>
      <c r="FN105" s="449"/>
      <c r="FO105" s="449"/>
      <c r="FP105" s="449"/>
      <c r="FQ105" s="449"/>
      <c r="FR105" s="449"/>
      <c r="FS105" s="449"/>
      <c r="FT105" s="449"/>
      <c r="FU105" s="449"/>
      <c r="FV105" s="449"/>
      <c r="FW105" s="449"/>
      <c r="FX105" s="449"/>
      <c r="FY105" s="449"/>
      <c r="FZ105" s="449"/>
      <c r="GA105" s="449"/>
      <c r="GB105" s="449"/>
      <c r="GC105" s="449"/>
      <c r="GD105" s="449"/>
      <c r="GE105" s="449"/>
      <c r="GF105" s="449"/>
      <c r="GG105" s="449"/>
      <c r="GH105" s="449"/>
      <c r="GI105" s="449"/>
      <c r="GJ105" s="449"/>
      <c r="GK105" s="449"/>
      <c r="GL105" s="449"/>
      <c r="GM105" s="449"/>
      <c r="GN105" s="449"/>
      <c r="GO105" s="449"/>
      <c r="GP105" s="449"/>
      <c r="GQ105" s="449"/>
      <c r="GR105" s="449"/>
      <c r="GS105" s="449"/>
      <c r="GT105" s="449"/>
      <c r="GU105" s="449"/>
      <c r="GV105" s="449"/>
      <c r="GW105" s="449"/>
      <c r="GX105" s="449"/>
      <c r="GY105" s="449"/>
      <c r="GZ105" s="449"/>
      <c r="HA105" s="449"/>
      <c r="HB105" s="449"/>
      <c r="HC105" s="449"/>
      <c r="HD105" s="449"/>
      <c r="HE105" s="449"/>
      <c r="HF105" s="449"/>
      <c r="HG105" s="449"/>
      <c r="HH105" s="449"/>
      <c r="HI105" s="449"/>
      <c r="HJ105" s="449"/>
      <c r="HK105" s="449"/>
      <c r="HL105" s="449"/>
      <c r="HM105" s="449"/>
      <c r="HN105" s="449"/>
      <c r="HO105" s="449"/>
      <c r="HP105" s="449"/>
      <c r="HQ105" s="449"/>
      <c r="HR105" s="449"/>
      <c r="HS105" s="449"/>
      <c r="HT105" s="449"/>
      <c r="HU105" s="449"/>
      <c r="HV105" s="449"/>
      <c r="HW105" s="449"/>
      <c r="HX105" s="449"/>
      <c r="HY105" s="449"/>
      <c r="HZ105" s="449"/>
      <c r="IA105" s="449"/>
      <c r="IB105" s="449"/>
      <c r="IC105" s="449"/>
      <c r="ID105" s="449"/>
      <c r="IE105" s="449"/>
      <c r="IF105" s="449"/>
      <c r="IG105" s="449"/>
      <c r="IH105" s="449"/>
      <c r="II105" s="449"/>
      <c r="IJ105" s="449"/>
      <c r="IK105" s="449"/>
      <c r="IL105" s="449"/>
      <c r="IM105" s="449"/>
      <c r="IN105" s="449"/>
      <c r="IO105" s="449"/>
      <c r="IP105" s="449"/>
      <c r="IQ105" s="449"/>
      <c r="IR105" s="449"/>
      <c r="IS105" s="449"/>
      <c r="IT105" s="449"/>
      <c r="IU105" s="449"/>
      <c r="IV105" s="449"/>
      <c r="IW105" s="449"/>
      <c r="IX105" s="449"/>
      <c r="IY105" s="449"/>
      <c r="IZ105" s="449"/>
      <c r="JA105" s="449"/>
      <c r="JB105" s="449"/>
      <c r="JC105" s="449"/>
      <c r="JD105" s="449"/>
      <c r="JE105" s="449"/>
      <c r="JF105" s="449"/>
      <c r="JG105" s="449"/>
      <c r="JH105" s="449"/>
      <c r="JI105" s="449"/>
      <c r="JJ105" s="449"/>
      <c r="JK105" s="449"/>
      <c r="JL105" s="449"/>
      <c r="JM105" s="449"/>
      <c r="JN105" s="449"/>
      <c r="JO105" s="449"/>
      <c r="JP105" s="449"/>
      <c r="JQ105" s="449"/>
      <c r="JR105" s="449"/>
      <c r="JS105" s="449"/>
      <c r="JT105" s="449"/>
      <c r="JU105" s="449"/>
      <c r="JV105" s="449"/>
      <c r="JW105" s="449"/>
      <c r="JX105" s="449"/>
      <c r="JY105" s="449"/>
      <c r="JZ105" s="449"/>
      <c r="KA105" s="449"/>
      <c r="KB105" s="449"/>
      <c r="KC105" s="449"/>
      <c r="KD105" s="449"/>
      <c r="KE105" s="449"/>
      <c r="KF105" s="449"/>
      <c r="KG105" s="449"/>
      <c r="KH105" s="449"/>
      <c r="KI105" s="449"/>
      <c r="KJ105" s="449"/>
      <c r="KK105" s="449"/>
      <c r="KL105" s="449"/>
      <c r="KM105" s="449"/>
      <c r="KN105" s="449"/>
      <c r="KO105" s="449"/>
      <c r="KP105" s="449"/>
      <c r="KQ105" s="449"/>
      <c r="KR105" s="449"/>
      <c r="KS105" s="449"/>
      <c r="KT105" s="449"/>
    </row>
    <row r="106" spans="1:306" ht="48" hidden="1">
      <c r="A106" s="454" t="s">
        <v>2381</v>
      </c>
      <c r="B106" s="455" t="s">
        <v>231</v>
      </c>
      <c r="C106" s="456" t="s">
        <v>1309</v>
      </c>
      <c r="D106" s="455" t="s">
        <v>2136</v>
      </c>
      <c r="E106" s="455" t="s">
        <v>2383</v>
      </c>
      <c r="F106" s="455" t="s">
        <v>113</v>
      </c>
      <c r="G106" s="455" t="s">
        <v>2138</v>
      </c>
      <c r="H106" s="455" t="s">
        <v>2139</v>
      </c>
      <c r="I106" s="455" t="s">
        <v>234</v>
      </c>
      <c r="J106" s="464">
        <v>28</v>
      </c>
      <c r="K106" s="464">
        <v>28</v>
      </c>
      <c r="L106" s="464"/>
      <c r="M106" s="464"/>
      <c r="N106" s="464"/>
      <c r="O106" s="464"/>
      <c r="P106" s="464"/>
      <c r="Q106" s="464">
        <v>2019</v>
      </c>
      <c r="R106" s="464">
        <v>2021</v>
      </c>
      <c r="S106" s="464">
        <v>2019</v>
      </c>
      <c r="T106" s="464">
        <v>2020</v>
      </c>
      <c r="U106" s="464">
        <v>148064</v>
      </c>
      <c r="V106" s="464">
        <v>58611</v>
      </c>
      <c r="W106" s="464">
        <v>31700</v>
      </c>
      <c r="X106" s="464">
        <v>9019</v>
      </c>
      <c r="Y106" s="464">
        <v>22000</v>
      </c>
      <c r="Z106" s="464">
        <v>9700</v>
      </c>
      <c r="AA106" s="464"/>
      <c r="AB106" s="464">
        <v>81645</v>
      </c>
      <c r="AC106" s="464">
        <v>32009</v>
      </c>
      <c r="AD106" s="464">
        <v>32009</v>
      </c>
      <c r="AE106" s="464" t="s">
        <v>93</v>
      </c>
      <c r="AF106" s="464"/>
      <c r="AG106" s="464">
        <v>1</v>
      </c>
      <c r="AH106" s="464">
        <v>1</v>
      </c>
      <c r="AI106" s="464">
        <v>81645</v>
      </c>
      <c r="AJ106" s="464">
        <v>32009</v>
      </c>
      <c r="AK106" s="464">
        <v>32009</v>
      </c>
      <c r="AL106" s="464" t="s">
        <v>93</v>
      </c>
      <c r="AM106" s="464"/>
      <c r="AN106" s="464">
        <v>1</v>
      </c>
      <c r="AO106" s="464">
        <v>1</v>
      </c>
      <c r="AP106" s="464">
        <v>81645</v>
      </c>
      <c r="AQ106" s="464">
        <v>32009</v>
      </c>
      <c r="AR106" s="464">
        <v>32009</v>
      </c>
      <c r="AS106" s="464" t="s">
        <v>93</v>
      </c>
      <c r="AT106" s="464"/>
      <c r="AU106" s="464">
        <v>1</v>
      </c>
      <c r="AV106" s="464">
        <v>1</v>
      </c>
      <c r="AW106" s="464">
        <v>52032</v>
      </c>
      <c r="AX106" s="464">
        <v>32009</v>
      </c>
      <c r="AY106" s="464">
        <v>32009</v>
      </c>
      <c r="AZ106" s="464" t="s">
        <v>93</v>
      </c>
      <c r="BA106" s="464"/>
      <c r="BB106" s="464">
        <v>1</v>
      </c>
      <c r="BC106" s="464">
        <v>1</v>
      </c>
      <c r="BD106" s="475">
        <v>-74032</v>
      </c>
      <c r="BE106" s="464">
        <v>52032</v>
      </c>
      <c r="BF106" s="464">
        <v>41028</v>
      </c>
      <c r="BG106" s="464">
        <v>9019</v>
      </c>
      <c r="BH106" s="464">
        <v>32009</v>
      </c>
      <c r="BI106" s="464">
        <v>32009</v>
      </c>
      <c r="BJ106" s="464" t="s">
        <v>93</v>
      </c>
      <c r="BK106" s="464"/>
      <c r="BL106" s="464">
        <v>1</v>
      </c>
      <c r="BM106" s="464">
        <v>1</v>
      </c>
      <c r="BN106" s="464" t="s">
        <v>2141</v>
      </c>
      <c r="BO106" s="492" t="s">
        <v>1310</v>
      </c>
      <c r="BP106" s="492" t="s">
        <v>2384</v>
      </c>
      <c r="BQ106" s="464" t="s">
        <v>2385</v>
      </c>
      <c r="BR106" s="464" t="s">
        <v>2145</v>
      </c>
      <c r="BS106" s="493"/>
      <c r="BT106" s="464"/>
      <c r="BU106" s="464"/>
      <c r="BV106" s="464"/>
      <c r="BW106" s="464"/>
      <c r="BX106" s="501"/>
      <c r="BY106" s="501"/>
      <c r="BZ106" s="501"/>
      <c r="CA106" s="501"/>
      <c r="CB106" s="501"/>
      <c r="CC106" s="501"/>
      <c r="CD106" s="449"/>
      <c r="CE106" s="449"/>
      <c r="CF106" s="521"/>
      <c r="CG106" s="449"/>
      <c r="CH106" s="449"/>
      <c r="CI106" s="513" t="s">
        <v>2385</v>
      </c>
      <c r="CJ106" s="449"/>
      <c r="CK106" s="449"/>
      <c r="CL106" s="449"/>
      <c r="CM106" s="449"/>
      <c r="CN106" s="449"/>
      <c r="CO106" s="449"/>
      <c r="CP106" s="449"/>
      <c r="CQ106" s="449"/>
      <c r="CR106" s="448" t="s">
        <v>1309</v>
      </c>
      <c r="CS106" s="449"/>
      <c r="CT106" s="449"/>
      <c r="CU106" s="449"/>
      <c r="CV106" s="449"/>
      <c r="CW106" s="449"/>
      <c r="CX106" s="449"/>
      <c r="CY106" s="449"/>
      <c r="CZ106" s="449"/>
      <c r="DA106" s="449"/>
      <c r="DB106" s="449"/>
      <c r="DC106" s="449"/>
      <c r="DD106" s="449"/>
      <c r="DE106" s="449"/>
      <c r="DF106" s="449"/>
      <c r="DG106" s="449"/>
      <c r="DH106" s="449"/>
      <c r="DI106" s="449"/>
      <c r="DJ106" s="449"/>
      <c r="DK106" s="449"/>
      <c r="DL106" s="449"/>
      <c r="DM106" s="449"/>
      <c r="DN106" s="449"/>
      <c r="DO106" s="449"/>
      <c r="DP106" s="449"/>
      <c r="DQ106" s="449"/>
      <c r="DR106" s="449"/>
      <c r="DS106" s="449"/>
      <c r="DT106" s="449"/>
      <c r="DU106" s="449"/>
      <c r="DV106" s="449"/>
      <c r="DW106" s="449"/>
      <c r="DX106" s="449"/>
      <c r="DY106" s="449"/>
      <c r="DZ106" s="449"/>
      <c r="EA106" s="449"/>
      <c r="EB106" s="449"/>
      <c r="EC106" s="449"/>
      <c r="ED106" s="449"/>
      <c r="EE106" s="449"/>
      <c r="EF106" s="449"/>
      <c r="EG106" s="449"/>
      <c r="EH106" s="449"/>
      <c r="EI106" s="449"/>
      <c r="EJ106" s="449"/>
      <c r="EK106" s="449"/>
      <c r="EL106" s="449"/>
      <c r="EM106" s="449"/>
      <c r="EN106" s="449"/>
      <c r="EO106" s="449"/>
      <c r="EP106" s="449"/>
      <c r="EQ106" s="449"/>
      <c r="ER106" s="449"/>
      <c r="ES106" s="449"/>
      <c r="ET106" s="449"/>
      <c r="EU106" s="449"/>
      <c r="EV106" s="449"/>
      <c r="EW106" s="449"/>
      <c r="EX106" s="449"/>
      <c r="EY106" s="449"/>
      <c r="EZ106" s="449"/>
      <c r="FA106" s="449"/>
      <c r="FB106" s="449"/>
      <c r="FC106" s="449"/>
      <c r="FD106" s="449"/>
      <c r="FE106" s="449"/>
      <c r="FF106" s="449"/>
      <c r="FG106" s="449"/>
      <c r="FH106" s="449"/>
      <c r="FI106" s="449"/>
      <c r="FJ106" s="449"/>
      <c r="FK106" s="449"/>
      <c r="FL106" s="449"/>
      <c r="FM106" s="449"/>
      <c r="FN106" s="449"/>
      <c r="FO106" s="449"/>
      <c r="FP106" s="449"/>
      <c r="FQ106" s="449"/>
      <c r="FR106" s="449"/>
      <c r="FS106" s="449"/>
      <c r="FT106" s="449"/>
      <c r="FU106" s="449"/>
      <c r="FV106" s="449"/>
      <c r="FW106" s="449"/>
      <c r="FX106" s="449"/>
      <c r="FY106" s="449"/>
      <c r="FZ106" s="449"/>
      <c r="GA106" s="449"/>
      <c r="GB106" s="449"/>
      <c r="GC106" s="449"/>
      <c r="GD106" s="449"/>
      <c r="GE106" s="449"/>
      <c r="GF106" s="449"/>
      <c r="GG106" s="449"/>
      <c r="GH106" s="449"/>
      <c r="GI106" s="449"/>
      <c r="GJ106" s="449"/>
      <c r="GK106" s="449"/>
      <c r="GL106" s="449"/>
      <c r="GM106" s="449"/>
      <c r="GN106" s="449"/>
      <c r="GO106" s="449"/>
      <c r="GP106" s="449"/>
      <c r="GQ106" s="449"/>
      <c r="GR106" s="449"/>
      <c r="GS106" s="449"/>
      <c r="GT106" s="449"/>
      <c r="GU106" s="449"/>
      <c r="GV106" s="449"/>
      <c r="GW106" s="449"/>
      <c r="GX106" s="449"/>
      <c r="GY106" s="449"/>
      <c r="GZ106" s="449"/>
      <c r="HA106" s="449"/>
      <c r="HB106" s="449"/>
      <c r="HC106" s="449"/>
      <c r="HD106" s="449"/>
      <c r="HE106" s="449"/>
      <c r="HF106" s="449"/>
      <c r="HG106" s="449"/>
      <c r="HH106" s="449"/>
      <c r="HI106" s="449"/>
      <c r="HJ106" s="449"/>
      <c r="HK106" s="449"/>
      <c r="HL106" s="449"/>
      <c r="HM106" s="449"/>
      <c r="HN106" s="449"/>
      <c r="HO106" s="449"/>
      <c r="HP106" s="449"/>
      <c r="HQ106" s="449"/>
      <c r="HR106" s="449"/>
      <c r="HS106" s="449"/>
      <c r="HT106" s="449"/>
      <c r="HU106" s="449"/>
      <c r="HV106" s="449"/>
      <c r="HW106" s="449"/>
      <c r="HX106" s="449"/>
      <c r="HY106" s="449"/>
      <c r="HZ106" s="449"/>
      <c r="IA106" s="449"/>
      <c r="IB106" s="449"/>
      <c r="IC106" s="449"/>
      <c r="ID106" s="449"/>
      <c r="IE106" s="449"/>
      <c r="IF106" s="449"/>
      <c r="IG106" s="449"/>
      <c r="IH106" s="449"/>
      <c r="II106" s="449"/>
      <c r="IJ106" s="449"/>
      <c r="IK106" s="449"/>
      <c r="IL106" s="449"/>
      <c r="IM106" s="449"/>
      <c r="IN106" s="449"/>
      <c r="IO106" s="449"/>
      <c r="IP106" s="449"/>
      <c r="IQ106" s="449"/>
      <c r="IR106" s="449"/>
      <c r="IS106" s="449"/>
      <c r="IT106" s="449"/>
      <c r="IU106" s="449"/>
      <c r="IV106" s="449"/>
      <c r="IW106" s="449"/>
      <c r="IX106" s="449"/>
      <c r="IY106" s="449"/>
      <c r="IZ106" s="449"/>
      <c r="JA106" s="449"/>
      <c r="JB106" s="449"/>
      <c r="JC106" s="449"/>
      <c r="JD106" s="449"/>
      <c r="JE106" s="449"/>
      <c r="JF106" s="449"/>
      <c r="JG106" s="449"/>
      <c r="JH106" s="449"/>
      <c r="JI106" s="449"/>
      <c r="JJ106" s="449"/>
      <c r="JK106" s="449"/>
      <c r="JL106" s="449"/>
      <c r="JM106" s="449"/>
      <c r="JN106" s="449"/>
      <c r="JO106" s="449"/>
      <c r="JP106" s="449"/>
      <c r="JQ106" s="449"/>
      <c r="JR106" s="449"/>
      <c r="JS106" s="449"/>
      <c r="JT106" s="449"/>
      <c r="JU106" s="449"/>
      <c r="JV106" s="449"/>
      <c r="JW106" s="449"/>
      <c r="JX106" s="449"/>
      <c r="JY106" s="449"/>
      <c r="JZ106" s="449"/>
      <c r="KA106" s="449"/>
      <c r="KB106" s="449"/>
      <c r="KC106" s="449"/>
      <c r="KD106" s="449"/>
      <c r="KE106" s="449"/>
      <c r="KF106" s="449"/>
      <c r="KG106" s="449"/>
      <c r="KH106" s="449"/>
      <c r="KI106" s="449"/>
      <c r="KJ106" s="449"/>
      <c r="KK106" s="449"/>
      <c r="KL106" s="449"/>
      <c r="KM106" s="449"/>
      <c r="KN106" s="449"/>
      <c r="KO106" s="449"/>
      <c r="KP106" s="449"/>
      <c r="KQ106" s="449"/>
      <c r="KR106" s="449"/>
      <c r="KS106" s="449"/>
      <c r="KT106" s="449"/>
    </row>
    <row r="107" spans="1:306" ht="60" hidden="1">
      <c r="A107" s="454" t="s">
        <v>2381</v>
      </c>
      <c r="B107" s="455" t="s">
        <v>262</v>
      </c>
      <c r="C107" s="456" t="s">
        <v>1730</v>
      </c>
      <c r="D107" s="455" t="s">
        <v>2136</v>
      </c>
      <c r="E107" s="455" t="s">
        <v>2386</v>
      </c>
      <c r="F107" s="455" t="s">
        <v>90</v>
      </c>
      <c r="G107" s="455" t="s">
        <v>2138</v>
      </c>
      <c r="H107" s="455"/>
      <c r="I107" s="455" t="s">
        <v>141</v>
      </c>
      <c r="J107" s="464">
        <v>1</v>
      </c>
      <c r="K107" s="464"/>
      <c r="L107" s="464">
        <v>1</v>
      </c>
      <c r="M107" s="464"/>
      <c r="N107" s="464"/>
      <c r="O107" s="464">
        <v>322</v>
      </c>
      <c r="P107" s="464"/>
      <c r="Q107" s="464">
        <v>2017</v>
      </c>
      <c r="R107" s="464">
        <v>2021</v>
      </c>
      <c r="S107" s="464">
        <v>2017</v>
      </c>
      <c r="T107" s="464">
        <v>2019</v>
      </c>
      <c r="U107" s="464">
        <v>9245</v>
      </c>
      <c r="V107" s="464">
        <v>1792</v>
      </c>
      <c r="W107" s="464">
        <v>3780</v>
      </c>
      <c r="X107" s="464">
        <v>1075</v>
      </c>
      <c r="Y107" s="464">
        <v>1300</v>
      </c>
      <c r="Z107" s="464">
        <v>2480</v>
      </c>
      <c r="AA107" s="464"/>
      <c r="AB107" s="464">
        <v>2480</v>
      </c>
      <c r="AC107" s="464">
        <v>500</v>
      </c>
      <c r="AD107" s="464">
        <v>500</v>
      </c>
      <c r="AE107" s="464" t="s">
        <v>93</v>
      </c>
      <c r="AF107" s="464"/>
      <c r="AG107" s="464">
        <v>0</v>
      </c>
      <c r="AH107" s="464">
        <v>1</v>
      </c>
      <c r="AI107" s="464">
        <v>2480</v>
      </c>
      <c r="AJ107" s="464">
        <v>179</v>
      </c>
      <c r="AK107" s="464">
        <v>500</v>
      </c>
      <c r="AL107" s="464" t="s">
        <v>93</v>
      </c>
      <c r="AM107" s="464"/>
      <c r="AN107" s="464">
        <v>0</v>
      </c>
      <c r="AO107" s="464">
        <v>1</v>
      </c>
      <c r="AP107" s="464">
        <v>2480</v>
      </c>
      <c r="AQ107" s="464">
        <v>500</v>
      </c>
      <c r="AR107" s="464">
        <v>500</v>
      </c>
      <c r="AS107" s="464" t="s">
        <v>93</v>
      </c>
      <c r="AT107" s="464"/>
      <c r="AU107" s="464">
        <v>0</v>
      </c>
      <c r="AV107" s="464">
        <v>1</v>
      </c>
      <c r="AW107" s="464">
        <v>2480</v>
      </c>
      <c r="AX107" s="464">
        <v>179</v>
      </c>
      <c r="AY107" s="464">
        <v>500</v>
      </c>
      <c r="AZ107" s="464" t="s">
        <v>93</v>
      </c>
      <c r="BA107" s="464"/>
      <c r="BB107" s="464">
        <v>0</v>
      </c>
      <c r="BC107" s="464">
        <v>1</v>
      </c>
      <c r="BD107" s="475">
        <v>-5465</v>
      </c>
      <c r="BE107" s="464">
        <v>2480</v>
      </c>
      <c r="BF107" s="464"/>
      <c r="BG107" s="464"/>
      <c r="BH107" s="464"/>
      <c r="BI107" s="464">
        <v>500</v>
      </c>
      <c r="BJ107" s="464" t="s">
        <v>93</v>
      </c>
      <c r="BK107" s="464"/>
      <c r="BL107" s="464">
        <v>0</v>
      </c>
      <c r="BM107" s="464">
        <v>1</v>
      </c>
      <c r="BN107" s="464" t="s">
        <v>2141</v>
      </c>
      <c r="BO107" s="492" t="s">
        <v>2387</v>
      </c>
      <c r="BP107" s="492" t="s">
        <v>1733</v>
      </c>
      <c r="BQ107" s="464" t="s">
        <v>2144</v>
      </c>
      <c r="BR107" s="464" t="s">
        <v>2145</v>
      </c>
      <c r="BS107" s="493" t="s">
        <v>2388</v>
      </c>
      <c r="BT107" s="464">
        <v>1</v>
      </c>
      <c r="BU107" s="464"/>
      <c r="BV107" s="464" t="s">
        <v>2147</v>
      </c>
      <c r="BW107" s="464"/>
      <c r="BX107" s="501"/>
      <c r="BY107" s="501"/>
      <c r="BZ107" s="501"/>
      <c r="CA107" s="501"/>
      <c r="CB107" s="501"/>
      <c r="CC107" s="501"/>
      <c r="CD107" s="503">
        <v>3780</v>
      </c>
      <c r="CE107" s="503"/>
      <c r="CF107" s="503" t="s">
        <v>93</v>
      </c>
      <c r="CG107" s="103" t="s">
        <v>2188</v>
      </c>
      <c r="CH107" s="513"/>
      <c r="CI107" s="455" t="s">
        <v>2182</v>
      </c>
      <c r="CJ107" s="513"/>
      <c r="CK107" s="513"/>
      <c r="CL107" s="513" t="s">
        <v>2154</v>
      </c>
      <c r="CM107" s="513"/>
      <c r="CN107" s="513"/>
      <c r="CO107" s="503" t="s">
        <v>93</v>
      </c>
      <c r="CP107" s="449"/>
      <c r="CQ107" s="449"/>
      <c r="CR107" s="448" t="s">
        <v>1730</v>
      </c>
      <c r="CS107" s="449"/>
      <c r="CT107" s="449"/>
      <c r="CU107" s="449"/>
      <c r="CV107" s="449"/>
      <c r="CW107" s="449"/>
      <c r="CX107" s="449"/>
      <c r="CY107" s="449"/>
      <c r="CZ107" s="449"/>
      <c r="DA107" s="449"/>
      <c r="DB107" s="449"/>
      <c r="DC107" s="449"/>
      <c r="DD107" s="449"/>
      <c r="DE107" s="449"/>
      <c r="DF107" s="449"/>
      <c r="DG107" s="449"/>
      <c r="DH107" s="449"/>
      <c r="DI107" s="449"/>
      <c r="DJ107" s="449"/>
      <c r="DK107" s="449"/>
      <c r="DL107" s="449"/>
      <c r="DM107" s="449"/>
      <c r="DN107" s="449"/>
      <c r="DO107" s="449"/>
      <c r="DP107" s="449"/>
      <c r="DQ107" s="449"/>
      <c r="DR107" s="449"/>
      <c r="DS107" s="449"/>
      <c r="DT107" s="449"/>
      <c r="DU107" s="449"/>
      <c r="DV107" s="449"/>
      <c r="DW107" s="449"/>
      <c r="DX107" s="449"/>
      <c r="DY107" s="449"/>
      <c r="DZ107" s="449"/>
      <c r="EA107" s="449"/>
      <c r="EB107" s="449"/>
      <c r="EC107" s="449"/>
      <c r="ED107" s="449"/>
      <c r="EE107" s="449"/>
      <c r="EF107" s="449"/>
      <c r="EG107" s="449"/>
      <c r="EH107" s="449"/>
      <c r="EI107" s="449"/>
      <c r="EJ107" s="449"/>
      <c r="EK107" s="449"/>
      <c r="EL107" s="449"/>
      <c r="EM107" s="449"/>
      <c r="EN107" s="449"/>
      <c r="EO107" s="449"/>
      <c r="EP107" s="449"/>
      <c r="EQ107" s="449"/>
      <c r="ER107" s="449"/>
      <c r="ES107" s="449"/>
      <c r="ET107" s="449"/>
      <c r="EU107" s="449"/>
      <c r="EV107" s="449"/>
      <c r="EW107" s="449"/>
      <c r="EX107" s="449"/>
      <c r="EY107" s="449"/>
      <c r="EZ107" s="449"/>
      <c r="FA107" s="449"/>
      <c r="FB107" s="449"/>
      <c r="FC107" s="449"/>
      <c r="FD107" s="449"/>
      <c r="FE107" s="449"/>
      <c r="FF107" s="449"/>
      <c r="FG107" s="449"/>
      <c r="FH107" s="449"/>
      <c r="FI107" s="449"/>
      <c r="FJ107" s="449"/>
      <c r="FK107" s="449"/>
      <c r="FL107" s="449"/>
      <c r="FM107" s="449"/>
      <c r="FN107" s="449"/>
      <c r="FO107" s="449"/>
      <c r="FP107" s="449"/>
      <c r="FQ107" s="449"/>
      <c r="FR107" s="449"/>
      <c r="FS107" s="449"/>
      <c r="FT107" s="449"/>
      <c r="FU107" s="449"/>
      <c r="FV107" s="449"/>
      <c r="FW107" s="449"/>
      <c r="FX107" s="449"/>
      <c r="FY107" s="449"/>
      <c r="FZ107" s="449"/>
      <c r="GA107" s="449"/>
      <c r="GB107" s="449"/>
      <c r="GC107" s="449"/>
      <c r="GD107" s="449"/>
      <c r="GE107" s="449"/>
      <c r="GF107" s="449"/>
      <c r="GG107" s="449"/>
      <c r="GH107" s="449"/>
      <c r="GI107" s="449"/>
      <c r="GJ107" s="449"/>
      <c r="GK107" s="449"/>
      <c r="GL107" s="449"/>
      <c r="GM107" s="449"/>
      <c r="GN107" s="449"/>
      <c r="GO107" s="449"/>
      <c r="GP107" s="449"/>
      <c r="GQ107" s="449"/>
      <c r="GR107" s="449"/>
      <c r="GS107" s="449"/>
      <c r="GT107" s="449"/>
      <c r="GU107" s="449"/>
      <c r="GV107" s="449"/>
      <c r="GW107" s="449"/>
      <c r="GX107" s="449"/>
      <c r="GY107" s="449"/>
      <c r="GZ107" s="449"/>
      <c r="HA107" s="449"/>
      <c r="HB107" s="449"/>
      <c r="HC107" s="449"/>
      <c r="HD107" s="449"/>
      <c r="HE107" s="449"/>
      <c r="HF107" s="449"/>
      <c r="HG107" s="449"/>
      <c r="HH107" s="449"/>
      <c r="HI107" s="449"/>
      <c r="HJ107" s="449"/>
      <c r="HK107" s="449"/>
      <c r="HL107" s="449"/>
      <c r="HM107" s="449"/>
      <c r="HN107" s="449"/>
      <c r="HO107" s="449"/>
      <c r="HP107" s="449"/>
      <c r="HQ107" s="449"/>
      <c r="HR107" s="449"/>
      <c r="HS107" s="449"/>
      <c r="HT107" s="449"/>
      <c r="HU107" s="449"/>
      <c r="HV107" s="449"/>
      <c r="HW107" s="449"/>
      <c r="HX107" s="449"/>
      <c r="HY107" s="449"/>
      <c r="HZ107" s="449"/>
      <c r="IA107" s="449"/>
      <c r="IB107" s="449"/>
      <c r="IC107" s="449"/>
      <c r="ID107" s="449"/>
      <c r="IE107" s="449"/>
      <c r="IF107" s="449"/>
      <c r="IG107" s="449"/>
      <c r="IH107" s="449"/>
      <c r="II107" s="449"/>
      <c r="IJ107" s="449"/>
      <c r="IK107" s="449"/>
      <c r="IL107" s="449"/>
      <c r="IM107" s="449"/>
      <c r="IN107" s="449"/>
      <c r="IO107" s="449"/>
      <c r="IP107" s="449"/>
      <c r="IQ107" s="449"/>
      <c r="IR107" s="449"/>
      <c r="IS107" s="449"/>
      <c r="IT107" s="449"/>
      <c r="IU107" s="449"/>
      <c r="IV107" s="449"/>
      <c r="IW107" s="449"/>
      <c r="IX107" s="449"/>
      <c r="IY107" s="449"/>
      <c r="IZ107" s="449"/>
      <c r="JA107" s="449"/>
      <c r="JB107" s="449"/>
      <c r="JC107" s="449"/>
      <c r="JD107" s="449"/>
      <c r="JE107" s="449"/>
      <c r="JF107" s="449"/>
      <c r="JG107" s="449"/>
      <c r="JH107" s="449"/>
      <c r="JI107" s="449"/>
      <c r="JJ107" s="449"/>
      <c r="JK107" s="449"/>
      <c r="JL107" s="449"/>
      <c r="JM107" s="449"/>
      <c r="JN107" s="449"/>
      <c r="JO107" s="449"/>
      <c r="JP107" s="449"/>
      <c r="JQ107" s="449"/>
      <c r="JR107" s="449"/>
      <c r="JS107" s="449"/>
      <c r="JT107" s="449"/>
      <c r="JU107" s="449"/>
      <c r="JV107" s="449"/>
      <c r="JW107" s="449"/>
      <c r="JX107" s="449"/>
      <c r="JY107" s="449"/>
      <c r="JZ107" s="449"/>
      <c r="KA107" s="449"/>
      <c r="KB107" s="449"/>
      <c r="KC107" s="449"/>
      <c r="KD107" s="449"/>
      <c r="KE107" s="449"/>
      <c r="KF107" s="449"/>
      <c r="KG107" s="449"/>
      <c r="KH107" s="449"/>
      <c r="KI107" s="449"/>
      <c r="KJ107" s="449"/>
      <c r="KK107" s="449"/>
      <c r="KL107" s="449"/>
      <c r="KM107" s="449"/>
      <c r="KN107" s="449"/>
      <c r="KO107" s="449"/>
      <c r="KP107" s="449"/>
      <c r="KQ107" s="449"/>
      <c r="KR107" s="449"/>
      <c r="KS107" s="449"/>
      <c r="KT107" s="449"/>
    </row>
    <row r="108" spans="1:306" ht="48" hidden="1">
      <c r="A108" s="454" t="s">
        <v>2381</v>
      </c>
      <c r="B108" s="455" t="s">
        <v>231</v>
      </c>
      <c r="C108" s="456" t="s">
        <v>1727</v>
      </c>
      <c r="D108" s="455" t="s">
        <v>2136</v>
      </c>
      <c r="E108" s="455" t="s">
        <v>2389</v>
      </c>
      <c r="F108" s="455" t="s">
        <v>90</v>
      </c>
      <c r="G108" s="455" t="s">
        <v>2138</v>
      </c>
      <c r="H108" s="455"/>
      <c r="I108" s="455" t="s">
        <v>234</v>
      </c>
      <c r="J108" s="464">
        <v>7</v>
      </c>
      <c r="K108" s="464"/>
      <c r="L108" s="464">
        <v>7</v>
      </c>
      <c r="M108" s="464"/>
      <c r="N108" s="464"/>
      <c r="O108" s="464"/>
      <c r="P108" s="464"/>
      <c r="Q108" s="464">
        <v>2019</v>
      </c>
      <c r="R108" s="464">
        <v>2021</v>
      </c>
      <c r="S108" s="464">
        <v>2019</v>
      </c>
      <c r="T108" s="464">
        <v>2021</v>
      </c>
      <c r="U108" s="464">
        <v>16679</v>
      </c>
      <c r="V108" s="464">
        <v>3234</v>
      </c>
      <c r="W108" s="464">
        <v>4240</v>
      </c>
      <c r="X108" s="464">
        <v>960</v>
      </c>
      <c r="Y108" s="464"/>
      <c r="Z108" s="464">
        <v>4240</v>
      </c>
      <c r="AA108" s="464"/>
      <c r="AB108" s="464">
        <v>11675</v>
      </c>
      <c r="AC108" s="464">
        <v>1304</v>
      </c>
      <c r="AD108" s="464">
        <v>1304</v>
      </c>
      <c r="AE108" s="464" t="s">
        <v>93</v>
      </c>
      <c r="AF108" s="464"/>
      <c r="AG108" s="464">
        <v>1</v>
      </c>
      <c r="AH108" s="464">
        <v>1</v>
      </c>
      <c r="AI108" s="464">
        <v>11675</v>
      </c>
      <c r="AJ108" s="464">
        <v>1304</v>
      </c>
      <c r="AK108" s="464">
        <v>1304</v>
      </c>
      <c r="AL108" s="464" t="s">
        <v>93</v>
      </c>
      <c r="AM108" s="464"/>
      <c r="AN108" s="464">
        <v>1</v>
      </c>
      <c r="AO108" s="464">
        <v>1</v>
      </c>
      <c r="AP108" s="464">
        <v>11675</v>
      </c>
      <c r="AQ108" s="464">
        <v>1304</v>
      </c>
      <c r="AR108" s="464">
        <v>1304</v>
      </c>
      <c r="AS108" s="464" t="s">
        <v>93</v>
      </c>
      <c r="AT108" s="464"/>
      <c r="AU108" s="464">
        <v>1</v>
      </c>
      <c r="AV108" s="464">
        <v>1</v>
      </c>
      <c r="AW108" s="464">
        <v>11675</v>
      </c>
      <c r="AX108" s="464">
        <v>1304</v>
      </c>
      <c r="AY108" s="464">
        <v>1304</v>
      </c>
      <c r="AZ108" s="464" t="s">
        <v>93</v>
      </c>
      <c r="BA108" s="464"/>
      <c r="BB108" s="464">
        <v>1</v>
      </c>
      <c r="BC108" s="464">
        <v>1</v>
      </c>
      <c r="BD108" s="475">
        <v>-5004</v>
      </c>
      <c r="BE108" s="464">
        <v>11675</v>
      </c>
      <c r="BF108" s="464"/>
      <c r="BG108" s="464"/>
      <c r="BH108" s="464"/>
      <c r="BI108" s="464">
        <v>1304</v>
      </c>
      <c r="BJ108" s="464" t="s">
        <v>93</v>
      </c>
      <c r="BK108" s="464"/>
      <c r="BL108" s="464">
        <v>1</v>
      </c>
      <c r="BM108" s="464">
        <v>0</v>
      </c>
      <c r="BN108" s="464" t="s">
        <v>2141</v>
      </c>
      <c r="BO108" s="492" t="s">
        <v>2390</v>
      </c>
      <c r="BP108" s="492" t="s">
        <v>2391</v>
      </c>
      <c r="BQ108" s="464" t="s">
        <v>2392</v>
      </c>
      <c r="BR108" s="464" t="s">
        <v>2145</v>
      </c>
      <c r="BS108" s="493" t="s">
        <v>2152</v>
      </c>
      <c r="BT108" s="464"/>
      <c r="BU108" s="464"/>
      <c r="BV108" s="464"/>
      <c r="BW108" s="464"/>
      <c r="BX108" s="501"/>
      <c r="BY108" s="501"/>
      <c r="BZ108" s="501"/>
      <c r="CA108" s="501"/>
      <c r="CB108" s="501"/>
      <c r="CC108" s="501"/>
      <c r="CD108" s="503">
        <v>4240</v>
      </c>
      <c r="CE108" s="503"/>
      <c r="CF108" s="503" t="s">
        <v>1076</v>
      </c>
      <c r="CG108" s="454" t="s">
        <v>2188</v>
      </c>
      <c r="CH108" s="455"/>
      <c r="CI108" s="455" t="s">
        <v>2393</v>
      </c>
      <c r="CJ108" s="455"/>
      <c r="CK108" s="455"/>
      <c r="CL108" s="455" t="s">
        <v>2154</v>
      </c>
      <c r="CM108" s="455"/>
      <c r="CN108" s="455"/>
      <c r="CO108" s="503" t="s">
        <v>1076</v>
      </c>
      <c r="CP108" s="449"/>
      <c r="CQ108" s="449"/>
      <c r="CR108" s="448" t="s">
        <v>1727</v>
      </c>
      <c r="CS108" s="449"/>
      <c r="CT108" s="449"/>
      <c r="CU108" s="449"/>
      <c r="CV108" s="449"/>
      <c r="CW108" s="449"/>
      <c r="CX108" s="449"/>
      <c r="CY108" s="449"/>
      <c r="CZ108" s="449"/>
      <c r="DA108" s="449"/>
      <c r="DB108" s="449"/>
      <c r="DC108" s="449"/>
      <c r="DD108" s="449"/>
      <c r="DE108" s="449"/>
      <c r="DF108" s="449"/>
      <c r="DG108" s="449"/>
      <c r="DH108" s="449"/>
      <c r="DI108" s="449"/>
      <c r="DJ108" s="449"/>
      <c r="DK108" s="449"/>
      <c r="DL108" s="449"/>
      <c r="DM108" s="449"/>
      <c r="DN108" s="449"/>
      <c r="DO108" s="449"/>
      <c r="DP108" s="449"/>
      <c r="DQ108" s="449"/>
      <c r="DR108" s="449"/>
      <c r="DS108" s="449"/>
      <c r="DT108" s="449"/>
      <c r="DU108" s="449"/>
      <c r="DV108" s="449"/>
      <c r="DW108" s="449"/>
      <c r="DX108" s="449"/>
      <c r="DY108" s="449"/>
      <c r="DZ108" s="449"/>
      <c r="EA108" s="449"/>
      <c r="EB108" s="449"/>
      <c r="EC108" s="449"/>
      <c r="ED108" s="449"/>
      <c r="EE108" s="449"/>
      <c r="EF108" s="449"/>
      <c r="EG108" s="449"/>
      <c r="EH108" s="449"/>
      <c r="EI108" s="449"/>
      <c r="EJ108" s="449"/>
      <c r="EK108" s="449"/>
      <c r="EL108" s="449"/>
      <c r="EM108" s="449"/>
      <c r="EN108" s="449"/>
      <c r="EO108" s="449"/>
      <c r="EP108" s="449"/>
      <c r="EQ108" s="449"/>
      <c r="ER108" s="449"/>
      <c r="ES108" s="449"/>
      <c r="ET108" s="449"/>
      <c r="EU108" s="449"/>
      <c r="EV108" s="449"/>
      <c r="EW108" s="449"/>
      <c r="EX108" s="449"/>
      <c r="EY108" s="449"/>
      <c r="EZ108" s="449"/>
      <c r="FA108" s="449"/>
      <c r="FB108" s="449"/>
      <c r="FC108" s="449"/>
      <c r="FD108" s="449"/>
      <c r="FE108" s="449"/>
      <c r="FF108" s="449"/>
      <c r="FG108" s="449"/>
      <c r="FH108" s="449"/>
      <c r="FI108" s="449"/>
      <c r="FJ108" s="449"/>
      <c r="FK108" s="449"/>
      <c r="FL108" s="449"/>
      <c r="FM108" s="449"/>
      <c r="FN108" s="449"/>
      <c r="FO108" s="449"/>
      <c r="FP108" s="449"/>
      <c r="FQ108" s="449"/>
      <c r="FR108" s="449"/>
      <c r="FS108" s="449"/>
      <c r="FT108" s="449"/>
      <c r="FU108" s="449"/>
      <c r="FV108" s="449"/>
      <c r="FW108" s="449"/>
      <c r="FX108" s="449"/>
      <c r="FY108" s="449"/>
      <c r="FZ108" s="449"/>
      <c r="GA108" s="449"/>
      <c r="GB108" s="449"/>
      <c r="GC108" s="449"/>
      <c r="GD108" s="449"/>
      <c r="GE108" s="449"/>
      <c r="GF108" s="449"/>
      <c r="GG108" s="449"/>
      <c r="GH108" s="449"/>
      <c r="GI108" s="449"/>
      <c r="GJ108" s="449"/>
      <c r="GK108" s="449"/>
      <c r="GL108" s="449"/>
      <c r="GM108" s="449"/>
      <c r="GN108" s="449"/>
      <c r="GO108" s="449"/>
      <c r="GP108" s="449"/>
      <c r="GQ108" s="449"/>
      <c r="GR108" s="449"/>
      <c r="GS108" s="449"/>
      <c r="GT108" s="449"/>
      <c r="GU108" s="449"/>
      <c r="GV108" s="449"/>
      <c r="GW108" s="449"/>
      <c r="GX108" s="449"/>
      <c r="GY108" s="449"/>
      <c r="GZ108" s="449"/>
      <c r="HA108" s="449"/>
      <c r="HB108" s="449"/>
      <c r="HC108" s="449"/>
      <c r="HD108" s="449"/>
      <c r="HE108" s="449"/>
      <c r="HF108" s="449"/>
      <c r="HG108" s="449"/>
      <c r="HH108" s="449"/>
      <c r="HI108" s="449"/>
      <c r="HJ108" s="449"/>
      <c r="HK108" s="449"/>
      <c r="HL108" s="449"/>
      <c r="HM108" s="449"/>
      <c r="HN108" s="449"/>
      <c r="HO108" s="449"/>
      <c r="HP108" s="449"/>
      <c r="HQ108" s="449"/>
      <c r="HR108" s="449"/>
      <c r="HS108" s="449"/>
      <c r="HT108" s="449"/>
      <c r="HU108" s="449"/>
      <c r="HV108" s="449"/>
      <c r="HW108" s="449"/>
      <c r="HX108" s="449"/>
      <c r="HY108" s="449"/>
      <c r="HZ108" s="449"/>
      <c r="IA108" s="449"/>
      <c r="IB108" s="449"/>
      <c r="IC108" s="449"/>
      <c r="ID108" s="449"/>
      <c r="IE108" s="449"/>
      <c r="IF108" s="449"/>
      <c r="IG108" s="449"/>
      <c r="IH108" s="449"/>
      <c r="II108" s="449"/>
      <c r="IJ108" s="449"/>
      <c r="IK108" s="449"/>
      <c r="IL108" s="449"/>
      <c r="IM108" s="449"/>
      <c r="IN108" s="449"/>
      <c r="IO108" s="449"/>
      <c r="IP108" s="449"/>
      <c r="IQ108" s="449"/>
      <c r="IR108" s="449"/>
      <c r="IS108" s="449"/>
      <c r="IT108" s="449"/>
      <c r="IU108" s="449"/>
      <c r="IV108" s="449"/>
      <c r="IW108" s="449"/>
      <c r="IX108" s="449"/>
      <c r="IY108" s="449"/>
      <c r="IZ108" s="449"/>
      <c r="JA108" s="449"/>
      <c r="JB108" s="449"/>
      <c r="JC108" s="449"/>
      <c r="JD108" s="449"/>
      <c r="JE108" s="449"/>
      <c r="JF108" s="449"/>
      <c r="JG108" s="449"/>
      <c r="JH108" s="449"/>
      <c r="JI108" s="449"/>
      <c r="JJ108" s="449"/>
      <c r="JK108" s="449"/>
      <c r="JL108" s="449"/>
      <c r="JM108" s="449"/>
      <c r="JN108" s="449"/>
      <c r="JO108" s="449"/>
      <c r="JP108" s="449"/>
      <c r="JQ108" s="449"/>
      <c r="JR108" s="449"/>
      <c r="JS108" s="449"/>
      <c r="JT108" s="449"/>
      <c r="JU108" s="449"/>
      <c r="JV108" s="449"/>
      <c r="JW108" s="449"/>
      <c r="JX108" s="449"/>
      <c r="JY108" s="449"/>
      <c r="JZ108" s="449"/>
      <c r="KA108" s="449"/>
      <c r="KB108" s="449"/>
      <c r="KC108" s="449"/>
      <c r="KD108" s="449"/>
      <c r="KE108" s="449"/>
      <c r="KF108" s="449"/>
      <c r="KG108" s="449"/>
      <c r="KH108" s="449"/>
      <c r="KI108" s="449"/>
      <c r="KJ108" s="449"/>
      <c r="KK108" s="449"/>
      <c r="KL108" s="449"/>
      <c r="KM108" s="449"/>
      <c r="KN108" s="449"/>
      <c r="KO108" s="449"/>
      <c r="KP108" s="449"/>
      <c r="KQ108" s="449"/>
      <c r="KR108" s="449"/>
      <c r="KS108" s="449"/>
      <c r="KT108" s="449"/>
    </row>
    <row r="109" spans="1:306" ht="13.5" hidden="1" customHeight="1">
      <c r="A109" s="540" t="s">
        <v>2394</v>
      </c>
      <c r="B109" s="540"/>
      <c r="C109" s="540"/>
      <c r="D109" s="452"/>
      <c r="E109" s="452"/>
      <c r="F109" s="452"/>
      <c r="G109" s="452">
        <v>11</v>
      </c>
      <c r="H109" s="452"/>
      <c r="I109" s="455"/>
      <c r="J109" s="463">
        <v>248</v>
      </c>
      <c r="K109" s="463">
        <v>65</v>
      </c>
      <c r="L109" s="463">
        <v>167</v>
      </c>
      <c r="M109" s="463"/>
      <c r="N109" s="463"/>
      <c r="O109" s="463">
        <v>8377</v>
      </c>
      <c r="P109" s="463">
        <v>5465</v>
      </c>
      <c r="Q109" s="463"/>
      <c r="R109" s="463"/>
      <c r="S109" s="463">
        <v>18153</v>
      </c>
      <c r="T109" s="463">
        <v>18177</v>
      </c>
      <c r="U109" s="463">
        <v>615378</v>
      </c>
      <c r="V109" s="463">
        <v>150565</v>
      </c>
      <c r="W109" s="463">
        <v>264475</v>
      </c>
      <c r="X109" s="463">
        <v>75124</v>
      </c>
      <c r="Y109" s="463">
        <v>322484</v>
      </c>
      <c r="Z109" s="463"/>
      <c r="AA109" s="463"/>
      <c r="AB109" s="463">
        <v>80568</v>
      </c>
      <c r="AC109" s="463">
        <v>36106</v>
      </c>
      <c r="AD109" s="463">
        <v>36106</v>
      </c>
      <c r="AE109" s="463"/>
      <c r="AF109" s="463">
        <v>66</v>
      </c>
      <c r="AG109" s="463">
        <v>6</v>
      </c>
      <c r="AH109" s="463">
        <v>7</v>
      </c>
      <c r="AI109" s="463">
        <v>80568</v>
      </c>
      <c r="AJ109" s="463">
        <v>30823</v>
      </c>
      <c r="AK109" s="463">
        <v>36106</v>
      </c>
      <c r="AL109" s="463"/>
      <c r="AM109" s="463">
        <v>66</v>
      </c>
      <c r="AN109" s="463">
        <v>6</v>
      </c>
      <c r="AO109" s="463">
        <v>7</v>
      </c>
      <c r="AP109" s="463">
        <v>80568</v>
      </c>
      <c r="AQ109" s="463">
        <v>36106</v>
      </c>
      <c r="AR109" s="463">
        <v>36106</v>
      </c>
      <c r="AS109" s="463"/>
      <c r="AT109" s="463">
        <v>66</v>
      </c>
      <c r="AU109" s="463">
        <v>6</v>
      </c>
      <c r="AV109" s="463">
        <v>7</v>
      </c>
      <c r="AW109" s="463">
        <v>80568</v>
      </c>
      <c r="AX109" s="463">
        <v>30823</v>
      </c>
      <c r="AY109" s="463">
        <v>36106</v>
      </c>
      <c r="AZ109" s="463"/>
      <c r="BA109" s="463">
        <v>66</v>
      </c>
      <c r="BB109" s="463">
        <v>6</v>
      </c>
      <c r="BC109" s="463">
        <v>7</v>
      </c>
      <c r="BD109" s="475">
        <v>-189041</v>
      </c>
      <c r="BE109" s="463">
        <v>103853</v>
      </c>
      <c r="BF109" s="463">
        <v>25263</v>
      </c>
      <c r="BG109" s="463">
        <v>24003</v>
      </c>
      <c r="BH109" s="463">
        <v>1260</v>
      </c>
      <c r="BI109" s="463">
        <v>36106</v>
      </c>
      <c r="BJ109" s="463"/>
      <c r="BK109" s="463">
        <v>66</v>
      </c>
      <c r="BL109" s="463"/>
      <c r="BM109" s="463"/>
      <c r="BN109" s="463"/>
      <c r="BO109" s="491"/>
      <c r="BP109" s="491"/>
      <c r="BQ109" s="463"/>
      <c r="BR109" s="463"/>
      <c r="BS109" s="493"/>
      <c r="BT109" s="464"/>
      <c r="BU109" s="463">
        <v>66</v>
      </c>
      <c r="BV109" s="463"/>
      <c r="BW109" s="463"/>
      <c r="BX109" s="477"/>
      <c r="BY109" s="477"/>
      <c r="BZ109" s="477"/>
      <c r="CA109" s="477"/>
      <c r="CB109" s="477"/>
      <c r="CC109" s="477"/>
      <c r="CD109" s="504"/>
      <c r="CE109" s="504"/>
      <c r="CF109" s="504"/>
      <c r="CG109" s="504"/>
      <c r="CH109" s="504"/>
      <c r="CI109" s="504"/>
      <c r="CJ109" s="504"/>
      <c r="CK109" s="504"/>
      <c r="CL109" s="504"/>
      <c r="CM109" s="504"/>
      <c r="CN109" s="504"/>
      <c r="CO109" s="504"/>
      <c r="CP109" s="507"/>
      <c r="CQ109" s="507"/>
      <c r="CR109" s="448"/>
      <c r="CS109" s="507"/>
      <c r="CT109" s="507"/>
      <c r="CU109" s="507"/>
      <c r="CV109" s="507"/>
      <c r="CW109" s="507"/>
      <c r="CX109" s="507"/>
      <c r="CY109" s="507"/>
      <c r="CZ109" s="507"/>
      <c r="DA109" s="507"/>
      <c r="DB109" s="507"/>
      <c r="DC109" s="507"/>
      <c r="DD109" s="507"/>
      <c r="DE109" s="507"/>
      <c r="DF109" s="507"/>
      <c r="DG109" s="507"/>
      <c r="DH109" s="507"/>
      <c r="DI109" s="507"/>
      <c r="DJ109" s="507"/>
      <c r="DK109" s="507"/>
      <c r="DL109" s="507"/>
      <c r="DM109" s="507"/>
      <c r="DN109" s="507"/>
      <c r="DO109" s="507"/>
      <c r="DP109" s="507"/>
      <c r="DQ109" s="507"/>
      <c r="DR109" s="507"/>
      <c r="DS109" s="507"/>
      <c r="DT109" s="507"/>
      <c r="DU109" s="507"/>
      <c r="DV109" s="507"/>
      <c r="DW109" s="507"/>
      <c r="DX109" s="507"/>
      <c r="DY109" s="507"/>
      <c r="DZ109" s="507"/>
      <c r="EA109" s="507"/>
      <c r="EB109" s="507"/>
      <c r="EC109" s="507"/>
      <c r="ED109" s="507"/>
      <c r="EE109" s="507"/>
      <c r="EF109" s="507"/>
      <c r="EG109" s="507"/>
      <c r="EH109" s="507"/>
      <c r="EI109" s="507"/>
      <c r="EJ109" s="507"/>
      <c r="EK109" s="507"/>
      <c r="EL109" s="507"/>
      <c r="EM109" s="507"/>
      <c r="EN109" s="507"/>
      <c r="EO109" s="507"/>
      <c r="EP109" s="507"/>
      <c r="EQ109" s="507"/>
      <c r="ER109" s="507"/>
      <c r="ES109" s="507"/>
      <c r="ET109" s="507"/>
      <c r="EU109" s="507"/>
      <c r="EV109" s="507"/>
      <c r="EW109" s="507"/>
      <c r="EX109" s="507"/>
      <c r="EY109" s="507"/>
      <c r="EZ109" s="507"/>
      <c r="FA109" s="507"/>
      <c r="FB109" s="507"/>
      <c r="FC109" s="507"/>
      <c r="FD109" s="507"/>
      <c r="FE109" s="507"/>
      <c r="FF109" s="507"/>
      <c r="FG109" s="507"/>
      <c r="FH109" s="507"/>
      <c r="FI109" s="507"/>
      <c r="FJ109" s="507"/>
      <c r="FK109" s="507"/>
      <c r="FL109" s="507"/>
      <c r="FM109" s="507"/>
      <c r="FN109" s="507"/>
      <c r="FO109" s="507"/>
      <c r="FP109" s="507"/>
      <c r="FQ109" s="507"/>
      <c r="FR109" s="507"/>
      <c r="FS109" s="507"/>
      <c r="FT109" s="507"/>
      <c r="FU109" s="507"/>
      <c r="FV109" s="507"/>
      <c r="FW109" s="507"/>
      <c r="FX109" s="507"/>
      <c r="FY109" s="507"/>
      <c r="FZ109" s="507"/>
      <c r="GA109" s="507"/>
      <c r="GB109" s="507"/>
      <c r="GC109" s="507"/>
      <c r="GD109" s="507"/>
      <c r="GE109" s="507"/>
      <c r="GF109" s="507"/>
      <c r="GG109" s="507"/>
      <c r="GH109" s="507"/>
      <c r="GI109" s="507"/>
      <c r="GJ109" s="507"/>
      <c r="GK109" s="507"/>
      <c r="GL109" s="507"/>
      <c r="GM109" s="507"/>
      <c r="GN109" s="507"/>
      <c r="GO109" s="507"/>
      <c r="GP109" s="507"/>
      <c r="GQ109" s="507"/>
      <c r="GR109" s="507"/>
      <c r="GS109" s="507"/>
      <c r="GT109" s="507"/>
      <c r="GU109" s="507"/>
      <c r="GV109" s="507"/>
      <c r="GW109" s="507"/>
      <c r="GX109" s="507"/>
      <c r="GY109" s="507"/>
      <c r="GZ109" s="507"/>
      <c r="HA109" s="507"/>
      <c r="HB109" s="507"/>
      <c r="HC109" s="507"/>
      <c r="HD109" s="507"/>
      <c r="HE109" s="507"/>
      <c r="HF109" s="507"/>
      <c r="HG109" s="507"/>
      <c r="HH109" s="507"/>
      <c r="HI109" s="507"/>
      <c r="HJ109" s="507"/>
      <c r="HK109" s="507"/>
      <c r="HL109" s="507"/>
      <c r="HM109" s="507"/>
      <c r="HN109" s="507"/>
      <c r="HO109" s="507"/>
      <c r="HP109" s="507"/>
      <c r="HQ109" s="507"/>
      <c r="HR109" s="507"/>
      <c r="HS109" s="507"/>
      <c r="HT109" s="507"/>
      <c r="HU109" s="507"/>
      <c r="HV109" s="507"/>
      <c r="HW109" s="507"/>
      <c r="HX109" s="507"/>
      <c r="HY109" s="507"/>
      <c r="HZ109" s="507"/>
      <c r="IA109" s="507"/>
      <c r="IB109" s="507"/>
      <c r="IC109" s="507"/>
      <c r="ID109" s="507"/>
      <c r="IE109" s="507"/>
      <c r="IF109" s="507"/>
      <c r="IG109" s="507"/>
      <c r="IH109" s="507"/>
      <c r="II109" s="507"/>
      <c r="IJ109" s="507"/>
      <c r="IK109" s="507"/>
      <c r="IL109" s="507"/>
      <c r="IM109" s="507"/>
      <c r="IN109" s="507"/>
      <c r="IO109" s="507"/>
      <c r="IP109" s="507"/>
      <c r="IQ109" s="507"/>
      <c r="IR109" s="507"/>
      <c r="IS109" s="507"/>
      <c r="IT109" s="507"/>
      <c r="IU109" s="507"/>
      <c r="IV109" s="507"/>
      <c r="IW109" s="507"/>
      <c r="IX109" s="507"/>
      <c r="IY109" s="507"/>
      <c r="IZ109" s="507"/>
      <c r="JA109" s="507"/>
      <c r="JB109" s="507"/>
      <c r="JC109" s="507"/>
      <c r="JD109" s="507"/>
      <c r="JE109" s="507"/>
      <c r="JF109" s="507"/>
      <c r="JG109" s="507"/>
      <c r="JH109" s="507"/>
      <c r="JI109" s="507"/>
      <c r="JJ109" s="507"/>
      <c r="JK109" s="507"/>
      <c r="JL109" s="507"/>
      <c r="JM109" s="507"/>
      <c r="JN109" s="507"/>
      <c r="JO109" s="507"/>
      <c r="JP109" s="507"/>
      <c r="JQ109" s="507"/>
      <c r="JR109" s="507"/>
      <c r="JS109" s="507"/>
      <c r="JT109" s="507"/>
      <c r="JU109" s="507"/>
      <c r="JV109" s="507"/>
      <c r="JW109" s="507"/>
      <c r="JX109" s="507"/>
      <c r="JY109" s="507"/>
      <c r="JZ109" s="507"/>
      <c r="KA109" s="507"/>
      <c r="KB109" s="507"/>
      <c r="KC109" s="507"/>
      <c r="KD109" s="507"/>
      <c r="KE109" s="507"/>
      <c r="KF109" s="507"/>
      <c r="KG109" s="507"/>
      <c r="KH109" s="507"/>
      <c r="KI109" s="507"/>
      <c r="KJ109" s="507"/>
      <c r="KK109" s="507"/>
      <c r="KL109" s="507"/>
      <c r="KM109" s="507"/>
      <c r="KN109" s="507"/>
      <c r="KO109" s="507"/>
      <c r="KP109" s="507"/>
      <c r="KQ109" s="507"/>
      <c r="KR109" s="507"/>
      <c r="KS109" s="507"/>
      <c r="KT109" s="507"/>
    </row>
    <row r="110" spans="1:306" ht="24" hidden="1">
      <c r="A110" s="451"/>
      <c r="B110" s="452"/>
      <c r="C110" s="452" t="s">
        <v>2395</v>
      </c>
      <c r="D110" s="452"/>
      <c r="E110" s="452"/>
      <c r="F110" s="452"/>
      <c r="G110" s="452">
        <v>9</v>
      </c>
      <c r="H110" s="452"/>
      <c r="I110" s="455"/>
      <c r="J110" s="463">
        <v>225</v>
      </c>
      <c r="K110" s="463">
        <v>57</v>
      </c>
      <c r="L110" s="463">
        <v>154</v>
      </c>
      <c r="M110" s="463"/>
      <c r="N110" s="463"/>
      <c r="O110" s="463">
        <v>5864</v>
      </c>
      <c r="P110" s="463">
        <v>5465</v>
      </c>
      <c r="Q110" s="463"/>
      <c r="R110" s="463"/>
      <c r="S110" s="463"/>
      <c r="T110" s="463"/>
      <c r="U110" s="463">
        <v>531510</v>
      </c>
      <c r="V110" s="463">
        <v>135720</v>
      </c>
      <c r="W110" s="463">
        <v>264475</v>
      </c>
      <c r="X110" s="463">
        <v>73254</v>
      </c>
      <c r="Y110" s="463">
        <v>315584</v>
      </c>
      <c r="Z110" s="463"/>
      <c r="AA110" s="463"/>
      <c r="AB110" s="463">
        <v>71741</v>
      </c>
      <c r="AC110" s="463">
        <v>35206</v>
      </c>
      <c r="AD110" s="463">
        <v>35206</v>
      </c>
      <c r="AE110" s="463"/>
      <c r="AF110" s="463">
        <v>66</v>
      </c>
      <c r="AG110" s="463"/>
      <c r="AH110" s="463"/>
      <c r="AI110" s="463">
        <v>71741</v>
      </c>
      <c r="AJ110" s="463">
        <v>29923</v>
      </c>
      <c r="AK110" s="463">
        <v>35206</v>
      </c>
      <c r="AL110" s="463"/>
      <c r="AM110" s="463">
        <v>66</v>
      </c>
      <c r="AN110" s="464"/>
      <c r="AO110" s="464"/>
      <c r="AP110" s="463">
        <v>71741</v>
      </c>
      <c r="AQ110" s="463">
        <v>35206</v>
      </c>
      <c r="AR110" s="463">
        <v>35206</v>
      </c>
      <c r="AS110" s="463"/>
      <c r="AT110" s="463">
        <v>66</v>
      </c>
      <c r="AU110" s="464"/>
      <c r="AV110" s="464"/>
      <c r="AW110" s="463">
        <v>71741</v>
      </c>
      <c r="AX110" s="463">
        <v>29923</v>
      </c>
      <c r="AY110" s="463">
        <v>35206</v>
      </c>
      <c r="AZ110" s="463"/>
      <c r="BA110" s="463">
        <v>66</v>
      </c>
      <c r="BB110" s="464"/>
      <c r="BC110" s="464"/>
      <c r="BD110" s="475">
        <v>-125185</v>
      </c>
      <c r="BE110" s="463">
        <v>90741</v>
      </c>
      <c r="BF110" s="463">
        <v>25263</v>
      </c>
      <c r="BG110" s="463">
        <v>24003</v>
      </c>
      <c r="BH110" s="463">
        <v>1260</v>
      </c>
      <c r="BI110" s="463">
        <v>35206</v>
      </c>
      <c r="BJ110" s="463"/>
      <c r="BK110" s="463">
        <v>66</v>
      </c>
      <c r="BL110" s="463"/>
      <c r="BM110" s="463"/>
      <c r="BN110" s="463"/>
      <c r="BO110" s="491"/>
      <c r="BP110" s="491"/>
      <c r="BQ110" s="463"/>
      <c r="BR110" s="463"/>
      <c r="BS110" s="493"/>
      <c r="BT110" s="464"/>
      <c r="BU110" s="463">
        <v>66</v>
      </c>
      <c r="BV110" s="463"/>
      <c r="BW110" s="463"/>
      <c r="BX110" s="477"/>
      <c r="BY110" s="477"/>
      <c r="BZ110" s="477"/>
      <c r="CA110" s="477"/>
      <c r="CB110" s="477"/>
      <c r="CC110" s="477"/>
      <c r="CD110" s="504"/>
      <c r="CE110" s="504"/>
      <c r="CF110" s="504"/>
      <c r="CG110" s="504"/>
      <c r="CH110" s="504"/>
      <c r="CI110" s="504"/>
      <c r="CJ110" s="504"/>
      <c r="CK110" s="504"/>
      <c r="CL110" s="504"/>
      <c r="CM110" s="504"/>
      <c r="CN110" s="504"/>
      <c r="CO110" s="504"/>
      <c r="CP110" s="507"/>
      <c r="CQ110" s="507"/>
      <c r="CR110" s="448"/>
      <c r="CS110" s="507"/>
      <c r="CT110" s="507"/>
      <c r="CU110" s="507"/>
      <c r="CV110" s="507"/>
      <c r="CW110" s="507"/>
      <c r="CX110" s="507"/>
      <c r="CY110" s="507"/>
      <c r="CZ110" s="507"/>
      <c r="DA110" s="507"/>
      <c r="DB110" s="507"/>
      <c r="DC110" s="507"/>
      <c r="DD110" s="507"/>
      <c r="DE110" s="507"/>
      <c r="DF110" s="507"/>
      <c r="DG110" s="507"/>
      <c r="DH110" s="507"/>
      <c r="DI110" s="507"/>
      <c r="DJ110" s="507"/>
      <c r="DK110" s="507"/>
      <c r="DL110" s="507"/>
      <c r="DM110" s="507"/>
      <c r="DN110" s="507"/>
      <c r="DO110" s="507"/>
      <c r="DP110" s="507"/>
      <c r="DQ110" s="507"/>
      <c r="DR110" s="507"/>
      <c r="DS110" s="507"/>
      <c r="DT110" s="507"/>
      <c r="DU110" s="507"/>
      <c r="DV110" s="507"/>
      <c r="DW110" s="507"/>
      <c r="DX110" s="507"/>
      <c r="DY110" s="507"/>
      <c r="DZ110" s="507"/>
      <c r="EA110" s="507"/>
      <c r="EB110" s="507"/>
      <c r="EC110" s="507"/>
      <c r="ED110" s="507"/>
      <c r="EE110" s="507"/>
      <c r="EF110" s="507"/>
      <c r="EG110" s="507"/>
      <c r="EH110" s="507"/>
      <c r="EI110" s="507"/>
      <c r="EJ110" s="507"/>
      <c r="EK110" s="507"/>
      <c r="EL110" s="507"/>
      <c r="EM110" s="507"/>
      <c r="EN110" s="507"/>
      <c r="EO110" s="507"/>
      <c r="EP110" s="507"/>
      <c r="EQ110" s="507"/>
      <c r="ER110" s="507"/>
      <c r="ES110" s="507"/>
      <c r="ET110" s="507"/>
      <c r="EU110" s="507"/>
      <c r="EV110" s="507"/>
      <c r="EW110" s="507"/>
      <c r="EX110" s="507"/>
      <c r="EY110" s="507"/>
      <c r="EZ110" s="507"/>
      <c r="FA110" s="507"/>
      <c r="FB110" s="507"/>
      <c r="FC110" s="507"/>
      <c r="FD110" s="507"/>
      <c r="FE110" s="507"/>
      <c r="FF110" s="507"/>
      <c r="FG110" s="507"/>
      <c r="FH110" s="507"/>
      <c r="FI110" s="507"/>
      <c r="FJ110" s="507"/>
      <c r="FK110" s="507"/>
      <c r="FL110" s="507"/>
      <c r="FM110" s="507"/>
      <c r="FN110" s="507"/>
      <c r="FO110" s="507"/>
      <c r="FP110" s="507"/>
      <c r="FQ110" s="507"/>
      <c r="FR110" s="507"/>
      <c r="FS110" s="507"/>
      <c r="FT110" s="507"/>
      <c r="FU110" s="507"/>
      <c r="FV110" s="507"/>
      <c r="FW110" s="507"/>
      <c r="FX110" s="507"/>
      <c r="FY110" s="507"/>
      <c r="FZ110" s="507"/>
      <c r="GA110" s="507"/>
      <c r="GB110" s="507"/>
      <c r="GC110" s="507"/>
      <c r="GD110" s="507"/>
      <c r="GE110" s="507"/>
      <c r="GF110" s="507"/>
      <c r="GG110" s="507"/>
      <c r="GH110" s="507"/>
      <c r="GI110" s="507"/>
      <c r="GJ110" s="507"/>
      <c r="GK110" s="507"/>
      <c r="GL110" s="507"/>
      <c r="GM110" s="507"/>
      <c r="GN110" s="507"/>
      <c r="GO110" s="507"/>
      <c r="GP110" s="507"/>
      <c r="GQ110" s="507"/>
      <c r="GR110" s="507"/>
      <c r="GS110" s="507"/>
      <c r="GT110" s="507"/>
      <c r="GU110" s="507"/>
      <c r="GV110" s="507"/>
      <c r="GW110" s="507"/>
      <c r="GX110" s="507"/>
      <c r="GY110" s="507"/>
      <c r="GZ110" s="507"/>
      <c r="HA110" s="507"/>
      <c r="HB110" s="507"/>
      <c r="HC110" s="507"/>
      <c r="HD110" s="507"/>
      <c r="HE110" s="507"/>
      <c r="HF110" s="507"/>
      <c r="HG110" s="507"/>
      <c r="HH110" s="507"/>
      <c r="HI110" s="507"/>
      <c r="HJ110" s="507"/>
      <c r="HK110" s="507"/>
      <c r="HL110" s="507"/>
      <c r="HM110" s="507"/>
      <c r="HN110" s="507"/>
      <c r="HO110" s="507"/>
      <c r="HP110" s="507"/>
      <c r="HQ110" s="507"/>
      <c r="HR110" s="507"/>
      <c r="HS110" s="507"/>
      <c r="HT110" s="507"/>
      <c r="HU110" s="507"/>
      <c r="HV110" s="507"/>
      <c r="HW110" s="507"/>
      <c r="HX110" s="507"/>
      <c r="HY110" s="507"/>
      <c r="HZ110" s="507"/>
      <c r="IA110" s="507"/>
      <c r="IB110" s="507"/>
      <c r="IC110" s="507"/>
      <c r="ID110" s="507"/>
      <c r="IE110" s="507"/>
      <c r="IF110" s="507"/>
      <c r="IG110" s="507"/>
      <c r="IH110" s="507"/>
      <c r="II110" s="507"/>
      <c r="IJ110" s="507"/>
      <c r="IK110" s="507"/>
      <c r="IL110" s="507"/>
      <c r="IM110" s="507"/>
      <c r="IN110" s="507"/>
      <c r="IO110" s="507"/>
      <c r="IP110" s="507"/>
      <c r="IQ110" s="507"/>
      <c r="IR110" s="507"/>
      <c r="IS110" s="507"/>
      <c r="IT110" s="507"/>
      <c r="IU110" s="507"/>
      <c r="IV110" s="507"/>
      <c r="IW110" s="507"/>
      <c r="IX110" s="507"/>
      <c r="IY110" s="507"/>
      <c r="IZ110" s="507"/>
      <c r="JA110" s="507"/>
      <c r="JB110" s="507"/>
      <c r="JC110" s="507"/>
      <c r="JD110" s="507"/>
      <c r="JE110" s="507"/>
      <c r="JF110" s="507"/>
      <c r="JG110" s="507"/>
      <c r="JH110" s="507"/>
      <c r="JI110" s="507"/>
      <c r="JJ110" s="507"/>
      <c r="JK110" s="507"/>
      <c r="JL110" s="507"/>
      <c r="JM110" s="507"/>
      <c r="JN110" s="507"/>
      <c r="JO110" s="507"/>
      <c r="JP110" s="507"/>
      <c r="JQ110" s="507"/>
      <c r="JR110" s="507"/>
      <c r="JS110" s="507"/>
      <c r="JT110" s="507"/>
      <c r="JU110" s="507"/>
      <c r="JV110" s="507"/>
      <c r="JW110" s="507"/>
      <c r="JX110" s="507"/>
      <c r="JY110" s="507"/>
      <c r="JZ110" s="507"/>
      <c r="KA110" s="507"/>
      <c r="KB110" s="507"/>
      <c r="KC110" s="507"/>
      <c r="KD110" s="507"/>
      <c r="KE110" s="507"/>
      <c r="KF110" s="507"/>
      <c r="KG110" s="507"/>
      <c r="KH110" s="507"/>
      <c r="KI110" s="507"/>
      <c r="KJ110" s="507"/>
      <c r="KK110" s="507"/>
      <c r="KL110" s="507"/>
      <c r="KM110" s="507"/>
      <c r="KN110" s="507"/>
      <c r="KO110" s="507"/>
      <c r="KP110" s="507"/>
      <c r="KQ110" s="507"/>
      <c r="KR110" s="507"/>
      <c r="KS110" s="507"/>
      <c r="KT110" s="507"/>
    </row>
    <row r="111" spans="1:306" ht="72" hidden="1">
      <c r="A111" s="454" t="s">
        <v>2396</v>
      </c>
      <c r="B111" s="455" t="s">
        <v>2397</v>
      </c>
      <c r="C111" s="456" t="s">
        <v>1250</v>
      </c>
      <c r="D111" s="455" t="s">
        <v>2136</v>
      </c>
      <c r="E111" s="455" t="s">
        <v>2240</v>
      </c>
      <c r="F111" s="455" t="s">
        <v>113</v>
      </c>
      <c r="G111" s="455" t="s">
        <v>2138</v>
      </c>
      <c r="H111" s="455" t="s">
        <v>2139</v>
      </c>
      <c r="I111" s="455" t="s">
        <v>2140</v>
      </c>
      <c r="J111" s="464">
        <v>19</v>
      </c>
      <c r="K111" s="464">
        <v>17</v>
      </c>
      <c r="L111" s="464"/>
      <c r="M111" s="464"/>
      <c r="N111" s="464"/>
      <c r="O111" s="464">
        <v>1666</v>
      </c>
      <c r="P111" s="464"/>
      <c r="Q111" s="464">
        <v>2017</v>
      </c>
      <c r="R111" s="464">
        <v>2021</v>
      </c>
      <c r="S111" s="464">
        <v>2017</v>
      </c>
      <c r="T111" s="464">
        <v>2020</v>
      </c>
      <c r="U111" s="464">
        <v>165864</v>
      </c>
      <c r="V111" s="464">
        <v>23290</v>
      </c>
      <c r="W111" s="464">
        <v>102600</v>
      </c>
      <c r="X111" s="464">
        <v>16303</v>
      </c>
      <c r="Y111" s="464">
        <v>102600</v>
      </c>
      <c r="Z111" s="464"/>
      <c r="AA111" s="464"/>
      <c r="AB111" s="464">
        <v>13505</v>
      </c>
      <c r="AC111" s="464">
        <v>3494</v>
      </c>
      <c r="AD111" s="464">
        <v>3494</v>
      </c>
      <c r="AE111" s="464" t="s">
        <v>93</v>
      </c>
      <c r="AF111" s="464"/>
      <c r="AG111" s="464">
        <v>1</v>
      </c>
      <c r="AH111" s="464">
        <v>1</v>
      </c>
      <c r="AI111" s="464">
        <v>13505</v>
      </c>
      <c r="AJ111" s="464"/>
      <c r="AK111" s="464">
        <v>3494</v>
      </c>
      <c r="AL111" s="464" t="s">
        <v>93</v>
      </c>
      <c r="AM111" s="464"/>
      <c r="AN111" s="464">
        <v>1</v>
      </c>
      <c r="AO111" s="464">
        <v>1</v>
      </c>
      <c r="AP111" s="464">
        <v>13505</v>
      </c>
      <c r="AQ111" s="464">
        <v>3494</v>
      </c>
      <c r="AR111" s="464">
        <v>3494</v>
      </c>
      <c r="AS111" s="464" t="s">
        <v>93</v>
      </c>
      <c r="AT111" s="464"/>
      <c r="AU111" s="464">
        <v>1</v>
      </c>
      <c r="AV111" s="464">
        <v>1</v>
      </c>
      <c r="AW111" s="464">
        <v>13505</v>
      </c>
      <c r="AX111" s="464"/>
      <c r="AY111" s="464">
        <v>3494</v>
      </c>
      <c r="AZ111" s="464" t="s">
        <v>93</v>
      </c>
      <c r="BA111" s="464"/>
      <c r="BB111" s="464">
        <v>1</v>
      </c>
      <c r="BC111" s="464">
        <v>1</v>
      </c>
      <c r="BD111" s="475">
        <v>-49759</v>
      </c>
      <c r="BE111" s="464">
        <v>13505</v>
      </c>
      <c r="BF111" s="464">
        <v>8663</v>
      </c>
      <c r="BG111" s="464">
        <v>8663</v>
      </c>
      <c r="BH111" s="464"/>
      <c r="BI111" s="464">
        <v>3494</v>
      </c>
      <c r="BJ111" s="464" t="s">
        <v>93</v>
      </c>
      <c r="BK111" s="464"/>
      <c r="BL111" s="464">
        <v>1</v>
      </c>
      <c r="BM111" s="464">
        <v>1</v>
      </c>
      <c r="BN111" s="464" t="s">
        <v>2141</v>
      </c>
      <c r="BO111" s="492" t="s">
        <v>2398</v>
      </c>
      <c r="BP111" s="492" t="s">
        <v>2399</v>
      </c>
      <c r="BQ111" s="464" t="s">
        <v>2144</v>
      </c>
      <c r="BR111" s="464" t="s">
        <v>2145</v>
      </c>
      <c r="BS111" s="493" t="s">
        <v>2400</v>
      </c>
      <c r="BT111" s="464">
        <v>1</v>
      </c>
      <c r="BU111" s="464"/>
      <c r="BV111" s="464" t="s">
        <v>2147</v>
      </c>
      <c r="BW111" s="464"/>
      <c r="BX111" s="501"/>
      <c r="BY111" s="501"/>
      <c r="BZ111" s="501"/>
      <c r="CA111" s="501"/>
      <c r="CB111" s="501"/>
      <c r="CC111" s="501"/>
      <c r="CD111" s="503">
        <v>28000</v>
      </c>
      <c r="CE111" s="503">
        <v>9316</v>
      </c>
      <c r="CF111" s="503" t="s">
        <v>93</v>
      </c>
      <c r="CG111" s="103" t="s">
        <v>2188</v>
      </c>
      <c r="CH111" s="513"/>
      <c r="CI111" s="513" t="s">
        <v>2182</v>
      </c>
      <c r="CJ111" s="513"/>
      <c r="CK111" s="513"/>
      <c r="CL111" s="513" t="s">
        <v>2154</v>
      </c>
      <c r="CM111" s="513"/>
      <c r="CN111" s="513"/>
      <c r="CO111" s="503" t="s">
        <v>93</v>
      </c>
      <c r="CP111" s="449"/>
      <c r="CQ111" s="449"/>
      <c r="CR111" s="448" t="s">
        <v>1250</v>
      </c>
      <c r="CS111" s="449"/>
      <c r="CT111" s="449"/>
      <c r="CU111" s="449"/>
      <c r="CV111" s="449"/>
      <c r="CW111" s="449"/>
      <c r="CX111" s="449"/>
      <c r="CY111" s="449"/>
      <c r="CZ111" s="449"/>
      <c r="DA111" s="449"/>
      <c r="DB111" s="449"/>
      <c r="DC111" s="449"/>
      <c r="DD111" s="449"/>
      <c r="DE111" s="449"/>
      <c r="DF111" s="449"/>
      <c r="DG111" s="449"/>
      <c r="DH111" s="449"/>
      <c r="DI111" s="449"/>
      <c r="DJ111" s="449"/>
      <c r="DK111" s="449"/>
      <c r="DL111" s="449"/>
      <c r="DM111" s="449"/>
      <c r="DN111" s="449"/>
      <c r="DO111" s="449"/>
      <c r="DP111" s="449"/>
      <c r="DQ111" s="449"/>
      <c r="DR111" s="449"/>
      <c r="DS111" s="449"/>
      <c r="DT111" s="449"/>
      <c r="DU111" s="449"/>
      <c r="DV111" s="449"/>
      <c r="DW111" s="449"/>
      <c r="DX111" s="449"/>
      <c r="DY111" s="449"/>
      <c r="DZ111" s="449"/>
      <c r="EA111" s="449"/>
      <c r="EB111" s="449"/>
      <c r="EC111" s="449"/>
      <c r="ED111" s="449"/>
      <c r="EE111" s="449"/>
      <c r="EF111" s="449"/>
      <c r="EG111" s="449"/>
      <c r="EH111" s="449"/>
      <c r="EI111" s="449"/>
      <c r="EJ111" s="449"/>
      <c r="EK111" s="449"/>
      <c r="EL111" s="449"/>
      <c r="EM111" s="449"/>
      <c r="EN111" s="449"/>
      <c r="EO111" s="449"/>
      <c r="EP111" s="449"/>
      <c r="EQ111" s="449"/>
      <c r="ER111" s="449"/>
      <c r="ES111" s="449"/>
      <c r="ET111" s="449"/>
      <c r="EU111" s="449"/>
      <c r="EV111" s="449"/>
      <c r="EW111" s="449"/>
      <c r="EX111" s="449"/>
      <c r="EY111" s="449"/>
      <c r="EZ111" s="449"/>
      <c r="FA111" s="449"/>
      <c r="FB111" s="449"/>
      <c r="FC111" s="449"/>
      <c r="FD111" s="449"/>
      <c r="FE111" s="449"/>
      <c r="FF111" s="449"/>
      <c r="FG111" s="449"/>
      <c r="FH111" s="449"/>
      <c r="FI111" s="449"/>
      <c r="FJ111" s="449"/>
      <c r="FK111" s="449"/>
      <c r="FL111" s="449"/>
      <c r="FM111" s="449"/>
      <c r="FN111" s="449"/>
      <c r="FO111" s="449"/>
      <c r="FP111" s="449"/>
      <c r="FQ111" s="449"/>
      <c r="FR111" s="449"/>
      <c r="FS111" s="449"/>
      <c r="FT111" s="449"/>
      <c r="FU111" s="449"/>
      <c r="FV111" s="449"/>
      <c r="FW111" s="449"/>
      <c r="FX111" s="449"/>
      <c r="FY111" s="449"/>
      <c r="FZ111" s="449"/>
      <c r="GA111" s="449"/>
      <c r="GB111" s="449"/>
      <c r="GC111" s="449"/>
      <c r="GD111" s="449"/>
      <c r="GE111" s="449"/>
      <c r="GF111" s="449"/>
      <c r="GG111" s="449"/>
      <c r="GH111" s="449"/>
      <c r="GI111" s="449"/>
      <c r="GJ111" s="449"/>
      <c r="GK111" s="449"/>
      <c r="GL111" s="449"/>
      <c r="GM111" s="449"/>
      <c r="GN111" s="449"/>
      <c r="GO111" s="449"/>
      <c r="GP111" s="449"/>
      <c r="GQ111" s="449"/>
      <c r="GR111" s="449"/>
      <c r="GS111" s="449"/>
      <c r="GT111" s="449"/>
      <c r="GU111" s="449"/>
      <c r="GV111" s="449"/>
      <c r="GW111" s="449"/>
      <c r="GX111" s="449"/>
      <c r="GY111" s="449"/>
      <c r="GZ111" s="449"/>
      <c r="HA111" s="449"/>
      <c r="HB111" s="449"/>
      <c r="HC111" s="449"/>
      <c r="HD111" s="449"/>
      <c r="HE111" s="449"/>
      <c r="HF111" s="449"/>
      <c r="HG111" s="449"/>
      <c r="HH111" s="449"/>
      <c r="HI111" s="449"/>
      <c r="HJ111" s="449"/>
      <c r="HK111" s="449"/>
      <c r="HL111" s="449"/>
      <c r="HM111" s="449"/>
      <c r="HN111" s="449"/>
      <c r="HO111" s="449"/>
      <c r="HP111" s="449"/>
      <c r="HQ111" s="449"/>
      <c r="HR111" s="449"/>
      <c r="HS111" s="449"/>
      <c r="HT111" s="449"/>
      <c r="HU111" s="449"/>
      <c r="HV111" s="449"/>
      <c r="HW111" s="449"/>
      <c r="HX111" s="449"/>
      <c r="HY111" s="449"/>
      <c r="HZ111" s="449"/>
      <c r="IA111" s="449"/>
      <c r="IB111" s="449"/>
      <c r="IC111" s="449"/>
      <c r="ID111" s="449"/>
      <c r="IE111" s="449"/>
      <c r="IF111" s="449"/>
      <c r="IG111" s="449"/>
      <c r="IH111" s="449"/>
      <c r="II111" s="449"/>
      <c r="IJ111" s="449"/>
      <c r="IK111" s="449"/>
      <c r="IL111" s="449"/>
      <c r="IM111" s="449"/>
      <c r="IN111" s="449"/>
      <c r="IO111" s="449"/>
      <c r="IP111" s="449"/>
      <c r="IQ111" s="449"/>
      <c r="IR111" s="449"/>
      <c r="IS111" s="449"/>
      <c r="IT111" s="449"/>
      <c r="IU111" s="449"/>
      <c r="IV111" s="449"/>
      <c r="IW111" s="449"/>
      <c r="IX111" s="449"/>
      <c r="IY111" s="449"/>
      <c r="IZ111" s="449"/>
      <c r="JA111" s="449"/>
      <c r="JB111" s="449"/>
      <c r="JC111" s="449"/>
      <c r="JD111" s="449"/>
      <c r="JE111" s="449"/>
      <c r="JF111" s="449"/>
      <c r="JG111" s="449"/>
      <c r="JH111" s="449"/>
      <c r="JI111" s="449"/>
      <c r="JJ111" s="449"/>
      <c r="JK111" s="449"/>
      <c r="JL111" s="449"/>
      <c r="JM111" s="449"/>
      <c r="JN111" s="449"/>
      <c r="JO111" s="449"/>
      <c r="JP111" s="449"/>
      <c r="JQ111" s="449"/>
      <c r="JR111" s="449"/>
      <c r="JS111" s="449"/>
      <c r="JT111" s="449"/>
      <c r="JU111" s="449"/>
      <c r="JV111" s="449"/>
      <c r="JW111" s="449"/>
      <c r="JX111" s="449"/>
      <c r="JY111" s="449"/>
      <c r="JZ111" s="449"/>
      <c r="KA111" s="449"/>
      <c r="KB111" s="449"/>
      <c r="KC111" s="449"/>
      <c r="KD111" s="449"/>
      <c r="KE111" s="449"/>
      <c r="KF111" s="449"/>
      <c r="KG111" s="449"/>
      <c r="KH111" s="449"/>
      <c r="KI111" s="449"/>
      <c r="KJ111" s="449"/>
      <c r="KK111" s="449"/>
      <c r="KL111" s="449"/>
      <c r="KM111" s="449"/>
      <c r="KN111" s="449"/>
      <c r="KO111" s="449"/>
      <c r="KP111" s="449"/>
      <c r="KQ111" s="449"/>
      <c r="KR111" s="449"/>
      <c r="KS111" s="449"/>
      <c r="KT111" s="449"/>
    </row>
    <row r="112" spans="1:306" ht="60" hidden="1">
      <c r="A112" s="454" t="s">
        <v>2396</v>
      </c>
      <c r="B112" s="455" t="s">
        <v>2401</v>
      </c>
      <c r="C112" s="456" t="s">
        <v>1359</v>
      </c>
      <c r="D112" s="455" t="s">
        <v>2136</v>
      </c>
      <c r="E112" s="455" t="s">
        <v>2240</v>
      </c>
      <c r="F112" s="455" t="s">
        <v>113</v>
      </c>
      <c r="G112" s="455" t="s">
        <v>2138</v>
      </c>
      <c r="H112" s="455" t="s">
        <v>2139</v>
      </c>
      <c r="I112" s="455" t="s">
        <v>2140</v>
      </c>
      <c r="J112" s="464">
        <v>24</v>
      </c>
      <c r="K112" s="464"/>
      <c r="L112" s="464">
        <v>24</v>
      </c>
      <c r="M112" s="464"/>
      <c r="N112" s="464"/>
      <c r="O112" s="464"/>
      <c r="P112" s="464"/>
      <c r="Q112" s="464">
        <v>2017</v>
      </c>
      <c r="R112" s="464">
        <v>2021</v>
      </c>
      <c r="S112" s="464">
        <v>2017</v>
      </c>
      <c r="T112" s="464">
        <v>2020</v>
      </c>
      <c r="U112" s="464">
        <v>31675</v>
      </c>
      <c r="V112" s="464">
        <v>8526</v>
      </c>
      <c r="W112" s="464">
        <v>15837</v>
      </c>
      <c r="X112" s="464">
        <v>5968</v>
      </c>
      <c r="Y112" s="464">
        <v>15838</v>
      </c>
      <c r="Z112" s="464"/>
      <c r="AA112" s="464"/>
      <c r="AB112" s="464">
        <v>6335</v>
      </c>
      <c r="AC112" s="464">
        <v>1279</v>
      </c>
      <c r="AD112" s="464">
        <v>1279</v>
      </c>
      <c r="AE112" s="464" t="s">
        <v>93</v>
      </c>
      <c r="AF112" s="464"/>
      <c r="AG112" s="464">
        <v>1</v>
      </c>
      <c r="AH112" s="464">
        <v>1</v>
      </c>
      <c r="AI112" s="464">
        <v>6335</v>
      </c>
      <c r="AJ112" s="464"/>
      <c r="AK112" s="464">
        <v>1279</v>
      </c>
      <c r="AL112" s="464" t="s">
        <v>93</v>
      </c>
      <c r="AM112" s="464"/>
      <c r="AN112" s="464">
        <v>1</v>
      </c>
      <c r="AO112" s="464">
        <v>1</v>
      </c>
      <c r="AP112" s="464">
        <v>6335</v>
      </c>
      <c r="AQ112" s="464">
        <v>1279</v>
      </c>
      <c r="AR112" s="464">
        <v>1279</v>
      </c>
      <c r="AS112" s="464" t="s">
        <v>93</v>
      </c>
      <c r="AT112" s="464"/>
      <c r="AU112" s="464">
        <v>1</v>
      </c>
      <c r="AV112" s="464">
        <v>1</v>
      </c>
      <c r="AW112" s="464">
        <v>6335</v>
      </c>
      <c r="AX112" s="464"/>
      <c r="AY112" s="464">
        <v>1279</v>
      </c>
      <c r="AZ112" s="464" t="s">
        <v>93</v>
      </c>
      <c r="BA112" s="464"/>
      <c r="BB112" s="464">
        <v>1</v>
      </c>
      <c r="BC112" s="464">
        <v>1</v>
      </c>
      <c r="BD112" s="475">
        <v>-9502</v>
      </c>
      <c r="BE112" s="464">
        <v>6335</v>
      </c>
      <c r="BF112" s="464">
        <v>4697</v>
      </c>
      <c r="BG112" s="464">
        <v>4697</v>
      </c>
      <c r="BH112" s="464"/>
      <c r="BI112" s="464">
        <v>1279</v>
      </c>
      <c r="BJ112" s="464" t="s">
        <v>93</v>
      </c>
      <c r="BK112" s="464"/>
      <c r="BL112" s="464">
        <v>1</v>
      </c>
      <c r="BM112" s="464">
        <v>1</v>
      </c>
      <c r="BN112" s="464" t="s">
        <v>2141</v>
      </c>
      <c r="BO112" s="492" t="s">
        <v>2402</v>
      </c>
      <c r="BP112" s="492" t="s">
        <v>2403</v>
      </c>
      <c r="BQ112" s="464" t="s">
        <v>2404</v>
      </c>
      <c r="BR112" s="464" t="s">
        <v>2145</v>
      </c>
      <c r="BS112" s="493" t="s">
        <v>2405</v>
      </c>
      <c r="BT112" s="464">
        <v>1</v>
      </c>
      <c r="BU112" s="464"/>
      <c r="BV112" s="464" t="s">
        <v>2147</v>
      </c>
      <c r="BW112" s="464"/>
      <c r="BX112" s="501"/>
      <c r="BY112" s="501"/>
      <c r="BZ112" s="501"/>
      <c r="CA112" s="501"/>
      <c r="CB112" s="501"/>
      <c r="CC112" s="501"/>
      <c r="CD112" s="503">
        <v>665</v>
      </c>
      <c r="CE112" s="503"/>
      <c r="CF112" s="503" t="s">
        <v>93</v>
      </c>
      <c r="CG112" s="454" t="s">
        <v>2188</v>
      </c>
      <c r="CH112" s="455" t="s">
        <v>2260</v>
      </c>
      <c r="CI112" s="455" t="s">
        <v>2406</v>
      </c>
      <c r="CJ112" s="455"/>
      <c r="CK112" s="455"/>
      <c r="CL112" s="455" t="s">
        <v>2154</v>
      </c>
      <c r="CM112" s="455"/>
      <c r="CN112" s="455"/>
      <c r="CO112" s="503" t="s">
        <v>93</v>
      </c>
      <c r="CP112" s="449"/>
      <c r="CQ112" s="449"/>
      <c r="CR112" s="448" t="s">
        <v>1359</v>
      </c>
      <c r="CS112" s="449"/>
      <c r="CT112" s="449"/>
      <c r="CU112" s="449"/>
      <c r="CV112" s="449"/>
      <c r="CW112" s="449"/>
      <c r="CX112" s="449"/>
      <c r="CY112" s="449"/>
      <c r="CZ112" s="449"/>
      <c r="DA112" s="449"/>
      <c r="DB112" s="449"/>
      <c r="DC112" s="449"/>
      <c r="DD112" s="449"/>
      <c r="DE112" s="449"/>
      <c r="DF112" s="449"/>
      <c r="DG112" s="449"/>
      <c r="DH112" s="449"/>
      <c r="DI112" s="449"/>
      <c r="DJ112" s="449"/>
      <c r="DK112" s="449"/>
      <c r="DL112" s="449"/>
      <c r="DM112" s="449"/>
      <c r="DN112" s="449"/>
      <c r="DO112" s="449"/>
      <c r="DP112" s="449"/>
      <c r="DQ112" s="449"/>
      <c r="DR112" s="449"/>
      <c r="DS112" s="449"/>
      <c r="DT112" s="449"/>
      <c r="DU112" s="449"/>
      <c r="DV112" s="449"/>
      <c r="DW112" s="449"/>
      <c r="DX112" s="449"/>
      <c r="DY112" s="449"/>
      <c r="DZ112" s="449"/>
      <c r="EA112" s="449"/>
      <c r="EB112" s="449"/>
      <c r="EC112" s="449"/>
      <c r="ED112" s="449"/>
      <c r="EE112" s="449"/>
      <c r="EF112" s="449"/>
      <c r="EG112" s="449"/>
      <c r="EH112" s="449"/>
      <c r="EI112" s="449"/>
      <c r="EJ112" s="449"/>
      <c r="EK112" s="449"/>
      <c r="EL112" s="449"/>
      <c r="EM112" s="449"/>
      <c r="EN112" s="449"/>
      <c r="EO112" s="449"/>
      <c r="EP112" s="449"/>
      <c r="EQ112" s="449"/>
      <c r="ER112" s="449"/>
      <c r="ES112" s="449"/>
      <c r="ET112" s="449"/>
      <c r="EU112" s="449"/>
      <c r="EV112" s="449"/>
      <c r="EW112" s="449"/>
      <c r="EX112" s="449"/>
      <c r="EY112" s="449"/>
      <c r="EZ112" s="449"/>
      <c r="FA112" s="449"/>
      <c r="FB112" s="449"/>
      <c r="FC112" s="449"/>
      <c r="FD112" s="449"/>
      <c r="FE112" s="449"/>
      <c r="FF112" s="449"/>
      <c r="FG112" s="449"/>
      <c r="FH112" s="449"/>
      <c r="FI112" s="449"/>
      <c r="FJ112" s="449"/>
      <c r="FK112" s="449"/>
      <c r="FL112" s="449"/>
      <c r="FM112" s="449"/>
      <c r="FN112" s="449"/>
      <c r="FO112" s="449"/>
      <c r="FP112" s="449"/>
      <c r="FQ112" s="449"/>
      <c r="FR112" s="449"/>
      <c r="FS112" s="449"/>
      <c r="FT112" s="449"/>
      <c r="FU112" s="449"/>
      <c r="FV112" s="449"/>
      <c r="FW112" s="449"/>
      <c r="FX112" s="449"/>
      <c r="FY112" s="449"/>
      <c r="FZ112" s="449"/>
      <c r="GA112" s="449"/>
      <c r="GB112" s="449"/>
      <c r="GC112" s="449"/>
      <c r="GD112" s="449"/>
      <c r="GE112" s="449"/>
      <c r="GF112" s="449"/>
      <c r="GG112" s="449"/>
      <c r="GH112" s="449"/>
      <c r="GI112" s="449"/>
      <c r="GJ112" s="449"/>
      <c r="GK112" s="449"/>
      <c r="GL112" s="449"/>
      <c r="GM112" s="449"/>
      <c r="GN112" s="449"/>
      <c r="GO112" s="449"/>
      <c r="GP112" s="449"/>
      <c r="GQ112" s="449"/>
      <c r="GR112" s="449"/>
      <c r="GS112" s="449"/>
      <c r="GT112" s="449"/>
      <c r="GU112" s="449"/>
      <c r="GV112" s="449"/>
      <c r="GW112" s="449"/>
      <c r="GX112" s="449"/>
      <c r="GY112" s="449"/>
      <c r="GZ112" s="449"/>
      <c r="HA112" s="449"/>
      <c r="HB112" s="449"/>
      <c r="HC112" s="449"/>
      <c r="HD112" s="449"/>
      <c r="HE112" s="449"/>
      <c r="HF112" s="449"/>
      <c r="HG112" s="449"/>
      <c r="HH112" s="449"/>
      <c r="HI112" s="449"/>
      <c r="HJ112" s="449"/>
      <c r="HK112" s="449"/>
      <c r="HL112" s="449"/>
      <c r="HM112" s="449"/>
      <c r="HN112" s="449"/>
      <c r="HO112" s="449"/>
      <c r="HP112" s="449"/>
      <c r="HQ112" s="449"/>
      <c r="HR112" s="449"/>
      <c r="HS112" s="449"/>
      <c r="HT112" s="449"/>
      <c r="HU112" s="449"/>
      <c r="HV112" s="449"/>
      <c r="HW112" s="449"/>
      <c r="HX112" s="449"/>
      <c r="HY112" s="449"/>
      <c r="HZ112" s="449"/>
      <c r="IA112" s="449"/>
      <c r="IB112" s="449"/>
      <c r="IC112" s="449"/>
      <c r="ID112" s="449"/>
      <c r="IE112" s="449"/>
      <c r="IF112" s="449"/>
      <c r="IG112" s="449"/>
      <c r="IH112" s="449"/>
      <c r="II112" s="449"/>
      <c r="IJ112" s="449"/>
      <c r="IK112" s="449"/>
      <c r="IL112" s="449"/>
      <c r="IM112" s="449"/>
      <c r="IN112" s="449"/>
      <c r="IO112" s="449"/>
      <c r="IP112" s="449"/>
      <c r="IQ112" s="449"/>
      <c r="IR112" s="449"/>
      <c r="IS112" s="449"/>
      <c r="IT112" s="449"/>
      <c r="IU112" s="449"/>
      <c r="IV112" s="449"/>
      <c r="IW112" s="449"/>
      <c r="IX112" s="449"/>
      <c r="IY112" s="449"/>
      <c r="IZ112" s="449"/>
      <c r="JA112" s="449"/>
      <c r="JB112" s="449"/>
      <c r="JC112" s="449"/>
      <c r="JD112" s="449"/>
      <c r="JE112" s="449"/>
      <c r="JF112" s="449"/>
      <c r="JG112" s="449"/>
      <c r="JH112" s="449"/>
      <c r="JI112" s="449"/>
      <c r="JJ112" s="449"/>
      <c r="JK112" s="449"/>
      <c r="JL112" s="449"/>
      <c r="JM112" s="449"/>
      <c r="JN112" s="449"/>
      <c r="JO112" s="449"/>
      <c r="JP112" s="449"/>
      <c r="JQ112" s="449"/>
      <c r="JR112" s="449"/>
      <c r="JS112" s="449"/>
      <c r="JT112" s="449"/>
      <c r="JU112" s="449"/>
      <c r="JV112" s="449"/>
      <c r="JW112" s="449"/>
      <c r="JX112" s="449"/>
      <c r="JY112" s="449"/>
      <c r="JZ112" s="449"/>
      <c r="KA112" s="449"/>
      <c r="KB112" s="449"/>
      <c r="KC112" s="449"/>
      <c r="KD112" s="449"/>
      <c r="KE112" s="449"/>
      <c r="KF112" s="449"/>
      <c r="KG112" s="449"/>
      <c r="KH112" s="449"/>
      <c r="KI112" s="449"/>
      <c r="KJ112" s="449"/>
      <c r="KK112" s="449"/>
      <c r="KL112" s="449"/>
      <c r="KM112" s="449"/>
      <c r="KN112" s="449"/>
      <c r="KO112" s="449"/>
      <c r="KP112" s="449"/>
      <c r="KQ112" s="449"/>
      <c r="KR112" s="449"/>
      <c r="KS112" s="449"/>
      <c r="KT112" s="449"/>
    </row>
    <row r="113" spans="1:306" ht="60" hidden="1">
      <c r="A113" s="454" t="s">
        <v>2396</v>
      </c>
      <c r="B113" s="455" t="s">
        <v>778</v>
      </c>
      <c r="C113" s="456" t="s">
        <v>1387</v>
      </c>
      <c r="D113" s="455" t="s">
        <v>2136</v>
      </c>
      <c r="E113" s="455" t="s">
        <v>2336</v>
      </c>
      <c r="F113" s="455" t="s">
        <v>113</v>
      </c>
      <c r="G113" s="455" t="s">
        <v>2138</v>
      </c>
      <c r="H113" s="455" t="s">
        <v>2139</v>
      </c>
      <c r="I113" s="455" t="s">
        <v>2140</v>
      </c>
      <c r="J113" s="464">
        <v>4</v>
      </c>
      <c r="K113" s="464">
        <v>4</v>
      </c>
      <c r="L113" s="464"/>
      <c r="M113" s="464"/>
      <c r="N113" s="464"/>
      <c r="O113" s="464"/>
      <c r="P113" s="464"/>
      <c r="Q113" s="464">
        <v>2018</v>
      </c>
      <c r="R113" s="464">
        <v>2021</v>
      </c>
      <c r="S113" s="464">
        <v>2018</v>
      </c>
      <c r="T113" s="464">
        <v>2020</v>
      </c>
      <c r="U113" s="464">
        <v>22094</v>
      </c>
      <c r="V113" s="464">
        <v>2196</v>
      </c>
      <c r="W113" s="464">
        <v>12328</v>
      </c>
      <c r="X113" s="464">
        <v>1537</v>
      </c>
      <c r="Y113" s="464">
        <v>12328</v>
      </c>
      <c r="Z113" s="464"/>
      <c r="AA113" s="464"/>
      <c r="AB113" s="464">
        <v>3419</v>
      </c>
      <c r="AC113" s="464">
        <v>510</v>
      </c>
      <c r="AD113" s="464">
        <v>510</v>
      </c>
      <c r="AE113" s="464" t="s">
        <v>93</v>
      </c>
      <c r="AF113" s="464"/>
      <c r="AG113" s="464">
        <v>1</v>
      </c>
      <c r="AH113" s="464">
        <v>1</v>
      </c>
      <c r="AI113" s="464">
        <v>3419</v>
      </c>
      <c r="AJ113" s="464"/>
      <c r="AK113" s="464">
        <v>510</v>
      </c>
      <c r="AL113" s="464" t="s">
        <v>93</v>
      </c>
      <c r="AM113" s="464"/>
      <c r="AN113" s="464">
        <v>1</v>
      </c>
      <c r="AO113" s="464">
        <v>1</v>
      </c>
      <c r="AP113" s="464">
        <v>3419</v>
      </c>
      <c r="AQ113" s="464">
        <v>510</v>
      </c>
      <c r="AR113" s="464">
        <v>510</v>
      </c>
      <c r="AS113" s="464" t="s">
        <v>93</v>
      </c>
      <c r="AT113" s="464"/>
      <c r="AU113" s="464">
        <v>1</v>
      </c>
      <c r="AV113" s="464">
        <v>1</v>
      </c>
      <c r="AW113" s="464">
        <v>3419</v>
      </c>
      <c r="AX113" s="464"/>
      <c r="AY113" s="464">
        <v>510</v>
      </c>
      <c r="AZ113" s="464" t="s">
        <v>93</v>
      </c>
      <c r="BA113" s="464"/>
      <c r="BB113" s="464">
        <v>1</v>
      </c>
      <c r="BC113" s="464">
        <v>1</v>
      </c>
      <c r="BD113" s="475">
        <v>-6347</v>
      </c>
      <c r="BE113" s="464">
        <v>3419</v>
      </c>
      <c r="BF113" s="464">
        <v>1082</v>
      </c>
      <c r="BG113" s="464">
        <v>1082</v>
      </c>
      <c r="BH113" s="464"/>
      <c r="BI113" s="464">
        <v>510</v>
      </c>
      <c r="BJ113" s="464" t="s">
        <v>93</v>
      </c>
      <c r="BK113" s="464"/>
      <c r="BL113" s="464">
        <v>1</v>
      </c>
      <c r="BM113" s="464">
        <v>1</v>
      </c>
      <c r="BN113" s="464" t="s">
        <v>2141</v>
      </c>
      <c r="BO113" s="492" t="s">
        <v>2407</v>
      </c>
      <c r="BP113" s="492" t="s">
        <v>2408</v>
      </c>
      <c r="BQ113" s="464" t="s">
        <v>2409</v>
      </c>
      <c r="BR113" s="464" t="s">
        <v>2145</v>
      </c>
      <c r="BS113" s="493" t="s">
        <v>2388</v>
      </c>
      <c r="BT113" s="464">
        <v>1</v>
      </c>
      <c r="BU113" s="464"/>
      <c r="BV113" s="464" t="s">
        <v>2147</v>
      </c>
      <c r="BW113" s="464"/>
      <c r="BX113" s="501"/>
      <c r="BY113" s="501"/>
      <c r="BZ113" s="501"/>
      <c r="CA113" s="501"/>
      <c r="CB113" s="501"/>
      <c r="CC113" s="501"/>
      <c r="CD113" s="503">
        <v>6628</v>
      </c>
      <c r="CE113" s="503"/>
      <c r="CF113" s="503" t="s">
        <v>93</v>
      </c>
      <c r="CG113" s="454" t="s">
        <v>2188</v>
      </c>
      <c r="CH113" s="455"/>
      <c r="CI113" s="455" t="s">
        <v>2189</v>
      </c>
      <c r="CJ113" s="455"/>
      <c r="CK113" s="455"/>
      <c r="CL113" s="455"/>
      <c r="CM113" s="455"/>
      <c r="CN113" s="455"/>
      <c r="CO113" s="503" t="s">
        <v>93</v>
      </c>
      <c r="CP113" s="449"/>
      <c r="CQ113" s="449"/>
      <c r="CR113" s="448" t="s">
        <v>1387</v>
      </c>
      <c r="CS113" s="449"/>
      <c r="CT113" s="449"/>
      <c r="CU113" s="449"/>
      <c r="CV113" s="449"/>
      <c r="CW113" s="449"/>
      <c r="CX113" s="449"/>
      <c r="CY113" s="449"/>
      <c r="CZ113" s="449"/>
      <c r="DA113" s="449"/>
      <c r="DB113" s="449"/>
      <c r="DC113" s="449"/>
      <c r="DD113" s="449"/>
      <c r="DE113" s="449"/>
      <c r="DF113" s="449"/>
      <c r="DG113" s="449"/>
      <c r="DH113" s="449"/>
      <c r="DI113" s="449"/>
      <c r="DJ113" s="449"/>
      <c r="DK113" s="449"/>
      <c r="DL113" s="449"/>
      <c r="DM113" s="449"/>
      <c r="DN113" s="449"/>
      <c r="DO113" s="449"/>
      <c r="DP113" s="449"/>
      <c r="DQ113" s="449"/>
      <c r="DR113" s="449"/>
      <c r="DS113" s="449"/>
      <c r="DT113" s="449"/>
      <c r="DU113" s="449"/>
      <c r="DV113" s="449"/>
      <c r="DW113" s="449"/>
      <c r="DX113" s="449"/>
      <c r="DY113" s="449"/>
      <c r="DZ113" s="449"/>
      <c r="EA113" s="449"/>
      <c r="EB113" s="449"/>
      <c r="EC113" s="449"/>
      <c r="ED113" s="449"/>
      <c r="EE113" s="449"/>
      <c r="EF113" s="449"/>
      <c r="EG113" s="449"/>
      <c r="EH113" s="449"/>
      <c r="EI113" s="449"/>
      <c r="EJ113" s="449"/>
      <c r="EK113" s="449"/>
      <c r="EL113" s="449"/>
      <c r="EM113" s="449"/>
      <c r="EN113" s="449"/>
      <c r="EO113" s="449"/>
      <c r="EP113" s="449"/>
      <c r="EQ113" s="449"/>
      <c r="ER113" s="449"/>
      <c r="ES113" s="449"/>
      <c r="ET113" s="449"/>
      <c r="EU113" s="449"/>
      <c r="EV113" s="449"/>
      <c r="EW113" s="449"/>
      <c r="EX113" s="449"/>
      <c r="EY113" s="449"/>
      <c r="EZ113" s="449"/>
      <c r="FA113" s="449"/>
      <c r="FB113" s="449"/>
      <c r="FC113" s="449"/>
      <c r="FD113" s="449"/>
      <c r="FE113" s="449"/>
      <c r="FF113" s="449"/>
      <c r="FG113" s="449"/>
      <c r="FH113" s="449"/>
      <c r="FI113" s="449"/>
      <c r="FJ113" s="449"/>
      <c r="FK113" s="449"/>
      <c r="FL113" s="449"/>
      <c r="FM113" s="449"/>
      <c r="FN113" s="449"/>
      <c r="FO113" s="449"/>
      <c r="FP113" s="449"/>
      <c r="FQ113" s="449"/>
      <c r="FR113" s="449"/>
      <c r="FS113" s="449"/>
      <c r="FT113" s="449"/>
      <c r="FU113" s="449"/>
      <c r="FV113" s="449"/>
      <c r="FW113" s="449"/>
      <c r="FX113" s="449"/>
      <c r="FY113" s="449"/>
      <c r="FZ113" s="449"/>
      <c r="GA113" s="449"/>
      <c r="GB113" s="449"/>
      <c r="GC113" s="449"/>
      <c r="GD113" s="449"/>
      <c r="GE113" s="449"/>
      <c r="GF113" s="449"/>
      <c r="GG113" s="449"/>
      <c r="GH113" s="449"/>
      <c r="GI113" s="449"/>
      <c r="GJ113" s="449"/>
      <c r="GK113" s="449"/>
      <c r="GL113" s="449"/>
      <c r="GM113" s="449"/>
      <c r="GN113" s="449"/>
      <c r="GO113" s="449"/>
      <c r="GP113" s="449"/>
      <c r="GQ113" s="449"/>
      <c r="GR113" s="449"/>
      <c r="GS113" s="449"/>
      <c r="GT113" s="449"/>
      <c r="GU113" s="449"/>
      <c r="GV113" s="449"/>
      <c r="GW113" s="449"/>
      <c r="GX113" s="449"/>
      <c r="GY113" s="449"/>
      <c r="GZ113" s="449"/>
      <c r="HA113" s="449"/>
      <c r="HB113" s="449"/>
      <c r="HC113" s="449"/>
      <c r="HD113" s="449"/>
      <c r="HE113" s="449"/>
      <c r="HF113" s="449"/>
      <c r="HG113" s="449"/>
      <c r="HH113" s="449"/>
      <c r="HI113" s="449"/>
      <c r="HJ113" s="449"/>
      <c r="HK113" s="449"/>
      <c r="HL113" s="449"/>
      <c r="HM113" s="449"/>
      <c r="HN113" s="449"/>
      <c r="HO113" s="449"/>
      <c r="HP113" s="449"/>
      <c r="HQ113" s="449"/>
      <c r="HR113" s="449"/>
      <c r="HS113" s="449"/>
      <c r="HT113" s="449"/>
      <c r="HU113" s="449"/>
      <c r="HV113" s="449"/>
      <c r="HW113" s="449"/>
      <c r="HX113" s="449"/>
      <c r="HY113" s="449"/>
      <c r="HZ113" s="449"/>
      <c r="IA113" s="449"/>
      <c r="IB113" s="449"/>
      <c r="IC113" s="449"/>
      <c r="ID113" s="449"/>
      <c r="IE113" s="449"/>
      <c r="IF113" s="449"/>
      <c r="IG113" s="449"/>
      <c r="IH113" s="449"/>
      <c r="II113" s="449"/>
      <c r="IJ113" s="449"/>
      <c r="IK113" s="449"/>
      <c r="IL113" s="449"/>
      <c r="IM113" s="449"/>
      <c r="IN113" s="449"/>
      <c r="IO113" s="449"/>
      <c r="IP113" s="449"/>
      <c r="IQ113" s="449"/>
      <c r="IR113" s="449"/>
      <c r="IS113" s="449"/>
      <c r="IT113" s="449"/>
      <c r="IU113" s="449"/>
      <c r="IV113" s="449"/>
      <c r="IW113" s="449"/>
      <c r="IX113" s="449"/>
      <c r="IY113" s="449"/>
      <c r="IZ113" s="449"/>
      <c r="JA113" s="449"/>
      <c r="JB113" s="449"/>
      <c r="JC113" s="449"/>
      <c r="JD113" s="449"/>
      <c r="JE113" s="449"/>
      <c r="JF113" s="449"/>
      <c r="JG113" s="449"/>
      <c r="JH113" s="449"/>
      <c r="JI113" s="449"/>
      <c r="JJ113" s="449"/>
      <c r="JK113" s="449"/>
      <c r="JL113" s="449"/>
      <c r="JM113" s="449"/>
      <c r="JN113" s="449"/>
      <c r="JO113" s="449"/>
      <c r="JP113" s="449"/>
      <c r="JQ113" s="449"/>
      <c r="JR113" s="449"/>
      <c r="JS113" s="449"/>
      <c r="JT113" s="449"/>
      <c r="JU113" s="449"/>
      <c r="JV113" s="449"/>
      <c r="JW113" s="449"/>
      <c r="JX113" s="449"/>
      <c r="JY113" s="449"/>
      <c r="JZ113" s="449"/>
      <c r="KA113" s="449"/>
      <c r="KB113" s="449"/>
      <c r="KC113" s="449"/>
      <c r="KD113" s="449"/>
      <c r="KE113" s="449"/>
      <c r="KF113" s="449"/>
      <c r="KG113" s="449"/>
      <c r="KH113" s="449"/>
      <c r="KI113" s="449"/>
      <c r="KJ113" s="449"/>
      <c r="KK113" s="449"/>
      <c r="KL113" s="449"/>
      <c r="KM113" s="449"/>
      <c r="KN113" s="449"/>
      <c r="KO113" s="449"/>
      <c r="KP113" s="449"/>
      <c r="KQ113" s="449"/>
      <c r="KR113" s="449"/>
      <c r="KS113" s="449"/>
      <c r="KT113" s="449"/>
    </row>
    <row r="114" spans="1:306" ht="60" hidden="1">
      <c r="A114" s="454" t="s">
        <v>2396</v>
      </c>
      <c r="B114" s="455" t="s">
        <v>281</v>
      </c>
      <c r="C114" s="456" t="s">
        <v>1391</v>
      </c>
      <c r="D114" s="455" t="s">
        <v>2136</v>
      </c>
      <c r="E114" s="455" t="s">
        <v>2410</v>
      </c>
      <c r="F114" s="455" t="s">
        <v>113</v>
      </c>
      <c r="G114" s="455" t="s">
        <v>2138</v>
      </c>
      <c r="H114" s="455"/>
      <c r="I114" s="455" t="s">
        <v>141</v>
      </c>
      <c r="J114" s="464">
        <v>5</v>
      </c>
      <c r="K114" s="464"/>
      <c r="L114" s="464">
        <v>5</v>
      </c>
      <c r="M114" s="464"/>
      <c r="N114" s="464"/>
      <c r="O114" s="464"/>
      <c r="P114" s="464"/>
      <c r="Q114" s="464">
        <v>2017</v>
      </c>
      <c r="R114" s="464">
        <v>2021</v>
      </c>
      <c r="S114" s="464">
        <v>2017</v>
      </c>
      <c r="T114" s="464">
        <v>2019</v>
      </c>
      <c r="U114" s="464">
        <v>10861</v>
      </c>
      <c r="V114" s="464">
        <v>3150</v>
      </c>
      <c r="W114" s="464">
        <v>3920</v>
      </c>
      <c r="X114" s="464">
        <v>945</v>
      </c>
      <c r="Y114" s="464">
        <v>3920</v>
      </c>
      <c r="Z114" s="464"/>
      <c r="AA114" s="464"/>
      <c r="AB114" s="464">
        <v>3682</v>
      </c>
      <c r="AC114" s="464">
        <v>1260</v>
      </c>
      <c r="AD114" s="464">
        <v>1260</v>
      </c>
      <c r="AE114" s="464" t="s">
        <v>93</v>
      </c>
      <c r="AF114" s="464"/>
      <c r="AG114" s="464">
        <v>1</v>
      </c>
      <c r="AH114" s="464">
        <v>1</v>
      </c>
      <c r="AI114" s="464">
        <v>3682</v>
      </c>
      <c r="AJ114" s="464">
        <v>1260</v>
      </c>
      <c r="AK114" s="464">
        <v>1260</v>
      </c>
      <c r="AL114" s="464" t="s">
        <v>93</v>
      </c>
      <c r="AM114" s="464"/>
      <c r="AN114" s="464">
        <v>1</v>
      </c>
      <c r="AO114" s="464">
        <v>1</v>
      </c>
      <c r="AP114" s="464">
        <v>3682</v>
      </c>
      <c r="AQ114" s="464">
        <v>1260</v>
      </c>
      <c r="AR114" s="464">
        <v>1260</v>
      </c>
      <c r="AS114" s="464" t="s">
        <v>93</v>
      </c>
      <c r="AT114" s="464"/>
      <c r="AU114" s="464">
        <v>1</v>
      </c>
      <c r="AV114" s="464">
        <v>1</v>
      </c>
      <c r="AW114" s="464">
        <v>3682</v>
      </c>
      <c r="AX114" s="464">
        <v>1260</v>
      </c>
      <c r="AY114" s="464">
        <v>1260</v>
      </c>
      <c r="AZ114" s="464" t="s">
        <v>93</v>
      </c>
      <c r="BA114" s="464"/>
      <c r="BB114" s="464">
        <v>1</v>
      </c>
      <c r="BC114" s="464">
        <v>1</v>
      </c>
      <c r="BD114" s="475">
        <v>-3259</v>
      </c>
      <c r="BE114" s="464">
        <v>3682</v>
      </c>
      <c r="BF114" s="464">
        <v>2205</v>
      </c>
      <c r="BG114" s="464">
        <v>945</v>
      </c>
      <c r="BH114" s="464">
        <v>1260</v>
      </c>
      <c r="BI114" s="464">
        <v>1260</v>
      </c>
      <c r="BJ114" s="464" t="s">
        <v>93</v>
      </c>
      <c r="BK114" s="464"/>
      <c r="BL114" s="464">
        <v>1</v>
      </c>
      <c r="BM114" s="464">
        <v>1</v>
      </c>
      <c r="BN114" s="464" t="s">
        <v>2141</v>
      </c>
      <c r="BO114" s="492" t="s">
        <v>2411</v>
      </c>
      <c r="BP114" s="492" t="s">
        <v>1394</v>
      </c>
      <c r="BQ114" s="464" t="s">
        <v>2412</v>
      </c>
      <c r="BR114" s="464" t="s">
        <v>2145</v>
      </c>
      <c r="BS114" s="493" t="s">
        <v>2388</v>
      </c>
      <c r="BT114" s="464">
        <v>1</v>
      </c>
      <c r="BU114" s="464"/>
      <c r="BV114" s="464" t="s">
        <v>2413</v>
      </c>
      <c r="BW114" s="464"/>
      <c r="BX114" s="271" t="s">
        <v>2148</v>
      </c>
      <c r="BY114" s="501"/>
      <c r="BZ114" s="501"/>
      <c r="CA114" s="501"/>
      <c r="CB114" s="501"/>
      <c r="CC114" s="501"/>
      <c r="CD114" s="503"/>
      <c r="CE114" s="503"/>
      <c r="CF114" s="503" t="s">
        <v>2149</v>
      </c>
      <c r="CG114" s="454" t="s">
        <v>2188</v>
      </c>
      <c r="CH114" s="455"/>
      <c r="CI114" s="455" t="s">
        <v>2414</v>
      </c>
      <c r="CJ114" s="455"/>
      <c r="CK114" s="455"/>
      <c r="CL114" s="455"/>
      <c r="CM114" s="455" t="s">
        <v>2183</v>
      </c>
      <c r="CN114" s="455"/>
      <c r="CO114" s="503" t="s">
        <v>2149</v>
      </c>
      <c r="CP114" s="449"/>
      <c r="CQ114" s="449"/>
      <c r="CR114" s="448" t="s">
        <v>1391</v>
      </c>
      <c r="CS114" s="449"/>
      <c r="CT114" s="449"/>
      <c r="CU114" s="449"/>
      <c r="CV114" s="449"/>
      <c r="CW114" s="449"/>
      <c r="CX114" s="449"/>
      <c r="CY114" s="449"/>
      <c r="CZ114" s="449"/>
      <c r="DA114" s="449"/>
      <c r="DB114" s="449"/>
      <c r="DC114" s="449"/>
      <c r="DD114" s="449"/>
      <c r="DE114" s="449"/>
      <c r="DF114" s="449"/>
      <c r="DG114" s="449"/>
      <c r="DH114" s="449"/>
      <c r="DI114" s="449"/>
      <c r="DJ114" s="449"/>
      <c r="DK114" s="449"/>
      <c r="DL114" s="449"/>
      <c r="DM114" s="449"/>
      <c r="DN114" s="449"/>
      <c r="DO114" s="449"/>
      <c r="DP114" s="449"/>
      <c r="DQ114" s="449"/>
      <c r="DR114" s="449"/>
      <c r="DS114" s="449"/>
      <c r="DT114" s="449"/>
      <c r="DU114" s="449"/>
      <c r="DV114" s="449"/>
      <c r="DW114" s="449"/>
      <c r="DX114" s="449"/>
      <c r="DY114" s="449"/>
      <c r="DZ114" s="449"/>
      <c r="EA114" s="449"/>
      <c r="EB114" s="449"/>
      <c r="EC114" s="449"/>
      <c r="ED114" s="449"/>
      <c r="EE114" s="449"/>
      <c r="EF114" s="449"/>
      <c r="EG114" s="449"/>
      <c r="EH114" s="449"/>
      <c r="EI114" s="449"/>
      <c r="EJ114" s="449"/>
      <c r="EK114" s="449"/>
      <c r="EL114" s="449"/>
      <c r="EM114" s="449"/>
      <c r="EN114" s="449"/>
      <c r="EO114" s="449"/>
      <c r="EP114" s="449"/>
      <c r="EQ114" s="449"/>
      <c r="ER114" s="449"/>
      <c r="ES114" s="449"/>
      <c r="ET114" s="449"/>
      <c r="EU114" s="449"/>
      <c r="EV114" s="449"/>
      <c r="EW114" s="449"/>
      <c r="EX114" s="449"/>
      <c r="EY114" s="449"/>
      <c r="EZ114" s="449"/>
      <c r="FA114" s="449"/>
      <c r="FB114" s="449"/>
      <c r="FC114" s="449"/>
      <c r="FD114" s="449"/>
      <c r="FE114" s="449"/>
      <c r="FF114" s="449"/>
      <c r="FG114" s="449"/>
      <c r="FH114" s="449"/>
      <c r="FI114" s="449"/>
      <c r="FJ114" s="449"/>
      <c r="FK114" s="449"/>
      <c r="FL114" s="449"/>
      <c r="FM114" s="449"/>
      <c r="FN114" s="449"/>
      <c r="FO114" s="449"/>
      <c r="FP114" s="449"/>
      <c r="FQ114" s="449"/>
      <c r="FR114" s="449"/>
      <c r="FS114" s="449"/>
      <c r="FT114" s="449"/>
      <c r="FU114" s="449"/>
      <c r="FV114" s="449"/>
      <c r="FW114" s="449"/>
      <c r="FX114" s="449"/>
      <c r="FY114" s="449"/>
      <c r="FZ114" s="449"/>
      <c r="GA114" s="449"/>
      <c r="GB114" s="449"/>
      <c r="GC114" s="449"/>
      <c r="GD114" s="449"/>
      <c r="GE114" s="449"/>
      <c r="GF114" s="449"/>
      <c r="GG114" s="449"/>
      <c r="GH114" s="449"/>
      <c r="GI114" s="449"/>
      <c r="GJ114" s="449"/>
      <c r="GK114" s="449"/>
      <c r="GL114" s="449"/>
      <c r="GM114" s="449"/>
      <c r="GN114" s="449"/>
      <c r="GO114" s="449"/>
      <c r="GP114" s="449"/>
      <c r="GQ114" s="449"/>
      <c r="GR114" s="449"/>
      <c r="GS114" s="449"/>
      <c r="GT114" s="449"/>
      <c r="GU114" s="449"/>
      <c r="GV114" s="449"/>
      <c r="GW114" s="449"/>
      <c r="GX114" s="449"/>
      <c r="GY114" s="449"/>
      <c r="GZ114" s="449"/>
      <c r="HA114" s="449"/>
      <c r="HB114" s="449"/>
      <c r="HC114" s="449"/>
      <c r="HD114" s="449"/>
      <c r="HE114" s="449"/>
      <c r="HF114" s="449"/>
      <c r="HG114" s="449"/>
      <c r="HH114" s="449"/>
      <c r="HI114" s="449"/>
      <c r="HJ114" s="449"/>
      <c r="HK114" s="449"/>
      <c r="HL114" s="449"/>
      <c r="HM114" s="449"/>
      <c r="HN114" s="449"/>
      <c r="HO114" s="449"/>
      <c r="HP114" s="449"/>
      <c r="HQ114" s="449"/>
      <c r="HR114" s="449"/>
      <c r="HS114" s="449"/>
      <c r="HT114" s="449"/>
      <c r="HU114" s="449"/>
      <c r="HV114" s="449"/>
      <c r="HW114" s="449"/>
      <c r="HX114" s="449"/>
      <c r="HY114" s="449"/>
      <c r="HZ114" s="449"/>
      <c r="IA114" s="449"/>
      <c r="IB114" s="449"/>
      <c r="IC114" s="449"/>
      <c r="ID114" s="449"/>
      <c r="IE114" s="449"/>
      <c r="IF114" s="449"/>
      <c r="IG114" s="449"/>
      <c r="IH114" s="449"/>
      <c r="II114" s="449"/>
      <c r="IJ114" s="449"/>
      <c r="IK114" s="449"/>
      <c r="IL114" s="449"/>
      <c r="IM114" s="449"/>
      <c r="IN114" s="449"/>
      <c r="IO114" s="449"/>
      <c r="IP114" s="449"/>
      <c r="IQ114" s="449"/>
      <c r="IR114" s="449"/>
      <c r="IS114" s="449"/>
      <c r="IT114" s="449"/>
      <c r="IU114" s="449"/>
      <c r="IV114" s="449"/>
      <c r="IW114" s="449"/>
      <c r="IX114" s="449"/>
      <c r="IY114" s="449"/>
      <c r="IZ114" s="449"/>
      <c r="JA114" s="449"/>
      <c r="JB114" s="449"/>
      <c r="JC114" s="449"/>
      <c r="JD114" s="449"/>
      <c r="JE114" s="449"/>
      <c r="JF114" s="449"/>
      <c r="JG114" s="449"/>
      <c r="JH114" s="449"/>
      <c r="JI114" s="449"/>
      <c r="JJ114" s="449"/>
      <c r="JK114" s="449"/>
      <c r="JL114" s="449"/>
      <c r="JM114" s="449"/>
      <c r="JN114" s="449"/>
      <c r="JO114" s="449"/>
      <c r="JP114" s="449"/>
      <c r="JQ114" s="449"/>
      <c r="JR114" s="449"/>
      <c r="JS114" s="449"/>
      <c r="JT114" s="449"/>
      <c r="JU114" s="449"/>
      <c r="JV114" s="449"/>
      <c r="JW114" s="449"/>
      <c r="JX114" s="449"/>
      <c r="JY114" s="449"/>
      <c r="JZ114" s="449"/>
      <c r="KA114" s="449"/>
      <c r="KB114" s="449"/>
      <c r="KC114" s="449"/>
      <c r="KD114" s="449"/>
      <c r="KE114" s="449"/>
      <c r="KF114" s="449"/>
      <c r="KG114" s="449"/>
      <c r="KH114" s="449"/>
      <c r="KI114" s="449"/>
      <c r="KJ114" s="449"/>
      <c r="KK114" s="449"/>
      <c r="KL114" s="449"/>
      <c r="KM114" s="449"/>
      <c r="KN114" s="449"/>
      <c r="KO114" s="449"/>
      <c r="KP114" s="449"/>
      <c r="KQ114" s="449"/>
      <c r="KR114" s="449"/>
      <c r="KS114" s="449"/>
      <c r="KT114" s="449"/>
    </row>
    <row r="115" spans="1:306" ht="36" hidden="1">
      <c r="A115" s="454" t="s">
        <v>2396</v>
      </c>
      <c r="B115" s="455" t="s">
        <v>281</v>
      </c>
      <c r="C115" s="456" t="s">
        <v>411</v>
      </c>
      <c r="D115" s="455" t="s">
        <v>2136</v>
      </c>
      <c r="E115" s="455" t="s">
        <v>2415</v>
      </c>
      <c r="F115" s="455" t="s">
        <v>90</v>
      </c>
      <c r="G115" s="455" t="s">
        <v>2138</v>
      </c>
      <c r="H115" s="455"/>
      <c r="I115" s="455" t="s">
        <v>141</v>
      </c>
      <c r="J115" s="464">
        <v>66</v>
      </c>
      <c r="K115" s="464"/>
      <c r="L115" s="464">
        <v>66</v>
      </c>
      <c r="M115" s="464"/>
      <c r="N115" s="464"/>
      <c r="O115" s="464"/>
      <c r="P115" s="464"/>
      <c r="Q115" s="464">
        <v>2015</v>
      </c>
      <c r="R115" s="464">
        <v>2020</v>
      </c>
      <c r="S115" s="464">
        <v>2015</v>
      </c>
      <c r="T115" s="464">
        <v>2019</v>
      </c>
      <c r="U115" s="464">
        <v>81226</v>
      </c>
      <c r="V115" s="464">
        <v>31479</v>
      </c>
      <c r="W115" s="464">
        <v>63859</v>
      </c>
      <c r="X115" s="464">
        <v>25086</v>
      </c>
      <c r="Y115" s="464">
        <v>63859</v>
      </c>
      <c r="Z115" s="464"/>
      <c r="AA115" s="464"/>
      <c r="AB115" s="464">
        <v>17367</v>
      </c>
      <c r="AC115" s="464">
        <v>6273</v>
      </c>
      <c r="AD115" s="464">
        <v>6273</v>
      </c>
      <c r="AE115" s="464" t="s">
        <v>94</v>
      </c>
      <c r="AF115" s="464">
        <v>66</v>
      </c>
      <c r="AG115" s="464">
        <v>1</v>
      </c>
      <c r="AH115" s="464">
        <v>1</v>
      </c>
      <c r="AI115" s="464">
        <v>17367</v>
      </c>
      <c r="AJ115" s="464">
        <v>6273</v>
      </c>
      <c r="AK115" s="464">
        <v>6273</v>
      </c>
      <c r="AL115" s="464" t="s">
        <v>94</v>
      </c>
      <c r="AM115" s="464">
        <v>66</v>
      </c>
      <c r="AN115" s="464">
        <v>1</v>
      </c>
      <c r="AO115" s="464">
        <v>1</v>
      </c>
      <c r="AP115" s="464">
        <v>17367</v>
      </c>
      <c r="AQ115" s="464">
        <v>6273</v>
      </c>
      <c r="AR115" s="464">
        <v>6273</v>
      </c>
      <c r="AS115" s="464" t="s">
        <v>94</v>
      </c>
      <c r="AT115" s="464">
        <v>66</v>
      </c>
      <c r="AU115" s="464">
        <v>1</v>
      </c>
      <c r="AV115" s="464">
        <v>1</v>
      </c>
      <c r="AW115" s="464">
        <v>17367</v>
      </c>
      <c r="AX115" s="464">
        <v>6273</v>
      </c>
      <c r="AY115" s="464">
        <v>6273</v>
      </c>
      <c r="AZ115" s="464" t="s">
        <v>94</v>
      </c>
      <c r="BA115" s="464">
        <v>66</v>
      </c>
      <c r="BB115" s="464">
        <v>1</v>
      </c>
      <c r="BC115" s="464">
        <v>1</v>
      </c>
      <c r="BD115" s="464"/>
      <c r="BE115" s="464">
        <v>17367</v>
      </c>
      <c r="BF115" s="464">
        <v>8510</v>
      </c>
      <c r="BG115" s="464">
        <v>8510</v>
      </c>
      <c r="BH115" s="464"/>
      <c r="BI115" s="464">
        <v>6273</v>
      </c>
      <c r="BJ115" s="464" t="s">
        <v>94</v>
      </c>
      <c r="BK115" s="478">
        <v>66</v>
      </c>
      <c r="BL115" s="464">
        <v>1</v>
      </c>
      <c r="BM115" s="464">
        <v>1</v>
      </c>
      <c r="BN115" s="464" t="s">
        <v>103</v>
      </c>
      <c r="BO115" s="492" t="s">
        <v>2416</v>
      </c>
      <c r="BP115" s="492" t="s">
        <v>2417</v>
      </c>
      <c r="BQ115" s="464" t="s">
        <v>2144</v>
      </c>
      <c r="BR115" s="464" t="s">
        <v>2145</v>
      </c>
      <c r="BS115" s="493" t="s">
        <v>2418</v>
      </c>
      <c r="BT115" s="464"/>
      <c r="BU115" s="464">
        <v>66</v>
      </c>
      <c r="BV115" s="464"/>
      <c r="BW115" s="464"/>
      <c r="BX115" s="501" t="s">
        <v>2306</v>
      </c>
      <c r="BY115" s="501"/>
      <c r="BZ115" s="501"/>
      <c r="CA115" s="501"/>
      <c r="CB115" s="501"/>
      <c r="CC115" s="501"/>
      <c r="CD115" s="503">
        <v>8214</v>
      </c>
      <c r="CE115" s="503"/>
      <c r="CF115" s="503" t="s">
        <v>93</v>
      </c>
      <c r="CG115" s="454" t="s">
        <v>2188</v>
      </c>
      <c r="CH115" s="455"/>
      <c r="CI115" s="455" t="s">
        <v>2182</v>
      </c>
      <c r="CJ115" s="455"/>
      <c r="CK115" s="455"/>
      <c r="CL115" s="455" t="s">
        <v>2154</v>
      </c>
      <c r="CM115" s="455"/>
      <c r="CN115" s="455"/>
      <c r="CO115" s="503" t="s">
        <v>93</v>
      </c>
      <c r="CP115" s="449"/>
      <c r="CQ115" s="449"/>
      <c r="CR115" s="448" t="s">
        <v>411</v>
      </c>
      <c r="CS115" s="449"/>
      <c r="CT115" s="449"/>
      <c r="CU115" s="449"/>
      <c r="CV115" s="449"/>
      <c r="CW115" s="449"/>
      <c r="CX115" s="449"/>
      <c r="CY115" s="449"/>
      <c r="CZ115" s="449"/>
      <c r="DA115" s="449"/>
      <c r="DB115" s="449"/>
      <c r="DC115" s="449"/>
      <c r="DD115" s="449"/>
      <c r="DE115" s="449"/>
      <c r="DF115" s="449"/>
      <c r="DG115" s="449"/>
      <c r="DH115" s="449"/>
      <c r="DI115" s="449"/>
      <c r="DJ115" s="449"/>
      <c r="DK115" s="449"/>
      <c r="DL115" s="449"/>
      <c r="DM115" s="449"/>
      <c r="DN115" s="449"/>
      <c r="DO115" s="449"/>
      <c r="DP115" s="449"/>
      <c r="DQ115" s="449"/>
      <c r="DR115" s="449"/>
      <c r="DS115" s="449"/>
      <c r="DT115" s="449"/>
      <c r="DU115" s="449"/>
      <c r="DV115" s="449"/>
      <c r="DW115" s="449"/>
      <c r="DX115" s="449"/>
      <c r="DY115" s="449"/>
      <c r="DZ115" s="449"/>
      <c r="EA115" s="449"/>
      <c r="EB115" s="449"/>
      <c r="EC115" s="449"/>
      <c r="ED115" s="449"/>
      <c r="EE115" s="449"/>
      <c r="EF115" s="449"/>
      <c r="EG115" s="449"/>
      <c r="EH115" s="449"/>
      <c r="EI115" s="449"/>
      <c r="EJ115" s="449"/>
      <c r="EK115" s="449"/>
      <c r="EL115" s="449"/>
      <c r="EM115" s="449"/>
      <c r="EN115" s="449"/>
      <c r="EO115" s="449"/>
      <c r="EP115" s="449"/>
      <c r="EQ115" s="449"/>
      <c r="ER115" s="449"/>
      <c r="ES115" s="449"/>
      <c r="ET115" s="449"/>
      <c r="EU115" s="449"/>
      <c r="EV115" s="449"/>
      <c r="EW115" s="449"/>
      <c r="EX115" s="449"/>
      <c r="EY115" s="449"/>
      <c r="EZ115" s="449"/>
      <c r="FA115" s="449"/>
      <c r="FB115" s="449"/>
      <c r="FC115" s="449"/>
      <c r="FD115" s="449"/>
      <c r="FE115" s="449"/>
      <c r="FF115" s="449"/>
      <c r="FG115" s="449"/>
      <c r="FH115" s="449"/>
      <c r="FI115" s="449"/>
      <c r="FJ115" s="449"/>
      <c r="FK115" s="449"/>
      <c r="FL115" s="449"/>
      <c r="FM115" s="449"/>
      <c r="FN115" s="449"/>
      <c r="FO115" s="449"/>
      <c r="FP115" s="449"/>
      <c r="FQ115" s="449"/>
      <c r="FR115" s="449"/>
      <c r="FS115" s="449"/>
      <c r="FT115" s="449"/>
      <c r="FU115" s="449"/>
      <c r="FV115" s="449"/>
      <c r="FW115" s="449"/>
      <c r="FX115" s="449"/>
      <c r="FY115" s="449"/>
      <c r="FZ115" s="449"/>
      <c r="GA115" s="449"/>
      <c r="GB115" s="449"/>
      <c r="GC115" s="449"/>
      <c r="GD115" s="449"/>
      <c r="GE115" s="449"/>
      <c r="GF115" s="449"/>
      <c r="GG115" s="449"/>
      <c r="GH115" s="449"/>
      <c r="GI115" s="449"/>
      <c r="GJ115" s="449"/>
      <c r="GK115" s="449"/>
      <c r="GL115" s="449"/>
      <c r="GM115" s="449"/>
      <c r="GN115" s="449"/>
      <c r="GO115" s="449"/>
      <c r="GP115" s="449"/>
      <c r="GQ115" s="449"/>
      <c r="GR115" s="449"/>
      <c r="GS115" s="449"/>
      <c r="GT115" s="449"/>
      <c r="GU115" s="449"/>
      <c r="GV115" s="449"/>
      <c r="GW115" s="449"/>
      <c r="GX115" s="449"/>
      <c r="GY115" s="449"/>
      <c r="GZ115" s="449"/>
      <c r="HA115" s="449"/>
      <c r="HB115" s="449"/>
      <c r="HC115" s="449"/>
      <c r="HD115" s="449"/>
      <c r="HE115" s="449"/>
      <c r="HF115" s="449"/>
      <c r="HG115" s="449"/>
      <c r="HH115" s="449"/>
      <c r="HI115" s="449"/>
      <c r="HJ115" s="449"/>
      <c r="HK115" s="449"/>
      <c r="HL115" s="449"/>
      <c r="HM115" s="449"/>
      <c r="HN115" s="449"/>
      <c r="HO115" s="449"/>
      <c r="HP115" s="449"/>
      <c r="HQ115" s="449"/>
      <c r="HR115" s="449"/>
      <c r="HS115" s="449"/>
      <c r="HT115" s="449"/>
      <c r="HU115" s="449"/>
      <c r="HV115" s="449"/>
      <c r="HW115" s="449"/>
      <c r="HX115" s="449"/>
      <c r="HY115" s="449"/>
      <c r="HZ115" s="449"/>
      <c r="IA115" s="449"/>
      <c r="IB115" s="449"/>
      <c r="IC115" s="449"/>
      <c r="ID115" s="449"/>
      <c r="IE115" s="449"/>
      <c r="IF115" s="449"/>
      <c r="IG115" s="449"/>
      <c r="IH115" s="449"/>
      <c r="II115" s="449"/>
      <c r="IJ115" s="449"/>
      <c r="IK115" s="449"/>
      <c r="IL115" s="449"/>
      <c r="IM115" s="449"/>
      <c r="IN115" s="449"/>
      <c r="IO115" s="449"/>
      <c r="IP115" s="449"/>
      <c r="IQ115" s="449"/>
      <c r="IR115" s="449"/>
      <c r="IS115" s="449"/>
      <c r="IT115" s="449"/>
      <c r="IU115" s="449"/>
      <c r="IV115" s="449"/>
      <c r="IW115" s="449"/>
      <c r="IX115" s="449"/>
      <c r="IY115" s="449"/>
      <c r="IZ115" s="449"/>
      <c r="JA115" s="449"/>
      <c r="JB115" s="449"/>
      <c r="JC115" s="449"/>
      <c r="JD115" s="449"/>
      <c r="JE115" s="449"/>
      <c r="JF115" s="449"/>
      <c r="JG115" s="449"/>
      <c r="JH115" s="449"/>
      <c r="JI115" s="449"/>
      <c r="JJ115" s="449"/>
      <c r="JK115" s="449"/>
      <c r="JL115" s="449"/>
      <c r="JM115" s="449"/>
      <c r="JN115" s="449"/>
      <c r="JO115" s="449"/>
      <c r="JP115" s="449"/>
      <c r="JQ115" s="449"/>
      <c r="JR115" s="449"/>
      <c r="JS115" s="449"/>
      <c r="JT115" s="449"/>
      <c r="JU115" s="449"/>
      <c r="JV115" s="449"/>
      <c r="JW115" s="449"/>
      <c r="JX115" s="449"/>
      <c r="JY115" s="449"/>
      <c r="JZ115" s="449"/>
      <c r="KA115" s="449"/>
      <c r="KB115" s="449"/>
      <c r="KC115" s="449"/>
      <c r="KD115" s="449"/>
      <c r="KE115" s="449"/>
      <c r="KF115" s="449"/>
      <c r="KG115" s="449"/>
      <c r="KH115" s="449"/>
      <c r="KI115" s="449"/>
      <c r="KJ115" s="449"/>
      <c r="KK115" s="449"/>
      <c r="KL115" s="449"/>
      <c r="KM115" s="449"/>
      <c r="KN115" s="449"/>
      <c r="KO115" s="449"/>
      <c r="KP115" s="449"/>
      <c r="KQ115" s="449"/>
      <c r="KR115" s="449"/>
      <c r="KS115" s="449"/>
      <c r="KT115" s="449"/>
    </row>
    <row r="116" spans="1:306" ht="60" hidden="1">
      <c r="A116" s="454" t="s">
        <v>2396</v>
      </c>
      <c r="B116" s="455" t="s">
        <v>281</v>
      </c>
      <c r="C116" s="456" t="s">
        <v>1289</v>
      </c>
      <c r="D116" s="455" t="s">
        <v>2136</v>
      </c>
      <c r="E116" s="455" t="s">
        <v>2419</v>
      </c>
      <c r="F116" s="455" t="s">
        <v>90</v>
      </c>
      <c r="G116" s="455" t="s">
        <v>2138</v>
      </c>
      <c r="H116" s="455"/>
      <c r="I116" s="455" t="s">
        <v>141</v>
      </c>
      <c r="J116" s="464">
        <v>41</v>
      </c>
      <c r="K116" s="464"/>
      <c r="L116" s="464">
        <v>33</v>
      </c>
      <c r="M116" s="464"/>
      <c r="N116" s="464"/>
      <c r="O116" s="464">
        <v>3195</v>
      </c>
      <c r="P116" s="464">
        <v>5465</v>
      </c>
      <c r="Q116" s="464">
        <v>2017</v>
      </c>
      <c r="R116" s="464">
        <v>2021</v>
      </c>
      <c r="S116" s="464">
        <v>2017</v>
      </c>
      <c r="T116" s="464">
        <v>2020</v>
      </c>
      <c r="U116" s="464">
        <v>92562</v>
      </c>
      <c r="V116" s="464">
        <v>40152</v>
      </c>
      <c r="W116" s="464">
        <v>46272</v>
      </c>
      <c r="X116" s="464">
        <v>12046</v>
      </c>
      <c r="Y116" s="464">
        <v>46272</v>
      </c>
      <c r="Z116" s="464"/>
      <c r="AA116" s="464"/>
      <c r="AB116" s="464">
        <v>18521</v>
      </c>
      <c r="AC116" s="464">
        <v>20000</v>
      </c>
      <c r="AD116" s="464">
        <v>20000</v>
      </c>
      <c r="AE116" s="464" t="s">
        <v>93</v>
      </c>
      <c r="AF116" s="464"/>
      <c r="AG116" s="464">
        <v>1</v>
      </c>
      <c r="AH116" s="464">
        <v>1</v>
      </c>
      <c r="AI116" s="464">
        <v>18521</v>
      </c>
      <c r="AJ116" s="464">
        <v>20000</v>
      </c>
      <c r="AK116" s="464">
        <v>20000</v>
      </c>
      <c r="AL116" s="464" t="s">
        <v>93</v>
      </c>
      <c r="AM116" s="464"/>
      <c r="AN116" s="464">
        <v>1</v>
      </c>
      <c r="AO116" s="464">
        <v>1</v>
      </c>
      <c r="AP116" s="464">
        <v>18521</v>
      </c>
      <c r="AQ116" s="464">
        <v>20000</v>
      </c>
      <c r="AR116" s="464">
        <v>20000</v>
      </c>
      <c r="AS116" s="464" t="s">
        <v>93</v>
      </c>
      <c r="AT116" s="464"/>
      <c r="AU116" s="464">
        <v>1</v>
      </c>
      <c r="AV116" s="464">
        <v>1</v>
      </c>
      <c r="AW116" s="464">
        <v>18521</v>
      </c>
      <c r="AX116" s="464">
        <v>20000</v>
      </c>
      <c r="AY116" s="464">
        <v>20000</v>
      </c>
      <c r="AZ116" s="464" t="s">
        <v>93</v>
      </c>
      <c r="BA116" s="464"/>
      <c r="BB116" s="464">
        <v>1</v>
      </c>
      <c r="BC116" s="464">
        <v>1</v>
      </c>
      <c r="BD116" s="475">
        <v>-27769</v>
      </c>
      <c r="BE116" s="464">
        <v>18521</v>
      </c>
      <c r="BF116" s="464"/>
      <c r="BG116" s="464"/>
      <c r="BH116" s="464"/>
      <c r="BI116" s="464">
        <v>20000</v>
      </c>
      <c r="BJ116" s="464" t="s">
        <v>93</v>
      </c>
      <c r="BK116" s="464"/>
      <c r="BL116" s="464">
        <v>1</v>
      </c>
      <c r="BM116" s="464">
        <v>0</v>
      </c>
      <c r="BN116" s="464" t="s">
        <v>2141</v>
      </c>
      <c r="BO116" s="492" t="s">
        <v>2420</v>
      </c>
      <c r="BP116" s="492" t="s">
        <v>2421</v>
      </c>
      <c r="BQ116" s="464" t="s">
        <v>2144</v>
      </c>
      <c r="BR116" s="464" t="s">
        <v>2145</v>
      </c>
      <c r="BS116" s="493" t="s">
        <v>2388</v>
      </c>
      <c r="BT116" s="464">
        <v>1</v>
      </c>
      <c r="BU116" s="464"/>
      <c r="BV116" s="464" t="s">
        <v>2147</v>
      </c>
      <c r="BW116" s="464"/>
      <c r="BX116" s="501"/>
      <c r="BY116" s="501"/>
      <c r="BZ116" s="501"/>
      <c r="CA116" s="501"/>
      <c r="CB116" s="501"/>
      <c r="CC116" s="501"/>
      <c r="CD116" s="503">
        <v>34272</v>
      </c>
      <c r="CE116" s="503"/>
      <c r="CF116" s="503" t="s">
        <v>93</v>
      </c>
      <c r="CG116" s="454" t="s">
        <v>2188</v>
      </c>
      <c r="CH116" s="455"/>
      <c r="CI116" s="455" t="s">
        <v>2182</v>
      </c>
      <c r="CJ116" s="455"/>
      <c r="CK116" s="455"/>
      <c r="CL116" s="455"/>
      <c r="CM116" s="455"/>
      <c r="CN116" s="455"/>
      <c r="CO116" s="503" t="s">
        <v>93</v>
      </c>
      <c r="CP116" s="449"/>
      <c r="CQ116" s="449"/>
      <c r="CR116" s="448" t="s">
        <v>1289</v>
      </c>
      <c r="CS116" s="449"/>
      <c r="CT116" s="449"/>
      <c r="CU116" s="449"/>
      <c r="CV116" s="449"/>
      <c r="CW116" s="449"/>
      <c r="CX116" s="449"/>
      <c r="CY116" s="449"/>
      <c r="CZ116" s="449"/>
      <c r="DA116" s="449"/>
      <c r="DB116" s="449"/>
      <c r="DC116" s="449"/>
      <c r="DD116" s="449"/>
      <c r="DE116" s="449"/>
      <c r="DF116" s="449"/>
      <c r="DG116" s="449"/>
      <c r="DH116" s="449"/>
      <c r="DI116" s="449"/>
      <c r="DJ116" s="449"/>
      <c r="DK116" s="449"/>
      <c r="DL116" s="449"/>
      <c r="DM116" s="449"/>
      <c r="DN116" s="449"/>
      <c r="DO116" s="449"/>
      <c r="DP116" s="449"/>
      <c r="DQ116" s="449"/>
      <c r="DR116" s="449"/>
      <c r="DS116" s="449"/>
      <c r="DT116" s="449"/>
      <c r="DU116" s="449"/>
      <c r="DV116" s="449"/>
      <c r="DW116" s="449"/>
      <c r="DX116" s="449"/>
      <c r="DY116" s="449"/>
      <c r="DZ116" s="449"/>
      <c r="EA116" s="449"/>
      <c r="EB116" s="449"/>
      <c r="EC116" s="449"/>
      <c r="ED116" s="449"/>
      <c r="EE116" s="449"/>
      <c r="EF116" s="449"/>
      <c r="EG116" s="449"/>
      <c r="EH116" s="449"/>
      <c r="EI116" s="449"/>
      <c r="EJ116" s="449"/>
      <c r="EK116" s="449"/>
      <c r="EL116" s="449"/>
      <c r="EM116" s="449"/>
      <c r="EN116" s="449"/>
      <c r="EO116" s="449"/>
      <c r="EP116" s="449"/>
      <c r="EQ116" s="449"/>
      <c r="ER116" s="449"/>
      <c r="ES116" s="449"/>
      <c r="ET116" s="449"/>
      <c r="EU116" s="449"/>
      <c r="EV116" s="449"/>
      <c r="EW116" s="449"/>
      <c r="EX116" s="449"/>
      <c r="EY116" s="449"/>
      <c r="EZ116" s="449"/>
      <c r="FA116" s="449"/>
      <c r="FB116" s="449"/>
      <c r="FC116" s="449"/>
      <c r="FD116" s="449"/>
      <c r="FE116" s="449"/>
      <c r="FF116" s="449"/>
      <c r="FG116" s="449"/>
      <c r="FH116" s="449"/>
      <c r="FI116" s="449"/>
      <c r="FJ116" s="449"/>
      <c r="FK116" s="449"/>
      <c r="FL116" s="449"/>
      <c r="FM116" s="449"/>
      <c r="FN116" s="449"/>
      <c r="FO116" s="449"/>
      <c r="FP116" s="449"/>
      <c r="FQ116" s="449"/>
      <c r="FR116" s="449"/>
      <c r="FS116" s="449"/>
      <c r="FT116" s="449"/>
      <c r="FU116" s="449"/>
      <c r="FV116" s="449"/>
      <c r="FW116" s="449"/>
      <c r="FX116" s="449"/>
      <c r="FY116" s="449"/>
      <c r="FZ116" s="449"/>
      <c r="GA116" s="449"/>
      <c r="GB116" s="449"/>
      <c r="GC116" s="449"/>
      <c r="GD116" s="449"/>
      <c r="GE116" s="449"/>
      <c r="GF116" s="449"/>
      <c r="GG116" s="449"/>
      <c r="GH116" s="449"/>
      <c r="GI116" s="449"/>
      <c r="GJ116" s="449"/>
      <c r="GK116" s="449"/>
      <c r="GL116" s="449"/>
      <c r="GM116" s="449"/>
      <c r="GN116" s="449"/>
      <c r="GO116" s="449"/>
      <c r="GP116" s="449"/>
      <c r="GQ116" s="449"/>
      <c r="GR116" s="449"/>
      <c r="GS116" s="449"/>
      <c r="GT116" s="449"/>
      <c r="GU116" s="449"/>
      <c r="GV116" s="449"/>
      <c r="GW116" s="449"/>
      <c r="GX116" s="449"/>
      <c r="GY116" s="449"/>
      <c r="GZ116" s="449"/>
      <c r="HA116" s="449"/>
      <c r="HB116" s="449"/>
      <c r="HC116" s="449"/>
      <c r="HD116" s="449"/>
      <c r="HE116" s="449"/>
      <c r="HF116" s="449"/>
      <c r="HG116" s="449"/>
      <c r="HH116" s="449"/>
      <c r="HI116" s="449"/>
      <c r="HJ116" s="449"/>
      <c r="HK116" s="449"/>
      <c r="HL116" s="449"/>
      <c r="HM116" s="449"/>
      <c r="HN116" s="449"/>
      <c r="HO116" s="449"/>
      <c r="HP116" s="449"/>
      <c r="HQ116" s="449"/>
      <c r="HR116" s="449"/>
      <c r="HS116" s="449"/>
      <c r="HT116" s="449"/>
      <c r="HU116" s="449"/>
      <c r="HV116" s="449"/>
      <c r="HW116" s="449"/>
      <c r="HX116" s="449"/>
      <c r="HY116" s="449"/>
      <c r="HZ116" s="449"/>
      <c r="IA116" s="449"/>
      <c r="IB116" s="449"/>
      <c r="IC116" s="449"/>
      <c r="ID116" s="449"/>
      <c r="IE116" s="449"/>
      <c r="IF116" s="449"/>
      <c r="IG116" s="449"/>
      <c r="IH116" s="449"/>
      <c r="II116" s="449"/>
      <c r="IJ116" s="449"/>
      <c r="IK116" s="449"/>
      <c r="IL116" s="449"/>
      <c r="IM116" s="449"/>
      <c r="IN116" s="449"/>
      <c r="IO116" s="449"/>
      <c r="IP116" s="449"/>
      <c r="IQ116" s="449"/>
      <c r="IR116" s="449"/>
      <c r="IS116" s="449"/>
      <c r="IT116" s="449"/>
      <c r="IU116" s="449"/>
      <c r="IV116" s="449"/>
      <c r="IW116" s="449"/>
      <c r="IX116" s="449"/>
      <c r="IY116" s="449"/>
      <c r="IZ116" s="449"/>
      <c r="JA116" s="449"/>
      <c r="JB116" s="449"/>
      <c r="JC116" s="449"/>
      <c r="JD116" s="449"/>
      <c r="JE116" s="449"/>
      <c r="JF116" s="449"/>
      <c r="JG116" s="449"/>
      <c r="JH116" s="449"/>
      <c r="JI116" s="449"/>
      <c r="JJ116" s="449"/>
      <c r="JK116" s="449"/>
      <c r="JL116" s="449"/>
      <c r="JM116" s="449"/>
      <c r="JN116" s="449"/>
      <c r="JO116" s="449"/>
      <c r="JP116" s="449"/>
      <c r="JQ116" s="449"/>
      <c r="JR116" s="449"/>
      <c r="JS116" s="449"/>
      <c r="JT116" s="449"/>
      <c r="JU116" s="449"/>
      <c r="JV116" s="449"/>
      <c r="JW116" s="449"/>
      <c r="JX116" s="449"/>
      <c r="JY116" s="449"/>
      <c r="JZ116" s="449"/>
      <c r="KA116" s="449"/>
      <c r="KB116" s="449"/>
      <c r="KC116" s="449"/>
      <c r="KD116" s="449"/>
      <c r="KE116" s="449"/>
      <c r="KF116" s="449"/>
      <c r="KG116" s="449"/>
      <c r="KH116" s="449"/>
      <c r="KI116" s="449"/>
      <c r="KJ116" s="449"/>
      <c r="KK116" s="449"/>
      <c r="KL116" s="449"/>
      <c r="KM116" s="449"/>
      <c r="KN116" s="449"/>
      <c r="KO116" s="449"/>
      <c r="KP116" s="449"/>
      <c r="KQ116" s="449"/>
      <c r="KR116" s="449"/>
      <c r="KS116" s="449"/>
      <c r="KT116" s="449"/>
    </row>
    <row r="117" spans="1:306" ht="48" hidden="1">
      <c r="A117" s="454" t="s">
        <v>2396</v>
      </c>
      <c r="B117" s="455" t="s">
        <v>281</v>
      </c>
      <c r="C117" s="456" t="s">
        <v>1735</v>
      </c>
      <c r="D117" s="455" t="s">
        <v>2136</v>
      </c>
      <c r="E117" s="455" t="s">
        <v>2422</v>
      </c>
      <c r="F117" s="455" t="s">
        <v>90</v>
      </c>
      <c r="G117" s="455" t="s">
        <v>2138</v>
      </c>
      <c r="H117" s="455"/>
      <c r="I117" s="455" t="s">
        <v>141</v>
      </c>
      <c r="J117" s="464">
        <v>10</v>
      </c>
      <c r="K117" s="464"/>
      <c r="L117" s="464">
        <v>9</v>
      </c>
      <c r="M117" s="464"/>
      <c r="N117" s="464"/>
      <c r="O117" s="464">
        <v>838</v>
      </c>
      <c r="P117" s="464"/>
      <c r="Q117" s="464">
        <v>2018</v>
      </c>
      <c r="R117" s="464">
        <v>2021</v>
      </c>
      <c r="S117" s="464">
        <v>2018</v>
      </c>
      <c r="T117" s="464">
        <v>2020</v>
      </c>
      <c r="U117" s="464">
        <v>17764</v>
      </c>
      <c r="V117" s="464">
        <v>6000</v>
      </c>
      <c r="W117" s="464">
        <v>5184</v>
      </c>
      <c r="X117" s="464">
        <v>2810</v>
      </c>
      <c r="Y117" s="464">
        <v>5184</v>
      </c>
      <c r="Z117" s="464"/>
      <c r="AA117" s="464"/>
      <c r="AB117" s="464">
        <v>6912</v>
      </c>
      <c r="AC117" s="464">
        <v>1390</v>
      </c>
      <c r="AD117" s="464">
        <v>1390</v>
      </c>
      <c r="AE117" s="464" t="s">
        <v>93</v>
      </c>
      <c r="AF117" s="464"/>
      <c r="AG117" s="464">
        <v>1</v>
      </c>
      <c r="AH117" s="464">
        <v>1</v>
      </c>
      <c r="AI117" s="464">
        <v>6912</v>
      </c>
      <c r="AJ117" s="464">
        <v>1390</v>
      </c>
      <c r="AK117" s="464">
        <v>1390</v>
      </c>
      <c r="AL117" s="464" t="s">
        <v>93</v>
      </c>
      <c r="AM117" s="464"/>
      <c r="AN117" s="464">
        <v>1</v>
      </c>
      <c r="AO117" s="464">
        <v>1</v>
      </c>
      <c r="AP117" s="464">
        <v>6912</v>
      </c>
      <c r="AQ117" s="464">
        <v>1390</v>
      </c>
      <c r="AR117" s="464">
        <v>1390</v>
      </c>
      <c r="AS117" s="464" t="s">
        <v>93</v>
      </c>
      <c r="AT117" s="464"/>
      <c r="AU117" s="464">
        <v>1</v>
      </c>
      <c r="AV117" s="464">
        <v>1</v>
      </c>
      <c r="AW117" s="464">
        <v>6912</v>
      </c>
      <c r="AX117" s="464">
        <v>1390</v>
      </c>
      <c r="AY117" s="464">
        <v>1390</v>
      </c>
      <c r="AZ117" s="464" t="s">
        <v>93</v>
      </c>
      <c r="BA117" s="464"/>
      <c r="BB117" s="464">
        <v>1</v>
      </c>
      <c r="BC117" s="464">
        <v>1</v>
      </c>
      <c r="BD117" s="475">
        <v>-5668</v>
      </c>
      <c r="BE117" s="464">
        <v>6912</v>
      </c>
      <c r="BF117" s="464"/>
      <c r="BG117" s="464"/>
      <c r="BH117" s="464"/>
      <c r="BI117" s="464">
        <v>1390</v>
      </c>
      <c r="BJ117" s="464" t="s">
        <v>93</v>
      </c>
      <c r="BK117" s="464"/>
      <c r="BL117" s="464">
        <v>1</v>
      </c>
      <c r="BM117" s="464">
        <v>0</v>
      </c>
      <c r="BN117" s="464" t="s">
        <v>2141</v>
      </c>
      <c r="BO117" s="492" t="s">
        <v>2423</v>
      </c>
      <c r="BP117" s="492" t="s">
        <v>2424</v>
      </c>
      <c r="BQ117" s="464" t="s">
        <v>2425</v>
      </c>
      <c r="BR117" s="464" t="s">
        <v>2145</v>
      </c>
      <c r="BS117" s="493" t="s">
        <v>2152</v>
      </c>
      <c r="BT117" s="464"/>
      <c r="BU117" s="464"/>
      <c r="BV117" s="464"/>
      <c r="BW117" s="464"/>
      <c r="BX117" s="501"/>
      <c r="BY117" s="501"/>
      <c r="BZ117" s="501"/>
      <c r="CA117" s="501"/>
      <c r="CB117" s="501"/>
      <c r="CC117" s="501"/>
      <c r="CD117" s="503">
        <v>5184</v>
      </c>
      <c r="CE117" s="503"/>
      <c r="CF117" s="503" t="s">
        <v>93</v>
      </c>
      <c r="CG117" s="454" t="s">
        <v>2188</v>
      </c>
      <c r="CH117" s="455"/>
      <c r="CI117" s="455" t="s">
        <v>2426</v>
      </c>
      <c r="CJ117" s="455"/>
      <c r="CK117" s="455"/>
      <c r="CL117" s="455" t="s">
        <v>2154</v>
      </c>
      <c r="CM117" s="455"/>
      <c r="CN117" s="455"/>
      <c r="CO117" s="503" t="s">
        <v>93</v>
      </c>
      <c r="CP117" s="449"/>
      <c r="CQ117" s="449"/>
      <c r="CR117" s="448" t="s">
        <v>1735</v>
      </c>
      <c r="CS117" s="449"/>
      <c r="CT117" s="449"/>
      <c r="CU117" s="449"/>
      <c r="CV117" s="449"/>
      <c r="CW117" s="449"/>
      <c r="CX117" s="449"/>
      <c r="CY117" s="449"/>
      <c r="CZ117" s="449"/>
      <c r="DA117" s="449"/>
      <c r="DB117" s="449"/>
      <c r="DC117" s="449"/>
      <c r="DD117" s="449"/>
      <c r="DE117" s="449"/>
      <c r="DF117" s="449"/>
      <c r="DG117" s="449"/>
      <c r="DH117" s="449"/>
      <c r="DI117" s="449"/>
      <c r="DJ117" s="449"/>
      <c r="DK117" s="449"/>
      <c r="DL117" s="449"/>
      <c r="DM117" s="449"/>
      <c r="DN117" s="449"/>
      <c r="DO117" s="449"/>
      <c r="DP117" s="449"/>
      <c r="DQ117" s="449"/>
      <c r="DR117" s="449"/>
      <c r="DS117" s="449"/>
      <c r="DT117" s="449"/>
      <c r="DU117" s="449"/>
      <c r="DV117" s="449"/>
      <c r="DW117" s="449"/>
      <c r="DX117" s="449"/>
      <c r="DY117" s="449"/>
      <c r="DZ117" s="449"/>
      <c r="EA117" s="449"/>
      <c r="EB117" s="449"/>
      <c r="EC117" s="449"/>
      <c r="ED117" s="449"/>
      <c r="EE117" s="449"/>
      <c r="EF117" s="449"/>
      <c r="EG117" s="449"/>
      <c r="EH117" s="449"/>
      <c r="EI117" s="449"/>
      <c r="EJ117" s="449"/>
      <c r="EK117" s="449"/>
      <c r="EL117" s="449"/>
      <c r="EM117" s="449"/>
      <c r="EN117" s="449"/>
      <c r="EO117" s="449"/>
      <c r="EP117" s="449"/>
      <c r="EQ117" s="449"/>
      <c r="ER117" s="449"/>
      <c r="ES117" s="449"/>
      <c r="ET117" s="449"/>
      <c r="EU117" s="449"/>
      <c r="EV117" s="449"/>
      <c r="EW117" s="449"/>
      <c r="EX117" s="449"/>
      <c r="EY117" s="449"/>
      <c r="EZ117" s="449"/>
      <c r="FA117" s="449"/>
      <c r="FB117" s="449"/>
      <c r="FC117" s="449"/>
      <c r="FD117" s="449"/>
      <c r="FE117" s="449"/>
      <c r="FF117" s="449"/>
      <c r="FG117" s="449"/>
      <c r="FH117" s="449"/>
      <c r="FI117" s="449"/>
      <c r="FJ117" s="449"/>
      <c r="FK117" s="449"/>
      <c r="FL117" s="449"/>
      <c r="FM117" s="449"/>
      <c r="FN117" s="449"/>
      <c r="FO117" s="449"/>
      <c r="FP117" s="449"/>
      <c r="FQ117" s="449"/>
      <c r="FR117" s="449"/>
      <c r="FS117" s="449"/>
      <c r="FT117" s="449"/>
      <c r="FU117" s="449"/>
      <c r="FV117" s="449"/>
      <c r="FW117" s="449"/>
      <c r="FX117" s="449"/>
      <c r="FY117" s="449"/>
      <c r="FZ117" s="449"/>
      <c r="GA117" s="449"/>
      <c r="GB117" s="449"/>
      <c r="GC117" s="449"/>
      <c r="GD117" s="449"/>
      <c r="GE117" s="449"/>
      <c r="GF117" s="449"/>
      <c r="GG117" s="449"/>
      <c r="GH117" s="449"/>
      <c r="GI117" s="449"/>
      <c r="GJ117" s="449"/>
      <c r="GK117" s="449"/>
      <c r="GL117" s="449"/>
      <c r="GM117" s="449"/>
      <c r="GN117" s="449"/>
      <c r="GO117" s="449"/>
      <c r="GP117" s="449"/>
      <c r="GQ117" s="449"/>
      <c r="GR117" s="449"/>
      <c r="GS117" s="449"/>
      <c r="GT117" s="449"/>
      <c r="GU117" s="449"/>
      <c r="GV117" s="449"/>
      <c r="GW117" s="449"/>
      <c r="GX117" s="449"/>
      <c r="GY117" s="449"/>
      <c r="GZ117" s="449"/>
      <c r="HA117" s="449"/>
      <c r="HB117" s="449"/>
      <c r="HC117" s="449"/>
      <c r="HD117" s="449"/>
      <c r="HE117" s="449"/>
      <c r="HF117" s="449"/>
      <c r="HG117" s="449"/>
      <c r="HH117" s="449"/>
      <c r="HI117" s="449"/>
      <c r="HJ117" s="449"/>
      <c r="HK117" s="449"/>
      <c r="HL117" s="449"/>
      <c r="HM117" s="449"/>
      <c r="HN117" s="449"/>
      <c r="HO117" s="449"/>
      <c r="HP117" s="449"/>
      <c r="HQ117" s="449"/>
      <c r="HR117" s="449"/>
      <c r="HS117" s="449"/>
      <c r="HT117" s="449"/>
      <c r="HU117" s="449"/>
      <c r="HV117" s="449"/>
      <c r="HW117" s="449"/>
      <c r="HX117" s="449"/>
      <c r="HY117" s="449"/>
      <c r="HZ117" s="449"/>
      <c r="IA117" s="449"/>
      <c r="IB117" s="449"/>
      <c r="IC117" s="449"/>
      <c r="ID117" s="449"/>
      <c r="IE117" s="449"/>
      <c r="IF117" s="449"/>
      <c r="IG117" s="449"/>
      <c r="IH117" s="449"/>
      <c r="II117" s="449"/>
      <c r="IJ117" s="449"/>
      <c r="IK117" s="449"/>
      <c r="IL117" s="449"/>
      <c r="IM117" s="449"/>
      <c r="IN117" s="449"/>
      <c r="IO117" s="449"/>
      <c r="IP117" s="449"/>
      <c r="IQ117" s="449"/>
      <c r="IR117" s="449"/>
      <c r="IS117" s="449"/>
      <c r="IT117" s="449"/>
      <c r="IU117" s="449"/>
      <c r="IV117" s="449"/>
      <c r="IW117" s="449"/>
      <c r="IX117" s="449"/>
      <c r="IY117" s="449"/>
      <c r="IZ117" s="449"/>
      <c r="JA117" s="449"/>
      <c r="JB117" s="449"/>
      <c r="JC117" s="449"/>
      <c r="JD117" s="449"/>
      <c r="JE117" s="449"/>
      <c r="JF117" s="449"/>
      <c r="JG117" s="449"/>
      <c r="JH117" s="449"/>
      <c r="JI117" s="449"/>
      <c r="JJ117" s="449"/>
      <c r="JK117" s="449"/>
      <c r="JL117" s="449"/>
      <c r="JM117" s="449"/>
      <c r="JN117" s="449"/>
      <c r="JO117" s="449"/>
      <c r="JP117" s="449"/>
      <c r="JQ117" s="449"/>
      <c r="JR117" s="449"/>
      <c r="JS117" s="449"/>
      <c r="JT117" s="449"/>
      <c r="JU117" s="449"/>
      <c r="JV117" s="449"/>
      <c r="JW117" s="449"/>
      <c r="JX117" s="449"/>
      <c r="JY117" s="449"/>
      <c r="JZ117" s="449"/>
      <c r="KA117" s="449"/>
      <c r="KB117" s="449"/>
      <c r="KC117" s="449"/>
      <c r="KD117" s="449"/>
      <c r="KE117" s="449"/>
      <c r="KF117" s="449"/>
      <c r="KG117" s="449"/>
      <c r="KH117" s="449"/>
      <c r="KI117" s="449"/>
      <c r="KJ117" s="449"/>
      <c r="KK117" s="449"/>
      <c r="KL117" s="449"/>
      <c r="KM117" s="449"/>
      <c r="KN117" s="449"/>
      <c r="KO117" s="449"/>
      <c r="KP117" s="449"/>
      <c r="KQ117" s="449"/>
      <c r="KR117" s="449"/>
      <c r="KS117" s="449"/>
      <c r="KT117" s="449"/>
    </row>
    <row r="118" spans="1:306" ht="24" hidden="1">
      <c r="A118" s="454" t="s">
        <v>2396</v>
      </c>
      <c r="B118" s="455" t="s">
        <v>758</v>
      </c>
      <c r="C118" s="456" t="s">
        <v>1157</v>
      </c>
      <c r="D118" s="455" t="s">
        <v>2136</v>
      </c>
      <c r="E118" s="455"/>
      <c r="F118" s="455" t="s">
        <v>90</v>
      </c>
      <c r="G118" s="455" t="s">
        <v>2138</v>
      </c>
      <c r="H118" s="455"/>
      <c r="I118" s="455" t="s">
        <v>2140</v>
      </c>
      <c r="J118" s="464">
        <v>38</v>
      </c>
      <c r="K118" s="464">
        <v>36</v>
      </c>
      <c r="L118" s="464"/>
      <c r="M118" s="464"/>
      <c r="N118" s="464"/>
      <c r="O118" s="464"/>
      <c r="P118" s="464"/>
      <c r="Q118" s="464">
        <v>2017</v>
      </c>
      <c r="R118" s="464">
        <v>2020</v>
      </c>
      <c r="S118" s="464"/>
      <c r="T118" s="464"/>
      <c r="U118" s="464">
        <v>88785</v>
      </c>
      <c r="V118" s="464">
        <v>15190</v>
      </c>
      <c r="W118" s="464"/>
      <c r="X118" s="464">
        <v>4512</v>
      </c>
      <c r="Y118" s="464">
        <v>51107</v>
      </c>
      <c r="Z118" s="464"/>
      <c r="AA118" s="464"/>
      <c r="AB118" s="464"/>
      <c r="AC118" s="464"/>
      <c r="AD118" s="464"/>
      <c r="AE118" s="464"/>
      <c r="AF118" s="464"/>
      <c r="AG118" s="464"/>
      <c r="AH118" s="464"/>
      <c r="AI118" s="464"/>
      <c r="AJ118" s="464"/>
      <c r="AK118" s="464"/>
      <c r="AL118" s="464"/>
      <c r="AM118" s="464"/>
      <c r="AN118" s="464"/>
      <c r="AO118" s="464"/>
      <c r="AP118" s="464"/>
      <c r="AQ118" s="464"/>
      <c r="AR118" s="464"/>
      <c r="AS118" s="464"/>
      <c r="AT118" s="464"/>
      <c r="AU118" s="464"/>
      <c r="AV118" s="464"/>
      <c r="AW118" s="464"/>
      <c r="AX118" s="464"/>
      <c r="AY118" s="464"/>
      <c r="AZ118" s="464"/>
      <c r="BA118" s="464"/>
      <c r="BB118" s="464"/>
      <c r="BC118" s="464"/>
      <c r="BD118" s="475">
        <v>-18678</v>
      </c>
      <c r="BE118" s="464">
        <v>19000</v>
      </c>
      <c r="BF118" s="464"/>
      <c r="BG118" s="464"/>
      <c r="BH118" s="464"/>
      <c r="BI118" s="464"/>
      <c r="BJ118" s="464" t="s">
        <v>94</v>
      </c>
      <c r="BK118" s="464"/>
      <c r="BL118" s="464"/>
      <c r="BM118" s="464">
        <v>0</v>
      </c>
      <c r="BN118" s="464"/>
      <c r="BO118" s="492" t="s">
        <v>1160</v>
      </c>
      <c r="BP118" s="492" t="s">
        <v>2427</v>
      </c>
      <c r="BQ118" s="464"/>
      <c r="BR118" s="464"/>
      <c r="BS118" s="493"/>
      <c r="BT118" s="464"/>
      <c r="BU118" s="464"/>
      <c r="BV118" s="464"/>
      <c r="BW118" s="464"/>
      <c r="BX118" s="271" t="s">
        <v>2148</v>
      </c>
      <c r="BY118" s="501"/>
      <c r="BZ118" s="501"/>
      <c r="CA118" s="501"/>
      <c r="CB118" s="501"/>
      <c r="CC118" s="501"/>
      <c r="CD118" s="503"/>
      <c r="CE118" s="503"/>
      <c r="CF118" s="503"/>
      <c r="CG118" s="454"/>
      <c r="CH118" s="455"/>
      <c r="CI118" s="455"/>
      <c r="CJ118" s="455"/>
      <c r="CK118" s="455"/>
      <c r="CL118" s="455"/>
      <c r="CM118" s="455"/>
      <c r="CN118" s="455"/>
      <c r="CO118" s="503"/>
      <c r="CP118" s="449"/>
      <c r="CQ118" s="449"/>
      <c r="CR118" s="448"/>
      <c r="CS118" s="449"/>
      <c r="CT118" s="449"/>
      <c r="CU118" s="449"/>
      <c r="CV118" s="449"/>
      <c r="CW118" s="449"/>
      <c r="CX118" s="449"/>
      <c r="CY118" s="449"/>
      <c r="CZ118" s="449"/>
      <c r="DA118" s="449"/>
      <c r="DB118" s="449"/>
      <c r="DC118" s="449"/>
      <c r="DD118" s="449"/>
      <c r="DE118" s="449"/>
      <c r="DF118" s="449"/>
      <c r="DG118" s="449"/>
      <c r="DH118" s="449"/>
      <c r="DI118" s="449"/>
      <c r="DJ118" s="449"/>
      <c r="DK118" s="449"/>
      <c r="DL118" s="449"/>
      <c r="DM118" s="449"/>
      <c r="DN118" s="449"/>
      <c r="DO118" s="449"/>
      <c r="DP118" s="449"/>
      <c r="DQ118" s="449"/>
      <c r="DR118" s="449"/>
      <c r="DS118" s="449"/>
      <c r="DT118" s="449"/>
      <c r="DU118" s="449"/>
      <c r="DV118" s="449"/>
      <c r="DW118" s="449"/>
      <c r="DX118" s="449"/>
      <c r="DY118" s="449"/>
      <c r="DZ118" s="449"/>
      <c r="EA118" s="449"/>
      <c r="EB118" s="449"/>
      <c r="EC118" s="449"/>
      <c r="ED118" s="449"/>
      <c r="EE118" s="449"/>
      <c r="EF118" s="449"/>
      <c r="EG118" s="449"/>
      <c r="EH118" s="449"/>
      <c r="EI118" s="449"/>
      <c r="EJ118" s="449"/>
      <c r="EK118" s="449"/>
      <c r="EL118" s="449"/>
      <c r="EM118" s="449"/>
      <c r="EN118" s="449"/>
      <c r="EO118" s="449"/>
      <c r="EP118" s="449"/>
      <c r="EQ118" s="449"/>
      <c r="ER118" s="449"/>
      <c r="ES118" s="449"/>
      <c r="ET118" s="449"/>
      <c r="EU118" s="449"/>
      <c r="EV118" s="449"/>
      <c r="EW118" s="449"/>
      <c r="EX118" s="449"/>
      <c r="EY118" s="449"/>
      <c r="EZ118" s="449"/>
      <c r="FA118" s="449"/>
      <c r="FB118" s="449"/>
      <c r="FC118" s="449"/>
      <c r="FD118" s="449"/>
      <c r="FE118" s="449"/>
      <c r="FF118" s="449"/>
      <c r="FG118" s="449"/>
      <c r="FH118" s="449"/>
      <c r="FI118" s="449"/>
      <c r="FJ118" s="449"/>
      <c r="FK118" s="449"/>
      <c r="FL118" s="449"/>
      <c r="FM118" s="449"/>
      <c r="FN118" s="449"/>
      <c r="FO118" s="449"/>
      <c r="FP118" s="449"/>
      <c r="FQ118" s="449"/>
      <c r="FR118" s="449"/>
      <c r="FS118" s="449"/>
      <c r="FT118" s="449"/>
      <c r="FU118" s="449"/>
      <c r="FV118" s="449"/>
      <c r="FW118" s="449"/>
      <c r="FX118" s="449"/>
      <c r="FY118" s="449"/>
      <c r="FZ118" s="449"/>
      <c r="GA118" s="449"/>
      <c r="GB118" s="449"/>
      <c r="GC118" s="449"/>
      <c r="GD118" s="449"/>
      <c r="GE118" s="449"/>
      <c r="GF118" s="449"/>
      <c r="GG118" s="449"/>
      <c r="GH118" s="449"/>
      <c r="GI118" s="449"/>
      <c r="GJ118" s="449"/>
      <c r="GK118" s="449"/>
      <c r="GL118" s="449"/>
      <c r="GM118" s="449"/>
      <c r="GN118" s="449"/>
      <c r="GO118" s="449"/>
      <c r="GP118" s="449"/>
      <c r="GQ118" s="449"/>
      <c r="GR118" s="449"/>
      <c r="GS118" s="449"/>
      <c r="GT118" s="449"/>
      <c r="GU118" s="449"/>
      <c r="GV118" s="449"/>
      <c r="GW118" s="449"/>
      <c r="GX118" s="449"/>
      <c r="GY118" s="449"/>
      <c r="GZ118" s="449"/>
      <c r="HA118" s="449"/>
      <c r="HB118" s="449"/>
      <c r="HC118" s="449"/>
      <c r="HD118" s="449"/>
      <c r="HE118" s="449"/>
      <c r="HF118" s="449"/>
      <c r="HG118" s="449"/>
      <c r="HH118" s="449"/>
      <c r="HI118" s="449"/>
      <c r="HJ118" s="449"/>
      <c r="HK118" s="449"/>
      <c r="HL118" s="449"/>
      <c r="HM118" s="449"/>
      <c r="HN118" s="449"/>
      <c r="HO118" s="449"/>
      <c r="HP118" s="449"/>
      <c r="HQ118" s="449"/>
      <c r="HR118" s="449"/>
      <c r="HS118" s="449"/>
      <c r="HT118" s="449"/>
      <c r="HU118" s="449"/>
      <c r="HV118" s="449"/>
      <c r="HW118" s="449"/>
      <c r="HX118" s="449"/>
      <c r="HY118" s="449"/>
      <c r="HZ118" s="449"/>
      <c r="IA118" s="449"/>
      <c r="IB118" s="449"/>
      <c r="IC118" s="449"/>
      <c r="ID118" s="449"/>
      <c r="IE118" s="449"/>
      <c r="IF118" s="449"/>
      <c r="IG118" s="449"/>
      <c r="IH118" s="449"/>
      <c r="II118" s="449"/>
      <c r="IJ118" s="449"/>
      <c r="IK118" s="449"/>
      <c r="IL118" s="449"/>
      <c r="IM118" s="449"/>
      <c r="IN118" s="449"/>
      <c r="IO118" s="449"/>
      <c r="IP118" s="449"/>
      <c r="IQ118" s="449"/>
      <c r="IR118" s="449"/>
      <c r="IS118" s="449"/>
      <c r="IT118" s="449"/>
      <c r="IU118" s="449"/>
      <c r="IV118" s="449"/>
      <c r="IW118" s="449"/>
      <c r="IX118" s="449"/>
      <c r="IY118" s="449"/>
      <c r="IZ118" s="449"/>
      <c r="JA118" s="449"/>
      <c r="JB118" s="449"/>
      <c r="JC118" s="449"/>
      <c r="JD118" s="449"/>
      <c r="JE118" s="449"/>
      <c r="JF118" s="449"/>
      <c r="JG118" s="449"/>
      <c r="JH118" s="449"/>
      <c r="JI118" s="449"/>
      <c r="JJ118" s="449"/>
      <c r="JK118" s="449"/>
      <c r="JL118" s="449"/>
      <c r="JM118" s="449"/>
      <c r="JN118" s="449"/>
      <c r="JO118" s="449"/>
      <c r="JP118" s="449"/>
      <c r="JQ118" s="449"/>
      <c r="JR118" s="449"/>
      <c r="JS118" s="449"/>
      <c r="JT118" s="449"/>
      <c r="JU118" s="449"/>
      <c r="JV118" s="449"/>
      <c r="JW118" s="449"/>
      <c r="JX118" s="449"/>
      <c r="JY118" s="449"/>
      <c r="JZ118" s="449"/>
      <c r="KA118" s="449"/>
      <c r="KB118" s="449"/>
      <c r="KC118" s="449"/>
      <c r="KD118" s="449"/>
      <c r="KE118" s="449"/>
      <c r="KF118" s="449"/>
      <c r="KG118" s="449"/>
      <c r="KH118" s="449"/>
      <c r="KI118" s="449"/>
      <c r="KJ118" s="449"/>
      <c r="KK118" s="449"/>
      <c r="KL118" s="449"/>
      <c r="KM118" s="449"/>
      <c r="KN118" s="449"/>
      <c r="KO118" s="449"/>
      <c r="KP118" s="449"/>
      <c r="KQ118" s="449"/>
      <c r="KR118" s="449"/>
      <c r="KS118" s="449"/>
      <c r="KT118" s="449"/>
    </row>
    <row r="119" spans="1:306" ht="60" hidden="1">
      <c r="A119" s="454" t="s">
        <v>2396</v>
      </c>
      <c r="B119" s="455" t="s">
        <v>287</v>
      </c>
      <c r="C119" s="456" t="s">
        <v>1152</v>
      </c>
      <c r="D119" s="455" t="s">
        <v>2136</v>
      </c>
      <c r="E119" s="455" t="s">
        <v>2428</v>
      </c>
      <c r="F119" s="455" t="s">
        <v>90</v>
      </c>
      <c r="G119" s="455" t="s">
        <v>2138</v>
      </c>
      <c r="H119" s="455"/>
      <c r="I119" s="455" t="s">
        <v>2140</v>
      </c>
      <c r="J119" s="464">
        <v>18</v>
      </c>
      <c r="K119" s="464"/>
      <c r="L119" s="464">
        <v>17</v>
      </c>
      <c r="M119" s="464"/>
      <c r="N119" s="464"/>
      <c r="O119" s="464">
        <v>165</v>
      </c>
      <c r="P119" s="464"/>
      <c r="Q119" s="464">
        <v>2017</v>
      </c>
      <c r="R119" s="464">
        <v>2021</v>
      </c>
      <c r="S119" s="464">
        <v>2017</v>
      </c>
      <c r="T119" s="464">
        <v>2019</v>
      </c>
      <c r="U119" s="464">
        <v>20679</v>
      </c>
      <c r="V119" s="464">
        <v>5737</v>
      </c>
      <c r="W119" s="464">
        <v>14475</v>
      </c>
      <c r="X119" s="464">
        <v>4047</v>
      </c>
      <c r="Y119" s="464">
        <v>14476</v>
      </c>
      <c r="Z119" s="464"/>
      <c r="AA119" s="464"/>
      <c r="AB119" s="464">
        <v>2000</v>
      </c>
      <c r="AC119" s="464">
        <v>1000</v>
      </c>
      <c r="AD119" s="464">
        <v>1000</v>
      </c>
      <c r="AE119" s="464" t="s">
        <v>93</v>
      </c>
      <c r="AF119" s="464"/>
      <c r="AG119" s="464">
        <v>1</v>
      </c>
      <c r="AH119" s="464">
        <v>1</v>
      </c>
      <c r="AI119" s="464">
        <v>2000</v>
      </c>
      <c r="AJ119" s="464">
        <v>1000</v>
      </c>
      <c r="AK119" s="464">
        <v>1000</v>
      </c>
      <c r="AL119" s="464" t="s">
        <v>93</v>
      </c>
      <c r="AM119" s="464"/>
      <c r="AN119" s="464">
        <v>1</v>
      </c>
      <c r="AO119" s="464">
        <v>1</v>
      </c>
      <c r="AP119" s="464">
        <v>2000</v>
      </c>
      <c r="AQ119" s="464">
        <v>1000</v>
      </c>
      <c r="AR119" s="464">
        <v>1000</v>
      </c>
      <c r="AS119" s="464" t="s">
        <v>93</v>
      </c>
      <c r="AT119" s="464"/>
      <c r="AU119" s="464">
        <v>1</v>
      </c>
      <c r="AV119" s="464">
        <v>1</v>
      </c>
      <c r="AW119" s="464">
        <v>2000</v>
      </c>
      <c r="AX119" s="464">
        <v>1000</v>
      </c>
      <c r="AY119" s="464">
        <v>1000</v>
      </c>
      <c r="AZ119" s="464" t="s">
        <v>93</v>
      </c>
      <c r="BA119" s="464"/>
      <c r="BB119" s="464">
        <v>1</v>
      </c>
      <c r="BC119" s="464">
        <v>1</v>
      </c>
      <c r="BD119" s="475">
        <v>-4203</v>
      </c>
      <c r="BE119" s="464">
        <v>2000</v>
      </c>
      <c r="BF119" s="464">
        <v>106</v>
      </c>
      <c r="BG119" s="464">
        <v>106</v>
      </c>
      <c r="BH119" s="464"/>
      <c r="BI119" s="464">
        <v>1000</v>
      </c>
      <c r="BJ119" s="464" t="s">
        <v>93</v>
      </c>
      <c r="BK119" s="464"/>
      <c r="BL119" s="464">
        <v>1</v>
      </c>
      <c r="BM119" s="464">
        <v>1</v>
      </c>
      <c r="BN119" s="464" t="s">
        <v>2141</v>
      </c>
      <c r="BO119" s="492" t="s">
        <v>2429</v>
      </c>
      <c r="BP119" s="492" t="s">
        <v>2430</v>
      </c>
      <c r="BQ119" s="464" t="s">
        <v>2431</v>
      </c>
      <c r="BR119" s="464" t="s">
        <v>2145</v>
      </c>
      <c r="BS119" s="493" t="s">
        <v>2388</v>
      </c>
      <c r="BT119" s="464">
        <v>1</v>
      </c>
      <c r="BU119" s="464"/>
      <c r="BV119" s="464" t="s">
        <v>2147</v>
      </c>
      <c r="BW119" s="464"/>
      <c r="BX119" s="501"/>
      <c r="BY119" s="501"/>
      <c r="BZ119" s="501"/>
      <c r="CA119" s="501"/>
      <c r="CB119" s="501"/>
      <c r="CC119" s="501"/>
      <c r="CD119" s="503">
        <v>5575</v>
      </c>
      <c r="CE119" s="503"/>
      <c r="CF119" s="503" t="s">
        <v>94</v>
      </c>
      <c r="CG119" s="454" t="s">
        <v>2188</v>
      </c>
      <c r="CH119" s="455"/>
      <c r="CI119" s="455" t="s">
        <v>2432</v>
      </c>
      <c r="CJ119" s="455"/>
      <c r="CK119" s="455"/>
      <c r="CL119" s="455" t="s">
        <v>2154</v>
      </c>
      <c r="CM119" s="455"/>
      <c r="CN119" s="455"/>
      <c r="CO119" s="503" t="s">
        <v>94</v>
      </c>
      <c r="CP119" s="449"/>
      <c r="CQ119" s="449"/>
      <c r="CR119" s="448" t="s">
        <v>1152</v>
      </c>
      <c r="CS119" s="449"/>
      <c r="CT119" s="449"/>
      <c r="CU119" s="449"/>
      <c r="CV119" s="449"/>
      <c r="CW119" s="449"/>
      <c r="CX119" s="449"/>
      <c r="CY119" s="449"/>
      <c r="CZ119" s="449"/>
      <c r="DA119" s="449"/>
      <c r="DB119" s="449"/>
      <c r="DC119" s="449"/>
      <c r="DD119" s="449"/>
      <c r="DE119" s="449"/>
      <c r="DF119" s="449"/>
      <c r="DG119" s="449"/>
      <c r="DH119" s="449"/>
      <c r="DI119" s="449"/>
      <c r="DJ119" s="449"/>
      <c r="DK119" s="449"/>
      <c r="DL119" s="449"/>
      <c r="DM119" s="449"/>
      <c r="DN119" s="449"/>
      <c r="DO119" s="449"/>
      <c r="DP119" s="449"/>
      <c r="DQ119" s="449"/>
      <c r="DR119" s="449"/>
      <c r="DS119" s="449"/>
      <c r="DT119" s="449"/>
      <c r="DU119" s="449"/>
      <c r="DV119" s="449"/>
      <c r="DW119" s="449"/>
      <c r="DX119" s="449"/>
      <c r="DY119" s="449"/>
      <c r="DZ119" s="449"/>
      <c r="EA119" s="449"/>
      <c r="EB119" s="449"/>
      <c r="EC119" s="449"/>
      <c r="ED119" s="449"/>
      <c r="EE119" s="449"/>
      <c r="EF119" s="449"/>
      <c r="EG119" s="449"/>
      <c r="EH119" s="449"/>
      <c r="EI119" s="449"/>
      <c r="EJ119" s="449"/>
      <c r="EK119" s="449"/>
      <c r="EL119" s="449"/>
      <c r="EM119" s="449"/>
      <c r="EN119" s="449"/>
      <c r="EO119" s="449"/>
      <c r="EP119" s="449"/>
      <c r="EQ119" s="449"/>
      <c r="ER119" s="449"/>
      <c r="ES119" s="449"/>
      <c r="ET119" s="449"/>
      <c r="EU119" s="449"/>
      <c r="EV119" s="449"/>
      <c r="EW119" s="449"/>
      <c r="EX119" s="449"/>
      <c r="EY119" s="449"/>
      <c r="EZ119" s="449"/>
      <c r="FA119" s="449"/>
      <c r="FB119" s="449"/>
      <c r="FC119" s="449"/>
      <c r="FD119" s="449"/>
      <c r="FE119" s="449"/>
      <c r="FF119" s="449"/>
      <c r="FG119" s="449"/>
      <c r="FH119" s="449"/>
      <c r="FI119" s="449"/>
      <c r="FJ119" s="449"/>
      <c r="FK119" s="449"/>
      <c r="FL119" s="449"/>
      <c r="FM119" s="449"/>
      <c r="FN119" s="449"/>
      <c r="FO119" s="449"/>
      <c r="FP119" s="449"/>
      <c r="FQ119" s="449"/>
      <c r="FR119" s="449"/>
      <c r="FS119" s="449"/>
      <c r="FT119" s="449"/>
      <c r="FU119" s="449"/>
      <c r="FV119" s="449"/>
      <c r="FW119" s="449"/>
      <c r="FX119" s="449"/>
      <c r="FY119" s="449"/>
      <c r="FZ119" s="449"/>
      <c r="GA119" s="449"/>
      <c r="GB119" s="449"/>
      <c r="GC119" s="449"/>
      <c r="GD119" s="449"/>
      <c r="GE119" s="449"/>
      <c r="GF119" s="449"/>
      <c r="GG119" s="449"/>
      <c r="GH119" s="449"/>
      <c r="GI119" s="449"/>
      <c r="GJ119" s="449"/>
      <c r="GK119" s="449"/>
      <c r="GL119" s="449"/>
      <c r="GM119" s="449"/>
      <c r="GN119" s="449"/>
      <c r="GO119" s="449"/>
      <c r="GP119" s="449"/>
      <c r="GQ119" s="449"/>
      <c r="GR119" s="449"/>
      <c r="GS119" s="449"/>
      <c r="GT119" s="449"/>
      <c r="GU119" s="449"/>
      <c r="GV119" s="449"/>
      <c r="GW119" s="449"/>
      <c r="GX119" s="449"/>
      <c r="GY119" s="449"/>
      <c r="GZ119" s="449"/>
      <c r="HA119" s="449"/>
      <c r="HB119" s="449"/>
      <c r="HC119" s="449"/>
      <c r="HD119" s="449"/>
      <c r="HE119" s="449"/>
      <c r="HF119" s="449"/>
      <c r="HG119" s="449"/>
      <c r="HH119" s="449"/>
      <c r="HI119" s="449"/>
      <c r="HJ119" s="449"/>
      <c r="HK119" s="449"/>
      <c r="HL119" s="449"/>
      <c r="HM119" s="449"/>
      <c r="HN119" s="449"/>
      <c r="HO119" s="449"/>
      <c r="HP119" s="449"/>
      <c r="HQ119" s="449"/>
      <c r="HR119" s="449"/>
      <c r="HS119" s="449"/>
      <c r="HT119" s="449"/>
      <c r="HU119" s="449"/>
      <c r="HV119" s="449"/>
      <c r="HW119" s="449"/>
      <c r="HX119" s="449"/>
      <c r="HY119" s="449"/>
      <c r="HZ119" s="449"/>
      <c r="IA119" s="449"/>
      <c r="IB119" s="449"/>
      <c r="IC119" s="449"/>
      <c r="ID119" s="449"/>
      <c r="IE119" s="449"/>
      <c r="IF119" s="449"/>
      <c r="IG119" s="449"/>
      <c r="IH119" s="449"/>
      <c r="II119" s="449"/>
      <c r="IJ119" s="449"/>
      <c r="IK119" s="449"/>
      <c r="IL119" s="449"/>
      <c r="IM119" s="449"/>
      <c r="IN119" s="449"/>
      <c r="IO119" s="449"/>
      <c r="IP119" s="449"/>
      <c r="IQ119" s="449"/>
      <c r="IR119" s="449"/>
      <c r="IS119" s="449"/>
      <c r="IT119" s="449"/>
      <c r="IU119" s="449"/>
      <c r="IV119" s="449"/>
      <c r="IW119" s="449"/>
      <c r="IX119" s="449"/>
      <c r="IY119" s="449"/>
      <c r="IZ119" s="449"/>
      <c r="JA119" s="449"/>
      <c r="JB119" s="449"/>
      <c r="JC119" s="449"/>
      <c r="JD119" s="449"/>
      <c r="JE119" s="449"/>
      <c r="JF119" s="449"/>
      <c r="JG119" s="449"/>
      <c r="JH119" s="449"/>
      <c r="JI119" s="449"/>
      <c r="JJ119" s="449"/>
      <c r="JK119" s="449"/>
      <c r="JL119" s="449"/>
      <c r="JM119" s="449"/>
      <c r="JN119" s="449"/>
      <c r="JO119" s="449"/>
      <c r="JP119" s="449"/>
      <c r="JQ119" s="449"/>
      <c r="JR119" s="449"/>
      <c r="JS119" s="449"/>
      <c r="JT119" s="449"/>
      <c r="JU119" s="449"/>
      <c r="JV119" s="449"/>
      <c r="JW119" s="449"/>
      <c r="JX119" s="449"/>
      <c r="JY119" s="449"/>
      <c r="JZ119" s="449"/>
      <c r="KA119" s="449"/>
      <c r="KB119" s="449"/>
      <c r="KC119" s="449"/>
      <c r="KD119" s="449"/>
      <c r="KE119" s="449"/>
      <c r="KF119" s="449"/>
      <c r="KG119" s="449"/>
      <c r="KH119" s="449"/>
      <c r="KI119" s="449"/>
      <c r="KJ119" s="449"/>
      <c r="KK119" s="449"/>
      <c r="KL119" s="449"/>
      <c r="KM119" s="449"/>
      <c r="KN119" s="449"/>
      <c r="KO119" s="449"/>
      <c r="KP119" s="449"/>
      <c r="KQ119" s="449"/>
      <c r="KR119" s="449"/>
      <c r="KS119" s="449"/>
      <c r="KT119" s="449"/>
    </row>
    <row r="120" spans="1:306" ht="24" hidden="1">
      <c r="A120" s="460"/>
      <c r="B120" s="453"/>
      <c r="C120" s="452" t="s">
        <v>2433</v>
      </c>
      <c r="D120" s="453"/>
      <c r="E120" s="453"/>
      <c r="F120" s="453"/>
      <c r="G120" s="453">
        <v>2</v>
      </c>
      <c r="H120" s="453"/>
      <c r="I120" s="455"/>
      <c r="J120" s="465">
        <v>23</v>
      </c>
      <c r="K120" s="465">
        <v>8</v>
      </c>
      <c r="L120" s="465">
        <v>13</v>
      </c>
      <c r="M120" s="465"/>
      <c r="N120" s="465"/>
      <c r="O120" s="465">
        <v>2513</v>
      </c>
      <c r="P120" s="465"/>
      <c r="Q120" s="465"/>
      <c r="R120" s="465"/>
      <c r="S120" s="465">
        <v>2017</v>
      </c>
      <c r="T120" s="465">
        <v>2020</v>
      </c>
      <c r="U120" s="465">
        <v>83868</v>
      </c>
      <c r="V120" s="465">
        <v>14845</v>
      </c>
      <c r="W120" s="465"/>
      <c r="X120" s="465">
        <v>1870</v>
      </c>
      <c r="Y120" s="465">
        <v>6900</v>
      </c>
      <c r="Z120" s="465"/>
      <c r="AA120" s="465"/>
      <c r="AB120" s="465">
        <v>8827</v>
      </c>
      <c r="AC120" s="465">
        <v>900</v>
      </c>
      <c r="AD120" s="465">
        <v>900</v>
      </c>
      <c r="AE120" s="465"/>
      <c r="AF120" s="465"/>
      <c r="AG120" s="465">
        <v>0</v>
      </c>
      <c r="AH120" s="465">
        <v>1</v>
      </c>
      <c r="AI120" s="465">
        <v>8827</v>
      </c>
      <c r="AJ120" s="465">
        <v>900</v>
      </c>
      <c r="AK120" s="465">
        <v>900</v>
      </c>
      <c r="AL120" s="465"/>
      <c r="AM120" s="465"/>
      <c r="AN120" s="465">
        <v>0</v>
      </c>
      <c r="AO120" s="465">
        <v>1</v>
      </c>
      <c r="AP120" s="465">
        <v>8827</v>
      </c>
      <c r="AQ120" s="465">
        <v>900</v>
      </c>
      <c r="AR120" s="465">
        <v>900</v>
      </c>
      <c r="AS120" s="465"/>
      <c r="AT120" s="465"/>
      <c r="AU120" s="465">
        <v>0</v>
      </c>
      <c r="AV120" s="465">
        <v>1</v>
      </c>
      <c r="AW120" s="465">
        <v>8827</v>
      </c>
      <c r="AX120" s="465">
        <v>900</v>
      </c>
      <c r="AY120" s="465">
        <v>900</v>
      </c>
      <c r="AZ120" s="465"/>
      <c r="BA120" s="465"/>
      <c r="BB120" s="465">
        <v>0</v>
      </c>
      <c r="BC120" s="465">
        <v>1</v>
      </c>
      <c r="BD120" s="475">
        <v>-63856</v>
      </c>
      <c r="BE120" s="465">
        <v>13112</v>
      </c>
      <c r="BF120" s="465"/>
      <c r="BG120" s="465"/>
      <c r="BH120" s="465"/>
      <c r="BI120" s="465">
        <v>900</v>
      </c>
      <c r="BJ120" s="465"/>
      <c r="BK120" s="465"/>
      <c r="BL120" s="465"/>
      <c r="BM120" s="465"/>
      <c r="BN120" s="465"/>
      <c r="BO120" s="498"/>
      <c r="BP120" s="498"/>
      <c r="BQ120" s="465"/>
      <c r="BR120" s="465"/>
      <c r="BS120" s="493"/>
      <c r="BT120" s="464"/>
      <c r="BU120" s="465"/>
      <c r="BV120" s="465"/>
      <c r="BW120" s="465"/>
      <c r="BX120" s="500"/>
      <c r="BY120" s="500"/>
      <c r="BZ120" s="500"/>
      <c r="CA120" s="500"/>
      <c r="CB120" s="500"/>
      <c r="CC120" s="500"/>
      <c r="CD120" s="499"/>
      <c r="CE120" s="499"/>
      <c r="CF120" s="499"/>
      <c r="CG120" s="499"/>
      <c r="CH120" s="499"/>
      <c r="CI120" s="499"/>
      <c r="CJ120" s="499"/>
      <c r="CK120" s="499"/>
      <c r="CL120" s="499"/>
      <c r="CM120" s="499"/>
      <c r="CN120" s="499"/>
      <c r="CO120" s="499"/>
      <c r="CP120" s="499"/>
      <c r="CQ120" s="499"/>
      <c r="CR120" s="448"/>
      <c r="CS120" s="499"/>
      <c r="CT120" s="499"/>
      <c r="CU120" s="499"/>
      <c r="CV120" s="499"/>
      <c r="CW120" s="517"/>
      <c r="CX120" s="517"/>
      <c r="CY120" s="517"/>
      <c r="CZ120" s="517"/>
      <c r="DA120" s="517"/>
      <c r="DB120" s="517"/>
      <c r="DC120" s="517"/>
      <c r="DD120" s="517"/>
      <c r="DE120" s="517"/>
      <c r="DF120" s="517"/>
      <c r="DG120" s="517"/>
      <c r="DH120" s="517"/>
      <c r="DI120" s="517"/>
      <c r="DJ120" s="517"/>
      <c r="DK120" s="517"/>
      <c r="DL120" s="517"/>
      <c r="DM120" s="517"/>
      <c r="DN120" s="517"/>
      <c r="DO120" s="517"/>
      <c r="DP120" s="517"/>
      <c r="DQ120" s="517"/>
      <c r="DR120" s="517"/>
      <c r="DS120" s="517"/>
      <c r="DT120" s="517"/>
      <c r="DU120" s="517"/>
      <c r="DV120" s="517"/>
      <c r="DW120" s="517"/>
      <c r="DX120" s="517"/>
      <c r="DY120" s="517"/>
      <c r="DZ120" s="517"/>
      <c r="EA120" s="517"/>
      <c r="EB120" s="517"/>
      <c r="EC120" s="517"/>
      <c r="ED120" s="517"/>
      <c r="EE120" s="517"/>
      <c r="EF120" s="517"/>
      <c r="EG120" s="517"/>
      <c r="EH120" s="517"/>
      <c r="EI120" s="517"/>
      <c r="EJ120" s="517"/>
      <c r="EK120" s="517"/>
      <c r="EL120" s="517"/>
      <c r="EM120" s="517"/>
      <c r="EN120" s="517"/>
      <c r="EO120" s="517"/>
      <c r="EP120" s="517"/>
      <c r="EQ120" s="517"/>
      <c r="ER120" s="517"/>
      <c r="ES120" s="517"/>
      <c r="ET120" s="517"/>
      <c r="EU120" s="517"/>
      <c r="EV120" s="517"/>
      <c r="EW120" s="517"/>
      <c r="EX120" s="517"/>
      <c r="EY120" s="517"/>
      <c r="EZ120" s="517"/>
      <c r="FA120" s="517"/>
      <c r="FB120" s="517"/>
      <c r="FC120" s="517"/>
      <c r="FD120" s="517"/>
      <c r="FE120" s="517"/>
      <c r="FF120" s="517"/>
      <c r="FG120" s="517"/>
      <c r="FH120" s="517"/>
      <c r="FI120" s="517"/>
      <c r="FJ120" s="517"/>
      <c r="FK120" s="517"/>
      <c r="FL120" s="517"/>
      <c r="FM120" s="517"/>
      <c r="FN120" s="517"/>
      <c r="FO120" s="517"/>
      <c r="FP120" s="517"/>
      <c r="FQ120" s="517"/>
      <c r="FR120" s="517"/>
      <c r="FS120" s="517"/>
      <c r="FT120" s="517"/>
      <c r="FU120" s="517"/>
      <c r="FV120" s="517"/>
      <c r="FW120" s="517"/>
      <c r="FX120" s="517"/>
      <c r="FY120" s="517"/>
      <c r="FZ120" s="517"/>
      <c r="GA120" s="517"/>
      <c r="GB120" s="517"/>
      <c r="GC120" s="517"/>
      <c r="GD120" s="517"/>
      <c r="GE120" s="517"/>
      <c r="GF120" s="517"/>
      <c r="GG120" s="517"/>
      <c r="GH120" s="517"/>
      <c r="GI120" s="517"/>
      <c r="GJ120" s="517"/>
      <c r="GK120" s="517"/>
      <c r="GL120" s="517"/>
      <c r="GM120" s="517"/>
      <c r="GN120" s="517"/>
      <c r="GO120" s="517"/>
      <c r="GP120" s="517"/>
      <c r="GQ120" s="517"/>
      <c r="GR120" s="517"/>
      <c r="GS120" s="517"/>
      <c r="GT120" s="517"/>
      <c r="GU120" s="517"/>
      <c r="GV120" s="517"/>
      <c r="GW120" s="517"/>
      <c r="GX120" s="517"/>
      <c r="GY120" s="517"/>
      <c r="GZ120" s="517"/>
      <c r="HA120" s="517"/>
      <c r="HB120" s="517"/>
      <c r="HC120" s="517"/>
      <c r="HD120" s="517"/>
      <c r="HE120" s="517"/>
      <c r="HF120" s="517"/>
      <c r="HG120" s="517"/>
      <c r="HH120" s="517"/>
      <c r="HI120" s="517"/>
      <c r="HJ120" s="517"/>
      <c r="HK120" s="517"/>
      <c r="HL120" s="517"/>
      <c r="HM120" s="517"/>
      <c r="HN120" s="517"/>
      <c r="HO120" s="517"/>
      <c r="HP120" s="517"/>
      <c r="HQ120" s="517"/>
      <c r="HR120" s="517"/>
      <c r="HS120" s="517"/>
      <c r="HT120" s="517"/>
      <c r="HU120" s="517"/>
      <c r="HV120" s="517"/>
      <c r="HW120" s="517"/>
      <c r="HX120" s="517"/>
      <c r="HY120" s="517"/>
      <c r="HZ120" s="517"/>
      <c r="IA120" s="517"/>
      <c r="IB120" s="517"/>
      <c r="IC120" s="517"/>
      <c r="ID120" s="517"/>
      <c r="IE120" s="517"/>
      <c r="IF120" s="517"/>
      <c r="IG120" s="517"/>
      <c r="IH120" s="517"/>
      <c r="II120" s="517"/>
      <c r="IJ120" s="517"/>
      <c r="IK120" s="517"/>
      <c r="IL120" s="517"/>
      <c r="IM120" s="517"/>
      <c r="IN120" s="517"/>
      <c r="IO120" s="517"/>
      <c r="IP120" s="517"/>
      <c r="IQ120" s="517"/>
      <c r="IR120" s="517"/>
      <c r="IS120" s="517"/>
      <c r="IT120" s="517"/>
      <c r="IU120" s="517"/>
      <c r="IV120" s="517"/>
      <c r="IW120" s="517"/>
      <c r="IX120" s="517"/>
      <c r="IY120" s="517"/>
      <c r="IZ120" s="517"/>
      <c r="JA120" s="517"/>
      <c r="JB120" s="517"/>
      <c r="JC120" s="517"/>
      <c r="JD120" s="517"/>
      <c r="JE120" s="517"/>
      <c r="JF120" s="517"/>
      <c r="JG120" s="517"/>
      <c r="JH120" s="517"/>
      <c r="JI120" s="517"/>
      <c r="JJ120" s="517"/>
      <c r="JK120" s="517"/>
      <c r="JL120" s="517"/>
      <c r="JM120" s="517"/>
      <c r="JN120" s="517"/>
      <c r="JO120" s="517"/>
      <c r="JP120" s="517"/>
      <c r="JQ120" s="517"/>
      <c r="JR120" s="517"/>
      <c r="JS120" s="517"/>
      <c r="JT120" s="517"/>
      <c r="JU120" s="517"/>
      <c r="JV120" s="517"/>
      <c r="JW120" s="517"/>
      <c r="JX120" s="517"/>
      <c r="JY120" s="517"/>
      <c r="JZ120" s="517"/>
      <c r="KA120" s="517"/>
      <c r="KB120" s="517"/>
      <c r="KC120" s="517"/>
      <c r="KD120" s="517"/>
      <c r="KE120" s="517"/>
      <c r="KF120" s="517"/>
      <c r="KG120" s="517"/>
      <c r="KH120" s="517"/>
      <c r="KI120" s="517"/>
      <c r="KJ120" s="517"/>
      <c r="KK120" s="517"/>
      <c r="KL120" s="517"/>
      <c r="KM120" s="517"/>
      <c r="KN120" s="517"/>
      <c r="KO120" s="517"/>
      <c r="KP120" s="517"/>
      <c r="KQ120" s="517"/>
      <c r="KR120" s="517"/>
      <c r="KS120" s="517"/>
      <c r="KT120" s="517"/>
    </row>
    <row r="121" spans="1:306" ht="48" hidden="1">
      <c r="A121" s="454" t="s">
        <v>2396</v>
      </c>
      <c r="B121" s="455" t="s">
        <v>287</v>
      </c>
      <c r="C121" s="456" t="s">
        <v>1774</v>
      </c>
      <c r="D121" s="455" t="s">
        <v>2136</v>
      </c>
      <c r="E121" s="455" t="s">
        <v>2155</v>
      </c>
      <c r="F121" s="455" t="s">
        <v>2155</v>
      </c>
      <c r="G121" s="455" t="s">
        <v>2068</v>
      </c>
      <c r="H121" s="455"/>
      <c r="I121" s="455" t="s">
        <v>2140</v>
      </c>
      <c r="J121" s="464">
        <v>7</v>
      </c>
      <c r="K121" s="464"/>
      <c r="L121" s="464">
        <v>5</v>
      </c>
      <c r="M121" s="464"/>
      <c r="N121" s="464"/>
      <c r="O121" s="464">
        <v>1052</v>
      </c>
      <c r="P121" s="464"/>
      <c r="Q121" s="464">
        <v>2020</v>
      </c>
      <c r="R121" s="464">
        <v>2023</v>
      </c>
      <c r="S121" s="464">
        <v>2017</v>
      </c>
      <c r="T121" s="464">
        <v>2020</v>
      </c>
      <c r="U121" s="464">
        <v>24182</v>
      </c>
      <c r="V121" s="464">
        <v>1298</v>
      </c>
      <c r="W121" s="464"/>
      <c r="X121" s="464"/>
      <c r="Y121" s="464"/>
      <c r="Z121" s="464"/>
      <c r="AA121" s="464"/>
      <c r="AB121" s="464">
        <v>8827</v>
      </c>
      <c r="AC121" s="464">
        <v>900</v>
      </c>
      <c r="AD121" s="464">
        <v>900</v>
      </c>
      <c r="AE121" s="464" t="s">
        <v>93</v>
      </c>
      <c r="AF121" s="464"/>
      <c r="AG121" s="464">
        <v>0</v>
      </c>
      <c r="AH121" s="464">
        <v>1</v>
      </c>
      <c r="AI121" s="464">
        <v>8827</v>
      </c>
      <c r="AJ121" s="464">
        <v>900</v>
      </c>
      <c r="AK121" s="464">
        <v>900</v>
      </c>
      <c r="AL121" s="464" t="s">
        <v>93</v>
      </c>
      <c r="AM121" s="464"/>
      <c r="AN121" s="464">
        <v>0</v>
      </c>
      <c r="AO121" s="464">
        <v>1</v>
      </c>
      <c r="AP121" s="464">
        <v>8827</v>
      </c>
      <c r="AQ121" s="464">
        <v>900</v>
      </c>
      <c r="AR121" s="464">
        <v>900</v>
      </c>
      <c r="AS121" s="464" t="s">
        <v>93</v>
      </c>
      <c r="AT121" s="464"/>
      <c r="AU121" s="464">
        <v>0</v>
      </c>
      <c r="AV121" s="464">
        <v>1</v>
      </c>
      <c r="AW121" s="464">
        <v>8827</v>
      </c>
      <c r="AX121" s="464">
        <v>900</v>
      </c>
      <c r="AY121" s="464">
        <v>900</v>
      </c>
      <c r="AZ121" s="464" t="s">
        <v>93</v>
      </c>
      <c r="BA121" s="464"/>
      <c r="BB121" s="464">
        <v>0</v>
      </c>
      <c r="BC121" s="464">
        <v>1</v>
      </c>
      <c r="BD121" s="475">
        <v>-15355</v>
      </c>
      <c r="BE121" s="464">
        <v>8827</v>
      </c>
      <c r="BF121" s="464"/>
      <c r="BG121" s="464"/>
      <c r="BH121" s="464"/>
      <c r="BI121" s="464">
        <v>900</v>
      </c>
      <c r="BJ121" s="464" t="s">
        <v>93</v>
      </c>
      <c r="BK121" s="464"/>
      <c r="BL121" s="464">
        <v>0</v>
      </c>
      <c r="BM121" s="464"/>
      <c r="BN121" s="464" t="s">
        <v>2068</v>
      </c>
      <c r="BO121" s="492" t="s">
        <v>2434</v>
      </c>
      <c r="BP121" s="492" t="s">
        <v>1777</v>
      </c>
      <c r="BQ121" s="464" t="s">
        <v>2144</v>
      </c>
      <c r="BR121" s="464" t="s">
        <v>2145</v>
      </c>
      <c r="BS121" s="493" t="s">
        <v>2152</v>
      </c>
      <c r="BT121" s="464"/>
      <c r="BU121" s="464"/>
      <c r="BV121" s="464"/>
      <c r="BW121" s="464"/>
      <c r="BX121" s="271" t="s">
        <v>2223</v>
      </c>
      <c r="BY121" s="501"/>
      <c r="BZ121" s="501"/>
      <c r="CA121" s="501"/>
      <c r="CB121" s="501"/>
      <c r="CC121" s="501"/>
      <c r="CD121" s="503"/>
      <c r="CE121" s="503">
        <v>-813</v>
      </c>
      <c r="CF121" s="503" t="s">
        <v>2180</v>
      </c>
      <c r="CG121" s="103" t="s">
        <v>2188</v>
      </c>
      <c r="CH121" s="513" t="s">
        <v>2224</v>
      </c>
      <c r="CI121" s="513"/>
      <c r="CJ121" s="513"/>
      <c r="CK121" s="513"/>
      <c r="CL121" s="513" t="s">
        <v>2225</v>
      </c>
      <c r="CM121" s="513"/>
      <c r="CN121" s="513"/>
      <c r="CO121" s="503" t="s">
        <v>2180</v>
      </c>
      <c r="CP121" s="449"/>
      <c r="CQ121" s="449"/>
      <c r="CR121" s="448" t="s">
        <v>1774</v>
      </c>
      <c r="CS121" s="449"/>
      <c r="CT121" s="449"/>
      <c r="CU121" s="449"/>
      <c r="CV121" s="449"/>
      <c r="CW121" s="449"/>
      <c r="CX121" s="449"/>
      <c r="CY121" s="449"/>
      <c r="CZ121" s="449"/>
      <c r="DA121" s="449"/>
      <c r="DB121" s="449"/>
      <c r="DC121" s="449"/>
      <c r="DD121" s="449"/>
      <c r="DE121" s="449"/>
      <c r="DF121" s="449"/>
      <c r="DG121" s="449"/>
      <c r="DH121" s="449"/>
      <c r="DI121" s="449"/>
      <c r="DJ121" s="449"/>
      <c r="DK121" s="449"/>
      <c r="DL121" s="449"/>
      <c r="DM121" s="449"/>
      <c r="DN121" s="449"/>
      <c r="DO121" s="449"/>
      <c r="DP121" s="449"/>
      <c r="DQ121" s="449"/>
      <c r="DR121" s="449"/>
      <c r="DS121" s="449"/>
      <c r="DT121" s="449"/>
      <c r="DU121" s="449"/>
      <c r="DV121" s="449"/>
      <c r="DW121" s="449"/>
      <c r="DX121" s="449"/>
      <c r="DY121" s="449"/>
      <c r="DZ121" s="449"/>
      <c r="EA121" s="449"/>
      <c r="EB121" s="449"/>
      <c r="EC121" s="449"/>
      <c r="ED121" s="449"/>
      <c r="EE121" s="449"/>
      <c r="EF121" s="449"/>
      <c r="EG121" s="449"/>
      <c r="EH121" s="449"/>
      <c r="EI121" s="449"/>
      <c r="EJ121" s="449"/>
      <c r="EK121" s="449"/>
      <c r="EL121" s="449"/>
      <c r="EM121" s="449"/>
      <c r="EN121" s="449"/>
      <c r="EO121" s="449"/>
      <c r="EP121" s="449"/>
      <c r="EQ121" s="449"/>
      <c r="ER121" s="449"/>
      <c r="ES121" s="449"/>
      <c r="ET121" s="449"/>
      <c r="EU121" s="449"/>
      <c r="EV121" s="449"/>
      <c r="EW121" s="449"/>
      <c r="EX121" s="449"/>
      <c r="EY121" s="449"/>
      <c r="EZ121" s="449"/>
      <c r="FA121" s="449"/>
      <c r="FB121" s="449"/>
      <c r="FC121" s="449"/>
      <c r="FD121" s="449"/>
      <c r="FE121" s="449"/>
      <c r="FF121" s="449"/>
      <c r="FG121" s="449"/>
      <c r="FH121" s="449"/>
      <c r="FI121" s="449"/>
      <c r="FJ121" s="449"/>
      <c r="FK121" s="449"/>
      <c r="FL121" s="449"/>
      <c r="FM121" s="449"/>
      <c r="FN121" s="449"/>
      <c r="FO121" s="449"/>
      <c r="FP121" s="449"/>
      <c r="FQ121" s="449"/>
      <c r="FR121" s="449"/>
      <c r="FS121" s="449"/>
      <c r="FT121" s="449"/>
      <c r="FU121" s="449"/>
      <c r="FV121" s="449"/>
      <c r="FW121" s="449"/>
      <c r="FX121" s="449"/>
      <c r="FY121" s="449"/>
      <c r="FZ121" s="449"/>
      <c r="GA121" s="449"/>
      <c r="GB121" s="449"/>
      <c r="GC121" s="449"/>
      <c r="GD121" s="449"/>
      <c r="GE121" s="449"/>
      <c r="GF121" s="449"/>
      <c r="GG121" s="449"/>
      <c r="GH121" s="449"/>
      <c r="GI121" s="449"/>
      <c r="GJ121" s="449"/>
      <c r="GK121" s="449"/>
      <c r="GL121" s="449"/>
      <c r="GM121" s="449"/>
      <c r="GN121" s="449"/>
      <c r="GO121" s="449"/>
      <c r="GP121" s="449"/>
      <c r="GQ121" s="449"/>
      <c r="GR121" s="449"/>
      <c r="GS121" s="449"/>
      <c r="GT121" s="449"/>
      <c r="GU121" s="449"/>
      <c r="GV121" s="449"/>
      <c r="GW121" s="449"/>
      <c r="GX121" s="449"/>
      <c r="GY121" s="449"/>
      <c r="GZ121" s="449"/>
      <c r="HA121" s="449"/>
      <c r="HB121" s="449"/>
      <c r="HC121" s="449"/>
      <c r="HD121" s="449"/>
      <c r="HE121" s="449"/>
      <c r="HF121" s="449"/>
      <c r="HG121" s="449"/>
      <c r="HH121" s="449"/>
      <c r="HI121" s="449"/>
      <c r="HJ121" s="449"/>
      <c r="HK121" s="449"/>
      <c r="HL121" s="449"/>
      <c r="HM121" s="449"/>
      <c r="HN121" s="449"/>
      <c r="HO121" s="449"/>
      <c r="HP121" s="449"/>
      <c r="HQ121" s="449"/>
      <c r="HR121" s="449"/>
      <c r="HS121" s="449"/>
      <c r="HT121" s="449"/>
      <c r="HU121" s="449"/>
      <c r="HV121" s="449"/>
      <c r="HW121" s="449"/>
      <c r="HX121" s="449"/>
      <c r="HY121" s="449"/>
      <c r="HZ121" s="449"/>
      <c r="IA121" s="449"/>
      <c r="IB121" s="449"/>
      <c r="IC121" s="449"/>
      <c r="ID121" s="449"/>
      <c r="IE121" s="449"/>
      <c r="IF121" s="449"/>
      <c r="IG121" s="449"/>
      <c r="IH121" s="449"/>
      <c r="II121" s="449"/>
      <c r="IJ121" s="449"/>
      <c r="IK121" s="449"/>
      <c r="IL121" s="449"/>
      <c r="IM121" s="449"/>
      <c r="IN121" s="449"/>
      <c r="IO121" s="449"/>
      <c r="IP121" s="449"/>
      <c r="IQ121" s="449"/>
      <c r="IR121" s="449"/>
      <c r="IS121" s="449"/>
      <c r="IT121" s="449"/>
      <c r="IU121" s="449"/>
      <c r="IV121" s="449"/>
      <c r="IW121" s="449"/>
      <c r="IX121" s="449"/>
      <c r="IY121" s="449"/>
      <c r="IZ121" s="449"/>
      <c r="JA121" s="449"/>
      <c r="JB121" s="449"/>
      <c r="JC121" s="449"/>
      <c r="JD121" s="449"/>
      <c r="JE121" s="449"/>
      <c r="JF121" s="449"/>
      <c r="JG121" s="449"/>
      <c r="JH121" s="449"/>
      <c r="JI121" s="449"/>
      <c r="JJ121" s="449"/>
      <c r="JK121" s="449"/>
      <c r="JL121" s="449"/>
      <c r="JM121" s="449"/>
      <c r="JN121" s="449"/>
      <c r="JO121" s="449"/>
      <c r="JP121" s="449"/>
      <c r="JQ121" s="449"/>
      <c r="JR121" s="449"/>
      <c r="JS121" s="449"/>
      <c r="JT121" s="449"/>
      <c r="JU121" s="449"/>
      <c r="JV121" s="449"/>
      <c r="JW121" s="449"/>
      <c r="JX121" s="449"/>
      <c r="JY121" s="449"/>
      <c r="JZ121" s="449"/>
      <c r="KA121" s="449"/>
      <c r="KB121" s="449"/>
      <c r="KC121" s="449"/>
      <c r="KD121" s="449"/>
      <c r="KE121" s="449"/>
      <c r="KF121" s="449"/>
      <c r="KG121" s="449"/>
      <c r="KH121" s="449"/>
      <c r="KI121" s="449"/>
      <c r="KJ121" s="449"/>
      <c r="KK121" s="449"/>
      <c r="KL121" s="449"/>
      <c r="KM121" s="449"/>
      <c r="KN121" s="449"/>
      <c r="KO121" s="449"/>
      <c r="KP121" s="449"/>
      <c r="KQ121" s="449"/>
      <c r="KR121" s="449"/>
      <c r="KS121" s="449"/>
      <c r="KT121" s="449"/>
    </row>
    <row r="122" spans="1:306" ht="36" hidden="1">
      <c r="A122" s="454" t="s">
        <v>2396</v>
      </c>
      <c r="B122" s="455" t="s">
        <v>758</v>
      </c>
      <c r="C122" s="456" t="s">
        <v>1504</v>
      </c>
      <c r="D122" s="457"/>
      <c r="E122" s="457"/>
      <c r="F122" s="455" t="s">
        <v>90</v>
      </c>
      <c r="G122" s="455" t="s">
        <v>2068</v>
      </c>
      <c r="H122" s="457"/>
      <c r="I122" s="455" t="s">
        <v>2140</v>
      </c>
      <c r="J122" s="464">
        <v>16</v>
      </c>
      <c r="K122" s="455">
        <v>8</v>
      </c>
      <c r="L122" s="455">
        <v>8</v>
      </c>
      <c r="M122" s="455"/>
      <c r="N122" s="455"/>
      <c r="O122" s="455">
        <v>1461</v>
      </c>
      <c r="P122" s="455"/>
      <c r="Q122" s="455">
        <v>2020</v>
      </c>
      <c r="R122" s="455">
        <v>2021</v>
      </c>
      <c r="S122" s="466"/>
      <c r="T122" s="466"/>
      <c r="U122" s="455">
        <v>59686</v>
      </c>
      <c r="V122" s="455">
        <v>13547</v>
      </c>
      <c r="W122" s="466"/>
      <c r="X122" s="466">
        <v>1870</v>
      </c>
      <c r="Y122" s="466">
        <v>6900</v>
      </c>
      <c r="Z122" s="466"/>
      <c r="AA122" s="466"/>
      <c r="AB122" s="466"/>
      <c r="AC122" s="466"/>
      <c r="AD122" s="466"/>
      <c r="AE122" s="466"/>
      <c r="AF122" s="466"/>
      <c r="AG122" s="466"/>
      <c r="AH122" s="466"/>
      <c r="AI122" s="466"/>
      <c r="AJ122" s="466"/>
      <c r="AK122" s="466"/>
      <c r="AL122" s="466"/>
      <c r="AM122" s="466"/>
      <c r="AN122" s="466"/>
      <c r="AO122" s="466"/>
      <c r="AP122" s="466"/>
      <c r="AQ122" s="466"/>
      <c r="AR122" s="466"/>
      <c r="AS122" s="466"/>
      <c r="AT122" s="466"/>
      <c r="AU122" s="466"/>
      <c r="AV122" s="466"/>
      <c r="AW122" s="466"/>
      <c r="AX122" s="466"/>
      <c r="AY122" s="466"/>
      <c r="AZ122" s="466"/>
      <c r="BA122" s="466"/>
      <c r="BB122" s="466"/>
      <c r="BC122" s="466"/>
      <c r="BD122" s="475">
        <v>-48501</v>
      </c>
      <c r="BE122" s="464">
        <v>4285</v>
      </c>
      <c r="BF122" s="464"/>
      <c r="BG122" s="466"/>
      <c r="BH122" s="464"/>
      <c r="BI122" s="466"/>
      <c r="BJ122" s="466"/>
      <c r="BK122" s="466"/>
      <c r="BL122" s="466"/>
      <c r="BM122" s="466"/>
      <c r="BN122" s="466"/>
      <c r="BO122" s="494" t="s">
        <v>1507</v>
      </c>
      <c r="BP122" s="494" t="s">
        <v>1508</v>
      </c>
      <c r="BQ122" s="466"/>
      <c r="BR122" s="466"/>
      <c r="BS122" s="495"/>
      <c r="BT122" s="466"/>
      <c r="BU122" s="466"/>
      <c r="BV122" s="466"/>
      <c r="BW122" s="466"/>
      <c r="BX122" s="461"/>
      <c r="BY122" s="461"/>
      <c r="BZ122" s="461"/>
      <c r="CA122" s="461"/>
      <c r="CB122" s="461"/>
      <c r="CC122" s="503"/>
      <c r="CD122" s="448"/>
      <c r="CE122" s="448"/>
      <c r="CF122" s="448"/>
      <c r="CG122" s="448"/>
      <c r="CH122" s="448"/>
      <c r="CI122" s="448"/>
      <c r="CJ122" s="448"/>
      <c r="CK122" s="448"/>
      <c r="CL122" s="448"/>
      <c r="CM122" s="448"/>
      <c r="CN122" s="448"/>
      <c r="CO122" s="448"/>
      <c r="CP122" s="448"/>
      <c r="CQ122" s="448"/>
      <c r="CR122" s="448"/>
      <c r="CS122" s="448"/>
      <c r="CT122" s="448"/>
      <c r="CU122" s="448"/>
      <c r="CV122" s="448"/>
      <c r="CW122" s="515"/>
      <c r="CX122" s="515"/>
      <c r="CY122" s="515"/>
      <c r="CZ122" s="515"/>
      <c r="DA122" s="515"/>
      <c r="DB122" s="515"/>
      <c r="DC122" s="515"/>
      <c r="DD122" s="515"/>
      <c r="DE122" s="515"/>
      <c r="DF122" s="515"/>
      <c r="DG122" s="515"/>
      <c r="DH122" s="515"/>
      <c r="DI122" s="515"/>
      <c r="DJ122" s="515"/>
      <c r="DK122" s="515"/>
      <c r="DL122" s="515"/>
      <c r="DM122" s="515"/>
      <c r="DN122" s="515"/>
      <c r="DO122" s="515"/>
      <c r="DP122" s="515"/>
      <c r="DQ122" s="515"/>
      <c r="DR122" s="515"/>
      <c r="DS122" s="515"/>
      <c r="DT122" s="515"/>
      <c r="DU122" s="515"/>
      <c r="DV122" s="515"/>
      <c r="DW122" s="515"/>
      <c r="DX122" s="515"/>
      <c r="DY122" s="515"/>
      <c r="DZ122" s="515"/>
      <c r="EA122" s="515"/>
      <c r="EB122" s="515"/>
      <c r="EC122" s="515"/>
      <c r="ED122" s="515"/>
      <c r="EE122" s="515"/>
      <c r="EF122" s="515"/>
      <c r="EG122" s="515"/>
      <c r="EH122" s="515"/>
      <c r="EI122" s="515"/>
      <c r="EJ122" s="515"/>
      <c r="EK122" s="515"/>
      <c r="EL122" s="515"/>
      <c r="EM122" s="515"/>
      <c r="EN122" s="515"/>
      <c r="EO122" s="515"/>
      <c r="EP122" s="515"/>
      <c r="EQ122" s="515"/>
      <c r="ER122" s="515"/>
      <c r="ES122" s="515"/>
      <c r="ET122" s="515"/>
      <c r="EU122" s="515"/>
      <c r="EV122" s="515"/>
      <c r="EW122" s="515"/>
      <c r="EX122" s="515"/>
      <c r="EY122" s="515"/>
      <c r="EZ122" s="515"/>
      <c r="FA122" s="515"/>
      <c r="FB122" s="515"/>
      <c r="FC122" s="515"/>
      <c r="FD122" s="515"/>
      <c r="FE122" s="515"/>
      <c r="FF122" s="515"/>
      <c r="FG122" s="515"/>
      <c r="FH122" s="515"/>
      <c r="FI122" s="515"/>
      <c r="FJ122" s="515"/>
      <c r="FK122" s="515"/>
      <c r="FL122" s="515"/>
      <c r="FM122" s="515"/>
      <c r="FN122" s="515"/>
      <c r="FO122" s="515"/>
      <c r="FP122" s="515"/>
      <c r="FQ122" s="515"/>
      <c r="FR122" s="515"/>
      <c r="FS122" s="515"/>
      <c r="FT122" s="515"/>
      <c r="FU122" s="515"/>
      <c r="FV122" s="515"/>
      <c r="FW122" s="515"/>
      <c r="FX122" s="515"/>
      <c r="FY122" s="515"/>
      <c r="FZ122" s="515"/>
      <c r="GA122" s="515"/>
      <c r="GB122" s="515"/>
      <c r="GC122" s="515"/>
      <c r="GD122" s="515"/>
      <c r="GE122" s="515"/>
      <c r="GF122" s="515"/>
      <c r="GG122" s="515"/>
      <c r="GH122" s="515"/>
      <c r="GI122" s="515"/>
      <c r="GJ122" s="515"/>
      <c r="GK122" s="515"/>
      <c r="GL122" s="515"/>
      <c r="GM122" s="515"/>
      <c r="GN122" s="515"/>
      <c r="GO122" s="515"/>
      <c r="GP122" s="515"/>
      <c r="GQ122" s="515"/>
      <c r="GR122" s="515"/>
      <c r="GS122" s="515"/>
      <c r="GT122" s="515"/>
      <c r="GU122" s="515"/>
      <c r="GV122" s="515"/>
      <c r="GW122" s="515"/>
      <c r="GX122" s="515"/>
      <c r="GY122" s="515"/>
      <c r="GZ122" s="515"/>
      <c r="HA122" s="515"/>
      <c r="HB122" s="515"/>
      <c r="HC122" s="515"/>
      <c r="HD122" s="515"/>
      <c r="HE122" s="515"/>
      <c r="HF122" s="515"/>
      <c r="HG122" s="515"/>
      <c r="HH122" s="515"/>
      <c r="HI122" s="515"/>
      <c r="HJ122" s="515"/>
      <c r="HK122" s="515"/>
      <c r="HL122" s="515"/>
      <c r="HM122" s="515"/>
      <c r="HN122" s="515"/>
      <c r="HO122" s="515"/>
      <c r="HP122" s="515"/>
      <c r="HQ122" s="515"/>
      <c r="HR122" s="515"/>
      <c r="HS122" s="515"/>
      <c r="HT122" s="515"/>
      <c r="HU122" s="515"/>
      <c r="HV122" s="515"/>
      <c r="HW122" s="515"/>
      <c r="HX122" s="515"/>
      <c r="HY122" s="515"/>
      <c r="HZ122" s="515"/>
      <c r="IA122" s="515"/>
      <c r="IB122" s="515"/>
      <c r="IC122" s="515"/>
      <c r="ID122" s="515"/>
      <c r="IE122" s="515"/>
      <c r="IF122" s="515"/>
      <c r="IG122" s="515"/>
      <c r="IH122" s="515"/>
      <c r="II122" s="515"/>
      <c r="IJ122" s="515"/>
      <c r="IK122" s="515"/>
      <c r="IL122" s="515"/>
      <c r="IM122" s="515"/>
      <c r="IN122" s="515"/>
      <c r="IO122" s="515"/>
      <c r="IP122" s="515"/>
      <c r="IQ122" s="515"/>
      <c r="IR122" s="515"/>
      <c r="IS122" s="515"/>
      <c r="IT122" s="515"/>
      <c r="IU122" s="515"/>
      <c r="IV122" s="515"/>
      <c r="IW122" s="515"/>
      <c r="IX122" s="515"/>
      <c r="IY122" s="515"/>
      <c r="IZ122" s="515"/>
      <c r="JA122" s="515"/>
      <c r="JB122" s="515"/>
      <c r="JC122" s="515"/>
      <c r="JD122" s="515"/>
      <c r="JE122" s="515"/>
      <c r="JF122" s="515"/>
      <c r="JG122" s="515"/>
      <c r="JH122" s="515"/>
      <c r="JI122" s="515"/>
      <c r="JJ122" s="515"/>
      <c r="JK122" s="515"/>
      <c r="JL122" s="515"/>
      <c r="JM122" s="515"/>
      <c r="JN122" s="515"/>
      <c r="JO122" s="515"/>
      <c r="JP122" s="515"/>
      <c r="JQ122" s="515"/>
      <c r="JR122" s="515"/>
      <c r="JS122" s="515"/>
      <c r="JT122" s="515"/>
      <c r="JU122" s="515"/>
      <c r="JV122" s="515"/>
      <c r="JW122" s="515"/>
      <c r="JX122" s="515"/>
      <c r="JY122" s="515"/>
      <c r="JZ122" s="515"/>
      <c r="KA122" s="515"/>
      <c r="KB122" s="515"/>
      <c r="KC122" s="515"/>
      <c r="KD122" s="515"/>
      <c r="KE122" s="515"/>
      <c r="KF122" s="515"/>
      <c r="KG122" s="515"/>
      <c r="KH122" s="515"/>
      <c r="KI122" s="515"/>
      <c r="KJ122" s="515"/>
      <c r="KK122" s="515"/>
      <c r="KL122" s="515"/>
      <c r="KM122" s="515"/>
      <c r="KN122" s="515"/>
      <c r="KO122" s="515"/>
      <c r="KP122" s="515"/>
      <c r="KQ122" s="515"/>
      <c r="KR122" s="515"/>
      <c r="KS122" s="515"/>
      <c r="KT122" s="515"/>
    </row>
    <row r="123" spans="1:306" ht="13.5" hidden="1" customHeight="1">
      <c r="A123" s="540" t="s">
        <v>2435</v>
      </c>
      <c r="B123" s="540"/>
      <c r="C123" s="540"/>
      <c r="D123" s="452"/>
      <c r="E123" s="452"/>
      <c r="F123" s="452"/>
      <c r="G123" s="452">
        <v>7</v>
      </c>
      <c r="H123" s="452"/>
      <c r="I123" s="455"/>
      <c r="J123" s="463">
        <v>142</v>
      </c>
      <c r="K123" s="463">
        <v>30</v>
      </c>
      <c r="L123" s="463">
        <v>112</v>
      </c>
      <c r="M123" s="463"/>
      <c r="N123" s="463"/>
      <c r="O123" s="463">
        <v>262</v>
      </c>
      <c r="P123" s="463"/>
      <c r="Q123" s="463"/>
      <c r="R123" s="463"/>
      <c r="S123" s="463"/>
      <c r="T123" s="463"/>
      <c r="U123" s="463">
        <v>242900</v>
      </c>
      <c r="V123" s="463">
        <v>71563</v>
      </c>
      <c r="W123" s="463">
        <v>88545</v>
      </c>
      <c r="X123" s="463">
        <v>35214</v>
      </c>
      <c r="Y123" s="463">
        <v>105685</v>
      </c>
      <c r="Z123" s="463"/>
      <c r="AA123" s="463"/>
      <c r="AB123" s="463">
        <v>43984</v>
      </c>
      <c r="AC123" s="463">
        <v>10365</v>
      </c>
      <c r="AD123" s="463">
        <v>10365</v>
      </c>
      <c r="AE123" s="463"/>
      <c r="AF123" s="463">
        <v>59</v>
      </c>
      <c r="AG123" s="463"/>
      <c r="AH123" s="463"/>
      <c r="AI123" s="463">
        <v>43984</v>
      </c>
      <c r="AJ123" s="463">
        <v>10365</v>
      </c>
      <c r="AK123" s="463">
        <v>10365</v>
      </c>
      <c r="AL123" s="463"/>
      <c r="AM123" s="463">
        <v>59</v>
      </c>
      <c r="AN123" s="464"/>
      <c r="AO123" s="463"/>
      <c r="AP123" s="463">
        <v>43984</v>
      </c>
      <c r="AQ123" s="463">
        <v>10365</v>
      </c>
      <c r="AR123" s="463">
        <v>10365</v>
      </c>
      <c r="AS123" s="463"/>
      <c r="AT123" s="463">
        <v>59</v>
      </c>
      <c r="AU123" s="464"/>
      <c r="AV123" s="463"/>
      <c r="AW123" s="463">
        <v>43984</v>
      </c>
      <c r="AX123" s="463">
        <v>10365</v>
      </c>
      <c r="AY123" s="463">
        <v>10365</v>
      </c>
      <c r="AZ123" s="463"/>
      <c r="BA123" s="463">
        <v>59</v>
      </c>
      <c r="BB123" s="464"/>
      <c r="BC123" s="463"/>
      <c r="BD123" s="475">
        <v>-81833</v>
      </c>
      <c r="BE123" s="463">
        <v>55382</v>
      </c>
      <c r="BF123" s="463">
        <v>12184</v>
      </c>
      <c r="BG123" s="463">
        <v>2970</v>
      </c>
      <c r="BH123" s="463">
        <v>9214</v>
      </c>
      <c r="BI123" s="463">
        <v>10365</v>
      </c>
      <c r="BJ123" s="463"/>
      <c r="BK123" s="463">
        <v>59</v>
      </c>
      <c r="BL123" s="463"/>
      <c r="BM123" s="463"/>
      <c r="BN123" s="463"/>
      <c r="BO123" s="491"/>
      <c r="BP123" s="491"/>
      <c r="BQ123" s="463"/>
      <c r="BR123" s="463"/>
      <c r="BS123" s="493"/>
      <c r="BT123" s="464"/>
      <c r="BU123" s="463">
        <v>59</v>
      </c>
      <c r="BV123" s="463"/>
      <c r="BW123" s="463"/>
      <c r="BX123" s="477"/>
      <c r="BY123" s="477"/>
      <c r="BZ123" s="477"/>
      <c r="CA123" s="477"/>
      <c r="CB123" s="477"/>
      <c r="CC123" s="477"/>
      <c r="CD123" s="504"/>
      <c r="CE123" s="504"/>
      <c r="CF123" s="504"/>
      <c r="CG123" s="450"/>
      <c r="CH123" s="506"/>
      <c r="CI123" s="506"/>
      <c r="CJ123" s="506"/>
      <c r="CK123" s="506"/>
      <c r="CL123" s="506"/>
      <c r="CM123" s="506"/>
      <c r="CN123" s="506"/>
      <c r="CO123" s="504"/>
      <c r="CP123" s="507"/>
      <c r="CQ123" s="507"/>
      <c r="CR123" s="448"/>
      <c r="CS123" s="507"/>
      <c r="CT123" s="507"/>
      <c r="CU123" s="507"/>
      <c r="CV123" s="507"/>
      <c r="CW123" s="507"/>
      <c r="CX123" s="507"/>
      <c r="CY123" s="507"/>
      <c r="CZ123" s="507"/>
      <c r="DA123" s="507"/>
      <c r="DB123" s="507"/>
      <c r="DC123" s="507"/>
      <c r="DD123" s="507"/>
      <c r="DE123" s="507"/>
      <c r="DF123" s="507"/>
      <c r="DG123" s="507"/>
      <c r="DH123" s="507"/>
      <c r="DI123" s="507"/>
      <c r="DJ123" s="507"/>
      <c r="DK123" s="507"/>
      <c r="DL123" s="507"/>
      <c r="DM123" s="507"/>
      <c r="DN123" s="507"/>
      <c r="DO123" s="507"/>
      <c r="DP123" s="507"/>
      <c r="DQ123" s="507"/>
      <c r="DR123" s="507"/>
      <c r="DS123" s="507"/>
      <c r="DT123" s="507"/>
      <c r="DU123" s="507"/>
      <c r="DV123" s="507"/>
      <c r="DW123" s="507"/>
      <c r="DX123" s="507"/>
      <c r="DY123" s="507"/>
      <c r="DZ123" s="507"/>
      <c r="EA123" s="507"/>
      <c r="EB123" s="507"/>
      <c r="EC123" s="507"/>
      <c r="ED123" s="507"/>
      <c r="EE123" s="507"/>
      <c r="EF123" s="507"/>
      <c r="EG123" s="507"/>
      <c r="EH123" s="507"/>
      <c r="EI123" s="507"/>
      <c r="EJ123" s="507"/>
      <c r="EK123" s="507"/>
      <c r="EL123" s="507"/>
      <c r="EM123" s="507"/>
      <c r="EN123" s="507"/>
      <c r="EO123" s="507"/>
      <c r="EP123" s="507"/>
      <c r="EQ123" s="507"/>
      <c r="ER123" s="507"/>
      <c r="ES123" s="507"/>
      <c r="ET123" s="507"/>
      <c r="EU123" s="507"/>
      <c r="EV123" s="507"/>
      <c r="EW123" s="507"/>
      <c r="EX123" s="507"/>
      <c r="EY123" s="507"/>
      <c r="EZ123" s="507"/>
      <c r="FA123" s="507"/>
      <c r="FB123" s="507"/>
      <c r="FC123" s="507"/>
      <c r="FD123" s="507"/>
      <c r="FE123" s="507"/>
      <c r="FF123" s="507"/>
      <c r="FG123" s="507"/>
      <c r="FH123" s="507"/>
      <c r="FI123" s="507"/>
      <c r="FJ123" s="507"/>
      <c r="FK123" s="507"/>
      <c r="FL123" s="507"/>
      <c r="FM123" s="507"/>
      <c r="FN123" s="507"/>
      <c r="FO123" s="507"/>
      <c r="FP123" s="507"/>
      <c r="FQ123" s="507"/>
      <c r="FR123" s="507"/>
      <c r="FS123" s="507"/>
      <c r="FT123" s="507"/>
      <c r="FU123" s="507"/>
      <c r="FV123" s="507"/>
      <c r="FW123" s="507"/>
      <c r="FX123" s="507"/>
      <c r="FY123" s="507"/>
      <c r="FZ123" s="507"/>
      <c r="GA123" s="507"/>
      <c r="GB123" s="507"/>
      <c r="GC123" s="507"/>
      <c r="GD123" s="507"/>
      <c r="GE123" s="507"/>
      <c r="GF123" s="507"/>
      <c r="GG123" s="507"/>
      <c r="GH123" s="507"/>
      <c r="GI123" s="507"/>
      <c r="GJ123" s="507"/>
      <c r="GK123" s="507"/>
      <c r="GL123" s="507"/>
      <c r="GM123" s="507"/>
      <c r="GN123" s="507"/>
      <c r="GO123" s="507"/>
      <c r="GP123" s="507"/>
      <c r="GQ123" s="507"/>
      <c r="GR123" s="507"/>
      <c r="GS123" s="507"/>
      <c r="GT123" s="507"/>
      <c r="GU123" s="507"/>
      <c r="GV123" s="507"/>
      <c r="GW123" s="507"/>
      <c r="GX123" s="507"/>
      <c r="GY123" s="507"/>
      <c r="GZ123" s="507"/>
      <c r="HA123" s="507"/>
      <c r="HB123" s="507"/>
      <c r="HC123" s="507"/>
      <c r="HD123" s="507"/>
      <c r="HE123" s="507"/>
      <c r="HF123" s="507"/>
      <c r="HG123" s="507"/>
      <c r="HH123" s="507"/>
      <c r="HI123" s="507"/>
      <c r="HJ123" s="507"/>
      <c r="HK123" s="507"/>
      <c r="HL123" s="507"/>
      <c r="HM123" s="507"/>
      <c r="HN123" s="507"/>
      <c r="HO123" s="507"/>
      <c r="HP123" s="507"/>
      <c r="HQ123" s="507"/>
      <c r="HR123" s="507"/>
      <c r="HS123" s="507"/>
      <c r="HT123" s="507"/>
      <c r="HU123" s="507"/>
      <c r="HV123" s="507"/>
      <c r="HW123" s="507"/>
      <c r="HX123" s="507"/>
      <c r="HY123" s="507"/>
      <c r="HZ123" s="507"/>
      <c r="IA123" s="507"/>
      <c r="IB123" s="507"/>
      <c r="IC123" s="507"/>
      <c r="ID123" s="507"/>
      <c r="IE123" s="507"/>
      <c r="IF123" s="507"/>
      <c r="IG123" s="507"/>
      <c r="IH123" s="507"/>
      <c r="II123" s="507"/>
      <c r="IJ123" s="507"/>
      <c r="IK123" s="507"/>
      <c r="IL123" s="507"/>
      <c r="IM123" s="507"/>
      <c r="IN123" s="507"/>
      <c r="IO123" s="507"/>
      <c r="IP123" s="507"/>
      <c r="IQ123" s="507"/>
      <c r="IR123" s="507"/>
      <c r="IS123" s="507"/>
      <c r="IT123" s="507"/>
      <c r="IU123" s="507"/>
      <c r="IV123" s="507"/>
      <c r="IW123" s="507"/>
      <c r="IX123" s="507"/>
      <c r="IY123" s="507"/>
      <c r="IZ123" s="507"/>
      <c r="JA123" s="507"/>
      <c r="JB123" s="507"/>
      <c r="JC123" s="507"/>
      <c r="JD123" s="507"/>
      <c r="JE123" s="507"/>
      <c r="JF123" s="507"/>
      <c r="JG123" s="507"/>
      <c r="JH123" s="507"/>
      <c r="JI123" s="507"/>
      <c r="JJ123" s="507"/>
      <c r="JK123" s="507"/>
      <c r="JL123" s="507"/>
      <c r="JM123" s="507"/>
      <c r="JN123" s="507"/>
      <c r="JO123" s="507"/>
      <c r="JP123" s="507"/>
      <c r="JQ123" s="507"/>
      <c r="JR123" s="507"/>
      <c r="JS123" s="507"/>
      <c r="JT123" s="507"/>
      <c r="JU123" s="507"/>
      <c r="JV123" s="507"/>
      <c r="JW123" s="507"/>
      <c r="JX123" s="507"/>
      <c r="JY123" s="507"/>
      <c r="JZ123" s="507"/>
      <c r="KA123" s="507"/>
      <c r="KB123" s="507"/>
      <c r="KC123" s="507"/>
      <c r="KD123" s="507"/>
      <c r="KE123" s="507"/>
      <c r="KF123" s="507"/>
      <c r="KG123" s="507"/>
      <c r="KH123" s="507"/>
      <c r="KI123" s="507"/>
      <c r="KJ123" s="507"/>
      <c r="KK123" s="507"/>
      <c r="KL123" s="507"/>
      <c r="KM123" s="507"/>
      <c r="KN123" s="507"/>
      <c r="KO123" s="507"/>
      <c r="KP123" s="507"/>
      <c r="KQ123" s="507"/>
      <c r="KR123" s="507"/>
      <c r="KS123" s="507"/>
      <c r="KT123" s="507"/>
    </row>
    <row r="124" spans="1:306" ht="24" hidden="1">
      <c r="A124" s="451"/>
      <c r="B124" s="452"/>
      <c r="C124" s="452" t="s">
        <v>2436</v>
      </c>
      <c r="D124" s="452"/>
      <c r="E124" s="452"/>
      <c r="F124" s="452"/>
      <c r="G124" s="452">
        <v>4</v>
      </c>
      <c r="H124" s="452"/>
      <c r="I124" s="455"/>
      <c r="J124" s="463">
        <v>97</v>
      </c>
      <c r="K124" s="463">
        <v>9</v>
      </c>
      <c r="L124" s="463">
        <v>88</v>
      </c>
      <c r="M124" s="463"/>
      <c r="N124" s="463"/>
      <c r="O124" s="463">
        <v>262</v>
      </c>
      <c r="P124" s="463"/>
      <c r="Q124" s="463"/>
      <c r="R124" s="463"/>
      <c r="S124" s="463">
        <v>4033</v>
      </c>
      <c r="T124" s="463">
        <v>4039</v>
      </c>
      <c r="U124" s="463">
        <v>134045</v>
      </c>
      <c r="V124" s="463">
        <v>52139</v>
      </c>
      <c r="W124" s="463">
        <v>66088</v>
      </c>
      <c r="X124" s="463">
        <v>35214</v>
      </c>
      <c r="Y124" s="463">
        <v>79685</v>
      </c>
      <c r="Z124" s="463"/>
      <c r="AA124" s="463"/>
      <c r="AB124" s="463">
        <v>22784</v>
      </c>
      <c r="AC124" s="463">
        <v>6220</v>
      </c>
      <c r="AD124" s="463">
        <v>6220</v>
      </c>
      <c r="AE124" s="463"/>
      <c r="AF124" s="463">
        <v>59</v>
      </c>
      <c r="AG124" s="463">
        <v>2</v>
      </c>
      <c r="AH124" s="463">
        <v>2</v>
      </c>
      <c r="AI124" s="463">
        <v>22784</v>
      </c>
      <c r="AJ124" s="463">
        <v>6220</v>
      </c>
      <c r="AK124" s="463">
        <v>6220</v>
      </c>
      <c r="AL124" s="463"/>
      <c r="AM124" s="463">
        <v>59</v>
      </c>
      <c r="AN124" s="463">
        <v>2</v>
      </c>
      <c r="AO124" s="463">
        <v>2</v>
      </c>
      <c r="AP124" s="463">
        <v>22784</v>
      </c>
      <c r="AQ124" s="463">
        <v>6220</v>
      </c>
      <c r="AR124" s="463">
        <v>6220</v>
      </c>
      <c r="AS124" s="463"/>
      <c r="AT124" s="463">
        <v>59</v>
      </c>
      <c r="AU124" s="463">
        <v>2</v>
      </c>
      <c r="AV124" s="463">
        <v>2</v>
      </c>
      <c r="AW124" s="463">
        <v>22784</v>
      </c>
      <c r="AX124" s="463">
        <v>6220</v>
      </c>
      <c r="AY124" s="463">
        <v>6220</v>
      </c>
      <c r="AZ124" s="463"/>
      <c r="BA124" s="463">
        <v>59</v>
      </c>
      <c r="BB124" s="463">
        <v>2</v>
      </c>
      <c r="BC124" s="463">
        <v>2</v>
      </c>
      <c r="BD124" s="475">
        <v>-28178</v>
      </c>
      <c r="BE124" s="463">
        <v>26182</v>
      </c>
      <c r="BF124" s="463">
        <v>9190</v>
      </c>
      <c r="BG124" s="463">
        <v>2970</v>
      </c>
      <c r="BH124" s="463">
        <v>6220</v>
      </c>
      <c r="BI124" s="463">
        <v>6220</v>
      </c>
      <c r="BJ124" s="463"/>
      <c r="BK124" s="463">
        <v>59</v>
      </c>
      <c r="BL124" s="463"/>
      <c r="BM124" s="463"/>
      <c r="BN124" s="463"/>
      <c r="BO124" s="491"/>
      <c r="BP124" s="491"/>
      <c r="BQ124" s="463"/>
      <c r="BR124" s="463"/>
      <c r="BS124" s="493"/>
      <c r="BT124" s="464"/>
      <c r="BU124" s="463">
        <v>59</v>
      </c>
      <c r="BV124" s="463"/>
      <c r="BW124" s="463"/>
      <c r="BX124" s="477"/>
      <c r="BY124" s="477"/>
      <c r="BZ124" s="477"/>
      <c r="CA124" s="477"/>
      <c r="CB124" s="477"/>
      <c r="CC124" s="477"/>
      <c r="CD124" s="504"/>
      <c r="CE124" s="504"/>
      <c r="CF124" s="504"/>
      <c r="CG124" s="451"/>
      <c r="CH124" s="452"/>
      <c r="CI124" s="452"/>
      <c r="CJ124" s="452"/>
      <c r="CK124" s="452"/>
      <c r="CL124" s="452"/>
      <c r="CM124" s="452"/>
      <c r="CN124" s="452"/>
      <c r="CO124" s="504"/>
      <c r="CP124" s="507"/>
      <c r="CQ124" s="507"/>
      <c r="CR124" s="448"/>
      <c r="CS124" s="507"/>
      <c r="CT124" s="507"/>
      <c r="CU124" s="507"/>
      <c r="CV124" s="507"/>
      <c r="CW124" s="507"/>
      <c r="CX124" s="507"/>
      <c r="CY124" s="507"/>
      <c r="CZ124" s="507"/>
      <c r="DA124" s="507"/>
      <c r="DB124" s="507"/>
      <c r="DC124" s="507"/>
      <c r="DD124" s="507"/>
      <c r="DE124" s="507"/>
      <c r="DF124" s="507"/>
      <c r="DG124" s="507"/>
      <c r="DH124" s="507"/>
      <c r="DI124" s="507"/>
      <c r="DJ124" s="507"/>
      <c r="DK124" s="507"/>
      <c r="DL124" s="507"/>
      <c r="DM124" s="507"/>
      <c r="DN124" s="507"/>
      <c r="DO124" s="507"/>
      <c r="DP124" s="507"/>
      <c r="DQ124" s="507"/>
      <c r="DR124" s="507"/>
      <c r="DS124" s="507"/>
      <c r="DT124" s="507"/>
      <c r="DU124" s="507"/>
      <c r="DV124" s="507"/>
      <c r="DW124" s="507"/>
      <c r="DX124" s="507"/>
      <c r="DY124" s="507"/>
      <c r="DZ124" s="507"/>
      <c r="EA124" s="507"/>
      <c r="EB124" s="507"/>
      <c r="EC124" s="507"/>
      <c r="ED124" s="507"/>
      <c r="EE124" s="507"/>
      <c r="EF124" s="507"/>
      <c r="EG124" s="507"/>
      <c r="EH124" s="507"/>
      <c r="EI124" s="507"/>
      <c r="EJ124" s="507"/>
      <c r="EK124" s="507"/>
      <c r="EL124" s="507"/>
      <c r="EM124" s="507"/>
      <c r="EN124" s="507"/>
      <c r="EO124" s="507"/>
      <c r="EP124" s="507"/>
      <c r="EQ124" s="507"/>
      <c r="ER124" s="507"/>
      <c r="ES124" s="507"/>
      <c r="ET124" s="507"/>
      <c r="EU124" s="507"/>
      <c r="EV124" s="507"/>
      <c r="EW124" s="507"/>
      <c r="EX124" s="507"/>
      <c r="EY124" s="507"/>
      <c r="EZ124" s="507"/>
      <c r="FA124" s="507"/>
      <c r="FB124" s="507"/>
      <c r="FC124" s="507"/>
      <c r="FD124" s="507"/>
      <c r="FE124" s="507"/>
      <c r="FF124" s="507"/>
      <c r="FG124" s="507"/>
      <c r="FH124" s="507"/>
      <c r="FI124" s="507"/>
      <c r="FJ124" s="507"/>
      <c r="FK124" s="507"/>
      <c r="FL124" s="507"/>
      <c r="FM124" s="507"/>
      <c r="FN124" s="507"/>
      <c r="FO124" s="507"/>
      <c r="FP124" s="507"/>
      <c r="FQ124" s="507"/>
      <c r="FR124" s="507"/>
      <c r="FS124" s="507"/>
      <c r="FT124" s="507"/>
      <c r="FU124" s="507"/>
      <c r="FV124" s="507"/>
      <c r="FW124" s="507"/>
      <c r="FX124" s="507"/>
      <c r="FY124" s="507"/>
      <c r="FZ124" s="507"/>
      <c r="GA124" s="507"/>
      <c r="GB124" s="507"/>
      <c r="GC124" s="507"/>
      <c r="GD124" s="507"/>
      <c r="GE124" s="507"/>
      <c r="GF124" s="507"/>
      <c r="GG124" s="507"/>
      <c r="GH124" s="507"/>
      <c r="GI124" s="507"/>
      <c r="GJ124" s="507"/>
      <c r="GK124" s="507"/>
      <c r="GL124" s="507"/>
      <c r="GM124" s="507"/>
      <c r="GN124" s="507"/>
      <c r="GO124" s="507"/>
      <c r="GP124" s="507"/>
      <c r="GQ124" s="507"/>
      <c r="GR124" s="507"/>
      <c r="GS124" s="507"/>
      <c r="GT124" s="507"/>
      <c r="GU124" s="507"/>
      <c r="GV124" s="507"/>
      <c r="GW124" s="507"/>
      <c r="GX124" s="507"/>
      <c r="GY124" s="507"/>
      <c r="GZ124" s="507"/>
      <c r="HA124" s="507"/>
      <c r="HB124" s="507"/>
      <c r="HC124" s="507"/>
      <c r="HD124" s="507"/>
      <c r="HE124" s="507"/>
      <c r="HF124" s="507"/>
      <c r="HG124" s="507"/>
      <c r="HH124" s="507"/>
      <c r="HI124" s="507"/>
      <c r="HJ124" s="507"/>
      <c r="HK124" s="507"/>
      <c r="HL124" s="507"/>
      <c r="HM124" s="507"/>
      <c r="HN124" s="507"/>
      <c r="HO124" s="507"/>
      <c r="HP124" s="507"/>
      <c r="HQ124" s="507"/>
      <c r="HR124" s="507"/>
      <c r="HS124" s="507"/>
      <c r="HT124" s="507"/>
      <c r="HU124" s="507"/>
      <c r="HV124" s="507"/>
      <c r="HW124" s="507"/>
      <c r="HX124" s="507"/>
      <c r="HY124" s="507"/>
      <c r="HZ124" s="507"/>
      <c r="IA124" s="507"/>
      <c r="IB124" s="507"/>
      <c r="IC124" s="507"/>
      <c r="ID124" s="507"/>
      <c r="IE124" s="507"/>
      <c r="IF124" s="507"/>
      <c r="IG124" s="507"/>
      <c r="IH124" s="507"/>
      <c r="II124" s="507"/>
      <c r="IJ124" s="507"/>
      <c r="IK124" s="507"/>
      <c r="IL124" s="507"/>
      <c r="IM124" s="507"/>
      <c r="IN124" s="507"/>
      <c r="IO124" s="507"/>
      <c r="IP124" s="507"/>
      <c r="IQ124" s="507"/>
      <c r="IR124" s="507"/>
      <c r="IS124" s="507"/>
      <c r="IT124" s="507"/>
      <c r="IU124" s="507"/>
      <c r="IV124" s="507"/>
      <c r="IW124" s="507"/>
      <c r="IX124" s="507"/>
      <c r="IY124" s="507"/>
      <c r="IZ124" s="507"/>
      <c r="JA124" s="507"/>
      <c r="JB124" s="507"/>
      <c r="JC124" s="507"/>
      <c r="JD124" s="507"/>
      <c r="JE124" s="507"/>
      <c r="JF124" s="507"/>
      <c r="JG124" s="507"/>
      <c r="JH124" s="507"/>
      <c r="JI124" s="507"/>
      <c r="JJ124" s="507"/>
      <c r="JK124" s="507"/>
      <c r="JL124" s="507"/>
      <c r="JM124" s="507"/>
      <c r="JN124" s="507"/>
      <c r="JO124" s="507"/>
      <c r="JP124" s="507"/>
      <c r="JQ124" s="507"/>
      <c r="JR124" s="507"/>
      <c r="JS124" s="507"/>
      <c r="JT124" s="507"/>
      <c r="JU124" s="507"/>
      <c r="JV124" s="507"/>
      <c r="JW124" s="507"/>
      <c r="JX124" s="507"/>
      <c r="JY124" s="507"/>
      <c r="JZ124" s="507"/>
      <c r="KA124" s="507"/>
      <c r="KB124" s="507"/>
      <c r="KC124" s="507"/>
      <c r="KD124" s="507"/>
      <c r="KE124" s="507"/>
      <c r="KF124" s="507"/>
      <c r="KG124" s="507"/>
      <c r="KH124" s="507"/>
      <c r="KI124" s="507"/>
      <c r="KJ124" s="507"/>
      <c r="KK124" s="507"/>
      <c r="KL124" s="507"/>
      <c r="KM124" s="507"/>
      <c r="KN124" s="507"/>
      <c r="KO124" s="507"/>
      <c r="KP124" s="507"/>
      <c r="KQ124" s="507"/>
      <c r="KR124" s="507"/>
      <c r="KS124" s="507"/>
      <c r="KT124" s="507"/>
    </row>
    <row r="125" spans="1:306" ht="24" hidden="1">
      <c r="A125" s="454" t="s">
        <v>2437</v>
      </c>
      <c r="B125" s="455" t="s">
        <v>839</v>
      </c>
      <c r="C125" s="456" t="s">
        <v>1049</v>
      </c>
      <c r="D125" s="455" t="s">
        <v>2136</v>
      </c>
      <c r="E125" s="455" t="s">
        <v>2240</v>
      </c>
      <c r="F125" s="455" t="s">
        <v>113</v>
      </c>
      <c r="G125" s="455" t="s">
        <v>2138</v>
      </c>
      <c r="H125" s="455" t="s">
        <v>2139</v>
      </c>
      <c r="I125" s="455" t="s">
        <v>2140</v>
      </c>
      <c r="J125" s="464">
        <v>31</v>
      </c>
      <c r="K125" s="464"/>
      <c r="L125" s="464">
        <v>31</v>
      </c>
      <c r="M125" s="464"/>
      <c r="N125" s="464"/>
      <c r="O125" s="464"/>
      <c r="P125" s="464"/>
      <c r="Q125" s="464">
        <v>2017</v>
      </c>
      <c r="R125" s="464">
        <v>2020</v>
      </c>
      <c r="S125" s="464">
        <v>2017</v>
      </c>
      <c r="T125" s="464">
        <v>2019</v>
      </c>
      <c r="U125" s="464">
        <v>38854</v>
      </c>
      <c r="V125" s="464">
        <v>10822</v>
      </c>
      <c r="W125" s="464">
        <v>27198</v>
      </c>
      <c r="X125" s="464">
        <v>7576</v>
      </c>
      <c r="Y125" s="464">
        <v>27200</v>
      </c>
      <c r="Z125" s="464"/>
      <c r="AA125" s="464"/>
      <c r="AB125" s="464">
        <v>11656</v>
      </c>
      <c r="AC125" s="464">
        <v>3246</v>
      </c>
      <c r="AD125" s="464">
        <v>3246</v>
      </c>
      <c r="AE125" s="464" t="s">
        <v>94</v>
      </c>
      <c r="AF125" s="464">
        <v>31</v>
      </c>
      <c r="AG125" s="464">
        <v>1</v>
      </c>
      <c r="AH125" s="464">
        <v>1</v>
      </c>
      <c r="AI125" s="464">
        <v>11656</v>
      </c>
      <c r="AJ125" s="464">
        <v>3246</v>
      </c>
      <c r="AK125" s="464">
        <v>3246</v>
      </c>
      <c r="AL125" s="464" t="s">
        <v>94</v>
      </c>
      <c r="AM125" s="464">
        <v>31</v>
      </c>
      <c r="AN125" s="464">
        <v>1</v>
      </c>
      <c r="AO125" s="464">
        <v>1</v>
      </c>
      <c r="AP125" s="464">
        <v>11656</v>
      </c>
      <c r="AQ125" s="464">
        <v>3246</v>
      </c>
      <c r="AR125" s="464">
        <v>3246</v>
      </c>
      <c r="AS125" s="464" t="s">
        <v>94</v>
      </c>
      <c r="AT125" s="464">
        <v>31</v>
      </c>
      <c r="AU125" s="464">
        <v>1</v>
      </c>
      <c r="AV125" s="464">
        <v>1</v>
      </c>
      <c r="AW125" s="464">
        <v>11656</v>
      </c>
      <c r="AX125" s="464">
        <v>3246</v>
      </c>
      <c r="AY125" s="464">
        <v>3246</v>
      </c>
      <c r="AZ125" s="464" t="s">
        <v>94</v>
      </c>
      <c r="BA125" s="464">
        <v>31</v>
      </c>
      <c r="BB125" s="464">
        <v>1</v>
      </c>
      <c r="BC125" s="464">
        <v>1</v>
      </c>
      <c r="BD125" s="464"/>
      <c r="BE125" s="464">
        <v>11654</v>
      </c>
      <c r="BF125" s="464">
        <v>3246</v>
      </c>
      <c r="BG125" s="464"/>
      <c r="BH125" s="478">
        <v>3246</v>
      </c>
      <c r="BI125" s="464">
        <v>3246</v>
      </c>
      <c r="BJ125" s="464" t="s">
        <v>94</v>
      </c>
      <c r="BK125" s="478">
        <v>31</v>
      </c>
      <c r="BL125" s="464">
        <v>1</v>
      </c>
      <c r="BM125" s="464">
        <v>1</v>
      </c>
      <c r="BN125" s="464" t="s">
        <v>103</v>
      </c>
      <c r="BO125" s="492" t="s">
        <v>2438</v>
      </c>
      <c r="BP125" s="492" t="s">
        <v>2439</v>
      </c>
      <c r="BQ125" s="464" t="s">
        <v>2144</v>
      </c>
      <c r="BR125" s="464" t="s">
        <v>2145</v>
      </c>
      <c r="BS125" s="493" t="s">
        <v>2152</v>
      </c>
      <c r="BT125" s="464"/>
      <c r="BU125" s="464">
        <v>31</v>
      </c>
      <c r="BV125" s="464"/>
      <c r="BW125" s="464"/>
      <c r="BX125" s="501"/>
      <c r="BY125" s="501"/>
      <c r="BZ125" s="501"/>
      <c r="CA125" s="501"/>
      <c r="CB125" s="501"/>
      <c r="CC125" s="501"/>
      <c r="CD125" s="503">
        <v>12528</v>
      </c>
      <c r="CE125" s="503"/>
      <c r="CF125" s="503" t="s">
        <v>93</v>
      </c>
      <c r="CG125" s="454" t="s">
        <v>2188</v>
      </c>
      <c r="CH125" s="455"/>
      <c r="CI125" s="455" t="s">
        <v>2182</v>
      </c>
      <c r="CJ125" s="455"/>
      <c r="CK125" s="455"/>
      <c r="CL125" s="455" t="s">
        <v>2154</v>
      </c>
      <c r="CM125" s="455"/>
      <c r="CN125" s="455"/>
      <c r="CO125" s="503" t="s">
        <v>93</v>
      </c>
      <c r="CP125" s="449"/>
      <c r="CQ125" s="449"/>
      <c r="CR125" s="448" t="s">
        <v>1049</v>
      </c>
      <c r="CS125" s="449"/>
      <c r="CT125" s="449"/>
      <c r="CU125" s="449"/>
      <c r="CV125" s="449"/>
      <c r="CW125" s="449"/>
      <c r="CX125" s="449"/>
      <c r="CY125" s="449"/>
      <c r="CZ125" s="449"/>
      <c r="DA125" s="449"/>
      <c r="DB125" s="449"/>
      <c r="DC125" s="449"/>
      <c r="DD125" s="449"/>
      <c r="DE125" s="449"/>
      <c r="DF125" s="449"/>
      <c r="DG125" s="449"/>
      <c r="DH125" s="449"/>
      <c r="DI125" s="449"/>
      <c r="DJ125" s="449"/>
      <c r="DK125" s="449"/>
      <c r="DL125" s="449"/>
      <c r="DM125" s="449"/>
      <c r="DN125" s="449"/>
      <c r="DO125" s="449"/>
      <c r="DP125" s="449"/>
      <c r="DQ125" s="449"/>
      <c r="DR125" s="449"/>
      <c r="DS125" s="449"/>
      <c r="DT125" s="449"/>
      <c r="DU125" s="449"/>
      <c r="DV125" s="449"/>
      <c r="DW125" s="449"/>
      <c r="DX125" s="449"/>
      <c r="DY125" s="449"/>
      <c r="DZ125" s="449"/>
      <c r="EA125" s="449"/>
      <c r="EB125" s="449"/>
      <c r="EC125" s="449"/>
      <c r="ED125" s="449"/>
      <c r="EE125" s="449"/>
      <c r="EF125" s="449"/>
      <c r="EG125" s="449"/>
      <c r="EH125" s="449"/>
      <c r="EI125" s="449"/>
      <c r="EJ125" s="449"/>
      <c r="EK125" s="449"/>
      <c r="EL125" s="449"/>
      <c r="EM125" s="449"/>
      <c r="EN125" s="449"/>
      <c r="EO125" s="449"/>
      <c r="EP125" s="449"/>
      <c r="EQ125" s="449"/>
      <c r="ER125" s="449"/>
      <c r="ES125" s="449"/>
      <c r="ET125" s="449"/>
      <c r="EU125" s="449"/>
      <c r="EV125" s="449"/>
      <c r="EW125" s="449"/>
      <c r="EX125" s="449"/>
      <c r="EY125" s="449"/>
      <c r="EZ125" s="449"/>
      <c r="FA125" s="449"/>
      <c r="FB125" s="449"/>
      <c r="FC125" s="449"/>
      <c r="FD125" s="449"/>
      <c r="FE125" s="449"/>
      <c r="FF125" s="449"/>
      <c r="FG125" s="449"/>
      <c r="FH125" s="449"/>
      <c r="FI125" s="449"/>
      <c r="FJ125" s="449"/>
      <c r="FK125" s="449"/>
      <c r="FL125" s="449"/>
      <c r="FM125" s="449"/>
      <c r="FN125" s="449"/>
      <c r="FO125" s="449"/>
      <c r="FP125" s="449"/>
      <c r="FQ125" s="449"/>
      <c r="FR125" s="449"/>
      <c r="FS125" s="449"/>
      <c r="FT125" s="449"/>
      <c r="FU125" s="449"/>
      <c r="FV125" s="449"/>
      <c r="FW125" s="449"/>
      <c r="FX125" s="449"/>
      <c r="FY125" s="449"/>
      <c r="FZ125" s="449"/>
      <c r="GA125" s="449"/>
      <c r="GB125" s="449"/>
      <c r="GC125" s="449"/>
      <c r="GD125" s="449"/>
      <c r="GE125" s="449"/>
      <c r="GF125" s="449"/>
      <c r="GG125" s="449"/>
      <c r="GH125" s="449"/>
      <c r="GI125" s="449"/>
      <c r="GJ125" s="449"/>
      <c r="GK125" s="449"/>
      <c r="GL125" s="449"/>
      <c r="GM125" s="449"/>
      <c r="GN125" s="449"/>
      <c r="GO125" s="449"/>
      <c r="GP125" s="449"/>
      <c r="GQ125" s="449"/>
      <c r="GR125" s="449"/>
      <c r="GS125" s="449"/>
      <c r="GT125" s="449"/>
      <c r="GU125" s="449"/>
      <c r="GV125" s="449"/>
      <c r="GW125" s="449"/>
      <c r="GX125" s="449"/>
      <c r="GY125" s="449"/>
      <c r="GZ125" s="449"/>
      <c r="HA125" s="449"/>
      <c r="HB125" s="449"/>
      <c r="HC125" s="449"/>
      <c r="HD125" s="449"/>
      <c r="HE125" s="449"/>
      <c r="HF125" s="449"/>
      <c r="HG125" s="449"/>
      <c r="HH125" s="449"/>
      <c r="HI125" s="449"/>
      <c r="HJ125" s="449"/>
      <c r="HK125" s="449"/>
      <c r="HL125" s="449"/>
      <c r="HM125" s="449"/>
      <c r="HN125" s="449"/>
      <c r="HO125" s="449"/>
      <c r="HP125" s="449"/>
      <c r="HQ125" s="449"/>
      <c r="HR125" s="449"/>
      <c r="HS125" s="449"/>
      <c r="HT125" s="449"/>
      <c r="HU125" s="449"/>
      <c r="HV125" s="449"/>
      <c r="HW125" s="449"/>
      <c r="HX125" s="449"/>
      <c r="HY125" s="449"/>
      <c r="HZ125" s="449"/>
      <c r="IA125" s="449"/>
      <c r="IB125" s="449"/>
      <c r="IC125" s="449"/>
      <c r="ID125" s="449"/>
      <c r="IE125" s="449"/>
      <c r="IF125" s="449"/>
      <c r="IG125" s="449"/>
      <c r="IH125" s="449"/>
      <c r="II125" s="449"/>
      <c r="IJ125" s="449"/>
      <c r="IK125" s="449"/>
      <c r="IL125" s="449"/>
      <c r="IM125" s="449"/>
      <c r="IN125" s="449"/>
      <c r="IO125" s="449"/>
      <c r="IP125" s="449"/>
      <c r="IQ125" s="449"/>
      <c r="IR125" s="449"/>
      <c r="IS125" s="449"/>
      <c r="IT125" s="449"/>
      <c r="IU125" s="449"/>
      <c r="IV125" s="449"/>
      <c r="IW125" s="449"/>
      <c r="IX125" s="449"/>
      <c r="IY125" s="449"/>
      <c r="IZ125" s="449"/>
      <c r="JA125" s="449"/>
      <c r="JB125" s="449"/>
      <c r="JC125" s="449"/>
      <c r="JD125" s="449"/>
      <c r="JE125" s="449"/>
      <c r="JF125" s="449"/>
      <c r="JG125" s="449"/>
      <c r="JH125" s="449"/>
      <c r="JI125" s="449"/>
      <c r="JJ125" s="449"/>
      <c r="JK125" s="449"/>
      <c r="JL125" s="449"/>
      <c r="JM125" s="449"/>
      <c r="JN125" s="449"/>
      <c r="JO125" s="449"/>
      <c r="JP125" s="449"/>
      <c r="JQ125" s="449"/>
      <c r="JR125" s="449"/>
      <c r="JS125" s="449"/>
      <c r="JT125" s="449"/>
      <c r="JU125" s="449"/>
      <c r="JV125" s="449"/>
      <c r="JW125" s="449"/>
      <c r="JX125" s="449"/>
      <c r="JY125" s="449"/>
      <c r="JZ125" s="449"/>
      <c r="KA125" s="449"/>
      <c r="KB125" s="449"/>
      <c r="KC125" s="449"/>
      <c r="KD125" s="449"/>
      <c r="KE125" s="449"/>
      <c r="KF125" s="449"/>
      <c r="KG125" s="449"/>
      <c r="KH125" s="449"/>
      <c r="KI125" s="449"/>
      <c r="KJ125" s="449"/>
      <c r="KK125" s="449"/>
      <c r="KL125" s="449"/>
      <c r="KM125" s="449"/>
      <c r="KN125" s="449"/>
      <c r="KO125" s="449"/>
      <c r="KP125" s="449"/>
      <c r="KQ125" s="449"/>
      <c r="KR125" s="449"/>
      <c r="KS125" s="449"/>
      <c r="KT125" s="449"/>
    </row>
    <row r="126" spans="1:306" ht="36" hidden="1">
      <c r="A126" s="454" t="s">
        <v>2437</v>
      </c>
      <c r="B126" s="455" t="s">
        <v>1106</v>
      </c>
      <c r="C126" s="456" t="s">
        <v>1107</v>
      </c>
      <c r="D126" s="455" t="s">
        <v>2136</v>
      </c>
      <c r="E126" s="455" t="s">
        <v>2239</v>
      </c>
      <c r="F126" s="455" t="s">
        <v>113</v>
      </c>
      <c r="G126" s="455" t="s">
        <v>2138</v>
      </c>
      <c r="H126" s="455"/>
      <c r="I126" s="455" t="s">
        <v>2140</v>
      </c>
      <c r="J126" s="464">
        <v>9</v>
      </c>
      <c r="K126" s="464">
        <v>9</v>
      </c>
      <c r="L126" s="464"/>
      <c r="M126" s="464"/>
      <c r="N126" s="464"/>
      <c r="O126" s="464"/>
      <c r="P126" s="464"/>
      <c r="Q126" s="464">
        <v>2016</v>
      </c>
      <c r="R126" s="464">
        <v>2020</v>
      </c>
      <c r="S126" s="464"/>
      <c r="T126" s="464"/>
      <c r="U126" s="464">
        <v>29814</v>
      </c>
      <c r="V126" s="464">
        <v>7178</v>
      </c>
      <c r="W126" s="464"/>
      <c r="X126" s="464">
        <v>5742</v>
      </c>
      <c r="Y126" s="464">
        <v>24581</v>
      </c>
      <c r="Z126" s="464"/>
      <c r="AA126" s="464"/>
      <c r="AB126" s="464"/>
      <c r="AC126" s="464"/>
      <c r="AD126" s="464"/>
      <c r="AE126" s="464"/>
      <c r="AF126" s="464"/>
      <c r="AG126" s="464"/>
      <c r="AH126" s="464"/>
      <c r="AI126" s="464"/>
      <c r="AJ126" s="464"/>
      <c r="AK126" s="464"/>
      <c r="AL126" s="464"/>
      <c r="AM126" s="464"/>
      <c r="AN126" s="464"/>
      <c r="AO126" s="464"/>
      <c r="AP126" s="464"/>
      <c r="AQ126" s="464"/>
      <c r="AR126" s="464"/>
      <c r="AS126" s="464"/>
      <c r="AT126" s="464"/>
      <c r="AU126" s="464"/>
      <c r="AV126" s="464"/>
      <c r="AW126" s="464"/>
      <c r="AX126" s="464"/>
      <c r="AY126" s="464"/>
      <c r="AZ126" s="464"/>
      <c r="BA126" s="464"/>
      <c r="BB126" s="464"/>
      <c r="BC126" s="464"/>
      <c r="BD126" s="475">
        <v>-2233</v>
      </c>
      <c r="BE126" s="464">
        <v>3000</v>
      </c>
      <c r="BF126" s="464"/>
      <c r="BG126" s="464"/>
      <c r="BH126" s="464"/>
      <c r="BI126" s="464"/>
      <c r="BJ126" s="464" t="s">
        <v>94</v>
      </c>
      <c r="BK126" s="464"/>
      <c r="BL126" s="464"/>
      <c r="BM126" s="464"/>
      <c r="BN126" s="464"/>
      <c r="BO126" s="492" t="s">
        <v>2440</v>
      </c>
      <c r="BP126" s="492" t="s">
        <v>2441</v>
      </c>
      <c r="BQ126" s="464"/>
      <c r="BR126" s="464"/>
      <c r="BS126" s="493"/>
      <c r="BT126" s="464"/>
      <c r="BU126" s="464"/>
      <c r="BV126" s="464"/>
      <c r="BW126" s="464"/>
      <c r="BX126" s="501"/>
      <c r="BY126" s="501"/>
      <c r="BZ126" s="501"/>
      <c r="CA126" s="501"/>
      <c r="CB126" s="501"/>
      <c r="CC126" s="501"/>
      <c r="CD126" s="503"/>
      <c r="CE126" s="503"/>
      <c r="CF126" s="503"/>
      <c r="CG126" s="454"/>
      <c r="CH126" s="455"/>
      <c r="CI126" s="455"/>
      <c r="CJ126" s="455"/>
      <c r="CK126" s="455"/>
      <c r="CL126" s="455"/>
      <c r="CM126" s="455"/>
      <c r="CN126" s="455"/>
      <c r="CO126" s="503"/>
      <c r="CP126" s="449"/>
      <c r="CQ126" s="449"/>
      <c r="CR126" s="448"/>
      <c r="CS126" s="449"/>
      <c r="CT126" s="449"/>
      <c r="CU126" s="449"/>
      <c r="CV126" s="449"/>
      <c r="CW126" s="449"/>
      <c r="CX126" s="449"/>
      <c r="CY126" s="449"/>
      <c r="CZ126" s="449"/>
      <c r="DA126" s="449"/>
      <c r="DB126" s="449"/>
      <c r="DC126" s="449"/>
      <c r="DD126" s="449"/>
      <c r="DE126" s="449"/>
      <c r="DF126" s="449"/>
      <c r="DG126" s="449"/>
      <c r="DH126" s="449"/>
      <c r="DI126" s="449"/>
      <c r="DJ126" s="449"/>
      <c r="DK126" s="449"/>
      <c r="DL126" s="449"/>
      <c r="DM126" s="449"/>
      <c r="DN126" s="449"/>
      <c r="DO126" s="449"/>
      <c r="DP126" s="449"/>
      <c r="DQ126" s="449"/>
      <c r="DR126" s="449"/>
      <c r="DS126" s="449"/>
      <c r="DT126" s="449"/>
      <c r="DU126" s="449"/>
      <c r="DV126" s="449"/>
      <c r="DW126" s="449"/>
      <c r="DX126" s="449"/>
      <c r="DY126" s="449"/>
      <c r="DZ126" s="449"/>
      <c r="EA126" s="449"/>
      <c r="EB126" s="449"/>
      <c r="EC126" s="449"/>
      <c r="ED126" s="449"/>
      <c r="EE126" s="449"/>
      <c r="EF126" s="449"/>
      <c r="EG126" s="449"/>
      <c r="EH126" s="449"/>
      <c r="EI126" s="449"/>
      <c r="EJ126" s="449"/>
      <c r="EK126" s="449"/>
      <c r="EL126" s="449"/>
      <c r="EM126" s="449"/>
      <c r="EN126" s="449"/>
      <c r="EO126" s="449"/>
      <c r="EP126" s="449"/>
      <c r="EQ126" s="449"/>
      <c r="ER126" s="449"/>
      <c r="ES126" s="449"/>
      <c r="ET126" s="449"/>
      <c r="EU126" s="449"/>
      <c r="EV126" s="449"/>
      <c r="EW126" s="449"/>
      <c r="EX126" s="449"/>
      <c r="EY126" s="449"/>
      <c r="EZ126" s="449"/>
      <c r="FA126" s="449"/>
      <c r="FB126" s="449"/>
      <c r="FC126" s="449"/>
      <c r="FD126" s="449"/>
      <c r="FE126" s="449"/>
      <c r="FF126" s="449"/>
      <c r="FG126" s="449"/>
      <c r="FH126" s="449"/>
      <c r="FI126" s="449"/>
      <c r="FJ126" s="449"/>
      <c r="FK126" s="449"/>
      <c r="FL126" s="449"/>
      <c r="FM126" s="449"/>
      <c r="FN126" s="449"/>
      <c r="FO126" s="449"/>
      <c r="FP126" s="449"/>
      <c r="FQ126" s="449"/>
      <c r="FR126" s="449"/>
      <c r="FS126" s="449"/>
      <c r="FT126" s="449"/>
      <c r="FU126" s="449"/>
      <c r="FV126" s="449"/>
      <c r="FW126" s="449"/>
      <c r="FX126" s="449"/>
      <c r="FY126" s="449"/>
      <c r="FZ126" s="449"/>
      <c r="GA126" s="449"/>
      <c r="GB126" s="449"/>
      <c r="GC126" s="449"/>
      <c r="GD126" s="449"/>
      <c r="GE126" s="449"/>
      <c r="GF126" s="449"/>
      <c r="GG126" s="449"/>
      <c r="GH126" s="449"/>
      <c r="GI126" s="449"/>
      <c r="GJ126" s="449"/>
      <c r="GK126" s="449"/>
      <c r="GL126" s="449"/>
      <c r="GM126" s="449"/>
      <c r="GN126" s="449"/>
      <c r="GO126" s="449"/>
      <c r="GP126" s="449"/>
      <c r="GQ126" s="449"/>
      <c r="GR126" s="449"/>
      <c r="GS126" s="449"/>
      <c r="GT126" s="449"/>
      <c r="GU126" s="449"/>
      <c r="GV126" s="449"/>
      <c r="GW126" s="449"/>
      <c r="GX126" s="449"/>
      <c r="GY126" s="449"/>
      <c r="GZ126" s="449"/>
      <c r="HA126" s="449"/>
      <c r="HB126" s="449"/>
      <c r="HC126" s="449"/>
      <c r="HD126" s="449"/>
      <c r="HE126" s="449"/>
      <c r="HF126" s="449"/>
      <c r="HG126" s="449"/>
      <c r="HH126" s="449"/>
      <c r="HI126" s="449"/>
      <c r="HJ126" s="449"/>
      <c r="HK126" s="449"/>
      <c r="HL126" s="449"/>
      <c r="HM126" s="449"/>
      <c r="HN126" s="449"/>
      <c r="HO126" s="449"/>
      <c r="HP126" s="449"/>
      <c r="HQ126" s="449"/>
      <c r="HR126" s="449"/>
      <c r="HS126" s="449"/>
      <c r="HT126" s="449"/>
      <c r="HU126" s="449"/>
      <c r="HV126" s="449"/>
      <c r="HW126" s="449"/>
      <c r="HX126" s="449"/>
      <c r="HY126" s="449"/>
      <c r="HZ126" s="449"/>
      <c r="IA126" s="449"/>
      <c r="IB126" s="449"/>
      <c r="IC126" s="449"/>
      <c r="ID126" s="449"/>
      <c r="IE126" s="449"/>
      <c r="IF126" s="449"/>
      <c r="IG126" s="449"/>
      <c r="IH126" s="449"/>
      <c r="II126" s="449"/>
      <c r="IJ126" s="449"/>
      <c r="IK126" s="449"/>
      <c r="IL126" s="449"/>
      <c r="IM126" s="449"/>
      <c r="IN126" s="449"/>
      <c r="IO126" s="449"/>
      <c r="IP126" s="449"/>
      <c r="IQ126" s="449"/>
      <c r="IR126" s="449"/>
      <c r="IS126" s="449"/>
      <c r="IT126" s="449"/>
      <c r="IU126" s="449"/>
      <c r="IV126" s="449"/>
      <c r="IW126" s="449"/>
      <c r="IX126" s="449"/>
      <c r="IY126" s="449"/>
      <c r="IZ126" s="449"/>
      <c r="JA126" s="449"/>
      <c r="JB126" s="449"/>
      <c r="JC126" s="449"/>
      <c r="JD126" s="449"/>
      <c r="JE126" s="449"/>
      <c r="JF126" s="449"/>
      <c r="JG126" s="449"/>
      <c r="JH126" s="449"/>
      <c r="JI126" s="449"/>
      <c r="JJ126" s="449"/>
      <c r="JK126" s="449"/>
      <c r="JL126" s="449"/>
      <c r="JM126" s="449"/>
      <c r="JN126" s="449"/>
      <c r="JO126" s="449"/>
      <c r="JP126" s="449"/>
      <c r="JQ126" s="449"/>
      <c r="JR126" s="449"/>
      <c r="JS126" s="449"/>
      <c r="JT126" s="449"/>
      <c r="JU126" s="449"/>
      <c r="JV126" s="449"/>
      <c r="JW126" s="449"/>
      <c r="JX126" s="449"/>
      <c r="JY126" s="449"/>
      <c r="JZ126" s="449"/>
      <c r="KA126" s="449"/>
      <c r="KB126" s="449"/>
      <c r="KC126" s="449"/>
      <c r="KD126" s="449"/>
      <c r="KE126" s="449"/>
      <c r="KF126" s="449"/>
      <c r="KG126" s="449"/>
      <c r="KH126" s="449"/>
      <c r="KI126" s="449"/>
      <c r="KJ126" s="449"/>
      <c r="KK126" s="449"/>
      <c r="KL126" s="449"/>
      <c r="KM126" s="449"/>
      <c r="KN126" s="449"/>
      <c r="KO126" s="449"/>
      <c r="KP126" s="449"/>
      <c r="KQ126" s="449"/>
      <c r="KR126" s="449"/>
      <c r="KS126" s="449"/>
      <c r="KT126" s="449"/>
    </row>
    <row r="127" spans="1:306" ht="24" hidden="1">
      <c r="A127" s="454" t="s">
        <v>2437</v>
      </c>
      <c r="B127" s="455" t="s">
        <v>843</v>
      </c>
      <c r="C127" s="456" t="s">
        <v>1266</v>
      </c>
      <c r="D127" s="455" t="s">
        <v>2136</v>
      </c>
      <c r="E127" s="455" t="s">
        <v>2442</v>
      </c>
      <c r="F127" s="455" t="s">
        <v>90</v>
      </c>
      <c r="G127" s="455" t="s">
        <v>2138</v>
      </c>
      <c r="H127" s="455"/>
      <c r="I127" s="455" t="s">
        <v>141</v>
      </c>
      <c r="J127" s="464">
        <v>28</v>
      </c>
      <c r="K127" s="464"/>
      <c r="L127" s="464">
        <v>28</v>
      </c>
      <c r="M127" s="464"/>
      <c r="N127" s="464"/>
      <c r="O127" s="464">
        <v>262</v>
      </c>
      <c r="P127" s="464"/>
      <c r="Q127" s="464">
        <v>2016</v>
      </c>
      <c r="R127" s="464">
        <v>2020</v>
      </c>
      <c r="S127" s="464">
        <v>2016</v>
      </c>
      <c r="T127" s="464">
        <v>2020</v>
      </c>
      <c r="U127" s="464">
        <v>37092</v>
      </c>
      <c r="V127" s="464">
        <v>11944</v>
      </c>
      <c r="W127" s="464">
        <v>25964</v>
      </c>
      <c r="X127" s="464">
        <v>8970</v>
      </c>
      <c r="Y127" s="464">
        <v>25964</v>
      </c>
      <c r="Z127" s="464"/>
      <c r="AA127" s="464"/>
      <c r="AB127" s="464">
        <v>11128</v>
      </c>
      <c r="AC127" s="464">
        <v>2974</v>
      </c>
      <c r="AD127" s="464">
        <v>2974</v>
      </c>
      <c r="AE127" s="464" t="s">
        <v>94</v>
      </c>
      <c r="AF127" s="464">
        <v>28</v>
      </c>
      <c r="AG127" s="464">
        <v>1</v>
      </c>
      <c r="AH127" s="464">
        <v>1</v>
      </c>
      <c r="AI127" s="464">
        <v>11128</v>
      </c>
      <c r="AJ127" s="464">
        <v>2974</v>
      </c>
      <c r="AK127" s="464">
        <v>2974</v>
      </c>
      <c r="AL127" s="464" t="s">
        <v>94</v>
      </c>
      <c r="AM127" s="464">
        <v>28</v>
      </c>
      <c r="AN127" s="464">
        <v>1</v>
      </c>
      <c r="AO127" s="464">
        <v>1</v>
      </c>
      <c r="AP127" s="464">
        <v>11128</v>
      </c>
      <c r="AQ127" s="464">
        <v>2974</v>
      </c>
      <c r="AR127" s="464">
        <v>2974</v>
      </c>
      <c r="AS127" s="464" t="s">
        <v>94</v>
      </c>
      <c r="AT127" s="464">
        <v>28</v>
      </c>
      <c r="AU127" s="464">
        <v>1</v>
      </c>
      <c r="AV127" s="464">
        <v>1</v>
      </c>
      <c r="AW127" s="464">
        <v>11128</v>
      </c>
      <c r="AX127" s="464">
        <v>2974</v>
      </c>
      <c r="AY127" s="464">
        <v>2974</v>
      </c>
      <c r="AZ127" s="464" t="s">
        <v>94</v>
      </c>
      <c r="BA127" s="464">
        <v>28</v>
      </c>
      <c r="BB127" s="464">
        <v>1</v>
      </c>
      <c r="BC127" s="464">
        <v>1</v>
      </c>
      <c r="BD127" s="464"/>
      <c r="BE127" s="464">
        <v>11128</v>
      </c>
      <c r="BF127" s="464">
        <v>5944</v>
      </c>
      <c r="BG127" s="464">
        <v>2970</v>
      </c>
      <c r="BH127" s="464">
        <v>2974</v>
      </c>
      <c r="BI127" s="464">
        <v>2974</v>
      </c>
      <c r="BJ127" s="464" t="s">
        <v>94</v>
      </c>
      <c r="BK127" s="478">
        <v>28</v>
      </c>
      <c r="BL127" s="464">
        <v>1</v>
      </c>
      <c r="BM127" s="464">
        <v>1</v>
      </c>
      <c r="BN127" s="464" t="s">
        <v>103</v>
      </c>
      <c r="BO127" s="492" t="s">
        <v>2443</v>
      </c>
      <c r="BP127" s="492" t="s">
        <v>2444</v>
      </c>
      <c r="BQ127" s="464" t="s">
        <v>2144</v>
      </c>
      <c r="BR127" s="464" t="s">
        <v>2145</v>
      </c>
      <c r="BS127" s="493" t="s">
        <v>2152</v>
      </c>
      <c r="BT127" s="464"/>
      <c r="BU127" s="464">
        <v>28</v>
      </c>
      <c r="BV127" s="464"/>
      <c r="BW127" s="464" t="s">
        <v>2179</v>
      </c>
      <c r="BX127" s="271" t="s">
        <v>2148</v>
      </c>
      <c r="BY127" s="501"/>
      <c r="BZ127" s="501"/>
      <c r="CA127" s="501"/>
      <c r="CB127" s="501"/>
      <c r="CC127" s="501"/>
      <c r="CD127" s="503"/>
      <c r="CE127" s="503"/>
      <c r="CF127" s="503" t="s">
        <v>2180</v>
      </c>
      <c r="CG127" s="454" t="s">
        <v>2188</v>
      </c>
      <c r="CH127" s="455" t="s">
        <v>2260</v>
      </c>
      <c r="CI127" s="455" t="s">
        <v>2182</v>
      </c>
      <c r="CJ127" s="455"/>
      <c r="CK127" s="455"/>
      <c r="CL127" s="455" t="s">
        <v>2154</v>
      </c>
      <c r="CM127" s="455" t="s">
        <v>2183</v>
      </c>
      <c r="CN127" s="455"/>
      <c r="CO127" s="503" t="s">
        <v>2180</v>
      </c>
      <c r="CP127" s="449"/>
      <c r="CQ127" s="449"/>
      <c r="CR127" s="448" t="s">
        <v>1266</v>
      </c>
      <c r="CS127" s="449"/>
      <c r="CT127" s="449"/>
      <c r="CU127" s="449"/>
      <c r="CV127" s="449"/>
      <c r="CW127" s="519"/>
      <c r="CX127" s="519"/>
      <c r="CY127" s="519"/>
      <c r="CZ127" s="519"/>
      <c r="DA127" s="519"/>
      <c r="DB127" s="519"/>
      <c r="DC127" s="519"/>
      <c r="DD127" s="519"/>
      <c r="DE127" s="519"/>
      <c r="DF127" s="519"/>
      <c r="DG127" s="519"/>
      <c r="DH127" s="519"/>
      <c r="DI127" s="519"/>
      <c r="DJ127" s="519"/>
      <c r="DK127" s="519"/>
      <c r="DL127" s="519"/>
      <c r="DM127" s="519"/>
      <c r="DN127" s="519"/>
      <c r="DO127" s="519"/>
      <c r="DP127" s="519"/>
      <c r="DQ127" s="519"/>
      <c r="DR127" s="519"/>
      <c r="DS127" s="519"/>
      <c r="DT127" s="519"/>
      <c r="DU127" s="519"/>
      <c r="DV127" s="519"/>
      <c r="DW127" s="519"/>
      <c r="DX127" s="519"/>
      <c r="DY127" s="519"/>
      <c r="DZ127" s="519"/>
      <c r="EA127" s="519"/>
      <c r="EB127" s="519"/>
      <c r="EC127" s="519"/>
      <c r="ED127" s="519"/>
      <c r="EE127" s="519"/>
      <c r="EF127" s="519"/>
      <c r="EG127" s="519"/>
      <c r="EH127" s="519"/>
      <c r="EI127" s="519"/>
      <c r="EJ127" s="519"/>
      <c r="EK127" s="519"/>
      <c r="EL127" s="519"/>
      <c r="EM127" s="519"/>
      <c r="EN127" s="519"/>
      <c r="EO127" s="519"/>
      <c r="EP127" s="519"/>
      <c r="EQ127" s="519"/>
      <c r="ER127" s="519"/>
      <c r="ES127" s="519"/>
      <c r="ET127" s="519"/>
      <c r="EU127" s="519"/>
      <c r="EV127" s="519"/>
      <c r="EW127" s="519"/>
      <c r="EX127" s="519"/>
      <c r="EY127" s="519"/>
      <c r="EZ127" s="519"/>
      <c r="FA127" s="519"/>
      <c r="FB127" s="519"/>
      <c r="FC127" s="519"/>
      <c r="FD127" s="519"/>
      <c r="FE127" s="519"/>
      <c r="FF127" s="519"/>
      <c r="FG127" s="519"/>
      <c r="FH127" s="519"/>
      <c r="FI127" s="519"/>
      <c r="FJ127" s="519"/>
      <c r="FK127" s="519"/>
      <c r="FL127" s="519"/>
      <c r="FM127" s="519"/>
      <c r="FN127" s="519"/>
      <c r="FO127" s="519"/>
      <c r="FP127" s="519"/>
      <c r="FQ127" s="519"/>
      <c r="FR127" s="519"/>
      <c r="FS127" s="519"/>
      <c r="FT127" s="519"/>
      <c r="FU127" s="519"/>
      <c r="FV127" s="519"/>
      <c r="FW127" s="519"/>
      <c r="FX127" s="519"/>
      <c r="FY127" s="519"/>
      <c r="FZ127" s="519"/>
      <c r="GA127" s="519"/>
      <c r="GB127" s="519"/>
      <c r="GC127" s="519"/>
      <c r="GD127" s="519"/>
      <c r="GE127" s="519"/>
      <c r="GF127" s="519"/>
      <c r="GG127" s="519"/>
      <c r="GH127" s="519"/>
      <c r="GI127" s="519"/>
      <c r="GJ127" s="519"/>
      <c r="GK127" s="519"/>
      <c r="GL127" s="519"/>
      <c r="GM127" s="519"/>
      <c r="GN127" s="519"/>
      <c r="GO127" s="519"/>
      <c r="GP127" s="519"/>
      <c r="GQ127" s="519"/>
      <c r="GR127" s="519"/>
      <c r="GS127" s="519"/>
      <c r="GT127" s="519"/>
      <c r="GU127" s="519"/>
      <c r="GV127" s="519"/>
      <c r="GW127" s="519"/>
      <c r="GX127" s="519"/>
      <c r="GY127" s="519"/>
      <c r="GZ127" s="519"/>
      <c r="HA127" s="519"/>
      <c r="HB127" s="519"/>
      <c r="HC127" s="519"/>
      <c r="HD127" s="519"/>
      <c r="HE127" s="519"/>
      <c r="HF127" s="519"/>
      <c r="HG127" s="519"/>
      <c r="HH127" s="519"/>
      <c r="HI127" s="519"/>
      <c r="HJ127" s="519"/>
      <c r="HK127" s="519"/>
      <c r="HL127" s="519"/>
      <c r="HM127" s="519"/>
      <c r="HN127" s="519"/>
      <c r="HO127" s="519"/>
      <c r="HP127" s="519"/>
      <c r="HQ127" s="519"/>
      <c r="HR127" s="519"/>
      <c r="HS127" s="519"/>
      <c r="HT127" s="519"/>
      <c r="HU127" s="519"/>
      <c r="HV127" s="519"/>
      <c r="HW127" s="519"/>
      <c r="HX127" s="519"/>
      <c r="HY127" s="519"/>
      <c r="HZ127" s="519"/>
      <c r="IA127" s="519"/>
      <c r="IB127" s="519"/>
      <c r="IC127" s="519"/>
      <c r="ID127" s="519"/>
      <c r="IE127" s="519"/>
      <c r="IF127" s="519"/>
      <c r="IG127" s="519"/>
      <c r="IH127" s="519"/>
      <c r="II127" s="519"/>
      <c r="IJ127" s="519"/>
      <c r="IK127" s="519"/>
      <c r="IL127" s="519"/>
      <c r="IM127" s="519"/>
      <c r="IN127" s="519"/>
      <c r="IO127" s="519"/>
      <c r="IP127" s="519"/>
      <c r="IQ127" s="519"/>
      <c r="IR127" s="519"/>
      <c r="IS127" s="519"/>
      <c r="IT127" s="519"/>
      <c r="IU127" s="519"/>
      <c r="IV127" s="519"/>
      <c r="IW127" s="519"/>
      <c r="IX127" s="519"/>
      <c r="IY127" s="519"/>
      <c r="IZ127" s="519"/>
      <c r="JA127" s="519"/>
      <c r="JB127" s="519"/>
      <c r="JC127" s="519"/>
      <c r="JD127" s="519"/>
      <c r="JE127" s="519"/>
      <c r="JF127" s="519"/>
      <c r="JG127" s="519"/>
      <c r="JH127" s="519"/>
      <c r="JI127" s="519"/>
      <c r="JJ127" s="519"/>
      <c r="JK127" s="519"/>
      <c r="JL127" s="519"/>
      <c r="JM127" s="519"/>
      <c r="JN127" s="519"/>
      <c r="JO127" s="519"/>
      <c r="JP127" s="519"/>
      <c r="JQ127" s="519"/>
      <c r="JR127" s="519"/>
      <c r="JS127" s="519"/>
      <c r="JT127" s="519"/>
      <c r="JU127" s="519"/>
      <c r="JV127" s="519"/>
      <c r="JW127" s="519"/>
      <c r="JX127" s="519"/>
      <c r="JY127" s="519"/>
      <c r="JZ127" s="519"/>
      <c r="KA127" s="519"/>
      <c r="KB127" s="519"/>
      <c r="KC127" s="519"/>
      <c r="KD127" s="519"/>
      <c r="KE127" s="519"/>
      <c r="KF127" s="519"/>
      <c r="KG127" s="519"/>
      <c r="KH127" s="519"/>
      <c r="KI127" s="519"/>
      <c r="KJ127" s="519"/>
      <c r="KK127" s="519"/>
      <c r="KL127" s="519"/>
      <c r="KM127" s="519"/>
      <c r="KN127" s="519"/>
      <c r="KO127" s="519"/>
      <c r="KP127" s="519"/>
      <c r="KQ127" s="519"/>
      <c r="KR127" s="519"/>
      <c r="KS127" s="519"/>
      <c r="KT127" s="519"/>
    </row>
    <row r="128" spans="1:306" ht="36" hidden="1">
      <c r="A128" s="454" t="s">
        <v>2437</v>
      </c>
      <c r="B128" s="455" t="s">
        <v>843</v>
      </c>
      <c r="C128" s="456" t="s">
        <v>1571</v>
      </c>
      <c r="D128" s="455"/>
      <c r="E128" s="455"/>
      <c r="F128" s="458" t="s">
        <v>113</v>
      </c>
      <c r="G128" s="455" t="s">
        <v>2138</v>
      </c>
      <c r="H128" s="455"/>
      <c r="I128" s="455" t="s">
        <v>141</v>
      </c>
      <c r="J128" s="464">
        <v>29</v>
      </c>
      <c r="K128" s="464"/>
      <c r="L128" s="464">
        <v>29</v>
      </c>
      <c r="M128" s="464"/>
      <c r="N128" s="464"/>
      <c r="O128" s="464"/>
      <c r="P128" s="464"/>
      <c r="Q128" s="466">
        <v>2016</v>
      </c>
      <c r="R128" s="466">
        <v>2020</v>
      </c>
      <c r="S128" s="464"/>
      <c r="T128" s="464"/>
      <c r="U128" s="464">
        <v>28285</v>
      </c>
      <c r="V128" s="464">
        <v>22195</v>
      </c>
      <c r="W128" s="464">
        <v>12926</v>
      </c>
      <c r="X128" s="464">
        <v>12926</v>
      </c>
      <c r="Y128" s="464">
        <v>1940</v>
      </c>
      <c r="Z128" s="464"/>
      <c r="AA128" s="464"/>
      <c r="AB128" s="464"/>
      <c r="AC128" s="464"/>
      <c r="AD128" s="464"/>
      <c r="AE128" s="464"/>
      <c r="AF128" s="464"/>
      <c r="AG128" s="464"/>
      <c r="AH128" s="464"/>
      <c r="AI128" s="464"/>
      <c r="AJ128" s="464"/>
      <c r="AK128" s="464"/>
      <c r="AL128" s="464"/>
      <c r="AM128" s="464"/>
      <c r="AN128" s="464"/>
      <c r="AO128" s="464"/>
      <c r="AP128" s="464"/>
      <c r="AQ128" s="464"/>
      <c r="AR128" s="464"/>
      <c r="AS128" s="464"/>
      <c r="AT128" s="464"/>
      <c r="AU128" s="464"/>
      <c r="AV128" s="464"/>
      <c r="AW128" s="464"/>
      <c r="AX128" s="464"/>
      <c r="AY128" s="464"/>
      <c r="AZ128" s="464"/>
      <c r="BA128" s="464"/>
      <c r="BB128" s="464"/>
      <c r="BC128" s="464"/>
      <c r="BD128" s="475">
        <v>-25945</v>
      </c>
      <c r="BE128" s="464">
        <v>400</v>
      </c>
      <c r="BF128" s="464"/>
      <c r="BG128" s="464"/>
      <c r="BH128" s="464"/>
      <c r="BI128" s="464"/>
      <c r="BJ128" s="464"/>
      <c r="BK128" s="464"/>
      <c r="BL128" s="464"/>
      <c r="BM128" s="464"/>
      <c r="BN128" s="464"/>
      <c r="BO128" s="496" t="s">
        <v>1573</v>
      </c>
      <c r="BP128" s="497" t="s">
        <v>2445</v>
      </c>
      <c r="BQ128" s="464"/>
      <c r="BR128" s="464"/>
      <c r="BS128" s="493"/>
      <c r="BT128" s="464"/>
      <c r="BU128" s="464"/>
      <c r="BV128" s="464"/>
      <c r="BW128" s="464"/>
      <c r="BX128" s="464" t="s">
        <v>2238</v>
      </c>
      <c r="BY128" s="501"/>
      <c r="BZ128" s="501"/>
      <c r="CA128" s="501"/>
      <c r="CB128" s="501"/>
      <c r="CC128" s="501"/>
      <c r="CD128" s="503"/>
      <c r="CE128" s="503"/>
      <c r="CF128" s="503"/>
      <c r="CG128" s="503"/>
      <c r="CH128" s="503"/>
      <c r="CI128" s="503"/>
      <c r="CJ128" s="503"/>
      <c r="CK128" s="503"/>
      <c r="CL128" s="503"/>
      <c r="CM128" s="503"/>
      <c r="CN128" s="503"/>
      <c r="CO128" s="503"/>
      <c r="CP128" s="449"/>
      <c r="CQ128" s="449"/>
      <c r="CR128" s="448"/>
      <c r="CS128" s="449"/>
      <c r="CT128" s="449"/>
      <c r="CU128" s="449"/>
      <c r="CV128" s="449"/>
      <c r="CW128" s="449"/>
      <c r="CX128" s="449"/>
      <c r="CY128" s="449"/>
      <c r="CZ128" s="449"/>
      <c r="DA128" s="449"/>
      <c r="DB128" s="449"/>
      <c r="DC128" s="449"/>
      <c r="DD128" s="449"/>
      <c r="DE128" s="449"/>
      <c r="DF128" s="449"/>
      <c r="DG128" s="449"/>
      <c r="DH128" s="449"/>
      <c r="DI128" s="449"/>
      <c r="DJ128" s="449"/>
      <c r="DK128" s="449"/>
      <c r="DL128" s="449"/>
      <c r="DM128" s="449"/>
      <c r="DN128" s="449"/>
      <c r="DO128" s="449"/>
      <c r="DP128" s="449"/>
      <c r="DQ128" s="449"/>
      <c r="DR128" s="449"/>
      <c r="DS128" s="449"/>
      <c r="DT128" s="449"/>
      <c r="DU128" s="449"/>
      <c r="DV128" s="449"/>
      <c r="DW128" s="449"/>
      <c r="DX128" s="449"/>
      <c r="DY128" s="449"/>
      <c r="DZ128" s="449"/>
      <c r="EA128" s="449"/>
      <c r="EB128" s="449"/>
      <c r="EC128" s="449"/>
      <c r="ED128" s="449"/>
      <c r="EE128" s="449"/>
      <c r="EF128" s="449"/>
      <c r="EG128" s="449"/>
      <c r="EH128" s="449"/>
      <c r="EI128" s="449"/>
      <c r="EJ128" s="449"/>
      <c r="EK128" s="449"/>
      <c r="EL128" s="449"/>
      <c r="EM128" s="449"/>
      <c r="EN128" s="449"/>
      <c r="EO128" s="449"/>
      <c r="EP128" s="449"/>
      <c r="EQ128" s="449"/>
      <c r="ER128" s="449"/>
      <c r="ES128" s="449"/>
      <c r="ET128" s="449"/>
      <c r="EU128" s="449"/>
      <c r="EV128" s="449"/>
      <c r="EW128" s="449"/>
      <c r="EX128" s="449"/>
      <c r="EY128" s="449"/>
      <c r="EZ128" s="449"/>
      <c r="FA128" s="449"/>
      <c r="FB128" s="449"/>
      <c r="FC128" s="449"/>
      <c r="FD128" s="449"/>
      <c r="FE128" s="449"/>
      <c r="FF128" s="449"/>
      <c r="FG128" s="449"/>
      <c r="FH128" s="449"/>
      <c r="FI128" s="449"/>
      <c r="FJ128" s="449"/>
      <c r="FK128" s="449"/>
      <c r="FL128" s="449"/>
      <c r="FM128" s="449"/>
      <c r="FN128" s="449"/>
      <c r="FO128" s="449"/>
      <c r="FP128" s="449"/>
      <c r="FQ128" s="449"/>
      <c r="FR128" s="449"/>
      <c r="FS128" s="449"/>
      <c r="FT128" s="449"/>
      <c r="FU128" s="449"/>
      <c r="FV128" s="449"/>
      <c r="FW128" s="449"/>
      <c r="FX128" s="449"/>
      <c r="FY128" s="449"/>
      <c r="FZ128" s="449"/>
      <c r="GA128" s="449"/>
      <c r="GB128" s="449"/>
      <c r="GC128" s="449"/>
      <c r="GD128" s="449"/>
      <c r="GE128" s="449"/>
      <c r="GF128" s="449"/>
      <c r="GG128" s="449"/>
      <c r="GH128" s="449"/>
      <c r="GI128" s="449"/>
      <c r="GJ128" s="449"/>
      <c r="GK128" s="449"/>
      <c r="GL128" s="449"/>
      <c r="GM128" s="449"/>
      <c r="GN128" s="449"/>
      <c r="GO128" s="449"/>
      <c r="GP128" s="449"/>
      <c r="GQ128" s="449"/>
      <c r="GR128" s="449"/>
      <c r="GS128" s="449"/>
      <c r="GT128" s="449"/>
      <c r="GU128" s="449"/>
      <c r="GV128" s="449"/>
      <c r="GW128" s="449"/>
      <c r="GX128" s="449"/>
      <c r="GY128" s="449"/>
      <c r="GZ128" s="449"/>
      <c r="HA128" s="449"/>
      <c r="HB128" s="449"/>
      <c r="HC128" s="449"/>
      <c r="HD128" s="449"/>
      <c r="HE128" s="449"/>
      <c r="HF128" s="449"/>
      <c r="HG128" s="449"/>
      <c r="HH128" s="449"/>
      <c r="HI128" s="449"/>
      <c r="HJ128" s="449"/>
      <c r="HK128" s="449"/>
      <c r="HL128" s="449"/>
      <c r="HM128" s="449"/>
      <c r="HN128" s="449"/>
      <c r="HO128" s="449"/>
      <c r="HP128" s="449"/>
      <c r="HQ128" s="449"/>
      <c r="HR128" s="449"/>
      <c r="HS128" s="449"/>
      <c r="HT128" s="449"/>
      <c r="HU128" s="449"/>
      <c r="HV128" s="449"/>
      <c r="HW128" s="449"/>
      <c r="HX128" s="449"/>
      <c r="HY128" s="449"/>
      <c r="HZ128" s="449"/>
      <c r="IA128" s="449"/>
      <c r="IB128" s="449"/>
      <c r="IC128" s="449"/>
      <c r="ID128" s="449"/>
      <c r="IE128" s="449"/>
      <c r="IF128" s="449"/>
      <c r="IG128" s="449"/>
      <c r="IH128" s="449"/>
      <c r="II128" s="449"/>
      <c r="IJ128" s="449"/>
      <c r="IK128" s="449"/>
      <c r="IL128" s="449"/>
      <c r="IM128" s="449"/>
      <c r="IN128" s="449"/>
      <c r="IO128" s="449"/>
      <c r="IP128" s="449"/>
      <c r="IQ128" s="449"/>
      <c r="IR128" s="449"/>
      <c r="IS128" s="449"/>
      <c r="IT128" s="449"/>
      <c r="IU128" s="449"/>
      <c r="IV128" s="449"/>
      <c r="IW128" s="449"/>
      <c r="IX128" s="449"/>
      <c r="IY128" s="449"/>
      <c r="IZ128" s="449"/>
      <c r="JA128" s="449"/>
      <c r="JB128" s="449"/>
      <c r="JC128" s="449"/>
      <c r="JD128" s="449"/>
      <c r="JE128" s="449"/>
      <c r="JF128" s="449"/>
      <c r="JG128" s="449"/>
      <c r="JH128" s="449"/>
      <c r="JI128" s="449"/>
      <c r="JJ128" s="449"/>
      <c r="JK128" s="449"/>
      <c r="JL128" s="449"/>
      <c r="JM128" s="449"/>
      <c r="JN128" s="449"/>
      <c r="JO128" s="449"/>
      <c r="JP128" s="449"/>
      <c r="JQ128" s="449"/>
      <c r="JR128" s="449"/>
      <c r="JS128" s="449"/>
      <c r="JT128" s="449"/>
      <c r="JU128" s="449"/>
      <c r="JV128" s="449"/>
      <c r="JW128" s="449"/>
      <c r="JX128" s="449"/>
      <c r="JY128" s="449"/>
      <c r="JZ128" s="449"/>
      <c r="KA128" s="449"/>
      <c r="KB128" s="449"/>
      <c r="KC128" s="449"/>
      <c r="KD128" s="449"/>
      <c r="KE128" s="449"/>
      <c r="KF128" s="449"/>
      <c r="KG128" s="449"/>
      <c r="KH128" s="449"/>
      <c r="KI128" s="449"/>
      <c r="KJ128" s="449"/>
      <c r="KK128" s="449"/>
      <c r="KL128" s="449"/>
      <c r="KM128" s="449"/>
      <c r="KN128" s="449"/>
      <c r="KO128" s="449"/>
      <c r="KP128" s="449"/>
      <c r="KQ128" s="449"/>
      <c r="KR128" s="449"/>
      <c r="KS128" s="449"/>
      <c r="KT128" s="449"/>
    </row>
    <row r="129" spans="1:306" ht="24" hidden="1">
      <c r="A129" s="460"/>
      <c r="B129" s="453"/>
      <c r="C129" s="452" t="s">
        <v>2446</v>
      </c>
      <c r="D129" s="453"/>
      <c r="E129" s="453"/>
      <c r="F129" s="453"/>
      <c r="G129" s="453">
        <v>3</v>
      </c>
      <c r="H129" s="453"/>
      <c r="I129" s="455"/>
      <c r="J129" s="465">
        <v>45</v>
      </c>
      <c r="K129" s="465">
        <v>21</v>
      </c>
      <c r="L129" s="465">
        <v>24</v>
      </c>
      <c r="M129" s="465"/>
      <c r="N129" s="465"/>
      <c r="O129" s="465"/>
      <c r="P129" s="465"/>
      <c r="Q129" s="465"/>
      <c r="R129" s="465"/>
      <c r="S129" s="465"/>
      <c r="T129" s="465"/>
      <c r="U129" s="465">
        <v>108855</v>
      </c>
      <c r="V129" s="465">
        <v>19424</v>
      </c>
      <c r="W129" s="465">
        <v>22457</v>
      </c>
      <c r="X129" s="465"/>
      <c r="Y129" s="465"/>
      <c r="Z129" s="465"/>
      <c r="AA129" s="465"/>
      <c r="AB129" s="465">
        <v>21200</v>
      </c>
      <c r="AC129" s="465">
        <v>4145</v>
      </c>
      <c r="AD129" s="465">
        <v>4145</v>
      </c>
      <c r="AE129" s="465"/>
      <c r="AF129" s="465"/>
      <c r="AG129" s="465"/>
      <c r="AH129" s="465"/>
      <c r="AI129" s="465">
        <v>21200</v>
      </c>
      <c r="AJ129" s="465">
        <v>4145</v>
      </c>
      <c r="AK129" s="465">
        <v>4145</v>
      </c>
      <c r="AL129" s="465"/>
      <c r="AM129" s="465"/>
      <c r="AN129" s="464"/>
      <c r="AO129" s="465"/>
      <c r="AP129" s="465">
        <v>21200</v>
      </c>
      <c r="AQ129" s="465">
        <v>4145</v>
      </c>
      <c r="AR129" s="465">
        <v>4145</v>
      </c>
      <c r="AS129" s="465"/>
      <c r="AT129" s="465"/>
      <c r="AU129" s="464"/>
      <c r="AV129" s="465"/>
      <c r="AW129" s="465">
        <v>21200</v>
      </c>
      <c r="AX129" s="465">
        <v>4145</v>
      </c>
      <c r="AY129" s="465">
        <v>4145</v>
      </c>
      <c r="AZ129" s="465"/>
      <c r="BA129" s="465"/>
      <c r="BB129" s="464"/>
      <c r="BC129" s="465"/>
      <c r="BD129" s="475">
        <v>-79655</v>
      </c>
      <c r="BE129" s="465">
        <v>29200</v>
      </c>
      <c r="BF129" s="465">
        <v>2994</v>
      </c>
      <c r="BG129" s="465"/>
      <c r="BH129" s="465">
        <v>2994</v>
      </c>
      <c r="BI129" s="465">
        <v>4145</v>
      </c>
      <c r="BJ129" s="465"/>
      <c r="BK129" s="465"/>
      <c r="BL129" s="465"/>
      <c r="BM129" s="465"/>
      <c r="BN129" s="465"/>
      <c r="BO129" s="498"/>
      <c r="BP129" s="498"/>
      <c r="BQ129" s="465"/>
      <c r="BR129" s="465"/>
      <c r="BS129" s="493"/>
      <c r="BT129" s="464"/>
      <c r="BU129" s="465"/>
      <c r="BV129" s="465"/>
      <c r="BW129" s="465"/>
      <c r="BX129" s="500"/>
      <c r="BY129" s="500"/>
      <c r="BZ129" s="500"/>
      <c r="CA129" s="500"/>
      <c r="CB129" s="500"/>
      <c r="CC129" s="500"/>
      <c r="CD129" s="499"/>
      <c r="CE129" s="499"/>
      <c r="CF129" s="499"/>
      <c r="CG129" s="499"/>
      <c r="CH129" s="499"/>
      <c r="CI129" s="499"/>
      <c r="CJ129" s="499"/>
      <c r="CK129" s="499"/>
      <c r="CL129" s="499"/>
      <c r="CM129" s="499"/>
      <c r="CN129" s="499"/>
      <c r="CO129" s="499"/>
      <c r="CP129" s="499"/>
      <c r="CQ129" s="499"/>
      <c r="CR129" s="448"/>
      <c r="CS129" s="499"/>
      <c r="CT129" s="499"/>
      <c r="CU129" s="499"/>
      <c r="CV129" s="499"/>
      <c r="CW129" s="517"/>
      <c r="CX129" s="517"/>
      <c r="CY129" s="517"/>
      <c r="CZ129" s="517"/>
      <c r="DA129" s="517"/>
      <c r="DB129" s="517"/>
      <c r="DC129" s="517"/>
      <c r="DD129" s="517"/>
      <c r="DE129" s="517"/>
      <c r="DF129" s="517"/>
      <c r="DG129" s="517"/>
      <c r="DH129" s="517"/>
      <c r="DI129" s="517"/>
      <c r="DJ129" s="517"/>
      <c r="DK129" s="517"/>
      <c r="DL129" s="517"/>
      <c r="DM129" s="517"/>
      <c r="DN129" s="517"/>
      <c r="DO129" s="517"/>
      <c r="DP129" s="517"/>
      <c r="DQ129" s="517"/>
      <c r="DR129" s="517"/>
      <c r="DS129" s="517"/>
      <c r="DT129" s="517"/>
      <c r="DU129" s="517"/>
      <c r="DV129" s="517"/>
      <c r="DW129" s="517"/>
      <c r="DX129" s="517"/>
      <c r="DY129" s="517"/>
      <c r="DZ129" s="517"/>
      <c r="EA129" s="517"/>
      <c r="EB129" s="517"/>
      <c r="EC129" s="517"/>
      <c r="ED129" s="517"/>
      <c r="EE129" s="517"/>
      <c r="EF129" s="517"/>
      <c r="EG129" s="517"/>
      <c r="EH129" s="517"/>
      <c r="EI129" s="517"/>
      <c r="EJ129" s="517"/>
      <c r="EK129" s="517"/>
      <c r="EL129" s="517"/>
      <c r="EM129" s="517"/>
      <c r="EN129" s="517"/>
      <c r="EO129" s="517"/>
      <c r="EP129" s="517"/>
      <c r="EQ129" s="517"/>
      <c r="ER129" s="517"/>
      <c r="ES129" s="517"/>
      <c r="ET129" s="517"/>
      <c r="EU129" s="517"/>
      <c r="EV129" s="517"/>
      <c r="EW129" s="517"/>
      <c r="EX129" s="517"/>
      <c r="EY129" s="517"/>
      <c r="EZ129" s="517"/>
      <c r="FA129" s="517"/>
      <c r="FB129" s="517"/>
      <c r="FC129" s="517"/>
      <c r="FD129" s="517"/>
      <c r="FE129" s="517"/>
      <c r="FF129" s="517"/>
      <c r="FG129" s="517"/>
      <c r="FH129" s="517"/>
      <c r="FI129" s="517"/>
      <c r="FJ129" s="517"/>
      <c r="FK129" s="517"/>
      <c r="FL129" s="517"/>
      <c r="FM129" s="517"/>
      <c r="FN129" s="517"/>
      <c r="FO129" s="517"/>
      <c r="FP129" s="517"/>
      <c r="FQ129" s="517"/>
      <c r="FR129" s="517"/>
      <c r="FS129" s="517"/>
      <c r="FT129" s="517"/>
      <c r="FU129" s="517"/>
      <c r="FV129" s="517"/>
      <c r="FW129" s="517"/>
      <c r="FX129" s="517"/>
      <c r="FY129" s="517"/>
      <c r="FZ129" s="517"/>
      <c r="GA129" s="517"/>
      <c r="GB129" s="517"/>
      <c r="GC129" s="517"/>
      <c r="GD129" s="517"/>
      <c r="GE129" s="517"/>
      <c r="GF129" s="517"/>
      <c r="GG129" s="517"/>
      <c r="GH129" s="517"/>
      <c r="GI129" s="517"/>
      <c r="GJ129" s="517"/>
      <c r="GK129" s="517"/>
      <c r="GL129" s="517"/>
      <c r="GM129" s="517"/>
      <c r="GN129" s="517"/>
      <c r="GO129" s="517"/>
      <c r="GP129" s="517"/>
      <c r="GQ129" s="517"/>
      <c r="GR129" s="517"/>
      <c r="GS129" s="517"/>
      <c r="GT129" s="517"/>
      <c r="GU129" s="517"/>
      <c r="GV129" s="517"/>
      <c r="GW129" s="517"/>
      <c r="GX129" s="517"/>
      <c r="GY129" s="517"/>
      <c r="GZ129" s="517"/>
      <c r="HA129" s="517"/>
      <c r="HB129" s="517"/>
      <c r="HC129" s="517"/>
      <c r="HD129" s="517"/>
      <c r="HE129" s="517"/>
      <c r="HF129" s="517"/>
      <c r="HG129" s="517"/>
      <c r="HH129" s="517"/>
      <c r="HI129" s="517"/>
      <c r="HJ129" s="517"/>
      <c r="HK129" s="517"/>
      <c r="HL129" s="517"/>
      <c r="HM129" s="517"/>
      <c r="HN129" s="517"/>
      <c r="HO129" s="517"/>
      <c r="HP129" s="517"/>
      <c r="HQ129" s="517"/>
      <c r="HR129" s="517"/>
      <c r="HS129" s="517"/>
      <c r="HT129" s="517"/>
      <c r="HU129" s="517"/>
      <c r="HV129" s="517"/>
      <c r="HW129" s="517"/>
      <c r="HX129" s="517"/>
      <c r="HY129" s="517"/>
      <c r="HZ129" s="517"/>
      <c r="IA129" s="517"/>
      <c r="IB129" s="517"/>
      <c r="IC129" s="517"/>
      <c r="ID129" s="517"/>
      <c r="IE129" s="517"/>
      <c r="IF129" s="517"/>
      <c r="IG129" s="517"/>
      <c r="IH129" s="517"/>
      <c r="II129" s="517"/>
      <c r="IJ129" s="517"/>
      <c r="IK129" s="517"/>
      <c r="IL129" s="517"/>
      <c r="IM129" s="517"/>
      <c r="IN129" s="517"/>
      <c r="IO129" s="517"/>
      <c r="IP129" s="517"/>
      <c r="IQ129" s="517"/>
      <c r="IR129" s="517"/>
      <c r="IS129" s="517"/>
      <c r="IT129" s="517"/>
      <c r="IU129" s="517"/>
      <c r="IV129" s="517"/>
      <c r="IW129" s="517"/>
      <c r="IX129" s="517"/>
      <c r="IY129" s="517"/>
      <c r="IZ129" s="517"/>
      <c r="JA129" s="517"/>
      <c r="JB129" s="517"/>
      <c r="JC129" s="517"/>
      <c r="JD129" s="517"/>
      <c r="JE129" s="517"/>
      <c r="JF129" s="517"/>
      <c r="JG129" s="517"/>
      <c r="JH129" s="517"/>
      <c r="JI129" s="517"/>
      <c r="JJ129" s="517"/>
      <c r="JK129" s="517"/>
      <c r="JL129" s="517"/>
      <c r="JM129" s="517"/>
      <c r="JN129" s="517"/>
      <c r="JO129" s="517"/>
      <c r="JP129" s="517"/>
      <c r="JQ129" s="517"/>
      <c r="JR129" s="517"/>
      <c r="JS129" s="517"/>
      <c r="JT129" s="517"/>
      <c r="JU129" s="517"/>
      <c r="JV129" s="517"/>
      <c r="JW129" s="517"/>
      <c r="JX129" s="517"/>
      <c r="JY129" s="517"/>
      <c r="JZ129" s="517"/>
      <c r="KA129" s="517"/>
      <c r="KB129" s="517"/>
      <c r="KC129" s="517"/>
      <c r="KD129" s="517"/>
      <c r="KE129" s="517"/>
      <c r="KF129" s="517"/>
      <c r="KG129" s="517"/>
      <c r="KH129" s="517"/>
      <c r="KI129" s="517"/>
      <c r="KJ129" s="517"/>
      <c r="KK129" s="517"/>
      <c r="KL129" s="517"/>
      <c r="KM129" s="517"/>
      <c r="KN129" s="517"/>
      <c r="KO129" s="517"/>
      <c r="KP129" s="517"/>
      <c r="KQ129" s="517"/>
      <c r="KR129" s="517"/>
      <c r="KS129" s="517"/>
      <c r="KT129" s="517"/>
    </row>
    <row r="130" spans="1:306" ht="24" hidden="1">
      <c r="A130" s="454" t="s">
        <v>2437</v>
      </c>
      <c r="B130" s="455" t="s">
        <v>858</v>
      </c>
      <c r="C130" s="456" t="s">
        <v>1430</v>
      </c>
      <c r="D130" s="455" t="s">
        <v>2136</v>
      </c>
      <c r="E130" s="455" t="s">
        <v>2215</v>
      </c>
      <c r="F130" s="455" t="s">
        <v>113</v>
      </c>
      <c r="G130" s="455" t="s">
        <v>2068</v>
      </c>
      <c r="H130" s="455" t="s">
        <v>2139</v>
      </c>
      <c r="I130" s="455" t="s">
        <v>2140</v>
      </c>
      <c r="J130" s="464">
        <v>8</v>
      </c>
      <c r="K130" s="464">
        <v>8</v>
      </c>
      <c r="L130" s="464"/>
      <c r="M130" s="464"/>
      <c r="N130" s="464"/>
      <c r="O130" s="464"/>
      <c r="P130" s="464"/>
      <c r="Q130" s="464">
        <v>2020</v>
      </c>
      <c r="R130" s="464">
        <v>2022</v>
      </c>
      <c r="S130" s="464">
        <v>2018</v>
      </c>
      <c r="T130" s="464">
        <v>2020</v>
      </c>
      <c r="U130" s="464">
        <v>44914</v>
      </c>
      <c r="V130" s="464">
        <v>4279</v>
      </c>
      <c r="W130" s="464">
        <v>22457</v>
      </c>
      <c r="X130" s="464"/>
      <c r="Y130" s="464">
        <v>26000</v>
      </c>
      <c r="Z130" s="464"/>
      <c r="AA130" s="464"/>
      <c r="AB130" s="464">
        <v>9000</v>
      </c>
      <c r="AC130" s="464">
        <v>2994</v>
      </c>
      <c r="AD130" s="464">
        <v>2994</v>
      </c>
      <c r="AE130" s="464" t="s">
        <v>93</v>
      </c>
      <c r="AF130" s="464"/>
      <c r="AG130" s="464">
        <v>1</v>
      </c>
      <c r="AH130" s="464">
        <v>1</v>
      </c>
      <c r="AI130" s="464">
        <v>9000</v>
      </c>
      <c r="AJ130" s="464">
        <v>2994</v>
      </c>
      <c r="AK130" s="464">
        <v>2994</v>
      </c>
      <c r="AL130" s="464" t="s">
        <v>93</v>
      </c>
      <c r="AM130" s="464"/>
      <c r="AN130" s="464">
        <v>1</v>
      </c>
      <c r="AO130" s="464">
        <v>1</v>
      </c>
      <c r="AP130" s="464">
        <v>9000</v>
      </c>
      <c r="AQ130" s="464">
        <v>2994</v>
      </c>
      <c r="AR130" s="464">
        <v>2994</v>
      </c>
      <c r="AS130" s="464" t="s">
        <v>93</v>
      </c>
      <c r="AT130" s="464"/>
      <c r="AU130" s="464">
        <v>1</v>
      </c>
      <c r="AV130" s="464">
        <v>1</v>
      </c>
      <c r="AW130" s="464">
        <v>9000</v>
      </c>
      <c r="AX130" s="464">
        <v>2994</v>
      </c>
      <c r="AY130" s="464">
        <v>2994</v>
      </c>
      <c r="AZ130" s="464" t="s">
        <v>93</v>
      </c>
      <c r="BA130" s="464"/>
      <c r="BB130" s="464">
        <v>1</v>
      </c>
      <c r="BC130" s="464">
        <v>1</v>
      </c>
      <c r="BD130" s="475">
        <v>-9914</v>
      </c>
      <c r="BE130" s="464">
        <v>9000</v>
      </c>
      <c r="BF130" s="464">
        <v>2994</v>
      </c>
      <c r="BG130" s="464"/>
      <c r="BH130" s="464">
        <v>2994</v>
      </c>
      <c r="BI130" s="464">
        <v>2994</v>
      </c>
      <c r="BJ130" s="464" t="s">
        <v>93</v>
      </c>
      <c r="BK130" s="464"/>
      <c r="BL130" s="464">
        <v>1</v>
      </c>
      <c r="BM130" s="464">
        <v>1</v>
      </c>
      <c r="BN130" s="464" t="s">
        <v>2068</v>
      </c>
      <c r="BO130" s="492" t="s">
        <v>2447</v>
      </c>
      <c r="BP130" s="492" t="s">
        <v>2448</v>
      </c>
      <c r="BQ130" s="464" t="s">
        <v>2144</v>
      </c>
      <c r="BR130" s="464" t="s">
        <v>2145</v>
      </c>
      <c r="BS130" s="493" t="s">
        <v>2152</v>
      </c>
      <c r="BT130" s="464"/>
      <c r="BU130" s="464"/>
      <c r="BV130" s="464"/>
      <c r="BW130" s="464"/>
      <c r="BX130" s="271" t="s">
        <v>2223</v>
      </c>
      <c r="BY130" s="501"/>
      <c r="BZ130" s="501"/>
      <c r="CA130" s="501"/>
      <c r="CB130" s="501"/>
      <c r="CC130" s="501"/>
      <c r="CD130" s="503"/>
      <c r="CE130" s="503">
        <v>-2995</v>
      </c>
      <c r="CF130" s="503" t="s">
        <v>2180</v>
      </c>
      <c r="CG130" s="103" t="s">
        <v>2188</v>
      </c>
      <c r="CH130" s="513" t="s">
        <v>2224</v>
      </c>
      <c r="CI130" s="513"/>
      <c r="CJ130" s="513"/>
      <c r="CK130" s="513"/>
      <c r="CL130" s="513" t="s">
        <v>2225</v>
      </c>
      <c r="CM130" s="513"/>
      <c r="CN130" s="513"/>
      <c r="CO130" s="503" t="s">
        <v>2180</v>
      </c>
      <c r="CP130" s="449"/>
      <c r="CQ130" s="449"/>
      <c r="CR130" s="448" t="s">
        <v>1430</v>
      </c>
      <c r="CS130" s="449"/>
      <c r="CT130" s="449"/>
      <c r="CU130" s="449"/>
      <c r="CV130" s="449"/>
      <c r="CW130" s="449"/>
      <c r="CX130" s="449"/>
      <c r="CY130" s="449"/>
      <c r="CZ130" s="449"/>
      <c r="DA130" s="449"/>
      <c r="DB130" s="449"/>
      <c r="DC130" s="449"/>
      <c r="DD130" s="449"/>
      <c r="DE130" s="449"/>
      <c r="DF130" s="449"/>
      <c r="DG130" s="449"/>
      <c r="DH130" s="449"/>
      <c r="DI130" s="449"/>
      <c r="DJ130" s="449"/>
      <c r="DK130" s="449"/>
      <c r="DL130" s="449"/>
      <c r="DM130" s="449"/>
      <c r="DN130" s="449"/>
      <c r="DO130" s="449"/>
      <c r="DP130" s="449"/>
      <c r="DQ130" s="449"/>
      <c r="DR130" s="449"/>
      <c r="DS130" s="449"/>
      <c r="DT130" s="449"/>
      <c r="DU130" s="449"/>
      <c r="DV130" s="449"/>
      <c r="DW130" s="449"/>
      <c r="DX130" s="449"/>
      <c r="DY130" s="449"/>
      <c r="DZ130" s="449"/>
      <c r="EA130" s="449"/>
      <c r="EB130" s="449"/>
      <c r="EC130" s="449"/>
      <c r="ED130" s="449"/>
      <c r="EE130" s="449"/>
      <c r="EF130" s="449"/>
      <c r="EG130" s="449"/>
      <c r="EH130" s="449"/>
      <c r="EI130" s="449"/>
      <c r="EJ130" s="449"/>
      <c r="EK130" s="449"/>
      <c r="EL130" s="449"/>
      <c r="EM130" s="449"/>
      <c r="EN130" s="449"/>
      <c r="EO130" s="449"/>
      <c r="EP130" s="449"/>
      <c r="EQ130" s="449"/>
      <c r="ER130" s="449"/>
      <c r="ES130" s="449"/>
      <c r="ET130" s="449"/>
      <c r="EU130" s="449"/>
      <c r="EV130" s="449"/>
      <c r="EW130" s="449"/>
      <c r="EX130" s="449"/>
      <c r="EY130" s="449"/>
      <c r="EZ130" s="449"/>
      <c r="FA130" s="449"/>
      <c r="FB130" s="449"/>
      <c r="FC130" s="449"/>
      <c r="FD130" s="449"/>
      <c r="FE130" s="449"/>
      <c r="FF130" s="449"/>
      <c r="FG130" s="449"/>
      <c r="FH130" s="449"/>
      <c r="FI130" s="449"/>
      <c r="FJ130" s="449"/>
      <c r="FK130" s="449"/>
      <c r="FL130" s="449"/>
      <c r="FM130" s="449"/>
      <c r="FN130" s="449"/>
      <c r="FO130" s="449"/>
      <c r="FP130" s="449"/>
      <c r="FQ130" s="449"/>
      <c r="FR130" s="449"/>
      <c r="FS130" s="449"/>
      <c r="FT130" s="449"/>
      <c r="FU130" s="449"/>
      <c r="FV130" s="449"/>
      <c r="FW130" s="449"/>
      <c r="FX130" s="449"/>
      <c r="FY130" s="449"/>
      <c r="FZ130" s="449"/>
      <c r="GA130" s="449"/>
      <c r="GB130" s="449"/>
      <c r="GC130" s="449"/>
      <c r="GD130" s="449"/>
      <c r="GE130" s="449"/>
      <c r="GF130" s="449"/>
      <c r="GG130" s="449"/>
      <c r="GH130" s="449"/>
      <c r="GI130" s="449"/>
      <c r="GJ130" s="449"/>
      <c r="GK130" s="449"/>
      <c r="GL130" s="449"/>
      <c r="GM130" s="449"/>
      <c r="GN130" s="449"/>
      <c r="GO130" s="449"/>
      <c r="GP130" s="449"/>
      <c r="GQ130" s="449"/>
      <c r="GR130" s="449"/>
      <c r="GS130" s="449"/>
      <c r="GT130" s="449"/>
      <c r="GU130" s="449"/>
      <c r="GV130" s="449"/>
      <c r="GW130" s="449"/>
      <c r="GX130" s="449"/>
      <c r="GY130" s="449"/>
      <c r="GZ130" s="449"/>
      <c r="HA130" s="449"/>
      <c r="HB130" s="449"/>
      <c r="HC130" s="449"/>
      <c r="HD130" s="449"/>
      <c r="HE130" s="449"/>
      <c r="HF130" s="449"/>
      <c r="HG130" s="449"/>
      <c r="HH130" s="449"/>
      <c r="HI130" s="449"/>
      <c r="HJ130" s="449"/>
      <c r="HK130" s="449"/>
      <c r="HL130" s="449"/>
      <c r="HM130" s="449"/>
      <c r="HN130" s="449"/>
      <c r="HO130" s="449"/>
      <c r="HP130" s="449"/>
      <c r="HQ130" s="449"/>
      <c r="HR130" s="449"/>
      <c r="HS130" s="449"/>
      <c r="HT130" s="449"/>
      <c r="HU130" s="449"/>
      <c r="HV130" s="449"/>
      <c r="HW130" s="449"/>
      <c r="HX130" s="449"/>
      <c r="HY130" s="449"/>
      <c r="HZ130" s="449"/>
      <c r="IA130" s="449"/>
      <c r="IB130" s="449"/>
      <c r="IC130" s="449"/>
      <c r="ID130" s="449"/>
      <c r="IE130" s="449"/>
      <c r="IF130" s="449"/>
      <c r="IG130" s="449"/>
      <c r="IH130" s="449"/>
      <c r="II130" s="449"/>
      <c r="IJ130" s="449"/>
      <c r="IK130" s="449"/>
      <c r="IL130" s="449"/>
      <c r="IM130" s="449"/>
      <c r="IN130" s="449"/>
      <c r="IO130" s="449"/>
      <c r="IP130" s="449"/>
      <c r="IQ130" s="449"/>
      <c r="IR130" s="449"/>
      <c r="IS130" s="449"/>
      <c r="IT130" s="449"/>
      <c r="IU130" s="449"/>
      <c r="IV130" s="449"/>
      <c r="IW130" s="449"/>
      <c r="IX130" s="449"/>
      <c r="IY130" s="449"/>
      <c r="IZ130" s="449"/>
      <c r="JA130" s="449"/>
      <c r="JB130" s="449"/>
      <c r="JC130" s="449"/>
      <c r="JD130" s="449"/>
      <c r="JE130" s="449"/>
      <c r="JF130" s="449"/>
      <c r="JG130" s="449"/>
      <c r="JH130" s="449"/>
      <c r="JI130" s="449"/>
      <c r="JJ130" s="449"/>
      <c r="JK130" s="449"/>
      <c r="JL130" s="449"/>
      <c r="JM130" s="449"/>
      <c r="JN130" s="449"/>
      <c r="JO130" s="449"/>
      <c r="JP130" s="449"/>
      <c r="JQ130" s="449"/>
      <c r="JR130" s="449"/>
      <c r="JS130" s="449"/>
      <c r="JT130" s="449"/>
      <c r="JU130" s="449"/>
      <c r="JV130" s="449"/>
      <c r="JW130" s="449"/>
      <c r="JX130" s="449"/>
      <c r="JY130" s="449"/>
      <c r="JZ130" s="449"/>
      <c r="KA130" s="449"/>
      <c r="KB130" s="449"/>
      <c r="KC130" s="449"/>
      <c r="KD130" s="449"/>
      <c r="KE130" s="449"/>
      <c r="KF130" s="449"/>
      <c r="KG130" s="449"/>
      <c r="KH130" s="449"/>
      <c r="KI130" s="449"/>
      <c r="KJ130" s="449"/>
      <c r="KK130" s="449"/>
      <c r="KL130" s="449"/>
      <c r="KM130" s="449"/>
      <c r="KN130" s="449"/>
      <c r="KO130" s="449"/>
      <c r="KP130" s="449"/>
      <c r="KQ130" s="449"/>
      <c r="KR130" s="449"/>
      <c r="KS130" s="449"/>
      <c r="KT130" s="449"/>
    </row>
    <row r="131" spans="1:306" ht="24" hidden="1">
      <c r="A131" s="454" t="s">
        <v>2437</v>
      </c>
      <c r="B131" s="455" t="s">
        <v>835</v>
      </c>
      <c r="C131" s="456" t="s">
        <v>1404</v>
      </c>
      <c r="D131" s="455" t="s">
        <v>2136</v>
      </c>
      <c r="E131" s="455" t="s">
        <v>2240</v>
      </c>
      <c r="F131" s="455" t="s">
        <v>113</v>
      </c>
      <c r="G131" s="455" t="s">
        <v>2138</v>
      </c>
      <c r="H131" s="455"/>
      <c r="I131" s="455" t="s">
        <v>2140</v>
      </c>
      <c r="J131" s="464">
        <v>24</v>
      </c>
      <c r="K131" s="464"/>
      <c r="L131" s="464">
        <v>24</v>
      </c>
      <c r="M131" s="464"/>
      <c r="N131" s="464"/>
      <c r="O131" s="464"/>
      <c r="P131" s="464"/>
      <c r="Q131" s="464">
        <v>2020</v>
      </c>
      <c r="R131" s="464">
        <v>2022</v>
      </c>
      <c r="S131" s="464"/>
      <c r="T131" s="464"/>
      <c r="U131" s="464">
        <v>23287</v>
      </c>
      <c r="V131" s="464">
        <v>11309</v>
      </c>
      <c r="W131" s="464"/>
      <c r="X131" s="464"/>
      <c r="Y131" s="464"/>
      <c r="Z131" s="464"/>
      <c r="AA131" s="464"/>
      <c r="AB131" s="464"/>
      <c r="AC131" s="464"/>
      <c r="AD131" s="464"/>
      <c r="AE131" s="464"/>
      <c r="AF131" s="464"/>
      <c r="AG131" s="464"/>
      <c r="AH131" s="464"/>
      <c r="AI131" s="464"/>
      <c r="AJ131" s="464"/>
      <c r="AK131" s="464"/>
      <c r="AL131" s="464"/>
      <c r="AM131" s="464"/>
      <c r="AN131" s="464"/>
      <c r="AO131" s="464"/>
      <c r="AP131" s="464"/>
      <c r="AQ131" s="464"/>
      <c r="AR131" s="464"/>
      <c r="AS131" s="464"/>
      <c r="AT131" s="464"/>
      <c r="AU131" s="464"/>
      <c r="AV131" s="464"/>
      <c r="AW131" s="464"/>
      <c r="AX131" s="464"/>
      <c r="AY131" s="464"/>
      <c r="AZ131" s="464"/>
      <c r="BA131" s="464"/>
      <c r="BB131" s="464"/>
      <c r="BC131" s="464"/>
      <c r="BD131" s="475">
        <v>-15287</v>
      </c>
      <c r="BE131" s="464">
        <v>8000</v>
      </c>
      <c r="BF131" s="464"/>
      <c r="BG131" s="464"/>
      <c r="BH131" s="464"/>
      <c r="BI131" s="464"/>
      <c r="BJ131" s="464" t="s">
        <v>1076</v>
      </c>
      <c r="BK131" s="464"/>
      <c r="BL131" s="464"/>
      <c r="BM131" s="464"/>
      <c r="BN131" s="464"/>
      <c r="BO131" s="492" t="s">
        <v>2449</v>
      </c>
      <c r="BP131" s="492" t="s">
        <v>2450</v>
      </c>
      <c r="BQ131" s="464"/>
      <c r="BR131" s="464"/>
      <c r="BS131" s="493"/>
      <c r="BT131" s="464"/>
      <c r="BU131" s="464"/>
      <c r="BV131" s="464"/>
      <c r="BW131" s="464"/>
      <c r="BX131" s="464" t="s">
        <v>2223</v>
      </c>
      <c r="BY131" s="501"/>
      <c r="BZ131" s="501"/>
      <c r="CA131" s="501"/>
      <c r="CB131" s="501"/>
      <c r="CC131" s="501"/>
      <c r="CD131" s="503"/>
      <c r="CE131" s="503"/>
      <c r="CF131" s="503"/>
      <c r="CG131" s="454"/>
      <c r="CH131" s="455"/>
      <c r="CI131" s="455"/>
      <c r="CJ131" s="455"/>
      <c r="CK131" s="455"/>
      <c r="CL131" s="455"/>
      <c r="CM131" s="455"/>
      <c r="CN131" s="455"/>
      <c r="CO131" s="503"/>
      <c r="CP131" s="449"/>
      <c r="CQ131" s="449"/>
      <c r="CR131" s="448"/>
      <c r="CS131" s="449"/>
      <c r="CT131" s="449"/>
      <c r="CU131" s="449"/>
      <c r="CV131" s="449"/>
      <c r="CW131" s="449"/>
      <c r="CX131" s="449"/>
      <c r="CY131" s="449"/>
      <c r="CZ131" s="449"/>
      <c r="DA131" s="449"/>
      <c r="DB131" s="449"/>
      <c r="DC131" s="449"/>
      <c r="DD131" s="449"/>
      <c r="DE131" s="449"/>
      <c r="DF131" s="449"/>
      <c r="DG131" s="449"/>
      <c r="DH131" s="449"/>
      <c r="DI131" s="449"/>
      <c r="DJ131" s="449"/>
      <c r="DK131" s="449"/>
      <c r="DL131" s="449"/>
      <c r="DM131" s="449"/>
      <c r="DN131" s="449"/>
      <c r="DO131" s="449"/>
      <c r="DP131" s="449"/>
      <c r="DQ131" s="449"/>
      <c r="DR131" s="449"/>
      <c r="DS131" s="449"/>
      <c r="DT131" s="449"/>
      <c r="DU131" s="449"/>
      <c r="DV131" s="449"/>
      <c r="DW131" s="449"/>
      <c r="DX131" s="449"/>
      <c r="DY131" s="449"/>
      <c r="DZ131" s="449"/>
      <c r="EA131" s="449"/>
      <c r="EB131" s="449"/>
      <c r="EC131" s="449"/>
      <c r="ED131" s="449"/>
      <c r="EE131" s="449"/>
      <c r="EF131" s="449"/>
      <c r="EG131" s="449"/>
      <c r="EH131" s="449"/>
      <c r="EI131" s="449"/>
      <c r="EJ131" s="449"/>
      <c r="EK131" s="449"/>
      <c r="EL131" s="449"/>
      <c r="EM131" s="449"/>
      <c r="EN131" s="449"/>
      <c r="EO131" s="449"/>
      <c r="EP131" s="449"/>
      <c r="EQ131" s="449"/>
      <c r="ER131" s="449"/>
      <c r="ES131" s="449"/>
      <c r="ET131" s="449"/>
      <c r="EU131" s="449"/>
      <c r="EV131" s="449"/>
      <c r="EW131" s="449"/>
      <c r="EX131" s="449"/>
      <c r="EY131" s="449"/>
      <c r="EZ131" s="449"/>
      <c r="FA131" s="449"/>
      <c r="FB131" s="449"/>
      <c r="FC131" s="449"/>
      <c r="FD131" s="449"/>
      <c r="FE131" s="449"/>
      <c r="FF131" s="449"/>
      <c r="FG131" s="449"/>
      <c r="FH131" s="449"/>
      <c r="FI131" s="449"/>
      <c r="FJ131" s="449"/>
      <c r="FK131" s="449"/>
      <c r="FL131" s="449"/>
      <c r="FM131" s="449"/>
      <c r="FN131" s="449"/>
      <c r="FO131" s="449"/>
      <c r="FP131" s="449"/>
      <c r="FQ131" s="449"/>
      <c r="FR131" s="449"/>
      <c r="FS131" s="449"/>
      <c r="FT131" s="449"/>
      <c r="FU131" s="449"/>
      <c r="FV131" s="449"/>
      <c r="FW131" s="449"/>
      <c r="FX131" s="449"/>
      <c r="FY131" s="449"/>
      <c r="FZ131" s="449"/>
      <c r="GA131" s="449"/>
      <c r="GB131" s="449"/>
      <c r="GC131" s="449"/>
      <c r="GD131" s="449"/>
      <c r="GE131" s="449"/>
      <c r="GF131" s="449"/>
      <c r="GG131" s="449"/>
      <c r="GH131" s="449"/>
      <c r="GI131" s="449"/>
      <c r="GJ131" s="449"/>
      <c r="GK131" s="449"/>
      <c r="GL131" s="449"/>
      <c r="GM131" s="449"/>
      <c r="GN131" s="449"/>
      <c r="GO131" s="449"/>
      <c r="GP131" s="449"/>
      <c r="GQ131" s="449"/>
      <c r="GR131" s="449"/>
      <c r="GS131" s="449"/>
      <c r="GT131" s="449"/>
      <c r="GU131" s="449"/>
      <c r="GV131" s="449"/>
      <c r="GW131" s="449"/>
      <c r="GX131" s="449"/>
      <c r="GY131" s="449"/>
      <c r="GZ131" s="449"/>
      <c r="HA131" s="449"/>
      <c r="HB131" s="449"/>
      <c r="HC131" s="449"/>
      <c r="HD131" s="449"/>
      <c r="HE131" s="449"/>
      <c r="HF131" s="449"/>
      <c r="HG131" s="449"/>
      <c r="HH131" s="449"/>
      <c r="HI131" s="449"/>
      <c r="HJ131" s="449"/>
      <c r="HK131" s="449"/>
      <c r="HL131" s="449"/>
      <c r="HM131" s="449"/>
      <c r="HN131" s="449"/>
      <c r="HO131" s="449"/>
      <c r="HP131" s="449"/>
      <c r="HQ131" s="449"/>
      <c r="HR131" s="449"/>
      <c r="HS131" s="449"/>
      <c r="HT131" s="449"/>
      <c r="HU131" s="449"/>
      <c r="HV131" s="449"/>
      <c r="HW131" s="449"/>
      <c r="HX131" s="449"/>
      <c r="HY131" s="449"/>
      <c r="HZ131" s="449"/>
      <c r="IA131" s="449"/>
      <c r="IB131" s="449"/>
      <c r="IC131" s="449"/>
      <c r="ID131" s="449"/>
      <c r="IE131" s="449"/>
      <c r="IF131" s="449"/>
      <c r="IG131" s="449"/>
      <c r="IH131" s="449"/>
      <c r="II131" s="449"/>
      <c r="IJ131" s="449"/>
      <c r="IK131" s="449"/>
      <c r="IL131" s="449"/>
      <c r="IM131" s="449"/>
      <c r="IN131" s="449"/>
      <c r="IO131" s="449"/>
      <c r="IP131" s="449"/>
      <c r="IQ131" s="449"/>
      <c r="IR131" s="449"/>
      <c r="IS131" s="449"/>
      <c r="IT131" s="449"/>
      <c r="IU131" s="449"/>
      <c r="IV131" s="449"/>
      <c r="IW131" s="449"/>
      <c r="IX131" s="449"/>
      <c r="IY131" s="449"/>
      <c r="IZ131" s="449"/>
      <c r="JA131" s="449"/>
      <c r="JB131" s="449"/>
      <c r="JC131" s="449"/>
      <c r="JD131" s="449"/>
      <c r="JE131" s="449"/>
      <c r="JF131" s="449"/>
      <c r="JG131" s="449"/>
      <c r="JH131" s="449"/>
      <c r="JI131" s="449"/>
      <c r="JJ131" s="449"/>
      <c r="JK131" s="449"/>
      <c r="JL131" s="449"/>
      <c r="JM131" s="449"/>
      <c r="JN131" s="449"/>
      <c r="JO131" s="449"/>
      <c r="JP131" s="449"/>
      <c r="JQ131" s="449"/>
      <c r="JR131" s="449"/>
      <c r="JS131" s="449"/>
      <c r="JT131" s="449"/>
      <c r="JU131" s="449"/>
      <c r="JV131" s="449"/>
      <c r="JW131" s="449"/>
      <c r="JX131" s="449"/>
      <c r="JY131" s="449"/>
      <c r="JZ131" s="449"/>
      <c r="KA131" s="449"/>
      <c r="KB131" s="449"/>
      <c r="KC131" s="449"/>
      <c r="KD131" s="449"/>
      <c r="KE131" s="449"/>
      <c r="KF131" s="449"/>
      <c r="KG131" s="449"/>
      <c r="KH131" s="449"/>
      <c r="KI131" s="449"/>
      <c r="KJ131" s="449"/>
      <c r="KK131" s="449"/>
      <c r="KL131" s="449"/>
      <c r="KM131" s="449"/>
      <c r="KN131" s="449"/>
      <c r="KO131" s="449"/>
      <c r="KP131" s="449"/>
      <c r="KQ131" s="449"/>
      <c r="KR131" s="449"/>
      <c r="KS131" s="449"/>
      <c r="KT131" s="449"/>
    </row>
    <row r="132" spans="1:306" ht="48" hidden="1">
      <c r="A132" s="454" t="s">
        <v>2437</v>
      </c>
      <c r="B132" s="455" t="s">
        <v>1014</v>
      </c>
      <c r="C132" s="456" t="s">
        <v>1433</v>
      </c>
      <c r="D132" s="455" t="s">
        <v>2136</v>
      </c>
      <c r="E132" s="455" t="s">
        <v>2155</v>
      </c>
      <c r="F132" s="455" t="s">
        <v>2155</v>
      </c>
      <c r="G132" s="455" t="s">
        <v>2068</v>
      </c>
      <c r="H132" s="455"/>
      <c r="I132" s="455" t="s">
        <v>141</v>
      </c>
      <c r="J132" s="464">
        <v>13</v>
      </c>
      <c r="K132" s="464">
        <v>13</v>
      </c>
      <c r="L132" s="464"/>
      <c r="M132" s="464"/>
      <c r="N132" s="464"/>
      <c r="O132" s="464"/>
      <c r="P132" s="464"/>
      <c r="Q132" s="464">
        <v>2020</v>
      </c>
      <c r="R132" s="464">
        <v>2023</v>
      </c>
      <c r="S132" s="464">
        <v>2017</v>
      </c>
      <c r="T132" s="464">
        <v>2020</v>
      </c>
      <c r="U132" s="464">
        <v>40654</v>
      </c>
      <c r="V132" s="464">
        <v>3836</v>
      </c>
      <c r="W132" s="464"/>
      <c r="X132" s="464"/>
      <c r="Y132" s="464"/>
      <c r="Z132" s="464"/>
      <c r="AA132" s="464"/>
      <c r="AB132" s="464">
        <v>12200</v>
      </c>
      <c r="AC132" s="464">
        <v>1151</v>
      </c>
      <c r="AD132" s="464">
        <v>1151</v>
      </c>
      <c r="AE132" s="464" t="s">
        <v>1076</v>
      </c>
      <c r="AF132" s="464"/>
      <c r="AG132" s="464">
        <v>0</v>
      </c>
      <c r="AH132" s="464">
        <v>0</v>
      </c>
      <c r="AI132" s="464">
        <v>12200</v>
      </c>
      <c r="AJ132" s="464">
        <v>1151</v>
      </c>
      <c r="AK132" s="464">
        <v>1151</v>
      </c>
      <c r="AL132" s="464" t="s">
        <v>1076</v>
      </c>
      <c r="AM132" s="464"/>
      <c r="AN132" s="464">
        <v>0</v>
      </c>
      <c r="AO132" s="464">
        <v>0</v>
      </c>
      <c r="AP132" s="464">
        <v>12200</v>
      </c>
      <c r="AQ132" s="464">
        <v>1151</v>
      </c>
      <c r="AR132" s="464">
        <v>1151</v>
      </c>
      <c r="AS132" s="464" t="s">
        <v>1076</v>
      </c>
      <c r="AT132" s="464"/>
      <c r="AU132" s="464">
        <v>0</v>
      </c>
      <c r="AV132" s="464">
        <v>0</v>
      </c>
      <c r="AW132" s="464">
        <v>12200</v>
      </c>
      <c r="AX132" s="464">
        <v>1151</v>
      </c>
      <c r="AY132" s="464">
        <v>1151</v>
      </c>
      <c r="AZ132" s="464" t="s">
        <v>1076</v>
      </c>
      <c r="BA132" s="464"/>
      <c r="BB132" s="464">
        <v>0</v>
      </c>
      <c r="BC132" s="464">
        <v>0</v>
      </c>
      <c r="BD132" s="475">
        <v>-28454</v>
      </c>
      <c r="BE132" s="464">
        <v>12200</v>
      </c>
      <c r="BF132" s="464"/>
      <c r="BG132" s="464"/>
      <c r="BH132" s="464"/>
      <c r="BI132" s="464">
        <v>1151</v>
      </c>
      <c r="BJ132" s="464" t="s">
        <v>1076</v>
      </c>
      <c r="BK132" s="464"/>
      <c r="BL132" s="464">
        <v>0</v>
      </c>
      <c r="BM132" s="464"/>
      <c r="BN132" s="464" t="s">
        <v>2068</v>
      </c>
      <c r="BO132" s="492" t="s">
        <v>2451</v>
      </c>
      <c r="BP132" s="492" t="s">
        <v>2452</v>
      </c>
      <c r="BQ132" s="464" t="s">
        <v>2144</v>
      </c>
      <c r="BR132" s="464" t="s">
        <v>2145</v>
      </c>
      <c r="BS132" s="493" t="s">
        <v>2152</v>
      </c>
      <c r="BT132" s="464"/>
      <c r="BU132" s="464"/>
      <c r="BV132" s="464"/>
      <c r="BW132" s="464"/>
      <c r="BX132" s="464" t="s">
        <v>2223</v>
      </c>
      <c r="BY132" s="501"/>
      <c r="BZ132" s="501"/>
      <c r="CA132" s="501"/>
      <c r="CB132" s="501"/>
      <c r="CC132" s="501"/>
      <c r="CD132" s="503"/>
      <c r="CE132" s="503">
        <v>-2685</v>
      </c>
      <c r="CF132" s="503" t="s">
        <v>2180</v>
      </c>
      <c r="CG132" s="454" t="s">
        <v>2188</v>
      </c>
      <c r="CH132" s="455" t="s">
        <v>2224</v>
      </c>
      <c r="CI132" s="455"/>
      <c r="CJ132" s="455"/>
      <c r="CK132" s="455"/>
      <c r="CL132" s="455" t="s">
        <v>2225</v>
      </c>
      <c r="CM132" s="455"/>
      <c r="CN132" s="455"/>
      <c r="CO132" s="503" t="s">
        <v>2180</v>
      </c>
      <c r="CP132" s="449"/>
      <c r="CQ132" s="449"/>
      <c r="CR132" s="448" t="s">
        <v>1433</v>
      </c>
      <c r="CS132" s="449"/>
      <c r="CT132" s="449"/>
      <c r="CU132" s="449"/>
      <c r="CV132" s="449"/>
      <c r="CW132" s="449"/>
      <c r="CX132" s="449"/>
      <c r="CY132" s="449"/>
      <c r="CZ132" s="449"/>
      <c r="DA132" s="449"/>
      <c r="DB132" s="449"/>
      <c r="DC132" s="449"/>
      <c r="DD132" s="449"/>
      <c r="DE132" s="449"/>
      <c r="DF132" s="449"/>
      <c r="DG132" s="449"/>
      <c r="DH132" s="449"/>
      <c r="DI132" s="449"/>
      <c r="DJ132" s="449"/>
      <c r="DK132" s="449"/>
      <c r="DL132" s="449"/>
      <c r="DM132" s="449"/>
      <c r="DN132" s="449"/>
      <c r="DO132" s="449"/>
      <c r="DP132" s="449"/>
      <c r="DQ132" s="449"/>
      <c r="DR132" s="449"/>
      <c r="DS132" s="449"/>
      <c r="DT132" s="449"/>
      <c r="DU132" s="449"/>
      <c r="DV132" s="449"/>
      <c r="DW132" s="449"/>
      <c r="DX132" s="449"/>
      <c r="DY132" s="449"/>
      <c r="DZ132" s="449"/>
      <c r="EA132" s="449"/>
      <c r="EB132" s="449"/>
      <c r="EC132" s="449"/>
      <c r="ED132" s="449"/>
      <c r="EE132" s="449"/>
      <c r="EF132" s="449"/>
      <c r="EG132" s="449"/>
      <c r="EH132" s="449"/>
      <c r="EI132" s="449"/>
      <c r="EJ132" s="449"/>
      <c r="EK132" s="449"/>
      <c r="EL132" s="449"/>
      <c r="EM132" s="449"/>
      <c r="EN132" s="449"/>
      <c r="EO132" s="449"/>
      <c r="EP132" s="449"/>
      <c r="EQ132" s="449"/>
      <c r="ER132" s="449"/>
      <c r="ES132" s="449"/>
      <c r="ET132" s="449"/>
      <c r="EU132" s="449"/>
      <c r="EV132" s="449"/>
      <c r="EW132" s="449"/>
      <c r="EX132" s="449"/>
      <c r="EY132" s="449"/>
      <c r="EZ132" s="449"/>
      <c r="FA132" s="449"/>
      <c r="FB132" s="449"/>
      <c r="FC132" s="449"/>
      <c r="FD132" s="449"/>
      <c r="FE132" s="449"/>
      <c r="FF132" s="449"/>
      <c r="FG132" s="449"/>
      <c r="FH132" s="449"/>
      <c r="FI132" s="449"/>
      <c r="FJ132" s="449"/>
      <c r="FK132" s="449"/>
      <c r="FL132" s="449"/>
      <c r="FM132" s="449"/>
      <c r="FN132" s="449"/>
      <c r="FO132" s="449"/>
      <c r="FP132" s="449"/>
      <c r="FQ132" s="449"/>
      <c r="FR132" s="449"/>
      <c r="FS132" s="449"/>
      <c r="FT132" s="449"/>
      <c r="FU132" s="449"/>
      <c r="FV132" s="449"/>
      <c r="FW132" s="449"/>
      <c r="FX132" s="449"/>
      <c r="FY132" s="449"/>
      <c r="FZ132" s="449"/>
      <c r="GA132" s="449"/>
      <c r="GB132" s="449"/>
      <c r="GC132" s="449"/>
      <c r="GD132" s="449"/>
      <c r="GE132" s="449"/>
      <c r="GF132" s="449"/>
      <c r="GG132" s="449"/>
      <c r="GH132" s="449"/>
      <c r="GI132" s="449"/>
      <c r="GJ132" s="449"/>
      <c r="GK132" s="449"/>
      <c r="GL132" s="449"/>
      <c r="GM132" s="449"/>
      <c r="GN132" s="449"/>
      <c r="GO132" s="449"/>
      <c r="GP132" s="449"/>
      <c r="GQ132" s="449"/>
      <c r="GR132" s="449"/>
      <c r="GS132" s="449"/>
      <c r="GT132" s="449"/>
      <c r="GU132" s="449"/>
      <c r="GV132" s="449"/>
      <c r="GW132" s="449"/>
      <c r="GX132" s="449"/>
      <c r="GY132" s="449"/>
      <c r="GZ132" s="449"/>
      <c r="HA132" s="449"/>
      <c r="HB132" s="449"/>
      <c r="HC132" s="449"/>
      <c r="HD132" s="449"/>
      <c r="HE132" s="449"/>
      <c r="HF132" s="449"/>
      <c r="HG132" s="449"/>
      <c r="HH132" s="449"/>
      <c r="HI132" s="449"/>
      <c r="HJ132" s="449"/>
      <c r="HK132" s="449"/>
      <c r="HL132" s="449"/>
      <c r="HM132" s="449"/>
      <c r="HN132" s="449"/>
      <c r="HO132" s="449"/>
      <c r="HP132" s="449"/>
      <c r="HQ132" s="449"/>
      <c r="HR132" s="449"/>
      <c r="HS132" s="449"/>
      <c r="HT132" s="449"/>
      <c r="HU132" s="449"/>
      <c r="HV132" s="449"/>
      <c r="HW132" s="449"/>
      <c r="HX132" s="449"/>
      <c r="HY132" s="449"/>
      <c r="HZ132" s="449"/>
      <c r="IA132" s="449"/>
      <c r="IB132" s="449"/>
      <c r="IC132" s="449"/>
      <c r="ID132" s="449"/>
      <c r="IE132" s="449"/>
      <c r="IF132" s="449"/>
      <c r="IG132" s="449"/>
      <c r="IH132" s="449"/>
      <c r="II132" s="449"/>
      <c r="IJ132" s="449"/>
      <c r="IK132" s="449"/>
      <c r="IL132" s="449"/>
      <c r="IM132" s="449"/>
      <c r="IN132" s="449"/>
      <c r="IO132" s="449"/>
      <c r="IP132" s="449"/>
      <c r="IQ132" s="449"/>
      <c r="IR132" s="449"/>
      <c r="IS132" s="449"/>
      <c r="IT132" s="449"/>
      <c r="IU132" s="449"/>
      <c r="IV132" s="449"/>
      <c r="IW132" s="449"/>
      <c r="IX132" s="449"/>
      <c r="IY132" s="449"/>
      <c r="IZ132" s="449"/>
      <c r="JA132" s="449"/>
      <c r="JB132" s="449"/>
      <c r="JC132" s="449"/>
      <c r="JD132" s="449"/>
      <c r="JE132" s="449"/>
      <c r="JF132" s="449"/>
      <c r="JG132" s="449"/>
      <c r="JH132" s="449"/>
      <c r="JI132" s="449"/>
      <c r="JJ132" s="449"/>
      <c r="JK132" s="449"/>
      <c r="JL132" s="449"/>
      <c r="JM132" s="449"/>
      <c r="JN132" s="449"/>
      <c r="JO132" s="449"/>
      <c r="JP132" s="449"/>
      <c r="JQ132" s="449"/>
      <c r="JR132" s="449"/>
      <c r="JS132" s="449"/>
      <c r="JT132" s="449"/>
      <c r="JU132" s="449"/>
      <c r="JV132" s="449"/>
      <c r="JW132" s="449"/>
      <c r="JX132" s="449"/>
      <c r="JY132" s="449"/>
      <c r="JZ132" s="449"/>
      <c r="KA132" s="449"/>
      <c r="KB132" s="449"/>
      <c r="KC132" s="449"/>
      <c r="KD132" s="449"/>
      <c r="KE132" s="449"/>
      <c r="KF132" s="449"/>
      <c r="KG132" s="449"/>
      <c r="KH132" s="449"/>
      <c r="KI132" s="449"/>
      <c r="KJ132" s="449"/>
      <c r="KK132" s="449"/>
      <c r="KL132" s="449"/>
      <c r="KM132" s="449"/>
      <c r="KN132" s="449"/>
      <c r="KO132" s="449"/>
      <c r="KP132" s="449"/>
      <c r="KQ132" s="449"/>
      <c r="KR132" s="449"/>
      <c r="KS132" s="449"/>
      <c r="KT132" s="449"/>
    </row>
    <row r="133" spans="1:306" ht="13.5" hidden="1" customHeight="1">
      <c r="A133" s="540" t="s">
        <v>2453</v>
      </c>
      <c r="B133" s="540"/>
      <c r="C133" s="540"/>
      <c r="D133" s="452"/>
      <c r="E133" s="452"/>
      <c r="F133" s="452"/>
      <c r="G133" s="452">
        <v>14</v>
      </c>
      <c r="H133" s="452"/>
      <c r="I133" s="455"/>
      <c r="J133" s="463">
        <v>369</v>
      </c>
      <c r="K133" s="463">
        <v>146</v>
      </c>
      <c r="L133" s="463">
        <v>176</v>
      </c>
      <c r="M133" s="463">
        <v>46</v>
      </c>
      <c r="N133" s="463"/>
      <c r="O133" s="463">
        <v>2813</v>
      </c>
      <c r="P133" s="463">
        <v>340</v>
      </c>
      <c r="Q133" s="463"/>
      <c r="R133" s="463"/>
      <c r="S133" s="463"/>
      <c r="T133" s="463"/>
      <c r="U133" s="463">
        <v>684683</v>
      </c>
      <c r="V133" s="463">
        <v>186149</v>
      </c>
      <c r="W133" s="463">
        <v>282462</v>
      </c>
      <c r="X133" s="463">
        <v>60250</v>
      </c>
      <c r="Y133" s="463">
        <v>249460</v>
      </c>
      <c r="Z133" s="463">
        <v>47295</v>
      </c>
      <c r="AA133" s="463"/>
      <c r="AB133" s="463">
        <v>116214</v>
      </c>
      <c r="AC133" s="463">
        <v>34435</v>
      </c>
      <c r="AD133" s="463">
        <v>34435</v>
      </c>
      <c r="AE133" s="463"/>
      <c r="AF133" s="463"/>
      <c r="AG133" s="463"/>
      <c r="AH133" s="463"/>
      <c r="AI133" s="463">
        <v>116214</v>
      </c>
      <c r="AJ133" s="463">
        <v>34435</v>
      </c>
      <c r="AK133" s="463">
        <v>34435</v>
      </c>
      <c r="AL133" s="463"/>
      <c r="AM133" s="463"/>
      <c r="AN133" s="464"/>
      <c r="AO133" s="463"/>
      <c r="AP133" s="463">
        <v>116214</v>
      </c>
      <c r="AQ133" s="463">
        <v>37730</v>
      </c>
      <c r="AR133" s="463">
        <v>34435</v>
      </c>
      <c r="AS133" s="463"/>
      <c r="AT133" s="463"/>
      <c r="AU133" s="464"/>
      <c r="AV133" s="463"/>
      <c r="AW133" s="463">
        <v>116214</v>
      </c>
      <c r="AX133" s="463">
        <v>34435</v>
      </c>
      <c r="AY133" s="463">
        <v>34435</v>
      </c>
      <c r="AZ133" s="463"/>
      <c r="BA133" s="463"/>
      <c r="BB133" s="464"/>
      <c r="BC133" s="463"/>
      <c r="BD133" s="475">
        <v>-319009</v>
      </c>
      <c r="BE133" s="463">
        <v>116214</v>
      </c>
      <c r="BF133" s="463">
        <v>40491</v>
      </c>
      <c r="BG133" s="463">
        <v>18001</v>
      </c>
      <c r="BH133" s="463">
        <v>22490</v>
      </c>
      <c r="BI133" s="463">
        <v>34435</v>
      </c>
      <c r="BJ133" s="463"/>
      <c r="BK133" s="463"/>
      <c r="BL133" s="463"/>
      <c r="BM133" s="463"/>
      <c r="BN133" s="463"/>
      <c r="BO133" s="491"/>
      <c r="BP133" s="491"/>
      <c r="BQ133" s="463"/>
      <c r="BR133" s="463"/>
      <c r="BS133" s="493"/>
      <c r="BT133" s="464"/>
      <c r="BU133" s="463"/>
      <c r="BV133" s="463"/>
      <c r="BW133" s="463"/>
      <c r="BX133" s="477"/>
      <c r="BY133" s="477"/>
      <c r="BZ133" s="477"/>
      <c r="CA133" s="477"/>
      <c r="CB133" s="477"/>
      <c r="CC133" s="477"/>
      <c r="CD133" s="504"/>
      <c r="CE133" s="504"/>
      <c r="CF133" s="504"/>
      <c r="CG133" s="451"/>
      <c r="CH133" s="452"/>
      <c r="CI133" s="452"/>
      <c r="CJ133" s="452"/>
      <c r="CK133" s="452"/>
      <c r="CL133" s="452"/>
      <c r="CM133" s="452"/>
      <c r="CN133" s="452"/>
      <c r="CO133" s="504"/>
      <c r="CP133" s="507"/>
      <c r="CQ133" s="507"/>
      <c r="CR133" s="448"/>
      <c r="CS133" s="507"/>
      <c r="CT133" s="507"/>
      <c r="CU133" s="507"/>
      <c r="CV133" s="507"/>
      <c r="CW133" s="507"/>
      <c r="CX133" s="507"/>
      <c r="CY133" s="507"/>
      <c r="CZ133" s="507"/>
      <c r="DA133" s="507"/>
      <c r="DB133" s="507"/>
      <c r="DC133" s="507"/>
      <c r="DD133" s="507"/>
      <c r="DE133" s="507"/>
      <c r="DF133" s="507"/>
      <c r="DG133" s="507"/>
      <c r="DH133" s="507"/>
      <c r="DI133" s="507"/>
      <c r="DJ133" s="507"/>
      <c r="DK133" s="507"/>
      <c r="DL133" s="507"/>
      <c r="DM133" s="507"/>
      <c r="DN133" s="507"/>
      <c r="DO133" s="507"/>
      <c r="DP133" s="507"/>
      <c r="DQ133" s="507"/>
      <c r="DR133" s="507"/>
      <c r="DS133" s="507"/>
      <c r="DT133" s="507"/>
      <c r="DU133" s="507"/>
      <c r="DV133" s="507"/>
      <c r="DW133" s="507"/>
      <c r="DX133" s="507"/>
      <c r="DY133" s="507"/>
      <c r="DZ133" s="507"/>
      <c r="EA133" s="507"/>
      <c r="EB133" s="507"/>
      <c r="EC133" s="507"/>
      <c r="ED133" s="507"/>
      <c r="EE133" s="507"/>
      <c r="EF133" s="507"/>
      <c r="EG133" s="507"/>
      <c r="EH133" s="507"/>
      <c r="EI133" s="507"/>
      <c r="EJ133" s="507"/>
      <c r="EK133" s="507"/>
      <c r="EL133" s="507"/>
      <c r="EM133" s="507"/>
      <c r="EN133" s="507"/>
      <c r="EO133" s="507"/>
      <c r="EP133" s="507"/>
      <c r="EQ133" s="507"/>
      <c r="ER133" s="507"/>
      <c r="ES133" s="507"/>
      <c r="ET133" s="507"/>
      <c r="EU133" s="507"/>
      <c r="EV133" s="507"/>
      <c r="EW133" s="507"/>
      <c r="EX133" s="507"/>
      <c r="EY133" s="507"/>
      <c r="EZ133" s="507"/>
      <c r="FA133" s="507"/>
      <c r="FB133" s="507"/>
      <c r="FC133" s="507"/>
      <c r="FD133" s="507"/>
      <c r="FE133" s="507"/>
      <c r="FF133" s="507"/>
      <c r="FG133" s="507"/>
      <c r="FH133" s="507"/>
      <c r="FI133" s="507"/>
      <c r="FJ133" s="507"/>
      <c r="FK133" s="507"/>
      <c r="FL133" s="507"/>
      <c r="FM133" s="507"/>
      <c r="FN133" s="507"/>
      <c r="FO133" s="507"/>
      <c r="FP133" s="507"/>
      <c r="FQ133" s="507"/>
      <c r="FR133" s="507"/>
      <c r="FS133" s="507"/>
      <c r="FT133" s="507"/>
      <c r="FU133" s="507"/>
      <c r="FV133" s="507"/>
      <c r="FW133" s="507"/>
      <c r="FX133" s="507"/>
      <c r="FY133" s="507"/>
      <c r="FZ133" s="507"/>
      <c r="GA133" s="507"/>
      <c r="GB133" s="507"/>
      <c r="GC133" s="507"/>
      <c r="GD133" s="507"/>
      <c r="GE133" s="507"/>
      <c r="GF133" s="507"/>
      <c r="GG133" s="507"/>
      <c r="GH133" s="507"/>
      <c r="GI133" s="507"/>
      <c r="GJ133" s="507"/>
      <c r="GK133" s="507"/>
      <c r="GL133" s="507"/>
      <c r="GM133" s="507"/>
      <c r="GN133" s="507"/>
      <c r="GO133" s="507"/>
      <c r="GP133" s="507"/>
      <c r="GQ133" s="507"/>
      <c r="GR133" s="507"/>
      <c r="GS133" s="507"/>
      <c r="GT133" s="507"/>
      <c r="GU133" s="507"/>
      <c r="GV133" s="507"/>
      <c r="GW133" s="507"/>
      <c r="GX133" s="507"/>
      <c r="GY133" s="507"/>
      <c r="GZ133" s="507"/>
      <c r="HA133" s="507"/>
      <c r="HB133" s="507"/>
      <c r="HC133" s="507"/>
      <c r="HD133" s="507"/>
      <c r="HE133" s="507"/>
      <c r="HF133" s="507"/>
      <c r="HG133" s="507"/>
      <c r="HH133" s="507"/>
      <c r="HI133" s="507"/>
      <c r="HJ133" s="507"/>
      <c r="HK133" s="507"/>
      <c r="HL133" s="507"/>
      <c r="HM133" s="507"/>
      <c r="HN133" s="507"/>
      <c r="HO133" s="507"/>
      <c r="HP133" s="507"/>
      <c r="HQ133" s="507"/>
      <c r="HR133" s="507"/>
      <c r="HS133" s="507"/>
      <c r="HT133" s="507"/>
      <c r="HU133" s="507"/>
      <c r="HV133" s="507"/>
      <c r="HW133" s="507"/>
      <c r="HX133" s="507"/>
      <c r="HY133" s="507"/>
      <c r="HZ133" s="507"/>
      <c r="IA133" s="507"/>
      <c r="IB133" s="507"/>
      <c r="IC133" s="507"/>
      <c r="ID133" s="507"/>
      <c r="IE133" s="507"/>
      <c r="IF133" s="507"/>
      <c r="IG133" s="507"/>
      <c r="IH133" s="507"/>
      <c r="II133" s="507"/>
      <c r="IJ133" s="507"/>
      <c r="IK133" s="507"/>
      <c r="IL133" s="507"/>
      <c r="IM133" s="507"/>
      <c r="IN133" s="507"/>
      <c r="IO133" s="507"/>
      <c r="IP133" s="507"/>
      <c r="IQ133" s="507"/>
      <c r="IR133" s="507"/>
      <c r="IS133" s="507"/>
      <c r="IT133" s="507"/>
      <c r="IU133" s="507"/>
      <c r="IV133" s="507"/>
      <c r="IW133" s="507"/>
      <c r="IX133" s="507"/>
      <c r="IY133" s="507"/>
      <c r="IZ133" s="507"/>
      <c r="JA133" s="507"/>
      <c r="JB133" s="507"/>
      <c r="JC133" s="507"/>
      <c r="JD133" s="507"/>
      <c r="JE133" s="507"/>
      <c r="JF133" s="507"/>
      <c r="JG133" s="507"/>
      <c r="JH133" s="507"/>
      <c r="JI133" s="507"/>
      <c r="JJ133" s="507"/>
      <c r="JK133" s="507"/>
      <c r="JL133" s="507"/>
      <c r="JM133" s="507"/>
      <c r="JN133" s="507"/>
      <c r="JO133" s="507"/>
      <c r="JP133" s="507"/>
      <c r="JQ133" s="507"/>
      <c r="JR133" s="507"/>
      <c r="JS133" s="507"/>
      <c r="JT133" s="507"/>
      <c r="JU133" s="507"/>
      <c r="JV133" s="507"/>
      <c r="JW133" s="507"/>
      <c r="JX133" s="507"/>
      <c r="JY133" s="507"/>
      <c r="JZ133" s="507"/>
      <c r="KA133" s="507"/>
      <c r="KB133" s="507"/>
      <c r="KC133" s="507"/>
      <c r="KD133" s="507"/>
      <c r="KE133" s="507"/>
      <c r="KF133" s="507"/>
      <c r="KG133" s="507"/>
      <c r="KH133" s="507"/>
      <c r="KI133" s="507"/>
      <c r="KJ133" s="507"/>
      <c r="KK133" s="507"/>
      <c r="KL133" s="507"/>
      <c r="KM133" s="507"/>
      <c r="KN133" s="507"/>
      <c r="KO133" s="507"/>
      <c r="KP133" s="507"/>
      <c r="KQ133" s="507"/>
      <c r="KR133" s="507"/>
      <c r="KS133" s="507"/>
      <c r="KT133" s="507"/>
    </row>
    <row r="134" spans="1:306" ht="24" hidden="1">
      <c r="A134" s="451"/>
      <c r="B134" s="452"/>
      <c r="C134" s="452" t="s">
        <v>2454</v>
      </c>
      <c r="D134" s="452"/>
      <c r="E134" s="452"/>
      <c r="F134" s="452"/>
      <c r="G134" s="452">
        <v>10</v>
      </c>
      <c r="H134" s="452"/>
      <c r="I134" s="455"/>
      <c r="J134" s="463">
        <v>293</v>
      </c>
      <c r="K134" s="463">
        <v>98</v>
      </c>
      <c r="L134" s="463">
        <v>148</v>
      </c>
      <c r="M134" s="463">
        <v>46</v>
      </c>
      <c r="N134" s="463"/>
      <c r="O134" s="463">
        <v>1483</v>
      </c>
      <c r="P134" s="463"/>
      <c r="Q134" s="463"/>
      <c r="R134" s="463"/>
      <c r="S134" s="463"/>
      <c r="T134" s="463"/>
      <c r="U134" s="463">
        <v>458439</v>
      </c>
      <c r="V134" s="463">
        <v>127107</v>
      </c>
      <c r="W134" s="463">
        <v>282462</v>
      </c>
      <c r="X134" s="463">
        <v>60250</v>
      </c>
      <c r="Y134" s="463">
        <v>235167</v>
      </c>
      <c r="Z134" s="463">
        <v>47295</v>
      </c>
      <c r="AA134" s="463"/>
      <c r="AB134" s="463">
        <v>87513</v>
      </c>
      <c r="AC134" s="463">
        <v>25429</v>
      </c>
      <c r="AD134" s="463">
        <v>25429</v>
      </c>
      <c r="AE134" s="463"/>
      <c r="AF134" s="463"/>
      <c r="AG134" s="463"/>
      <c r="AH134" s="463"/>
      <c r="AI134" s="463">
        <v>87513</v>
      </c>
      <c r="AJ134" s="463">
        <v>25429</v>
      </c>
      <c r="AK134" s="463">
        <v>25429</v>
      </c>
      <c r="AL134" s="463"/>
      <c r="AM134" s="463"/>
      <c r="AN134" s="464"/>
      <c r="AO134" s="463"/>
      <c r="AP134" s="463">
        <v>87513</v>
      </c>
      <c r="AQ134" s="463">
        <v>28724</v>
      </c>
      <c r="AR134" s="463">
        <v>25429</v>
      </c>
      <c r="AS134" s="463"/>
      <c r="AT134" s="463"/>
      <c r="AU134" s="464"/>
      <c r="AV134" s="463"/>
      <c r="AW134" s="463">
        <v>87513</v>
      </c>
      <c r="AX134" s="463">
        <v>25429</v>
      </c>
      <c r="AY134" s="463">
        <v>25429</v>
      </c>
      <c r="AZ134" s="463"/>
      <c r="BA134" s="463"/>
      <c r="BB134" s="464"/>
      <c r="BC134" s="463"/>
      <c r="BD134" s="475">
        <v>-135759</v>
      </c>
      <c r="BE134" s="463">
        <v>87513</v>
      </c>
      <c r="BF134" s="463">
        <v>31784</v>
      </c>
      <c r="BG134" s="463">
        <v>18001</v>
      </c>
      <c r="BH134" s="463">
        <v>13783</v>
      </c>
      <c r="BI134" s="463">
        <v>25429</v>
      </c>
      <c r="BJ134" s="463"/>
      <c r="BK134" s="463"/>
      <c r="BL134" s="463"/>
      <c r="BM134" s="463"/>
      <c r="BN134" s="463"/>
      <c r="BO134" s="491"/>
      <c r="BP134" s="491"/>
      <c r="BQ134" s="463"/>
      <c r="BR134" s="463"/>
      <c r="BS134" s="493"/>
      <c r="BT134" s="464"/>
      <c r="BU134" s="463"/>
      <c r="BV134" s="463"/>
      <c r="BW134" s="463"/>
      <c r="BX134" s="477"/>
      <c r="BY134" s="477"/>
      <c r="BZ134" s="477"/>
      <c r="CA134" s="477"/>
      <c r="CB134" s="477"/>
      <c r="CC134" s="477"/>
      <c r="CD134" s="504"/>
      <c r="CE134" s="504"/>
      <c r="CF134" s="504"/>
      <c r="CG134" s="451"/>
      <c r="CH134" s="452"/>
      <c r="CI134" s="452"/>
      <c r="CJ134" s="452"/>
      <c r="CK134" s="452"/>
      <c r="CL134" s="452"/>
      <c r="CM134" s="452"/>
      <c r="CN134" s="452"/>
      <c r="CO134" s="504"/>
      <c r="CP134" s="507"/>
      <c r="CQ134" s="507"/>
      <c r="CR134" s="448"/>
      <c r="CS134" s="507"/>
      <c r="CT134" s="507"/>
      <c r="CU134" s="507"/>
      <c r="CV134" s="507"/>
      <c r="CW134" s="507"/>
      <c r="CX134" s="507"/>
      <c r="CY134" s="507"/>
      <c r="CZ134" s="507"/>
      <c r="DA134" s="507"/>
      <c r="DB134" s="507"/>
      <c r="DC134" s="507"/>
      <c r="DD134" s="507"/>
      <c r="DE134" s="507"/>
      <c r="DF134" s="507"/>
      <c r="DG134" s="507"/>
      <c r="DH134" s="507"/>
      <c r="DI134" s="507"/>
      <c r="DJ134" s="507"/>
      <c r="DK134" s="507"/>
      <c r="DL134" s="507"/>
      <c r="DM134" s="507"/>
      <c r="DN134" s="507"/>
      <c r="DO134" s="507"/>
      <c r="DP134" s="507"/>
      <c r="DQ134" s="507"/>
      <c r="DR134" s="507"/>
      <c r="DS134" s="507"/>
      <c r="DT134" s="507"/>
      <c r="DU134" s="507"/>
      <c r="DV134" s="507"/>
      <c r="DW134" s="507"/>
      <c r="DX134" s="507"/>
      <c r="DY134" s="507"/>
      <c r="DZ134" s="507"/>
      <c r="EA134" s="507"/>
      <c r="EB134" s="507"/>
      <c r="EC134" s="507"/>
      <c r="ED134" s="507"/>
      <c r="EE134" s="507"/>
      <c r="EF134" s="507"/>
      <c r="EG134" s="507"/>
      <c r="EH134" s="507"/>
      <c r="EI134" s="507"/>
      <c r="EJ134" s="507"/>
      <c r="EK134" s="507"/>
      <c r="EL134" s="507"/>
      <c r="EM134" s="507"/>
      <c r="EN134" s="507"/>
      <c r="EO134" s="507"/>
      <c r="EP134" s="507"/>
      <c r="EQ134" s="507"/>
      <c r="ER134" s="507"/>
      <c r="ES134" s="507"/>
      <c r="ET134" s="507"/>
      <c r="EU134" s="507"/>
      <c r="EV134" s="507"/>
      <c r="EW134" s="507"/>
      <c r="EX134" s="507"/>
      <c r="EY134" s="507"/>
      <c r="EZ134" s="507"/>
      <c r="FA134" s="507"/>
      <c r="FB134" s="507"/>
      <c r="FC134" s="507"/>
      <c r="FD134" s="507"/>
      <c r="FE134" s="507"/>
      <c r="FF134" s="507"/>
      <c r="FG134" s="507"/>
      <c r="FH134" s="507"/>
      <c r="FI134" s="507"/>
      <c r="FJ134" s="507"/>
      <c r="FK134" s="507"/>
      <c r="FL134" s="507"/>
      <c r="FM134" s="507"/>
      <c r="FN134" s="507"/>
      <c r="FO134" s="507"/>
      <c r="FP134" s="507"/>
      <c r="FQ134" s="507"/>
      <c r="FR134" s="507"/>
      <c r="FS134" s="507"/>
      <c r="FT134" s="507"/>
      <c r="FU134" s="507"/>
      <c r="FV134" s="507"/>
      <c r="FW134" s="507"/>
      <c r="FX134" s="507"/>
      <c r="FY134" s="507"/>
      <c r="FZ134" s="507"/>
      <c r="GA134" s="507"/>
      <c r="GB134" s="507"/>
      <c r="GC134" s="507"/>
      <c r="GD134" s="507"/>
      <c r="GE134" s="507"/>
      <c r="GF134" s="507"/>
      <c r="GG134" s="507"/>
      <c r="GH134" s="507"/>
      <c r="GI134" s="507"/>
      <c r="GJ134" s="507"/>
      <c r="GK134" s="507"/>
      <c r="GL134" s="507"/>
      <c r="GM134" s="507"/>
      <c r="GN134" s="507"/>
      <c r="GO134" s="507"/>
      <c r="GP134" s="507"/>
      <c r="GQ134" s="507"/>
      <c r="GR134" s="507"/>
      <c r="GS134" s="507"/>
      <c r="GT134" s="507"/>
      <c r="GU134" s="507"/>
      <c r="GV134" s="507"/>
      <c r="GW134" s="507"/>
      <c r="GX134" s="507"/>
      <c r="GY134" s="507"/>
      <c r="GZ134" s="507"/>
      <c r="HA134" s="507"/>
      <c r="HB134" s="507"/>
      <c r="HC134" s="507"/>
      <c r="HD134" s="507"/>
      <c r="HE134" s="507"/>
      <c r="HF134" s="507"/>
      <c r="HG134" s="507"/>
      <c r="HH134" s="507"/>
      <c r="HI134" s="507"/>
      <c r="HJ134" s="507"/>
      <c r="HK134" s="507"/>
      <c r="HL134" s="507"/>
      <c r="HM134" s="507"/>
      <c r="HN134" s="507"/>
      <c r="HO134" s="507"/>
      <c r="HP134" s="507"/>
      <c r="HQ134" s="507"/>
      <c r="HR134" s="507"/>
      <c r="HS134" s="507"/>
      <c r="HT134" s="507"/>
      <c r="HU134" s="507"/>
      <c r="HV134" s="507"/>
      <c r="HW134" s="507"/>
      <c r="HX134" s="507"/>
      <c r="HY134" s="507"/>
      <c r="HZ134" s="507"/>
      <c r="IA134" s="507"/>
      <c r="IB134" s="507"/>
      <c r="IC134" s="507"/>
      <c r="ID134" s="507"/>
      <c r="IE134" s="507"/>
      <c r="IF134" s="507"/>
      <c r="IG134" s="507"/>
      <c r="IH134" s="507"/>
      <c r="II134" s="507"/>
      <c r="IJ134" s="507"/>
      <c r="IK134" s="507"/>
      <c r="IL134" s="507"/>
      <c r="IM134" s="507"/>
      <c r="IN134" s="507"/>
      <c r="IO134" s="507"/>
      <c r="IP134" s="507"/>
      <c r="IQ134" s="507"/>
      <c r="IR134" s="507"/>
      <c r="IS134" s="507"/>
      <c r="IT134" s="507"/>
      <c r="IU134" s="507"/>
      <c r="IV134" s="507"/>
      <c r="IW134" s="507"/>
      <c r="IX134" s="507"/>
      <c r="IY134" s="507"/>
      <c r="IZ134" s="507"/>
      <c r="JA134" s="507"/>
      <c r="JB134" s="507"/>
      <c r="JC134" s="507"/>
      <c r="JD134" s="507"/>
      <c r="JE134" s="507"/>
      <c r="JF134" s="507"/>
      <c r="JG134" s="507"/>
      <c r="JH134" s="507"/>
      <c r="JI134" s="507"/>
      <c r="JJ134" s="507"/>
      <c r="JK134" s="507"/>
      <c r="JL134" s="507"/>
      <c r="JM134" s="507"/>
      <c r="JN134" s="507"/>
      <c r="JO134" s="507"/>
      <c r="JP134" s="507"/>
      <c r="JQ134" s="507"/>
      <c r="JR134" s="507"/>
      <c r="JS134" s="507"/>
      <c r="JT134" s="507"/>
      <c r="JU134" s="507"/>
      <c r="JV134" s="507"/>
      <c r="JW134" s="507"/>
      <c r="JX134" s="507"/>
      <c r="JY134" s="507"/>
      <c r="JZ134" s="507"/>
      <c r="KA134" s="507"/>
      <c r="KB134" s="507"/>
      <c r="KC134" s="507"/>
      <c r="KD134" s="507"/>
      <c r="KE134" s="507"/>
      <c r="KF134" s="507"/>
      <c r="KG134" s="507"/>
      <c r="KH134" s="507"/>
      <c r="KI134" s="507"/>
      <c r="KJ134" s="507"/>
      <c r="KK134" s="507"/>
      <c r="KL134" s="507"/>
      <c r="KM134" s="507"/>
      <c r="KN134" s="507"/>
      <c r="KO134" s="507"/>
      <c r="KP134" s="507"/>
      <c r="KQ134" s="507"/>
      <c r="KR134" s="507"/>
      <c r="KS134" s="507"/>
      <c r="KT134" s="507"/>
    </row>
    <row r="135" spans="1:306" ht="60" hidden="1">
      <c r="A135" s="454" t="s">
        <v>2455</v>
      </c>
      <c r="B135" s="455" t="s">
        <v>301</v>
      </c>
      <c r="C135" s="456" t="s">
        <v>1261</v>
      </c>
      <c r="D135" s="455" t="s">
        <v>2136</v>
      </c>
      <c r="E135" s="455" t="s">
        <v>2456</v>
      </c>
      <c r="F135" s="455" t="s">
        <v>113</v>
      </c>
      <c r="G135" s="455" t="s">
        <v>2138</v>
      </c>
      <c r="H135" s="455" t="s">
        <v>2139</v>
      </c>
      <c r="I135" s="455" t="s">
        <v>234</v>
      </c>
      <c r="J135" s="464">
        <v>12</v>
      </c>
      <c r="K135" s="464">
        <v>12</v>
      </c>
      <c r="L135" s="464"/>
      <c r="M135" s="464"/>
      <c r="N135" s="464"/>
      <c r="O135" s="464"/>
      <c r="P135" s="464"/>
      <c r="Q135" s="464">
        <v>2017</v>
      </c>
      <c r="R135" s="464">
        <v>2021</v>
      </c>
      <c r="S135" s="464">
        <v>2017</v>
      </c>
      <c r="T135" s="464">
        <v>2020</v>
      </c>
      <c r="U135" s="464">
        <v>25528</v>
      </c>
      <c r="V135" s="464">
        <v>7108</v>
      </c>
      <c r="W135" s="464">
        <v>17870</v>
      </c>
      <c r="X135" s="464">
        <v>2132</v>
      </c>
      <c r="Y135" s="464">
        <v>15840</v>
      </c>
      <c r="Z135" s="464">
        <v>2030</v>
      </c>
      <c r="AA135" s="464"/>
      <c r="AB135" s="464">
        <v>3030</v>
      </c>
      <c r="AC135" s="464">
        <v>2844</v>
      </c>
      <c r="AD135" s="464">
        <v>2844</v>
      </c>
      <c r="AE135" s="464" t="s">
        <v>93</v>
      </c>
      <c r="AF135" s="464"/>
      <c r="AG135" s="464">
        <v>1</v>
      </c>
      <c r="AH135" s="464">
        <v>1</v>
      </c>
      <c r="AI135" s="464">
        <v>3030</v>
      </c>
      <c r="AJ135" s="464">
        <v>2844</v>
      </c>
      <c r="AK135" s="464">
        <v>2844</v>
      </c>
      <c r="AL135" s="464" t="s">
        <v>93</v>
      </c>
      <c r="AM135" s="464"/>
      <c r="AN135" s="464">
        <v>1</v>
      </c>
      <c r="AO135" s="464">
        <v>1</v>
      </c>
      <c r="AP135" s="464">
        <v>3030</v>
      </c>
      <c r="AQ135" s="464">
        <v>2844</v>
      </c>
      <c r="AR135" s="464">
        <v>2844</v>
      </c>
      <c r="AS135" s="464" t="s">
        <v>93</v>
      </c>
      <c r="AT135" s="464"/>
      <c r="AU135" s="464">
        <v>1</v>
      </c>
      <c r="AV135" s="464">
        <v>1</v>
      </c>
      <c r="AW135" s="464">
        <v>3030</v>
      </c>
      <c r="AX135" s="464">
        <v>2844</v>
      </c>
      <c r="AY135" s="464">
        <v>2844</v>
      </c>
      <c r="AZ135" s="464" t="s">
        <v>93</v>
      </c>
      <c r="BA135" s="464"/>
      <c r="BB135" s="464">
        <v>1</v>
      </c>
      <c r="BC135" s="464">
        <v>1</v>
      </c>
      <c r="BD135" s="475">
        <v>-6658</v>
      </c>
      <c r="BE135" s="464">
        <v>3030</v>
      </c>
      <c r="BF135" s="464">
        <v>3873</v>
      </c>
      <c r="BG135" s="464">
        <v>1029</v>
      </c>
      <c r="BH135" s="478">
        <v>2844</v>
      </c>
      <c r="BI135" s="464">
        <v>2844</v>
      </c>
      <c r="BJ135" s="464" t="s">
        <v>93</v>
      </c>
      <c r="BK135" s="464"/>
      <c r="BL135" s="464">
        <v>1</v>
      </c>
      <c r="BM135" s="464">
        <v>1</v>
      </c>
      <c r="BN135" s="464" t="s">
        <v>2141</v>
      </c>
      <c r="BO135" s="492" t="s">
        <v>2457</v>
      </c>
      <c r="BP135" s="492" t="s">
        <v>1265</v>
      </c>
      <c r="BQ135" s="464" t="s">
        <v>2458</v>
      </c>
      <c r="BR135" s="464" t="s">
        <v>2145</v>
      </c>
      <c r="BS135" s="493" t="s">
        <v>2152</v>
      </c>
      <c r="BT135" s="464"/>
      <c r="BU135" s="464"/>
      <c r="BV135" s="464"/>
      <c r="BW135" s="464"/>
      <c r="BX135" s="501"/>
      <c r="BY135" s="501"/>
      <c r="BZ135" s="501"/>
      <c r="CA135" s="501"/>
      <c r="CB135" s="501"/>
      <c r="CC135" s="501"/>
      <c r="CD135" s="503">
        <v>4010</v>
      </c>
      <c r="CE135" s="503"/>
      <c r="CF135" s="503" t="s">
        <v>93</v>
      </c>
      <c r="CG135" s="454" t="s">
        <v>2188</v>
      </c>
      <c r="CH135" s="455"/>
      <c r="CI135" s="455" t="s">
        <v>2459</v>
      </c>
      <c r="CJ135" s="455"/>
      <c r="CK135" s="455"/>
      <c r="CL135" s="455"/>
      <c r="CM135" s="455"/>
      <c r="CN135" s="455"/>
      <c r="CO135" s="503" t="s">
        <v>93</v>
      </c>
      <c r="CP135" s="449"/>
      <c r="CQ135" s="449"/>
      <c r="CR135" s="448" t="s">
        <v>1261</v>
      </c>
      <c r="CS135" s="449"/>
      <c r="CT135" s="449"/>
      <c r="CU135" s="449"/>
      <c r="CV135" s="449"/>
      <c r="CW135" s="449"/>
      <c r="CX135" s="449"/>
      <c r="CY135" s="449"/>
      <c r="CZ135" s="449"/>
      <c r="DA135" s="449"/>
      <c r="DB135" s="449"/>
      <c r="DC135" s="449"/>
      <c r="DD135" s="449"/>
      <c r="DE135" s="449"/>
      <c r="DF135" s="449"/>
      <c r="DG135" s="449"/>
      <c r="DH135" s="449"/>
      <c r="DI135" s="449"/>
      <c r="DJ135" s="449"/>
      <c r="DK135" s="449"/>
      <c r="DL135" s="449"/>
      <c r="DM135" s="449"/>
      <c r="DN135" s="449"/>
      <c r="DO135" s="449"/>
      <c r="DP135" s="449"/>
      <c r="DQ135" s="449"/>
      <c r="DR135" s="449"/>
      <c r="DS135" s="449"/>
      <c r="DT135" s="449"/>
      <c r="DU135" s="449"/>
      <c r="DV135" s="449"/>
      <c r="DW135" s="449"/>
      <c r="DX135" s="449"/>
      <c r="DY135" s="449"/>
      <c r="DZ135" s="449"/>
      <c r="EA135" s="449"/>
      <c r="EB135" s="449"/>
      <c r="EC135" s="449"/>
      <c r="ED135" s="449"/>
      <c r="EE135" s="449"/>
      <c r="EF135" s="449"/>
      <c r="EG135" s="449"/>
      <c r="EH135" s="449"/>
      <c r="EI135" s="449"/>
      <c r="EJ135" s="449"/>
      <c r="EK135" s="449"/>
      <c r="EL135" s="449"/>
      <c r="EM135" s="449"/>
      <c r="EN135" s="449"/>
      <c r="EO135" s="449"/>
      <c r="EP135" s="449"/>
      <c r="EQ135" s="449"/>
      <c r="ER135" s="449"/>
      <c r="ES135" s="449"/>
      <c r="ET135" s="449"/>
      <c r="EU135" s="449"/>
      <c r="EV135" s="449"/>
      <c r="EW135" s="449"/>
      <c r="EX135" s="449"/>
      <c r="EY135" s="449"/>
      <c r="EZ135" s="449"/>
      <c r="FA135" s="449"/>
      <c r="FB135" s="449"/>
      <c r="FC135" s="449"/>
      <c r="FD135" s="449"/>
      <c r="FE135" s="449"/>
      <c r="FF135" s="449"/>
      <c r="FG135" s="449"/>
      <c r="FH135" s="449"/>
      <c r="FI135" s="449"/>
      <c r="FJ135" s="449"/>
      <c r="FK135" s="449"/>
      <c r="FL135" s="449"/>
      <c r="FM135" s="449"/>
      <c r="FN135" s="449"/>
      <c r="FO135" s="449"/>
      <c r="FP135" s="449"/>
      <c r="FQ135" s="449"/>
      <c r="FR135" s="449"/>
      <c r="FS135" s="449"/>
      <c r="FT135" s="449"/>
      <c r="FU135" s="449"/>
      <c r="FV135" s="449"/>
      <c r="FW135" s="449"/>
      <c r="FX135" s="449"/>
      <c r="FY135" s="449"/>
      <c r="FZ135" s="449"/>
      <c r="GA135" s="449"/>
      <c r="GB135" s="449"/>
      <c r="GC135" s="449"/>
      <c r="GD135" s="449"/>
      <c r="GE135" s="449"/>
      <c r="GF135" s="449"/>
      <c r="GG135" s="449"/>
      <c r="GH135" s="449"/>
      <c r="GI135" s="449"/>
      <c r="GJ135" s="449"/>
      <c r="GK135" s="449"/>
      <c r="GL135" s="449"/>
      <c r="GM135" s="449"/>
      <c r="GN135" s="449"/>
      <c r="GO135" s="449"/>
      <c r="GP135" s="449"/>
      <c r="GQ135" s="449"/>
      <c r="GR135" s="449"/>
      <c r="GS135" s="449"/>
      <c r="GT135" s="449"/>
      <c r="GU135" s="449"/>
      <c r="GV135" s="449"/>
      <c r="GW135" s="449"/>
      <c r="GX135" s="449"/>
      <c r="GY135" s="449"/>
      <c r="GZ135" s="449"/>
      <c r="HA135" s="449"/>
      <c r="HB135" s="449"/>
      <c r="HC135" s="449"/>
      <c r="HD135" s="449"/>
      <c r="HE135" s="449"/>
      <c r="HF135" s="449"/>
      <c r="HG135" s="449"/>
      <c r="HH135" s="449"/>
      <c r="HI135" s="449"/>
      <c r="HJ135" s="449"/>
      <c r="HK135" s="449"/>
      <c r="HL135" s="449"/>
      <c r="HM135" s="449"/>
      <c r="HN135" s="449"/>
      <c r="HO135" s="449"/>
      <c r="HP135" s="449"/>
      <c r="HQ135" s="449"/>
      <c r="HR135" s="449"/>
      <c r="HS135" s="449"/>
      <c r="HT135" s="449"/>
      <c r="HU135" s="449"/>
      <c r="HV135" s="449"/>
      <c r="HW135" s="449"/>
      <c r="HX135" s="449"/>
      <c r="HY135" s="449"/>
      <c r="HZ135" s="449"/>
      <c r="IA135" s="449"/>
      <c r="IB135" s="449"/>
      <c r="IC135" s="449"/>
      <c r="ID135" s="449"/>
      <c r="IE135" s="449"/>
      <c r="IF135" s="449"/>
      <c r="IG135" s="449"/>
      <c r="IH135" s="449"/>
      <c r="II135" s="449"/>
      <c r="IJ135" s="449"/>
      <c r="IK135" s="449"/>
      <c r="IL135" s="449"/>
      <c r="IM135" s="449"/>
      <c r="IN135" s="449"/>
      <c r="IO135" s="449"/>
      <c r="IP135" s="449"/>
      <c r="IQ135" s="449"/>
      <c r="IR135" s="449"/>
      <c r="IS135" s="449"/>
      <c r="IT135" s="449"/>
      <c r="IU135" s="449"/>
      <c r="IV135" s="449"/>
      <c r="IW135" s="449"/>
      <c r="IX135" s="449"/>
      <c r="IY135" s="449"/>
      <c r="IZ135" s="449"/>
      <c r="JA135" s="449"/>
      <c r="JB135" s="449"/>
      <c r="JC135" s="449"/>
      <c r="JD135" s="449"/>
      <c r="JE135" s="449"/>
      <c r="JF135" s="449"/>
      <c r="JG135" s="449"/>
      <c r="JH135" s="449"/>
      <c r="JI135" s="449"/>
      <c r="JJ135" s="449"/>
      <c r="JK135" s="449"/>
      <c r="JL135" s="449"/>
      <c r="JM135" s="449"/>
      <c r="JN135" s="449"/>
      <c r="JO135" s="449"/>
      <c r="JP135" s="449"/>
      <c r="JQ135" s="449"/>
      <c r="JR135" s="449"/>
      <c r="JS135" s="449"/>
      <c r="JT135" s="449"/>
      <c r="JU135" s="449"/>
      <c r="JV135" s="449"/>
      <c r="JW135" s="449"/>
      <c r="JX135" s="449"/>
      <c r="JY135" s="449"/>
      <c r="JZ135" s="449"/>
      <c r="KA135" s="449"/>
      <c r="KB135" s="449"/>
      <c r="KC135" s="449"/>
      <c r="KD135" s="449"/>
      <c r="KE135" s="449"/>
      <c r="KF135" s="449"/>
      <c r="KG135" s="449"/>
      <c r="KH135" s="449"/>
      <c r="KI135" s="449"/>
      <c r="KJ135" s="449"/>
      <c r="KK135" s="449"/>
      <c r="KL135" s="449"/>
      <c r="KM135" s="449"/>
      <c r="KN135" s="449"/>
      <c r="KO135" s="449"/>
      <c r="KP135" s="449"/>
      <c r="KQ135" s="449"/>
      <c r="KR135" s="449"/>
      <c r="KS135" s="449"/>
      <c r="KT135" s="449"/>
    </row>
    <row r="136" spans="1:306" ht="60" hidden="1">
      <c r="A136" s="454" t="s">
        <v>2455</v>
      </c>
      <c r="B136" s="455" t="s">
        <v>307</v>
      </c>
      <c r="C136" s="456" t="s">
        <v>1277</v>
      </c>
      <c r="D136" s="455" t="s">
        <v>2136</v>
      </c>
      <c r="E136" s="455" t="s">
        <v>2460</v>
      </c>
      <c r="F136" s="455" t="s">
        <v>113</v>
      </c>
      <c r="G136" s="455" t="s">
        <v>2138</v>
      </c>
      <c r="H136" s="455" t="s">
        <v>2139</v>
      </c>
      <c r="I136" s="455" t="s">
        <v>234</v>
      </c>
      <c r="J136" s="464">
        <v>25</v>
      </c>
      <c r="K136" s="464">
        <v>25</v>
      </c>
      <c r="L136" s="464"/>
      <c r="M136" s="464"/>
      <c r="N136" s="464"/>
      <c r="O136" s="464"/>
      <c r="P136" s="464"/>
      <c r="Q136" s="464">
        <v>2017</v>
      </c>
      <c r="R136" s="464">
        <v>2021</v>
      </c>
      <c r="S136" s="464">
        <v>2017</v>
      </c>
      <c r="T136" s="464">
        <v>2020</v>
      </c>
      <c r="U136" s="464">
        <v>83471</v>
      </c>
      <c r="V136" s="464">
        <v>14784</v>
      </c>
      <c r="W136" s="464">
        <v>47573</v>
      </c>
      <c r="X136" s="464">
        <v>4435</v>
      </c>
      <c r="Y136" s="464">
        <v>40350</v>
      </c>
      <c r="Z136" s="464">
        <v>7223</v>
      </c>
      <c r="AA136" s="464"/>
      <c r="AB136" s="464">
        <v>13907</v>
      </c>
      <c r="AC136" s="464">
        <v>5175</v>
      </c>
      <c r="AD136" s="464">
        <v>5175</v>
      </c>
      <c r="AE136" s="464" t="s">
        <v>93</v>
      </c>
      <c r="AF136" s="464"/>
      <c r="AG136" s="464">
        <v>1</v>
      </c>
      <c r="AH136" s="464">
        <v>1</v>
      </c>
      <c r="AI136" s="464">
        <v>13907</v>
      </c>
      <c r="AJ136" s="464">
        <v>5175</v>
      </c>
      <c r="AK136" s="464">
        <v>5175</v>
      </c>
      <c r="AL136" s="464" t="s">
        <v>93</v>
      </c>
      <c r="AM136" s="464"/>
      <c r="AN136" s="464">
        <v>1</v>
      </c>
      <c r="AO136" s="464">
        <v>1</v>
      </c>
      <c r="AP136" s="464">
        <v>13907</v>
      </c>
      <c r="AQ136" s="464">
        <v>5913</v>
      </c>
      <c r="AR136" s="464">
        <v>5175</v>
      </c>
      <c r="AS136" s="464" t="s">
        <v>93</v>
      </c>
      <c r="AT136" s="464"/>
      <c r="AU136" s="464">
        <v>1</v>
      </c>
      <c r="AV136" s="464">
        <v>1</v>
      </c>
      <c r="AW136" s="464">
        <v>13907</v>
      </c>
      <c r="AX136" s="464">
        <v>5175</v>
      </c>
      <c r="AY136" s="464">
        <v>5175</v>
      </c>
      <c r="AZ136" s="464" t="s">
        <v>93</v>
      </c>
      <c r="BA136" s="464"/>
      <c r="BB136" s="464">
        <v>1</v>
      </c>
      <c r="BC136" s="464">
        <v>1</v>
      </c>
      <c r="BD136" s="475">
        <v>-29214</v>
      </c>
      <c r="BE136" s="464">
        <v>13907</v>
      </c>
      <c r="BF136" s="464">
        <v>10349</v>
      </c>
      <c r="BG136" s="464">
        <v>4435</v>
      </c>
      <c r="BH136" s="464">
        <v>5914</v>
      </c>
      <c r="BI136" s="464">
        <v>5175</v>
      </c>
      <c r="BJ136" s="464" t="s">
        <v>93</v>
      </c>
      <c r="BK136" s="464"/>
      <c r="BL136" s="464">
        <v>1</v>
      </c>
      <c r="BM136" s="464">
        <v>1</v>
      </c>
      <c r="BN136" s="464" t="s">
        <v>2141</v>
      </c>
      <c r="BO136" s="492" t="s">
        <v>2461</v>
      </c>
      <c r="BP136" s="492" t="s">
        <v>1280</v>
      </c>
      <c r="BQ136" s="464" t="s">
        <v>2458</v>
      </c>
      <c r="BR136" s="464" t="s">
        <v>2145</v>
      </c>
      <c r="BS136" s="493" t="s">
        <v>2152</v>
      </c>
      <c r="BT136" s="464"/>
      <c r="BU136" s="464"/>
      <c r="BV136" s="464"/>
      <c r="BW136" s="464"/>
      <c r="BX136" s="501"/>
      <c r="BY136" s="501"/>
      <c r="BZ136" s="501"/>
      <c r="CA136" s="501"/>
      <c r="CB136" s="501"/>
      <c r="CC136" s="501"/>
      <c r="CD136" s="503">
        <v>21073</v>
      </c>
      <c r="CE136" s="503"/>
      <c r="CF136" s="503" t="s">
        <v>93</v>
      </c>
      <c r="CG136" s="454" t="s">
        <v>2188</v>
      </c>
      <c r="CH136" s="455"/>
      <c r="CI136" s="455" t="s">
        <v>2459</v>
      </c>
      <c r="CJ136" s="455"/>
      <c r="CK136" s="455"/>
      <c r="CL136" s="455"/>
      <c r="CM136" s="455"/>
      <c r="CN136" s="455"/>
      <c r="CO136" s="503" t="s">
        <v>93</v>
      </c>
      <c r="CP136" s="449"/>
      <c r="CQ136" s="449"/>
      <c r="CR136" s="448" t="s">
        <v>1277</v>
      </c>
      <c r="CS136" s="449"/>
      <c r="CT136" s="449"/>
      <c r="CU136" s="449"/>
      <c r="CV136" s="449"/>
      <c r="CW136" s="449"/>
      <c r="CX136" s="449"/>
      <c r="CY136" s="449"/>
      <c r="CZ136" s="449"/>
      <c r="DA136" s="449"/>
      <c r="DB136" s="449"/>
      <c r="DC136" s="449"/>
      <c r="DD136" s="449"/>
      <c r="DE136" s="449"/>
      <c r="DF136" s="449"/>
      <c r="DG136" s="449"/>
      <c r="DH136" s="449"/>
      <c r="DI136" s="449"/>
      <c r="DJ136" s="449"/>
      <c r="DK136" s="449"/>
      <c r="DL136" s="449"/>
      <c r="DM136" s="449"/>
      <c r="DN136" s="449"/>
      <c r="DO136" s="449"/>
      <c r="DP136" s="449"/>
      <c r="DQ136" s="449"/>
      <c r="DR136" s="449"/>
      <c r="DS136" s="449"/>
      <c r="DT136" s="449"/>
      <c r="DU136" s="449"/>
      <c r="DV136" s="449"/>
      <c r="DW136" s="449"/>
      <c r="DX136" s="449"/>
      <c r="DY136" s="449"/>
      <c r="DZ136" s="449"/>
      <c r="EA136" s="449"/>
      <c r="EB136" s="449"/>
      <c r="EC136" s="449"/>
      <c r="ED136" s="449"/>
      <c r="EE136" s="449"/>
      <c r="EF136" s="449"/>
      <c r="EG136" s="449"/>
      <c r="EH136" s="449"/>
      <c r="EI136" s="449"/>
      <c r="EJ136" s="449"/>
      <c r="EK136" s="449"/>
      <c r="EL136" s="449"/>
      <c r="EM136" s="449"/>
      <c r="EN136" s="449"/>
      <c r="EO136" s="449"/>
      <c r="EP136" s="449"/>
      <c r="EQ136" s="449"/>
      <c r="ER136" s="449"/>
      <c r="ES136" s="449"/>
      <c r="ET136" s="449"/>
      <c r="EU136" s="449"/>
      <c r="EV136" s="449"/>
      <c r="EW136" s="449"/>
      <c r="EX136" s="449"/>
      <c r="EY136" s="449"/>
      <c r="EZ136" s="449"/>
      <c r="FA136" s="449"/>
      <c r="FB136" s="449"/>
      <c r="FC136" s="449"/>
      <c r="FD136" s="449"/>
      <c r="FE136" s="449"/>
      <c r="FF136" s="449"/>
      <c r="FG136" s="449"/>
      <c r="FH136" s="449"/>
      <c r="FI136" s="449"/>
      <c r="FJ136" s="449"/>
      <c r="FK136" s="449"/>
      <c r="FL136" s="449"/>
      <c r="FM136" s="449"/>
      <c r="FN136" s="449"/>
      <c r="FO136" s="449"/>
      <c r="FP136" s="449"/>
      <c r="FQ136" s="449"/>
      <c r="FR136" s="449"/>
      <c r="FS136" s="449"/>
      <c r="FT136" s="449"/>
      <c r="FU136" s="449"/>
      <c r="FV136" s="449"/>
      <c r="FW136" s="449"/>
      <c r="FX136" s="449"/>
      <c r="FY136" s="449"/>
      <c r="FZ136" s="449"/>
      <c r="GA136" s="449"/>
      <c r="GB136" s="449"/>
      <c r="GC136" s="449"/>
      <c r="GD136" s="449"/>
      <c r="GE136" s="449"/>
      <c r="GF136" s="449"/>
      <c r="GG136" s="449"/>
      <c r="GH136" s="449"/>
      <c r="GI136" s="449"/>
      <c r="GJ136" s="449"/>
      <c r="GK136" s="449"/>
      <c r="GL136" s="449"/>
      <c r="GM136" s="449"/>
      <c r="GN136" s="449"/>
      <c r="GO136" s="449"/>
      <c r="GP136" s="449"/>
      <c r="GQ136" s="449"/>
      <c r="GR136" s="449"/>
      <c r="GS136" s="449"/>
      <c r="GT136" s="449"/>
      <c r="GU136" s="449"/>
      <c r="GV136" s="449"/>
      <c r="GW136" s="449"/>
      <c r="GX136" s="449"/>
      <c r="GY136" s="449"/>
      <c r="GZ136" s="449"/>
      <c r="HA136" s="449"/>
      <c r="HB136" s="449"/>
      <c r="HC136" s="449"/>
      <c r="HD136" s="449"/>
      <c r="HE136" s="449"/>
      <c r="HF136" s="449"/>
      <c r="HG136" s="449"/>
      <c r="HH136" s="449"/>
      <c r="HI136" s="449"/>
      <c r="HJ136" s="449"/>
      <c r="HK136" s="449"/>
      <c r="HL136" s="449"/>
      <c r="HM136" s="449"/>
      <c r="HN136" s="449"/>
      <c r="HO136" s="449"/>
      <c r="HP136" s="449"/>
      <c r="HQ136" s="449"/>
      <c r="HR136" s="449"/>
      <c r="HS136" s="449"/>
      <c r="HT136" s="449"/>
      <c r="HU136" s="449"/>
      <c r="HV136" s="449"/>
      <c r="HW136" s="449"/>
      <c r="HX136" s="449"/>
      <c r="HY136" s="449"/>
      <c r="HZ136" s="449"/>
      <c r="IA136" s="449"/>
      <c r="IB136" s="449"/>
      <c r="IC136" s="449"/>
      <c r="ID136" s="449"/>
      <c r="IE136" s="449"/>
      <c r="IF136" s="449"/>
      <c r="IG136" s="449"/>
      <c r="IH136" s="449"/>
      <c r="II136" s="449"/>
      <c r="IJ136" s="449"/>
      <c r="IK136" s="449"/>
      <c r="IL136" s="449"/>
      <c r="IM136" s="449"/>
      <c r="IN136" s="449"/>
      <c r="IO136" s="449"/>
      <c r="IP136" s="449"/>
      <c r="IQ136" s="449"/>
      <c r="IR136" s="449"/>
      <c r="IS136" s="449"/>
      <c r="IT136" s="449"/>
      <c r="IU136" s="449"/>
      <c r="IV136" s="449"/>
      <c r="IW136" s="449"/>
      <c r="IX136" s="449"/>
      <c r="IY136" s="449"/>
      <c r="IZ136" s="449"/>
      <c r="JA136" s="449"/>
      <c r="JB136" s="449"/>
      <c r="JC136" s="449"/>
      <c r="JD136" s="449"/>
      <c r="JE136" s="449"/>
      <c r="JF136" s="449"/>
      <c r="JG136" s="449"/>
      <c r="JH136" s="449"/>
      <c r="JI136" s="449"/>
      <c r="JJ136" s="449"/>
      <c r="JK136" s="449"/>
      <c r="JL136" s="449"/>
      <c r="JM136" s="449"/>
      <c r="JN136" s="449"/>
      <c r="JO136" s="449"/>
      <c r="JP136" s="449"/>
      <c r="JQ136" s="449"/>
      <c r="JR136" s="449"/>
      <c r="JS136" s="449"/>
      <c r="JT136" s="449"/>
      <c r="JU136" s="449"/>
      <c r="JV136" s="449"/>
      <c r="JW136" s="449"/>
      <c r="JX136" s="449"/>
      <c r="JY136" s="449"/>
      <c r="JZ136" s="449"/>
      <c r="KA136" s="449"/>
      <c r="KB136" s="449"/>
      <c r="KC136" s="449"/>
      <c r="KD136" s="449"/>
      <c r="KE136" s="449"/>
      <c r="KF136" s="449"/>
      <c r="KG136" s="449"/>
      <c r="KH136" s="449"/>
      <c r="KI136" s="449"/>
      <c r="KJ136" s="449"/>
      <c r="KK136" s="449"/>
      <c r="KL136" s="449"/>
      <c r="KM136" s="449"/>
      <c r="KN136" s="449"/>
      <c r="KO136" s="449"/>
      <c r="KP136" s="449"/>
      <c r="KQ136" s="449"/>
      <c r="KR136" s="449"/>
      <c r="KS136" s="449"/>
      <c r="KT136" s="449"/>
    </row>
    <row r="137" spans="1:306" ht="60" hidden="1">
      <c r="A137" s="454" t="s">
        <v>2455</v>
      </c>
      <c r="B137" s="455" t="s">
        <v>307</v>
      </c>
      <c r="C137" s="456" t="s">
        <v>1254</v>
      </c>
      <c r="D137" s="455" t="s">
        <v>2136</v>
      </c>
      <c r="E137" s="455" t="s">
        <v>2462</v>
      </c>
      <c r="F137" s="455" t="s">
        <v>113</v>
      </c>
      <c r="G137" s="455" t="s">
        <v>2138</v>
      </c>
      <c r="H137" s="455" t="s">
        <v>2139</v>
      </c>
      <c r="I137" s="455" t="s">
        <v>234</v>
      </c>
      <c r="J137" s="464">
        <v>19</v>
      </c>
      <c r="K137" s="464">
        <v>19</v>
      </c>
      <c r="L137" s="464"/>
      <c r="M137" s="464"/>
      <c r="N137" s="464"/>
      <c r="O137" s="464">
        <v>357</v>
      </c>
      <c r="P137" s="464"/>
      <c r="Q137" s="464">
        <v>2017</v>
      </c>
      <c r="R137" s="464">
        <v>2021</v>
      </c>
      <c r="S137" s="464">
        <v>2017</v>
      </c>
      <c r="T137" s="464">
        <v>2020</v>
      </c>
      <c r="U137" s="464">
        <v>51630</v>
      </c>
      <c r="V137" s="464">
        <v>12561</v>
      </c>
      <c r="W137" s="464">
        <v>34315</v>
      </c>
      <c r="X137" s="464">
        <v>3768</v>
      </c>
      <c r="Y137" s="464">
        <v>29950</v>
      </c>
      <c r="Z137" s="464">
        <v>4365</v>
      </c>
      <c r="AA137" s="464"/>
      <c r="AB137" s="464">
        <v>6191</v>
      </c>
      <c r="AC137" s="464">
        <v>4397</v>
      </c>
      <c r="AD137" s="464">
        <v>4397</v>
      </c>
      <c r="AE137" s="464" t="s">
        <v>93</v>
      </c>
      <c r="AF137" s="464"/>
      <c r="AG137" s="464">
        <v>1</v>
      </c>
      <c r="AH137" s="464">
        <v>1</v>
      </c>
      <c r="AI137" s="464">
        <v>6191</v>
      </c>
      <c r="AJ137" s="464">
        <v>4397</v>
      </c>
      <c r="AK137" s="464">
        <v>4397</v>
      </c>
      <c r="AL137" s="464" t="s">
        <v>93</v>
      </c>
      <c r="AM137" s="464"/>
      <c r="AN137" s="464">
        <v>1</v>
      </c>
      <c r="AO137" s="464">
        <v>1</v>
      </c>
      <c r="AP137" s="464">
        <v>6191</v>
      </c>
      <c r="AQ137" s="464">
        <v>5024</v>
      </c>
      <c r="AR137" s="464">
        <v>4397</v>
      </c>
      <c r="AS137" s="464" t="s">
        <v>93</v>
      </c>
      <c r="AT137" s="464"/>
      <c r="AU137" s="464">
        <v>1</v>
      </c>
      <c r="AV137" s="464">
        <v>1</v>
      </c>
      <c r="AW137" s="464">
        <v>6191</v>
      </c>
      <c r="AX137" s="464">
        <v>4397</v>
      </c>
      <c r="AY137" s="464">
        <v>4397</v>
      </c>
      <c r="AZ137" s="464" t="s">
        <v>93</v>
      </c>
      <c r="BA137" s="464"/>
      <c r="BB137" s="464">
        <v>1</v>
      </c>
      <c r="BC137" s="464">
        <v>1</v>
      </c>
      <c r="BD137" s="475">
        <v>-15489</v>
      </c>
      <c r="BE137" s="464">
        <v>6191</v>
      </c>
      <c r="BF137" s="464">
        <v>8793</v>
      </c>
      <c r="BG137" s="464">
        <v>3768</v>
      </c>
      <c r="BH137" s="478">
        <v>5025</v>
      </c>
      <c r="BI137" s="464">
        <v>4397</v>
      </c>
      <c r="BJ137" s="464" t="s">
        <v>93</v>
      </c>
      <c r="BK137" s="464"/>
      <c r="BL137" s="464">
        <v>1</v>
      </c>
      <c r="BM137" s="464">
        <v>1</v>
      </c>
      <c r="BN137" s="464" t="s">
        <v>2141</v>
      </c>
      <c r="BO137" s="492" t="s">
        <v>2463</v>
      </c>
      <c r="BP137" s="492" t="s">
        <v>2464</v>
      </c>
      <c r="BQ137" s="464" t="s">
        <v>2458</v>
      </c>
      <c r="BR137" s="464" t="s">
        <v>2145</v>
      </c>
      <c r="BS137" s="493" t="s">
        <v>2152</v>
      </c>
      <c r="BT137" s="464"/>
      <c r="BU137" s="464"/>
      <c r="BV137" s="464"/>
      <c r="BW137" s="464"/>
      <c r="BX137" s="501"/>
      <c r="BY137" s="501"/>
      <c r="BZ137" s="501"/>
      <c r="CA137" s="501"/>
      <c r="CB137" s="501"/>
      <c r="CC137" s="501"/>
      <c r="CD137" s="503">
        <v>12265</v>
      </c>
      <c r="CE137" s="503"/>
      <c r="CF137" s="503" t="s">
        <v>93</v>
      </c>
      <c r="CG137" s="454" t="s">
        <v>2188</v>
      </c>
      <c r="CH137" s="455"/>
      <c r="CI137" s="455" t="s">
        <v>2459</v>
      </c>
      <c r="CJ137" s="455"/>
      <c r="CK137" s="455"/>
      <c r="CL137" s="455"/>
      <c r="CM137" s="455"/>
      <c r="CN137" s="455"/>
      <c r="CO137" s="503" t="s">
        <v>93</v>
      </c>
      <c r="CP137" s="449"/>
      <c r="CQ137" s="449"/>
      <c r="CR137" s="448" t="s">
        <v>1254</v>
      </c>
      <c r="CS137" s="449"/>
      <c r="CT137" s="449"/>
      <c r="CU137" s="449"/>
      <c r="CV137" s="449"/>
      <c r="CW137" s="449"/>
      <c r="CX137" s="449"/>
      <c r="CY137" s="449"/>
      <c r="CZ137" s="449"/>
      <c r="DA137" s="449"/>
      <c r="DB137" s="449"/>
      <c r="DC137" s="449"/>
      <c r="DD137" s="449"/>
      <c r="DE137" s="449"/>
      <c r="DF137" s="449"/>
      <c r="DG137" s="449"/>
      <c r="DH137" s="449"/>
      <c r="DI137" s="449"/>
      <c r="DJ137" s="449"/>
      <c r="DK137" s="449"/>
      <c r="DL137" s="449"/>
      <c r="DM137" s="449"/>
      <c r="DN137" s="449"/>
      <c r="DO137" s="449"/>
      <c r="DP137" s="449"/>
      <c r="DQ137" s="449"/>
      <c r="DR137" s="449"/>
      <c r="DS137" s="449"/>
      <c r="DT137" s="449"/>
      <c r="DU137" s="449"/>
      <c r="DV137" s="449"/>
      <c r="DW137" s="449"/>
      <c r="DX137" s="449"/>
      <c r="DY137" s="449"/>
      <c r="DZ137" s="449"/>
      <c r="EA137" s="449"/>
      <c r="EB137" s="449"/>
      <c r="EC137" s="449"/>
      <c r="ED137" s="449"/>
      <c r="EE137" s="449"/>
      <c r="EF137" s="449"/>
      <c r="EG137" s="449"/>
      <c r="EH137" s="449"/>
      <c r="EI137" s="449"/>
      <c r="EJ137" s="449"/>
      <c r="EK137" s="449"/>
      <c r="EL137" s="449"/>
      <c r="EM137" s="449"/>
      <c r="EN137" s="449"/>
      <c r="EO137" s="449"/>
      <c r="EP137" s="449"/>
      <c r="EQ137" s="449"/>
      <c r="ER137" s="449"/>
      <c r="ES137" s="449"/>
      <c r="ET137" s="449"/>
      <c r="EU137" s="449"/>
      <c r="EV137" s="449"/>
      <c r="EW137" s="449"/>
      <c r="EX137" s="449"/>
      <c r="EY137" s="449"/>
      <c r="EZ137" s="449"/>
      <c r="FA137" s="449"/>
      <c r="FB137" s="449"/>
      <c r="FC137" s="449"/>
      <c r="FD137" s="449"/>
      <c r="FE137" s="449"/>
      <c r="FF137" s="449"/>
      <c r="FG137" s="449"/>
      <c r="FH137" s="449"/>
      <c r="FI137" s="449"/>
      <c r="FJ137" s="449"/>
      <c r="FK137" s="449"/>
      <c r="FL137" s="449"/>
      <c r="FM137" s="449"/>
      <c r="FN137" s="449"/>
      <c r="FO137" s="449"/>
      <c r="FP137" s="449"/>
      <c r="FQ137" s="449"/>
      <c r="FR137" s="449"/>
      <c r="FS137" s="449"/>
      <c r="FT137" s="449"/>
      <c r="FU137" s="449"/>
      <c r="FV137" s="449"/>
      <c r="FW137" s="449"/>
      <c r="FX137" s="449"/>
      <c r="FY137" s="449"/>
      <c r="FZ137" s="449"/>
      <c r="GA137" s="449"/>
      <c r="GB137" s="449"/>
      <c r="GC137" s="449"/>
      <c r="GD137" s="449"/>
      <c r="GE137" s="449"/>
      <c r="GF137" s="449"/>
      <c r="GG137" s="449"/>
      <c r="GH137" s="449"/>
      <c r="GI137" s="449"/>
      <c r="GJ137" s="449"/>
      <c r="GK137" s="449"/>
      <c r="GL137" s="449"/>
      <c r="GM137" s="449"/>
      <c r="GN137" s="449"/>
      <c r="GO137" s="449"/>
      <c r="GP137" s="449"/>
      <c r="GQ137" s="449"/>
      <c r="GR137" s="449"/>
      <c r="GS137" s="449"/>
      <c r="GT137" s="449"/>
      <c r="GU137" s="449"/>
      <c r="GV137" s="449"/>
      <c r="GW137" s="449"/>
      <c r="GX137" s="449"/>
      <c r="GY137" s="449"/>
      <c r="GZ137" s="449"/>
      <c r="HA137" s="449"/>
      <c r="HB137" s="449"/>
      <c r="HC137" s="449"/>
      <c r="HD137" s="449"/>
      <c r="HE137" s="449"/>
      <c r="HF137" s="449"/>
      <c r="HG137" s="449"/>
      <c r="HH137" s="449"/>
      <c r="HI137" s="449"/>
      <c r="HJ137" s="449"/>
      <c r="HK137" s="449"/>
      <c r="HL137" s="449"/>
      <c r="HM137" s="449"/>
      <c r="HN137" s="449"/>
      <c r="HO137" s="449"/>
      <c r="HP137" s="449"/>
      <c r="HQ137" s="449"/>
      <c r="HR137" s="449"/>
      <c r="HS137" s="449"/>
      <c r="HT137" s="449"/>
      <c r="HU137" s="449"/>
      <c r="HV137" s="449"/>
      <c r="HW137" s="449"/>
      <c r="HX137" s="449"/>
      <c r="HY137" s="449"/>
      <c r="HZ137" s="449"/>
      <c r="IA137" s="449"/>
      <c r="IB137" s="449"/>
      <c r="IC137" s="449"/>
      <c r="ID137" s="449"/>
      <c r="IE137" s="449"/>
      <c r="IF137" s="449"/>
      <c r="IG137" s="449"/>
      <c r="IH137" s="449"/>
      <c r="II137" s="449"/>
      <c r="IJ137" s="449"/>
      <c r="IK137" s="449"/>
      <c r="IL137" s="449"/>
      <c r="IM137" s="449"/>
      <c r="IN137" s="449"/>
      <c r="IO137" s="449"/>
      <c r="IP137" s="449"/>
      <c r="IQ137" s="449"/>
      <c r="IR137" s="449"/>
      <c r="IS137" s="449"/>
      <c r="IT137" s="449"/>
      <c r="IU137" s="449"/>
      <c r="IV137" s="449"/>
      <c r="IW137" s="449"/>
      <c r="IX137" s="449"/>
      <c r="IY137" s="449"/>
      <c r="IZ137" s="449"/>
      <c r="JA137" s="449"/>
      <c r="JB137" s="449"/>
      <c r="JC137" s="449"/>
      <c r="JD137" s="449"/>
      <c r="JE137" s="449"/>
      <c r="JF137" s="449"/>
      <c r="JG137" s="449"/>
      <c r="JH137" s="449"/>
      <c r="JI137" s="449"/>
      <c r="JJ137" s="449"/>
      <c r="JK137" s="449"/>
      <c r="JL137" s="449"/>
      <c r="JM137" s="449"/>
      <c r="JN137" s="449"/>
      <c r="JO137" s="449"/>
      <c r="JP137" s="449"/>
      <c r="JQ137" s="449"/>
      <c r="JR137" s="449"/>
      <c r="JS137" s="449"/>
      <c r="JT137" s="449"/>
      <c r="JU137" s="449"/>
      <c r="JV137" s="449"/>
      <c r="JW137" s="449"/>
      <c r="JX137" s="449"/>
      <c r="JY137" s="449"/>
      <c r="JZ137" s="449"/>
      <c r="KA137" s="449"/>
      <c r="KB137" s="449"/>
      <c r="KC137" s="449"/>
      <c r="KD137" s="449"/>
      <c r="KE137" s="449"/>
      <c r="KF137" s="449"/>
      <c r="KG137" s="449"/>
      <c r="KH137" s="449"/>
      <c r="KI137" s="449"/>
      <c r="KJ137" s="449"/>
      <c r="KK137" s="449"/>
      <c r="KL137" s="449"/>
      <c r="KM137" s="449"/>
      <c r="KN137" s="449"/>
      <c r="KO137" s="449"/>
      <c r="KP137" s="449"/>
      <c r="KQ137" s="449"/>
      <c r="KR137" s="449"/>
      <c r="KS137" s="449"/>
      <c r="KT137" s="449"/>
    </row>
    <row r="138" spans="1:306" ht="60" hidden="1">
      <c r="A138" s="454" t="s">
        <v>2455</v>
      </c>
      <c r="B138" s="455" t="s">
        <v>2465</v>
      </c>
      <c r="C138" s="456" t="s">
        <v>1198</v>
      </c>
      <c r="D138" s="455" t="s">
        <v>2136</v>
      </c>
      <c r="E138" s="455" t="s">
        <v>2466</v>
      </c>
      <c r="F138" s="455" t="s">
        <v>90</v>
      </c>
      <c r="G138" s="455" t="s">
        <v>2138</v>
      </c>
      <c r="H138" s="455"/>
      <c r="I138" s="455" t="s">
        <v>234</v>
      </c>
      <c r="J138" s="464">
        <v>57</v>
      </c>
      <c r="K138" s="464"/>
      <c r="L138" s="464">
        <v>11</v>
      </c>
      <c r="M138" s="464">
        <v>46</v>
      </c>
      <c r="N138" s="464"/>
      <c r="O138" s="464">
        <v>101</v>
      </c>
      <c r="P138" s="464"/>
      <c r="Q138" s="464">
        <v>2017</v>
      </c>
      <c r="R138" s="464">
        <v>2021</v>
      </c>
      <c r="S138" s="464">
        <v>2017</v>
      </c>
      <c r="T138" s="464">
        <v>2020</v>
      </c>
      <c r="U138" s="464">
        <v>47335</v>
      </c>
      <c r="V138" s="464">
        <v>18771</v>
      </c>
      <c r="W138" s="464">
        <v>33135</v>
      </c>
      <c r="X138" s="464">
        <v>6154</v>
      </c>
      <c r="Y138" s="464">
        <v>21493</v>
      </c>
      <c r="Z138" s="464">
        <v>11642</v>
      </c>
      <c r="AA138" s="464"/>
      <c r="AB138" s="464">
        <v>12642</v>
      </c>
      <c r="AC138" s="464">
        <v>6048</v>
      </c>
      <c r="AD138" s="464">
        <v>6048</v>
      </c>
      <c r="AE138" s="464" t="s">
        <v>93</v>
      </c>
      <c r="AF138" s="464"/>
      <c r="AG138" s="464">
        <v>1</v>
      </c>
      <c r="AH138" s="464">
        <v>1</v>
      </c>
      <c r="AI138" s="464">
        <v>12642</v>
      </c>
      <c r="AJ138" s="464">
        <v>6048</v>
      </c>
      <c r="AK138" s="464">
        <v>6048</v>
      </c>
      <c r="AL138" s="464" t="s">
        <v>93</v>
      </c>
      <c r="AM138" s="464"/>
      <c r="AN138" s="464">
        <v>1</v>
      </c>
      <c r="AO138" s="464">
        <v>1</v>
      </c>
      <c r="AP138" s="464">
        <v>12642</v>
      </c>
      <c r="AQ138" s="464">
        <v>6985</v>
      </c>
      <c r="AR138" s="464">
        <v>6048</v>
      </c>
      <c r="AS138" s="464" t="s">
        <v>93</v>
      </c>
      <c r="AT138" s="464"/>
      <c r="AU138" s="464">
        <v>1</v>
      </c>
      <c r="AV138" s="464">
        <v>1</v>
      </c>
      <c r="AW138" s="464">
        <v>12642</v>
      </c>
      <c r="AX138" s="464">
        <v>6048</v>
      </c>
      <c r="AY138" s="464">
        <v>6048</v>
      </c>
      <c r="AZ138" s="464" t="s">
        <v>93</v>
      </c>
      <c r="BA138" s="464"/>
      <c r="BB138" s="464">
        <v>1</v>
      </c>
      <c r="BC138" s="464">
        <v>1</v>
      </c>
      <c r="BD138" s="475">
        <v>-13200</v>
      </c>
      <c r="BE138" s="464">
        <v>12642</v>
      </c>
      <c r="BF138" s="464">
        <v>1531</v>
      </c>
      <c r="BG138" s="464">
        <v>1531</v>
      </c>
      <c r="BH138" s="464"/>
      <c r="BI138" s="464">
        <v>6048</v>
      </c>
      <c r="BJ138" s="464" t="s">
        <v>93</v>
      </c>
      <c r="BK138" s="464"/>
      <c r="BL138" s="464">
        <v>1</v>
      </c>
      <c r="BM138" s="464">
        <v>0</v>
      </c>
      <c r="BN138" s="464" t="s">
        <v>2141</v>
      </c>
      <c r="BO138" s="492" t="s">
        <v>2467</v>
      </c>
      <c r="BP138" s="492" t="s">
        <v>2468</v>
      </c>
      <c r="BQ138" s="464" t="s">
        <v>2458</v>
      </c>
      <c r="BR138" s="464" t="s">
        <v>2145</v>
      </c>
      <c r="BS138" s="493" t="s">
        <v>2469</v>
      </c>
      <c r="BT138" s="464">
        <v>1</v>
      </c>
      <c r="BU138" s="464"/>
      <c r="BV138" s="464" t="s">
        <v>2413</v>
      </c>
      <c r="BW138" s="464"/>
      <c r="BX138" s="501">
        <v>25446</v>
      </c>
      <c r="BY138" s="502">
        <v>0.54</v>
      </c>
      <c r="BZ138" s="503">
        <v>6796</v>
      </c>
      <c r="CA138" s="501">
        <v>21889</v>
      </c>
      <c r="CB138" s="502">
        <v>0.46</v>
      </c>
      <c r="CC138" s="503">
        <v>5846</v>
      </c>
      <c r="CD138" s="503">
        <v>21642</v>
      </c>
      <c r="CE138" s="503"/>
      <c r="CF138" s="503" t="s">
        <v>93</v>
      </c>
      <c r="CG138" s="454" t="s">
        <v>2188</v>
      </c>
      <c r="CH138" s="455"/>
      <c r="CI138" s="455" t="s">
        <v>2459</v>
      </c>
      <c r="CJ138" s="455"/>
      <c r="CK138" s="455"/>
      <c r="CL138" s="455"/>
      <c r="CM138" s="455"/>
      <c r="CN138" s="455"/>
      <c r="CO138" s="503" t="s">
        <v>93</v>
      </c>
      <c r="CP138" s="449"/>
      <c r="CQ138" s="449"/>
      <c r="CR138" s="448" t="s">
        <v>1198</v>
      </c>
      <c r="CS138" s="449"/>
      <c r="CT138" s="449"/>
      <c r="CU138" s="449"/>
      <c r="CV138" s="449"/>
      <c r="CW138" s="449"/>
      <c r="CX138" s="449"/>
      <c r="CY138" s="449"/>
      <c r="CZ138" s="449"/>
      <c r="DA138" s="449"/>
      <c r="DB138" s="449"/>
      <c r="DC138" s="449"/>
      <c r="DD138" s="449"/>
      <c r="DE138" s="449"/>
      <c r="DF138" s="449"/>
      <c r="DG138" s="449"/>
      <c r="DH138" s="449"/>
      <c r="DI138" s="449"/>
      <c r="DJ138" s="449"/>
      <c r="DK138" s="449"/>
      <c r="DL138" s="449"/>
      <c r="DM138" s="449"/>
      <c r="DN138" s="449"/>
      <c r="DO138" s="449"/>
      <c r="DP138" s="449"/>
      <c r="DQ138" s="449"/>
      <c r="DR138" s="449"/>
      <c r="DS138" s="449"/>
      <c r="DT138" s="449"/>
      <c r="DU138" s="449"/>
      <c r="DV138" s="449"/>
      <c r="DW138" s="449"/>
      <c r="DX138" s="449"/>
      <c r="DY138" s="449"/>
      <c r="DZ138" s="449"/>
      <c r="EA138" s="449"/>
      <c r="EB138" s="449"/>
      <c r="EC138" s="449"/>
      <c r="ED138" s="449"/>
      <c r="EE138" s="449"/>
      <c r="EF138" s="449"/>
      <c r="EG138" s="449"/>
      <c r="EH138" s="449"/>
      <c r="EI138" s="449"/>
      <c r="EJ138" s="449"/>
      <c r="EK138" s="449"/>
      <c r="EL138" s="449"/>
      <c r="EM138" s="449"/>
      <c r="EN138" s="449"/>
      <c r="EO138" s="449"/>
      <c r="EP138" s="449"/>
      <c r="EQ138" s="449"/>
      <c r="ER138" s="449"/>
      <c r="ES138" s="449"/>
      <c r="ET138" s="449"/>
      <c r="EU138" s="449"/>
      <c r="EV138" s="449"/>
      <c r="EW138" s="449"/>
      <c r="EX138" s="449"/>
      <c r="EY138" s="449"/>
      <c r="EZ138" s="449"/>
      <c r="FA138" s="449"/>
      <c r="FB138" s="449"/>
      <c r="FC138" s="449"/>
      <c r="FD138" s="449"/>
      <c r="FE138" s="449"/>
      <c r="FF138" s="449"/>
      <c r="FG138" s="449"/>
      <c r="FH138" s="449"/>
      <c r="FI138" s="449"/>
      <c r="FJ138" s="449"/>
      <c r="FK138" s="449"/>
      <c r="FL138" s="449"/>
      <c r="FM138" s="449"/>
      <c r="FN138" s="449"/>
      <c r="FO138" s="449"/>
      <c r="FP138" s="449"/>
      <c r="FQ138" s="449"/>
      <c r="FR138" s="449"/>
      <c r="FS138" s="449"/>
      <c r="FT138" s="449"/>
      <c r="FU138" s="449"/>
      <c r="FV138" s="449"/>
      <c r="FW138" s="449"/>
      <c r="FX138" s="449"/>
      <c r="FY138" s="449"/>
      <c r="FZ138" s="449"/>
      <c r="GA138" s="449"/>
      <c r="GB138" s="449"/>
      <c r="GC138" s="449"/>
      <c r="GD138" s="449"/>
      <c r="GE138" s="449"/>
      <c r="GF138" s="449"/>
      <c r="GG138" s="449"/>
      <c r="GH138" s="449"/>
      <c r="GI138" s="449"/>
      <c r="GJ138" s="449"/>
      <c r="GK138" s="449"/>
      <c r="GL138" s="449"/>
      <c r="GM138" s="449"/>
      <c r="GN138" s="449"/>
      <c r="GO138" s="449"/>
      <c r="GP138" s="449"/>
      <c r="GQ138" s="449"/>
      <c r="GR138" s="449"/>
      <c r="GS138" s="449"/>
      <c r="GT138" s="449"/>
      <c r="GU138" s="449"/>
      <c r="GV138" s="449"/>
      <c r="GW138" s="449"/>
      <c r="GX138" s="449"/>
      <c r="GY138" s="449"/>
      <c r="GZ138" s="449"/>
      <c r="HA138" s="449"/>
      <c r="HB138" s="449"/>
      <c r="HC138" s="449"/>
      <c r="HD138" s="449"/>
      <c r="HE138" s="449"/>
      <c r="HF138" s="449"/>
      <c r="HG138" s="449"/>
      <c r="HH138" s="449"/>
      <c r="HI138" s="449"/>
      <c r="HJ138" s="449"/>
      <c r="HK138" s="449"/>
      <c r="HL138" s="449"/>
      <c r="HM138" s="449"/>
      <c r="HN138" s="449"/>
      <c r="HO138" s="449"/>
      <c r="HP138" s="449"/>
      <c r="HQ138" s="449"/>
      <c r="HR138" s="449"/>
      <c r="HS138" s="449"/>
      <c r="HT138" s="449"/>
      <c r="HU138" s="449"/>
      <c r="HV138" s="449"/>
      <c r="HW138" s="449"/>
      <c r="HX138" s="449"/>
      <c r="HY138" s="449"/>
      <c r="HZ138" s="449"/>
      <c r="IA138" s="449"/>
      <c r="IB138" s="449"/>
      <c r="IC138" s="449"/>
      <c r="ID138" s="449"/>
      <c r="IE138" s="449"/>
      <c r="IF138" s="449"/>
      <c r="IG138" s="449"/>
      <c r="IH138" s="449"/>
      <c r="II138" s="449"/>
      <c r="IJ138" s="449"/>
      <c r="IK138" s="449"/>
      <c r="IL138" s="449"/>
      <c r="IM138" s="449"/>
      <c r="IN138" s="449"/>
      <c r="IO138" s="449"/>
      <c r="IP138" s="449"/>
      <c r="IQ138" s="449"/>
      <c r="IR138" s="449"/>
      <c r="IS138" s="449"/>
      <c r="IT138" s="449"/>
      <c r="IU138" s="449"/>
      <c r="IV138" s="449"/>
      <c r="IW138" s="449"/>
      <c r="IX138" s="449"/>
      <c r="IY138" s="449"/>
      <c r="IZ138" s="449"/>
      <c r="JA138" s="449"/>
      <c r="JB138" s="449"/>
      <c r="JC138" s="449"/>
      <c r="JD138" s="449"/>
      <c r="JE138" s="449"/>
      <c r="JF138" s="449"/>
      <c r="JG138" s="449"/>
      <c r="JH138" s="449"/>
      <c r="JI138" s="449"/>
      <c r="JJ138" s="449"/>
      <c r="JK138" s="449"/>
      <c r="JL138" s="449"/>
      <c r="JM138" s="449"/>
      <c r="JN138" s="449"/>
      <c r="JO138" s="449"/>
      <c r="JP138" s="449"/>
      <c r="JQ138" s="449"/>
      <c r="JR138" s="449"/>
      <c r="JS138" s="449"/>
      <c r="JT138" s="449"/>
      <c r="JU138" s="449"/>
      <c r="JV138" s="449"/>
      <c r="JW138" s="449"/>
      <c r="JX138" s="449"/>
      <c r="JY138" s="449"/>
      <c r="JZ138" s="449"/>
      <c r="KA138" s="449"/>
      <c r="KB138" s="449"/>
      <c r="KC138" s="449"/>
      <c r="KD138" s="449"/>
      <c r="KE138" s="449"/>
      <c r="KF138" s="449"/>
      <c r="KG138" s="449"/>
      <c r="KH138" s="449"/>
      <c r="KI138" s="449"/>
      <c r="KJ138" s="449"/>
      <c r="KK138" s="449"/>
      <c r="KL138" s="449"/>
      <c r="KM138" s="449"/>
      <c r="KN138" s="449"/>
      <c r="KO138" s="449"/>
      <c r="KP138" s="449"/>
      <c r="KQ138" s="449"/>
      <c r="KR138" s="449"/>
      <c r="KS138" s="449"/>
      <c r="KT138" s="449"/>
    </row>
    <row r="139" spans="1:306" ht="60" hidden="1">
      <c r="A139" s="454" t="s">
        <v>2455</v>
      </c>
      <c r="B139" s="455" t="s">
        <v>1294</v>
      </c>
      <c r="C139" s="456" t="s">
        <v>1295</v>
      </c>
      <c r="D139" s="455" t="s">
        <v>2136</v>
      </c>
      <c r="E139" s="455" t="s">
        <v>2462</v>
      </c>
      <c r="F139" s="455" t="s">
        <v>113</v>
      </c>
      <c r="G139" s="455" t="s">
        <v>2138</v>
      </c>
      <c r="H139" s="455" t="s">
        <v>2139</v>
      </c>
      <c r="I139" s="455" t="s">
        <v>2140</v>
      </c>
      <c r="J139" s="464">
        <v>27</v>
      </c>
      <c r="K139" s="464">
        <v>27</v>
      </c>
      <c r="L139" s="464"/>
      <c r="M139" s="464"/>
      <c r="N139" s="464"/>
      <c r="O139" s="464"/>
      <c r="P139" s="464"/>
      <c r="Q139" s="464">
        <v>2017</v>
      </c>
      <c r="R139" s="464">
        <v>2021</v>
      </c>
      <c r="S139" s="464">
        <v>2017</v>
      </c>
      <c r="T139" s="464">
        <v>2020</v>
      </c>
      <c r="U139" s="464">
        <v>71095</v>
      </c>
      <c r="V139" s="464">
        <v>14743</v>
      </c>
      <c r="W139" s="464">
        <v>37118</v>
      </c>
      <c r="X139" s="464">
        <v>10320</v>
      </c>
      <c r="Y139" s="464">
        <v>30025</v>
      </c>
      <c r="Z139" s="464">
        <v>7093</v>
      </c>
      <c r="AA139" s="464"/>
      <c r="AB139" s="464">
        <v>16187</v>
      </c>
      <c r="AC139" s="464"/>
      <c r="AD139" s="464"/>
      <c r="AE139" s="464" t="s">
        <v>93</v>
      </c>
      <c r="AF139" s="464"/>
      <c r="AG139" s="464">
        <v>1</v>
      </c>
      <c r="AH139" s="464">
        <v>1</v>
      </c>
      <c r="AI139" s="464">
        <v>16187</v>
      </c>
      <c r="AJ139" s="464"/>
      <c r="AK139" s="464"/>
      <c r="AL139" s="464" t="s">
        <v>93</v>
      </c>
      <c r="AM139" s="464"/>
      <c r="AN139" s="464">
        <v>1</v>
      </c>
      <c r="AO139" s="464">
        <v>1</v>
      </c>
      <c r="AP139" s="464">
        <v>16187</v>
      </c>
      <c r="AQ139" s="464"/>
      <c r="AR139" s="464"/>
      <c r="AS139" s="464" t="s">
        <v>93</v>
      </c>
      <c r="AT139" s="464"/>
      <c r="AU139" s="464">
        <v>1</v>
      </c>
      <c r="AV139" s="464">
        <v>1</v>
      </c>
      <c r="AW139" s="464">
        <v>16187</v>
      </c>
      <c r="AX139" s="464"/>
      <c r="AY139" s="464"/>
      <c r="AZ139" s="464" t="s">
        <v>93</v>
      </c>
      <c r="BA139" s="464"/>
      <c r="BB139" s="464">
        <v>1</v>
      </c>
      <c r="BC139" s="464">
        <v>1</v>
      </c>
      <c r="BD139" s="475">
        <v>-24883</v>
      </c>
      <c r="BE139" s="464">
        <v>16187</v>
      </c>
      <c r="BF139" s="464">
        <v>5897</v>
      </c>
      <c r="BG139" s="464">
        <v>5897</v>
      </c>
      <c r="BH139" s="464"/>
      <c r="BI139" s="464"/>
      <c r="BJ139" s="464" t="s">
        <v>93</v>
      </c>
      <c r="BK139" s="464"/>
      <c r="BL139" s="464">
        <v>1</v>
      </c>
      <c r="BM139" s="464">
        <v>1</v>
      </c>
      <c r="BN139" s="464" t="s">
        <v>2141</v>
      </c>
      <c r="BO139" s="492" t="s">
        <v>1297</v>
      </c>
      <c r="BP139" s="492" t="s">
        <v>2470</v>
      </c>
      <c r="BQ139" s="464" t="s">
        <v>2458</v>
      </c>
      <c r="BR139" s="464" t="s">
        <v>2145</v>
      </c>
      <c r="BS139" s="493" t="s">
        <v>2400</v>
      </c>
      <c r="BT139" s="464">
        <v>1</v>
      </c>
      <c r="BU139" s="464"/>
      <c r="BV139" s="464" t="s">
        <v>2413</v>
      </c>
      <c r="BW139" s="464"/>
      <c r="BX139" s="501"/>
      <c r="BY139" s="501"/>
      <c r="BZ139" s="501"/>
      <c r="CA139" s="501"/>
      <c r="CB139" s="501"/>
      <c r="CC139" s="501"/>
      <c r="CD139" s="503">
        <v>16093</v>
      </c>
      <c r="CE139" s="503">
        <v>5897</v>
      </c>
      <c r="CF139" s="503" t="s">
        <v>93</v>
      </c>
      <c r="CG139" s="454" t="s">
        <v>2188</v>
      </c>
      <c r="CH139" s="455"/>
      <c r="CI139" s="455" t="s">
        <v>2459</v>
      </c>
      <c r="CJ139" s="455"/>
      <c r="CK139" s="455"/>
      <c r="CL139" s="455"/>
      <c r="CM139" s="455"/>
      <c r="CN139" s="455"/>
      <c r="CO139" s="503" t="s">
        <v>93</v>
      </c>
      <c r="CP139" s="449"/>
      <c r="CQ139" s="449"/>
      <c r="CR139" s="448" t="s">
        <v>1295</v>
      </c>
      <c r="CS139" s="449"/>
      <c r="CT139" s="449"/>
      <c r="CU139" s="449"/>
      <c r="CV139" s="449"/>
      <c r="CW139" s="449"/>
      <c r="CX139" s="449"/>
      <c r="CY139" s="449"/>
      <c r="CZ139" s="449"/>
      <c r="DA139" s="449"/>
      <c r="DB139" s="449"/>
      <c r="DC139" s="449"/>
      <c r="DD139" s="449"/>
      <c r="DE139" s="449"/>
      <c r="DF139" s="449"/>
      <c r="DG139" s="449"/>
      <c r="DH139" s="449"/>
      <c r="DI139" s="449"/>
      <c r="DJ139" s="449"/>
      <c r="DK139" s="449"/>
      <c r="DL139" s="449"/>
      <c r="DM139" s="449"/>
      <c r="DN139" s="449"/>
      <c r="DO139" s="449"/>
      <c r="DP139" s="449"/>
      <c r="DQ139" s="449"/>
      <c r="DR139" s="449"/>
      <c r="DS139" s="449"/>
      <c r="DT139" s="449"/>
      <c r="DU139" s="449"/>
      <c r="DV139" s="449"/>
      <c r="DW139" s="449"/>
      <c r="DX139" s="449"/>
      <c r="DY139" s="449"/>
      <c r="DZ139" s="449"/>
      <c r="EA139" s="449"/>
      <c r="EB139" s="449"/>
      <c r="EC139" s="449"/>
      <c r="ED139" s="449"/>
      <c r="EE139" s="449"/>
      <c r="EF139" s="449"/>
      <c r="EG139" s="449"/>
      <c r="EH139" s="449"/>
      <c r="EI139" s="449"/>
      <c r="EJ139" s="449"/>
      <c r="EK139" s="449"/>
      <c r="EL139" s="449"/>
      <c r="EM139" s="449"/>
      <c r="EN139" s="449"/>
      <c r="EO139" s="449"/>
      <c r="EP139" s="449"/>
      <c r="EQ139" s="449"/>
      <c r="ER139" s="449"/>
      <c r="ES139" s="449"/>
      <c r="ET139" s="449"/>
      <c r="EU139" s="449"/>
      <c r="EV139" s="449"/>
      <c r="EW139" s="449"/>
      <c r="EX139" s="449"/>
      <c r="EY139" s="449"/>
      <c r="EZ139" s="449"/>
      <c r="FA139" s="449"/>
      <c r="FB139" s="449"/>
      <c r="FC139" s="449"/>
      <c r="FD139" s="449"/>
      <c r="FE139" s="449"/>
      <c r="FF139" s="449"/>
      <c r="FG139" s="449"/>
      <c r="FH139" s="449"/>
      <c r="FI139" s="449"/>
      <c r="FJ139" s="449"/>
      <c r="FK139" s="449"/>
      <c r="FL139" s="449"/>
      <c r="FM139" s="449"/>
      <c r="FN139" s="449"/>
      <c r="FO139" s="449"/>
      <c r="FP139" s="449"/>
      <c r="FQ139" s="449"/>
      <c r="FR139" s="449"/>
      <c r="FS139" s="449"/>
      <c r="FT139" s="449"/>
      <c r="FU139" s="449"/>
      <c r="FV139" s="449"/>
      <c r="FW139" s="449"/>
      <c r="FX139" s="449"/>
      <c r="FY139" s="449"/>
      <c r="FZ139" s="449"/>
      <c r="GA139" s="449"/>
      <c r="GB139" s="449"/>
      <c r="GC139" s="449"/>
      <c r="GD139" s="449"/>
      <c r="GE139" s="449"/>
      <c r="GF139" s="449"/>
      <c r="GG139" s="449"/>
      <c r="GH139" s="449"/>
      <c r="GI139" s="449"/>
      <c r="GJ139" s="449"/>
      <c r="GK139" s="449"/>
      <c r="GL139" s="449"/>
      <c r="GM139" s="449"/>
      <c r="GN139" s="449"/>
      <c r="GO139" s="449"/>
      <c r="GP139" s="449"/>
      <c r="GQ139" s="449"/>
      <c r="GR139" s="449"/>
      <c r="GS139" s="449"/>
      <c r="GT139" s="449"/>
      <c r="GU139" s="449"/>
      <c r="GV139" s="449"/>
      <c r="GW139" s="449"/>
      <c r="GX139" s="449"/>
      <c r="GY139" s="449"/>
      <c r="GZ139" s="449"/>
      <c r="HA139" s="449"/>
      <c r="HB139" s="449"/>
      <c r="HC139" s="449"/>
      <c r="HD139" s="449"/>
      <c r="HE139" s="449"/>
      <c r="HF139" s="449"/>
      <c r="HG139" s="449"/>
      <c r="HH139" s="449"/>
      <c r="HI139" s="449"/>
      <c r="HJ139" s="449"/>
      <c r="HK139" s="449"/>
      <c r="HL139" s="449"/>
      <c r="HM139" s="449"/>
      <c r="HN139" s="449"/>
      <c r="HO139" s="449"/>
      <c r="HP139" s="449"/>
      <c r="HQ139" s="449"/>
      <c r="HR139" s="449"/>
      <c r="HS139" s="449"/>
      <c r="HT139" s="449"/>
      <c r="HU139" s="449"/>
      <c r="HV139" s="449"/>
      <c r="HW139" s="449"/>
      <c r="HX139" s="449"/>
      <c r="HY139" s="449"/>
      <c r="HZ139" s="449"/>
      <c r="IA139" s="449"/>
      <c r="IB139" s="449"/>
      <c r="IC139" s="449"/>
      <c r="ID139" s="449"/>
      <c r="IE139" s="449"/>
      <c r="IF139" s="449"/>
      <c r="IG139" s="449"/>
      <c r="IH139" s="449"/>
      <c r="II139" s="449"/>
      <c r="IJ139" s="449"/>
      <c r="IK139" s="449"/>
      <c r="IL139" s="449"/>
      <c r="IM139" s="449"/>
      <c r="IN139" s="449"/>
      <c r="IO139" s="449"/>
      <c r="IP139" s="449"/>
      <c r="IQ139" s="449"/>
      <c r="IR139" s="449"/>
      <c r="IS139" s="449"/>
      <c r="IT139" s="449"/>
      <c r="IU139" s="449"/>
      <c r="IV139" s="449"/>
      <c r="IW139" s="449"/>
      <c r="IX139" s="449"/>
      <c r="IY139" s="449"/>
      <c r="IZ139" s="449"/>
      <c r="JA139" s="449"/>
      <c r="JB139" s="449"/>
      <c r="JC139" s="449"/>
      <c r="JD139" s="449"/>
      <c r="JE139" s="449"/>
      <c r="JF139" s="449"/>
      <c r="JG139" s="449"/>
      <c r="JH139" s="449"/>
      <c r="JI139" s="449"/>
      <c r="JJ139" s="449"/>
      <c r="JK139" s="449"/>
      <c r="JL139" s="449"/>
      <c r="JM139" s="449"/>
      <c r="JN139" s="449"/>
      <c r="JO139" s="449"/>
      <c r="JP139" s="449"/>
      <c r="JQ139" s="449"/>
      <c r="JR139" s="449"/>
      <c r="JS139" s="449"/>
      <c r="JT139" s="449"/>
      <c r="JU139" s="449"/>
      <c r="JV139" s="449"/>
      <c r="JW139" s="449"/>
      <c r="JX139" s="449"/>
      <c r="JY139" s="449"/>
      <c r="JZ139" s="449"/>
      <c r="KA139" s="449"/>
      <c r="KB139" s="449"/>
      <c r="KC139" s="449"/>
      <c r="KD139" s="449"/>
      <c r="KE139" s="449"/>
      <c r="KF139" s="449"/>
      <c r="KG139" s="449"/>
      <c r="KH139" s="449"/>
      <c r="KI139" s="449"/>
      <c r="KJ139" s="449"/>
      <c r="KK139" s="449"/>
      <c r="KL139" s="449"/>
      <c r="KM139" s="449"/>
      <c r="KN139" s="449"/>
      <c r="KO139" s="449"/>
      <c r="KP139" s="449"/>
      <c r="KQ139" s="449"/>
      <c r="KR139" s="449"/>
      <c r="KS139" s="449"/>
      <c r="KT139" s="449"/>
    </row>
    <row r="140" spans="1:306" ht="60" hidden="1">
      <c r="A140" s="454" t="s">
        <v>2455</v>
      </c>
      <c r="B140" s="455" t="s">
        <v>1271</v>
      </c>
      <c r="C140" s="456" t="s">
        <v>1272</v>
      </c>
      <c r="D140" s="455" t="s">
        <v>2136</v>
      </c>
      <c r="E140" s="455" t="s">
        <v>2466</v>
      </c>
      <c r="F140" s="455" t="s">
        <v>90</v>
      </c>
      <c r="G140" s="455" t="s">
        <v>2138</v>
      </c>
      <c r="H140" s="455"/>
      <c r="I140" s="455" t="s">
        <v>2140</v>
      </c>
      <c r="J140" s="464">
        <v>58</v>
      </c>
      <c r="K140" s="464"/>
      <c r="L140" s="464">
        <v>58</v>
      </c>
      <c r="M140" s="464"/>
      <c r="N140" s="464"/>
      <c r="O140" s="464"/>
      <c r="P140" s="464"/>
      <c r="Q140" s="464">
        <v>2016</v>
      </c>
      <c r="R140" s="464">
        <v>2021</v>
      </c>
      <c r="S140" s="464">
        <v>2016</v>
      </c>
      <c r="T140" s="464">
        <v>2020</v>
      </c>
      <c r="U140" s="464">
        <v>49945</v>
      </c>
      <c r="V140" s="464">
        <v>18911</v>
      </c>
      <c r="W140" s="464">
        <v>34962</v>
      </c>
      <c r="X140" s="464">
        <v>13238</v>
      </c>
      <c r="Y140" s="464">
        <v>30962</v>
      </c>
      <c r="Z140" s="464">
        <v>4000</v>
      </c>
      <c r="AA140" s="464"/>
      <c r="AB140" s="464">
        <v>6000</v>
      </c>
      <c r="AC140" s="464"/>
      <c r="AD140" s="464"/>
      <c r="AE140" s="464" t="s">
        <v>93</v>
      </c>
      <c r="AF140" s="464"/>
      <c r="AG140" s="464">
        <v>1</v>
      </c>
      <c r="AH140" s="464">
        <v>1</v>
      </c>
      <c r="AI140" s="464">
        <v>6000</v>
      </c>
      <c r="AJ140" s="464"/>
      <c r="AK140" s="464"/>
      <c r="AL140" s="464" t="s">
        <v>93</v>
      </c>
      <c r="AM140" s="464"/>
      <c r="AN140" s="464">
        <v>1</v>
      </c>
      <c r="AO140" s="464">
        <v>1</v>
      </c>
      <c r="AP140" s="464">
        <v>6000</v>
      </c>
      <c r="AQ140" s="464"/>
      <c r="AR140" s="464"/>
      <c r="AS140" s="464" t="s">
        <v>93</v>
      </c>
      <c r="AT140" s="464"/>
      <c r="AU140" s="464">
        <v>1</v>
      </c>
      <c r="AV140" s="464">
        <v>1</v>
      </c>
      <c r="AW140" s="464">
        <v>6000</v>
      </c>
      <c r="AX140" s="464"/>
      <c r="AY140" s="464"/>
      <c r="AZ140" s="464" t="s">
        <v>93</v>
      </c>
      <c r="BA140" s="464"/>
      <c r="BB140" s="464">
        <v>1</v>
      </c>
      <c r="BC140" s="464">
        <v>1</v>
      </c>
      <c r="BD140" s="475">
        <v>-12983</v>
      </c>
      <c r="BE140" s="464">
        <v>6000</v>
      </c>
      <c r="BF140" s="464">
        <v>181</v>
      </c>
      <c r="BG140" s="464">
        <v>181</v>
      </c>
      <c r="BH140" s="464"/>
      <c r="BI140" s="464"/>
      <c r="BJ140" s="464" t="s">
        <v>93</v>
      </c>
      <c r="BK140" s="464"/>
      <c r="BL140" s="464">
        <v>1</v>
      </c>
      <c r="BM140" s="464">
        <v>1</v>
      </c>
      <c r="BN140" s="464" t="s">
        <v>2141</v>
      </c>
      <c r="BO140" s="492" t="s">
        <v>1275</v>
      </c>
      <c r="BP140" s="492" t="s">
        <v>2471</v>
      </c>
      <c r="BQ140" s="464" t="s">
        <v>2144</v>
      </c>
      <c r="BR140" s="464" t="s">
        <v>2145</v>
      </c>
      <c r="BS140" s="493" t="s">
        <v>2400</v>
      </c>
      <c r="BT140" s="464">
        <v>1</v>
      </c>
      <c r="BU140" s="464"/>
      <c r="BV140" s="464" t="s">
        <v>2413</v>
      </c>
      <c r="BW140" s="464"/>
      <c r="BX140" s="501"/>
      <c r="BY140" s="501"/>
      <c r="BZ140" s="501"/>
      <c r="CA140" s="501"/>
      <c r="CB140" s="501"/>
      <c r="CC140" s="501"/>
      <c r="CD140" s="503">
        <v>9432</v>
      </c>
      <c r="CE140" s="503"/>
      <c r="CF140" s="503" t="s">
        <v>93</v>
      </c>
      <c r="CG140" s="454" t="s">
        <v>2188</v>
      </c>
      <c r="CH140" s="455" t="s">
        <v>2472</v>
      </c>
      <c r="CI140" s="455" t="s">
        <v>2182</v>
      </c>
      <c r="CJ140" s="455"/>
      <c r="CK140" s="455"/>
      <c r="CL140" s="455"/>
      <c r="CM140" s="455"/>
      <c r="CN140" s="455"/>
      <c r="CO140" s="503" t="s">
        <v>93</v>
      </c>
      <c r="CP140" s="449"/>
      <c r="CQ140" s="449"/>
      <c r="CR140" s="448" t="s">
        <v>1272</v>
      </c>
      <c r="CS140" s="449"/>
      <c r="CT140" s="449"/>
      <c r="CU140" s="449"/>
      <c r="CV140" s="449"/>
      <c r="CW140" s="449"/>
      <c r="CX140" s="449"/>
      <c r="CY140" s="449"/>
      <c r="CZ140" s="449"/>
      <c r="DA140" s="449"/>
      <c r="DB140" s="449"/>
      <c r="DC140" s="449"/>
      <c r="DD140" s="449"/>
      <c r="DE140" s="449"/>
      <c r="DF140" s="449"/>
      <c r="DG140" s="449"/>
      <c r="DH140" s="449"/>
      <c r="DI140" s="449"/>
      <c r="DJ140" s="449"/>
      <c r="DK140" s="449"/>
      <c r="DL140" s="449"/>
      <c r="DM140" s="449"/>
      <c r="DN140" s="449"/>
      <c r="DO140" s="449"/>
      <c r="DP140" s="449"/>
      <c r="DQ140" s="449"/>
      <c r="DR140" s="449"/>
      <c r="DS140" s="449"/>
      <c r="DT140" s="449"/>
      <c r="DU140" s="449"/>
      <c r="DV140" s="449"/>
      <c r="DW140" s="449"/>
      <c r="DX140" s="449"/>
      <c r="DY140" s="449"/>
      <c r="DZ140" s="449"/>
      <c r="EA140" s="449"/>
      <c r="EB140" s="449"/>
      <c r="EC140" s="449"/>
      <c r="ED140" s="449"/>
      <c r="EE140" s="449"/>
      <c r="EF140" s="449"/>
      <c r="EG140" s="449"/>
      <c r="EH140" s="449"/>
      <c r="EI140" s="449"/>
      <c r="EJ140" s="449"/>
      <c r="EK140" s="449"/>
      <c r="EL140" s="449"/>
      <c r="EM140" s="449"/>
      <c r="EN140" s="449"/>
      <c r="EO140" s="449"/>
      <c r="EP140" s="449"/>
      <c r="EQ140" s="449"/>
      <c r="ER140" s="449"/>
      <c r="ES140" s="449"/>
      <c r="ET140" s="449"/>
      <c r="EU140" s="449"/>
      <c r="EV140" s="449"/>
      <c r="EW140" s="449"/>
      <c r="EX140" s="449"/>
      <c r="EY140" s="449"/>
      <c r="EZ140" s="449"/>
      <c r="FA140" s="449"/>
      <c r="FB140" s="449"/>
      <c r="FC140" s="449"/>
      <c r="FD140" s="449"/>
      <c r="FE140" s="449"/>
      <c r="FF140" s="449"/>
      <c r="FG140" s="449"/>
      <c r="FH140" s="449"/>
      <c r="FI140" s="449"/>
      <c r="FJ140" s="449"/>
      <c r="FK140" s="449"/>
      <c r="FL140" s="449"/>
      <c r="FM140" s="449"/>
      <c r="FN140" s="449"/>
      <c r="FO140" s="449"/>
      <c r="FP140" s="449"/>
      <c r="FQ140" s="449"/>
      <c r="FR140" s="449"/>
      <c r="FS140" s="449"/>
      <c r="FT140" s="449"/>
      <c r="FU140" s="449"/>
      <c r="FV140" s="449"/>
      <c r="FW140" s="449"/>
      <c r="FX140" s="449"/>
      <c r="FY140" s="449"/>
      <c r="FZ140" s="449"/>
      <c r="GA140" s="449"/>
      <c r="GB140" s="449"/>
      <c r="GC140" s="449"/>
      <c r="GD140" s="449"/>
      <c r="GE140" s="449"/>
      <c r="GF140" s="449"/>
      <c r="GG140" s="449"/>
      <c r="GH140" s="449"/>
      <c r="GI140" s="449"/>
      <c r="GJ140" s="449"/>
      <c r="GK140" s="449"/>
      <c r="GL140" s="449"/>
      <c r="GM140" s="449"/>
      <c r="GN140" s="449"/>
      <c r="GO140" s="449"/>
      <c r="GP140" s="449"/>
      <c r="GQ140" s="449"/>
      <c r="GR140" s="449"/>
      <c r="GS140" s="449"/>
      <c r="GT140" s="449"/>
      <c r="GU140" s="449"/>
      <c r="GV140" s="449"/>
      <c r="GW140" s="449"/>
      <c r="GX140" s="449"/>
      <c r="GY140" s="449"/>
      <c r="GZ140" s="449"/>
      <c r="HA140" s="449"/>
      <c r="HB140" s="449"/>
      <c r="HC140" s="449"/>
      <c r="HD140" s="449"/>
      <c r="HE140" s="449"/>
      <c r="HF140" s="449"/>
      <c r="HG140" s="449"/>
      <c r="HH140" s="449"/>
      <c r="HI140" s="449"/>
      <c r="HJ140" s="449"/>
      <c r="HK140" s="449"/>
      <c r="HL140" s="449"/>
      <c r="HM140" s="449"/>
      <c r="HN140" s="449"/>
      <c r="HO140" s="449"/>
      <c r="HP140" s="449"/>
      <c r="HQ140" s="449"/>
      <c r="HR140" s="449"/>
      <c r="HS140" s="449"/>
      <c r="HT140" s="449"/>
      <c r="HU140" s="449"/>
      <c r="HV140" s="449"/>
      <c r="HW140" s="449"/>
      <c r="HX140" s="449"/>
      <c r="HY140" s="449"/>
      <c r="HZ140" s="449"/>
      <c r="IA140" s="449"/>
      <c r="IB140" s="449"/>
      <c r="IC140" s="449"/>
      <c r="ID140" s="449"/>
      <c r="IE140" s="449"/>
      <c r="IF140" s="449"/>
      <c r="IG140" s="449"/>
      <c r="IH140" s="449"/>
      <c r="II140" s="449"/>
      <c r="IJ140" s="449"/>
      <c r="IK140" s="449"/>
      <c r="IL140" s="449"/>
      <c r="IM140" s="449"/>
      <c r="IN140" s="449"/>
      <c r="IO140" s="449"/>
      <c r="IP140" s="449"/>
      <c r="IQ140" s="449"/>
      <c r="IR140" s="449"/>
      <c r="IS140" s="449"/>
      <c r="IT140" s="449"/>
      <c r="IU140" s="449"/>
      <c r="IV140" s="449"/>
      <c r="IW140" s="449"/>
      <c r="IX140" s="449"/>
      <c r="IY140" s="449"/>
      <c r="IZ140" s="449"/>
      <c r="JA140" s="449"/>
      <c r="JB140" s="449"/>
      <c r="JC140" s="449"/>
      <c r="JD140" s="449"/>
      <c r="JE140" s="449"/>
      <c r="JF140" s="449"/>
      <c r="JG140" s="449"/>
      <c r="JH140" s="449"/>
      <c r="JI140" s="449"/>
      <c r="JJ140" s="449"/>
      <c r="JK140" s="449"/>
      <c r="JL140" s="449"/>
      <c r="JM140" s="449"/>
      <c r="JN140" s="449"/>
      <c r="JO140" s="449"/>
      <c r="JP140" s="449"/>
      <c r="JQ140" s="449"/>
      <c r="JR140" s="449"/>
      <c r="JS140" s="449"/>
      <c r="JT140" s="449"/>
      <c r="JU140" s="449"/>
      <c r="JV140" s="449"/>
      <c r="JW140" s="449"/>
      <c r="JX140" s="449"/>
      <c r="JY140" s="449"/>
      <c r="JZ140" s="449"/>
      <c r="KA140" s="449"/>
      <c r="KB140" s="449"/>
      <c r="KC140" s="449"/>
      <c r="KD140" s="449"/>
      <c r="KE140" s="449"/>
      <c r="KF140" s="449"/>
      <c r="KG140" s="449"/>
      <c r="KH140" s="449"/>
      <c r="KI140" s="449"/>
      <c r="KJ140" s="449"/>
      <c r="KK140" s="449"/>
      <c r="KL140" s="449"/>
      <c r="KM140" s="449"/>
      <c r="KN140" s="449"/>
      <c r="KO140" s="449"/>
      <c r="KP140" s="449"/>
      <c r="KQ140" s="449"/>
      <c r="KR140" s="449"/>
      <c r="KS140" s="449"/>
      <c r="KT140" s="449"/>
    </row>
    <row r="141" spans="1:306" ht="48" hidden="1">
      <c r="A141" s="454" t="s">
        <v>2455</v>
      </c>
      <c r="B141" s="455" t="s">
        <v>1321</v>
      </c>
      <c r="C141" s="456" t="s">
        <v>1322</v>
      </c>
      <c r="D141" s="455" t="s">
        <v>2136</v>
      </c>
      <c r="E141" s="455" t="s">
        <v>2473</v>
      </c>
      <c r="F141" s="455" t="s">
        <v>90</v>
      </c>
      <c r="G141" s="455" t="s">
        <v>2138</v>
      </c>
      <c r="H141" s="455"/>
      <c r="I141" s="455" t="s">
        <v>2140</v>
      </c>
      <c r="J141" s="464">
        <v>16</v>
      </c>
      <c r="K141" s="464">
        <v>15</v>
      </c>
      <c r="L141" s="464"/>
      <c r="M141" s="464"/>
      <c r="N141" s="464"/>
      <c r="O141" s="464">
        <v>1025</v>
      </c>
      <c r="P141" s="464"/>
      <c r="Q141" s="464">
        <v>2017</v>
      </c>
      <c r="R141" s="464">
        <v>2021</v>
      </c>
      <c r="S141" s="464">
        <v>2017</v>
      </c>
      <c r="T141" s="464">
        <v>2020</v>
      </c>
      <c r="U141" s="464">
        <v>50047</v>
      </c>
      <c r="V141" s="464">
        <v>15529</v>
      </c>
      <c r="W141" s="464">
        <v>16917</v>
      </c>
      <c r="X141" s="464">
        <v>4659</v>
      </c>
      <c r="Y141" s="464">
        <v>16917</v>
      </c>
      <c r="Z141" s="464"/>
      <c r="AA141" s="464"/>
      <c r="AB141" s="464">
        <v>15614</v>
      </c>
      <c r="AC141" s="464">
        <v>5436</v>
      </c>
      <c r="AD141" s="464">
        <v>5436</v>
      </c>
      <c r="AE141" s="464" t="s">
        <v>93</v>
      </c>
      <c r="AF141" s="464"/>
      <c r="AG141" s="464">
        <v>1</v>
      </c>
      <c r="AH141" s="464">
        <v>1</v>
      </c>
      <c r="AI141" s="464">
        <v>15614</v>
      </c>
      <c r="AJ141" s="464">
        <v>5436</v>
      </c>
      <c r="AK141" s="464">
        <v>5436</v>
      </c>
      <c r="AL141" s="464" t="s">
        <v>93</v>
      </c>
      <c r="AM141" s="464"/>
      <c r="AN141" s="464">
        <v>1</v>
      </c>
      <c r="AO141" s="464">
        <v>1</v>
      </c>
      <c r="AP141" s="464">
        <v>15614</v>
      </c>
      <c r="AQ141" s="464">
        <v>6211</v>
      </c>
      <c r="AR141" s="464">
        <v>5436</v>
      </c>
      <c r="AS141" s="464" t="s">
        <v>93</v>
      </c>
      <c r="AT141" s="464"/>
      <c r="AU141" s="464">
        <v>1</v>
      </c>
      <c r="AV141" s="464">
        <v>1</v>
      </c>
      <c r="AW141" s="464">
        <v>15614</v>
      </c>
      <c r="AX141" s="464">
        <v>5436</v>
      </c>
      <c r="AY141" s="464">
        <v>5436</v>
      </c>
      <c r="AZ141" s="464" t="s">
        <v>93</v>
      </c>
      <c r="BA141" s="464"/>
      <c r="BB141" s="464">
        <v>1</v>
      </c>
      <c r="BC141" s="464">
        <v>1</v>
      </c>
      <c r="BD141" s="475">
        <v>-17516</v>
      </c>
      <c r="BE141" s="464">
        <v>15614</v>
      </c>
      <c r="BF141" s="464">
        <v>445</v>
      </c>
      <c r="BG141" s="464">
        <v>445</v>
      </c>
      <c r="BH141" s="464"/>
      <c r="BI141" s="464">
        <v>5436</v>
      </c>
      <c r="BJ141" s="464" t="s">
        <v>93</v>
      </c>
      <c r="BK141" s="464"/>
      <c r="BL141" s="464">
        <v>1</v>
      </c>
      <c r="BM141" s="464">
        <v>0</v>
      </c>
      <c r="BN141" s="464" t="s">
        <v>2141</v>
      </c>
      <c r="BO141" s="492" t="s">
        <v>2474</v>
      </c>
      <c r="BP141" s="492" t="s">
        <v>1326</v>
      </c>
      <c r="BQ141" s="464" t="s">
        <v>2475</v>
      </c>
      <c r="BR141" s="464" t="s">
        <v>2145</v>
      </c>
      <c r="BS141" s="493" t="s">
        <v>2152</v>
      </c>
      <c r="BT141" s="464"/>
      <c r="BU141" s="464"/>
      <c r="BV141" s="464"/>
      <c r="BW141" s="464"/>
      <c r="BX141" s="501"/>
      <c r="BY141" s="501"/>
      <c r="BZ141" s="501"/>
      <c r="CA141" s="501"/>
      <c r="CB141" s="501"/>
      <c r="CC141" s="501"/>
      <c r="CD141" s="503">
        <v>7017</v>
      </c>
      <c r="CE141" s="503">
        <v>2799</v>
      </c>
      <c r="CF141" s="503" t="s">
        <v>93</v>
      </c>
      <c r="CG141" s="454" t="s">
        <v>2188</v>
      </c>
      <c r="CH141" s="455" t="s">
        <v>2260</v>
      </c>
      <c r="CI141" s="455" t="s">
        <v>2300</v>
      </c>
      <c r="CJ141" s="455"/>
      <c r="CK141" s="455"/>
      <c r="CL141" s="455" t="s">
        <v>2207</v>
      </c>
      <c r="CM141" s="455"/>
      <c r="CN141" s="455"/>
      <c r="CO141" s="503" t="s">
        <v>93</v>
      </c>
      <c r="CP141" s="449"/>
      <c r="CQ141" s="449"/>
      <c r="CR141" s="448" t="s">
        <v>1322</v>
      </c>
      <c r="CS141" s="449"/>
      <c r="CT141" s="449"/>
      <c r="CU141" s="449"/>
      <c r="CV141" s="449"/>
      <c r="CW141" s="449"/>
      <c r="CX141" s="449"/>
      <c r="CY141" s="449"/>
      <c r="CZ141" s="449"/>
      <c r="DA141" s="449"/>
      <c r="DB141" s="449"/>
      <c r="DC141" s="449"/>
      <c r="DD141" s="449"/>
      <c r="DE141" s="449"/>
      <c r="DF141" s="449"/>
      <c r="DG141" s="449"/>
      <c r="DH141" s="449"/>
      <c r="DI141" s="449"/>
      <c r="DJ141" s="449"/>
      <c r="DK141" s="449"/>
      <c r="DL141" s="449"/>
      <c r="DM141" s="449"/>
      <c r="DN141" s="449"/>
      <c r="DO141" s="449"/>
      <c r="DP141" s="449"/>
      <c r="DQ141" s="449"/>
      <c r="DR141" s="449"/>
      <c r="DS141" s="449"/>
      <c r="DT141" s="449"/>
      <c r="DU141" s="449"/>
      <c r="DV141" s="449"/>
      <c r="DW141" s="449"/>
      <c r="DX141" s="449"/>
      <c r="DY141" s="449"/>
      <c r="DZ141" s="449"/>
      <c r="EA141" s="449"/>
      <c r="EB141" s="449"/>
      <c r="EC141" s="449"/>
      <c r="ED141" s="449"/>
      <c r="EE141" s="449"/>
      <c r="EF141" s="449"/>
      <c r="EG141" s="449"/>
      <c r="EH141" s="449"/>
      <c r="EI141" s="449"/>
      <c r="EJ141" s="449"/>
      <c r="EK141" s="449"/>
      <c r="EL141" s="449"/>
      <c r="EM141" s="449"/>
      <c r="EN141" s="449"/>
      <c r="EO141" s="449"/>
      <c r="EP141" s="449"/>
      <c r="EQ141" s="449"/>
      <c r="ER141" s="449"/>
      <c r="ES141" s="449"/>
      <c r="ET141" s="449"/>
      <c r="EU141" s="449"/>
      <c r="EV141" s="449"/>
      <c r="EW141" s="449"/>
      <c r="EX141" s="449"/>
      <c r="EY141" s="449"/>
      <c r="EZ141" s="449"/>
      <c r="FA141" s="449"/>
      <c r="FB141" s="449"/>
      <c r="FC141" s="449"/>
      <c r="FD141" s="449"/>
      <c r="FE141" s="449"/>
      <c r="FF141" s="449"/>
      <c r="FG141" s="449"/>
      <c r="FH141" s="449"/>
      <c r="FI141" s="449"/>
      <c r="FJ141" s="449"/>
      <c r="FK141" s="449"/>
      <c r="FL141" s="449"/>
      <c r="FM141" s="449"/>
      <c r="FN141" s="449"/>
      <c r="FO141" s="449"/>
      <c r="FP141" s="449"/>
      <c r="FQ141" s="449"/>
      <c r="FR141" s="449"/>
      <c r="FS141" s="449"/>
      <c r="FT141" s="449"/>
      <c r="FU141" s="449"/>
      <c r="FV141" s="449"/>
      <c r="FW141" s="449"/>
      <c r="FX141" s="449"/>
      <c r="FY141" s="449"/>
      <c r="FZ141" s="449"/>
      <c r="GA141" s="449"/>
      <c r="GB141" s="449"/>
      <c r="GC141" s="449"/>
      <c r="GD141" s="449"/>
      <c r="GE141" s="449"/>
      <c r="GF141" s="449"/>
      <c r="GG141" s="449"/>
      <c r="GH141" s="449"/>
      <c r="GI141" s="449"/>
      <c r="GJ141" s="449"/>
      <c r="GK141" s="449"/>
      <c r="GL141" s="449"/>
      <c r="GM141" s="449"/>
      <c r="GN141" s="449"/>
      <c r="GO141" s="449"/>
      <c r="GP141" s="449"/>
      <c r="GQ141" s="449"/>
      <c r="GR141" s="449"/>
      <c r="GS141" s="449"/>
      <c r="GT141" s="449"/>
      <c r="GU141" s="449"/>
      <c r="GV141" s="449"/>
      <c r="GW141" s="449"/>
      <c r="GX141" s="449"/>
      <c r="GY141" s="449"/>
      <c r="GZ141" s="449"/>
      <c r="HA141" s="449"/>
      <c r="HB141" s="449"/>
      <c r="HC141" s="449"/>
      <c r="HD141" s="449"/>
      <c r="HE141" s="449"/>
      <c r="HF141" s="449"/>
      <c r="HG141" s="449"/>
      <c r="HH141" s="449"/>
      <c r="HI141" s="449"/>
      <c r="HJ141" s="449"/>
      <c r="HK141" s="449"/>
      <c r="HL141" s="449"/>
      <c r="HM141" s="449"/>
      <c r="HN141" s="449"/>
      <c r="HO141" s="449"/>
      <c r="HP141" s="449"/>
      <c r="HQ141" s="449"/>
      <c r="HR141" s="449"/>
      <c r="HS141" s="449"/>
      <c r="HT141" s="449"/>
      <c r="HU141" s="449"/>
      <c r="HV141" s="449"/>
      <c r="HW141" s="449"/>
      <c r="HX141" s="449"/>
      <c r="HY141" s="449"/>
      <c r="HZ141" s="449"/>
      <c r="IA141" s="449"/>
      <c r="IB141" s="449"/>
      <c r="IC141" s="449"/>
      <c r="ID141" s="449"/>
      <c r="IE141" s="449"/>
      <c r="IF141" s="449"/>
      <c r="IG141" s="449"/>
      <c r="IH141" s="449"/>
      <c r="II141" s="449"/>
      <c r="IJ141" s="449"/>
      <c r="IK141" s="449"/>
      <c r="IL141" s="449"/>
      <c r="IM141" s="449"/>
      <c r="IN141" s="449"/>
      <c r="IO141" s="449"/>
      <c r="IP141" s="449"/>
      <c r="IQ141" s="449"/>
      <c r="IR141" s="449"/>
      <c r="IS141" s="449"/>
      <c r="IT141" s="449"/>
      <c r="IU141" s="449"/>
      <c r="IV141" s="449"/>
      <c r="IW141" s="449"/>
      <c r="IX141" s="449"/>
      <c r="IY141" s="449"/>
      <c r="IZ141" s="449"/>
      <c r="JA141" s="449"/>
      <c r="JB141" s="449"/>
      <c r="JC141" s="449"/>
      <c r="JD141" s="449"/>
      <c r="JE141" s="449"/>
      <c r="JF141" s="449"/>
      <c r="JG141" s="449"/>
      <c r="JH141" s="449"/>
      <c r="JI141" s="449"/>
      <c r="JJ141" s="449"/>
      <c r="JK141" s="449"/>
      <c r="JL141" s="449"/>
      <c r="JM141" s="449"/>
      <c r="JN141" s="449"/>
      <c r="JO141" s="449"/>
      <c r="JP141" s="449"/>
      <c r="JQ141" s="449"/>
      <c r="JR141" s="449"/>
      <c r="JS141" s="449"/>
      <c r="JT141" s="449"/>
      <c r="JU141" s="449"/>
      <c r="JV141" s="449"/>
      <c r="JW141" s="449"/>
      <c r="JX141" s="449"/>
      <c r="JY141" s="449"/>
      <c r="JZ141" s="449"/>
      <c r="KA141" s="449"/>
      <c r="KB141" s="449"/>
      <c r="KC141" s="449"/>
      <c r="KD141" s="449"/>
      <c r="KE141" s="449"/>
      <c r="KF141" s="449"/>
      <c r="KG141" s="449"/>
      <c r="KH141" s="449"/>
      <c r="KI141" s="449"/>
      <c r="KJ141" s="449"/>
      <c r="KK141" s="449"/>
      <c r="KL141" s="449"/>
      <c r="KM141" s="449"/>
      <c r="KN141" s="449"/>
      <c r="KO141" s="449"/>
      <c r="KP141" s="449"/>
      <c r="KQ141" s="449"/>
      <c r="KR141" s="449"/>
      <c r="KS141" s="449"/>
      <c r="KT141" s="449"/>
    </row>
    <row r="142" spans="1:306" ht="60" hidden="1">
      <c r="A142" s="454" t="s">
        <v>2455</v>
      </c>
      <c r="B142" s="455" t="s">
        <v>1284</v>
      </c>
      <c r="C142" s="456" t="s">
        <v>1285</v>
      </c>
      <c r="D142" s="455" t="s">
        <v>2136</v>
      </c>
      <c r="E142" s="455" t="s">
        <v>2476</v>
      </c>
      <c r="F142" s="455" t="s">
        <v>90</v>
      </c>
      <c r="G142" s="455" t="s">
        <v>2138</v>
      </c>
      <c r="H142" s="455"/>
      <c r="I142" s="455" t="s">
        <v>2140</v>
      </c>
      <c r="J142" s="464">
        <v>12</v>
      </c>
      <c r="K142" s="464"/>
      <c r="L142" s="464">
        <v>12</v>
      </c>
      <c r="M142" s="464"/>
      <c r="N142" s="464"/>
      <c r="O142" s="464"/>
      <c r="P142" s="464"/>
      <c r="Q142" s="464">
        <v>2017</v>
      </c>
      <c r="R142" s="464">
        <v>2021</v>
      </c>
      <c r="S142" s="464">
        <v>2017</v>
      </c>
      <c r="T142" s="464">
        <v>2020</v>
      </c>
      <c r="U142" s="464">
        <v>10174</v>
      </c>
      <c r="V142" s="464">
        <v>3605</v>
      </c>
      <c r="W142" s="464">
        <v>7122</v>
      </c>
      <c r="X142" s="464">
        <v>2524</v>
      </c>
      <c r="Y142" s="464">
        <v>6122</v>
      </c>
      <c r="Z142" s="464">
        <v>1000</v>
      </c>
      <c r="AA142" s="464"/>
      <c r="AB142" s="464">
        <v>2000</v>
      </c>
      <c r="AC142" s="464"/>
      <c r="AD142" s="464"/>
      <c r="AE142" s="464" t="s">
        <v>93</v>
      </c>
      <c r="AF142" s="464"/>
      <c r="AG142" s="464">
        <v>1</v>
      </c>
      <c r="AH142" s="464">
        <v>1</v>
      </c>
      <c r="AI142" s="464">
        <v>2000</v>
      </c>
      <c r="AJ142" s="464"/>
      <c r="AK142" s="464"/>
      <c r="AL142" s="464" t="s">
        <v>93</v>
      </c>
      <c r="AM142" s="464"/>
      <c r="AN142" s="464">
        <v>1</v>
      </c>
      <c r="AO142" s="464">
        <v>1</v>
      </c>
      <c r="AP142" s="464">
        <v>2000</v>
      </c>
      <c r="AQ142" s="464"/>
      <c r="AR142" s="464"/>
      <c r="AS142" s="464" t="s">
        <v>93</v>
      </c>
      <c r="AT142" s="464"/>
      <c r="AU142" s="464">
        <v>1</v>
      </c>
      <c r="AV142" s="464">
        <v>1</v>
      </c>
      <c r="AW142" s="464">
        <v>2000</v>
      </c>
      <c r="AX142" s="464"/>
      <c r="AY142" s="464"/>
      <c r="AZ142" s="464" t="s">
        <v>93</v>
      </c>
      <c r="BA142" s="464"/>
      <c r="BB142" s="464">
        <v>1</v>
      </c>
      <c r="BC142" s="464">
        <v>1</v>
      </c>
      <c r="BD142" s="475">
        <v>-2052</v>
      </c>
      <c r="BE142" s="464">
        <v>2000</v>
      </c>
      <c r="BF142" s="464">
        <v>190</v>
      </c>
      <c r="BG142" s="464">
        <v>190</v>
      </c>
      <c r="BH142" s="464"/>
      <c r="BI142" s="464"/>
      <c r="BJ142" s="464" t="s">
        <v>93</v>
      </c>
      <c r="BK142" s="464"/>
      <c r="BL142" s="464">
        <v>1</v>
      </c>
      <c r="BM142" s="464">
        <v>1</v>
      </c>
      <c r="BN142" s="464" t="s">
        <v>2141</v>
      </c>
      <c r="BO142" s="492" t="s">
        <v>2477</v>
      </c>
      <c r="BP142" s="492" t="s">
        <v>2478</v>
      </c>
      <c r="BQ142" s="464" t="s">
        <v>2458</v>
      </c>
      <c r="BR142" s="464" t="s">
        <v>2145</v>
      </c>
      <c r="BS142" s="493" t="s">
        <v>2152</v>
      </c>
      <c r="BT142" s="464"/>
      <c r="BU142" s="464"/>
      <c r="BV142" s="464"/>
      <c r="BW142" s="464"/>
      <c r="BX142" s="501"/>
      <c r="BY142" s="501"/>
      <c r="BZ142" s="501"/>
      <c r="CA142" s="501"/>
      <c r="CB142" s="501"/>
      <c r="CC142" s="501"/>
      <c r="CD142" s="503">
        <v>2642</v>
      </c>
      <c r="CE142" s="503">
        <v>1442</v>
      </c>
      <c r="CF142" s="503" t="s">
        <v>93</v>
      </c>
      <c r="CG142" s="454" t="s">
        <v>2188</v>
      </c>
      <c r="CH142" s="455"/>
      <c r="CI142" s="455" t="s">
        <v>2459</v>
      </c>
      <c r="CJ142" s="455"/>
      <c r="CK142" s="455"/>
      <c r="CL142" s="455"/>
      <c r="CM142" s="455"/>
      <c r="CN142" s="455"/>
      <c r="CO142" s="503" t="s">
        <v>93</v>
      </c>
      <c r="CP142" s="449"/>
      <c r="CQ142" s="449"/>
      <c r="CR142" s="448" t="s">
        <v>1285</v>
      </c>
      <c r="CS142" s="449"/>
      <c r="CT142" s="449"/>
      <c r="CU142" s="449"/>
      <c r="CV142" s="449"/>
      <c r="CW142" s="449"/>
      <c r="CX142" s="449"/>
      <c r="CY142" s="449"/>
      <c r="CZ142" s="449"/>
      <c r="DA142" s="449"/>
      <c r="DB142" s="449"/>
      <c r="DC142" s="449"/>
      <c r="DD142" s="449"/>
      <c r="DE142" s="449"/>
      <c r="DF142" s="449"/>
      <c r="DG142" s="449"/>
      <c r="DH142" s="449"/>
      <c r="DI142" s="449"/>
      <c r="DJ142" s="449"/>
      <c r="DK142" s="449"/>
      <c r="DL142" s="449"/>
      <c r="DM142" s="449"/>
      <c r="DN142" s="449"/>
      <c r="DO142" s="449"/>
      <c r="DP142" s="449"/>
      <c r="DQ142" s="449"/>
      <c r="DR142" s="449"/>
      <c r="DS142" s="449"/>
      <c r="DT142" s="449"/>
      <c r="DU142" s="449"/>
      <c r="DV142" s="449"/>
      <c r="DW142" s="449"/>
      <c r="DX142" s="449"/>
      <c r="DY142" s="449"/>
      <c r="DZ142" s="449"/>
      <c r="EA142" s="449"/>
      <c r="EB142" s="449"/>
      <c r="EC142" s="449"/>
      <c r="ED142" s="449"/>
      <c r="EE142" s="449"/>
      <c r="EF142" s="449"/>
      <c r="EG142" s="449"/>
      <c r="EH142" s="449"/>
      <c r="EI142" s="449"/>
      <c r="EJ142" s="449"/>
      <c r="EK142" s="449"/>
      <c r="EL142" s="449"/>
      <c r="EM142" s="449"/>
      <c r="EN142" s="449"/>
      <c r="EO142" s="449"/>
      <c r="EP142" s="449"/>
      <c r="EQ142" s="449"/>
      <c r="ER142" s="449"/>
      <c r="ES142" s="449"/>
      <c r="ET142" s="449"/>
      <c r="EU142" s="449"/>
      <c r="EV142" s="449"/>
      <c r="EW142" s="449"/>
      <c r="EX142" s="449"/>
      <c r="EY142" s="449"/>
      <c r="EZ142" s="449"/>
      <c r="FA142" s="449"/>
      <c r="FB142" s="449"/>
      <c r="FC142" s="449"/>
      <c r="FD142" s="449"/>
      <c r="FE142" s="449"/>
      <c r="FF142" s="449"/>
      <c r="FG142" s="449"/>
      <c r="FH142" s="449"/>
      <c r="FI142" s="449"/>
      <c r="FJ142" s="449"/>
      <c r="FK142" s="449"/>
      <c r="FL142" s="449"/>
      <c r="FM142" s="449"/>
      <c r="FN142" s="449"/>
      <c r="FO142" s="449"/>
      <c r="FP142" s="449"/>
      <c r="FQ142" s="449"/>
      <c r="FR142" s="449"/>
      <c r="FS142" s="449"/>
      <c r="FT142" s="449"/>
      <c r="FU142" s="449"/>
      <c r="FV142" s="449"/>
      <c r="FW142" s="449"/>
      <c r="FX142" s="449"/>
      <c r="FY142" s="449"/>
      <c r="FZ142" s="449"/>
      <c r="GA142" s="449"/>
      <c r="GB142" s="449"/>
      <c r="GC142" s="449"/>
      <c r="GD142" s="449"/>
      <c r="GE142" s="449"/>
      <c r="GF142" s="449"/>
      <c r="GG142" s="449"/>
      <c r="GH142" s="449"/>
      <c r="GI142" s="449"/>
      <c r="GJ142" s="449"/>
      <c r="GK142" s="449"/>
      <c r="GL142" s="449"/>
      <c r="GM142" s="449"/>
      <c r="GN142" s="449"/>
      <c r="GO142" s="449"/>
      <c r="GP142" s="449"/>
      <c r="GQ142" s="449"/>
      <c r="GR142" s="449"/>
      <c r="GS142" s="449"/>
      <c r="GT142" s="449"/>
      <c r="GU142" s="449"/>
      <c r="GV142" s="449"/>
      <c r="GW142" s="449"/>
      <c r="GX142" s="449"/>
      <c r="GY142" s="449"/>
      <c r="GZ142" s="449"/>
      <c r="HA142" s="449"/>
      <c r="HB142" s="449"/>
      <c r="HC142" s="449"/>
      <c r="HD142" s="449"/>
      <c r="HE142" s="449"/>
      <c r="HF142" s="449"/>
      <c r="HG142" s="449"/>
      <c r="HH142" s="449"/>
      <c r="HI142" s="449"/>
      <c r="HJ142" s="449"/>
      <c r="HK142" s="449"/>
      <c r="HL142" s="449"/>
      <c r="HM142" s="449"/>
      <c r="HN142" s="449"/>
      <c r="HO142" s="449"/>
      <c r="HP142" s="449"/>
      <c r="HQ142" s="449"/>
      <c r="HR142" s="449"/>
      <c r="HS142" s="449"/>
      <c r="HT142" s="449"/>
      <c r="HU142" s="449"/>
      <c r="HV142" s="449"/>
      <c r="HW142" s="449"/>
      <c r="HX142" s="449"/>
      <c r="HY142" s="449"/>
      <c r="HZ142" s="449"/>
      <c r="IA142" s="449"/>
      <c r="IB142" s="449"/>
      <c r="IC142" s="449"/>
      <c r="ID142" s="449"/>
      <c r="IE142" s="449"/>
      <c r="IF142" s="449"/>
      <c r="IG142" s="449"/>
      <c r="IH142" s="449"/>
      <c r="II142" s="449"/>
      <c r="IJ142" s="449"/>
      <c r="IK142" s="449"/>
      <c r="IL142" s="449"/>
      <c r="IM142" s="449"/>
      <c r="IN142" s="449"/>
      <c r="IO142" s="449"/>
      <c r="IP142" s="449"/>
      <c r="IQ142" s="449"/>
      <c r="IR142" s="449"/>
      <c r="IS142" s="449"/>
      <c r="IT142" s="449"/>
      <c r="IU142" s="449"/>
      <c r="IV142" s="449"/>
      <c r="IW142" s="449"/>
      <c r="IX142" s="449"/>
      <c r="IY142" s="449"/>
      <c r="IZ142" s="449"/>
      <c r="JA142" s="449"/>
      <c r="JB142" s="449"/>
      <c r="JC142" s="449"/>
      <c r="JD142" s="449"/>
      <c r="JE142" s="449"/>
      <c r="JF142" s="449"/>
      <c r="JG142" s="449"/>
      <c r="JH142" s="449"/>
      <c r="JI142" s="449"/>
      <c r="JJ142" s="449"/>
      <c r="JK142" s="449"/>
      <c r="JL142" s="449"/>
      <c r="JM142" s="449"/>
      <c r="JN142" s="449"/>
      <c r="JO142" s="449"/>
      <c r="JP142" s="449"/>
      <c r="JQ142" s="449"/>
      <c r="JR142" s="449"/>
      <c r="JS142" s="449"/>
      <c r="JT142" s="449"/>
      <c r="JU142" s="449"/>
      <c r="JV142" s="449"/>
      <c r="JW142" s="449"/>
      <c r="JX142" s="449"/>
      <c r="JY142" s="449"/>
      <c r="JZ142" s="449"/>
      <c r="KA142" s="449"/>
      <c r="KB142" s="449"/>
      <c r="KC142" s="449"/>
      <c r="KD142" s="449"/>
      <c r="KE142" s="449"/>
      <c r="KF142" s="449"/>
      <c r="KG142" s="449"/>
      <c r="KH142" s="449"/>
      <c r="KI142" s="449"/>
      <c r="KJ142" s="449"/>
      <c r="KK142" s="449"/>
      <c r="KL142" s="449"/>
      <c r="KM142" s="449"/>
      <c r="KN142" s="449"/>
      <c r="KO142" s="449"/>
      <c r="KP142" s="449"/>
      <c r="KQ142" s="449"/>
      <c r="KR142" s="449"/>
      <c r="KS142" s="449"/>
      <c r="KT142" s="449"/>
    </row>
    <row r="143" spans="1:306" ht="60" hidden="1">
      <c r="A143" s="454" t="s">
        <v>2455</v>
      </c>
      <c r="B143" s="455" t="s">
        <v>2479</v>
      </c>
      <c r="C143" s="456" t="s">
        <v>1232</v>
      </c>
      <c r="D143" s="455" t="s">
        <v>2136</v>
      </c>
      <c r="E143" s="455" t="s">
        <v>2480</v>
      </c>
      <c r="F143" s="455" t="s">
        <v>90</v>
      </c>
      <c r="G143" s="455" t="s">
        <v>2138</v>
      </c>
      <c r="H143" s="455"/>
      <c r="I143" s="455" t="s">
        <v>234</v>
      </c>
      <c r="J143" s="464">
        <v>45</v>
      </c>
      <c r="K143" s="464"/>
      <c r="L143" s="464">
        <v>45</v>
      </c>
      <c r="M143" s="464"/>
      <c r="N143" s="464"/>
      <c r="O143" s="464"/>
      <c r="P143" s="464"/>
      <c r="Q143" s="464">
        <v>2016</v>
      </c>
      <c r="R143" s="464">
        <v>2021</v>
      </c>
      <c r="S143" s="464">
        <v>2016</v>
      </c>
      <c r="T143" s="464">
        <v>2020</v>
      </c>
      <c r="U143" s="464">
        <v>40724</v>
      </c>
      <c r="V143" s="464">
        <v>16726</v>
      </c>
      <c r="W143" s="464">
        <v>33507</v>
      </c>
      <c r="X143" s="464">
        <v>11709</v>
      </c>
      <c r="Y143" s="464">
        <v>31650</v>
      </c>
      <c r="Z143" s="464">
        <v>1857</v>
      </c>
      <c r="AA143" s="464"/>
      <c r="AB143" s="464">
        <v>2857</v>
      </c>
      <c r="AC143" s="464"/>
      <c r="AD143" s="464"/>
      <c r="AE143" s="464" t="s">
        <v>93</v>
      </c>
      <c r="AF143" s="464"/>
      <c r="AG143" s="464">
        <v>1</v>
      </c>
      <c r="AH143" s="464">
        <v>1</v>
      </c>
      <c r="AI143" s="464">
        <v>2857</v>
      </c>
      <c r="AJ143" s="464"/>
      <c r="AK143" s="464"/>
      <c r="AL143" s="464" t="s">
        <v>93</v>
      </c>
      <c r="AM143" s="464"/>
      <c r="AN143" s="464">
        <v>1</v>
      </c>
      <c r="AO143" s="464">
        <v>1</v>
      </c>
      <c r="AP143" s="464">
        <v>2857</v>
      </c>
      <c r="AQ143" s="464"/>
      <c r="AR143" s="464"/>
      <c r="AS143" s="464" t="s">
        <v>93</v>
      </c>
      <c r="AT143" s="464"/>
      <c r="AU143" s="464">
        <v>1</v>
      </c>
      <c r="AV143" s="464">
        <v>1</v>
      </c>
      <c r="AW143" s="464">
        <v>2857</v>
      </c>
      <c r="AX143" s="464"/>
      <c r="AY143" s="464"/>
      <c r="AZ143" s="464" t="s">
        <v>93</v>
      </c>
      <c r="BA143" s="464"/>
      <c r="BB143" s="464">
        <v>1</v>
      </c>
      <c r="BC143" s="464">
        <v>1</v>
      </c>
      <c r="BD143" s="475">
        <v>-6217</v>
      </c>
      <c r="BE143" s="464">
        <v>2857</v>
      </c>
      <c r="BF143" s="464">
        <v>160</v>
      </c>
      <c r="BG143" s="464">
        <v>160</v>
      </c>
      <c r="BH143" s="464"/>
      <c r="BI143" s="464"/>
      <c r="BJ143" s="464" t="s">
        <v>93</v>
      </c>
      <c r="BK143" s="464"/>
      <c r="BL143" s="464">
        <v>1</v>
      </c>
      <c r="BM143" s="464">
        <v>1</v>
      </c>
      <c r="BN143" s="464" t="s">
        <v>2141</v>
      </c>
      <c r="BO143" s="492" t="s">
        <v>2481</v>
      </c>
      <c r="BP143" s="492" t="s">
        <v>2482</v>
      </c>
      <c r="BQ143" s="464" t="s">
        <v>2458</v>
      </c>
      <c r="BR143" s="464" t="s">
        <v>2145</v>
      </c>
      <c r="BS143" s="493" t="s">
        <v>2405</v>
      </c>
      <c r="BT143" s="464">
        <v>1</v>
      </c>
      <c r="BU143" s="464"/>
      <c r="BV143" s="464" t="s">
        <v>2413</v>
      </c>
      <c r="BW143" s="464"/>
      <c r="BX143" s="501">
        <v>14888</v>
      </c>
      <c r="BY143" s="502">
        <v>0.89</v>
      </c>
      <c r="BZ143" s="503">
        <v>2543</v>
      </c>
      <c r="CA143" s="501">
        <v>1838</v>
      </c>
      <c r="CB143" s="502">
        <v>0.11</v>
      </c>
      <c r="CC143" s="503">
        <v>314</v>
      </c>
      <c r="CD143" s="503">
        <v>5357</v>
      </c>
      <c r="CE143" s="503"/>
      <c r="CF143" s="503" t="s">
        <v>93</v>
      </c>
      <c r="CG143" s="454" t="s">
        <v>2188</v>
      </c>
      <c r="CH143" s="455"/>
      <c r="CI143" s="455" t="s">
        <v>2459</v>
      </c>
      <c r="CJ143" s="455"/>
      <c r="CK143" s="455"/>
      <c r="CL143" s="455"/>
      <c r="CM143" s="455"/>
      <c r="CN143" s="455"/>
      <c r="CO143" s="503" t="s">
        <v>93</v>
      </c>
      <c r="CP143" s="449"/>
      <c r="CQ143" s="449"/>
      <c r="CR143" s="448" t="s">
        <v>1232</v>
      </c>
      <c r="CS143" s="449"/>
      <c r="CT143" s="449"/>
      <c r="CU143" s="449"/>
      <c r="CV143" s="449"/>
      <c r="CW143" s="449"/>
      <c r="CX143" s="449"/>
      <c r="CY143" s="449"/>
      <c r="CZ143" s="449"/>
      <c r="DA143" s="449"/>
      <c r="DB143" s="449"/>
      <c r="DC143" s="449"/>
      <c r="DD143" s="449"/>
      <c r="DE143" s="449"/>
      <c r="DF143" s="449"/>
      <c r="DG143" s="449"/>
      <c r="DH143" s="449"/>
      <c r="DI143" s="449"/>
      <c r="DJ143" s="449"/>
      <c r="DK143" s="449"/>
      <c r="DL143" s="449"/>
      <c r="DM143" s="449"/>
      <c r="DN143" s="449"/>
      <c r="DO143" s="449"/>
      <c r="DP143" s="449"/>
      <c r="DQ143" s="449"/>
      <c r="DR143" s="449"/>
      <c r="DS143" s="449"/>
      <c r="DT143" s="449"/>
      <c r="DU143" s="449"/>
      <c r="DV143" s="449"/>
      <c r="DW143" s="449"/>
      <c r="DX143" s="449"/>
      <c r="DY143" s="449"/>
      <c r="DZ143" s="449"/>
      <c r="EA143" s="449"/>
      <c r="EB143" s="449"/>
      <c r="EC143" s="449"/>
      <c r="ED143" s="449"/>
      <c r="EE143" s="449"/>
      <c r="EF143" s="449"/>
      <c r="EG143" s="449"/>
      <c r="EH143" s="449"/>
      <c r="EI143" s="449"/>
      <c r="EJ143" s="449"/>
      <c r="EK143" s="449"/>
      <c r="EL143" s="449"/>
      <c r="EM143" s="449"/>
      <c r="EN143" s="449"/>
      <c r="EO143" s="449"/>
      <c r="EP143" s="449"/>
      <c r="EQ143" s="449"/>
      <c r="ER143" s="449"/>
      <c r="ES143" s="449"/>
      <c r="ET143" s="449"/>
      <c r="EU143" s="449"/>
      <c r="EV143" s="449"/>
      <c r="EW143" s="449"/>
      <c r="EX143" s="449"/>
      <c r="EY143" s="449"/>
      <c r="EZ143" s="449"/>
      <c r="FA143" s="449"/>
      <c r="FB143" s="449"/>
      <c r="FC143" s="449"/>
      <c r="FD143" s="449"/>
      <c r="FE143" s="449"/>
      <c r="FF143" s="449"/>
      <c r="FG143" s="449"/>
      <c r="FH143" s="449"/>
      <c r="FI143" s="449"/>
      <c r="FJ143" s="449"/>
      <c r="FK143" s="449"/>
      <c r="FL143" s="449"/>
      <c r="FM143" s="449"/>
      <c r="FN143" s="449"/>
      <c r="FO143" s="449"/>
      <c r="FP143" s="449"/>
      <c r="FQ143" s="449"/>
      <c r="FR143" s="449"/>
      <c r="FS143" s="449"/>
      <c r="FT143" s="449"/>
      <c r="FU143" s="449"/>
      <c r="FV143" s="449"/>
      <c r="FW143" s="449"/>
      <c r="FX143" s="449"/>
      <c r="FY143" s="449"/>
      <c r="FZ143" s="449"/>
      <c r="GA143" s="449"/>
      <c r="GB143" s="449"/>
      <c r="GC143" s="449"/>
      <c r="GD143" s="449"/>
      <c r="GE143" s="449"/>
      <c r="GF143" s="449"/>
      <c r="GG143" s="449"/>
      <c r="GH143" s="449"/>
      <c r="GI143" s="449"/>
      <c r="GJ143" s="449"/>
      <c r="GK143" s="449"/>
      <c r="GL143" s="449"/>
      <c r="GM143" s="449"/>
      <c r="GN143" s="449"/>
      <c r="GO143" s="449"/>
      <c r="GP143" s="449"/>
      <c r="GQ143" s="449"/>
      <c r="GR143" s="449"/>
      <c r="GS143" s="449"/>
      <c r="GT143" s="449"/>
      <c r="GU143" s="449"/>
      <c r="GV143" s="449"/>
      <c r="GW143" s="449"/>
      <c r="GX143" s="449"/>
      <c r="GY143" s="449"/>
      <c r="GZ143" s="449"/>
      <c r="HA143" s="449"/>
      <c r="HB143" s="449"/>
      <c r="HC143" s="449"/>
      <c r="HD143" s="449"/>
      <c r="HE143" s="449"/>
      <c r="HF143" s="449"/>
      <c r="HG143" s="449"/>
      <c r="HH143" s="449"/>
      <c r="HI143" s="449"/>
      <c r="HJ143" s="449"/>
      <c r="HK143" s="449"/>
      <c r="HL143" s="449"/>
      <c r="HM143" s="449"/>
      <c r="HN143" s="449"/>
      <c r="HO143" s="449"/>
      <c r="HP143" s="449"/>
      <c r="HQ143" s="449"/>
      <c r="HR143" s="449"/>
      <c r="HS143" s="449"/>
      <c r="HT143" s="449"/>
      <c r="HU143" s="449"/>
      <c r="HV143" s="449"/>
      <c r="HW143" s="449"/>
      <c r="HX143" s="449"/>
      <c r="HY143" s="449"/>
      <c r="HZ143" s="449"/>
      <c r="IA143" s="449"/>
      <c r="IB143" s="449"/>
      <c r="IC143" s="449"/>
      <c r="ID143" s="449"/>
      <c r="IE143" s="449"/>
      <c r="IF143" s="449"/>
      <c r="IG143" s="449"/>
      <c r="IH143" s="449"/>
      <c r="II143" s="449"/>
      <c r="IJ143" s="449"/>
      <c r="IK143" s="449"/>
      <c r="IL143" s="449"/>
      <c r="IM143" s="449"/>
      <c r="IN143" s="449"/>
      <c r="IO143" s="449"/>
      <c r="IP143" s="449"/>
      <c r="IQ143" s="449"/>
      <c r="IR143" s="449"/>
      <c r="IS143" s="449"/>
      <c r="IT143" s="449"/>
      <c r="IU143" s="449"/>
      <c r="IV143" s="449"/>
      <c r="IW143" s="449"/>
      <c r="IX143" s="449"/>
      <c r="IY143" s="449"/>
      <c r="IZ143" s="449"/>
      <c r="JA143" s="449"/>
      <c r="JB143" s="449"/>
      <c r="JC143" s="449"/>
      <c r="JD143" s="449"/>
      <c r="JE143" s="449"/>
      <c r="JF143" s="449"/>
      <c r="JG143" s="449"/>
      <c r="JH143" s="449"/>
      <c r="JI143" s="449"/>
      <c r="JJ143" s="449"/>
      <c r="JK143" s="449"/>
      <c r="JL143" s="449"/>
      <c r="JM143" s="449"/>
      <c r="JN143" s="449"/>
      <c r="JO143" s="449"/>
      <c r="JP143" s="449"/>
      <c r="JQ143" s="449"/>
      <c r="JR143" s="449"/>
      <c r="JS143" s="449"/>
      <c r="JT143" s="449"/>
      <c r="JU143" s="449"/>
      <c r="JV143" s="449"/>
      <c r="JW143" s="449"/>
      <c r="JX143" s="449"/>
      <c r="JY143" s="449"/>
      <c r="JZ143" s="449"/>
      <c r="KA143" s="449"/>
      <c r="KB143" s="449"/>
      <c r="KC143" s="449"/>
      <c r="KD143" s="449"/>
      <c r="KE143" s="449"/>
      <c r="KF143" s="449"/>
      <c r="KG143" s="449"/>
      <c r="KH143" s="449"/>
      <c r="KI143" s="449"/>
      <c r="KJ143" s="449"/>
      <c r="KK143" s="449"/>
      <c r="KL143" s="449"/>
      <c r="KM143" s="449"/>
      <c r="KN143" s="449"/>
      <c r="KO143" s="449"/>
      <c r="KP143" s="449"/>
      <c r="KQ143" s="449"/>
      <c r="KR143" s="449"/>
      <c r="KS143" s="449"/>
      <c r="KT143" s="449"/>
    </row>
    <row r="144" spans="1:306" ht="60" hidden="1">
      <c r="A144" s="454" t="s">
        <v>2455</v>
      </c>
      <c r="B144" s="455" t="s">
        <v>1311</v>
      </c>
      <c r="C144" s="456" t="s">
        <v>1312</v>
      </c>
      <c r="D144" s="455" t="s">
        <v>2136</v>
      </c>
      <c r="E144" s="455" t="s">
        <v>2155</v>
      </c>
      <c r="F144" s="455" t="s">
        <v>2155</v>
      </c>
      <c r="G144" s="455" t="s">
        <v>2138</v>
      </c>
      <c r="H144" s="455"/>
      <c r="I144" s="455" t="s">
        <v>2140</v>
      </c>
      <c r="J144" s="464">
        <v>22</v>
      </c>
      <c r="K144" s="464"/>
      <c r="L144" s="464">
        <v>22</v>
      </c>
      <c r="M144" s="464"/>
      <c r="N144" s="464"/>
      <c r="O144" s="464"/>
      <c r="P144" s="464"/>
      <c r="Q144" s="464">
        <v>2017</v>
      </c>
      <c r="R144" s="464">
        <v>2021</v>
      </c>
      <c r="S144" s="464">
        <v>2017</v>
      </c>
      <c r="T144" s="464">
        <v>2020</v>
      </c>
      <c r="U144" s="464">
        <v>28490</v>
      </c>
      <c r="V144" s="464">
        <v>4369</v>
      </c>
      <c r="W144" s="464">
        <v>19943</v>
      </c>
      <c r="X144" s="464">
        <v>1311</v>
      </c>
      <c r="Y144" s="464">
        <v>11858</v>
      </c>
      <c r="Z144" s="464">
        <v>8085</v>
      </c>
      <c r="AA144" s="464"/>
      <c r="AB144" s="464">
        <v>9085</v>
      </c>
      <c r="AC144" s="464">
        <v>1529</v>
      </c>
      <c r="AD144" s="464">
        <v>1529</v>
      </c>
      <c r="AE144" s="464" t="s">
        <v>93</v>
      </c>
      <c r="AF144" s="464"/>
      <c r="AG144" s="464">
        <v>1</v>
      </c>
      <c r="AH144" s="464">
        <v>1</v>
      </c>
      <c r="AI144" s="464">
        <v>9085</v>
      </c>
      <c r="AJ144" s="464">
        <v>1529</v>
      </c>
      <c r="AK144" s="464">
        <v>1529</v>
      </c>
      <c r="AL144" s="464" t="s">
        <v>93</v>
      </c>
      <c r="AM144" s="464"/>
      <c r="AN144" s="464">
        <v>1</v>
      </c>
      <c r="AO144" s="464">
        <v>1</v>
      </c>
      <c r="AP144" s="464">
        <v>9085</v>
      </c>
      <c r="AQ144" s="464">
        <v>1747</v>
      </c>
      <c r="AR144" s="464">
        <v>1529</v>
      </c>
      <c r="AS144" s="464" t="s">
        <v>93</v>
      </c>
      <c r="AT144" s="464"/>
      <c r="AU144" s="464">
        <v>1</v>
      </c>
      <c r="AV144" s="464">
        <v>1</v>
      </c>
      <c r="AW144" s="464">
        <v>9085</v>
      </c>
      <c r="AX144" s="464">
        <v>1529</v>
      </c>
      <c r="AY144" s="464">
        <v>1529</v>
      </c>
      <c r="AZ144" s="464" t="s">
        <v>93</v>
      </c>
      <c r="BA144" s="464"/>
      <c r="BB144" s="464">
        <v>1</v>
      </c>
      <c r="BC144" s="464">
        <v>1</v>
      </c>
      <c r="BD144" s="475">
        <v>-7547</v>
      </c>
      <c r="BE144" s="464">
        <v>9085</v>
      </c>
      <c r="BF144" s="464">
        <v>365</v>
      </c>
      <c r="BG144" s="464">
        <v>365</v>
      </c>
      <c r="BH144" s="464"/>
      <c r="BI144" s="464">
        <v>1529</v>
      </c>
      <c r="BJ144" s="464" t="s">
        <v>93</v>
      </c>
      <c r="BK144" s="464"/>
      <c r="BL144" s="464">
        <v>1</v>
      </c>
      <c r="BM144" s="464">
        <v>0</v>
      </c>
      <c r="BN144" s="464" t="s">
        <v>2141</v>
      </c>
      <c r="BO144" s="492" t="s">
        <v>2483</v>
      </c>
      <c r="BP144" s="492" t="s">
        <v>2484</v>
      </c>
      <c r="BQ144" s="464" t="s">
        <v>2458</v>
      </c>
      <c r="BR144" s="464" t="s">
        <v>2145</v>
      </c>
      <c r="BS144" s="493" t="s">
        <v>2152</v>
      </c>
      <c r="BT144" s="464"/>
      <c r="BU144" s="464"/>
      <c r="BV144" s="464"/>
      <c r="BW144" s="464"/>
      <c r="BX144" s="501"/>
      <c r="BY144" s="501"/>
      <c r="BZ144" s="501"/>
      <c r="CA144" s="501"/>
      <c r="CB144" s="501"/>
      <c r="CC144" s="501"/>
      <c r="CD144" s="503">
        <v>13085</v>
      </c>
      <c r="CE144" s="503"/>
      <c r="CF144" s="503" t="s">
        <v>93</v>
      </c>
      <c r="CG144" s="454" t="s">
        <v>2188</v>
      </c>
      <c r="CH144" s="455"/>
      <c r="CI144" s="455" t="s">
        <v>2459</v>
      </c>
      <c r="CJ144" s="455"/>
      <c r="CK144" s="455"/>
      <c r="CL144" s="455"/>
      <c r="CM144" s="455"/>
      <c r="CN144" s="455"/>
      <c r="CO144" s="503" t="s">
        <v>93</v>
      </c>
      <c r="CP144" s="449"/>
      <c r="CQ144" s="449"/>
      <c r="CR144" s="448" t="s">
        <v>1312</v>
      </c>
      <c r="CS144" s="449"/>
      <c r="CT144" s="449"/>
      <c r="CU144" s="449"/>
      <c r="CV144" s="449"/>
      <c r="CW144" s="449"/>
      <c r="CX144" s="449"/>
      <c r="CY144" s="449"/>
      <c r="CZ144" s="449"/>
      <c r="DA144" s="449"/>
      <c r="DB144" s="449"/>
      <c r="DC144" s="449"/>
      <c r="DD144" s="449"/>
      <c r="DE144" s="449"/>
      <c r="DF144" s="449"/>
      <c r="DG144" s="449"/>
      <c r="DH144" s="449"/>
      <c r="DI144" s="449"/>
      <c r="DJ144" s="449"/>
      <c r="DK144" s="449"/>
      <c r="DL144" s="449"/>
      <c r="DM144" s="449"/>
      <c r="DN144" s="449"/>
      <c r="DO144" s="449"/>
      <c r="DP144" s="449"/>
      <c r="DQ144" s="449"/>
      <c r="DR144" s="449"/>
      <c r="DS144" s="449"/>
      <c r="DT144" s="449"/>
      <c r="DU144" s="449"/>
      <c r="DV144" s="449"/>
      <c r="DW144" s="449"/>
      <c r="DX144" s="449"/>
      <c r="DY144" s="449"/>
      <c r="DZ144" s="449"/>
      <c r="EA144" s="449"/>
      <c r="EB144" s="449"/>
      <c r="EC144" s="449"/>
      <c r="ED144" s="449"/>
      <c r="EE144" s="449"/>
      <c r="EF144" s="449"/>
      <c r="EG144" s="449"/>
      <c r="EH144" s="449"/>
      <c r="EI144" s="449"/>
      <c r="EJ144" s="449"/>
      <c r="EK144" s="449"/>
      <c r="EL144" s="449"/>
      <c r="EM144" s="449"/>
      <c r="EN144" s="449"/>
      <c r="EO144" s="449"/>
      <c r="EP144" s="449"/>
      <c r="EQ144" s="449"/>
      <c r="ER144" s="449"/>
      <c r="ES144" s="449"/>
      <c r="ET144" s="449"/>
      <c r="EU144" s="449"/>
      <c r="EV144" s="449"/>
      <c r="EW144" s="449"/>
      <c r="EX144" s="449"/>
      <c r="EY144" s="449"/>
      <c r="EZ144" s="449"/>
      <c r="FA144" s="449"/>
      <c r="FB144" s="449"/>
      <c r="FC144" s="449"/>
      <c r="FD144" s="449"/>
      <c r="FE144" s="449"/>
      <c r="FF144" s="449"/>
      <c r="FG144" s="449"/>
      <c r="FH144" s="449"/>
      <c r="FI144" s="449"/>
      <c r="FJ144" s="449"/>
      <c r="FK144" s="449"/>
      <c r="FL144" s="449"/>
      <c r="FM144" s="449"/>
      <c r="FN144" s="449"/>
      <c r="FO144" s="449"/>
      <c r="FP144" s="449"/>
      <c r="FQ144" s="449"/>
      <c r="FR144" s="449"/>
      <c r="FS144" s="449"/>
      <c r="FT144" s="449"/>
      <c r="FU144" s="449"/>
      <c r="FV144" s="449"/>
      <c r="FW144" s="449"/>
      <c r="FX144" s="449"/>
      <c r="FY144" s="449"/>
      <c r="FZ144" s="449"/>
      <c r="GA144" s="449"/>
      <c r="GB144" s="449"/>
      <c r="GC144" s="449"/>
      <c r="GD144" s="449"/>
      <c r="GE144" s="449"/>
      <c r="GF144" s="449"/>
      <c r="GG144" s="449"/>
      <c r="GH144" s="449"/>
      <c r="GI144" s="449"/>
      <c r="GJ144" s="449"/>
      <c r="GK144" s="449"/>
      <c r="GL144" s="449"/>
      <c r="GM144" s="449"/>
      <c r="GN144" s="449"/>
      <c r="GO144" s="449"/>
      <c r="GP144" s="449"/>
      <c r="GQ144" s="449"/>
      <c r="GR144" s="449"/>
      <c r="GS144" s="449"/>
      <c r="GT144" s="449"/>
      <c r="GU144" s="449"/>
      <c r="GV144" s="449"/>
      <c r="GW144" s="449"/>
      <c r="GX144" s="449"/>
      <c r="GY144" s="449"/>
      <c r="GZ144" s="449"/>
      <c r="HA144" s="449"/>
      <c r="HB144" s="449"/>
      <c r="HC144" s="449"/>
      <c r="HD144" s="449"/>
      <c r="HE144" s="449"/>
      <c r="HF144" s="449"/>
      <c r="HG144" s="449"/>
      <c r="HH144" s="449"/>
      <c r="HI144" s="449"/>
      <c r="HJ144" s="449"/>
      <c r="HK144" s="449"/>
      <c r="HL144" s="449"/>
      <c r="HM144" s="449"/>
      <c r="HN144" s="449"/>
      <c r="HO144" s="449"/>
      <c r="HP144" s="449"/>
      <c r="HQ144" s="449"/>
      <c r="HR144" s="449"/>
      <c r="HS144" s="449"/>
      <c r="HT144" s="449"/>
      <c r="HU144" s="449"/>
      <c r="HV144" s="449"/>
      <c r="HW144" s="449"/>
      <c r="HX144" s="449"/>
      <c r="HY144" s="449"/>
      <c r="HZ144" s="449"/>
      <c r="IA144" s="449"/>
      <c r="IB144" s="449"/>
      <c r="IC144" s="449"/>
      <c r="ID144" s="449"/>
      <c r="IE144" s="449"/>
      <c r="IF144" s="449"/>
      <c r="IG144" s="449"/>
      <c r="IH144" s="449"/>
      <c r="II144" s="449"/>
      <c r="IJ144" s="449"/>
      <c r="IK144" s="449"/>
      <c r="IL144" s="449"/>
      <c r="IM144" s="449"/>
      <c r="IN144" s="449"/>
      <c r="IO144" s="449"/>
      <c r="IP144" s="449"/>
      <c r="IQ144" s="449"/>
      <c r="IR144" s="449"/>
      <c r="IS144" s="449"/>
      <c r="IT144" s="449"/>
      <c r="IU144" s="449"/>
      <c r="IV144" s="449"/>
      <c r="IW144" s="449"/>
      <c r="IX144" s="449"/>
      <c r="IY144" s="449"/>
      <c r="IZ144" s="449"/>
      <c r="JA144" s="449"/>
      <c r="JB144" s="449"/>
      <c r="JC144" s="449"/>
      <c r="JD144" s="449"/>
      <c r="JE144" s="449"/>
      <c r="JF144" s="449"/>
      <c r="JG144" s="449"/>
      <c r="JH144" s="449"/>
      <c r="JI144" s="449"/>
      <c r="JJ144" s="449"/>
      <c r="JK144" s="449"/>
      <c r="JL144" s="449"/>
      <c r="JM144" s="449"/>
      <c r="JN144" s="449"/>
      <c r="JO144" s="449"/>
      <c r="JP144" s="449"/>
      <c r="JQ144" s="449"/>
      <c r="JR144" s="449"/>
      <c r="JS144" s="449"/>
      <c r="JT144" s="449"/>
      <c r="JU144" s="449"/>
      <c r="JV144" s="449"/>
      <c r="JW144" s="449"/>
      <c r="JX144" s="449"/>
      <c r="JY144" s="449"/>
      <c r="JZ144" s="449"/>
      <c r="KA144" s="449"/>
      <c r="KB144" s="449"/>
      <c r="KC144" s="449"/>
      <c r="KD144" s="449"/>
      <c r="KE144" s="449"/>
      <c r="KF144" s="449"/>
      <c r="KG144" s="449"/>
      <c r="KH144" s="449"/>
      <c r="KI144" s="449"/>
      <c r="KJ144" s="449"/>
      <c r="KK144" s="449"/>
      <c r="KL144" s="449"/>
      <c r="KM144" s="449"/>
      <c r="KN144" s="449"/>
      <c r="KO144" s="449"/>
      <c r="KP144" s="449"/>
      <c r="KQ144" s="449"/>
      <c r="KR144" s="449"/>
      <c r="KS144" s="449"/>
      <c r="KT144" s="449"/>
    </row>
    <row r="145" spans="1:306" ht="24" hidden="1">
      <c r="A145" s="460"/>
      <c r="B145" s="453"/>
      <c r="C145" s="452" t="s">
        <v>2485</v>
      </c>
      <c r="D145" s="453"/>
      <c r="E145" s="453"/>
      <c r="F145" s="453"/>
      <c r="G145" s="453">
        <v>4</v>
      </c>
      <c r="H145" s="453"/>
      <c r="I145" s="455"/>
      <c r="J145" s="465">
        <v>76</v>
      </c>
      <c r="K145" s="465">
        <v>48</v>
      </c>
      <c r="L145" s="465">
        <v>28</v>
      </c>
      <c r="M145" s="465"/>
      <c r="N145" s="465"/>
      <c r="O145" s="465">
        <v>1330</v>
      </c>
      <c r="P145" s="465">
        <v>340</v>
      </c>
      <c r="Q145" s="465"/>
      <c r="R145" s="465"/>
      <c r="S145" s="465"/>
      <c r="T145" s="465"/>
      <c r="U145" s="465">
        <v>226244</v>
      </c>
      <c r="V145" s="465">
        <v>59042</v>
      </c>
      <c r="W145" s="465"/>
      <c r="X145" s="465"/>
      <c r="Y145" s="465">
        <v>14293</v>
      </c>
      <c r="Z145" s="465"/>
      <c r="AA145" s="465"/>
      <c r="AB145" s="465">
        <v>28701</v>
      </c>
      <c r="AC145" s="465">
        <v>9006</v>
      </c>
      <c r="AD145" s="465">
        <v>9006</v>
      </c>
      <c r="AE145" s="465"/>
      <c r="AF145" s="465"/>
      <c r="AG145" s="465"/>
      <c r="AH145" s="465"/>
      <c r="AI145" s="465">
        <v>28701</v>
      </c>
      <c r="AJ145" s="465">
        <v>9006</v>
      </c>
      <c r="AK145" s="465">
        <v>9006</v>
      </c>
      <c r="AL145" s="465"/>
      <c r="AM145" s="465"/>
      <c r="AN145" s="464"/>
      <c r="AO145" s="465"/>
      <c r="AP145" s="465">
        <v>28701</v>
      </c>
      <c r="AQ145" s="465">
        <v>9006</v>
      </c>
      <c r="AR145" s="465">
        <v>9006</v>
      </c>
      <c r="AS145" s="465"/>
      <c r="AT145" s="465"/>
      <c r="AU145" s="464"/>
      <c r="AV145" s="465"/>
      <c r="AW145" s="465">
        <v>28701</v>
      </c>
      <c r="AX145" s="465">
        <v>9006</v>
      </c>
      <c r="AY145" s="465">
        <v>9006</v>
      </c>
      <c r="AZ145" s="465"/>
      <c r="BA145" s="465"/>
      <c r="BB145" s="464"/>
      <c r="BC145" s="465"/>
      <c r="BD145" s="475">
        <v>-183250</v>
      </c>
      <c r="BE145" s="465">
        <v>28701</v>
      </c>
      <c r="BF145" s="465">
        <v>8707</v>
      </c>
      <c r="BG145" s="465"/>
      <c r="BH145" s="465">
        <v>8707</v>
      </c>
      <c r="BI145" s="465">
        <v>9006</v>
      </c>
      <c r="BJ145" s="465"/>
      <c r="BK145" s="465"/>
      <c r="BL145" s="465"/>
      <c r="BM145" s="465"/>
      <c r="BN145" s="465"/>
      <c r="BO145" s="498"/>
      <c r="BP145" s="498"/>
      <c r="BQ145" s="465"/>
      <c r="BR145" s="465"/>
      <c r="BS145" s="493"/>
      <c r="BT145" s="464"/>
      <c r="BU145" s="465"/>
      <c r="BV145" s="465"/>
      <c r="BW145" s="465"/>
      <c r="BX145" s="500"/>
      <c r="BY145" s="500"/>
      <c r="BZ145" s="500"/>
      <c r="CA145" s="500"/>
      <c r="CB145" s="500"/>
      <c r="CC145" s="500"/>
      <c r="CD145" s="499"/>
      <c r="CE145" s="499"/>
      <c r="CF145" s="499"/>
      <c r="CG145" s="499"/>
      <c r="CH145" s="499"/>
      <c r="CI145" s="499"/>
      <c r="CJ145" s="499"/>
      <c r="CK145" s="499"/>
      <c r="CL145" s="499"/>
      <c r="CM145" s="499"/>
      <c r="CN145" s="499"/>
      <c r="CO145" s="499"/>
      <c r="CP145" s="499"/>
      <c r="CQ145" s="499"/>
      <c r="CR145" s="448"/>
      <c r="CS145" s="499"/>
      <c r="CT145" s="499"/>
      <c r="CU145" s="499"/>
      <c r="CV145" s="499"/>
      <c r="CW145" s="517"/>
      <c r="CX145" s="517"/>
      <c r="CY145" s="517"/>
      <c r="CZ145" s="517"/>
      <c r="DA145" s="517"/>
      <c r="DB145" s="517"/>
      <c r="DC145" s="517"/>
      <c r="DD145" s="517"/>
      <c r="DE145" s="517"/>
      <c r="DF145" s="517"/>
      <c r="DG145" s="517"/>
      <c r="DH145" s="517"/>
      <c r="DI145" s="517"/>
      <c r="DJ145" s="517"/>
      <c r="DK145" s="517"/>
      <c r="DL145" s="517"/>
      <c r="DM145" s="517"/>
      <c r="DN145" s="517"/>
      <c r="DO145" s="517"/>
      <c r="DP145" s="517"/>
      <c r="DQ145" s="517"/>
      <c r="DR145" s="517"/>
      <c r="DS145" s="517"/>
      <c r="DT145" s="517"/>
      <c r="DU145" s="517"/>
      <c r="DV145" s="517"/>
      <c r="DW145" s="517"/>
      <c r="DX145" s="517"/>
      <c r="DY145" s="517"/>
      <c r="DZ145" s="517"/>
      <c r="EA145" s="517"/>
      <c r="EB145" s="517"/>
      <c r="EC145" s="517"/>
      <c r="ED145" s="517"/>
      <c r="EE145" s="517"/>
      <c r="EF145" s="517"/>
      <c r="EG145" s="517"/>
      <c r="EH145" s="517"/>
      <c r="EI145" s="517"/>
      <c r="EJ145" s="517"/>
      <c r="EK145" s="517"/>
      <c r="EL145" s="517"/>
      <c r="EM145" s="517"/>
      <c r="EN145" s="517"/>
      <c r="EO145" s="517"/>
      <c r="EP145" s="517"/>
      <c r="EQ145" s="517"/>
      <c r="ER145" s="517"/>
      <c r="ES145" s="517"/>
      <c r="ET145" s="517"/>
      <c r="EU145" s="517"/>
      <c r="EV145" s="517"/>
      <c r="EW145" s="517"/>
      <c r="EX145" s="517"/>
      <c r="EY145" s="517"/>
      <c r="EZ145" s="517"/>
      <c r="FA145" s="517"/>
      <c r="FB145" s="517"/>
      <c r="FC145" s="517"/>
      <c r="FD145" s="517"/>
      <c r="FE145" s="517"/>
      <c r="FF145" s="517"/>
      <c r="FG145" s="517"/>
      <c r="FH145" s="517"/>
      <c r="FI145" s="517"/>
      <c r="FJ145" s="517"/>
      <c r="FK145" s="517"/>
      <c r="FL145" s="517"/>
      <c r="FM145" s="517"/>
      <c r="FN145" s="517"/>
      <c r="FO145" s="517"/>
      <c r="FP145" s="517"/>
      <c r="FQ145" s="517"/>
      <c r="FR145" s="517"/>
      <c r="FS145" s="517"/>
      <c r="FT145" s="517"/>
      <c r="FU145" s="517"/>
      <c r="FV145" s="517"/>
      <c r="FW145" s="517"/>
      <c r="FX145" s="517"/>
      <c r="FY145" s="517"/>
      <c r="FZ145" s="517"/>
      <c r="GA145" s="517"/>
      <c r="GB145" s="517"/>
      <c r="GC145" s="517"/>
      <c r="GD145" s="517"/>
      <c r="GE145" s="517"/>
      <c r="GF145" s="517"/>
      <c r="GG145" s="517"/>
      <c r="GH145" s="517"/>
      <c r="GI145" s="517"/>
      <c r="GJ145" s="517"/>
      <c r="GK145" s="517"/>
      <c r="GL145" s="517"/>
      <c r="GM145" s="517"/>
      <c r="GN145" s="517"/>
      <c r="GO145" s="517"/>
      <c r="GP145" s="517"/>
      <c r="GQ145" s="517"/>
      <c r="GR145" s="517"/>
      <c r="GS145" s="517"/>
      <c r="GT145" s="517"/>
      <c r="GU145" s="517"/>
      <c r="GV145" s="517"/>
      <c r="GW145" s="517"/>
      <c r="GX145" s="517"/>
      <c r="GY145" s="517"/>
      <c r="GZ145" s="517"/>
      <c r="HA145" s="517"/>
      <c r="HB145" s="517"/>
      <c r="HC145" s="517"/>
      <c r="HD145" s="517"/>
      <c r="HE145" s="517"/>
      <c r="HF145" s="517"/>
      <c r="HG145" s="517"/>
      <c r="HH145" s="517"/>
      <c r="HI145" s="517"/>
      <c r="HJ145" s="517"/>
      <c r="HK145" s="517"/>
      <c r="HL145" s="517"/>
      <c r="HM145" s="517"/>
      <c r="HN145" s="517"/>
      <c r="HO145" s="517"/>
      <c r="HP145" s="517"/>
      <c r="HQ145" s="517"/>
      <c r="HR145" s="517"/>
      <c r="HS145" s="517"/>
      <c r="HT145" s="517"/>
      <c r="HU145" s="517"/>
      <c r="HV145" s="517"/>
      <c r="HW145" s="517"/>
      <c r="HX145" s="517"/>
      <c r="HY145" s="517"/>
      <c r="HZ145" s="517"/>
      <c r="IA145" s="517"/>
      <c r="IB145" s="517"/>
      <c r="IC145" s="517"/>
      <c r="ID145" s="517"/>
      <c r="IE145" s="517"/>
      <c r="IF145" s="517"/>
      <c r="IG145" s="517"/>
      <c r="IH145" s="517"/>
      <c r="II145" s="517"/>
      <c r="IJ145" s="517"/>
      <c r="IK145" s="517"/>
      <c r="IL145" s="517"/>
      <c r="IM145" s="517"/>
      <c r="IN145" s="517"/>
      <c r="IO145" s="517"/>
      <c r="IP145" s="517"/>
      <c r="IQ145" s="517"/>
      <c r="IR145" s="517"/>
      <c r="IS145" s="517"/>
      <c r="IT145" s="517"/>
      <c r="IU145" s="517"/>
      <c r="IV145" s="517"/>
      <c r="IW145" s="517"/>
      <c r="IX145" s="517"/>
      <c r="IY145" s="517"/>
      <c r="IZ145" s="517"/>
      <c r="JA145" s="517"/>
      <c r="JB145" s="517"/>
      <c r="JC145" s="517"/>
      <c r="JD145" s="517"/>
      <c r="JE145" s="517"/>
      <c r="JF145" s="517"/>
      <c r="JG145" s="517"/>
      <c r="JH145" s="517"/>
      <c r="JI145" s="517"/>
      <c r="JJ145" s="517"/>
      <c r="JK145" s="517"/>
      <c r="JL145" s="517"/>
      <c r="JM145" s="517"/>
      <c r="JN145" s="517"/>
      <c r="JO145" s="517"/>
      <c r="JP145" s="517"/>
      <c r="JQ145" s="517"/>
      <c r="JR145" s="517"/>
      <c r="JS145" s="517"/>
      <c r="JT145" s="517"/>
      <c r="JU145" s="517"/>
      <c r="JV145" s="517"/>
      <c r="JW145" s="517"/>
      <c r="JX145" s="517"/>
      <c r="JY145" s="517"/>
      <c r="JZ145" s="517"/>
      <c r="KA145" s="517"/>
      <c r="KB145" s="517"/>
      <c r="KC145" s="517"/>
      <c r="KD145" s="517"/>
      <c r="KE145" s="517"/>
      <c r="KF145" s="517"/>
      <c r="KG145" s="517"/>
      <c r="KH145" s="517"/>
      <c r="KI145" s="517"/>
      <c r="KJ145" s="517"/>
      <c r="KK145" s="517"/>
      <c r="KL145" s="517"/>
      <c r="KM145" s="517"/>
      <c r="KN145" s="517"/>
      <c r="KO145" s="517"/>
      <c r="KP145" s="517"/>
      <c r="KQ145" s="517"/>
      <c r="KR145" s="517"/>
      <c r="KS145" s="517"/>
      <c r="KT145" s="517"/>
    </row>
    <row r="146" spans="1:306" ht="24" hidden="1">
      <c r="A146" s="454" t="s">
        <v>2455</v>
      </c>
      <c r="B146" s="455" t="s">
        <v>1695</v>
      </c>
      <c r="C146" s="456" t="s">
        <v>1696</v>
      </c>
      <c r="D146" s="455" t="s">
        <v>2136</v>
      </c>
      <c r="E146" s="455" t="s">
        <v>2486</v>
      </c>
      <c r="F146" s="455" t="s">
        <v>90</v>
      </c>
      <c r="G146" s="455" t="s">
        <v>2068</v>
      </c>
      <c r="H146" s="455"/>
      <c r="I146" s="455" t="s">
        <v>234</v>
      </c>
      <c r="J146" s="464">
        <v>28</v>
      </c>
      <c r="K146" s="464"/>
      <c r="L146" s="464">
        <v>28</v>
      </c>
      <c r="M146" s="464"/>
      <c r="N146" s="464"/>
      <c r="O146" s="464"/>
      <c r="P146" s="464"/>
      <c r="Q146" s="464">
        <v>2020</v>
      </c>
      <c r="R146" s="464">
        <v>2023</v>
      </c>
      <c r="S146" s="464">
        <v>2017</v>
      </c>
      <c r="T146" s="464">
        <v>2020</v>
      </c>
      <c r="U146" s="464">
        <v>66671</v>
      </c>
      <c r="V146" s="464">
        <v>18339</v>
      </c>
      <c r="W146" s="464"/>
      <c r="X146" s="464"/>
      <c r="Y146" s="464">
        <v>14293</v>
      </c>
      <c r="Z146" s="464"/>
      <c r="AA146" s="464"/>
      <c r="AB146" s="464">
        <v>20001</v>
      </c>
      <c r="AC146" s="464">
        <v>5502</v>
      </c>
      <c r="AD146" s="464">
        <v>5502</v>
      </c>
      <c r="AE146" s="464" t="s">
        <v>1076</v>
      </c>
      <c r="AF146" s="464"/>
      <c r="AG146" s="464">
        <v>0</v>
      </c>
      <c r="AH146" s="464">
        <v>0</v>
      </c>
      <c r="AI146" s="464">
        <v>20001</v>
      </c>
      <c r="AJ146" s="464">
        <v>5502</v>
      </c>
      <c r="AK146" s="464">
        <v>5502</v>
      </c>
      <c r="AL146" s="464" t="s">
        <v>1076</v>
      </c>
      <c r="AM146" s="464"/>
      <c r="AN146" s="464">
        <v>0</v>
      </c>
      <c r="AO146" s="464">
        <v>0</v>
      </c>
      <c r="AP146" s="464">
        <v>20001</v>
      </c>
      <c r="AQ146" s="464">
        <v>5502</v>
      </c>
      <c r="AR146" s="464">
        <v>5502</v>
      </c>
      <c r="AS146" s="464" t="s">
        <v>1076</v>
      </c>
      <c r="AT146" s="464"/>
      <c r="AU146" s="464">
        <v>0</v>
      </c>
      <c r="AV146" s="464">
        <v>0</v>
      </c>
      <c r="AW146" s="464">
        <v>20001</v>
      </c>
      <c r="AX146" s="464">
        <v>5502</v>
      </c>
      <c r="AY146" s="464">
        <v>5502</v>
      </c>
      <c r="AZ146" s="464" t="s">
        <v>1076</v>
      </c>
      <c r="BA146" s="464"/>
      <c r="BB146" s="464">
        <v>0</v>
      </c>
      <c r="BC146" s="464">
        <v>0</v>
      </c>
      <c r="BD146" s="475">
        <v>-32377</v>
      </c>
      <c r="BE146" s="464">
        <v>20001</v>
      </c>
      <c r="BF146" s="464"/>
      <c r="BG146" s="464"/>
      <c r="BH146" s="464"/>
      <c r="BI146" s="464">
        <v>5502</v>
      </c>
      <c r="BJ146" s="464" t="s">
        <v>1076</v>
      </c>
      <c r="BK146" s="464"/>
      <c r="BL146" s="464">
        <v>0</v>
      </c>
      <c r="BM146" s="464"/>
      <c r="BN146" s="464" t="s">
        <v>2068</v>
      </c>
      <c r="BO146" s="492" t="s">
        <v>2487</v>
      </c>
      <c r="BP146" s="492" t="s">
        <v>1700</v>
      </c>
      <c r="BQ146" s="464" t="s">
        <v>2144</v>
      </c>
      <c r="BR146" s="464" t="s">
        <v>2145</v>
      </c>
      <c r="BS146" s="493" t="s">
        <v>2152</v>
      </c>
      <c r="BT146" s="464"/>
      <c r="BU146" s="464"/>
      <c r="BV146" s="464"/>
      <c r="BW146" s="464"/>
      <c r="BX146" s="271" t="s">
        <v>2223</v>
      </c>
      <c r="BY146" s="501"/>
      <c r="BZ146" s="501"/>
      <c r="CA146" s="501"/>
      <c r="CB146" s="501"/>
      <c r="CC146" s="501"/>
      <c r="CD146" s="503"/>
      <c r="CE146" s="503">
        <v>-5502</v>
      </c>
      <c r="CF146" s="503" t="s">
        <v>2180</v>
      </c>
      <c r="CG146" s="103" t="s">
        <v>2188</v>
      </c>
      <c r="CH146" s="513" t="s">
        <v>2224</v>
      </c>
      <c r="CI146" s="513"/>
      <c r="CJ146" s="513"/>
      <c r="CK146" s="513"/>
      <c r="CL146" s="513" t="s">
        <v>2225</v>
      </c>
      <c r="CM146" s="513"/>
      <c r="CN146" s="513"/>
      <c r="CO146" s="503" t="s">
        <v>2180</v>
      </c>
      <c r="CP146" s="449"/>
      <c r="CQ146" s="449"/>
      <c r="CR146" s="448" t="s">
        <v>1696</v>
      </c>
      <c r="CS146" s="449"/>
      <c r="CT146" s="449"/>
      <c r="CU146" s="449"/>
      <c r="CV146" s="449"/>
      <c r="CW146" s="449"/>
      <c r="CX146" s="449"/>
      <c r="CY146" s="449"/>
      <c r="CZ146" s="449"/>
      <c r="DA146" s="449"/>
      <c r="DB146" s="449"/>
      <c r="DC146" s="449"/>
      <c r="DD146" s="449"/>
      <c r="DE146" s="449"/>
      <c r="DF146" s="449"/>
      <c r="DG146" s="449"/>
      <c r="DH146" s="449"/>
      <c r="DI146" s="449"/>
      <c r="DJ146" s="449"/>
      <c r="DK146" s="449"/>
      <c r="DL146" s="449"/>
      <c r="DM146" s="449"/>
      <c r="DN146" s="449"/>
      <c r="DO146" s="449"/>
      <c r="DP146" s="449"/>
      <c r="DQ146" s="449"/>
      <c r="DR146" s="449"/>
      <c r="DS146" s="449"/>
      <c r="DT146" s="449"/>
      <c r="DU146" s="449"/>
      <c r="DV146" s="449"/>
      <c r="DW146" s="449"/>
      <c r="DX146" s="449"/>
      <c r="DY146" s="449"/>
      <c r="DZ146" s="449"/>
      <c r="EA146" s="449"/>
      <c r="EB146" s="449"/>
      <c r="EC146" s="449"/>
      <c r="ED146" s="449"/>
      <c r="EE146" s="449"/>
      <c r="EF146" s="449"/>
      <c r="EG146" s="449"/>
      <c r="EH146" s="449"/>
      <c r="EI146" s="449"/>
      <c r="EJ146" s="449"/>
      <c r="EK146" s="449"/>
      <c r="EL146" s="449"/>
      <c r="EM146" s="449"/>
      <c r="EN146" s="449"/>
      <c r="EO146" s="449"/>
      <c r="EP146" s="449"/>
      <c r="EQ146" s="449"/>
      <c r="ER146" s="449"/>
      <c r="ES146" s="449"/>
      <c r="ET146" s="449"/>
      <c r="EU146" s="449"/>
      <c r="EV146" s="449"/>
      <c r="EW146" s="449"/>
      <c r="EX146" s="449"/>
      <c r="EY146" s="449"/>
      <c r="EZ146" s="449"/>
      <c r="FA146" s="449"/>
      <c r="FB146" s="449"/>
      <c r="FC146" s="449"/>
      <c r="FD146" s="449"/>
      <c r="FE146" s="449"/>
      <c r="FF146" s="449"/>
      <c r="FG146" s="449"/>
      <c r="FH146" s="449"/>
      <c r="FI146" s="449"/>
      <c r="FJ146" s="449"/>
      <c r="FK146" s="449"/>
      <c r="FL146" s="449"/>
      <c r="FM146" s="449"/>
      <c r="FN146" s="449"/>
      <c r="FO146" s="449"/>
      <c r="FP146" s="449"/>
      <c r="FQ146" s="449"/>
      <c r="FR146" s="449"/>
      <c r="FS146" s="449"/>
      <c r="FT146" s="449"/>
      <c r="FU146" s="449"/>
      <c r="FV146" s="449"/>
      <c r="FW146" s="449"/>
      <c r="FX146" s="449"/>
      <c r="FY146" s="449"/>
      <c r="FZ146" s="449"/>
      <c r="GA146" s="449"/>
      <c r="GB146" s="449"/>
      <c r="GC146" s="449"/>
      <c r="GD146" s="449"/>
      <c r="GE146" s="449"/>
      <c r="GF146" s="449"/>
      <c r="GG146" s="449"/>
      <c r="GH146" s="449"/>
      <c r="GI146" s="449"/>
      <c r="GJ146" s="449"/>
      <c r="GK146" s="449"/>
      <c r="GL146" s="449"/>
      <c r="GM146" s="449"/>
      <c r="GN146" s="449"/>
      <c r="GO146" s="449"/>
      <c r="GP146" s="449"/>
      <c r="GQ146" s="449"/>
      <c r="GR146" s="449"/>
      <c r="GS146" s="449"/>
      <c r="GT146" s="449"/>
      <c r="GU146" s="449"/>
      <c r="GV146" s="449"/>
      <c r="GW146" s="449"/>
      <c r="GX146" s="449"/>
      <c r="GY146" s="449"/>
      <c r="GZ146" s="449"/>
      <c r="HA146" s="449"/>
      <c r="HB146" s="449"/>
      <c r="HC146" s="449"/>
      <c r="HD146" s="449"/>
      <c r="HE146" s="449"/>
      <c r="HF146" s="449"/>
      <c r="HG146" s="449"/>
      <c r="HH146" s="449"/>
      <c r="HI146" s="449"/>
      <c r="HJ146" s="449"/>
      <c r="HK146" s="449"/>
      <c r="HL146" s="449"/>
      <c r="HM146" s="449"/>
      <c r="HN146" s="449"/>
      <c r="HO146" s="449"/>
      <c r="HP146" s="449"/>
      <c r="HQ146" s="449"/>
      <c r="HR146" s="449"/>
      <c r="HS146" s="449"/>
      <c r="HT146" s="449"/>
      <c r="HU146" s="449"/>
      <c r="HV146" s="449"/>
      <c r="HW146" s="449"/>
      <c r="HX146" s="449"/>
      <c r="HY146" s="449"/>
      <c r="HZ146" s="449"/>
      <c r="IA146" s="449"/>
      <c r="IB146" s="449"/>
      <c r="IC146" s="449"/>
      <c r="ID146" s="449"/>
      <c r="IE146" s="449"/>
      <c r="IF146" s="449"/>
      <c r="IG146" s="449"/>
      <c r="IH146" s="449"/>
      <c r="II146" s="449"/>
      <c r="IJ146" s="449"/>
      <c r="IK146" s="449"/>
      <c r="IL146" s="449"/>
      <c r="IM146" s="449"/>
      <c r="IN146" s="449"/>
      <c r="IO146" s="449"/>
      <c r="IP146" s="449"/>
      <c r="IQ146" s="449"/>
      <c r="IR146" s="449"/>
      <c r="IS146" s="449"/>
      <c r="IT146" s="449"/>
      <c r="IU146" s="449"/>
      <c r="IV146" s="449"/>
      <c r="IW146" s="449"/>
      <c r="IX146" s="449"/>
      <c r="IY146" s="449"/>
      <c r="IZ146" s="449"/>
      <c r="JA146" s="449"/>
      <c r="JB146" s="449"/>
      <c r="JC146" s="449"/>
      <c r="JD146" s="449"/>
      <c r="JE146" s="449"/>
      <c r="JF146" s="449"/>
      <c r="JG146" s="449"/>
      <c r="JH146" s="449"/>
      <c r="JI146" s="449"/>
      <c r="JJ146" s="449"/>
      <c r="JK146" s="449"/>
      <c r="JL146" s="449"/>
      <c r="JM146" s="449"/>
      <c r="JN146" s="449"/>
      <c r="JO146" s="449"/>
      <c r="JP146" s="449"/>
      <c r="JQ146" s="449"/>
      <c r="JR146" s="449"/>
      <c r="JS146" s="449"/>
      <c r="JT146" s="449"/>
      <c r="JU146" s="449"/>
      <c r="JV146" s="449"/>
      <c r="JW146" s="449"/>
      <c r="JX146" s="449"/>
      <c r="JY146" s="449"/>
      <c r="JZ146" s="449"/>
      <c r="KA146" s="449"/>
      <c r="KB146" s="449"/>
      <c r="KC146" s="449"/>
      <c r="KD146" s="449"/>
      <c r="KE146" s="449"/>
      <c r="KF146" s="449"/>
      <c r="KG146" s="449"/>
      <c r="KH146" s="449"/>
      <c r="KI146" s="449"/>
      <c r="KJ146" s="449"/>
      <c r="KK146" s="449"/>
      <c r="KL146" s="449"/>
      <c r="KM146" s="449"/>
      <c r="KN146" s="449"/>
      <c r="KO146" s="449"/>
      <c r="KP146" s="449"/>
      <c r="KQ146" s="449"/>
      <c r="KR146" s="449"/>
      <c r="KS146" s="449"/>
      <c r="KT146" s="449"/>
    </row>
    <row r="147" spans="1:306" ht="48" hidden="1">
      <c r="A147" s="454" t="s">
        <v>2455</v>
      </c>
      <c r="B147" s="455" t="s">
        <v>313</v>
      </c>
      <c r="C147" s="456" t="s">
        <v>1684</v>
      </c>
      <c r="D147" s="455" t="s">
        <v>2136</v>
      </c>
      <c r="E147" s="455" t="s">
        <v>2488</v>
      </c>
      <c r="F147" s="455" t="s">
        <v>90</v>
      </c>
      <c r="G147" s="455" t="s">
        <v>2068</v>
      </c>
      <c r="H147" s="455"/>
      <c r="I147" s="455" t="s">
        <v>141</v>
      </c>
      <c r="J147" s="464">
        <v>19</v>
      </c>
      <c r="K147" s="464">
        <v>19</v>
      </c>
      <c r="L147" s="464"/>
      <c r="M147" s="464"/>
      <c r="N147" s="464"/>
      <c r="O147" s="464"/>
      <c r="P147" s="464"/>
      <c r="Q147" s="464">
        <v>2020</v>
      </c>
      <c r="R147" s="464">
        <v>2023</v>
      </c>
      <c r="S147" s="464">
        <v>2017</v>
      </c>
      <c r="T147" s="464">
        <v>2020</v>
      </c>
      <c r="U147" s="464">
        <v>48624</v>
      </c>
      <c r="V147" s="464">
        <v>11679</v>
      </c>
      <c r="W147" s="464"/>
      <c r="X147" s="464"/>
      <c r="Y147" s="464"/>
      <c r="Z147" s="464"/>
      <c r="AA147" s="464"/>
      <c r="AB147" s="464">
        <v>8700</v>
      </c>
      <c r="AC147" s="464">
        <v>3504</v>
      </c>
      <c r="AD147" s="464">
        <v>3504</v>
      </c>
      <c r="AE147" s="464" t="s">
        <v>1076</v>
      </c>
      <c r="AF147" s="464"/>
      <c r="AG147" s="464">
        <v>0</v>
      </c>
      <c r="AH147" s="464">
        <v>0</v>
      </c>
      <c r="AI147" s="464">
        <v>8700</v>
      </c>
      <c r="AJ147" s="464">
        <v>3504</v>
      </c>
      <c r="AK147" s="464">
        <v>3504</v>
      </c>
      <c r="AL147" s="464" t="s">
        <v>1076</v>
      </c>
      <c r="AM147" s="464"/>
      <c r="AN147" s="464">
        <v>0</v>
      </c>
      <c r="AO147" s="464">
        <v>0</v>
      </c>
      <c r="AP147" s="464">
        <v>8700</v>
      </c>
      <c r="AQ147" s="464">
        <v>3504</v>
      </c>
      <c r="AR147" s="464">
        <v>3504</v>
      </c>
      <c r="AS147" s="464" t="s">
        <v>1076</v>
      </c>
      <c r="AT147" s="464"/>
      <c r="AU147" s="464">
        <v>0</v>
      </c>
      <c r="AV147" s="464">
        <v>0</v>
      </c>
      <c r="AW147" s="464">
        <v>8700</v>
      </c>
      <c r="AX147" s="464">
        <v>3504</v>
      </c>
      <c r="AY147" s="464">
        <v>3504</v>
      </c>
      <c r="AZ147" s="464" t="s">
        <v>1076</v>
      </c>
      <c r="BA147" s="464"/>
      <c r="BB147" s="464">
        <v>0</v>
      </c>
      <c r="BC147" s="464">
        <v>0</v>
      </c>
      <c r="BD147" s="475">
        <v>-39924</v>
      </c>
      <c r="BE147" s="464">
        <v>8700</v>
      </c>
      <c r="BF147" s="464"/>
      <c r="BG147" s="464"/>
      <c r="BH147" s="464"/>
      <c r="BI147" s="464">
        <v>3504</v>
      </c>
      <c r="BJ147" s="464" t="s">
        <v>1076</v>
      </c>
      <c r="BK147" s="464"/>
      <c r="BL147" s="464">
        <v>0</v>
      </c>
      <c r="BM147" s="464"/>
      <c r="BN147" s="464" t="s">
        <v>2068</v>
      </c>
      <c r="BO147" s="492" t="s">
        <v>1687</v>
      </c>
      <c r="BP147" s="492" t="s">
        <v>2489</v>
      </c>
      <c r="BQ147" s="464" t="s">
        <v>2144</v>
      </c>
      <c r="BR147" s="464" t="s">
        <v>2145</v>
      </c>
      <c r="BS147" s="493" t="s">
        <v>2152</v>
      </c>
      <c r="BT147" s="464"/>
      <c r="BU147" s="464"/>
      <c r="BV147" s="464"/>
      <c r="BW147" s="464"/>
      <c r="BX147" s="464" t="s">
        <v>2223</v>
      </c>
      <c r="BY147" s="501"/>
      <c r="BZ147" s="501"/>
      <c r="CA147" s="501"/>
      <c r="CB147" s="501"/>
      <c r="CC147" s="501"/>
      <c r="CD147" s="503"/>
      <c r="CE147" s="503">
        <v>-1752</v>
      </c>
      <c r="CF147" s="503" t="s">
        <v>2180</v>
      </c>
      <c r="CG147" s="454" t="s">
        <v>2188</v>
      </c>
      <c r="CH147" s="455" t="s">
        <v>2224</v>
      </c>
      <c r="CI147" s="455"/>
      <c r="CJ147" s="455"/>
      <c r="CK147" s="455"/>
      <c r="CL147" s="455" t="s">
        <v>2225</v>
      </c>
      <c r="CM147" s="455"/>
      <c r="CN147" s="455"/>
      <c r="CO147" s="503" t="s">
        <v>2180</v>
      </c>
      <c r="CP147" s="449"/>
      <c r="CQ147" s="449"/>
      <c r="CR147" s="448" t="s">
        <v>1684</v>
      </c>
      <c r="CS147" s="449"/>
      <c r="CT147" s="449"/>
      <c r="CU147" s="449"/>
      <c r="CV147" s="449"/>
      <c r="CW147" s="449"/>
      <c r="CX147" s="449"/>
      <c r="CY147" s="449"/>
      <c r="CZ147" s="449"/>
      <c r="DA147" s="449"/>
      <c r="DB147" s="449"/>
      <c r="DC147" s="449"/>
      <c r="DD147" s="449"/>
      <c r="DE147" s="449"/>
      <c r="DF147" s="449"/>
      <c r="DG147" s="449"/>
      <c r="DH147" s="449"/>
      <c r="DI147" s="449"/>
      <c r="DJ147" s="449"/>
      <c r="DK147" s="449"/>
      <c r="DL147" s="449"/>
      <c r="DM147" s="449"/>
      <c r="DN147" s="449"/>
      <c r="DO147" s="449"/>
      <c r="DP147" s="449"/>
      <c r="DQ147" s="449"/>
      <c r="DR147" s="449"/>
      <c r="DS147" s="449"/>
      <c r="DT147" s="449"/>
      <c r="DU147" s="449"/>
      <c r="DV147" s="449"/>
      <c r="DW147" s="449"/>
      <c r="DX147" s="449"/>
      <c r="DY147" s="449"/>
      <c r="DZ147" s="449"/>
      <c r="EA147" s="449"/>
      <c r="EB147" s="449"/>
      <c r="EC147" s="449"/>
      <c r="ED147" s="449"/>
      <c r="EE147" s="449"/>
      <c r="EF147" s="449"/>
      <c r="EG147" s="449"/>
      <c r="EH147" s="449"/>
      <c r="EI147" s="449"/>
      <c r="EJ147" s="449"/>
      <c r="EK147" s="449"/>
      <c r="EL147" s="449"/>
      <c r="EM147" s="449"/>
      <c r="EN147" s="449"/>
      <c r="EO147" s="449"/>
      <c r="EP147" s="449"/>
      <c r="EQ147" s="449"/>
      <c r="ER147" s="449"/>
      <c r="ES147" s="449"/>
      <c r="ET147" s="449"/>
      <c r="EU147" s="449"/>
      <c r="EV147" s="449"/>
      <c r="EW147" s="449"/>
      <c r="EX147" s="449"/>
      <c r="EY147" s="449"/>
      <c r="EZ147" s="449"/>
      <c r="FA147" s="449"/>
      <c r="FB147" s="449"/>
      <c r="FC147" s="449"/>
      <c r="FD147" s="449"/>
      <c r="FE147" s="449"/>
      <c r="FF147" s="449"/>
      <c r="FG147" s="449"/>
      <c r="FH147" s="449"/>
      <c r="FI147" s="449"/>
      <c r="FJ147" s="449"/>
      <c r="FK147" s="449"/>
      <c r="FL147" s="449"/>
      <c r="FM147" s="449"/>
      <c r="FN147" s="449"/>
      <c r="FO147" s="449"/>
      <c r="FP147" s="449"/>
      <c r="FQ147" s="449"/>
      <c r="FR147" s="449"/>
      <c r="FS147" s="449"/>
      <c r="FT147" s="449"/>
      <c r="FU147" s="449"/>
      <c r="FV147" s="449"/>
      <c r="FW147" s="449"/>
      <c r="FX147" s="449"/>
      <c r="FY147" s="449"/>
      <c r="FZ147" s="449"/>
      <c r="GA147" s="449"/>
      <c r="GB147" s="449"/>
      <c r="GC147" s="449"/>
      <c r="GD147" s="449"/>
      <c r="GE147" s="449"/>
      <c r="GF147" s="449"/>
      <c r="GG147" s="449"/>
      <c r="GH147" s="449"/>
      <c r="GI147" s="449"/>
      <c r="GJ147" s="449"/>
      <c r="GK147" s="449"/>
      <c r="GL147" s="449"/>
      <c r="GM147" s="449"/>
      <c r="GN147" s="449"/>
      <c r="GO147" s="449"/>
      <c r="GP147" s="449"/>
      <c r="GQ147" s="449"/>
      <c r="GR147" s="449"/>
      <c r="GS147" s="449"/>
      <c r="GT147" s="449"/>
      <c r="GU147" s="449"/>
      <c r="GV147" s="449"/>
      <c r="GW147" s="449"/>
      <c r="GX147" s="449"/>
      <c r="GY147" s="449"/>
      <c r="GZ147" s="449"/>
      <c r="HA147" s="449"/>
      <c r="HB147" s="449"/>
      <c r="HC147" s="449"/>
      <c r="HD147" s="449"/>
      <c r="HE147" s="449"/>
      <c r="HF147" s="449"/>
      <c r="HG147" s="449"/>
      <c r="HH147" s="449"/>
      <c r="HI147" s="449"/>
      <c r="HJ147" s="449"/>
      <c r="HK147" s="449"/>
      <c r="HL147" s="449"/>
      <c r="HM147" s="449"/>
      <c r="HN147" s="449"/>
      <c r="HO147" s="449"/>
      <c r="HP147" s="449"/>
      <c r="HQ147" s="449"/>
      <c r="HR147" s="449"/>
      <c r="HS147" s="449"/>
      <c r="HT147" s="449"/>
      <c r="HU147" s="449"/>
      <c r="HV147" s="449"/>
      <c r="HW147" s="449"/>
      <c r="HX147" s="449"/>
      <c r="HY147" s="449"/>
      <c r="HZ147" s="449"/>
      <c r="IA147" s="449"/>
      <c r="IB147" s="449"/>
      <c r="IC147" s="449"/>
      <c r="ID147" s="449"/>
      <c r="IE147" s="449"/>
      <c r="IF147" s="449"/>
      <c r="IG147" s="449"/>
      <c r="IH147" s="449"/>
      <c r="II147" s="449"/>
      <c r="IJ147" s="449"/>
      <c r="IK147" s="449"/>
      <c r="IL147" s="449"/>
      <c r="IM147" s="449"/>
      <c r="IN147" s="449"/>
      <c r="IO147" s="449"/>
      <c r="IP147" s="449"/>
      <c r="IQ147" s="449"/>
      <c r="IR147" s="449"/>
      <c r="IS147" s="449"/>
      <c r="IT147" s="449"/>
      <c r="IU147" s="449"/>
      <c r="IV147" s="449"/>
      <c r="IW147" s="449"/>
      <c r="IX147" s="449"/>
      <c r="IY147" s="449"/>
      <c r="IZ147" s="449"/>
      <c r="JA147" s="449"/>
      <c r="JB147" s="449"/>
      <c r="JC147" s="449"/>
      <c r="JD147" s="449"/>
      <c r="JE147" s="449"/>
      <c r="JF147" s="449"/>
      <c r="JG147" s="449"/>
      <c r="JH147" s="449"/>
      <c r="JI147" s="449"/>
      <c r="JJ147" s="449"/>
      <c r="JK147" s="449"/>
      <c r="JL147" s="449"/>
      <c r="JM147" s="449"/>
      <c r="JN147" s="449"/>
      <c r="JO147" s="449"/>
      <c r="JP147" s="449"/>
      <c r="JQ147" s="449"/>
      <c r="JR147" s="449"/>
      <c r="JS147" s="449"/>
      <c r="JT147" s="449"/>
      <c r="JU147" s="449"/>
      <c r="JV147" s="449"/>
      <c r="JW147" s="449"/>
      <c r="JX147" s="449"/>
      <c r="JY147" s="449"/>
      <c r="JZ147" s="449"/>
      <c r="KA147" s="449"/>
      <c r="KB147" s="449"/>
      <c r="KC147" s="449"/>
      <c r="KD147" s="449"/>
      <c r="KE147" s="449"/>
      <c r="KF147" s="449"/>
      <c r="KG147" s="449"/>
      <c r="KH147" s="449"/>
      <c r="KI147" s="449"/>
      <c r="KJ147" s="449"/>
      <c r="KK147" s="449"/>
      <c r="KL147" s="449"/>
      <c r="KM147" s="449"/>
      <c r="KN147" s="449"/>
      <c r="KO147" s="449"/>
      <c r="KP147" s="449"/>
      <c r="KQ147" s="449"/>
      <c r="KR147" s="449"/>
      <c r="KS147" s="449"/>
      <c r="KT147" s="449"/>
    </row>
    <row r="148" spans="1:306" ht="84" hidden="1">
      <c r="A148" s="454" t="s">
        <v>2455</v>
      </c>
      <c r="B148" s="455" t="s">
        <v>2490</v>
      </c>
      <c r="C148" s="456" t="s">
        <v>2491</v>
      </c>
      <c r="D148" s="455" t="s">
        <v>2136</v>
      </c>
      <c r="E148" s="455" t="s">
        <v>2492</v>
      </c>
      <c r="F148" s="455" t="s">
        <v>90</v>
      </c>
      <c r="G148" s="455" t="s">
        <v>2068</v>
      </c>
      <c r="H148" s="455"/>
      <c r="I148" s="455" t="s">
        <v>141</v>
      </c>
      <c r="J148" s="464">
        <v>17</v>
      </c>
      <c r="K148" s="464">
        <v>17</v>
      </c>
      <c r="L148" s="464"/>
      <c r="M148" s="464"/>
      <c r="N148" s="464"/>
      <c r="O148" s="464"/>
      <c r="P148" s="464"/>
      <c r="Q148" s="464">
        <v>2020</v>
      </c>
      <c r="R148" s="464">
        <v>2022</v>
      </c>
      <c r="S148" s="464"/>
      <c r="T148" s="464"/>
      <c r="U148" s="464">
        <v>56492</v>
      </c>
      <c r="V148" s="464">
        <v>9834</v>
      </c>
      <c r="W148" s="464"/>
      <c r="X148" s="464"/>
      <c r="Y148" s="464"/>
      <c r="Z148" s="464"/>
      <c r="AA148" s="464"/>
      <c r="AB148" s="464"/>
      <c r="AC148" s="464"/>
      <c r="AD148" s="464"/>
      <c r="AE148" s="464"/>
      <c r="AF148" s="464"/>
      <c r="AG148" s="464"/>
      <c r="AH148" s="464"/>
      <c r="AI148" s="464"/>
      <c r="AJ148" s="464"/>
      <c r="AK148" s="464"/>
      <c r="AL148" s="464"/>
      <c r="AM148" s="464"/>
      <c r="AN148" s="464"/>
      <c r="AO148" s="464"/>
      <c r="AP148" s="464"/>
      <c r="AQ148" s="464"/>
      <c r="AR148" s="464"/>
      <c r="AS148" s="464"/>
      <c r="AT148" s="464"/>
      <c r="AU148" s="464"/>
      <c r="AV148" s="464"/>
      <c r="AW148" s="464"/>
      <c r="AX148" s="464"/>
      <c r="AY148" s="464"/>
      <c r="AZ148" s="464"/>
      <c r="BA148" s="464"/>
      <c r="BB148" s="464"/>
      <c r="BC148" s="464"/>
      <c r="BD148" s="475">
        <v>-56492</v>
      </c>
      <c r="BE148" s="464"/>
      <c r="BF148" s="464">
        <v>2950</v>
      </c>
      <c r="BG148" s="464"/>
      <c r="BH148" s="464">
        <v>2950</v>
      </c>
      <c r="BI148" s="464"/>
      <c r="BJ148" s="464" t="s">
        <v>93</v>
      </c>
      <c r="BK148" s="464"/>
      <c r="BL148" s="464"/>
      <c r="BM148" s="464"/>
      <c r="BN148" s="464"/>
      <c r="BO148" s="492" t="s">
        <v>2493</v>
      </c>
      <c r="BP148" s="492" t="s">
        <v>2494</v>
      </c>
      <c r="BQ148" s="464"/>
      <c r="BR148" s="464"/>
      <c r="BS148" s="493"/>
      <c r="BT148" s="464"/>
      <c r="BU148" s="464"/>
      <c r="BV148" s="464"/>
      <c r="BW148" s="464"/>
      <c r="BX148" s="501"/>
      <c r="BY148" s="502"/>
      <c r="BZ148" s="503"/>
      <c r="CA148" s="501"/>
      <c r="CB148" s="502"/>
      <c r="CC148" s="503"/>
      <c r="CD148" s="503"/>
      <c r="CE148" s="503"/>
      <c r="CF148" s="503"/>
      <c r="CG148" s="454"/>
      <c r="CH148" s="455"/>
      <c r="CI148" s="455"/>
      <c r="CJ148" s="455"/>
      <c r="CK148" s="455"/>
      <c r="CL148" s="455"/>
      <c r="CM148" s="455"/>
      <c r="CN148" s="455"/>
      <c r="CO148" s="503"/>
      <c r="CP148" s="449"/>
      <c r="CQ148" s="449"/>
      <c r="CR148" s="448"/>
      <c r="CS148" s="449"/>
      <c r="CT148" s="449"/>
      <c r="CU148" s="449"/>
      <c r="CV148" s="449"/>
      <c r="CW148" s="449"/>
      <c r="CX148" s="449"/>
      <c r="CY148" s="449"/>
      <c r="CZ148" s="449"/>
      <c r="DA148" s="449"/>
      <c r="DB148" s="449"/>
      <c r="DC148" s="449"/>
      <c r="DD148" s="449"/>
      <c r="DE148" s="449"/>
      <c r="DF148" s="449"/>
      <c r="DG148" s="449"/>
      <c r="DH148" s="449"/>
      <c r="DI148" s="449"/>
      <c r="DJ148" s="449"/>
      <c r="DK148" s="449"/>
      <c r="DL148" s="449"/>
      <c r="DM148" s="449"/>
      <c r="DN148" s="449"/>
      <c r="DO148" s="449"/>
      <c r="DP148" s="449"/>
      <c r="DQ148" s="449"/>
      <c r="DR148" s="449"/>
      <c r="DS148" s="449"/>
      <c r="DT148" s="449"/>
      <c r="DU148" s="449"/>
      <c r="DV148" s="449"/>
      <c r="DW148" s="449"/>
      <c r="DX148" s="449"/>
      <c r="DY148" s="449"/>
      <c r="DZ148" s="449"/>
      <c r="EA148" s="449"/>
      <c r="EB148" s="449"/>
      <c r="EC148" s="449"/>
      <c r="ED148" s="449"/>
      <c r="EE148" s="449"/>
      <c r="EF148" s="449"/>
      <c r="EG148" s="449"/>
      <c r="EH148" s="449"/>
      <c r="EI148" s="449"/>
      <c r="EJ148" s="449"/>
      <c r="EK148" s="449"/>
      <c r="EL148" s="449"/>
      <c r="EM148" s="449"/>
      <c r="EN148" s="449"/>
      <c r="EO148" s="449"/>
      <c r="EP148" s="449"/>
      <c r="EQ148" s="449"/>
      <c r="ER148" s="449"/>
      <c r="ES148" s="449"/>
      <c r="ET148" s="449"/>
      <c r="EU148" s="449"/>
      <c r="EV148" s="449"/>
      <c r="EW148" s="449"/>
      <c r="EX148" s="449"/>
      <c r="EY148" s="449"/>
      <c r="EZ148" s="449"/>
      <c r="FA148" s="449"/>
      <c r="FB148" s="449"/>
      <c r="FC148" s="449"/>
      <c r="FD148" s="449"/>
      <c r="FE148" s="449"/>
      <c r="FF148" s="449"/>
      <c r="FG148" s="449"/>
      <c r="FH148" s="449"/>
      <c r="FI148" s="449"/>
      <c r="FJ148" s="449"/>
      <c r="FK148" s="449"/>
      <c r="FL148" s="449"/>
      <c r="FM148" s="449"/>
      <c r="FN148" s="449"/>
      <c r="FO148" s="449"/>
      <c r="FP148" s="449"/>
      <c r="FQ148" s="449"/>
      <c r="FR148" s="449"/>
      <c r="FS148" s="449"/>
      <c r="FT148" s="449"/>
      <c r="FU148" s="449"/>
      <c r="FV148" s="449"/>
      <c r="FW148" s="449"/>
      <c r="FX148" s="449"/>
      <c r="FY148" s="449"/>
      <c r="FZ148" s="449"/>
      <c r="GA148" s="449"/>
      <c r="GB148" s="449"/>
      <c r="GC148" s="449"/>
      <c r="GD148" s="449"/>
      <c r="GE148" s="449"/>
      <c r="GF148" s="449"/>
      <c r="GG148" s="449"/>
      <c r="GH148" s="449"/>
      <c r="GI148" s="449"/>
      <c r="GJ148" s="449"/>
      <c r="GK148" s="449"/>
      <c r="GL148" s="449"/>
      <c r="GM148" s="449"/>
      <c r="GN148" s="449"/>
      <c r="GO148" s="449"/>
      <c r="GP148" s="449"/>
      <c r="GQ148" s="449"/>
      <c r="GR148" s="449"/>
      <c r="GS148" s="449"/>
      <c r="GT148" s="449"/>
      <c r="GU148" s="449"/>
      <c r="GV148" s="449"/>
      <c r="GW148" s="449"/>
      <c r="GX148" s="449"/>
      <c r="GY148" s="449"/>
      <c r="GZ148" s="449"/>
      <c r="HA148" s="449"/>
      <c r="HB148" s="449"/>
      <c r="HC148" s="449"/>
      <c r="HD148" s="449"/>
      <c r="HE148" s="449"/>
      <c r="HF148" s="449"/>
      <c r="HG148" s="449"/>
      <c r="HH148" s="449"/>
      <c r="HI148" s="449"/>
      <c r="HJ148" s="449"/>
      <c r="HK148" s="449"/>
      <c r="HL148" s="449"/>
      <c r="HM148" s="449"/>
      <c r="HN148" s="449"/>
      <c r="HO148" s="449"/>
      <c r="HP148" s="449"/>
      <c r="HQ148" s="449"/>
      <c r="HR148" s="449"/>
      <c r="HS148" s="449"/>
      <c r="HT148" s="449"/>
      <c r="HU148" s="449"/>
      <c r="HV148" s="449"/>
      <c r="HW148" s="449"/>
      <c r="HX148" s="449"/>
      <c r="HY148" s="449"/>
      <c r="HZ148" s="449"/>
      <c r="IA148" s="449"/>
      <c r="IB148" s="449"/>
      <c r="IC148" s="449"/>
      <c r="ID148" s="449"/>
      <c r="IE148" s="449"/>
      <c r="IF148" s="449"/>
      <c r="IG148" s="449"/>
      <c r="IH148" s="449"/>
      <c r="II148" s="449"/>
      <c r="IJ148" s="449"/>
      <c r="IK148" s="449"/>
      <c r="IL148" s="449"/>
      <c r="IM148" s="449"/>
      <c r="IN148" s="449"/>
      <c r="IO148" s="449"/>
      <c r="IP148" s="449"/>
      <c r="IQ148" s="449"/>
      <c r="IR148" s="449"/>
      <c r="IS148" s="449"/>
      <c r="IT148" s="449"/>
      <c r="IU148" s="449"/>
      <c r="IV148" s="449"/>
      <c r="IW148" s="449"/>
      <c r="IX148" s="449"/>
      <c r="IY148" s="449"/>
      <c r="IZ148" s="449"/>
      <c r="JA148" s="449"/>
      <c r="JB148" s="449"/>
      <c r="JC148" s="449"/>
      <c r="JD148" s="449"/>
      <c r="JE148" s="449"/>
      <c r="JF148" s="449"/>
      <c r="JG148" s="449"/>
      <c r="JH148" s="449"/>
      <c r="JI148" s="449"/>
      <c r="JJ148" s="449"/>
      <c r="JK148" s="449"/>
      <c r="JL148" s="449"/>
      <c r="JM148" s="449"/>
      <c r="JN148" s="449"/>
      <c r="JO148" s="449"/>
      <c r="JP148" s="449"/>
      <c r="JQ148" s="449"/>
      <c r="JR148" s="449"/>
      <c r="JS148" s="449"/>
      <c r="JT148" s="449"/>
      <c r="JU148" s="449"/>
      <c r="JV148" s="449"/>
      <c r="JW148" s="449"/>
      <c r="JX148" s="449"/>
      <c r="JY148" s="449"/>
      <c r="JZ148" s="449"/>
      <c r="KA148" s="449"/>
      <c r="KB148" s="449"/>
      <c r="KC148" s="449"/>
      <c r="KD148" s="449"/>
      <c r="KE148" s="449"/>
      <c r="KF148" s="449"/>
      <c r="KG148" s="449"/>
      <c r="KH148" s="449"/>
      <c r="KI148" s="449"/>
      <c r="KJ148" s="449"/>
      <c r="KK148" s="449"/>
      <c r="KL148" s="449"/>
      <c r="KM148" s="449"/>
      <c r="KN148" s="449"/>
      <c r="KO148" s="449"/>
      <c r="KP148" s="449"/>
      <c r="KQ148" s="449"/>
      <c r="KR148" s="449"/>
      <c r="KS148" s="449"/>
      <c r="KT148" s="449"/>
    </row>
    <row r="149" spans="1:306" ht="72" hidden="1">
      <c r="A149" s="454" t="s">
        <v>2455</v>
      </c>
      <c r="B149" s="455" t="s">
        <v>313</v>
      </c>
      <c r="C149" s="456" t="s">
        <v>2495</v>
      </c>
      <c r="D149" s="455" t="s">
        <v>2136</v>
      </c>
      <c r="E149" s="455" t="s">
        <v>2492</v>
      </c>
      <c r="F149" s="455" t="s">
        <v>90</v>
      </c>
      <c r="G149" s="455" t="s">
        <v>2068</v>
      </c>
      <c r="H149" s="455"/>
      <c r="I149" s="455" t="s">
        <v>141</v>
      </c>
      <c r="J149" s="464">
        <v>12</v>
      </c>
      <c r="K149" s="464">
        <v>12</v>
      </c>
      <c r="L149" s="464"/>
      <c r="M149" s="464"/>
      <c r="N149" s="464"/>
      <c r="O149" s="464">
        <v>1330</v>
      </c>
      <c r="P149" s="464">
        <v>340</v>
      </c>
      <c r="Q149" s="464">
        <v>2020</v>
      </c>
      <c r="R149" s="464">
        <v>2022</v>
      </c>
      <c r="S149" s="464"/>
      <c r="T149" s="464"/>
      <c r="U149" s="464">
        <v>54457</v>
      </c>
      <c r="V149" s="464">
        <v>19190</v>
      </c>
      <c r="W149" s="464"/>
      <c r="X149" s="464"/>
      <c r="Y149" s="464"/>
      <c r="Z149" s="464"/>
      <c r="AA149" s="464"/>
      <c r="AB149" s="464"/>
      <c r="AC149" s="464"/>
      <c r="AD149" s="464"/>
      <c r="AE149" s="464"/>
      <c r="AF149" s="464"/>
      <c r="AG149" s="464"/>
      <c r="AH149" s="464"/>
      <c r="AI149" s="464"/>
      <c r="AJ149" s="464"/>
      <c r="AK149" s="464"/>
      <c r="AL149" s="464"/>
      <c r="AM149" s="464"/>
      <c r="AN149" s="464"/>
      <c r="AO149" s="464"/>
      <c r="AP149" s="464"/>
      <c r="AQ149" s="464"/>
      <c r="AR149" s="464"/>
      <c r="AS149" s="464"/>
      <c r="AT149" s="464"/>
      <c r="AU149" s="464"/>
      <c r="AV149" s="464"/>
      <c r="AW149" s="464"/>
      <c r="AX149" s="464"/>
      <c r="AY149" s="464"/>
      <c r="AZ149" s="464"/>
      <c r="BA149" s="464"/>
      <c r="BB149" s="464"/>
      <c r="BC149" s="464"/>
      <c r="BD149" s="475">
        <v>-54457</v>
      </c>
      <c r="BE149" s="464"/>
      <c r="BF149" s="464">
        <v>5757</v>
      </c>
      <c r="BG149" s="464"/>
      <c r="BH149" s="464">
        <v>5757</v>
      </c>
      <c r="BI149" s="464"/>
      <c r="BJ149" s="464" t="s">
        <v>93</v>
      </c>
      <c r="BK149" s="464"/>
      <c r="BL149" s="464">
        <v>1</v>
      </c>
      <c r="BM149" s="464">
        <v>1</v>
      </c>
      <c r="BN149" s="464"/>
      <c r="BO149" s="492" t="s">
        <v>2496</v>
      </c>
      <c r="BP149" s="492" t="s">
        <v>2497</v>
      </c>
      <c r="BQ149" s="464"/>
      <c r="BR149" s="464"/>
      <c r="BS149" s="493"/>
      <c r="BT149" s="464"/>
      <c r="BU149" s="464"/>
      <c r="BV149" s="464"/>
      <c r="BW149" s="464"/>
      <c r="BX149" s="501"/>
      <c r="BY149" s="501"/>
      <c r="BZ149" s="501"/>
      <c r="CA149" s="501"/>
      <c r="CB149" s="501"/>
      <c r="CC149" s="501"/>
      <c r="CD149" s="503"/>
      <c r="CE149" s="503">
        <v>-1752</v>
      </c>
      <c r="CF149" s="503" t="s">
        <v>2180</v>
      </c>
      <c r="CG149" s="454" t="s">
        <v>2188</v>
      </c>
      <c r="CH149" s="455" t="s">
        <v>2224</v>
      </c>
      <c r="CI149" s="455"/>
      <c r="CJ149" s="455"/>
      <c r="CK149" s="455"/>
      <c r="CL149" s="455" t="s">
        <v>2225</v>
      </c>
      <c r="CM149" s="455"/>
      <c r="CN149" s="455"/>
      <c r="CO149" s="503" t="s">
        <v>2180</v>
      </c>
      <c r="CP149" s="449"/>
      <c r="CQ149" s="449"/>
      <c r="CR149" s="448" t="e">
        <v>#N/A</v>
      </c>
      <c r="CS149" s="449"/>
      <c r="CT149" s="449"/>
      <c r="CU149" s="449"/>
      <c r="CV149" s="449"/>
      <c r="CW149" s="449"/>
      <c r="CX149" s="449"/>
      <c r="CY149" s="449"/>
      <c r="CZ149" s="449"/>
      <c r="DA149" s="449"/>
      <c r="DB149" s="449"/>
      <c r="DC149" s="449"/>
      <c r="DD149" s="449"/>
      <c r="DE149" s="449"/>
      <c r="DF149" s="449"/>
      <c r="DG149" s="449"/>
      <c r="DH149" s="449"/>
      <c r="DI149" s="449"/>
      <c r="DJ149" s="449"/>
      <c r="DK149" s="449"/>
      <c r="DL149" s="449"/>
      <c r="DM149" s="449"/>
      <c r="DN149" s="449"/>
      <c r="DO149" s="449"/>
      <c r="DP149" s="449"/>
      <c r="DQ149" s="449"/>
      <c r="DR149" s="449"/>
      <c r="DS149" s="449"/>
      <c r="DT149" s="449"/>
      <c r="DU149" s="449"/>
      <c r="DV149" s="449"/>
      <c r="DW149" s="449"/>
      <c r="DX149" s="449"/>
      <c r="DY149" s="449"/>
      <c r="DZ149" s="449"/>
      <c r="EA149" s="449"/>
      <c r="EB149" s="449"/>
      <c r="EC149" s="449"/>
      <c r="ED149" s="449"/>
      <c r="EE149" s="449"/>
      <c r="EF149" s="449"/>
      <c r="EG149" s="449"/>
      <c r="EH149" s="449"/>
      <c r="EI149" s="449"/>
      <c r="EJ149" s="449"/>
      <c r="EK149" s="449"/>
      <c r="EL149" s="449"/>
      <c r="EM149" s="449"/>
      <c r="EN149" s="449"/>
      <c r="EO149" s="449"/>
      <c r="EP149" s="449"/>
      <c r="EQ149" s="449"/>
      <c r="ER149" s="449"/>
      <c r="ES149" s="449"/>
      <c r="ET149" s="449"/>
      <c r="EU149" s="449"/>
      <c r="EV149" s="449"/>
      <c r="EW149" s="449"/>
      <c r="EX149" s="449"/>
      <c r="EY149" s="449"/>
      <c r="EZ149" s="449"/>
      <c r="FA149" s="449"/>
      <c r="FB149" s="449"/>
      <c r="FC149" s="449"/>
      <c r="FD149" s="449"/>
      <c r="FE149" s="449"/>
      <c r="FF149" s="449"/>
      <c r="FG149" s="449"/>
      <c r="FH149" s="449"/>
      <c r="FI149" s="449"/>
      <c r="FJ149" s="449"/>
      <c r="FK149" s="449"/>
      <c r="FL149" s="449"/>
      <c r="FM149" s="449"/>
      <c r="FN149" s="449"/>
      <c r="FO149" s="449"/>
      <c r="FP149" s="449"/>
      <c r="FQ149" s="449"/>
      <c r="FR149" s="449"/>
      <c r="FS149" s="449"/>
      <c r="FT149" s="449"/>
      <c r="FU149" s="449"/>
      <c r="FV149" s="449"/>
      <c r="FW149" s="449"/>
      <c r="FX149" s="449"/>
      <c r="FY149" s="449"/>
      <c r="FZ149" s="449"/>
      <c r="GA149" s="449"/>
      <c r="GB149" s="449"/>
      <c r="GC149" s="449"/>
      <c r="GD149" s="449"/>
      <c r="GE149" s="449"/>
      <c r="GF149" s="449"/>
      <c r="GG149" s="449"/>
      <c r="GH149" s="449"/>
      <c r="GI149" s="449"/>
      <c r="GJ149" s="449"/>
      <c r="GK149" s="449"/>
      <c r="GL149" s="449"/>
      <c r="GM149" s="449"/>
      <c r="GN149" s="449"/>
      <c r="GO149" s="449"/>
      <c r="GP149" s="449"/>
      <c r="GQ149" s="449"/>
      <c r="GR149" s="449"/>
      <c r="GS149" s="449"/>
      <c r="GT149" s="449"/>
      <c r="GU149" s="449"/>
      <c r="GV149" s="449"/>
      <c r="GW149" s="449"/>
      <c r="GX149" s="449"/>
      <c r="GY149" s="449"/>
      <c r="GZ149" s="449"/>
      <c r="HA149" s="449"/>
      <c r="HB149" s="449"/>
      <c r="HC149" s="449"/>
      <c r="HD149" s="449"/>
      <c r="HE149" s="449"/>
      <c r="HF149" s="449"/>
      <c r="HG149" s="449"/>
      <c r="HH149" s="449"/>
      <c r="HI149" s="449"/>
      <c r="HJ149" s="449"/>
      <c r="HK149" s="449"/>
      <c r="HL149" s="449"/>
      <c r="HM149" s="449"/>
      <c r="HN149" s="449"/>
      <c r="HO149" s="449"/>
      <c r="HP149" s="449"/>
      <c r="HQ149" s="449"/>
      <c r="HR149" s="449"/>
      <c r="HS149" s="449"/>
      <c r="HT149" s="449"/>
      <c r="HU149" s="449"/>
      <c r="HV149" s="449"/>
      <c r="HW149" s="449"/>
      <c r="HX149" s="449"/>
      <c r="HY149" s="449"/>
      <c r="HZ149" s="449"/>
      <c r="IA149" s="449"/>
      <c r="IB149" s="449"/>
      <c r="IC149" s="449"/>
      <c r="ID149" s="449"/>
      <c r="IE149" s="449"/>
      <c r="IF149" s="449"/>
      <c r="IG149" s="449"/>
      <c r="IH149" s="449"/>
      <c r="II149" s="449"/>
      <c r="IJ149" s="449"/>
      <c r="IK149" s="449"/>
      <c r="IL149" s="449"/>
      <c r="IM149" s="449"/>
      <c r="IN149" s="449"/>
      <c r="IO149" s="449"/>
      <c r="IP149" s="449"/>
      <c r="IQ149" s="449"/>
      <c r="IR149" s="449"/>
      <c r="IS149" s="449"/>
      <c r="IT149" s="449"/>
      <c r="IU149" s="449"/>
      <c r="IV149" s="449"/>
      <c r="IW149" s="449"/>
      <c r="IX149" s="449"/>
      <c r="IY149" s="449"/>
      <c r="IZ149" s="449"/>
      <c r="JA149" s="449"/>
      <c r="JB149" s="449"/>
      <c r="JC149" s="449"/>
      <c r="JD149" s="449"/>
      <c r="JE149" s="449"/>
      <c r="JF149" s="449"/>
      <c r="JG149" s="449"/>
      <c r="JH149" s="449"/>
      <c r="JI149" s="449"/>
      <c r="JJ149" s="449"/>
      <c r="JK149" s="449"/>
      <c r="JL149" s="449"/>
      <c r="JM149" s="449"/>
      <c r="JN149" s="449"/>
      <c r="JO149" s="449"/>
      <c r="JP149" s="449"/>
      <c r="JQ149" s="449"/>
      <c r="JR149" s="449"/>
      <c r="JS149" s="449"/>
      <c r="JT149" s="449"/>
      <c r="JU149" s="449"/>
      <c r="JV149" s="449"/>
      <c r="JW149" s="449"/>
      <c r="JX149" s="449"/>
      <c r="JY149" s="449"/>
      <c r="JZ149" s="449"/>
      <c r="KA149" s="449"/>
      <c r="KB149" s="449"/>
      <c r="KC149" s="449"/>
      <c r="KD149" s="449"/>
      <c r="KE149" s="449"/>
      <c r="KF149" s="449"/>
      <c r="KG149" s="449"/>
      <c r="KH149" s="449"/>
      <c r="KI149" s="449"/>
      <c r="KJ149" s="449"/>
      <c r="KK149" s="449"/>
      <c r="KL149" s="449"/>
      <c r="KM149" s="449"/>
      <c r="KN149" s="449"/>
      <c r="KO149" s="449"/>
      <c r="KP149" s="449"/>
      <c r="KQ149" s="449"/>
      <c r="KR149" s="449"/>
      <c r="KS149" s="449"/>
      <c r="KT149" s="449"/>
    </row>
    <row r="150" spans="1:306" ht="13.5" hidden="1" customHeight="1">
      <c r="A150" s="540" t="s">
        <v>2498</v>
      </c>
      <c r="B150" s="540"/>
      <c r="C150" s="540"/>
      <c r="D150" s="453"/>
      <c r="E150" s="453"/>
      <c r="F150" s="453"/>
      <c r="G150" s="453">
        <v>9</v>
      </c>
      <c r="H150" s="453"/>
      <c r="I150" s="455"/>
      <c r="J150" s="465">
        <v>260</v>
      </c>
      <c r="K150" s="465">
        <v>29</v>
      </c>
      <c r="L150" s="465">
        <v>230</v>
      </c>
      <c r="M150" s="465"/>
      <c r="N150" s="465"/>
      <c r="O150" s="465">
        <v>516</v>
      </c>
      <c r="P150" s="465"/>
      <c r="Q150" s="465"/>
      <c r="R150" s="465"/>
      <c r="S150" s="465">
        <v>10083</v>
      </c>
      <c r="T150" s="465">
        <v>10099</v>
      </c>
      <c r="U150" s="465">
        <v>388813</v>
      </c>
      <c r="V150" s="465">
        <v>243703</v>
      </c>
      <c r="W150" s="465">
        <v>136664</v>
      </c>
      <c r="X150" s="465">
        <v>73156</v>
      </c>
      <c r="Y150" s="465">
        <v>257044</v>
      </c>
      <c r="Z150" s="465"/>
      <c r="AA150" s="465"/>
      <c r="AB150" s="465">
        <v>24849</v>
      </c>
      <c r="AC150" s="465">
        <v>9700</v>
      </c>
      <c r="AD150" s="465">
        <v>9700</v>
      </c>
      <c r="AE150" s="465"/>
      <c r="AF150" s="465">
        <v>44</v>
      </c>
      <c r="AG150" s="465">
        <v>4</v>
      </c>
      <c r="AH150" s="465">
        <v>3</v>
      </c>
      <c r="AI150" s="465">
        <v>24849</v>
      </c>
      <c r="AJ150" s="465">
        <v>4000</v>
      </c>
      <c r="AK150" s="465">
        <v>9700</v>
      </c>
      <c r="AL150" s="465"/>
      <c r="AM150" s="465">
        <v>44</v>
      </c>
      <c r="AN150" s="465">
        <v>4</v>
      </c>
      <c r="AO150" s="465">
        <v>3</v>
      </c>
      <c r="AP150" s="465">
        <v>24849</v>
      </c>
      <c r="AQ150" s="465">
        <v>9700</v>
      </c>
      <c r="AR150" s="465">
        <v>9700</v>
      </c>
      <c r="AS150" s="465"/>
      <c r="AT150" s="465">
        <v>44</v>
      </c>
      <c r="AU150" s="465">
        <v>4</v>
      </c>
      <c r="AV150" s="465">
        <v>3</v>
      </c>
      <c r="AW150" s="465">
        <v>24849</v>
      </c>
      <c r="AX150" s="465">
        <v>4000</v>
      </c>
      <c r="AY150" s="465">
        <v>9700</v>
      </c>
      <c r="AZ150" s="465"/>
      <c r="BA150" s="465">
        <v>44</v>
      </c>
      <c r="BB150" s="465">
        <v>4</v>
      </c>
      <c r="BC150" s="465">
        <v>3</v>
      </c>
      <c r="BD150" s="475">
        <v>-101081</v>
      </c>
      <c r="BE150" s="465">
        <v>30688</v>
      </c>
      <c r="BF150" s="465">
        <v>7157</v>
      </c>
      <c r="BG150" s="465">
        <v>772</v>
      </c>
      <c r="BH150" s="465">
        <v>6385</v>
      </c>
      <c r="BI150" s="465">
        <v>9700</v>
      </c>
      <c r="BJ150" s="465"/>
      <c r="BK150" s="465">
        <v>44</v>
      </c>
      <c r="BL150" s="465"/>
      <c r="BM150" s="465"/>
      <c r="BN150" s="465"/>
      <c r="BO150" s="498"/>
      <c r="BP150" s="498"/>
      <c r="BQ150" s="465"/>
      <c r="BR150" s="465"/>
      <c r="BS150" s="493"/>
      <c r="BT150" s="464"/>
      <c r="BU150" s="465"/>
      <c r="BV150" s="465"/>
      <c r="BW150" s="465"/>
      <c r="BX150" s="500"/>
      <c r="BY150" s="500"/>
      <c r="BZ150" s="500"/>
      <c r="CA150" s="500"/>
      <c r="CB150" s="500"/>
      <c r="CC150" s="500"/>
      <c r="CD150" s="499"/>
      <c r="CE150" s="499"/>
      <c r="CF150" s="499"/>
      <c r="CG150" s="499"/>
      <c r="CH150" s="499"/>
      <c r="CI150" s="499"/>
      <c r="CJ150" s="499"/>
      <c r="CK150" s="499"/>
      <c r="CL150" s="499"/>
      <c r="CM150" s="499"/>
      <c r="CN150" s="499"/>
      <c r="CO150" s="499"/>
      <c r="CP150" s="499"/>
      <c r="CQ150" s="499"/>
      <c r="CR150" s="448"/>
      <c r="CS150" s="499"/>
      <c r="CT150" s="499"/>
      <c r="CU150" s="499"/>
      <c r="CV150" s="499"/>
      <c r="CW150" s="517"/>
      <c r="CX150" s="517"/>
      <c r="CY150" s="517"/>
      <c r="CZ150" s="517"/>
      <c r="DA150" s="517"/>
      <c r="DB150" s="517"/>
      <c r="DC150" s="517"/>
      <c r="DD150" s="517"/>
      <c r="DE150" s="517"/>
      <c r="DF150" s="517"/>
      <c r="DG150" s="517"/>
      <c r="DH150" s="517"/>
      <c r="DI150" s="517"/>
      <c r="DJ150" s="517"/>
      <c r="DK150" s="517"/>
      <c r="DL150" s="517"/>
      <c r="DM150" s="517"/>
      <c r="DN150" s="517"/>
      <c r="DO150" s="517"/>
      <c r="DP150" s="517"/>
      <c r="DQ150" s="517"/>
      <c r="DR150" s="517"/>
      <c r="DS150" s="517"/>
      <c r="DT150" s="517"/>
      <c r="DU150" s="517"/>
      <c r="DV150" s="517"/>
      <c r="DW150" s="517"/>
      <c r="DX150" s="517"/>
      <c r="DY150" s="517"/>
      <c r="DZ150" s="517"/>
      <c r="EA150" s="517"/>
      <c r="EB150" s="517"/>
      <c r="EC150" s="517"/>
      <c r="ED150" s="517"/>
      <c r="EE150" s="517"/>
      <c r="EF150" s="517"/>
      <c r="EG150" s="517"/>
      <c r="EH150" s="517"/>
      <c r="EI150" s="517"/>
      <c r="EJ150" s="517"/>
      <c r="EK150" s="517"/>
      <c r="EL150" s="517"/>
      <c r="EM150" s="517"/>
      <c r="EN150" s="517"/>
      <c r="EO150" s="517"/>
      <c r="EP150" s="517"/>
      <c r="EQ150" s="517"/>
      <c r="ER150" s="517"/>
      <c r="ES150" s="517"/>
      <c r="ET150" s="517"/>
      <c r="EU150" s="517"/>
      <c r="EV150" s="517"/>
      <c r="EW150" s="517"/>
      <c r="EX150" s="517"/>
      <c r="EY150" s="517"/>
      <c r="EZ150" s="517"/>
      <c r="FA150" s="517"/>
      <c r="FB150" s="517"/>
      <c r="FC150" s="517"/>
      <c r="FD150" s="517"/>
      <c r="FE150" s="517"/>
      <c r="FF150" s="517"/>
      <c r="FG150" s="517"/>
      <c r="FH150" s="517"/>
      <c r="FI150" s="517"/>
      <c r="FJ150" s="517"/>
      <c r="FK150" s="517"/>
      <c r="FL150" s="517"/>
      <c r="FM150" s="517"/>
      <c r="FN150" s="517"/>
      <c r="FO150" s="517"/>
      <c r="FP150" s="517"/>
      <c r="FQ150" s="517"/>
      <c r="FR150" s="517"/>
      <c r="FS150" s="517"/>
      <c r="FT150" s="517"/>
      <c r="FU150" s="517"/>
      <c r="FV150" s="517"/>
      <c r="FW150" s="517"/>
      <c r="FX150" s="517"/>
      <c r="FY150" s="517"/>
      <c r="FZ150" s="517"/>
      <c r="GA150" s="517"/>
      <c r="GB150" s="517"/>
      <c r="GC150" s="517"/>
      <c r="GD150" s="517"/>
      <c r="GE150" s="517"/>
      <c r="GF150" s="517"/>
      <c r="GG150" s="517"/>
      <c r="GH150" s="517"/>
      <c r="GI150" s="517"/>
      <c r="GJ150" s="517"/>
      <c r="GK150" s="517"/>
      <c r="GL150" s="517"/>
      <c r="GM150" s="517"/>
      <c r="GN150" s="517"/>
      <c r="GO150" s="517"/>
      <c r="GP150" s="517"/>
      <c r="GQ150" s="517"/>
      <c r="GR150" s="517"/>
      <c r="GS150" s="517"/>
      <c r="GT150" s="517"/>
      <c r="GU150" s="517"/>
      <c r="GV150" s="517"/>
      <c r="GW150" s="517"/>
      <c r="GX150" s="517"/>
      <c r="GY150" s="517"/>
      <c r="GZ150" s="517"/>
      <c r="HA150" s="517"/>
      <c r="HB150" s="517"/>
      <c r="HC150" s="517"/>
      <c r="HD150" s="517"/>
      <c r="HE150" s="517"/>
      <c r="HF150" s="517"/>
      <c r="HG150" s="517"/>
      <c r="HH150" s="517"/>
      <c r="HI150" s="517"/>
      <c r="HJ150" s="517"/>
      <c r="HK150" s="517"/>
      <c r="HL150" s="517"/>
      <c r="HM150" s="517"/>
      <c r="HN150" s="517"/>
      <c r="HO150" s="517"/>
      <c r="HP150" s="517"/>
      <c r="HQ150" s="517"/>
      <c r="HR150" s="517"/>
      <c r="HS150" s="517"/>
      <c r="HT150" s="517"/>
      <c r="HU150" s="517"/>
      <c r="HV150" s="517"/>
      <c r="HW150" s="517"/>
      <c r="HX150" s="517"/>
      <c r="HY150" s="517"/>
      <c r="HZ150" s="517"/>
      <c r="IA150" s="517"/>
      <c r="IB150" s="517"/>
      <c r="IC150" s="517"/>
      <c r="ID150" s="517"/>
      <c r="IE150" s="517"/>
      <c r="IF150" s="517"/>
      <c r="IG150" s="517"/>
      <c r="IH150" s="517"/>
      <c r="II150" s="517"/>
      <c r="IJ150" s="517"/>
      <c r="IK150" s="517"/>
      <c r="IL150" s="517"/>
      <c r="IM150" s="517"/>
      <c r="IN150" s="517"/>
      <c r="IO150" s="517"/>
      <c r="IP150" s="517"/>
      <c r="IQ150" s="517"/>
      <c r="IR150" s="517"/>
      <c r="IS150" s="517"/>
      <c r="IT150" s="517"/>
      <c r="IU150" s="517"/>
      <c r="IV150" s="517"/>
      <c r="IW150" s="517"/>
      <c r="IX150" s="517"/>
      <c r="IY150" s="517"/>
      <c r="IZ150" s="517"/>
      <c r="JA150" s="517"/>
      <c r="JB150" s="517"/>
      <c r="JC150" s="517"/>
      <c r="JD150" s="517"/>
      <c r="JE150" s="517"/>
      <c r="JF150" s="517"/>
      <c r="JG150" s="517"/>
      <c r="JH150" s="517"/>
      <c r="JI150" s="517"/>
      <c r="JJ150" s="517"/>
      <c r="JK150" s="517"/>
      <c r="JL150" s="517"/>
      <c r="JM150" s="517"/>
      <c r="JN150" s="517"/>
      <c r="JO150" s="517"/>
      <c r="JP150" s="517"/>
      <c r="JQ150" s="517"/>
      <c r="JR150" s="517"/>
      <c r="JS150" s="517"/>
      <c r="JT150" s="517"/>
      <c r="JU150" s="517"/>
      <c r="JV150" s="517"/>
      <c r="JW150" s="517"/>
      <c r="JX150" s="517"/>
      <c r="JY150" s="517"/>
      <c r="JZ150" s="517"/>
      <c r="KA150" s="517"/>
      <c r="KB150" s="517"/>
      <c r="KC150" s="517"/>
      <c r="KD150" s="517"/>
      <c r="KE150" s="517"/>
      <c r="KF150" s="517"/>
      <c r="KG150" s="517"/>
      <c r="KH150" s="517"/>
      <c r="KI150" s="517"/>
      <c r="KJ150" s="517"/>
      <c r="KK150" s="517"/>
      <c r="KL150" s="517"/>
      <c r="KM150" s="517"/>
      <c r="KN150" s="517"/>
      <c r="KO150" s="517"/>
      <c r="KP150" s="517"/>
      <c r="KQ150" s="517"/>
      <c r="KR150" s="517"/>
      <c r="KS150" s="517"/>
      <c r="KT150" s="517"/>
    </row>
    <row r="151" spans="1:306" ht="24" hidden="1">
      <c r="A151" s="460"/>
      <c r="B151" s="452"/>
      <c r="C151" s="452" t="s">
        <v>2499</v>
      </c>
      <c r="D151" s="452"/>
      <c r="E151" s="452"/>
      <c r="F151" s="452"/>
      <c r="G151" s="452">
        <v>7</v>
      </c>
      <c r="H151" s="452"/>
      <c r="I151" s="455"/>
      <c r="J151" s="463">
        <v>220</v>
      </c>
      <c r="K151" s="463">
        <v>29</v>
      </c>
      <c r="L151" s="463">
        <v>190</v>
      </c>
      <c r="M151" s="463"/>
      <c r="N151" s="463"/>
      <c r="O151" s="463">
        <v>516</v>
      </c>
      <c r="P151" s="463"/>
      <c r="Q151" s="463"/>
      <c r="R151" s="463"/>
      <c r="S151" s="463">
        <v>8066</v>
      </c>
      <c r="T151" s="463">
        <v>8079</v>
      </c>
      <c r="U151" s="463">
        <v>337099</v>
      </c>
      <c r="V151" s="463">
        <v>225633</v>
      </c>
      <c r="W151" s="463">
        <v>136664</v>
      </c>
      <c r="X151" s="463">
        <v>73156</v>
      </c>
      <c r="Y151" s="463">
        <v>257044</v>
      </c>
      <c r="Z151" s="463"/>
      <c r="AA151" s="463"/>
      <c r="AB151" s="463">
        <v>12849</v>
      </c>
      <c r="AC151" s="463">
        <v>5700</v>
      </c>
      <c r="AD151" s="463">
        <v>5700</v>
      </c>
      <c r="AE151" s="463"/>
      <c r="AF151" s="463">
        <v>44</v>
      </c>
      <c r="AG151" s="463">
        <v>3</v>
      </c>
      <c r="AH151" s="463">
        <v>3</v>
      </c>
      <c r="AI151" s="463">
        <v>12849</v>
      </c>
      <c r="AJ151" s="463"/>
      <c r="AK151" s="463">
        <v>5700</v>
      </c>
      <c r="AL151" s="463"/>
      <c r="AM151" s="463">
        <v>44</v>
      </c>
      <c r="AN151" s="463">
        <v>3</v>
      </c>
      <c r="AO151" s="463">
        <v>3</v>
      </c>
      <c r="AP151" s="463">
        <v>12849</v>
      </c>
      <c r="AQ151" s="463">
        <v>5700</v>
      </c>
      <c r="AR151" s="463">
        <v>5700</v>
      </c>
      <c r="AS151" s="463"/>
      <c r="AT151" s="463">
        <v>44</v>
      </c>
      <c r="AU151" s="463">
        <v>3</v>
      </c>
      <c r="AV151" s="463">
        <v>3</v>
      </c>
      <c r="AW151" s="463">
        <v>12849</v>
      </c>
      <c r="AX151" s="463"/>
      <c r="AY151" s="463">
        <v>5700</v>
      </c>
      <c r="AZ151" s="463"/>
      <c r="BA151" s="463">
        <v>44</v>
      </c>
      <c r="BB151" s="463">
        <v>3</v>
      </c>
      <c r="BC151" s="463">
        <v>3</v>
      </c>
      <c r="BD151" s="475">
        <v>-65977</v>
      </c>
      <c r="BE151" s="463">
        <v>14078</v>
      </c>
      <c r="BF151" s="463">
        <v>7157</v>
      </c>
      <c r="BG151" s="463">
        <v>772</v>
      </c>
      <c r="BH151" s="463">
        <v>6385</v>
      </c>
      <c r="BI151" s="463">
        <v>5700</v>
      </c>
      <c r="BJ151" s="463"/>
      <c r="BK151" s="463">
        <v>44</v>
      </c>
      <c r="BL151" s="463"/>
      <c r="BM151" s="463"/>
      <c r="BN151" s="463"/>
      <c r="BO151" s="491"/>
      <c r="BP151" s="491"/>
      <c r="BQ151" s="463"/>
      <c r="BR151" s="463"/>
      <c r="BS151" s="493"/>
      <c r="BT151" s="464"/>
      <c r="BU151" s="463"/>
      <c r="BV151" s="463"/>
      <c r="BW151" s="463"/>
      <c r="BX151" s="477"/>
      <c r="BY151" s="477"/>
      <c r="BZ151" s="477"/>
      <c r="CA151" s="477"/>
      <c r="CB151" s="477"/>
      <c r="CC151" s="477"/>
      <c r="CD151" s="504"/>
      <c r="CE151" s="504"/>
      <c r="CF151" s="504"/>
      <c r="CG151" s="450"/>
      <c r="CH151" s="506"/>
      <c r="CI151" s="506"/>
      <c r="CJ151" s="506"/>
      <c r="CK151" s="506"/>
      <c r="CL151" s="506"/>
      <c r="CM151" s="506"/>
      <c r="CN151" s="506"/>
      <c r="CO151" s="504"/>
      <c r="CP151" s="507"/>
      <c r="CQ151" s="507"/>
      <c r="CR151" s="448"/>
      <c r="CS151" s="507"/>
      <c r="CT151" s="507"/>
      <c r="CU151" s="507"/>
      <c r="CV151" s="507"/>
      <c r="CW151" s="507"/>
      <c r="CX151" s="507"/>
      <c r="CY151" s="507"/>
      <c r="CZ151" s="507"/>
      <c r="DA151" s="507"/>
      <c r="DB151" s="507"/>
      <c r="DC151" s="507"/>
      <c r="DD151" s="507"/>
      <c r="DE151" s="507"/>
      <c r="DF151" s="507"/>
      <c r="DG151" s="507"/>
      <c r="DH151" s="507"/>
      <c r="DI151" s="507"/>
      <c r="DJ151" s="507"/>
      <c r="DK151" s="507"/>
      <c r="DL151" s="507"/>
      <c r="DM151" s="507"/>
      <c r="DN151" s="507"/>
      <c r="DO151" s="507"/>
      <c r="DP151" s="507"/>
      <c r="DQ151" s="507"/>
      <c r="DR151" s="507"/>
      <c r="DS151" s="507"/>
      <c r="DT151" s="507"/>
      <c r="DU151" s="507"/>
      <c r="DV151" s="507"/>
      <c r="DW151" s="507"/>
      <c r="DX151" s="507"/>
      <c r="DY151" s="507"/>
      <c r="DZ151" s="507"/>
      <c r="EA151" s="507"/>
      <c r="EB151" s="507"/>
      <c r="EC151" s="507"/>
      <c r="ED151" s="507"/>
      <c r="EE151" s="507"/>
      <c r="EF151" s="507"/>
      <c r="EG151" s="507"/>
      <c r="EH151" s="507"/>
      <c r="EI151" s="507"/>
      <c r="EJ151" s="507"/>
      <c r="EK151" s="507"/>
      <c r="EL151" s="507"/>
      <c r="EM151" s="507"/>
      <c r="EN151" s="507"/>
      <c r="EO151" s="507"/>
      <c r="EP151" s="507"/>
      <c r="EQ151" s="507"/>
      <c r="ER151" s="507"/>
      <c r="ES151" s="507"/>
      <c r="ET151" s="507"/>
      <c r="EU151" s="507"/>
      <c r="EV151" s="507"/>
      <c r="EW151" s="507"/>
      <c r="EX151" s="507"/>
      <c r="EY151" s="507"/>
      <c r="EZ151" s="507"/>
      <c r="FA151" s="507"/>
      <c r="FB151" s="507"/>
      <c r="FC151" s="507"/>
      <c r="FD151" s="507"/>
      <c r="FE151" s="507"/>
      <c r="FF151" s="507"/>
      <c r="FG151" s="507"/>
      <c r="FH151" s="507"/>
      <c r="FI151" s="507"/>
      <c r="FJ151" s="507"/>
      <c r="FK151" s="507"/>
      <c r="FL151" s="507"/>
      <c r="FM151" s="507"/>
      <c r="FN151" s="507"/>
      <c r="FO151" s="507"/>
      <c r="FP151" s="507"/>
      <c r="FQ151" s="507"/>
      <c r="FR151" s="507"/>
      <c r="FS151" s="507"/>
      <c r="FT151" s="507"/>
      <c r="FU151" s="507"/>
      <c r="FV151" s="507"/>
      <c r="FW151" s="507"/>
      <c r="FX151" s="507"/>
      <c r="FY151" s="507"/>
      <c r="FZ151" s="507"/>
      <c r="GA151" s="507"/>
      <c r="GB151" s="507"/>
      <c r="GC151" s="507"/>
      <c r="GD151" s="507"/>
      <c r="GE151" s="507"/>
      <c r="GF151" s="507"/>
      <c r="GG151" s="507"/>
      <c r="GH151" s="507"/>
      <c r="GI151" s="507"/>
      <c r="GJ151" s="507"/>
      <c r="GK151" s="507"/>
      <c r="GL151" s="507"/>
      <c r="GM151" s="507"/>
      <c r="GN151" s="507"/>
      <c r="GO151" s="507"/>
      <c r="GP151" s="507"/>
      <c r="GQ151" s="507"/>
      <c r="GR151" s="507"/>
      <c r="GS151" s="507"/>
      <c r="GT151" s="507"/>
      <c r="GU151" s="507"/>
      <c r="GV151" s="507"/>
      <c r="GW151" s="507"/>
      <c r="GX151" s="507"/>
      <c r="GY151" s="507"/>
      <c r="GZ151" s="507"/>
      <c r="HA151" s="507"/>
      <c r="HB151" s="507"/>
      <c r="HC151" s="507"/>
      <c r="HD151" s="507"/>
      <c r="HE151" s="507"/>
      <c r="HF151" s="507"/>
      <c r="HG151" s="507"/>
      <c r="HH151" s="507"/>
      <c r="HI151" s="507"/>
      <c r="HJ151" s="507"/>
      <c r="HK151" s="507"/>
      <c r="HL151" s="507"/>
      <c r="HM151" s="507"/>
      <c r="HN151" s="507"/>
      <c r="HO151" s="507"/>
      <c r="HP151" s="507"/>
      <c r="HQ151" s="507"/>
      <c r="HR151" s="507"/>
      <c r="HS151" s="507"/>
      <c r="HT151" s="507"/>
      <c r="HU151" s="507"/>
      <c r="HV151" s="507"/>
      <c r="HW151" s="507"/>
      <c r="HX151" s="507"/>
      <c r="HY151" s="507"/>
      <c r="HZ151" s="507"/>
      <c r="IA151" s="507"/>
      <c r="IB151" s="507"/>
      <c r="IC151" s="507"/>
      <c r="ID151" s="507"/>
      <c r="IE151" s="507"/>
      <c r="IF151" s="507"/>
      <c r="IG151" s="507"/>
      <c r="IH151" s="507"/>
      <c r="II151" s="507"/>
      <c r="IJ151" s="507"/>
      <c r="IK151" s="507"/>
      <c r="IL151" s="507"/>
      <c r="IM151" s="507"/>
      <c r="IN151" s="507"/>
      <c r="IO151" s="507"/>
      <c r="IP151" s="507"/>
      <c r="IQ151" s="507"/>
      <c r="IR151" s="507"/>
      <c r="IS151" s="507"/>
      <c r="IT151" s="507"/>
      <c r="IU151" s="507"/>
      <c r="IV151" s="507"/>
      <c r="IW151" s="507"/>
      <c r="IX151" s="507"/>
      <c r="IY151" s="507"/>
      <c r="IZ151" s="507"/>
      <c r="JA151" s="507"/>
      <c r="JB151" s="507"/>
      <c r="JC151" s="507"/>
      <c r="JD151" s="507"/>
      <c r="JE151" s="507"/>
      <c r="JF151" s="507"/>
      <c r="JG151" s="507"/>
      <c r="JH151" s="507"/>
      <c r="JI151" s="507"/>
      <c r="JJ151" s="507"/>
      <c r="JK151" s="507"/>
      <c r="JL151" s="507"/>
      <c r="JM151" s="507"/>
      <c r="JN151" s="507"/>
      <c r="JO151" s="507"/>
      <c r="JP151" s="507"/>
      <c r="JQ151" s="507"/>
      <c r="JR151" s="507"/>
      <c r="JS151" s="507"/>
      <c r="JT151" s="507"/>
      <c r="JU151" s="507"/>
      <c r="JV151" s="507"/>
      <c r="JW151" s="507"/>
      <c r="JX151" s="507"/>
      <c r="JY151" s="507"/>
      <c r="JZ151" s="507"/>
      <c r="KA151" s="507"/>
      <c r="KB151" s="507"/>
      <c r="KC151" s="507"/>
      <c r="KD151" s="507"/>
      <c r="KE151" s="507"/>
      <c r="KF151" s="507"/>
      <c r="KG151" s="507"/>
      <c r="KH151" s="507"/>
      <c r="KI151" s="507"/>
      <c r="KJ151" s="507"/>
      <c r="KK151" s="507"/>
      <c r="KL151" s="507"/>
      <c r="KM151" s="507"/>
      <c r="KN151" s="507"/>
      <c r="KO151" s="507"/>
      <c r="KP151" s="507"/>
      <c r="KQ151" s="507"/>
      <c r="KR151" s="507"/>
      <c r="KS151" s="507"/>
      <c r="KT151" s="507"/>
    </row>
    <row r="152" spans="1:306" ht="48" hidden="1">
      <c r="A152" s="454" t="s">
        <v>2500</v>
      </c>
      <c r="B152" s="455" t="s">
        <v>2501</v>
      </c>
      <c r="C152" s="456" t="s">
        <v>1033</v>
      </c>
      <c r="D152" s="455" t="s">
        <v>2136</v>
      </c>
      <c r="E152" s="455" t="s">
        <v>2502</v>
      </c>
      <c r="F152" s="455" t="s">
        <v>113</v>
      </c>
      <c r="G152" s="455" t="s">
        <v>2138</v>
      </c>
      <c r="H152" s="455"/>
      <c r="I152" s="455" t="s">
        <v>141</v>
      </c>
      <c r="J152" s="464">
        <v>48</v>
      </c>
      <c r="K152" s="464"/>
      <c r="L152" s="464">
        <v>48</v>
      </c>
      <c r="M152" s="464"/>
      <c r="N152" s="464"/>
      <c r="O152" s="464"/>
      <c r="P152" s="464"/>
      <c r="Q152" s="464">
        <v>2016</v>
      </c>
      <c r="R152" s="464">
        <v>2021</v>
      </c>
      <c r="S152" s="464">
        <v>2016</v>
      </c>
      <c r="T152" s="464">
        <v>2020</v>
      </c>
      <c r="U152" s="464">
        <v>38301</v>
      </c>
      <c r="V152" s="464">
        <v>21734</v>
      </c>
      <c r="W152" s="464">
        <v>30800</v>
      </c>
      <c r="X152" s="464">
        <v>15214</v>
      </c>
      <c r="Y152" s="464">
        <v>30800</v>
      </c>
      <c r="Z152" s="464"/>
      <c r="AA152" s="464"/>
      <c r="AB152" s="464">
        <v>100</v>
      </c>
      <c r="AC152" s="464"/>
      <c r="AD152" s="464"/>
      <c r="AE152" s="464" t="s">
        <v>93</v>
      </c>
      <c r="AF152" s="464"/>
      <c r="AG152" s="464">
        <v>1</v>
      </c>
      <c r="AH152" s="464">
        <v>1</v>
      </c>
      <c r="AI152" s="464">
        <v>100</v>
      </c>
      <c r="AJ152" s="464"/>
      <c r="AK152" s="464"/>
      <c r="AL152" s="464" t="s">
        <v>93</v>
      </c>
      <c r="AM152" s="464"/>
      <c r="AN152" s="464">
        <v>1</v>
      </c>
      <c r="AO152" s="464">
        <v>1</v>
      </c>
      <c r="AP152" s="464">
        <v>100</v>
      </c>
      <c r="AQ152" s="464"/>
      <c r="AR152" s="464"/>
      <c r="AS152" s="464" t="s">
        <v>93</v>
      </c>
      <c r="AT152" s="464"/>
      <c r="AU152" s="464">
        <v>1</v>
      </c>
      <c r="AV152" s="464">
        <v>1</v>
      </c>
      <c r="AW152" s="464">
        <v>100</v>
      </c>
      <c r="AX152" s="464"/>
      <c r="AY152" s="464"/>
      <c r="AZ152" s="464" t="s">
        <v>93</v>
      </c>
      <c r="BA152" s="464"/>
      <c r="BB152" s="464">
        <v>1</v>
      </c>
      <c r="BC152" s="464">
        <v>1</v>
      </c>
      <c r="BD152" s="475">
        <v>-7401</v>
      </c>
      <c r="BE152" s="464">
        <v>100</v>
      </c>
      <c r="BF152" s="464"/>
      <c r="BG152" s="464"/>
      <c r="BH152" s="464"/>
      <c r="BI152" s="464"/>
      <c r="BJ152" s="464" t="s">
        <v>93</v>
      </c>
      <c r="BK152" s="464"/>
      <c r="BL152" s="464">
        <v>1</v>
      </c>
      <c r="BM152" s="464">
        <v>1</v>
      </c>
      <c r="BN152" s="464" t="s">
        <v>2141</v>
      </c>
      <c r="BO152" s="492" t="s">
        <v>2503</v>
      </c>
      <c r="BP152" s="492" t="s">
        <v>2504</v>
      </c>
      <c r="BQ152" s="464" t="s">
        <v>2505</v>
      </c>
      <c r="BR152" s="464" t="s">
        <v>2145</v>
      </c>
      <c r="BS152" s="493" t="s">
        <v>2152</v>
      </c>
      <c r="BT152" s="464"/>
      <c r="BU152" s="464"/>
      <c r="BV152" s="464"/>
      <c r="BW152" s="464"/>
      <c r="BX152" s="501"/>
      <c r="BY152" s="501"/>
      <c r="BZ152" s="501"/>
      <c r="CA152" s="501"/>
      <c r="CB152" s="501"/>
      <c r="CC152" s="501"/>
      <c r="CD152" s="503">
        <v>8200</v>
      </c>
      <c r="CE152" s="503"/>
      <c r="CF152" s="503" t="s">
        <v>93</v>
      </c>
      <c r="CG152" s="454" t="s">
        <v>2188</v>
      </c>
      <c r="CH152" s="455"/>
      <c r="CI152" s="455" t="s">
        <v>2506</v>
      </c>
      <c r="CJ152" s="455"/>
      <c r="CK152" s="455"/>
      <c r="CL152" s="455" t="s">
        <v>2154</v>
      </c>
      <c r="CM152" s="455"/>
      <c r="CN152" s="455"/>
      <c r="CO152" s="503" t="s">
        <v>93</v>
      </c>
      <c r="CP152" s="449"/>
      <c r="CQ152" s="449"/>
      <c r="CR152" s="448" t="s">
        <v>1033</v>
      </c>
      <c r="CS152" s="449"/>
      <c r="CT152" s="449"/>
      <c r="CU152" s="449"/>
      <c r="CV152" s="449"/>
      <c r="CW152" s="449"/>
      <c r="CX152" s="449"/>
      <c r="CY152" s="449"/>
      <c r="CZ152" s="449"/>
      <c r="DA152" s="449"/>
      <c r="DB152" s="449"/>
      <c r="DC152" s="449"/>
      <c r="DD152" s="449"/>
      <c r="DE152" s="449"/>
      <c r="DF152" s="449"/>
      <c r="DG152" s="449"/>
      <c r="DH152" s="449"/>
      <c r="DI152" s="449"/>
      <c r="DJ152" s="449"/>
      <c r="DK152" s="449"/>
      <c r="DL152" s="449"/>
      <c r="DM152" s="449"/>
      <c r="DN152" s="449"/>
      <c r="DO152" s="449"/>
      <c r="DP152" s="449"/>
      <c r="DQ152" s="449"/>
      <c r="DR152" s="449"/>
      <c r="DS152" s="449"/>
      <c r="DT152" s="449"/>
      <c r="DU152" s="449"/>
      <c r="DV152" s="449"/>
      <c r="DW152" s="449"/>
      <c r="DX152" s="449"/>
      <c r="DY152" s="449"/>
      <c r="DZ152" s="449"/>
      <c r="EA152" s="449"/>
      <c r="EB152" s="449"/>
      <c r="EC152" s="449"/>
      <c r="ED152" s="449"/>
      <c r="EE152" s="449"/>
      <c r="EF152" s="449"/>
      <c r="EG152" s="449"/>
      <c r="EH152" s="449"/>
      <c r="EI152" s="449"/>
      <c r="EJ152" s="449"/>
      <c r="EK152" s="449"/>
      <c r="EL152" s="449"/>
      <c r="EM152" s="449"/>
      <c r="EN152" s="449"/>
      <c r="EO152" s="449"/>
      <c r="EP152" s="449"/>
      <c r="EQ152" s="449"/>
      <c r="ER152" s="449"/>
      <c r="ES152" s="449"/>
      <c r="ET152" s="449"/>
      <c r="EU152" s="449"/>
      <c r="EV152" s="449"/>
      <c r="EW152" s="449"/>
      <c r="EX152" s="449"/>
      <c r="EY152" s="449"/>
      <c r="EZ152" s="449"/>
      <c r="FA152" s="449"/>
      <c r="FB152" s="449"/>
      <c r="FC152" s="449"/>
      <c r="FD152" s="449"/>
      <c r="FE152" s="449"/>
      <c r="FF152" s="449"/>
      <c r="FG152" s="449"/>
      <c r="FH152" s="449"/>
      <c r="FI152" s="449"/>
      <c r="FJ152" s="449"/>
      <c r="FK152" s="449"/>
      <c r="FL152" s="449"/>
      <c r="FM152" s="449"/>
      <c r="FN152" s="449"/>
      <c r="FO152" s="449"/>
      <c r="FP152" s="449"/>
      <c r="FQ152" s="449"/>
      <c r="FR152" s="449"/>
      <c r="FS152" s="449"/>
      <c r="FT152" s="449"/>
      <c r="FU152" s="449"/>
      <c r="FV152" s="449"/>
      <c r="FW152" s="449"/>
      <c r="FX152" s="449"/>
      <c r="FY152" s="449"/>
      <c r="FZ152" s="449"/>
      <c r="GA152" s="449"/>
      <c r="GB152" s="449"/>
      <c r="GC152" s="449"/>
      <c r="GD152" s="449"/>
      <c r="GE152" s="449"/>
      <c r="GF152" s="449"/>
      <c r="GG152" s="449"/>
      <c r="GH152" s="449"/>
      <c r="GI152" s="449"/>
      <c r="GJ152" s="449"/>
      <c r="GK152" s="449"/>
      <c r="GL152" s="449"/>
      <c r="GM152" s="449"/>
      <c r="GN152" s="449"/>
      <c r="GO152" s="449"/>
      <c r="GP152" s="449"/>
      <c r="GQ152" s="449"/>
      <c r="GR152" s="449"/>
      <c r="GS152" s="449"/>
      <c r="GT152" s="449"/>
      <c r="GU152" s="449"/>
      <c r="GV152" s="449"/>
      <c r="GW152" s="449"/>
      <c r="GX152" s="449"/>
      <c r="GY152" s="449"/>
      <c r="GZ152" s="449"/>
      <c r="HA152" s="449"/>
      <c r="HB152" s="449"/>
      <c r="HC152" s="449"/>
      <c r="HD152" s="449"/>
      <c r="HE152" s="449"/>
      <c r="HF152" s="449"/>
      <c r="HG152" s="449"/>
      <c r="HH152" s="449"/>
      <c r="HI152" s="449"/>
      <c r="HJ152" s="449"/>
      <c r="HK152" s="449"/>
      <c r="HL152" s="449"/>
      <c r="HM152" s="449"/>
      <c r="HN152" s="449"/>
      <c r="HO152" s="449"/>
      <c r="HP152" s="449"/>
      <c r="HQ152" s="449"/>
      <c r="HR152" s="449"/>
      <c r="HS152" s="449"/>
      <c r="HT152" s="449"/>
      <c r="HU152" s="449"/>
      <c r="HV152" s="449"/>
      <c r="HW152" s="449"/>
      <c r="HX152" s="449"/>
      <c r="HY152" s="449"/>
      <c r="HZ152" s="449"/>
      <c r="IA152" s="449"/>
      <c r="IB152" s="449"/>
      <c r="IC152" s="449"/>
      <c r="ID152" s="449"/>
      <c r="IE152" s="449"/>
      <c r="IF152" s="449"/>
      <c r="IG152" s="449"/>
      <c r="IH152" s="449"/>
      <c r="II152" s="449"/>
      <c r="IJ152" s="449"/>
      <c r="IK152" s="449"/>
      <c r="IL152" s="449"/>
      <c r="IM152" s="449"/>
      <c r="IN152" s="449"/>
      <c r="IO152" s="449"/>
      <c r="IP152" s="449"/>
      <c r="IQ152" s="449"/>
      <c r="IR152" s="449"/>
      <c r="IS152" s="449"/>
      <c r="IT152" s="449"/>
      <c r="IU152" s="449"/>
      <c r="IV152" s="449"/>
      <c r="IW152" s="449"/>
      <c r="IX152" s="449"/>
      <c r="IY152" s="449"/>
      <c r="IZ152" s="449"/>
      <c r="JA152" s="449"/>
      <c r="JB152" s="449"/>
      <c r="JC152" s="449"/>
      <c r="JD152" s="449"/>
      <c r="JE152" s="449"/>
      <c r="JF152" s="449"/>
      <c r="JG152" s="449"/>
      <c r="JH152" s="449"/>
      <c r="JI152" s="449"/>
      <c r="JJ152" s="449"/>
      <c r="JK152" s="449"/>
      <c r="JL152" s="449"/>
      <c r="JM152" s="449"/>
      <c r="JN152" s="449"/>
      <c r="JO152" s="449"/>
      <c r="JP152" s="449"/>
      <c r="JQ152" s="449"/>
      <c r="JR152" s="449"/>
      <c r="JS152" s="449"/>
      <c r="JT152" s="449"/>
      <c r="JU152" s="449"/>
      <c r="JV152" s="449"/>
      <c r="JW152" s="449"/>
      <c r="JX152" s="449"/>
      <c r="JY152" s="449"/>
      <c r="JZ152" s="449"/>
      <c r="KA152" s="449"/>
      <c r="KB152" s="449"/>
      <c r="KC152" s="449"/>
      <c r="KD152" s="449"/>
      <c r="KE152" s="449"/>
      <c r="KF152" s="449"/>
      <c r="KG152" s="449"/>
      <c r="KH152" s="449"/>
      <c r="KI152" s="449"/>
      <c r="KJ152" s="449"/>
      <c r="KK152" s="449"/>
      <c r="KL152" s="449"/>
      <c r="KM152" s="449"/>
      <c r="KN152" s="449"/>
      <c r="KO152" s="449"/>
      <c r="KP152" s="449"/>
      <c r="KQ152" s="449"/>
      <c r="KR152" s="449"/>
      <c r="KS152" s="449"/>
      <c r="KT152" s="449"/>
    </row>
    <row r="153" spans="1:306" ht="84" hidden="1">
      <c r="A153" s="454" t="s">
        <v>2500</v>
      </c>
      <c r="B153" s="455" t="s">
        <v>2507</v>
      </c>
      <c r="C153" s="456" t="s">
        <v>1088</v>
      </c>
      <c r="D153" s="455" t="s">
        <v>2136</v>
      </c>
      <c r="E153" s="455" t="s">
        <v>2508</v>
      </c>
      <c r="F153" s="455" t="s">
        <v>90</v>
      </c>
      <c r="G153" s="455" t="s">
        <v>2138</v>
      </c>
      <c r="H153" s="455" t="s">
        <v>2139</v>
      </c>
      <c r="I153" s="455" t="s">
        <v>141</v>
      </c>
      <c r="J153" s="464">
        <v>44</v>
      </c>
      <c r="K153" s="464"/>
      <c r="L153" s="464">
        <v>43</v>
      </c>
      <c r="M153" s="464"/>
      <c r="N153" s="464"/>
      <c r="O153" s="464">
        <v>516</v>
      </c>
      <c r="P153" s="464"/>
      <c r="Q153" s="464">
        <v>2017</v>
      </c>
      <c r="R153" s="464">
        <v>2020</v>
      </c>
      <c r="S153" s="464">
        <v>2017</v>
      </c>
      <c r="T153" s="464">
        <v>2020</v>
      </c>
      <c r="U153" s="464">
        <v>37325</v>
      </c>
      <c r="V153" s="464">
        <v>19002</v>
      </c>
      <c r="W153" s="464">
        <v>26247</v>
      </c>
      <c r="X153" s="464">
        <v>13302</v>
      </c>
      <c r="Y153" s="464">
        <v>26247</v>
      </c>
      <c r="Z153" s="464"/>
      <c r="AA153" s="464"/>
      <c r="AB153" s="464">
        <v>11249</v>
      </c>
      <c r="AC153" s="464">
        <v>5700</v>
      </c>
      <c r="AD153" s="464">
        <v>5700</v>
      </c>
      <c r="AE153" s="464" t="s">
        <v>94</v>
      </c>
      <c r="AF153" s="464">
        <v>44</v>
      </c>
      <c r="AG153" s="464">
        <v>1</v>
      </c>
      <c r="AH153" s="464">
        <v>1</v>
      </c>
      <c r="AI153" s="464">
        <v>11249</v>
      </c>
      <c r="AJ153" s="464"/>
      <c r="AK153" s="464">
        <v>5700</v>
      </c>
      <c r="AL153" s="464" t="s">
        <v>94</v>
      </c>
      <c r="AM153" s="464">
        <v>44</v>
      </c>
      <c r="AN153" s="464">
        <v>1</v>
      </c>
      <c r="AO153" s="464">
        <v>1</v>
      </c>
      <c r="AP153" s="464">
        <v>11249</v>
      </c>
      <c r="AQ153" s="464">
        <v>5700</v>
      </c>
      <c r="AR153" s="464">
        <v>5700</v>
      </c>
      <c r="AS153" s="464" t="s">
        <v>94</v>
      </c>
      <c r="AT153" s="464">
        <v>44</v>
      </c>
      <c r="AU153" s="464">
        <v>1</v>
      </c>
      <c r="AV153" s="464">
        <v>1</v>
      </c>
      <c r="AW153" s="464">
        <v>11249</v>
      </c>
      <c r="AX153" s="464"/>
      <c r="AY153" s="464">
        <v>5700</v>
      </c>
      <c r="AZ153" s="464" t="s">
        <v>94</v>
      </c>
      <c r="BA153" s="464">
        <v>44</v>
      </c>
      <c r="BB153" s="464">
        <v>1</v>
      </c>
      <c r="BC153" s="464">
        <v>1</v>
      </c>
      <c r="BD153" s="464"/>
      <c r="BE153" s="464">
        <v>11078</v>
      </c>
      <c r="BF153" s="464">
        <v>5700</v>
      </c>
      <c r="BG153" s="464"/>
      <c r="BH153" s="464">
        <v>5700</v>
      </c>
      <c r="BI153" s="464">
        <v>5700</v>
      </c>
      <c r="BJ153" s="464" t="s">
        <v>94</v>
      </c>
      <c r="BK153" s="478">
        <v>44</v>
      </c>
      <c r="BL153" s="464">
        <v>1</v>
      </c>
      <c r="BM153" s="464">
        <v>1</v>
      </c>
      <c r="BN153" s="464" t="s">
        <v>103</v>
      </c>
      <c r="BO153" s="492" t="s">
        <v>2509</v>
      </c>
      <c r="BP153" s="492" t="s">
        <v>2510</v>
      </c>
      <c r="BQ153" s="464" t="s">
        <v>2144</v>
      </c>
      <c r="BR153" s="464" t="s">
        <v>2145</v>
      </c>
      <c r="BS153" s="493" t="s">
        <v>2511</v>
      </c>
      <c r="BT153" s="464">
        <v>1</v>
      </c>
      <c r="BU153" s="464"/>
      <c r="BV153" s="464" t="s">
        <v>2254</v>
      </c>
      <c r="BW153" s="464"/>
      <c r="BX153" s="501"/>
      <c r="BY153" s="501"/>
      <c r="BZ153" s="501"/>
      <c r="CA153" s="501"/>
      <c r="CB153" s="501"/>
      <c r="CC153" s="501"/>
      <c r="CD153" s="503">
        <v>8847</v>
      </c>
      <c r="CE153" s="503"/>
      <c r="CF153" s="503" t="s">
        <v>93</v>
      </c>
      <c r="CG153" s="454" t="s">
        <v>2188</v>
      </c>
      <c r="CH153" s="455"/>
      <c r="CI153" s="455" t="s">
        <v>2182</v>
      </c>
      <c r="CJ153" s="455"/>
      <c r="CK153" s="455"/>
      <c r="CL153" s="455" t="s">
        <v>2154</v>
      </c>
      <c r="CM153" s="455"/>
      <c r="CN153" s="455"/>
      <c r="CO153" s="503" t="s">
        <v>93</v>
      </c>
      <c r="CP153" s="449"/>
      <c r="CQ153" s="449"/>
      <c r="CR153" s="448" t="s">
        <v>1088</v>
      </c>
      <c r="CS153" s="449"/>
      <c r="CT153" s="449"/>
      <c r="CU153" s="449"/>
      <c r="CV153" s="449"/>
      <c r="CW153" s="519"/>
      <c r="CX153" s="519"/>
      <c r="CY153" s="519"/>
      <c r="CZ153" s="519"/>
      <c r="DA153" s="519"/>
      <c r="DB153" s="519"/>
      <c r="DC153" s="519"/>
      <c r="DD153" s="519"/>
      <c r="DE153" s="519"/>
      <c r="DF153" s="519"/>
      <c r="DG153" s="519"/>
      <c r="DH153" s="519"/>
      <c r="DI153" s="519"/>
      <c r="DJ153" s="519"/>
      <c r="DK153" s="519"/>
      <c r="DL153" s="519"/>
      <c r="DM153" s="519"/>
      <c r="DN153" s="519"/>
      <c r="DO153" s="519"/>
      <c r="DP153" s="519"/>
      <c r="DQ153" s="519"/>
      <c r="DR153" s="519"/>
      <c r="DS153" s="519"/>
      <c r="DT153" s="519"/>
      <c r="DU153" s="519"/>
      <c r="DV153" s="519"/>
      <c r="DW153" s="519"/>
      <c r="DX153" s="519"/>
      <c r="DY153" s="519"/>
      <c r="DZ153" s="519"/>
      <c r="EA153" s="519"/>
      <c r="EB153" s="519"/>
      <c r="EC153" s="519"/>
      <c r="ED153" s="519"/>
      <c r="EE153" s="519"/>
      <c r="EF153" s="519"/>
      <c r="EG153" s="519"/>
      <c r="EH153" s="519"/>
      <c r="EI153" s="519"/>
      <c r="EJ153" s="519"/>
      <c r="EK153" s="519"/>
      <c r="EL153" s="519"/>
      <c r="EM153" s="519"/>
      <c r="EN153" s="519"/>
      <c r="EO153" s="519"/>
      <c r="EP153" s="519"/>
      <c r="EQ153" s="519"/>
      <c r="ER153" s="519"/>
      <c r="ES153" s="519"/>
      <c r="ET153" s="519"/>
      <c r="EU153" s="519"/>
      <c r="EV153" s="519"/>
      <c r="EW153" s="519"/>
      <c r="EX153" s="519"/>
      <c r="EY153" s="519"/>
      <c r="EZ153" s="519"/>
      <c r="FA153" s="519"/>
      <c r="FB153" s="519"/>
      <c r="FC153" s="519"/>
      <c r="FD153" s="519"/>
      <c r="FE153" s="519"/>
      <c r="FF153" s="519"/>
      <c r="FG153" s="519"/>
      <c r="FH153" s="519"/>
      <c r="FI153" s="519"/>
      <c r="FJ153" s="519"/>
      <c r="FK153" s="519"/>
      <c r="FL153" s="519"/>
      <c r="FM153" s="519"/>
      <c r="FN153" s="519"/>
      <c r="FO153" s="519"/>
      <c r="FP153" s="519"/>
      <c r="FQ153" s="519"/>
      <c r="FR153" s="519"/>
      <c r="FS153" s="519"/>
      <c r="FT153" s="519"/>
      <c r="FU153" s="519"/>
      <c r="FV153" s="519"/>
      <c r="FW153" s="519"/>
      <c r="FX153" s="519"/>
      <c r="FY153" s="519"/>
      <c r="FZ153" s="519"/>
      <c r="GA153" s="519"/>
      <c r="GB153" s="519"/>
      <c r="GC153" s="519"/>
      <c r="GD153" s="519"/>
      <c r="GE153" s="519"/>
      <c r="GF153" s="519"/>
      <c r="GG153" s="519"/>
      <c r="GH153" s="519"/>
      <c r="GI153" s="519"/>
      <c r="GJ153" s="519"/>
      <c r="GK153" s="519"/>
      <c r="GL153" s="519"/>
      <c r="GM153" s="519"/>
      <c r="GN153" s="519"/>
      <c r="GO153" s="519"/>
      <c r="GP153" s="519"/>
      <c r="GQ153" s="519"/>
      <c r="GR153" s="519"/>
      <c r="GS153" s="519"/>
      <c r="GT153" s="519"/>
      <c r="GU153" s="519"/>
      <c r="GV153" s="519"/>
      <c r="GW153" s="519"/>
      <c r="GX153" s="519"/>
      <c r="GY153" s="519"/>
      <c r="GZ153" s="519"/>
      <c r="HA153" s="519"/>
      <c r="HB153" s="519"/>
      <c r="HC153" s="519"/>
      <c r="HD153" s="519"/>
      <c r="HE153" s="519"/>
      <c r="HF153" s="519"/>
      <c r="HG153" s="519"/>
      <c r="HH153" s="519"/>
      <c r="HI153" s="519"/>
      <c r="HJ153" s="519"/>
      <c r="HK153" s="519"/>
      <c r="HL153" s="519"/>
      <c r="HM153" s="519"/>
      <c r="HN153" s="519"/>
      <c r="HO153" s="519"/>
      <c r="HP153" s="519"/>
      <c r="HQ153" s="519"/>
      <c r="HR153" s="519"/>
      <c r="HS153" s="519"/>
      <c r="HT153" s="519"/>
      <c r="HU153" s="519"/>
      <c r="HV153" s="519"/>
      <c r="HW153" s="519"/>
      <c r="HX153" s="519"/>
      <c r="HY153" s="519"/>
      <c r="HZ153" s="519"/>
      <c r="IA153" s="519"/>
      <c r="IB153" s="519"/>
      <c r="IC153" s="519"/>
      <c r="ID153" s="519"/>
      <c r="IE153" s="519"/>
      <c r="IF153" s="519"/>
      <c r="IG153" s="519"/>
      <c r="IH153" s="519"/>
      <c r="II153" s="519"/>
      <c r="IJ153" s="519"/>
      <c r="IK153" s="519"/>
      <c r="IL153" s="519"/>
      <c r="IM153" s="519"/>
      <c r="IN153" s="519"/>
      <c r="IO153" s="519"/>
      <c r="IP153" s="519"/>
      <c r="IQ153" s="519"/>
      <c r="IR153" s="519"/>
      <c r="IS153" s="519"/>
      <c r="IT153" s="519"/>
      <c r="IU153" s="519"/>
      <c r="IV153" s="519"/>
      <c r="IW153" s="519"/>
      <c r="IX153" s="519"/>
      <c r="IY153" s="519"/>
      <c r="IZ153" s="519"/>
      <c r="JA153" s="519"/>
      <c r="JB153" s="519"/>
      <c r="JC153" s="519"/>
      <c r="JD153" s="519"/>
      <c r="JE153" s="519"/>
      <c r="JF153" s="519"/>
      <c r="JG153" s="519"/>
      <c r="JH153" s="519"/>
      <c r="JI153" s="519"/>
      <c r="JJ153" s="519"/>
      <c r="JK153" s="519"/>
      <c r="JL153" s="519"/>
      <c r="JM153" s="519"/>
      <c r="JN153" s="519"/>
      <c r="JO153" s="519"/>
      <c r="JP153" s="519"/>
      <c r="JQ153" s="519"/>
      <c r="JR153" s="519"/>
      <c r="JS153" s="519"/>
      <c r="JT153" s="519"/>
      <c r="JU153" s="519"/>
      <c r="JV153" s="519"/>
      <c r="JW153" s="519"/>
      <c r="JX153" s="519"/>
      <c r="JY153" s="519"/>
      <c r="JZ153" s="519"/>
      <c r="KA153" s="519"/>
      <c r="KB153" s="519"/>
      <c r="KC153" s="519"/>
      <c r="KD153" s="519"/>
      <c r="KE153" s="519"/>
      <c r="KF153" s="519"/>
      <c r="KG153" s="519"/>
      <c r="KH153" s="519"/>
      <c r="KI153" s="519"/>
      <c r="KJ153" s="519"/>
      <c r="KK153" s="519"/>
      <c r="KL153" s="519"/>
      <c r="KM153" s="519"/>
      <c r="KN153" s="519"/>
      <c r="KO153" s="519"/>
      <c r="KP153" s="519"/>
      <c r="KQ153" s="519"/>
      <c r="KR153" s="519"/>
      <c r="KS153" s="519"/>
      <c r="KT153" s="519"/>
    </row>
    <row r="154" spans="1:306" ht="60" hidden="1">
      <c r="A154" s="454" t="s">
        <v>2500</v>
      </c>
      <c r="B154" s="455" t="s">
        <v>2512</v>
      </c>
      <c r="C154" s="456" t="s">
        <v>1172</v>
      </c>
      <c r="D154" s="455" t="s">
        <v>2136</v>
      </c>
      <c r="E154" s="455" t="s">
        <v>2513</v>
      </c>
      <c r="F154" s="455" t="s">
        <v>90</v>
      </c>
      <c r="G154" s="455" t="s">
        <v>2138</v>
      </c>
      <c r="H154" s="455"/>
      <c r="I154" s="455" t="s">
        <v>141</v>
      </c>
      <c r="J154" s="464">
        <v>21</v>
      </c>
      <c r="K154" s="464"/>
      <c r="L154" s="464">
        <v>21</v>
      </c>
      <c r="M154" s="464"/>
      <c r="N154" s="464"/>
      <c r="O154" s="464"/>
      <c r="P154" s="464"/>
      <c r="Q154" s="464">
        <v>2017</v>
      </c>
      <c r="R154" s="464">
        <v>2021</v>
      </c>
      <c r="S154" s="464">
        <v>2017</v>
      </c>
      <c r="T154" s="464">
        <v>2019</v>
      </c>
      <c r="U154" s="464">
        <v>18695</v>
      </c>
      <c r="V154" s="464">
        <v>8374</v>
      </c>
      <c r="W154" s="464">
        <v>13087</v>
      </c>
      <c r="X154" s="464">
        <v>5862</v>
      </c>
      <c r="Y154" s="464">
        <v>13087</v>
      </c>
      <c r="Z154" s="464"/>
      <c r="AA154" s="464"/>
      <c r="AB154" s="464">
        <v>1000</v>
      </c>
      <c r="AC154" s="464"/>
      <c r="AD154" s="464"/>
      <c r="AE154" s="464" t="s">
        <v>93</v>
      </c>
      <c r="AF154" s="464"/>
      <c r="AG154" s="464">
        <v>1</v>
      </c>
      <c r="AH154" s="464">
        <v>1</v>
      </c>
      <c r="AI154" s="464">
        <v>1000</v>
      </c>
      <c r="AJ154" s="464"/>
      <c r="AK154" s="464"/>
      <c r="AL154" s="464" t="s">
        <v>93</v>
      </c>
      <c r="AM154" s="464"/>
      <c r="AN154" s="464">
        <v>1</v>
      </c>
      <c r="AO154" s="464">
        <v>1</v>
      </c>
      <c r="AP154" s="464">
        <v>1000</v>
      </c>
      <c r="AQ154" s="464"/>
      <c r="AR154" s="464"/>
      <c r="AS154" s="464" t="s">
        <v>93</v>
      </c>
      <c r="AT154" s="464"/>
      <c r="AU154" s="464">
        <v>1</v>
      </c>
      <c r="AV154" s="464">
        <v>1</v>
      </c>
      <c r="AW154" s="464">
        <v>1000</v>
      </c>
      <c r="AX154" s="464"/>
      <c r="AY154" s="464"/>
      <c r="AZ154" s="464" t="s">
        <v>93</v>
      </c>
      <c r="BA154" s="464"/>
      <c r="BB154" s="464">
        <v>1</v>
      </c>
      <c r="BC154" s="464">
        <v>1</v>
      </c>
      <c r="BD154" s="475">
        <v>-4608</v>
      </c>
      <c r="BE154" s="464">
        <v>1000</v>
      </c>
      <c r="BF154" s="464">
        <v>772</v>
      </c>
      <c r="BG154" s="464">
        <v>772</v>
      </c>
      <c r="BH154" s="464"/>
      <c r="BI154" s="464"/>
      <c r="BJ154" s="464" t="s">
        <v>93</v>
      </c>
      <c r="BK154" s="464"/>
      <c r="BL154" s="464">
        <v>1</v>
      </c>
      <c r="BM154" s="464">
        <v>1</v>
      </c>
      <c r="BN154" s="464" t="s">
        <v>2141</v>
      </c>
      <c r="BO154" s="492" t="s">
        <v>2514</v>
      </c>
      <c r="BP154" s="492" t="s">
        <v>2515</v>
      </c>
      <c r="BQ154" s="464" t="s">
        <v>2144</v>
      </c>
      <c r="BR154" s="464" t="s">
        <v>2145</v>
      </c>
      <c r="BS154" s="493" t="s">
        <v>2405</v>
      </c>
      <c r="BT154" s="464">
        <v>1</v>
      </c>
      <c r="BU154" s="464"/>
      <c r="BV154" s="464" t="s">
        <v>2413</v>
      </c>
      <c r="BW154" s="464"/>
      <c r="BX154" s="271" t="s">
        <v>2148</v>
      </c>
      <c r="BY154" s="502" t="e">
        <v>#VALUE!</v>
      </c>
      <c r="BZ154" s="503" t="e">
        <v>#VALUE!</v>
      </c>
      <c r="CA154" s="501">
        <v>12554</v>
      </c>
      <c r="CB154" s="502">
        <v>0.67</v>
      </c>
      <c r="CC154" s="503">
        <v>672</v>
      </c>
      <c r="CD154" s="503"/>
      <c r="CE154" s="503"/>
      <c r="CF154" s="503" t="s">
        <v>2180</v>
      </c>
      <c r="CG154" s="454" t="s">
        <v>2188</v>
      </c>
      <c r="CH154" s="455" t="s">
        <v>2260</v>
      </c>
      <c r="CI154" s="455" t="s">
        <v>2182</v>
      </c>
      <c r="CJ154" s="455"/>
      <c r="CK154" s="455"/>
      <c r="CL154" s="455" t="s">
        <v>2154</v>
      </c>
      <c r="CM154" s="455" t="s">
        <v>2183</v>
      </c>
      <c r="CN154" s="455"/>
      <c r="CO154" s="503" t="s">
        <v>2180</v>
      </c>
      <c r="CP154" s="449"/>
      <c r="CQ154" s="449"/>
      <c r="CR154" s="448" t="s">
        <v>1172</v>
      </c>
      <c r="CS154" s="449"/>
      <c r="CT154" s="449"/>
      <c r="CU154" s="449"/>
      <c r="CV154" s="449"/>
      <c r="CW154" s="449"/>
      <c r="CX154" s="449"/>
      <c r="CY154" s="449"/>
      <c r="CZ154" s="449"/>
      <c r="DA154" s="449"/>
      <c r="DB154" s="449"/>
      <c r="DC154" s="449"/>
      <c r="DD154" s="449"/>
      <c r="DE154" s="449"/>
      <c r="DF154" s="449"/>
      <c r="DG154" s="449"/>
      <c r="DH154" s="449"/>
      <c r="DI154" s="449"/>
      <c r="DJ154" s="449"/>
      <c r="DK154" s="449"/>
      <c r="DL154" s="449"/>
      <c r="DM154" s="449"/>
      <c r="DN154" s="449"/>
      <c r="DO154" s="449"/>
      <c r="DP154" s="449"/>
      <c r="DQ154" s="449"/>
      <c r="DR154" s="449"/>
      <c r="DS154" s="449"/>
      <c r="DT154" s="449"/>
      <c r="DU154" s="449"/>
      <c r="DV154" s="449"/>
      <c r="DW154" s="449"/>
      <c r="DX154" s="449"/>
      <c r="DY154" s="449"/>
      <c r="DZ154" s="449"/>
      <c r="EA154" s="449"/>
      <c r="EB154" s="449"/>
      <c r="EC154" s="449"/>
      <c r="ED154" s="449"/>
      <c r="EE154" s="449"/>
      <c r="EF154" s="449"/>
      <c r="EG154" s="449"/>
      <c r="EH154" s="449"/>
      <c r="EI154" s="449"/>
      <c r="EJ154" s="449"/>
      <c r="EK154" s="449"/>
      <c r="EL154" s="449"/>
      <c r="EM154" s="449"/>
      <c r="EN154" s="449"/>
      <c r="EO154" s="449"/>
      <c r="EP154" s="449"/>
      <c r="EQ154" s="449"/>
      <c r="ER154" s="449"/>
      <c r="ES154" s="449"/>
      <c r="ET154" s="449"/>
      <c r="EU154" s="449"/>
      <c r="EV154" s="449"/>
      <c r="EW154" s="449"/>
      <c r="EX154" s="449"/>
      <c r="EY154" s="449"/>
      <c r="EZ154" s="449"/>
      <c r="FA154" s="449"/>
      <c r="FB154" s="449"/>
      <c r="FC154" s="449"/>
      <c r="FD154" s="449"/>
      <c r="FE154" s="449"/>
      <c r="FF154" s="449"/>
      <c r="FG154" s="449"/>
      <c r="FH154" s="449"/>
      <c r="FI154" s="449"/>
      <c r="FJ154" s="449"/>
      <c r="FK154" s="449"/>
      <c r="FL154" s="449"/>
      <c r="FM154" s="449"/>
      <c r="FN154" s="449"/>
      <c r="FO154" s="449"/>
      <c r="FP154" s="449"/>
      <c r="FQ154" s="449"/>
      <c r="FR154" s="449"/>
      <c r="FS154" s="449"/>
      <c r="FT154" s="449"/>
      <c r="FU154" s="449"/>
      <c r="FV154" s="449"/>
      <c r="FW154" s="449"/>
      <c r="FX154" s="449"/>
      <c r="FY154" s="449"/>
      <c r="FZ154" s="449"/>
      <c r="GA154" s="449"/>
      <c r="GB154" s="449"/>
      <c r="GC154" s="449"/>
      <c r="GD154" s="449"/>
      <c r="GE154" s="449"/>
      <c r="GF154" s="449"/>
      <c r="GG154" s="449"/>
      <c r="GH154" s="449"/>
      <c r="GI154" s="449"/>
      <c r="GJ154" s="449"/>
      <c r="GK154" s="449"/>
      <c r="GL154" s="449"/>
      <c r="GM154" s="449"/>
      <c r="GN154" s="449"/>
      <c r="GO154" s="449"/>
      <c r="GP154" s="449"/>
      <c r="GQ154" s="449"/>
      <c r="GR154" s="449"/>
      <c r="GS154" s="449"/>
      <c r="GT154" s="449"/>
      <c r="GU154" s="449"/>
      <c r="GV154" s="449"/>
      <c r="GW154" s="449"/>
      <c r="GX154" s="449"/>
      <c r="GY154" s="449"/>
      <c r="GZ154" s="449"/>
      <c r="HA154" s="449"/>
      <c r="HB154" s="449"/>
      <c r="HC154" s="449"/>
      <c r="HD154" s="449"/>
      <c r="HE154" s="449"/>
      <c r="HF154" s="449"/>
      <c r="HG154" s="449"/>
      <c r="HH154" s="449"/>
      <c r="HI154" s="449"/>
      <c r="HJ154" s="449"/>
      <c r="HK154" s="449"/>
      <c r="HL154" s="449"/>
      <c r="HM154" s="449"/>
      <c r="HN154" s="449"/>
      <c r="HO154" s="449"/>
      <c r="HP154" s="449"/>
      <c r="HQ154" s="449"/>
      <c r="HR154" s="449"/>
      <c r="HS154" s="449"/>
      <c r="HT154" s="449"/>
      <c r="HU154" s="449"/>
      <c r="HV154" s="449"/>
      <c r="HW154" s="449"/>
      <c r="HX154" s="449"/>
      <c r="HY154" s="449"/>
      <c r="HZ154" s="449"/>
      <c r="IA154" s="449"/>
      <c r="IB154" s="449"/>
      <c r="IC154" s="449"/>
      <c r="ID154" s="449"/>
      <c r="IE154" s="449"/>
      <c r="IF154" s="449"/>
      <c r="IG154" s="449"/>
      <c r="IH154" s="449"/>
      <c r="II154" s="449"/>
      <c r="IJ154" s="449"/>
      <c r="IK154" s="449"/>
      <c r="IL154" s="449"/>
      <c r="IM154" s="449"/>
      <c r="IN154" s="449"/>
      <c r="IO154" s="449"/>
      <c r="IP154" s="449"/>
      <c r="IQ154" s="449"/>
      <c r="IR154" s="449"/>
      <c r="IS154" s="449"/>
      <c r="IT154" s="449"/>
      <c r="IU154" s="449"/>
      <c r="IV154" s="449"/>
      <c r="IW154" s="449"/>
      <c r="IX154" s="449"/>
      <c r="IY154" s="449"/>
      <c r="IZ154" s="449"/>
      <c r="JA154" s="449"/>
      <c r="JB154" s="449"/>
      <c r="JC154" s="449"/>
      <c r="JD154" s="449"/>
      <c r="JE154" s="449"/>
      <c r="JF154" s="449"/>
      <c r="JG154" s="449"/>
      <c r="JH154" s="449"/>
      <c r="JI154" s="449"/>
      <c r="JJ154" s="449"/>
      <c r="JK154" s="449"/>
      <c r="JL154" s="449"/>
      <c r="JM154" s="449"/>
      <c r="JN154" s="449"/>
      <c r="JO154" s="449"/>
      <c r="JP154" s="449"/>
      <c r="JQ154" s="449"/>
      <c r="JR154" s="449"/>
      <c r="JS154" s="449"/>
      <c r="JT154" s="449"/>
      <c r="JU154" s="449"/>
      <c r="JV154" s="449"/>
      <c r="JW154" s="449"/>
      <c r="JX154" s="449"/>
      <c r="JY154" s="449"/>
      <c r="JZ154" s="449"/>
      <c r="KA154" s="449"/>
      <c r="KB154" s="449"/>
      <c r="KC154" s="449"/>
      <c r="KD154" s="449"/>
      <c r="KE154" s="449"/>
      <c r="KF154" s="449"/>
      <c r="KG154" s="449"/>
      <c r="KH154" s="449"/>
      <c r="KI154" s="449"/>
      <c r="KJ154" s="449"/>
      <c r="KK154" s="449"/>
      <c r="KL154" s="449"/>
      <c r="KM154" s="449"/>
      <c r="KN154" s="449"/>
      <c r="KO154" s="449"/>
      <c r="KP154" s="449"/>
      <c r="KQ154" s="449"/>
      <c r="KR154" s="449"/>
      <c r="KS154" s="449"/>
      <c r="KT154" s="449"/>
    </row>
    <row r="155" spans="1:306" ht="48" hidden="1">
      <c r="A155" s="454" t="s">
        <v>2500</v>
      </c>
      <c r="B155" s="455" t="s">
        <v>2516</v>
      </c>
      <c r="C155" s="456" t="s">
        <v>2517</v>
      </c>
      <c r="D155" s="455" t="s">
        <v>2136</v>
      </c>
      <c r="E155" s="455" t="s">
        <v>2518</v>
      </c>
      <c r="F155" s="455" t="s">
        <v>90</v>
      </c>
      <c r="G155" s="455" t="s">
        <v>2138</v>
      </c>
      <c r="H155" s="455"/>
      <c r="I155" s="455" t="s">
        <v>141</v>
      </c>
      <c r="J155" s="464">
        <v>48</v>
      </c>
      <c r="K155" s="464"/>
      <c r="L155" s="464">
        <v>48</v>
      </c>
      <c r="M155" s="464"/>
      <c r="N155" s="464"/>
      <c r="O155" s="464"/>
      <c r="P155" s="464"/>
      <c r="Q155" s="464">
        <v>2016</v>
      </c>
      <c r="R155" s="464">
        <v>2021</v>
      </c>
      <c r="S155" s="464">
        <v>2016</v>
      </c>
      <c r="T155" s="464">
        <v>2020</v>
      </c>
      <c r="U155" s="464">
        <v>38335</v>
      </c>
      <c r="V155" s="464">
        <v>19150</v>
      </c>
      <c r="W155" s="464">
        <v>30000</v>
      </c>
      <c r="X155" s="464">
        <v>12720</v>
      </c>
      <c r="Y155" s="464">
        <v>30000</v>
      </c>
      <c r="Z155" s="464"/>
      <c r="AA155" s="464"/>
      <c r="AB155" s="464">
        <v>500</v>
      </c>
      <c r="AC155" s="464"/>
      <c r="AD155" s="464"/>
      <c r="AE155" s="464" t="s">
        <v>93</v>
      </c>
      <c r="AF155" s="464"/>
      <c r="AG155" s="464">
        <v>1</v>
      </c>
      <c r="AH155" s="464">
        <v>1</v>
      </c>
      <c r="AI155" s="464">
        <v>500</v>
      </c>
      <c r="AJ155" s="464"/>
      <c r="AK155" s="464"/>
      <c r="AL155" s="464" t="s">
        <v>93</v>
      </c>
      <c r="AM155" s="464"/>
      <c r="AN155" s="464">
        <v>1</v>
      </c>
      <c r="AO155" s="464">
        <v>1</v>
      </c>
      <c r="AP155" s="464">
        <v>500</v>
      </c>
      <c r="AQ155" s="464"/>
      <c r="AR155" s="464"/>
      <c r="AS155" s="464" t="s">
        <v>93</v>
      </c>
      <c r="AT155" s="464"/>
      <c r="AU155" s="464">
        <v>1</v>
      </c>
      <c r="AV155" s="464">
        <v>1</v>
      </c>
      <c r="AW155" s="464">
        <v>500</v>
      </c>
      <c r="AX155" s="464"/>
      <c r="AY155" s="464"/>
      <c r="AZ155" s="464" t="s">
        <v>93</v>
      </c>
      <c r="BA155" s="464"/>
      <c r="BB155" s="464">
        <v>1</v>
      </c>
      <c r="BC155" s="464">
        <v>1</v>
      </c>
      <c r="BD155" s="475">
        <v>-7835</v>
      </c>
      <c r="BE155" s="464">
        <v>500</v>
      </c>
      <c r="BF155" s="464">
        <v>685</v>
      </c>
      <c r="BG155" s="464"/>
      <c r="BH155" s="464">
        <v>685</v>
      </c>
      <c r="BI155" s="464"/>
      <c r="BJ155" s="464" t="s">
        <v>93</v>
      </c>
      <c r="BK155" s="464"/>
      <c r="BL155" s="464">
        <v>1</v>
      </c>
      <c r="BM155" s="464">
        <v>1</v>
      </c>
      <c r="BN155" s="464" t="s">
        <v>2141</v>
      </c>
      <c r="BO155" s="492" t="s">
        <v>2519</v>
      </c>
      <c r="BP155" s="492" t="s">
        <v>2520</v>
      </c>
      <c r="BQ155" s="464" t="s">
        <v>2521</v>
      </c>
      <c r="BR155" s="464" t="s">
        <v>2145</v>
      </c>
      <c r="BS155" s="493" t="s">
        <v>2152</v>
      </c>
      <c r="BT155" s="464"/>
      <c r="BU155" s="464"/>
      <c r="BV155" s="464"/>
      <c r="BW155" s="464"/>
      <c r="BX155" s="464" t="s">
        <v>2148</v>
      </c>
      <c r="BY155" s="501"/>
      <c r="BZ155" s="501"/>
      <c r="CA155" s="501"/>
      <c r="CB155" s="501"/>
      <c r="CC155" s="501"/>
      <c r="CD155" s="503"/>
      <c r="CE155" s="503"/>
      <c r="CF155" s="503" t="s">
        <v>2149</v>
      </c>
      <c r="CG155" s="454" t="s">
        <v>2188</v>
      </c>
      <c r="CH155" s="455" t="s">
        <v>2260</v>
      </c>
      <c r="CI155" s="455" t="s">
        <v>2522</v>
      </c>
      <c r="CJ155" s="455"/>
      <c r="CK155" s="455"/>
      <c r="CL155" s="455" t="s">
        <v>2154</v>
      </c>
      <c r="CM155" s="455" t="s">
        <v>2183</v>
      </c>
      <c r="CN155" s="455"/>
      <c r="CO155" s="503" t="s">
        <v>2149</v>
      </c>
      <c r="CP155" s="449"/>
      <c r="CQ155" s="449"/>
      <c r="CR155" s="448" t="s">
        <v>2517</v>
      </c>
      <c r="CS155" s="449"/>
      <c r="CT155" s="449"/>
      <c r="CU155" s="449"/>
      <c r="CV155" s="449"/>
      <c r="CW155" s="449"/>
      <c r="CX155" s="449"/>
      <c r="CY155" s="449"/>
      <c r="CZ155" s="449"/>
      <c r="DA155" s="449"/>
      <c r="DB155" s="449"/>
      <c r="DC155" s="449"/>
      <c r="DD155" s="449"/>
      <c r="DE155" s="449"/>
      <c r="DF155" s="449"/>
      <c r="DG155" s="449"/>
      <c r="DH155" s="449"/>
      <c r="DI155" s="449"/>
      <c r="DJ155" s="449"/>
      <c r="DK155" s="449"/>
      <c r="DL155" s="449"/>
      <c r="DM155" s="449"/>
      <c r="DN155" s="449"/>
      <c r="DO155" s="449"/>
      <c r="DP155" s="449"/>
      <c r="DQ155" s="449"/>
      <c r="DR155" s="449"/>
      <c r="DS155" s="449"/>
      <c r="DT155" s="449"/>
      <c r="DU155" s="449"/>
      <c r="DV155" s="449"/>
      <c r="DW155" s="449"/>
      <c r="DX155" s="449"/>
      <c r="DY155" s="449"/>
      <c r="DZ155" s="449"/>
      <c r="EA155" s="449"/>
      <c r="EB155" s="449"/>
      <c r="EC155" s="449"/>
      <c r="ED155" s="449"/>
      <c r="EE155" s="449"/>
      <c r="EF155" s="449"/>
      <c r="EG155" s="449"/>
      <c r="EH155" s="449"/>
      <c r="EI155" s="449"/>
      <c r="EJ155" s="449"/>
      <c r="EK155" s="449"/>
      <c r="EL155" s="449"/>
      <c r="EM155" s="449"/>
      <c r="EN155" s="449"/>
      <c r="EO155" s="449"/>
      <c r="EP155" s="449"/>
      <c r="EQ155" s="449"/>
      <c r="ER155" s="449"/>
      <c r="ES155" s="449"/>
      <c r="ET155" s="449"/>
      <c r="EU155" s="449"/>
      <c r="EV155" s="449"/>
      <c r="EW155" s="449"/>
      <c r="EX155" s="449"/>
      <c r="EY155" s="449"/>
      <c r="EZ155" s="449"/>
      <c r="FA155" s="449"/>
      <c r="FB155" s="449"/>
      <c r="FC155" s="449"/>
      <c r="FD155" s="449"/>
      <c r="FE155" s="449"/>
      <c r="FF155" s="449"/>
      <c r="FG155" s="449"/>
      <c r="FH155" s="449"/>
      <c r="FI155" s="449"/>
      <c r="FJ155" s="449"/>
      <c r="FK155" s="449"/>
      <c r="FL155" s="449"/>
      <c r="FM155" s="449"/>
      <c r="FN155" s="449"/>
      <c r="FO155" s="449"/>
      <c r="FP155" s="449"/>
      <c r="FQ155" s="449"/>
      <c r="FR155" s="449"/>
      <c r="FS155" s="449"/>
      <c r="FT155" s="449"/>
      <c r="FU155" s="449"/>
      <c r="FV155" s="449"/>
      <c r="FW155" s="449"/>
      <c r="FX155" s="449"/>
      <c r="FY155" s="449"/>
      <c r="FZ155" s="449"/>
      <c r="GA155" s="449"/>
      <c r="GB155" s="449"/>
      <c r="GC155" s="449"/>
      <c r="GD155" s="449"/>
      <c r="GE155" s="449"/>
      <c r="GF155" s="449"/>
      <c r="GG155" s="449"/>
      <c r="GH155" s="449"/>
      <c r="GI155" s="449"/>
      <c r="GJ155" s="449"/>
      <c r="GK155" s="449"/>
      <c r="GL155" s="449"/>
      <c r="GM155" s="449"/>
      <c r="GN155" s="449"/>
      <c r="GO155" s="449"/>
      <c r="GP155" s="449"/>
      <c r="GQ155" s="449"/>
      <c r="GR155" s="449"/>
      <c r="GS155" s="449"/>
      <c r="GT155" s="449"/>
      <c r="GU155" s="449"/>
      <c r="GV155" s="449"/>
      <c r="GW155" s="449"/>
      <c r="GX155" s="449"/>
      <c r="GY155" s="449"/>
      <c r="GZ155" s="449"/>
      <c r="HA155" s="449"/>
      <c r="HB155" s="449"/>
      <c r="HC155" s="449"/>
      <c r="HD155" s="449"/>
      <c r="HE155" s="449"/>
      <c r="HF155" s="449"/>
      <c r="HG155" s="449"/>
      <c r="HH155" s="449"/>
      <c r="HI155" s="449"/>
      <c r="HJ155" s="449"/>
      <c r="HK155" s="449"/>
      <c r="HL155" s="449"/>
      <c r="HM155" s="449"/>
      <c r="HN155" s="449"/>
      <c r="HO155" s="449"/>
      <c r="HP155" s="449"/>
      <c r="HQ155" s="449"/>
      <c r="HR155" s="449"/>
      <c r="HS155" s="449"/>
      <c r="HT155" s="449"/>
      <c r="HU155" s="449"/>
      <c r="HV155" s="449"/>
      <c r="HW155" s="449"/>
      <c r="HX155" s="449"/>
      <c r="HY155" s="449"/>
      <c r="HZ155" s="449"/>
      <c r="IA155" s="449"/>
      <c r="IB155" s="449"/>
      <c r="IC155" s="449"/>
      <c r="ID155" s="449"/>
      <c r="IE155" s="449"/>
      <c r="IF155" s="449"/>
      <c r="IG155" s="449"/>
      <c r="IH155" s="449"/>
      <c r="II155" s="449"/>
      <c r="IJ155" s="449"/>
      <c r="IK155" s="449"/>
      <c r="IL155" s="449"/>
      <c r="IM155" s="449"/>
      <c r="IN155" s="449"/>
      <c r="IO155" s="449"/>
      <c r="IP155" s="449"/>
      <c r="IQ155" s="449"/>
      <c r="IR155" s="449"/>
      <c r="IS155" s="449"/>
      <c r="IT155" s="449"/>
      <c r="IU155" s="449"/>
      <c r="IV155" s="449"/>
      <c r="IW155" s="449"/>
      <c r="IX155" s="449"/>
      <c r="IY155" s="449"/>
      <c r="IZ155" s="449"/>
      <c r="JA155" s="449"/>
      <c r="JB155" s="449"/>
      <c r="JC155" s="449"/>
      <c r="JD155" s="449"/>
      <c r="JE155" s="449"/>
      <c r="JF155" s="449"/>
      <c r="JG155" s="449"/>
      <c r="JH155" s="449"/>
      <c r="JI155" s="449"/>
      <c r="JJ155" s="449"/>
      <c r="JK155" s="449"/>
      <c r="JL155" s="449"/>
      <c r="JM155" s="449"/>
      <c r="JN155" s="449"/>
      <c r="JO155" s="449"/>
      <c r="JP155" s="449"/>
      <c r="JQ155" s="449"/>
      <c r="JR155" s="449"/>
      <c r="JS155" s="449"/>
      <c r="JT155" s="449"/>
      <c r="JU155" s="449"/>
      <c r="JV155" s="449"/>
      <c r="JW155" s="449"/>
      <c r="JX155" s="449"/>
      <c r="JY155" s="449"/>
      <c r="JZ155" s="449"/>
      <c r="KA155" s="449"/>
      <c r="KB155" s="449"/>
      <c r="KC155" s="449"/>
      <c r="KD155" s="449"/>
      <c r="KE155" s="449"/>
      <c r="KF155" s="449"/>
      <c r="KG155" s="449"/>
      <c r="KH155" s="449"/>
      <c r="KI155" s="449"/>
      <c r="KJ155" s="449"/>
      <c r="KK155" s="449"/>
      <c r="KL155" s="449"/>
      <c r="KM155" s="449"/>
      <c r="KN155" s="449"/>
      <c r="KO155" s="449"/>
      <c r="KP155" s="449"/>
      <c r="KQ155" s="449"/>
      <c r="KR155" s="449"/>
      <c r="KS155" s="449"/>
      <c r="KT155" s="449"/>
    </row>
    <row r="156" spans="1:306" ht="24" hidden="1">
      <c r="A156" s="454" t="s">
        <v>2500</v>
      </c>
      <c r="B156" s="458" t="s">
        <v>1483</v>
      </c>
      <c r="C156" s="459" t="s">
        <v>1484</v>
      </c>
      <c r="D156" s="455"/>
      <c r="E156" s="455"/>
      <c r="F156" s="455" t="s">
        <v>90</v>
      </c>
      <c r="G156" s="455" t="s">
        <v>2138</v>
      </c>
      <c r="H156" s="455"/>
      <c r="I156" s="455" t="s">
        <v>141</v>
      </c>
      <c r="J156" s="464">
        <v>18</v>
      </c>
      <c r="K156" s="458"/>
      <c r="L156" s="458">
        <v>18</v>
      </c>
      <c r="M156" s="458"/>
      <c r="N156" s="464"/>
      <c r="O156" s="464"/>
      <c r="P156" s="464"/>
      <c r="Q156" s="466">
        <v>2016</v>
      </c>
      <c r="R156" s="466">
        <v>2021</v>
      </c>
      <c r="S156" s="464"/>
      <c r="T156" s="464"/>
      <c r="U156" s="464">
        <v>28010</v>
      </c>
      <c r="V156" s="464">
        <v>20779</v>
      </c>
      <c r="W156" s="464">
        <v>10637</v>
      </c>
      <c r="X156" s="464">
        <v>7446</v>
      </c>
      <c r="Y156" s="464">
        <v>24600</v>
      </c>
      <c r="Z156" s="464"/>
      <c r="AA156" s="464"/>
      <c r="AB156" s="464"/>
      <c r="AC156" s="464"/>
      <c r="AD156" s="464"/>
      <c r="AE156" s="464"/>
      <c r="AF156" s="464"/>
      <c r="AG156" s="464"/>
      <c r="AH156" s="464"/>
      <c r="AI156" s="464"/>
      <c r="AJ156" s="464"/>
      <c r="AK156" s="464"/>
      <c r="AL156" s="464"/>
      <c r="AM156" s="464"/>
      <c r="AN156" s="464"/>
      <c r="AO156" s="464"/>
      <c r="AP156" s="464"/>
      <c r="AQ156" s="464"/>
      <c r="AR156" s="464"/>
      <c r="AS156" s="464"/>
      <c r="AT156" s="464"/>
      <c r="AU156" s="464"/>
      <c r="AV156" s="464"/>
      <c r="AW156" s="464"/>
      <c r="AX156" s="464"/>
      <c r="AY156" s="464"/>
      <c r="AZ156" s="464"/>
      <c r="BA156" s="464"/>
      <c r="BB156" s="464"/>
      <c r="BC156" s="464"/>
      <c r="BD156" s="475">
        <v>-3310</v>
      </c>
      <c r="BE156" s="464">
        <v>100</v>
      </c>
      <c r="BF156" s="464"/>
      <c r="BG156" s="464"/>
      <c r="BH156" s="464"/>
      <c r="BI156" s="464"/>
      <c r="BJ156" s="464"/>
      <c r="BK156" s="464"/>
      <c r="BL156" s="464"/>
      <c r="BM156" s="464"/>
      <c r="BN156" s="464"/>
      <c r="BO156" s="496" t="s">
        <v>1489</v>
      </c>
      <c r="BP156" s="497" t="s">
        <v>1490</v>
      </c>
      <c r="BQ156" s="464"/>
      <c r="BR156" s="464"/>
      <c r="BS156" s="493"/>
      <c r="BT156" s="464"/>
      <c r="BU156" s="464"/>
      <c r="BV156" s="464"/>
      <c r="BW156" s="464"/>
      <c r="BX156" s="464" t="s">
        <v>2238</v>
      </c>
      <c r="BY156" s="501"/>
      <c r="BZ156" s="501"/>
      <c r="CA156" s="501"/>
      <c r="CB156" s="501"/>
      <c r="CC156" s="501"/>
      <c r="CD156" s="503"/>
      <c r="CE156" s="503"/>
      <c r="CF156" s="503"/>
      <c r="CG156" s="503"/>
      <c r="CH156" s="503"/>
      <c r="CI156" s="503"/>
      <c r="CJ156" s="503"/>
      <c r="CK156" s="503"/>
      <c r="CL156" s="503"/>
      <c r="CM156" s="503"/>
      <c r="CN156" s="503"/>
      <c r="CO156" s="503"/>
      <c r="CP156" s="449"/>
      <c r="CQ156" s="449"/>
      <c r="CR156" s="448"/>
      <c r="CS156" s="449"/>
      <c r="CT156" s="449"/>
      <c r="CU156" s="449"/>
      <c r="CV156" s="449"/>
      <c r="CW156" s="449"/>
      <c r="CX156" s="449"/>
      <c r="CY156" s="449"/>
      <c r="CZ156" s="449"/>
      <c r="DA156" s="449"/>
      <c r="DB156" s="449"/>
      <c r="DC156" s="449"/>
      <c r="DD156" s="449"/>
      <c r="DE156" s="449"/>
      <c r="DF156" s="449"/>
      <c r="DG156" s="449"/>
      <c r="DH156" s="449"/>
      <c r="DI156" s="449"/>
      <c r="DJ156" s="449"/>
      <c r="DK156" s="449"/>
      <c r="DL156" s="449"/>
      <c r="DM156" s="449"/>
      <c r="DN156" s="449"/>
      <c r="DO156" s="449"/>
      <c r="DP156" s="449"/>
      <c r="DQ156" s="449"/>
      <c r="DR156" s="449"/>
      <c r="DS156" s="449"/>
      <c r="DT156" s="449"/>
      <c r="DU156" s="449"/>
      <c r="DV156" s="449"/>
      <c r="DW156" s="449"/>
      <c r="DX156" s="449"/>
      <c r="DY156" s="449"/>
      <c r="DZ156" s="449"/>
      <c r="EA156" s="449"/>
      <c r="EB156" s="449"/>
      <c r="EC156" s="449"/>
      <c r="ED156" s="449"/>
      <c r="EE156" s="449"/>
      <c r="EF156" s="449"/>
      <c r="EG156" s="449"/>
      <c r="EH156" s="449"/>
      <c r="EI156" s="449"/>
      <c r="EJ156" s="449"/>
      <c r="EK156" s="449"/>
      <c r="EL156" s="449"/>
      <c r="EM156" s="449"/>
      <c r="EN156" s="449"/>
      <c r="EO156" s="449"/>
      <c r="EP156" s="449"/>
      <c r="EQ156" s="449"/>
      <c r="ER156" s="449"/>
      <c r="ES156" s="449"/>
      <c r="ET156" s="449"/>
      <c r="EU156" s="449"/>
      <c r="EV156" s="449"/>
      <c r="EW156" s="449"/>
      <c r="EX156" s="449"/>
      <c r="EY156" s="449"/>
      <c r="EZ156" s="449"/>
      <c r="FA156" s="449"/>
      <c r="FB156" s="449"/>
      <c r="FC156" s="449"/>
      <c r="FD156" s="449"/>
      <c r="FE156" s="449"/>
      <c r="FF156" s="449"/>
      <c r="FG156" s="449"/>
      <c r="FH156" s="449"/>
      <c r="FI156" s="449"/>
      <c r="FJ156" s="449"/>
      <c r="FK156" s="449"/>
      <c r="FL156" s="449"/>
      <c r="FM156" s="449"/>
      <c r="FN156" s="449"/>
      <c r="FO156" s="449"/>
      <c r="FP156" s="449"/>
      <c r="FQ156" s="449"/>
      <c r="FR156" s="449"/>
      <c r="FS156" s="449"/>
      <c r="FT156" s="449"/>
      <c r="FU156" s="449"/>
      <c r="FV156" s="449"/>
      <c r="FW156" s="449"/>
      <c r="FX156" s="449"/>
      <c r="FY156" s="449"/>
      <c r="FZ156" s="449"/>
      <c r="GA156" s="449"/>
      <c r="GB156" s="449"/>
      <c r="GC156" s="449"/>
      <c r="GD156" s="449"/>
      <c r="GE156" s="449"/>
      <c r="GF156" s="449"/>
      <c r="GG156" s="449"/>
      <c r="GH156" s="449"/>
      <c r="GI156" s="449"/>
      <c r="GJ156" s="449"/>
      <c r="GK156" s="449"/>
      <c r="GL156" s="449"/>
      <c r="GM156" s="449"/>
      <c r="GN156" s="449"/>
      <c r="GO156" s="449"/>
      <c r="GP156" s="449"/>
      <c r="GQ156" s="449"/>
      <c r="GR156" s="449"/>
      <c r="GS156" s="449"/>
      <c r="GT156" s="449"/>
      <c r="GU156" s="449"/>
      <c r="GV156" s="449"/>
      <c r="GW156" s="449"/>
      <c r="GX156" s="449"/>
      <c r="GY156" s="449"/>
      <c r="GZ156" s="449"/>
      <c r="HA156" s="449"/>
      <c r="HB156" s="449"/>
      <c r="HC156" s="449"/>
      <c r="HD156" s="449"/>
      <c r="HE156" s="449"/>
      <c r="HF156" s="449"/>
      <c r="HG156" s="449"/>
      <c r="HH156" s="449"/>
      <c r="HI156" s="449"/>
      <c r="HJ156" s="449"/>
      <c r="HK156" s="449"/>
      <c r="HL156" s="449"/>
      <c r="HM156" s="449"/>
      <c r="HN156" s="449"/>
      <c r="HO156" s="449"/>
      <c r="HP156" s="449"/>
      <c r="HQ156" s="449"/>
      <c r="HR156" s="449"/>
      <c r="HS156" s="449"/>
      <c r="HT156" s="449"/>
      <c r="HU156" s="449"/>
      <c r="HV156" s="449"/>
      <c r="HW156" s="449"/>
      <c r="HX156" s="449"/>
      <c r="HY156" s="449"/>
      <c r="HZ156" s="449"/>
      <c r="IA156" s="449"/>
      <c r="IB156" s="449"/>
      <c r="IC156" s="449"/>
      <c r="ID156" s="449"/>
      <c r="IE156" s="449"/>
      <c r="IF156" s="449"/>
      <c r="IG156" s="449"/>
      <c r="IH156" s="449"/>
      <c r="II156" s="449"/>
      <c r="IJ156" s="449"/>
      <c r="IK156" s="449"/>
      <c r="IL156" s="449"/>
      <c r="IM156" s="449"/>
      <c r="IN156" s="449"/>
      <c r="IO156" s="449"/>
      <c r="IP156" s="449"/>
      <c r="IQ156" s="449"/>
      <c r="IR156" s="449"/>
      <c r="IS156" s="449"/>
      <c r="IT156" s="449"/>
      <c r="IU156" s="449"/>
      <c r="IV156" s="449"/>
      <c r="IW156" s="449"/>
      <c r="IX156" s="449"/>
      <c r="IY156" s="449"/>
      <c r="IZ156" s="449"/>
      <c r="JA156" s="449"/>
      <c r="JB156" s="449"/>
      <c r="JC156" s="449"/>
      <c r="JD156" s="449"/>
      <c r="JE156" s="449"/>
      <c r="JF156" s="449"/>
      <c r="JG156" s="449"/>
      <c r="JH156" s="449"/>
      <c r="JI156" s="449"/>
      <c r="JJ156" s="449"/>
      <c r="JK156" s="449"/>
      <c r="JL156" s="449"/>
      <c r="JM156" s="449"/>
      <c r="JN156" s="449"/>
      <c r="JO156" s="449"/>
      <c r="JP156" s="449"/>
      <c r="JQ156" s="449"/>
      <c r="JR156" s="449"/>
      <c r="JS156" s="449"/>
      <c r="JT156" s="449"/>
      <c r="JU156" s="449"/>
      <c r="JV156" s="449"/>
      <c r="JW156" s="449"/>
      <c r="JX156" s="449"/>
      <c r="JY156" s="449"/>
      <c r="JZ156" s="449"/>
      <c r="KA156" s="449"/>
      <c r="KB156" s="449"/>
      <c r="KC156" s="449"/>
      <c r="KD156" s="449"/>
      <c r="KE156" s="449"/>
      <c r="KF156" s="449"/>
      <c r="KG156" s="449"/>
      <c r="KH156" s="449"/>
      <c r="KI156" s="449"/>
      <c r="KJ156" s="449"/>
      <c r="KK156" s="449"/>
      <c r="KL156" s="449"/>
      <c r="KM156" s="449"/>
      <c r="KN156" s="449"/>
      <c r="KO156" s="449"/>
      <c r="KP156" s="449"/>
      <c r="KQ156" s="449"/>
      <c r="KR156" s="449"/>
      <c r="KS156" s="449"/>
      <c r="KT156" s="449"/>
    </row>
    <row r="157" spans="1:306" ht="24" hidden="1">
      <c r="A157" s="454" t="s">
        <v>2500</v>
      </c>
      <c r="B157" s="458" t="s">
        <v>2523</v>
      </c>
      <c r="C157" s="459" t="s">
        <v>2524</v>
      </c>
      <c r="D157" s="455"/>
      <c r="E157" s="455"/>
      <c r="F157" s="455" t="s">
        <v>90</v>
      </c>
      <c r="G157" s="455" t="s">
        <v>2138</v>
      </c>
      <c r="H157" s="455"/>
      <c r="I157" s="455" t="s">
        <v>141</v>
      </c>
      <c r="J157" s="464">
        <v>29</v>
      </c>
      <c r="K157" s="458">
        <v>29</v>
      </c>
      <c r="L157" s="458"/>
      <c r="M157" s="458"/>
      <c r="N157" s="464"/>
      <c r="O157" s="464"/>
      <c r="P157" s="464"/>
      <c r="Q157" s="464">
        <v>2017</v>
      </c>
      <c r="R157" s="464">
        <v>2021</v>
      </c>
      <c r="S157" s="464"/>
      <c r="T157" s="464"/>
      <c r="U157" s="464">
        <v>156131</v>
      </c>
      <c r="V157" s="464">
        <v>122162</v>
      </c>
      <c r="W157" s="464">
        <v>18875</v>
      </c>
      <c r="X157" s="464">
        <v>13212</v>
      </c>
      <c r="Y157" s="464">
        <v>125100</v>
      </c>
      <c r="Z157" s="464"/>
      <c r="AA157" s="464"/>
      <c r="AB157" s="464"/>
      <c r="AC157" s="464"/>
      <c r="AD157" s="464"/>
      <c r="AE157" s="464"/>
      <c r="AF157" s="464"/>
      <c r="AG157" s="464"/>
      <c r="AH157" s="464"/>
      <c r="AI157" s="464"/>
      <c r="AJ157" s="464"/>
      <c r="AK157" s="464"/>
      <c r="AL157" s="464"/>
      <c r="AM157" s="464"/>
      <c r="AN157" s="464"/>
      <c r="AO157" s="464"/>
      <c r="AP157" s="464"/>
      <c r="AQ157" s="464"/>
      <c r="AR157" s="464"/>
      <c r="AS157" s="464"/>
      <c r="AT157" s="464"/>
      <c r="AU157" s="464"/>
      <c r="AV157" s="464"/>
      <c r="AW157" s="464"/>
      <c r="AX157" s="464"/>
      <c r="AY157" s="464"/>
      <c r="AZ157" s="464"/>
      <c r="BA157" s="464"/>
      <c r="BB157" s="464"/>
      <c r="BC157" s="464"/>
      <c r="BD157" s="475">
        <v>-30031</v>
      </c>
      <c r="BE157" s="464">
        <v>1000</v>
      </c>
      <c r="BF157" s="464"/>
      <c r="BG157" s="464"/>
      <c r="BH157" s="464"/>
      <c r="BI157" s="464"/>
      <c r="BJ157" s="464"/>
      <c r="BK157" s="464"/>
      <c r="BL157" s="464"/>
      <c r="BM157" s="464"/>
      <c r="BN157" s="464"/>
      <c r="BO157" s="492" t="s">
        <v>1606</v>
      </c>
      <c r="BP157" s="492" t="s">
        <v>1607</v>
      </c>
      <c r="BQ157" s="464"/>
      <c r="BR157" s="464"/>
      <c r="BS157" s="493"/>
      <c r="BT157" s="464"/>
      <c r="BU157" s="464"/>
      <c r="BV157" s="464"/>
      <c r="BW157" s="464"/>
      <c r="BX157" s="464" t="s">
        <v>2238</v>
      </c>
      <c r="BY157" s="501"/>
      <c r="BZ157" s="501"/>
      <c r="CA157" s="501"/>
      <c r="CB157" s="501"/>
      <c r="CC157" s="501"/>
      <c r="CD157" s="503"/>
      <c r="CE157" s="503"/>
      <c r="CF157" s="503"/>
      <c r="CG157" s="503"/>
      <c r="CH157" s="503"/>
      <c r="CI157" s="503"/>
      <c r="CJ157" s="503"/>
      <c r="CK157" s="503"/>
      <c r="CL157" s="503"/>
      <c r="CM157" s="503"/>
      <c r="CN157" s="503"/>
      <c r="CO157" s="503"/>
      <c r="CP157" s="449"/>
      <c r="CQ157" s="449"/>
      <c r="CR157" s="448"/>
      <c r="CS157" s="449"/>
      <c r="CT157" s="449"/>
      <c r="CU157" s="449"/>
      <c r="CV157" s="449"/>
      <c r="CW157" s="449"/>
      <c r="CX157" s="449"/>
      <c r="CY157" s="449"/>
      <c r="CZ157" s="449"/>
      <c r="DA157" s="449"/>
      <c r="DB157" s="449"/>
      <c r="DC157" s="449"/>
      <c r="DD157" s="449"/>
      <c r="DE157" s="449"/>
      <c r="DF157" s="449"/>
      <c r="DG157" s="449"/>
      <c r="DH157" s="449"/>
      <c r="DI157" s="449"/>
      <c r="DJ157" s="449"/>
      <c r="DK157" s="449"/>
      <c r="DL157" s="449"/>
      <c r="DM157" s="449"/>
      <c r="DN157" s="449"/>
      <c r="DO157" s="449"/>
      <c r="DP157" s="449"/>
      <c r="DQ157" s="449"/>
      <c r="DR157" s="449"/>
      <c r="DS157" s="449"/>
      <c r="DT157" s="449"/>
      <c r="DU157" s="449"/>
      <c r="DV157" s="449"/>
      <c r="DW157" s="449"/>
      <c r="DX157" s="449"/>
      <c r="DY157" s="449"/>
      <c r="DZ157" s="449"/>
      <c r="EA157" s="449"/>
      <c r="EB157" s="449"/>
      <c r="EC157" s="449"/>
      <c r="ED157" s="449"/>
      <c r="EE157" s="449"/>
      <c r="EF157" s="449"/>
      <c r="EG157" s="449"/>
      <c r="EH157" s="449"/>
      <c r="EI157" s="449"/>
      <c r="EJ157" s="449"/>
      <c r="EK157" s="449"/>
      <c r="EL157" s="449"/>
      <c r="EM157" s="449"/>
      <c r="EN157" s="449"/>
      <c r="EO157" s="449"/>
      <c r="EP157" s="449"/>
      <c r="EQ157" s="449"/>
      <c r="ER157" s="449"/>
      <c r="ES157" s="449"/>
      <c r="ET157" s="449"/>
      <c r="EU157" s="449"/>
      <c r="EV157" s="449"/>
      <c r="EW157" s="449"/>
      <c r="EX157" s="449"/>
      <c r="EY157" s="449"/>
      <c r="EZ157" s="449"/>
      <c r="FA157" s="449"/>
      <c r="FB157" s="449"/>
      <c r="FC157" s="449"/>
      <c r="FD157" s="449"/>
      <c r="FE157" s="449"/>
      <c r="FF157" s="449"/>
      <c r="FG157" s="449"/>
      <c r="FH157" s="449"/>
      <c r="FI157" s="449"/>
      <c r="FJ157" s="449"/>
      <c r="FK157" s="449"/>
      <c r="FL157" s="449"/>
      <c r="FM157" s="449"/>
      <c r="FN157" s="449"/>
      <c r="FO157" s="449"/>
      <c r="FP157" s="449"/>
      <c r="FQ157" s="449"/>
      <c r="FR157" s="449"/>
      <c r="FS157" s="449"/>
      <c r="FT157" s="449"/>
      <c r="FU157" s="449"/>
      <c r="FV157" s="449"/>
      <c r="FW157" s="449"/>
      <c r="FX157" s="449"/>
      <c r="FY157" s="449"/>
      <c r="FZ157" s="449"/>
      <c r="GA157" s="449"/>
      <c r="GB157" s="449"/>
      <c r="GC157" s="449"/>
      <c r="GD157" s="449"/>
      <c r="GE157" s="449"/>
      <c r="GF157" s="449"/>
      <c r="GG157" s="449"/>
      <c r="GH157" s="449"/>
      <c r="GI157" s="449"/>
      <c r="GJ157" s="449"/>
      <c r="GK157" s="449"/>
      <c r="GL157" s="449"/>
      <c r="GM157" s="449"/>
      <c r="GN157" s="449"/>
      <c r="GO157" s="449"/>
      <c r="GP157" s="449"/>
      <c r="GQ157" s="449"/>
      <c r="GR157" s="449"/>
      <c r="GS157" s="449"/>
      <c r="GT157" s="449"/>
      <c r="GU157" s="449"/>
      <c r="GV157" s="449"/>
      <c r="GW157" s="449"/>
      <c r="GX157" s="449"/>
      <c r="GY157" s="449"/>
      <c r="GZ157" s="449"/>
      <c r="HA157" s="449"/>
      <c r="HB157" s="449"/>
      <c r="HC157" s="449"/>
      <c r="HD157" s="449"/>
      <c r="HE157" s="449"/>
      <c r="HF157" s="449"/>
      <c r="HG157" s="449"/>
      <c r="HH157" s="449"/>
      <c r="HI157" s="449"/>
      <c r="HJ157" s="449"/>
      <c r="HK157" s="449"/>
      <c r="HL157" s="449"/>
      <c r="HM157" s="449"/>
      <c r="HN157" s="449"/>
      <c r="HO157" s="449"/>
      <c r="HP157" s="449"/>
      <c r="HQ157" s="449"/>
      <c r="HR157" s="449"/>
      <c r="HS157" s="449"/>
      <c r="HT157" s="449"/>
      <c r="HU157" s="449"/>
      <c r="HV157" s="449"/>
      <c r="HW157" s="449"/>
      <c r="HX157" s="449"/>
      <c r="HY157" s="449"/>
      <c r="HZ157" s="449"/>
      <c r="IA157" s="449"/>
      <c r="IB157" s="449"/>
      <c r="IC157" s="449"/>
      <c r="ID157" s="449"/>
      <c r="IE157" s="449"/>
      <c r="IF157" s="449"/>
      <c r="IG157" s="449"/>
      <c r="IH157" s="449"/>
      <c r="II157" s="449"/>
      <c r="IJ157" s="449"/>
      <c r="IK157" s="449"/>
      <c r="IL157" s="449"/>
      <c r="IM157" s="449"/>
      <c r="IN157" s="449"/>
      <c r="IO157" s="449"/>
      <c r="IP157" s="449"/>
      <c r="IQ157" s="449"/>
      <c r="IR157" s="449"/>
      <c r="IS157" s="449"/>
      <c r="IT157" s="449"/>
      <c r="IU157" s="449"/>
      <c r="IV157" s="449"/>
      <c r="IW157" s="449"/>
      <c r="IX157" s="449"/>
      <c r="IY157" s="449"/>
      <c r="IZ157" s="449"/>
      <c r="JA157" s="449"/>
      <c r="JB157" s="449"/>
      <c r="JC157" s="449"/>
      <c r="JD157" s="449"/>
      <c r="JE157" s="449"/>
      <c r="JF157" s="449"/>
      <c r="JG157" s="449"/>
      <c r="JH157" s="449"/>
      <c r="JI157" s="449"/>
      <c r="JJ157" s="449"/>
      <c r="JK157" s="449"/>
      <c r="JL157" s="449"/>
      <c r="JM157" s="449"/>
      <c r="JN157" s="449"/>
      <c r="JO157" s="449"/>
      <c r="JP157" s="449"/>
      <c r="JQ157" s="449"/>
      <c r="JR157" s="449"/>
      <c r="JS157" s="449"/>
      <c r="JT157" s="449"/>
      <c r="JU157" s="449"/>
      <c r="JV157" s="449"/>
      <c r="JW157" s="449"/>
      <c r="JX157" s="449"/>
      <c r="JY157" s="449"/>
      <c r="JZ157" s="449"/>
      <c r="KA157" s="449"/>
      <c r="KB157" s="449"/>
      <c r="KC157" s="449"/>
      <c r="KD157" s="449"/>
      <c r="KE157" s="449"/>
      <c r="KF157" s="449"/>
      <c r="KG157" s="449"/>
      <c r="KH157" s="449"/>
      <c r="KI157" s="449"/>
      <c r="KJ157" s="449"/>
      <c r="KK157" s="449"/>
      <c r="KL157" s="449"/>
      <c r="KM157" s="449"/>
      <c r="KN157" s="449"/>
      <c r="KO157" s="449"/>
      <c r="KP157" s="449"/>
      <c r="KQ157" s="449"/>
      <c r="KR157" s="449"/>
      <c r="KS157" s="449"/>
      <c r="KT157" s="449"/>
    </row>
    <row r="158" spans="1:306" ht="24" hidden="1">
      <c r="A158" s="454" t="s">
        <v>2500</v>
      </c>
      <c r="B158" s="458" t="s">
        <v>338</v>
      </c>
      <c r="C158" s="459" t="s">
        <v>1599</v>
      </c>
      <c r="D158" s="455"/>
      <c r="E158" s="455"/>
      <c r="F158" s="455" t="s">
        <v>113</v>
      </c>
      <c r="G158" s="455" t="s">
        <v>2138</v>
      </c>
      <c r="H158" s="455"/>
      <c r="I158" s="455" t="s">
        <v>141</v>
      </c>
      <c r="J158" s="464">
        <v>12</v>
      </c>
      <c r="K158" s="458"/>
      <c r="L158" s="458">
        <v>12</v>
      </c>
      <c r="M158" s="458"/>
      <c r="N158" s="464"/>
      <c r="O158" s="464"/>
      <c r="P158" s="464"/>
      <c r="Q158" s="464">
        <v>2017</v>
      </c>
      <c r="R158" s="464">
        <v>2022</v>
      </c>
      <c r="S158" s="464"/>
      <c r="T158" s="464"/>
      <c r="U158" s="464">
        <v>20302</v>
      </c>
      <c r="V158" s="464">
        <v>14432</v>
      </c>
      <c r="W158" s="464">
        <v>7018</v>
      </c>
      <c r="X158" s="464">
        <v>5400</v>
      </c>
      <c r="Y158" s="464">
        <v>7210</v>
      </c>
      <c r="Z158" s="464"/>
      <c r="AA158" s="464"/>
      <c r="AB158" s="464"/>
      <c r="AC158" s="464"/>
      <c r="AD158" s="464"/>
      <c r="AE158" s="464"/>
      <c r="AF158" s="464"/>
      <c r="AG158" s="464"/>
      <c r="AH158" s="464"/>
      <c r="AI158" s="464"/>
      <c r="AJ158" s="464"/>
      <c r="AK158" s="464"/>
      <c r="AL158" s="464"/>
      <c r="AM158" s="464"/>
      <c r="AN158" s="464"/>
      <c r="AO158" s="464"/>
      <c r="AP158" s="464"/>
      <c r="AQ158" s="464"/>
      <c r="AR158" s="464"/>
      <c r="AS158" s="464"/>
      <c r="AT158" s="464"/>
      <c r="AU158" s="464"/>
      <c r="AV158" s="464"/>
      <c r="AW158" s="464"/>
      <c r="AX158" s="464"/>
      <c r="AY158" s="464"/>
      <c r="AZ158" s="464"/>
      <c r="BA158" s="464"/>
      <c r="BB158" s="464"/>
      <c r="BC158" s="464"/>
      <c r="BD158" s="475">
        <v>-12792</v>
      </c>
      <c r="BE158" s="464">
        <v>300</v>
      </c>
      <c r="BF158" s="464"/>
      <c r="BG158" s="464"/>
      <c r="BH158" s="464"/>
      <c r="BI158" s="464"/>
      <c r="BJ158" s="464"/>
      <c r="BK158" s="464"/>
      <c r="BL158" s="464"/>
      <c r="BM158" s="464"/>
      <c r="BN158" s="464"/>
      <c r="BO158" s="492" t="s">
        <v>1601</v>
      </c>
      <c r="BP158" s="492" t="s">
        <v>1602</v>
      </c>
      <c r="BQ158" s="464"/>
      <c r="BR158" s="464"/>
      <c r="BS158" s="493"/>
      <c r="BT158" s="464"/>
      <c r="BU158" s="464"/>
      <c r="BV158" s="464"/>
      <c r="BW158" s="464"/>
      <c r="BX158" s="464" t="s">
        <v>2238</v>
      </c>
      <c r="BY158" s="501"/>
      <c r="BZ158" s="501"/>
      <c r="CA158" s="501"/>
      <c r="CB158" s="501"/>
      <c r="CC158" s="501"/>
      <c r="CD158" s="503"/>
      <c r="CE158" s="503"/>
      <c r="CF158" s="503"/>
      <c r="CG158" s="503"/>
      <c r="CH158" s="503"/>
      <c r="CI158" s="503"/>
      <c r="CJ158" s="503"/>
      <c r="CK158" s="503"/>
      <c r="CL158" s="503"/>
      <c r="CM158" s="503"/>
      <c r="CN158" s="503"/>
      <c r="CO158" s="503"/>
      <c r="CP158" s="449"/>
      <c r="CQ158" s="449"/>
      <c r="CR158" s="448"/>
      <c r="CS158" s="449"/>
      <c r="CT158" s="449"/>
      <c r="CU158" s="449"/>
      <c r="CV158" s="449"/>
      <c r="CW158" s="449"/>
      <c r="CX158" s="449"/>
      <c r="CY158" s="449"/>
      <c r="CZ158" s="449"/>
      <c r="DA158" s="449"/>
      <c r="DB158" s="449"/>
      <c r="DC158" s="449"/>
      <c r="DD158" s="449"/>
      <c r="DE158" s="449"/>
      <c r="DF158" s="449"/>
      <c r="DG158" s="449"/>
      <c r="DH158" s="449"/>
      <c r="DI158" s="449"/>
      <c r="DJ158" s="449"/>
      <c r="DK158" s="449"/>
      <c r="DL158" s="449"/>
      <c r="DM158" s="449"/>
      <c r="DN158" s="449"/>
      <c r="DO158" s="449"/>
      <c r="DP158" s="449"/>
      <c r="DQ158" s="449"/>
      <c r="DR158" s="449"/>
      <c r="DS158" s="449"/>
      <c r="DT158" s="449"/>
      <c r="DU158" s="449"/>
      <c r="DV158" s="449"/>
      <c r="DW158" s="449"/>
      <c r="DX158" s="449"/>
      <c r="DY158" s="449"/>
      <c r="DZ158" s="449"/>
      <c r="EA158" s="449"/>
      <c r="EB158" s="449"/>
      <c r="EC158" s="449"/>
      <c r="ED158" s="449"/>
      <c r="EE158" s="449"/>
      <c r="EF158" s="449"/>
      <c r="EG158" s="449"/>
      <c r="EH158" s="449"/>
      <c r="EI158" s="449"/>
      <c r="EJ158" s="449"/>
      <c r="EK158" s="449"/>
      <c r="EL158" s="449"/>
      <c r="EM158" s="449"/>
      <c r="EN158" s="449"/>
      <c r="EO158" s="449"/>
      <c r="EP158" s="449"/>
      <c r="EQ158" s="449"/>
      <c r="ER158" s="449"/>
      <c r="ES158" s="449"/>
      <c r="ET158" s="449"/>
      <c r="EU158" s="449"/>
      <c r="EV158" s="449"/>
      <c r="EW158" s="449"/>
      <c r="EX158" s="449"/>
      <c r="EY158" s="449"/>
      <c r="EZ158" s="449"/>
      <c r="FA158" s="449"/>
      <c r="FB158" s="449"/>
      <c r="FC158" s="449"/>
      <c r="FD158" s="449"/>
      <c r="FE158" s="449"/>
      <c r="FF158" s="449"/>
      <c r="FG158" s="449"/>
      <c r="FH158" s="449"/>
      <c r="FI158" s="449"/>
      <c r="FJ158" s="449"/>
      <c r="FK158" s="449"/>
      <c r="FL158" s="449"/>
      <c r="FM158" s="449"/>
      <c r="FN158" s="449"/>
      <c r="FO158" s="449"/>
      <c r="FP158" s="449"/>
      <c r="FQ158" s="449"/>
      <c r="FR158" s="449"/>
      <c r="FS158" s="449"/>
      <c r="FT158" s="449"/>
      <c r="FU158" s="449"/>
      <c r="FV158" s="449"/>
      <c r="FW158" s="449"/>
      <c r="FX158" s="449"/>
      <c r="FY158" s="449"/>
      <c r="FZ158" s="449"/>
      <c r="GA158" s="449"/>
      <c r="GB158" s="449"/>
      <c r="GC158" s="449"/>
      <c r="GD158" s="449"/>
      <c r="GE158" s="449"/>
      <c r="GF158" s="449"/>
      <c r="GG158" s="449"/>
      <c r="GH158" s="449"/>
      <c r="GI158" s="449"/>
      <c r="GJ158" s="449"/>
      <c r="GK158" s="449"/>
      <c r="GL158" s="449"/>
      <c r="GM158" s="449"/>
      <c r="GN158" s="449"/>
      <c r="GO158" s="449"/>
      <c r="GP158" s="449"/>
      <c r="GQ158" s="449"/>
      <c r="GR158" s="449"/>
      <c r="GS158" s="449"/>
      <c r="GT158" s="449"/>
      <c r="GU158" s="449"/>
      <c r="GV158" s="449"/>
      <c r="GW158" s="449"/>
      <c r="GX158" s="449"/>
      <c r="GY158" s="449"/>
      <c r="GZ158" s="449"/>
      <c r="HA158" s="449"/>
      <c r="HB158" s="449"/>
      <c r="HC158" s="449"/>
      <c r="HD158" s="449"/>
      <c r="HE158" s="449"/>
      <c r="HF158" s="449"/>
      <c r="HG158" s="449"/>
      <c r="HH158" s="449"/>
      <c r="HI158" s="449"/>
      <c r="HJ158" s="449"/>
      <c r="HK158" s="449"/>
      <c r="HL158" s="449"/>
      <c r="HM158" s="449"/>
      <c r="HN158" s="449"/>
      <c r="HO158" s="449"/>
      <c r="HP158" s="449"/>
      <c r="HQ158" s="449"/>
      <c r="HR158" s="449"/>
      <c r="HS158" s="449"/>
      <c r="HT158" s="449"/>
      <c r="HU158" s="449"/>
      <c r="HV158" s="449"/>
      <c r="HW158" s="449"/>
      <c r="HX158" s="449"/>
      <c r="HY158" s="449"/>
      <c r="HZ158" s="449"/>
      <c r="IA158" s="449"/>
      <c r="IB158" s="449"/>
      <c r="IC158" s="449"/>
      <c r="ID158" s="449"/>
      <c r="IE158" s="449"/>
      <c r="IF158" s="449"/>
      <c r="IG158" s="449"/>
      <c r="IH158" s="449"/>
      <c r="II158" s="449"/>
      <c r="IJ158" s="449"/>
      <c r="IK158" s="449"/>
      <c r="IL158" s="449"/>
      <c r="IM158" s="449"/>
      <c r="IN158" s="449"/>
      <c r="IO158" s="449"/>
      <c r="IP158" s="449"/>
      <c r="IQ158" s="449"/>
      <c r="IR158" s="449"/>
      <c r="IS158" s="449"/>
      <c r="IT158" s="449"/>
      <c r="IU158" s="449"/>
      <c r="IV158" s="449"/>
      <c r="IW158" s="449"/>
      <c r="IX158" s="449"/>
      <c r="IY158" s="449"/>
      <c r="IZ158" s="449"/>
      <c r="JA158" s="449"/>
      <c r="JB158" s="449"/>
      <c r="JC158" s="449"/>
      <c r="JD158" s="449"/>
      <c r="JE158" s="449"/>
      <c r="JF158" s="449"/>
      <c r="JG158" s="449"/>
      <c r="JH158" s="449"/>
      <c r="JI158" s="449"/>
      <c r="JJ158" s="449"/>
      <c r="JK158" s="449"/>
      <c r="JL158" s="449"/>
      <c r="JM158" s="449"/>
      <c r="JN158" s="449"/>
      <c r="JO158" s="449"/>
      <c r="JP158" s="449"/>
      <c r="JQ158" s="449"/>
      <c r="JR158" s="449"/>
      <c r="JS158" s="449"/>
      <c r="JT158" s="449"/>
      <c r="JU158" s="449"/>
      <c r="JV158" s="449"/>
      <c r="JW158" s="449"/>
      <c r="JX158" s="449"/>
      <c r="JY158" s="449"/>
      <c r="JZ158" s="449"/>
      <c r="KA158" s="449"/>
      <c r="KB158" s="449"/>
      <c r="KC158" s="449"/>
      <c r="KD158" s="449"/>
      <c r="KE158" s="449"/>
      <c r="KF158" s="449"/>
      <c r="KG158" s="449"/>
      <c r="KH158" s="449"/>
      <c r="KI158" s="449"/>
      <c r="KJ158" s="449"/>
      <c r="KK158" s="449"/>
      <c r="KL158" s="449"/>
      <c r="KM158" s="449"/>
      <c r="KN158" s="449"/>
      <c r="KO158" s="449"/>
      <c r="KP158" s="449"/>
      <c r="KQ158" s="449"/>
      <c r="KR158" s="449"/>
      <c r="KS158" s="449"/>
      <c r="KT158" s="449"/>
    </row>
    <row r="159" spans="1:306" ht="24" hidden="1">
      <c r="A159" s="460"/>
      <c r="B159" s="453"/>
      <c r="C159" s="452" t="s">
        <v>2525</v>
      </c>
      <c r="D159" s="453"/>
      <c r="E159" s="453"/>
      <c r="F159" s="453"/>
      <c r="G159" s="453">
        <v>2</v>
      </c>
      <c r="H159" s="453"/>
      <c r="I159" s="455"/>
      <c r="J159" s="465">
        <v>40</v>
      </c>
      <c r="K159" s="465"/>
      <c r="L159" s="465">
        <v>40</v>
      </c>
      <c r="M159" s="465"/>
      <c r="N159" s="465"/>
      <c r="O159" s="465"/>
      <c r="P159" s="465"/>
      <c r="Q159" s="465"/>
      <c r="R159" s="465"/>
      <c r="S159" s="465">
        <v>2017</v>
      </c>
      <c r="T159" s="465">
        <v>2020</v>
      </c>
      <c r="U159" s="465">
        <v>51714</v>
      </c>
      <c r="V159" s="465">
        <v>18070</v>
      </c>
      <c r="W159" s="465"/>
      <c r="X159" s="465"/>
      <c r="Y159" s="465"/>
      <c r="Z159" s="465"/>
      <c r="AA159" s="465"/>
      <c r="AB159" s="465">
        <v>12000</v>
      </c>
      <c r="AC159" s="465">
        <v>4000</v>
      </c>
      <c r="AD159" s="465">
        <v>4000</v>
      </c>
      <c r="AE159" s="465"/>
      <c r="AF159" s="465"/>
      <c r="AG159" s="465">
        <v>0</v>
      </c>
      <c r="AH159" s="465">
        <v>0</v>
      </c>
      <c r="AI159" s="465">
        <v>12000</v>
      </c>
      <c r="AJ159" s="465">
        <v>4000</v>
      </c>
      <c r="AK159" s="465">
        <v>4000</v>
      </c>
      <c r="AL159" s="465"/>
      <c r="AM159" s="465"/>
      <c r="AN159" s="465">
        <v>0</v>
      </c>
      <c r="AO159" s="465">
        <v>0</v>
      </c>
      <c r="AP159" s="465">
        <v>12000</v>
      </c>
      <c r="AQ159" s="465">
        <v>4000</v>
      </c>
      <c r="AR159" s="465">
        <v>4000</v>
      </c>
      <c r="AS159" s="465"/>
      <c r="AT159" s="465"/>
      <c r="AU159" s="465">
        <v>0</v>
      </c>
      <c r="AV159" s="465">
        <v>0</v>
      </c>
      <c r="AW159" s="465">
        <v>12000</v>
      </c>
      <c r="AX159" s="465">
        <v>4000</v>
      </c>
      <c r="AY159" s="465">
        <v>4000</v>
      </c>
      <c r="AZ159" s="465"/>
      <c r="BA159" s="465"/>
      <c r="BB159" s="465">
        <v>0</v>
      </c>
      <c r="BC159" s="465">
        <v>0</v>
      </c>
      <c r="BD159" s="475">
        <v>-35104</v>
      </c>
      <c r="BE159" s="465">
        <v>16610</v>
      </c>
      <c r="BF159" s="465"/>
      <c r="BG159" s="465"/>
      <c r="BH159" s="465"/>
      <c r="BI159" s="465">
        <v>4000</v>
      </c>
      <c r="BJ159" s="465"/>
      <c r="BK159" s="465"/>
      <c r="BL159" s="465"/>
      <c r="BM159" s="465"/>
      <c r="BN159" s="465"/>
      <c r="BO159" s="498"/>
      <c r="BP159" s="498"/>
      <c r="BQ159" s="465"/>
      <c r="BR159" s="465"/>
      <c r="BS159" s="493"/>
      <c r="BT159" s="464"/>
      <c r="BU159" s="465"/>
      <c r="BV159" s="465"/>
      <c r="BW159" s="465"/>
      <c r="BX159" s="500"/>
      <c r="BY159" s="500"/>
      <c r="BZ159" s="500"/>
      <c r="CA159" s="500"/>
      <c r="CB159" s="500"/>
      <c r="CC159" s="500"/>
      <c r="CD159" s="499"/>
      <c r="CE159" s="499"/>
      <c r="CF159" s="499"/>
      <c r="CG159" s="499"/>
      <c r="CH159" s="499"/>
      <c r="CI159" s="499"/>
      <c r="CJ159" s="499"/>
      <c r="CK159" s="499"/>
      <c r="CL159" s="499"/>
      <c r="CM159" s="499"/>
      <c r="CN159" s="499"/>
      <c r="CO159" s="499"/>
      <c r="CP159" s="499"/>
      <c r="CQ159" s="499"/>
      <c r="CR159" s="448"/>
      <c r="CS159" s="499"/>
      <c r="CT159" s="499"/>
      <c r="CU159" s="499"/>
      <c r="CV159" s="499"/>
      <c r="CW159" s="517"/>
      <c r="CX159" s="517"/>
      <c r="CY159" s="517"/>
      <c r="CZ159" s="517"/>
      <c r="DA159" s="517"/>
      <c r="DB159" s="517"/>
      <c r="DC159" s="517"/>
      <c r="DD159" s="517"/>
      <c r="DE159" s="517"/>
      <c r="DF159" s="517"/>
      <c r="DG159" s="517"/>
      <c r="DH159" s="517"/>
      <c r="DI159" s="517"/>
      <c r="DJ159" s="517"/>
      <c r="DK159" s="517"/>
      <c r="DL159" s="517"/>
      <c r="DM159" s="517"/>
      <c r="DN159" s="517"/>
      <c r="DO159" s="517"/>
      <c r="DP159" s="517"/>
      <c r="DQ159" s="517"/>
      <c r="DR159" s="517"/>
      <c r="DS159" s="517"/>
      <c r="DT159" s="517"/>
      <c r="DU159" s="517"/>
      <c r="DV159" s="517"/>
      <c r="DW159" s="517"/>
      <c r="DX159" s="517"/>
      <c r="DY159" s="517"/>
      <c r="DZ159" s="517"/>
      <c r="EA159" s="517"/>
      <c r="EB159" s="517"/>
      <c r="EC159" s="517"/>
      <c r="ED159" s="517"/>
      <c r="EE159" s="517"/>
      <c r="EF159" s="517"/>
      <c r="EG159" s="517"/>
      <c r="EH159" s="517"/>
      <c r="EI159" s="517"/>
      <c r="EJ159" s="517"/>
      <c r="EK159" s="517"/>
      <c r="EL159" s="517"/>
      <c r="EM159" s="517"/>
      <c r="EN159" s="517"/>
      <c r="EO159" s="517"/>
      <c r="EP159" s="517"/>
      <c r="EQ159" s="517"/>
      <c r="ER159" s="517"/>
      <c r="ES159" s="517"/>
      <c r="ET159" s="517"/>
      <c r="EU159" s="517"/>
      <c r="EV159" s="517"/>
      <c r="EW159" s="517"/>
      <c r="EX159" s="517"/>
      <c r="EY159" s="517"/>
      <c r="EZ159" s="517"/>
      <c r="FA159" s="517"/>
      <c r="FB159" s="517"/>
      <c r="FC159" s="517"/>
      <c r="FD159" s="517"/>
      <c r="FE159" s="517"/>
      <c r="FF159" s="517"/>
      <c r="FG159" s="517"/>
      <c r="FH159" s="517"/>
      <c r="FI159" s="517"/>
      <c r="FJ159" s="517"/>
      <c r="FK159" s="517"/>
      <c r="FL159" s="517"/>
      <c r="FM159" s="517"/>
      <c r="FN159" s="517"/>
      <c r="FO159" s="517"/>
      <c r="FP159" s="517"/>
      <c r="FQ159" s="517"/>
      <c r="FR159" s="517"/>
      <c r="FS159" s="517"/>
      <c r="FT159" s="517"/>
      <c r="FU159" s="517"/>
      <c r="FV159" s="517"/>
      <c r="FW159" s="517"/>
      <c r="FX159" s="517"/>
      <c r="FY159" s="517"/>
      <c r="FZ159" s="517"/>
      <c r="GA159" s="517"/>
      <c r="GB159" s="517"/>
      <c r="GC159" s="517"/>
      <c r="GD159" s="517"/>
      <c r="GE159" s="517"/>
      <c r="GF159" s="517"/>
      <c r="GG159" s="517"/>
      <c r="GH159" s="517"/>
      <c r="GI159" s="517"/>
      <c r="GJ159" s="517"/>
      <c r="GK159" s="517"/>
      <c r="GL159" s="517"/>
      <c r="GM159" s="517"/>
      <c r="GN159" s="517"/>
      <c r="GO159" s="517"/>
      <c r="GP159" s="517"/>
      <c r="GQ159" s="517"/>
      <c r="GR159" s="517"/>
      <c r="GS159" s="517"/>
      <c r="GT159" s="517"/>
      <c r="GU159" s="517"/>
      <c r="GV159" s="517"/>
      <c r="GW159" s="517"/>
      <c r="GX159" s="517"/>
      <c r="GY159" s="517"/>
      <c r="GZ159" s="517"/>
      <c r="HA159" s="517"/>
      <c r="HB159" s="517"/>
      <c r="HC159" s="517"/>
      <c r="HD159" s="517"/>
      <c r="HE159" s="517"/>
      <c r="HF159" s="517"/>
      <c r="HG159" s="517"/>
      <c r="HH159" s="517"/>
      <c r="HI159" s="517"/>
      <c r="HJ159" s="517"/>
      <c r="HK159" s="517"/>
      <c r="HL159" s="517"/>
      <c r="HM159" s="517"/>
      <c r="HN159" s="517"/>
      <c r="HO159" s="517"/>
      <c r="HP159" s="517"/>
      <c r="HQ159" s="517"/>
      <c r="HR159" s="517"/>
      <c r="HS159" s="517"/>
      <c r="HT159" s="517"/>
      <c r="HU159" s="517"/>
      <c r="HV159" s="517"/>
      <c r="HW159" s="517"/>
      <c r="HX159" s="517"/>
      <c r="HY159" s="517"/>
      <c r="HZ159" s="517"/>
      <c r="IA159" s="517"/>
      <c r="IB159" s="517"/>
      <c r="IC159" s="517"/>
      <c r="ID159" s="517"/>
      <c r="IE159" s="517"/>
      <c r="IF159" s="517"/>
      <c r="IG159" s="517"/>
      <c r="IH159" s="517"/>
      <c r="II159" s="517"/>
      <c r="IJ159" s="517"/>
      <c r="IK159" s="517"/>
      <c r="IL159" s="517"/>
      <c r="IM159" s="517"/>
      <c r="IN159" s="517"/>
      <c r="IO159" s="517"/>
      <c r="IP159" s="517"/>
      <c r="IQ159" s="517"/>
      <c r="IR159" s="517"/>
      <c r="IS159" s="517"/>
      <c r="IT159" s="517"/>
      <c r="IU159" s="517"/>
      <c r="IV159" s="517"/>
      <c r="IW159" s="517"/>
      <c r="IX159" s="517"/>
      <c r="IY159" s="517"/>
      <c r="IZ159" s="517"/>
      <c r="JA159" s="517"/>
      <c r="JB159" s="517"/>
      <c r="JC159" s="517"/>
      <c r="JD159" s="517"/>
      <c r="JE159" s="517"/>
      <c r="JF159" s="517"/>
      <c r="JG159" s="517"/>
      <c r="JH159" s="517"/>
      <c r="JI159" s="517"/>
      <c r="JJ159" s="517"/>
      <c r="JK159" s="517"/>
      <c r="JL159" s="517"/>
      <c r="JM159" s="517"/>
      <c r="JN159" s="517"/>
      <c r="JO159" s="517"/>
      <c r="JP159" s="517"/>
      <c r="JQ159" s="517"/>
      <c r="JR159" s="517"/>
      <c r="JS159" s="517"/>
      <c r="JT159" s="517"/>
      <c r="JU159" s="517"/>
      <c r="JV159" s="517"/>
      <c r="JW159" s="517"/>
      <c r="JX159" s="517"/>
      <c r="JY159" s="517"/>
      <c r="JZ159" s="517"/>
      <c r="KA159" s="517"/>
      <c r="KB159" s="517"/>
      <c r="KC159" s="517"/>
      <c r="KD159" s="517"/>
      <c r="KE159" s="517"/>
      <c r="KF159" s="517"/>
      <c r="KG159" s="517"/>
      <c r="KH159" s="517"/>
      <c r="KI159" s="517"/>
      <c r="KJ159" s="517"/>
      <c r="KK159" s="517"/>
      <c r="KL159" s="517"/>
      <c r="KM159" s="517"/>
      <c r="KN159" s="517"/>
      <c r="KO159" s="517"/>
      <c r="KP159" s="517"/>
      <c r="KQ159" s="517"/>
      <c r="KR159" s="517"/>
      <c r="KS159" s="517"/>
      <c r="KT159" s="517"/>
    </row>
    <row r="160" spans="1:306" ht="24" hidden="1">
      <c r="A160" s="454" t="s">
        <v>2500</v>
      </c>
      <c r="B160" s="455" t="s">
        <v>1483</v>
      </c>
      <c r="C160" s="456" t="s">
        <v>1689</v>
      </c>
      <c r="D160" s="455" t="s">
        <v>2136</v>
      </c>
      <c r="E160" s="455" t="s">
        <v>2526</v>
      </c>
      <c r="F160" s="455" t="s">
        <v>90</v>
      </c>
      <c r="G160" s="455" t="s">
        <v>2068</v>
      </c>
      <c r="H160" s="455"/>
      <c r="I160" s="455" t="s">
        <v>141</v>
      </c>
      <c r="J160" s="464">
        <v>25</v>
      </c>
      <c r="K160" s="464"/>
      <c r="L160" s="464">
        <v>25</v>
      </c>
      <c r="M160" s="464"/>
      <c r="N160" s="464"/>
      <c r="O160" s="464"/>
      <c r="P160" s="464"/>
      <c r="Q160" s="464">
        <v>2020</v>
      </c>
      <c r="R160" s="464">
        <v>2023</v>
      </c>
      <c r="S160" s="464">
        <v>2017</v>
      </c>
      <c r="T160" s="464">
        <v>2020</v>
      </c>
      <c r="U160" s="464">
        <v>39714</v>
      </c>
      <c r="V160" s="464">
        <v>13570</v>
      </c>
      <c r="W160" s="464"/>
      <c r="X160" s="464"/>
      <c r="Y160" s="464"/>
      <c r="Z160" s="464"/>
      <c r="AA160" s="464"/>
      <c r="AB160" s="464">
        <v>12000</v>
      </c>
      <c r="AC160" s="464">
        <v>4000</v>
      </c>
      <c r="AD160" s="464">
        <v>4000</v>
      </c>
      <c r="AE160" s="464" t="s">
        <v>1076</v>
      </c>
      <c r="AF160" s="464"/>
      <c r="AG160" s="464">
        <v>0</v>
      </c>
      <c r="AH160" s="464">
        <v>0</v>
      </c>
      <c r="AI160" s="464">
        <v>12000</v>
      </c>
      <c r="AJ160" s="464">
        <v>4000</v>
      </c>
      <c r="AK160" s="464">
        <v>4000</v>
      </c>
      <c r="AL160" s="464" t="s">
        <v>1076</v>
      </c>
      <c r="AM160" s="464"/>
      <c r="AN160" s="464">
        <v>0</v>
      </c>
      <c r="AO160" s="464">
        <v>0</v>
      </c>
      <c r="AP160" s="464">
        <v>12000</v>
      </c>
      <c r="AQ160" s="464">
        <v>4000</v>
      </c>
      <c r="AR160" s="464">
        <v>4000</v>
      </c>
      <c r="AS160" s="464" t="s">
        <v>1076</v>
      </c>
      <c r="AT160" s="464"/>
      <c r="AU160" s="464">
        <v>0</v>
      </c>
      <c r="AV160" s="464">
        <v>0</v>
      </c>
      <c r="AW160" s="464">
        <v>12000</v>
      </c>
      <c r="AX160" s="464">
        <v>4000</v>
      </c>
      <c r="AY160" s="464">
        <v>4000</v>
      </c>
      <c r="AZ160" s="464" t="s">
        <v>1076</v>
      </c>
      <c r="BA160" s="464"/>
      <c r="BB160" s="464">
        <v>0</v>
      </c>
      <c r="BC160" s="464">
        <v>0</v>
      </c>
      <c r="BD160" s="475">
        <v>-27714</v>
      </c>
      <c r="BE160" s="464">
        <v>12000</v>
      </c>
      <c r="BF160" s="464"/>
      <c r="BG160" s="464"/>
      <c r="BH160" s="464"/>
      <c r="BI160" s="464">
        <v>4000</v>
      </c>
      <c r="BJ160" s="464" t="s">
        <v>1076</v>
      </c>
      <c r="BK160" s="464"/>
      <c r="BL160" s="464">
        <v>0</v>
      </c>
      <c r="BM160" s="464"/>
      <c r="BN160" s="464" t="s">
        <v>2068</v>
      </c>
      <c r="BO160" s="492" t="s">
        <v>2527</v>
      </c>
      <c r="BP160" s="492" t="s">
        <v>2528</v>
      </c>
      <c r="BQ160" s="464" t="s">
        <v>2144</v>
      </c>
      <c r="BR160" s="464" t="s">
        <v>2145</v>
      </c>
      <c r="BS160" s="493" t="s">
        <v>2152</v>
      </c>
      <c r="BT160" s="464"/>
      <c r="BU160" s="464"/>
      <c r="BV160" s="464"/>
      <c r="BW160" s="464"/>
      <c r="BX160" s="271" t="s">
        <v>2223</v>
      </c>
      <c r="BY160" s="501"/>
      <c r="BZ160" s="501"/>
      <c r="CA160" s="501"/>
      <c r="CB160" s="501"/>
      <c r="CC160" s="501"/>
      <c r="CD160" s="503"/>
      <c r="CE160" s="503">
        <v>-4072</v>
      </c>
      <c r="CF160" s="503" t="s">
        <v>2180</v>
      </c>
      <c r="CG160" s="103" t="s">
        <v>2188</v>
      </c>
      <c r="CH160" s="513" t="s">
        <v>2224</v>
      </c>
      <c r="CI160" s="513"/>
      <c r="CJ160" s="513"/>
      <c r="CK160" s="513"/>
      <c r="CL160" s="513" t="s">
        <v>2225</v>
      </c>
      <c r="CM160" s="513"/>
      <c r="CN160" s="513"/>
      <c r="CO160" s="503" t="s">
        <v>2180</v>
      </c>
      <c r="CP160" s="449"/>
      <c r="CQ160" s="449"/>
      <c r="CR160" s="448" t="s">
        <v>1689</v>
      </c>
      <c r="CS160" s="449"/>
      <c r="CT160" s="449"/>
      <c r="CU160" s="449"/>
      <c r="CV160" s="449"/>
      <c r="CW160" s="449"/>
      <c r="CX160" s="449"/>
      <c r="CY160" s="449"/>
      <c r="CZ160" s="449"/>
      <c r="DA160" s="449"/>
      <c r="DB160" s="449"/>
      <c r="DC160" s="449"/>
      <c r="DD160" s="449"/>
      <c r="DE160" s="449"/>
      <c r="DF160" s="449"/>
      <c r="DG160" s="449"/>
      <c r="DH160" s="449"/>
      <c r="DI160" s="449"/>
      <c r="DJ160" s="449"/>
      <c r="DK160" s="449"/>
      <c r="DL160" s="449"/>
      <c r="DM160" s="449"/>
      <c r="DN160" s="449"/>
      <c r="DO160" s="449"/>
      <c r="DP160" s="449"/>
      <c r="DQ160" s="449"/>
      <c r="DR160" s="449"/>
      <c r="DS160" s="449"/>
      <c r="DT160" s="449"/>
      <c r="DU160" s="449"/>
      <c r="DV160" s="449"/>
      <c r="DW160" s="449"/>
      <c r="DX160" s="449"/>
      <c r="DY160" s="449"/>
      <c r="DZ160" s="449"/>
      <c r="EA160" s="449"/>
      <c r="EB160" s="449"/>
      <c r="EC160" s="449"/>
      <c r="ED160" s="449"/>
      <c r="EE160" s="449"/>
      <c r="EF160" s="449"/>
      <c r="EG160" s="449"/>
      <c r="EH160" s="449"/>
      <c r="EI160" s="449"/>
      <c r="EJ160" s="449"/>
      <c r="EK160" s="449"/>
      <c r="EL160" s="449"/>
      <c r="EM160" s="449"/>
      <c r="EN160" s="449"/>
      <c r="EO160" s="449"/>
      <c r="EP160" s="449"/>
      <c r="EQ160" s="449"/>
      <c r="ER160" s="449"/>
      <c r="ES160" s="449"/>
      <c r="ET160" s="449"/>
      <c r="EU160" s="449"/>
      <c r="EV160" s="449"/>
      <c r="EW160" s="449"/>
      <c r="EX160" s="449"/>
      <c r="EY160" s="449"/>
      <c r="EZ160" s="449"/>
      <c r="FA160" s="449"/>
      <c r="FB160" s="449"/>
      <c r="FC160" s="449"/>
      <c r="FD160" s="449"/>
      <c r="FE160" s="449"/>
      <c r="FF160" s="449"/>
      <c r="FG160" s="449"/>
      <c r="FH160" s="449"/>
      <c r="FI160" s="449"/>
      <c r="FJ160" s="449"/>
      <c r="FK160" s="449"/>
      <c r="FL160" s="449"/>
      <c r="FM160" s="449"/>
      <c r="FN160" s="449"/>
      <c r="FO160" s="449"/>
      <c r="FP160" s="449"/>
      <c r="FQ160" s="449"/>
      <c r="FR160" s="449"/>
      <c r="FS160" s="449"/>
      <c r="FT160" s="449"/>
      <c r="FU160" s="449"/>
      <c r="FV160" s="449"/>
      <c r="FW160" s="449"/>
      <c r="FX160" s="449"/>
      <c r="FY160" s="449"/>
      <c r="FZ160" s="449"/>
      <c r="GA160" s="449"/>
      <c r="GB160" s="449"/>
      <c r="GC160" s="449"/>
      <c r="GD160" s="449"/>
      <c r="GE160" s="449"/>
      <c r="GF160" s="449"/>
      <c r="GG160" s="449"/>
      <c r="GH160" s="449"/>
      <c r="GI160" s="449"/>
      <c r="GJ160" s="449"/>
      <c r="GK160" s="449"/>
      <c r="GL160" s="449"/>
      <c r="GM160" s="449"/>
      <c r="GN160" s="449"/>
      <c r="GO160" s="449"/>
      <c r="GP160" s="449"/>
      <c r="GQ160" s="449"/>
      <c r="GR160" s="449"/>
      <c r="GS160" s="449"/>
      <c r="GT160" s="449"/>
      <c r="GU160" s="449"/>
      <c r="GV160" s="449"/>
      <c r="GW160" s="449"/>
      <c r="GX160" s="449"/>
      <c r="GY160" s="449"/>
      <c r="GZ160" s="449"/>
      <c r="HA160" s="449"/>
      <c r="HB160" s="449"/>
      <c r="HC160" s="449"/>
      <c r="HD160" s="449"/>
      <c r="HE160" s="449"/>
      <c r="HF160" s="449"/>
      <c r="HG160" s="449"/>
      <c r="HH160" s="449"/>
      <c r="HI160" s="449"/>
      <c r="HJ160" s="449"/>
      <c r="HK160" s="449"/>
      <c r="HL160" s="449"/>
      <c r="HM160" s="449"/>
      <c r="HN160" s="449"/>
      <c r="HO160" s="449"/>
      <c r="HP160" s="449"/>
      <c r="HQ160" s="449"/>
      <c r="HR160" s="449"/>
      <c r="HS160" s="449"/>
      <c r="HT160" s="449"/>
      <c r="HU160" s="449"/>
      <c r="HV160" s="449"/>
      <c r="HW160" s="449"/>
      <c r="HX160" s="449"/>
      <c r="HY160" s="449"/>
      <c r="HZ160" s="449"/>
      <c r="IA160" s="449"/>
      <c r="IB160" s="449"/>
      <c r="IC160" s="449"/>
      <c r="ID160" s="449"/>
      <c r="IE160" s="449"/>
      <c r="IF160" s="449"/>
      <c r="IG160" s="449"/>
      <c r="IH160" s="449"/>
      <c r="II160" s="449"/>
      <c r="IJ160" s="449"/>
      <c r="IK160" s="449"/>
      <c r="IL160" s="449"/>
      <c r="IM160" s="449"/>
      <c r="IN160" s="449"/>
      <c r="IO160" s="449"/>
      <c r="IP160" s="449"/>
      <c r="IQ160" s="449"/>
      <c r="IR160" s="449"/>
      <c r="IS160" s="449"/>
      <c r="IT160" s="449"/>
      <c r="IU160" s="449"/>
      <c r="IV160" s="449"/>
      <c r="IW160" s="449"/>
      <c r="IX160" s="449"/>
      <c r="IY160" s="449"/>
      <c r="IZ160" s="449"/>
      <c r="JA160" s="449"/>
      <c r="JB160" s="449"/>
      <c r="JC160" s="449"/>
      <c r="JD160" s="449"/>
      <c r="JE160" s="449"/>
      <c r="JF160" s="449"/>
      <c r="JG160" s="449"/>
      <c r="JH160" s="449"/>
      <c r="JI160" s="449"/>
      <c r="JJ160" s="449"/>
      <c r="JK160" s="449"/>
      <c r="JL160" s="449"/>
      <c r="JM160" s="449"/>
      <c r="JN160" s="449"/>
      <c r="JO160" s="449"/>
      <c r="JP160" s="449"/>
      <c r="JQ160" s="449"/>
      <c r="JR160" s="449"/>
      <c r="JS160" s="449"/>
      <c r="JT160" s="449"/>
      <c r="JU160" s="449"/>
      <c r="JV160" s="449"/>
      <c r="JW160" s="449"/>
      <c r="JX160" s="449"/>
      <c r="JY160" s="449"/>
      <c r="JZ160" s="449"/>
      <c r="KA160" s="449"/>
      <c r="KB160" s="449"/>
      <c r="KC160" s="449"/>
      <c r="KD160" s="449"/>
      <c r="KE160" s="449"/>
      <c r="KF160" s="449"/>
      <c r="KG160" s="449"/>
      <c r="KH160" s="449"/>
      <c r="KI160" s="449"/>
      <c r="KJ160" s="449"/>
      <c r="KK160" s="449"/>
      <c r="KL160" s="449"/>
      <c r="KM160" s="449"/>
      <c r="KN160" s="449"/>
      <c r="KO160" s="449"/>
      <c r="KP160" s="449"/>
      <c r="KQ160" s="449"/>
      <c r="KR160" s="449"/>
      <c r="KS160" s="449"/>
      <c r="KT160" s="449"/>
    </row>
    <row r="161" spans="1:306" ht="31.5" hidden="1">
      <c r="A161" s="454" t="s">
        <v>2500</v>
      </c>
      <c r="B161" s="455" t="s">
        <v>2529</v>
      </c>
      <c r="C161" s="456" t="s">
        <v>2058</v>
      </c>
      <c r="D161" s="457"/>
      <c r="E161" s="457"/>
      <c r="F161" s="455" t="s">
        <v>2155</v>
      </c>
      <c r="G161" s="455" t="s">
        <v>2068</v>
      </c>
      <c r="H161" s="457"/>
      <c r="I161" s="455" t="s">
        <v>141</v>
      </c>
      <c r="J161" s="464">
        <v>15</v>
      </c>
      <c r="K161" s="455"/>
      <c r="L161" s="455">
        <v>15</v>
      </c>
      <c r="M161" s="455"/>
      <c r="N161" s="455"/>
      <c r="O161" s="455"/>
      <c r="P161" s="455"/>
      <c r="Q161" s="455">
        <v>2020</v>
      </c>
      <c r="R161" s="455">
        <v>2020</v>
      </c>
      <c r="S161" s="466"/>
      <c r="T161" s="466"/>
      <c r="U161" s="455">
        <v>12000</v>
      </c>
      <c r="V161" s="455">
        <v>4500</v>
      </c>
      <c r="W161" s="466"/>
      <c r="X161" s="466"/>
      <c r="Y161" s="466"/>
      <c r="Z161" s="466"/>
      <c r="AA161" s="466"/>
      <c r="AB161" s="466"/>
      <c r="AC161" s="466"/>
      <c r="AD161" s="466"/>
      <c r="AE161" s="466"/>
      <c r="AF161" s="466"/>
      <c r="AG161" s="466"/>
      <c r="AH161" s="466"/>
      <c r="AI161" s="466"/>
      <c r="AJ161" s="466"/>
      <c r="AK161" s="466"/>
      <c r="AL161" s="466"/>
      <c r="AM161" s="466"/>
      <c r="AN161" s="466"/>
      <c r="AO161" s="466"/>
      <c r="AP161" s="466"/>
      <c r="AQ161" s="466"/>
      <c r="AR161" s="466"/>
      <c r="AS161" s="466"/>
      <c r="AT161" s="466"/>
      <c r="AU161" s="466"/>
      <c r="AV161" s="466"/>
      <c r="AW161" s="466"/>
      <c r="AX161" s="466"/>
      <c r="AY161" s="466"/>
      <c r="AZ161" s="466"/>
      <c r="BA161" s="466"/>
      <c r="BB161" s="466"/>
      <c r="BC161" s="466"/>
      <c r="BD161" s="475">
        <v>-7390</v>
      </c>
      <c r="BE161" s="464">
        <v>4610</v>
      </c>
      <c r="BF161" s="464"/>
      <c r="BG161" s="466"/>
      <c r="BH161" s="466"/>
      <c r="BI161" s="466"/>
      <c r="BJ161" s="466"/>
      <c r="BK161" s="466"/>
      <c r="BL161" s="466"/>
      <c r="BM161" s="466"/>
      <c r="BN161" s="466"/>
      <c r="BO161" s="494" t="s">
        <v>2060</v>
      </c>
      <c r="BP161" s="494" t="s">
        <v>2061</v>
      </c>
      <c r="BQ161" s="466"/>
      <c r="BR161" s="466"/>
      <c r="BS161" s="495"/>
      <c r="BT161" s="466"/>
      <c r="BU161" s="466"/>
      <c r="BV161" s="466"/>
      <c r="BW161" s="466"/>
      <c r="BX161" s="461"/>
      <c r="BY161" s="461"/>
      <c r="BZ161" s="461"/>
      <c r="CA161" s="461"/>
      <c r="CB161" s="461"/>
      <c r="CC161" s="503"/>
      <c r="CD161" s="448"/>
      <c r="CE161" s="448"/>
      <c r="CF161" s="448"/>
      <c r="CG161" s="448"/>
      <c r="CH161" s="448"/>
      <c r="CI161" s="448"/>
      <c r="CJ161" s="448"/>
      <c r="CK161" s="448"/>
      <c r="CL161" s="448"/>
      <c r="CM161" s="448"/>
      <c r="CN161" s="448"/>
      <c r="CO161" s="448"/>
      <c r="CP161" s="448"/>
      <c r="CQ161" s="448"/>
      <c r="CR161" s="448"/>
      <c r="CS161" s="448"/>
      <c r="CT161" s="448"/>
      <c r="CU161" s="448"/>
      <c r="CV161" s="448"/>
      <c r="CW161" s="515"/>
      <c r="CX161" s="515"/>
      <c r="CY161" s="515"/>
      <c r="CZ161" s="515"/>
      <c r="DA161" s="515"/>
      <c r="DB161" s="515"/>
      <c r="DC161" s="515"/>
      <c r="DD161" s="515"/>
      <c r="DE161" s="515"/>
      <c r="DF161" s="515"/>
      <c r="DG161" s="515"/>
      <c r="DH161" s="515"/>
      <c r="DI161" s="515"/>
      <c r="DJ161" s="515"/>
      <c r="DK161" s="515"/>
      <c r="DL161" s="515"/>
      <c r="DM161" s="515"/>
      <c r="DN161" s="515"/>
      <c r="DO161" s="515"/>
      <c r="DP161" s="515"/>
      <c r="DQ161" s="515"/>
      <c r="DR161" s="515"/>
      <c r="DS161" s="515"/>
      <c r="DT161" s="515"/>
      <c r="DU161" s="515"/>
      <c r="DV161" s="515"/>
      <c r="DW161" s="515"/>
      <c r="DX161" s="515"/>
      <c r="DY161" s="515"/>
      <c r="DZ161" s="515"/>
      <c r="EA161" s="515"/>
      <c r="EB161" s="515"/>
      <c r="EC161" s="515"/>
      <c r="ED161" s="515"/>
      <c r="EE161" s="515"/>
      <c r="EF161" s="515"/>
      <c r="EG161" s="515"/>
      <c r="EH161" s="515"/>
      <c r="EI161" s="515"/>
      <c r="EJ161" s="515"/>
      <c r="EK161" s="515"/>
      <c r="EL161" s="515"/>
      <c r="EM161" s="515"/>
      <c r="EN161" s="515"/>
      <c r="EO161" s="515"/>
      <c r="EP161" s="515"/>
      <c r="EQ161" s="515"/>
      <c r="ER161" s="515"/>
      <c r="ES161" s="515"/>
      <c r="ET161" s="515"/>
      <c r="EU161" s="515"/>
      <c r="EV161" s="515"/>
      <c r="EW161" s="515"/>
      <c r="EX161" s="515"/>
      <c r="EY161" s="515"/>
      <c r="EZ161" s="515"/>
      <c r="FA161" s="515"/>
      <c r="FB161" s="515"/>
      <c r="FC161" s="515"/>
      <c r="FD161" s="515"/>
      <c r="FE161" s="515"/>
      <c r="FF161" s="515"/>
      <c r="FG161" s="515"/>
      <c r="FH161" s="515"/>
      <c r="FI161" s="515"/>
      <c r="FJ161" s="515"/>
      <c r="FK161" s="515"/>
      <c r="FL161" s="515"/>
      <c r="FM161" s="515"/>
      <c r="FN161" s="515"/>
      <c r="FO161" s="515"/>
      <c r="FP161" s="515"/>
      <c r="FQ161" s="515"/>
      <c r="FR161" s="515"/>
      <c r="FS161" s="515"/>
      <c r="FT161" s="515"/>
      <c r="FU161" s="515"/>
      <c r="FV161" s="515"/>
      <c r="FW161" s="515"/>
      <c r="FX161" s="515"/>
      <c r="FY161" s="515"/>
      <c r="FZ161" s="515"/>
      <c r="GA161" s="515"/>
      <c r="GB161" s="515"/>
      <c r="GC161" s="515"/>
      <c r="GD161" s="515"/>
      <c r="GE161" s="515"/>
      <c r="GF161" s="515"/>
      <c r="GG161" s="515"/>
      <c r="GH161" s="515"/>
      <c r="GI161" s="515"/>
      <c r="GJ161" s="515"/>
      <c r="GK161" s="515"/>
      <c r="GL161" s="515"/>
      <c r="GM161" s="515"/>
      <c r="GN161" s="515"/>
      <c r="GO161" s="515"/>
      <c r="GP161" s="515"/>
      <c r="GQ161" s="515"/>
      <c r="GR161" s="515"/>
      <c r="GS161" s="515"/>
      <c r="GT161" s="515"/>
      <c r="GU161" s="515"/>
      <c r="GV161" s="515"/>
      <c r="GW161" s="515"/>
      <c r="GX161" s="515"/>
      <c r="GY161" s="515"/>
      <c r="GZ161" s="515"/>
      <c r="HA161" s="515"/>
      <c r="HB161" s="515"/>
      <c r="HC161" s="515"/>
      <c r="HD161" s="515"/>
      <c r="HE161" s="515"/>
      <c r="HF161" s="515"/>
      <c r="HG161" s="515"/>
      <c r="HH161" s="515"/>
      <c r="HI161" s="515"/>
      <c r="HJ161" s="515"/>
      <c r="HK161" s="515"/>
      <c r="HL161" s="515"/>
      <c r="HM161" s="515"/>
      <c r="HN161" s="515"/>
      <c r="HO161" s="515"/>
      <c r="HP161" s="515"/>
      <c r="HQ161" s="515"/>
      <c r="HR161" s="515"/>
      <c r="HS161" s="515"/>
      <c r="HT161" s="515"/>
      <c r="HU161" s="515"/>
      <c r="HV161" s="515"/>
      <c r="HW161" s="515"/>
      <c r="HX161" s="515"/>
      <c r="HY161" s="515"/>
      <c r="HZ161" s="515"/>
      <c r="IA161" s="515"/>
      <c r="IB161" s="515"/>
      <c r="IC161" s="515"/>
      <c r="ID161" s="515"/>
      <c r="IE161" s="515"/>
      <c r="IF161" s="515"/>
      <c r="IG161" s="515"/>
      <c r="IH161" s="515"/>
      <c r="II161" s="515"/>
      <c r="IJ161" s="515"/>
      <c r="IK161" s="515"/>
      <c r="IL161" s="515"/>
      <c r="IM161" s="515"/>
      <c r="IN161" s="515"/>
      <c r="IO161" s="515"/>
      <c r="IP161" s="515"/>
      <c r="IQ161" s="515"/>
      <c r="IR161" s="515"/>
      <c r="IS161" s="515"/>
      <c r="IT161" s="515"/>
      <c r="IU161" s="515"/>
      <c r="IV161" s="515"/>
      <c r="IW161" s="515"/>
      <c r="IX161" s="515"/>
      <c r="IY161" s="515"/>
      <c r="IZ161" s="515"/>
      <c r="JA161" s="515"/>
      <c r="JB161" s="515"/>
      <c r="JC161" s="515"/>
      <c r="JD161" s="515"/>
      <c r="JE161" s="515"/>
      <c r="JF161" s="515"/>
      <c r="JG161" s="515"/>
      <c r="JH161" s="515"/>
      <c r="JI161" s="515"/>
      <c r="JJ161" s="515"/>
      <c r="JK161" s="515"/>
      <c r="JL161" s="515"/>
      <c r="JM161" s="515"/>
      <c r="JN161" s="515"/>
      <c r="JO161" s="515"/>
      <c r="JP161" s="515"/>
      <c r="JQ161" s="515"/>
      <c r="JR161" s="515"/>
      <c r="JS161" s="515"/>
      <c r="JT161" s="515"/>
      <c r="JU161" s="515"/>
      <c r="JV161" s="515"/>
      <c r="JW161" s="515"/>
      <c r="JX161" s="515"/>
      <c r="JY161" s="515"/>
      <c r="JZ161" s="515"/>
      <c r="KA161" s="515"/>
      <c r="KB161" s="515"/>
      <c r="KC161" s="515"/>
      <c r="KD161" s="515"/>
      <c r="KE161" s="515"/>
      <c r="KF161" s="515"/>
      <c r="KG161" s="515"/>
      <c r="KH161" s="515"/>
      <c r="KI161" s="515"/>
      <c r="KJ161" s="515"/>
      <c r="KK161" s="515"/>
      <c r="KL161" s="515"/>
      <c r="KM161" s="515"/>
      <c r="KN161" s="515"/>
      <c r="KO161" s="515"/>
      <c r="KP161" s="515"/>
      <c r="KQ161" s="515"/>
      <c r="KR161" s="515"/>
      <c r="KS161" s="515"/>
      <c r="KT161" s="515"/>
    </row>
    <row r="162" spans="1:306" ht="13.5" hidden="1" customHeight="1">
      <c r="A162" s="540" t="s">
        <v>2530</v>
      </c>
      <c r="B162" s="540"/>
      <c r="C162" s="540"/>
      <c r="D162" s="452"/>
      <c r="E162" s="452"/>
      <c r="F162" s="452"/>
      <c r="G162" s="452">
        <v>6</v>
      </c>
      <c r="H162" s="452"/>
      <c r="I162" s="455"/>
      <c r="J162" s="463">
        <v>96</v>
      </c>
      <c r="K162" s="463">
        <v>9</v>
      </c>
      <c r="L162" s="463">
        <v>85</v>
      </c>
      <c r="M162" s="463"/>
      <c r="N162" s="463"/>
      <c r="O162" s="463">
        <v>106</v>
      </c>
      <c r="P162" s="463">
        <v>1910</v>
      </c>
      <c r="Q162" s="463"/>
      <c r="R162" s="463"/>
      <c r="S162" s="463">
        <v>10081</v>
      </c>
      <c r="T162" s="463">
        <v>10098</v>
      </c>
      <c r="U162" s="463">
        <v>116270</v>
      </c>
      <c r="V162" s="463">
        <v>42323</v>
      </c>
      <c r="W162" s="463">
        <v>62983</v>
      </c>
      <c r="X162" s="463">
        <v>23317</v>
      </c>
      <c r="Y162" s="463">
        <v>56932</v>
      </c>
      <c r="Z162" s="463">
        <v>8194</v>
      </c>
      <c r="AA162" s="463"/>
      <c r="AB162" s="463">
        <v>14176</v>
      </c>
      <c r="AC162" s="463">
        <v>2849</v>
      </c>
      <c r="AD162" s="463">
        <v>2849</v>
      </c>
      <c r="AE162" s="463"/>
      <c r="AF162" s="463">
        <v>6</v>
      </c>
      <c r="AG162" s="463">
        <v>4</v>
      </c>
      <c r="AH162" s="463">
        <v>4</v>
      </c>
      <c r="AI162" s="463">
        <v>14176</v>
      </c>
      <c r="AJ162" s="463">
        <v>117</v>
      </c>
      <c r="AK162" s="463">
        <v>2849</v>
      </c>
      <c r="AL162" s="463"/>
      <c r="AM162" s="463">
        <v>6</v>
      </c>
      <c r="AN162" s="463">
        <v>4</v>
      </c>
      <c r="AO162" s="463">
        <v>4</v>
      </c>
      <c r="AP162" s="463">
        <v>14176</v>
      </c>
      <c r="AQ162" s="463">
        <v>2849</v>
      </c>
      <c r="AR162" s="463">
        <v>2849</v>
      </c>
      <c r="AS162" s="463"/>
      <c r="AT162" s="463">
        <v>6</v>
      </c>
      <c r="AU162" s="463">
        <v>4</v>
      </c>
      <c r="AV162" s="463">
        <v>4</v>
      </c>
      <c r="AW162" s="463">
        <v>14176</v>
      </c>
      <c r="AX162" s="463">
        <v>117</v>
      </c>
      <c r="AY162" s="463">
        <v>2849</v>
      </c>
      <c r="AZ162" s="463"/>
      <c r="BA162" s="463">
        <v>6</v>
      </c>
      <c r="BB162" s="463">
        <v>4</v>
      </c>
      <c r="BC162" s="463">
        <v>4</v>
      </c>
      <c r="BD162" s="475">
        <v>-47963</v>
      </c>
      <c r="BE162" s="463">
        <v>11375</v>
      </c>
      <c r="BF162" s="463">
        <v>1336</v>
      </c>
      <c r="BG162" s="463">
        <v>1536</v>
      </c>
      <c r="BH162" s="479">
        <v>-200</v>
      </c>
      <c r="BI162" s="463">
        <v>2849</v>
      </c>
      <c r="BJ162" s="463"/>
      <c r="BK162" s="463">
        <v>6</v>
      </c>
      <c r="BL162" s="463"/>
      <c r="BM162" s="463"/>
      <c r="BN162" s="463"/>
      <c r="BO162" s="491"/>
      <c r="BP162" s="491"/>
      <c r="BQ162" s="463"/>
      <c r="BR162" s="463"/>
      <c r="BS162" s="493"/>
      <c r="BT162" s="464"/>
      <c r="BU162" s="463"/>
      <c r="BV162" s="463"/>
      <c r="BW162" s="463"/>
      <c r="BX162" s="477"/>
      <c r="BY162" s="477"/>
      <c r="BZ162" s="477"/>
      <c r="CA162" s="477"/>
      <c r="CB162" s="477"/>
      <c r="CC162" s="477"/>
      <c r="CD162" s="504"/>
      <c r="CE162" s="504"/>
      <c r="CF162" s="504"/>
      <c r="CG162" s="450"/>
      <c r="CH162" s="506"/>
      <c r="CI162" s="506"/>
      <c r="CJ162" s="506"/>
      <c r="CK162" s="506"/>
      <c r="CL162" s="506"/>
      <c r="CM162" s="506"/>
      <c r="CN162" s="506"/>
      <c r="CO162" s="504"/>
      <c r="CP162" s="507"/>
      <c r="CQ162" s="507"/>
      <c r="CR162" s="448"/>
      <c r="CS162" s="507"/>
      <c r="CT162" s="507"/>
      <c r="CU162" s="507"/>
      <c r="CV162" s="507"/>
      <c r="CW162" s="507"/>
      <c r="CX162" s="507"/>
      <c r="CY162" s="507"/>
      <c r="CZ162" s="507"/>
      <c r="DA162" s="507"/>
      <c r="DB162" s="507"/>
      <c r="DC162" s="507"/>
      <c r="DD162" s="507"/>
      <c r="DE162" s="507"/>
      <c r="DF162" s="507"/>
      <c r="DG162" s="507"/>
      <c r="DH162" s="507"/>
      <c r="DI162" s="507"/>
      <c r="DJ162" s="507"/>
      <c r="DK162" s="507"/>
      <c r="DL162" s="507"/>
      <c r="DM162" s="507"/>
      <c r="DN162" s="507"/>
      <c r="DO162" s="507"/>
      <c r="DP162" s="507"/>
      <c r="DQ162" s="507"/>
      <c r="DR162" s="507"/>
      <c r="DS162" s="507"/>
      <c r="DT162" s="507"/>
      <c r="DU162" s="507"/>
      <c r="DV162" s="507"/>
      <c r="DW162" s="507"/>
      <c r="DX162" s="507"/>
      <c r="DY162" s="507"/>
      <c r="DZ162" s="507"/>
      <c r="EA162" s="507"/>
      <c r="EB162" s="507"/>
      <c r="EC162" s="507"/>
      <c r="ED162" s="507"/>
      <c r="EE162" s="507"/>
      <c r="EF162" s="507"/>
      <c r="EG162" s="507"/>
      <c r="EH162" s="507"/>
      <c r="EI162" s="507"/>
      <c r="EJ162" s="507"/>
      <c r="EK162" s="507"/>
      <c r="EL162" s="507"/>
      <c r="EM162" s="507"/>
      <c r="EN162" s="507"/>
      <c r="EO162" s="507"/>
      <c r="EP162" s="507"/>
      <c r="EQ162" s="507"/>
      <c r="ER162" s="507"/>
      <c r="ES162" s="507"/>
      <c r="ET162" s="507"/>
      <c r="EU162" s="507"/>
      <c r="EV162" s="507"/>
      <c r="EW162" s="507"/>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7"/>
      <c r="GU162" s="507"/>
      <c r="GV162" s="507"/>
      <c r="GW162" s="507"/>
      <c r="GX162" s="507"/>
      <c r="GY162" s="507"/>
      <c r="GZ162" s="507"/>
      <c r="HA162" s="507"/>
      <c r="HB162" s="507"/>
      <c r="HC162" s="507"/>
      <c r="HD162" s="507"/>
      <c r="HE162" s="507"/>
      <c r="HF162" s="507"/>
      <c r="HG162" s="507"/>
      <c r="HH162" s="507"/>
      <c r="HI162" s="507"/>
      <c r="HJ162" s="507"/>
      <c r="HK162" s="507"/>
      <c r="HL162" s="507"/>
      <c r="HM162" s="507"/>
      <c r="HN162" s="507"/>
      <c r="HO162" s="507"/>
      <c r="HP162" s="507"/>
      <c r="HQ162" s="507"/>
      <c r="HR162" s="507"/>
      <c r="HS162" s="507"/>
      <c r="HT162" s="507"/>
      <c r="HU162" s="507"/>
      <c r="HV162" s="507"/>
      <c r="HW162" s="507"/>
      <c r="HX162" s="507"/>
      <c r="HY162" s="507"/>
      <c r="HZ162" s="507"/>
      <c r="IA162" s="507"/>
      <c r="IB162" s="507"/>
      <c r="IC162" s="507"/>
      <c r="ID162" s="507"/>
      <c r="IE162" s="507"/>
      <c r="IF162" s="507"/>
      <c r="IG162" s="507"/>
      <c r="IH162" s="507"/>
      <c r="II162" s="507"/>
      <c r="IJ162" s="507"/>
      <c r="IK162" s="507"/>
      <c r="IL162" s="507"/>
      <c r="IM162" s="507"/>
      <c r="IN162" s="507"/>
      <c r="IO162" s="507"/>
      <c r="IP162" s="507"/>
      <c r="IQ162" s="507"/>
      <c r="IR162" s="507"/>
      <c r="IS162" s="507"/>
      <c r="IT162" s="507"/>
      <c r="IU162" s="507"/>
      <c r="IV162" s="507"/>
      <c r="IW162" s="507"/>
      <c r="IX162" s="507"/>
      <c r="IY162" s="507"/>
      <c r="IZ162" s="507"/>
      <c r="JA162" s="507"/>
      <c r="JB162" s="507"/>
      <c r="JC162" s="507"/>
      <c r="JD162" s="507"/>
      <c r="JE162" s="507"/>
      <c r="JF162" s="507"/>
      <c r="JG162" s="507"/>
      <c r="JH162" s="507"/>
      <c r="JI162" s="507"/>
      <c r="JJ162" s="507"/>
      <c r="JK162" s="507"/>
      <c r="JL162" s="507"/>
      <c r="JM162" s="507"/>
      <c r="JN162" s="507"/>
      <c r="JO162" s="507"/>
      <c r="JP162" s="507"/>
      <c r="JQ162" s="507"/>
      <c r="JR162" s="507"/>
      <c r="JS162" s="507"/>
      <c r="JT162" s="507"/>
      <c r="JU162" s="507"/>
      <c r="JV162" s="507"/>
      <c r="JW162" s="507"/>
      <c r="JX162" s="507"/>
      <c r="JY162" s="507"/>
      <c r="JZ162" s="507"/>
      <c r="KA162" s="507"/>
      <c r="KB162" s="507"/>
      <c r="KC162" s="507"/>
      <c r="KD162" s="507"/>
      <c r="KE162" s="507"/>
      <c r="KF162" s="507"/>
      <c r="KG162" s="507"/>
      <c r="KH162" s="507"/>
      <c r="KI162" s="507"/>
      <c r="KJ162" s="507"/>
      <c r="KK162" s="507"/>
      <c r="KL162" s="507"/>
      <c r="KM162" s="507"/>
      <c r="KN162" s="507"/>
      <c r="KO162" s="507"/>
      <c r="KP162" s="507"/>
      <c r="KQ162" s="507"/>
      <c r="KR162" s="507"/>
      <c r="KS162" s="507"/>
      <c r="KT162" s="507"/>
    </row>
    <row r="163" spans="1:306" ht="24" hidden="1">
      <c r="A163" s="451"/>
      <c r="B163" s="452"/>
      <c r="C163" s="452" t="s">
        <v>2531</v>
      </c>
      <c r="D163" s="452"/>
      <c r="E163" s="452"/>
      <c r="F163" s="452"/>
      <c r="G163" s="452">
        <v>5</v>
      </c>
      <c r="H163" s="452"/>
      <c r="I163" s="455"/>
      <c r="J163" s="463">
        <v>68</v>
      </c>
      <c r="K163" s="463">
        <v>9</v>
      </c>
      <c r="L163" s="463">
        <v>57</v>
      </c>
      <c r="M163" s="463"/>
      <c r="N163" s="463"/>
      <c r="O163" s="463">
        <v>106</v>
      </c>
      <c r="P163" s="463">
        <v>1910</v>
      </c>
      <c r="Q163" s="463"/>
      <c r="R163" s="463"/>
      <c r="S163" s="463"/>
      <c r="T163" s="463"/>
      <c r="U163" s="463">
        <v>88270</v>
      </c>
      <c r="V163" s="463">
        <v>32523</v>
      </c>
      <c r="W163" s="463">
        <v>62983</v>
      </c>
      <c r="X163" s="463">
        <v>23317</v>
      </c>
      <c r="Y163" s="463">
        <v>56932</v>
      </c>
      <c r="Z163" s="463">
        <v>8194</v>
      </c>
      <c r="AA163" s="463"/>
      <c r="AB163" s="463">
        <v>14176</v>
      </c>
      <c r="AC163" s="463">
        <v>2849</v>
      </c>
      <c r="AD163" s="463">
        <v>2849</v>
      </c>
      <c r="AE163" s="463"/>
      <c r="AF163" s="463">
        <v>6</v>
      </c>
      <c r="AG163" s="463"/>
      <c r="AH163" s="463"/>
      <c r="AI163" s="463">
        <v>14176</v>
      </c>
      <c r="AJ163" s="463">
        <v>117</v>
      </c>
      <c r="AK163" s="463">
        <v>2849</v>
      </c>
      <c r="AL163" s="463"/>
      <c r="AM163" s="463">
        <v>6</v>
      </c>
      <c r="AN163" s="464"/>
      <c r="AO163" s="464"/>
      <c r="AP163" s="463">
        <v>14176</v>
      </c>
      <c r="AQ163" s="463">
        <v>2849</v>
      </c>
      <c r="AR163" s="463">
        <v>2849</v>
      </c>
      <c r="AS163" s="463"/>
      <c r="AT163" s="463">
        <v>6</v>
      </c>
      <c r="AU163" s="464"/>
      <c r="AV163" s="464"/>
      <c r="AW163" s="463">
        <v>14176</v>
      </c>
      <c r="AX163" s="463">
        <v>117</v>
      </c>
      <c r="AY163" s="463">
        <v>2849</v>
      </c>
      <c r="AZ163" s="463"/>
      <c r="BA163" s="463">
        <v>6</v>
      </c>
      <c r="BB163" s="464"/>
      <c r="BC163" s="464"/>
      <c r="BD163" s="475">
        <v>-21963</v>
      </c>
      <c r="BE163" s="463">
        <v>9375</v>
      </c>
      <c r="BF163" s="524">
        <v>1336</v>
      </c>
      <c r="BG163" s="524">
        <v>1536</v>
      </c>
      <c r="BH163" s="479">
        <v>-200</v>
      </c>
      <c r="BI163" s="463">
        <v>2849</v>
      </c>
      <c r="BJ163" s="463"/>
      <c r="BK163" s="463">
        <v>6</v>
      </c>
      <c r="BL163" s="463"/>
      <c r="BM163" s="463"/>
      <c r="BN163" s="463"/>
      <c r="BO163" s="491"/>
      <c r="BP163" s="491"/>
      <c r="BQ163" s="463"/>
      <c r="BR163" s="463"/>
      <c r="BS163" s="493"/>
      <c r="BT163" s="464"/>
      <c r="BU163" s="463"/>
      <c r="BV163" s="463"/>
      <c r="BW163" s="463"/>
      <c r="BX163" s="477"/>
      <c r="BY163" s="477"/>
      <c r="BZ163" s="477"/>
      <c r="CA163" s="477"/>
      <c r="CB163" s="477"/>
      <c r="CC163" s="477"/>
      <c r="CD163" s="504"/>
      <c r="CE163" s="504"/>
      <c r="CF163" s="504"/>
      <c r="CG163" s="451"/>
      <c r="CH163" s="452"/>
      <c r="CI163" s="452"/>
      <c r="CJ163" s="452"/>
      <c r="CK163" s="452"/>
      <c r="CL163" s="452"/>
      <c r="CM163" s="452"/>
      <c r="CN163" s="452"/>
      <c r="CO163" s="504"/>
      <c r="CP163" s="507"/>
      <c r="CQ163" s="507"/>
      <c r="CR163" s="448"/>
      <c r="CS163" s="507"/>
      <c r="CT163" s="507"/>
      <c r="CU163" s="507"/>
      <c r="CV163" s="507"/>
      <c r="CW163" s="507"/>
      <c r="CX163" s="507"/>
      <c r="CY163" s="507"/>
      <c r="CZ163" s="507"/>
      <c r="DA163" s="507"/>
      <c r="DB163" s="507"/>
      <c r="DC163" s="507"/>
      <c r="DD163" s="507"/>
      <c r="DE163" s="507"/>
      <c r="DF163" s="507"/>
      <c r="DG163" s="507"/>
      <c r="DH163" s="507"/>
      <c r="DI163" s="507"/>
      <c r="DJ163" s="507"/>
      <c r="DK163" s="507"/>
      <c r="DL163" s="507"/>
      <c r="DM163" s="507"/>
      <c r="DN163" s="507"/>
      <c r="DO163" s="507"/>
      <c r="DP163" s="507"/>
      <c r="DQ163" s="507"/>
      <c r="DR163" s="507"/>
      <c r="DS163" s="507"/>
      <c r="DT163" s="507"/>
      <c r="DU163" s="507"/>
      <c r="DV163" s="507"/>
      <c r="DW163" s="507"/>
      <c r="DX163" s="507"/>
      <c r="DY163" s="507"/>
      <c r="DZ163" s="507"/>
      <c r="EA163" s="507"/>
      <c r="EB163" s="507"/>
      <c r="EC163" s="507"/>
      <c r="ED163" s="507"/>
      <c r="EE163" s="507"/>
      <c r="EF163" s="507"/>
      <c r="EG163" s="507"/>
      <c r="EH163" s="507"/>
      <c r="EI163" s="507"/>
      <c r="EJ163" s="507"/>
      <c r="EK163" s="507"/>
      <c r="EL163" s="507"/>
      <c r="EM163" s="507"/>
      <c r="EN163" s="507"/>
      <c r="EO163" s="507"/>
      <c r="EP163" s="507"/>
      <c r="EQ163" s="507"/>
      <c r="ER163" s="507"/>
      <c r="ES163" s="507"/>
      <c r="ET163" s="507"/>
      <c r="EU163" s="507"/>
      <c r="EV163" s="507"/>
      <c r="EW163" s="507"/>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7"/>
      <c r="GU163" s="507"/>
      <c r="GV163" s="507"/>
      <c r="GW163" s="507"/>
      <c r="GX163" s="507"/>
      <c r="GY163" s="507"/>
      <c r="GZ163" s="507"/>
      <c r="HA163" s="507"/>
      <c r="HB163" s="507"/>
      <c r="HC163" s="507"/>
      <c r="HD163" s="507"/>
      <c r="HE163" s="507"/>
      <c r="HF163" s="507"/>
      <c r="HG163" s="507"/>
      <c r="HH163" s="507"/>
      <c r="HI163" s="507"/>
      <c r="HJ163" s="507"/>
      <c r="HK163" s="507"/>
      <c r="HL163" s="507"/>
      <c r="HM163" s="507"/>
      <c r="HN163" s="507"/>
      <c r="HO163" s="507"/>
      <c r="HP163" s="507"/>
      <c r="HQ163" s="507"/>
      <c r="HR163" s="507"/>
      <c r="HS163" s="507"/>
      <c r="HT163" s="507"/>
      <c r="HU163" s="507"/>
      <c r="HV163" s="507"/>
      <c r="HW163" s="507"/>
      <c r="HX163" s="507"/>
      <c r="HY163" s="507"/>
      <c r="HZ163" s="507"/>
      <c r="IA163" s="507"/>
      <c r="IB163" s="507"/>
      <c r="IC163" s="507"/>
      <c r="ID163" s="507"/>
      <c r="IE163" s="507"/>
      <c r="IF163" s="507"/>
      <c r="IG163" s="507"/>
      <c r="IH163" s="507"/>
      <c r="II163" s="507"/>
      <c r="IJ163" s="507"/>
      <c r="IK163" s="507"/>
      <c r="IL163" s="507"/>
      <c r="IM163" s="507"/>
      <c r="IN163" s="507"/>
      <c r="IO163" s="507"/>
      <c r="IP163" s="507"/>
      <c r="IQ163" s="507"/>
      <c r="IR163" s="507"/>
      <c r="IS163" s="507"/>
      <c r="IT163" s="507"/>
      <c r="IU163" s="507"/>
      <c r="IV163" s="507"/>
      <c r="IW163" s="507"/>
      <c r="IX163" s="507"/>
      <c r="IY163" s="507"/>
      <c r="IZ163" s="507"/>
      <c r="JA163" s="507"/>
      <c r="JB163" s="507"/>
      <c r="JC163" s="507"/>
      <c r="JD163" s="507"/>
      <c r="JE163" s="507"/>
      <c r="JF163" s="507"/>
      <c r="JG163" s="507"/>
      <c r="JH163" s="507"/>
      <c r="JI163" s="507"/>
      <c r="JJ163" s="507"/>
      <c r="JK163" s="507"/>
      <c r="JL163" s="507"/>
      <c r="JM163" s="507"/>
      <c r="JN163" s="507"/>
      <c r="JO163" s="507"/>
      <c r="JP163" s="507"/>
      <c r="JQ163" s="507"/>
      <c r="JR163" s="507"/>
      <c r="JS163" s="507"/>
      <c r="JT163" s="507"/>
      <c r="JU163" s="507"/>
      <c r="JV163" s="507"/>
      <c r="JW163" s="507"/>
      <c r="JX163" s="507"/>
      <c r="JY163" s="507"/>
      <c r="JZ163" s="507"/>
      <c r="KA163" s="507"/>
      <c r="KB163" s="507"/>
      <c r="KC163" s="507"/>
      <c r="KD163" s="507"/>
      <c r="KE163" s="507"/>
      <c r="KF163" s="507"/>
      <c r="KG163" s="507"/>
      <c r="KH163" s="507"/>
      <c r="KI163" s="507"/>
      <c r="KJ163" s="507"/>
      <c r="KK163" s="507"/>
      <c r="KL163" s="507"/>
      <c r="KM163" s="507"/>
      <c r="KN163" s="507"/>
      <c r="KO163" s="507"/>
      <c r="KP163" s="507"/>
      <c r="KQ163" s="507"/>
      <c r="KR163" s="507"/>
      <c r="KS163" s="507"/>
      <c r="KT163" s="507"/>
    </row>
    <row r="164" spans="1:306" ht="84" hidden="1">
      <c r="A164" s="454" t="s">
        <v>2532</v>
      </c>
      <c r="B164" s="455" t="s">
        <v>345</v>
      </c>
      <c r="C164" s="456" t="s">
        <v>1202</v>
      </c>
      <c r="D164" s="455" t="s">
        <v>2136</v>
      </c>
      <c r="E164" s="455" t="s">
        <v>2422</v>
      </c>
      <c r="F164" s="455" t="s">
        <v>90</v>
      </c>
      <c r="G164" s="455" t="s">
        <v>2138</v>
      </c>
      <c r="H164" s="455"/>
      <c r="I164" s="455" t="s">
        <v>141</v>
      </c>
      <c r="J164" s="464">
        <v>6</v>
      </c>
      <c r="K164" s="464">
        <v>6</v>
      </c>
      <c r="L164" s="464"/>
      <c r="M164" s="464"/>
      <c r="N164" s="464"/>
      <c r="O164" s="464"/>
      <c r="P164" s="464"/>
      <c r="Q164" s="464">
        <v>2016</v>
      </c>
      <c r="R164" s="464">
        <v>2020</v>
      </c>
      <c r="S164" s="464">
        <v>2016</v>
      </c>
      <c r="T164" s="464">
        <v>2020</v>
      </c>
      <c r="U164" s="464">
        <v>12503</v>
      </c>
      <c r="V164" s="464">
        <v>3888</v>
      </c>
      <c r="W164" s="464">
        <v>9360</v>
      </c>
      <c r="X164" s="464">
        <v>3389</v>
      </c>
      <c r="Y164" s="464">
        <v>11503</v>
      </c>
      <c r="Z164" s="464"/>
      <c r="AA164" s="464"/>
      <c r="AB164" s="464">
        <v>3143</v>
      </c>
      <c r="AC164" s="464">
        <v>499</v>
      </c>
      <c r="AD164" s="464">
        <v>499</v>
      </c>
      <c r="AE164" s="464" t="s">
        <v>94</v>
      </c>
      <c r="AF164" s="464">
        <v>6</v>
      </c>
      <c r="AG164" s="464">
        <v>1</v>
      </c>
      <c r="AH164" s="464">
        <v>1</v>
      </c>
      <c r="AI164" s="464">
        <v>3143</v>
      </c>
      <c r="AJ164" s="464"/>
      <c r="AK164" s="464">
        <v>499</v>
      </c>
      <c r="AL164" s="464" t="s">
        <v>94</v>
      </c>
      <c r="AM164" s="464">
        <v>6</v>
      </c>
      <c r="AN164" s="464">
        <v>1</v>
      </c>
      <c r="AO164" s="464">
        <v>1</v>
      </c>
      <c r="AP164" s="464">
        <v>3143</v>
      </c>
      <c r="AQ164" s="464">
        <v>499</v>
      </c>
      <c r="AR164" s="464">
        <v>499</v>
      </c>
      <c r="AS164" s="464" t="s">
        <v>94</v>
      </c>
      <c r="AT164" s="464">
        <v>6</v>
      </c>
      <c r="AU164" s="464">
        <v>1</v>
      </c>
      <c r="AV164" s="464">
        <v>1</v>
      </c>
      <c r="AW164" s="464">
        <v>3143</v>
      </c>
      <c r="AX164" s="464"/>
      <c r="AY164" s="464">
        <v>499</v>
      </c>
      <c r="AZ164" s="464" t="s">
        <v>94</v>
      </c>
      <c r="BA164" s="464">
        <v>6</v>
      </c>
      <c r="BB164" s="464">
        <v>1</v>
      </c>
      <c r="BC164" s="464">
        <v>1</v>
      </c>
      <c r="BD164" s="464"/>
      <c r="BE164" s="464">
        <v>1000</v>
      </c>
      <c r="BF164" s="464">
        <v>499</v>
      </c>
      <c r="BG164" s="464"/>
      <c r="BH164" s="478">
        <v>499</v>
      </c>
      <c r="BI164" s="464">
        <v>499</v>
      </c>
      <c r="BJ164" s="464" t="s">
        <v>94</v>
      </c>
      <c r="BK164" s="478">
        <v>6</v>
      </c>
      <c r="BL164" s="464">
        <v>1</v>
      </c>
      <c r="BM164" s="464">
        <v>1</v>
      </c>
      <c r="BN164" s="464" t="s">
        <v>103</v>
      </c>
      <c r="BO164" s="492" t="s">
        <v>2533</v>
      </c>
      <c r="BP164" s="492" t="s">
        <v>2534</v>
      </c>
      <c r="BQ164" s="464" t="s">
        <v>2144</v>
      </c>
      <c r="BR164" s="464" t="s">
        <v>2145</v>
      </c>
      <c r="BS164" s="493" t="s">
        <v>2178</v>
      </c>
      <c r="BT164" s="464">
        <v>1</v>
      </c>
      <c r="BU164" s="464"/>
      <c r="BV164" s="464" t="s">
        <v>2254</v>
      </c>
      <c r="BW164" s="464"/>
      <c r="BX164" s="501"/>
      <c r="BY164" s="501"/>
      <c r="BZ164" s="501"/>
      <c r="CA164" s="501"/>
      <c r="CB164" s="501"/>
      <c r="CC164" s="501"/>
      <c r="CD164" s="503"/>
      <c r="CE164" s="503"/>
      <c r="CF164" s="503" t="s">
        <v>94</v>
      </c>
      <c r="CG164" s="454" t="s">
        <v>2188</v>
      </c>
      <c r="CH164" s="455" t="s">
        <v>2260</v>
      </c>
      <c r="CI164" s="455" t="s">
        <v>2182</v>
      </c>
      <c r="CJ164" s="455"/>
      <c r="CK164" s="455"/>
      <c r="CL164" s="455" t="s">
        <v>2154</v>
      </c>
      <c r="CM164" s="455"/>
      <c r="CN164" s="455"/>
      <c r="CO164" s="503" t="s">
        <v>94</v>
      </c>
      <c r="CP164" s="449"/>
      <c r="CQ164" s="449"/>
      <c r="CR164" s="448" t="s">
        <v>1202</v>
      </c>
      <c r="CS164" s="449"/>
      <c r="CT164" s="449"/>
      <c r="CU164" s="449"/>
      <c r="CV164" s="449"/>
      <c r="CW164" s="519"/>
      <c r="CX164" s="519"/>
      <c r="CY164" s="519"/>
      <c r="CZ164" s="519"/>
      <c r="DA164" s="519"/>
      <c r="DB164" s="519"/>
      <c r="DC164" s="519"/>
      <c r="DD164" s="519"/>
      <c r="DE164" s="519"/>
      <c r="DF164" s="519"/>
      <c r="DG164" s="519"/>
      <c r="DH164" s="519"/>
      <c r="DI164" s="519"/>
      <c r="DJ164" s="519"/>
      <c r="DK164" s="519"/>
      <c r="DL164" s="519"/>
      <c r="DM164" s="519"/>
      <c r="DN164" s="519"/>
      <c r="DO164" s="519"/>
      <c r="DP164" s="519"/>
      <c r="DQ164" s="519"/>
      <c r="DR164" s="519"/>
      <c r="DS164" s="519"/>
      <c r="DT164" s="519"/>
      <c r="DU164" s="519"/>
      <c r="DV164" s="519"/>
      <c r="DW164" s="519"/>
      <c r="DX164" s="519"/>
      <c r="DY164" s="519"/>
      <c r="DZ164" s="519"/>
      <c r="EA164" s="519"/>
      <c r="EB164" s="519"/>
      <c r="EC164" s="519"/>
      <c r="ED164" s="519"/>
      <c r="EE164" s="519"/>
      <c r="EF164" s="519"/>
      <c r="EG164" s="519"/>
      <c r="EH164" s="519"/>
      <c r="EI164" s="519"/>
      <c r="EJ164" s="519"/>
      <c r="EK164" s="519"/>
      <c r="EL164" s="519"/>
      <c r="EM164" s="519"/>
      <c r="EN164" s="519"/>
      <c r="EO164" s="519"/>
      <c r="EP164" s="519"/>
      <c r="EQ164" s="519"/>
      <c r="ER164" s="519"/>
      <c r="ES164" s="519"/>
      <c r="ET164" s="519"/>
      <c r="EU164" s="519"/>
      <c r="EV164" s="519"/>
      <c r="EW164" s="519"/>
      <c r="EX164" s="519"/>
      <c r="EY164" s="519"/>
      <c r="EZ164" s="519"/>
      <c r="FA164" s="519"/>
      <c r="FB164" s="519"/>
      <c r="FC164" s="519"/>
      <c r="FD164" s="519"/>
      <c r="FE164" s="519"/>
      <c r="FF164" s="519"/>
      <c r="FG164" s="519"/>
      <c r="FH164" s="519"/>
      <c r="FI164" s="519"/>
      <c r="FJ164" s="519"/>
      <c r="FK164" s="519"/>
      <c r="FL164" s="519"/>
      <c r="FM164" s="519"/>
      <c r="FN164" s="519"/>
      <c r="FO164" s="519"/>
      <c r="FP164" s="519"/>
      <c r="FQ164" s="519"/>
      <c r="FR164" s="519"/>
      <c r="FS164" s="519"/>
      <c r="FT164" s="519"/>
      <c r="FU164" s="519"/>
      <c r="FV164" s="519"/>
      <c r="FW164" s="519"/>
      <c r="FX164" s="519"/>
      <c r="FY164" s="519"/>
      <c r="FZ164" s="519"/>
      <c r="GA164" s="519"/>
      <c r="GB164" s="519"/>
      <c r="GC164" s="519"/>
      <c r="GD164" s="519"/>
      <c r="GE164" s="519"/>
      <c r="GF164" s="519"/>
      <c r="GG164" s="519"/>
      <c r="GH164" s="519"/>
      <c r="GI164" s="519"/>
      <c r="GJ164" s="519"/>
      <c r="GK164" s="519"/>
      <c r="GL164" s="519"/>
      <c r="GM164" s="519"/>
      <c r="GN164" s="519"/>
      <c r="GO164" s="519"/>
      <c r="GP164" s="519"/>
      <c r="GQ164" s="519"/>
      <c r="GR164" s="519"/>
      <c r="GS164" s="519"/>
      <c r="GT164" s="519"/>
      <c r="GU164" s="519"/>
      <c r="GV164" s="519"/>
      <c r="GW164" s="519"/>
      <c r="GX164" s="519"/>
      <c r="GY164" s="519"/>
      <c r="GZ164" s="519"/>
      <c r="HA164" s="519"/>
      <c r="HB164" s="519"/>
      <c r="HC164" s="519"/>
      <c r="HD164" s="519"/>
      <c r="HE164" s="519"/>
      <c r="HF164" s="519"/>
      <c r="HG164" s="519"/>
      <c r="HH164" s="519"/>
      <c r="HI164" s="519"/>
      <c r="HJ164" s="519"/>
      <c r="HK164" s="519"/>
      <c r="HL164" s="519"/>
      <c r="HM164" s="519"/>
      <c r="HN164" s="519"/>
      <c r="HO164" s="519"/>
      <c r="HP164" s="519"/>
      <c r="HQ164" s="519"/>
      <c r="HR164" s="519"/>
      <c r="HS164" s="519"/>
      <c r="HT164" s="519"/>
      <c r="HU164" s="519"/>
      <c r="HV164" s="519"/>
      <c r="HW164" s="519"/>
      <c r="HX164" s="519"/>
      <c r="HY164" s="519"/>
      <c r="HZ164" s="519"/>
      <c r="IA164" s="519"/>
      <c r="IB164" s="519"/>
      <c r="IC164" s="519"/>
      <c r="ID164" s="519"/>
      <c r="IE164" s="519"/>
      <c r="IF164" s="519"/>
      <c r="IG164" s="519"/>
      <c r="IH164" s="519"/>
      <c r="II164" s="519"/>
      <c r="IJ164" s="519"/>
      <c r="IK164" s="519"/>
      <c r="IL164" s="519"/>
      <c r="IM164" s="519"/>
      <c r="IN164" s="519"/>
      <c r="IO164" s="519"/>
      <c r="IP164" s="519"/>
      <c r="IQ164" s="519"/>
      <c r="IR164" s="519"/>
      <c r="IS164" s="519"/>
      <c r="IT164" s="519"/>
      <c r="IU164" s="519"/>
      <c r="IV164" s="519"/>
      <c r="IW164" s="519"/>
      <c r="IX164" s="519"/>
      <c r="IY164" s="519"/>
      <c r="IZ164" s="519"/>
      <c r="JA164" s="519"/>
      <c r="JB164" s="519"/>
      <c r="JC164" s="519"/>
      <c r="JD164" s="519"/>
      <c r="JE164" s="519"/>
      <c r="JF164" s="519"/>
      <c r="JG164" s="519"/>
      <c r="JH164" s="519"/>
      <c r="JI164" s="519"/>
      <c r="JJ164" s="519"/>
      <c r="JK164" s="519"/>
      <c r="JL164" s="519"/>
      <c r="JM164" s="519"/>
      <c r="JN164" s="519"/>
      <c r="JO164" s="519"/>
      <c r="JP164" s="519"/>
      <c r="JQ164" s="519"/>
      <c r="JR164" s="519"/>
      <c r="JS164" s="519"/>
      <c r="JT164" s="519"/>
      <c r="JU164" s="519"/>
      <c r="JV164" s="519"/>
      <c r="JW164" s="519"/>
      <c r="JX164" s="519"/>
      <c r="JY164" s="519"/>
      <c r="JZ164" s="519"/>
      <c r="KA164" s="519"/>
      <c r="KB164" s="519"/>
      <c r="KC164" s="519"/>
      <c r="KD164" s="519"/>
      <c r="KE164" s="519"/>
      <c r="KF164" s="519"/>
      <c r="KG164" s="519"/>
      <c r="KH164" s="519"/>
      <c r="KI164" s="519"/>
      <c r="KJ164" s="519"/>
      <c r="KK164" s="519"/>
      <c r="KL164" s="519"/>
      <c r="KM164" s="519"/>
      <c r="KN164" s="519"/>
      <c r="KO164" s="519"/>
      <c r="KP164" s="519"/>
      <c r="KQ164" s="519"/>
      <c r="KR164" s="519"/>
      <c r="KS164" s="519"/>
      <c r="KT164" s="519"/>
    </row>
    <row r="165" spans="1:306" ht="31.5" hidden="1">
      <c r="A165" s="454" t="s">
        <v>2532</v>
      </c>
      <c r="B165" s="455" t="s">
        <v>345</v>
      </c>
      <c r="C165" s="456" t="s">
        <v>1176</v>
      </c>
      <c r="D165" s="455" t="s">
        <v>2136</v>
      </c>
      <c r="E165" s="455" t="s">
        <v>2535</v>
      </c>
      <c r="F165" s="455" t="s">
        <v>90</v>
      </c>
      <c r="G165" s="455" t="s">
        <v>2138</v>
      </c>
      <c r="H165" s="455"/>
      <c r="I165" s="455" t="s">
        <v>141</v>
      </c>
      <c r="J165" s="464">
        <v>20</v>
      </c>
      <c r="K165" s="464"/>
      <c r="L165" s="464">
        <v>18</v>
      </c>
      <c r="M165" s="464"/>
      <c r="N165" s="464"/>
      <c r="O165" s="464">
        <v>106</v>
      </c>
      <c r="P165" s="464">
        <v>1910</v>
      </c>
      <c r="Q165" s="464">
        <v>2016</v>
      </c>
      <c r="R165" s="464">
        <v>2021</v>
      </c>
      <c r="S165" s="464">
        <v>2016</v>
      </c>
      <c r="T165" s="464">
        <v>2020</v>
      </c>
      <c r="U165" s="464">
        <v>31371</v>
      </c>
      <c r="V165" s="464">
        <v>13261</v>
      </c>
      <c r="W165" s="464">
        <v>23460</v>
      </c>
      <c r="X165" s="464">
        <v>9283</v>
      </c>
      <c r="Y165" s="464">
        <v>23460</v>
      </c>
      <c r="Z165" s="464"/>
      <c r="AA165" s="464"/>
      <c r="AB165" s="464">
        <v>1600</v>
      </c>
      <c r="AC165" s="464"/>
      <c r="AD165" s="464"/>
      <c r="AE165" s="464" t="s">
        <v>93</v>
      </c>
      <c r="AF165" s="464"/>
      <c r="AG165" s="464">
        <v>1</v>
      </c>
      <c r="AH165" s="464">
        <v>1</v>
      </c>
      <c r="AI165" s="464">
        <v>1600</v>
      </c>
      <c r="AJ165" s="464"/>
      <c r="AK165" s="464"/>
      <c r="AL165" s="464" t="s">
        <v>93</v>
      </c>
      <c r="AM165" s="464"/>
      <c r="AN165" s="464">
        <v>1</v>
      </c>
      <c r="AO165" s="464">
        <v>1</v>
      </c>
      <c r="AP165" s="464">
        <v>1600</v>
      </c>
      <c r="AQ165" s="464"/>
      <c r="AR165" s="464"/>
      <c r="AS165" s="464" t="s">
        <v>93</v>
      </c>
      <c r="AT165" s="464"/>
      <c r="AU165" s="464">
        <v>1</v>
      </c>
      <c r="AV165" s="464">
        <v>1</v>
      </c>
      <c r="AW165" s="464">
        <v>1600</v>
      </c>
      <c r="AX165" s="464"/>
      <c r="AY165" s="464"/>
      <c r="AZ165" s="464" t="s">
        <v>93</v>
      </c>
      <c r="BA165" s="464"/>
      <c r="BB165" s="464">
        <v>1</v>
      </c>
      <c r="BC165" s="464">
        <v>1</v>
      </c>
      <c r="BD165" s="475">
        <v>-6311</v>
      </c>
      <c r="BE165" s="464">
        <v>1600</v>
      </c>
      <c r="BF165" s="464">
        <v>125</v>
      </c>
      <c r="BG165" s="464">
        <v>125</v>
      </c>
      <c r="BH165" s="464"/>
      <c r="BI165" s="464"/>
      <c r="BJ165" s="464" t="s">
        <v>93</v>
      </c>
      <c r="BK165" s="464"/>
      <c r="BL165" s="464">
        <v>1</v>
      </c>
      <c r="BM165" s="464">
        <v>1</v>
      </c>
      <c r="BN165" s="464" t="s">
        <v>2141</v>
      </c>
      <c r="BO165" s="492" t="s">
        <v>2536</v>
      </c>
      <c r="BP165" s="492" t="s">
        <v>2537</v>
      </c>
      <c r="BQ165" s="464" t="s">
        <v>2144</v>
      </c>
      <c r="BR165" s="464" t="s">
        <v>2145</v>
      </c>
      <c r="BS165" s="493" t="s">
        <v>2152</v>
      </c>
      <c r="BT165" s="464"/>
      <c r="BU165" s="464"/>
      <c r="BV165" s="464"/>
      <c r="BW165" s="464"/>
      <c r="BX165" s="501"/>
      <c r="BY165" s="501"/>
      <c r="BZ165" s="501"/>
      <c r="CA165" s="501"/>
      <c r="CB165" s="501"/>
      <c r="CC165" s="501"/>
      <c r="CD165" s="503">
        <v>5500</v>
      </c>
      <c r="CE165" s="503"/>
      <c r="CF165" s="503" t="s">
        <v>93</v>
      </c>
      <c r="CG165" s="454" t="s">
        <v>2188</v>
      </c>
      <c r="CH165" s="455" t="s">
        <v>2260</v>
      </c>
      <c r="CI165" s="455" t="s">
        <v>2182</v>
      </c>
      <c r="CJ165" s="455"/>
      <c r="CK165" s="455"/>
      <c r="CL165" s="455" t="s">
        <v>2154</v>
      </c>
      <c r="CM165" s="455"/>
      <c r="CN165" s="455"/>
      <c r="CO165" s="503" t="s">
        <v>93</v>
      </c>
      <c r="CP165" s="449"/>
      <c r="CQ165" s="449"/>
      <c r="CR165" s="448" t="s">
        <v>1176</v>
      </c>
      <c r="CS165" s="449"/>
      <c r="CT165" s="449"/>
      <c r="CU165" s="449"/>
      <c r="CV165" s="449"/>
      <c r="CW165" s="449"/>
      <c r="CX165" s="449"/>
      <c r="CY165" s="449"/>
      <c r="CZ165" s="449"/>
      <c r="DA165" s="449"/>
      <c r="DB165" s="449"/>
      <c r="DC165" s="449"/>
      <c r="DD165" s="449"/>
      <c r="DE165" s="449"/>
      <c r="DF165" s="449"/>
      <c r="DG165" s="449"/>
      <c r="DH165" s="449"/>
      <c r="DI165" s="449"/>
      <c r="DJ165" s="449"/>
      <c r="DK165" s="449"/>
      <c r="DL165" s="449"/>
      <c r="DM165" s="449"/>
      <c r="DN165" s="449"/>
      <c r="DO165" s="449"/>
      <c r="DP165" s="449"/>
      <c r="DQ165" s="449"/>
      <c r="DR165" s="449"/>
      <c r="DS165" s="449"/>
      <c r="DT165" s="449"/>
      <c r="DU165" s="449"/>
      <c r="DV165" s="449"/>
      <c r="DW165" s="449"/>
      <c r="DX165" s="449"/>
      <c r="DY165" s="449"/>
      <c r="DZ165" s="449"/>
      <c r="EA165" s="449"/>
      <c r="EB165" s="449"/>
      <c r="EC165" s="449"/>
      <c r="ED165" s="449"/>
      <c r="EE165" s="449"/>
      <c r="EF165" s="449"/>
      <c r="EG165" s="449"/>
      <c r="EH165" s="449"/>
      <c r="EI165" s="449"/>
      <c r="EJ165" s="449"/>
      <c r="EK165" s="449"/>
      <c r="EL165" s="449"/>
      <c r="EM165" s="449"/>
      <c r="EN165" s="449"/>
      <c r="EO165" s="449"/>
      <c r="EP165" s="449"/>
      <c r="EQ165" s="449"/>
      <c r="ER165" s="449"/>
      <c r="ES165" s="449"/>
      <c r="ET165" s="449"/>
      <c r="EU165" s="449"/>
      <c r="EV165" s="449"/>
      <c r="EW165" s="449"/>
      <c r="EX165" s="449"/>
      <c r="EY165" s="449"/>
      <c r="EZ165" s="449"/>
      <c r="FA165" s="449"/>
      <c r="FB165" s="449"/>
      <c r="FC165" s="449"/>
      <c r="FD165" s="449"/>
      <c r="FE165" s="449"/>
      <c r="FF165" s="449"/>
      <c r="FG165" s="449"/>
      <c r="FH165" s="449"/>
      <c r="FI165" s="449"/>
      <c r="FJ165" s="449"/>
      <c r="FK165" s="449"/>
      <c r="FL165" s="449"/>
      <c r="FM165" s="449"/>
      <c r="FN165" s="449"/>
      <c r="FO165" s="449"/>
      <c r="FP165" s="449"/>
      <c r="FQ165" s="449"/>
      <c r="FR165" s="449"/>
      <c r="FS165" s="449"/>
      <c r="FT165" s="449"/>
      <c r="FU165" s="449"/>
      <c r="FV165" s="449"/>
      <c r="FW165" s="449"/>
      <c r="FX165" s="449"/>
      <c r="FY165" s="449"/>
      <c r="FZ165" s="449"/>
      <c r="GA165" s="449"/>
      <c r="GB165" s="449"/>
      <c r="GC165" s="449"/>
      <c r="GD165" s="449"/>
      <c r="GE165" s="449"/>
      <c r="GF165" s="449"/>
      <c r="GG165" s="449"/>
      <c r="GH165" s="449"/>
      <c r="GI165" s="449"/>
      <c r="GJ165" s="449"/>
      <c r="GK165" s="449"/>
      <c r="GL165" s="449"/>
      <c r="GM165" s="449"/>
      <c r="GN165" s="449"/>
      <c r="GO165" s="449"/>
      <c r="GP165" s="449"/>
      <c r="GQ165" s="449"/>
      <c r="GR165" s="449"/>
      <c r="GS165" s="449"/>
      <c r="GT165" s="449"/>
      <c r="GU165" s="449"/>
      <c r="GV165" s="449"/>
      <c r="GW165" s="449"/>
      <c r="GX165" s="449"/>
      <c r="GY165" s="449"/>
      <c r="GZ165" s="449"/>
      <c r="HA165" s="449"/>
      <c r="HB165" s="449"/>
      <c r="HC165" s="449"/>
      <c r="HD165" s="449"/>
      <c r="HE165" s="449"/>
      <c r="HF165" s="449"/>
      <c r="HG165" s="449"/>
      <c r="HH165" s="449"/>
      <c r="HI165" s="449"/>
      <c r="HJ165" s="449"/>
      <c r="HK165" s="449"/>
      <c r="HL165" s="449"/>
      <c r="HM165" s="449"/>
      <c r="HN165" s="449"/>
      <c r="HO165" s="449"/>
      <c r="HP165" s="449"/>
      <c r="HQ165" s="449"/>
      <c r="HR165" s="449"/>
      <c r="HS165" s="449"/>
      <c r="HT165" s="449"/>
      <c r="HU165" s="449"/>
      <c r="HV165" s="449"/>
      <c r="HW165" s="449"/>
      <c r="HX165" s="449"/>
      <c r="HY165" s="449"/>
      <c r="HZ165" s="449"/>
      <c r="IA165" s="449"/>
      <c r="IB165" s="449"/>
      <c r="IC165" s="449"/>
      <c r="ID165" s="449"/>
      <c r="IE165" s="449"/>
      <c r="IF165" s="449"/>
      <c r="IG165" s="449"/>
      <c r="IH165" s="449"/>
      <c r="II165" s="449"/>
      <c r="IJ165" s="449"/>
      <c r="IK165" s="449"/>
      <c r="IL165" s="449"/>
      <c r="IM165" s="449"/>
      <c r="IN165" s="449"/>
      <c r="IO165" s="449"/>
      <c r="IP165" s="449"/>
      <c r="IQ165" s="449"/>
      <c r="IR165" s="449"/>
      <c r="IS165" s="449"/>
      <c r="IT165" s="449"/>
      <c r="IU165" s="449"/>
      <c r="IV165" s="449"/>
      <c r="IW165" s="449"/>
      <c r="IX165" s="449"/>
      <c r="IY165" s="449"/>
      <c r="IZ165" s="449"/>
      <c r="JA165" s="449"/>
      <c r="JB165" s="449"/>
      <c r="JC165" s="449"/>
      <c r="JD165" s="449"/>
      <c r="JE165" s="449"/>
      <c r="JF165" s="449"/>
      <c r="JG165" s="449"/>
      <c r="JH165" s="449"/>
      <c r="JI165" s="449"/>
      <c r="JJ165" s="449"/>
      <c r="JK165" s="449"/>
      <c r="JL165" s="449"/>
      <c r="JM165" s="449"/>
      <c r="JN165" s="449"/>
      <c r="JO165" s="449"/>
      <c r="JP165" s="449"/>
      <c r="JQ165" s="449"/>
      <c r="JR165" s="449"/>
      <c r="JS165" s="449"/>
      <c r="JT165" s="449"/>
      <c r="JU165" s="449"/>
      <c r="JV165" s="449"/>
      <c r="JW165" s="449"/>
      <c r="JX165" s="449"/>
      <c r="JY165" s="449"/>
      <c r="JZ165" s="449"/>
      <c r="KA165" s="449"/>
      <c r="KB165" s="449"/>
      <c r="KC165" s="449"/>
      <c r="KD165" s="449"/>
      <c r="KE165" s="449"/>
      <c r="KF165" s="449"/>
      <c r="KG165" s="449"/>
      <c r="KH165" s="449"/>
      <c r="KI165" s="449"/>
      <c r="KJ165" s="449"/>
      <c r="KK165" s="449"/>
      <c r="KL165" s="449"/>
      <c r="KM165" s="449"/>
      <c r="KN165" s="449"/>
      <c r="KO165" s="449"/>
      <c r="KP165" s="449"/>
      <c r="KQ165" s="449"/>
      <c r="KR165" s="449"/>
      <c r="KS165" s="449"/>
      <c r="KT165" s="449"/>
    </row>
    <row r="166" spans="1:306" ht="60" hidden="1">
      <c r="A166" s="454" t="s">
        <v>2532</v>
      </c>
      <c r="B166" s="455" t="s">
        <v>2538</v>
      </c>
      <c r="C166" s="456" t="s">
        <v>1369</v>
      </c>
      <c r="D166" s="455" t="s">
        <v>2136</v>
      </c>
      <c r="E166" s="455" t="s">
        <v>2539</v>
      </c>
      <c r="F166" s="455" t="s">
        <v>90</v>
      </c>
      <c r="G166" s="455" t="s">
        <v>2138</v>
      </c>
      <c r="H166" s="455"/>
      <c r="I166" s="455" t="s">
        <v>141</v>
      </c>
      <c r="J166" s="464">
        <v>29</v>
      </c>
      <c r="K166" s="464"/>
      <c r="L166" s="464">
        <v>29</v>
      </c>
      <c r="M166" s="464"/>
      <c r="N166" s="464"/>
      <c r="O166" s="464"/>
      <c r="P166" s="464"/>
      <c r="Q166" s="464">
        <v>2016</v>
      </c>
      <c r="R166" s="464">
        <v>2021</v>
      </c>
      <c r="S166" s="464">
        <v>2016</v>
      </c>
      <c r="T166" s="464">
        <v>2020</v>
      </c>
      <c r="U166" s="464">
        <v>28387</v>
      </c>
      <c r="V166" s="464">
        <v>10559</v>
      </c>
      <c r="W166" s="464">
        <v>19871</v>
      </c>
      <c r="X166" s="464">
        <v>7391</v>
      </c>
      <c r="Y166" s="464">
        <v>15871</v>
      </c>
      <c r="Z166" s="464">
        <v>4000</v>
      </c>
      <c r="AA166" s="464"/>
      <c r="AB166" s="464">
        <v>4000</v>
      </c>
      <c r="AC166" s="464">
        <v>1500</v>
      </c>
      <c r="AD166" s="464">
        <v>1500</v>
      </c>
      <c r="AE166" s="464" t="s">
        <v>93</v>
      </c>
      <c r="AF166" s="464"/>
      <c r="AG166" s="464">
        <v>1</v>
      </c>
      <c r="AH166" s="464">
        <v>1</v>
      </c>
      <c r="AI166" s="464">
        <v>4000</v>
      </c>
      <c r="AJ166" s="464"/>
      <c r="AK166" s="464">
        <v>1500</v>
      </c>
      <c r="AL166" s="464" t="s">
        <v>93</v>
      </c>
      <c r="AM166" s="464"/>
      <c r="AN166" s="464">
        <v>1</v>
      </c>
      <c r="AO166" s="464">
        <v>1</v>
      </c>
      <c r="AP166" s="464">
        <v>4000</v>
      </c>
      <c r="AQ166" s="464">
        <v>1500</v>
      </c>
      <c r="AR166" s="464">
        <v>1500</v>
      </c>
      <c r="AS166" s="464" t="s">
        <v>93</v>
      </c>
      <c r="AT166" s="464"/>
      <c r="AU166" s="464">
        <v>1</v>
      </c>
      <c r="AV166" s="464">
        <v>1</v>
      </c>
      <c r="AW166" s="464">
        <v>4000</v>
      </c>
      <c r="AX166" s="464"/>
      <c r="AY166" s="464">
        <v>1500</v>
      </c>
      <c r="AZ166" s="464" t="s">
        <v>93</v>
      </c>
      <c r="BA166" s="464"/>
      <c r="BB166" s="464">
        <v>1</v>
      </c>
      <c r="BC166" s="464">
        <v>1</v>
      </c>
      <c r="BD166" s="475">
        <v>-8516</v>
      </c>
      <c r="BE166" s="464">
        <v>4000</v>
      </c>
      <c r="BF166" s="464">
        <v>1056</v>
      </c>
      <c r="BG166" s="464">
        <v>1056</v>
      </c>
      <c r="BH166" s="464"/>
      <c r="BI166" s="464">
        <v>1500</v>
      </c>
      <c r="BJ166" s="464" t="s">
        <v>93</v>
      </c>
      <c r="BK166" s="464"/>
      <c r="BL166" s="464">
        <v>1</v>
      </c>
      <c r="BM166" s="464">
        <v>1</v>
      </c>
      <c r="BN166" s="464" t="s">
        <v>2141</v>
      </c>
      <c r="BO166" s="492" t="s">
        <v>2540</v>
      </c>
      <c r="BP166" s="492" t="s">
        <v>2541</v>
      </c>
      <c r="BQ166" s="464" t="s">
        <v>2542</v>
      </c>
      <c r="BR166" s="464" t="s">
        <v>2145</v>
      </c>
      <c r="BS166" s="493" t="s">
        <v>2469</v>
      </c>
      <c r="BT166" s="464">
        <v>1</v>
      </c>
      <c r="BU166" s="464"/>
      <c r="BV166" s="464" t="s">
        <v>2147</v>
      </c>
      <c r="BW166" s="464"/>
      <c r="BX166" s="501">
        <v>4965</v>
      </c>
      <c r="BY166" s="502">
        <v>0.17</v>
      </c>
      <c r="BZ166" s="503">
        <v>700</v>
      </c>
      <c r="CA166" s="501">
        <v>23422</v>
      </c>
      <c r="CB166" s="502">
        <v>0.83</v>
      </c>
      <c r="CC166" s="503">
        <v>3300</v>
      </c>
      <c r="CD166" s="503">
        <v>5000</v>
      </c>
      <c r="CE166" s="503"/>
      <c r="CF166" s="503" t="s">
        <v>93</v>
      </c>
      <c r="CG166" s="454" t="s">
        <v>2188</v>
      </c>
      <c r="CH166" s="455" t="s">
        <v>2260</v>
      </c>
      <c r="CI166" s="455" t="s">
        <v>2543</v>
      </c>
      <c r="CJ166" s="455"/>
      <c r="CK166" s="455"/>
      <c r="CL166" s="455"/>
      <c r="CM166" s="455"/>
      <c r="CN166" s="455"/>
      <c r="CO166" s="503" t="s">
        <v>93</v>
      </c>
      <c r="CP166" s="449"/>
      <c r="CQ166" s="449"/>
      <c r="CR166" s="448" t="s">
        <v>1369</v>
      </c>
      <c r="CS166" s="449"/>
      <c r="CT166" s="449"/>
      <c r="CU166" s="449"/>
      <c r="CV166" s="449"/>
      <c r="CW166" s="449"/>
      <c r="CX166" s="449"/>
      <c r="CY166" s="449"/>
      <c r="CZ166" s="449"/>
      <c r="DA166" s="449"/>
      <c r="DB166" s="449"/>
      <c r="DC166" s="449"/>
      <c r="DD166" s="449"/>
      <c r="DE166" s="449"/>
      <c r="DF166" s="449"/>
      <c r="DG166" s="449"/>
      <c r="DH166" s="449"/>
      <c r="DI166" s="449"/>
      <c r="DJ166" s="449"/>
      <c r="DK166" s="449"/>
      <c r="DL166" s="449"/>
      <c r="DM166" s="449"/>
      <c r="DN166" s="449"/>
      <c r="DO166" s="449"/>
      <c r="DP166" s="449"/>
      <c r="DQ166" s="449"/>
      <c r="DR166" s="449"/>
      <c r="DS166" s="449"/>
      <c r="DT166" s="449"/>
      <c r="DU166" s="449"/>
      <c r="DV166" s="449"/>
      <c r="DW166" s="449"/>
      <c r="DX166" s="449"/>
      <c r="DY166" s="449"/>
      <c r="DZ166" s="449"/>
      <c r="EA166" s="449"/>
      <c r="EB166" s="449"/>
      <c r="EC166" s="449"/>
      <c r="ED166" s="449"/>
      <c r="EE166" s="449"/>
      <c r="EF166" s="449"/>
      <c r="EG166" s="449"/>
      <c r="EH166" s="449"/>
      <c r="EI166" s="449"/>
      <c r="EJ166" s="449"/>
      <c r="EK166" s="449"/>
      <c r="EL166" s="449"/>
      <c r="EM166" s="449"/>
      <c r="EN166" s="449"/>
      <c r="EO166" s="449"/>
      <c r="EP166" s="449"/>
      <c r="EQ166" s="449"/>
      <c r="ER166" s="449"/>
      <c r="ES166" s="449"/>
      <c r="ET166" s="449"/>
      <c r="EU166" s="449"/>
      <c r="EV166" s="449"/>
      <c r="EW166" s="449"/>
      <c r="EX166" s="449"/>
      <c r="EY166" s="449"/>
      <c r="EZ166" s="449"/>
      <c r="FA166" s="449"/>
      <c r="FB166" s="449"/>
      <c r="FC166" s="449"/>
      <c r="FD166" s="449"/>
      <c r="FE166" s="449"/>
      <c r="FF166" s="449"/>
      <c r="FG166" s="449"/>
      <c r="FH166" s="449"/>
      <c r="FI166" s="449"/>
      <c r="FJ166" s="449"/>
      <c r="FK166" s="449"/>
      <c r="FL166" s="449"/>
      <c r="FM166" s="449"/>
      <c r="FN166" s="449"/>
      <c r="FO166" s="449"/>
      <c r="FP166" s="449"/>
      <c r="FQ166" s="449"/>
      <c r="FR166" s="449"/>
      <c r="FS166" s="449"/>
      <c r="FT166" s="449"/>
      <c r="FU166" s="449"/>
      <c r="FV166" s="449"/>
      <c r="FW166" s="449"/>
      <c r="FX166" s="449"/>
      <c r="FY166" s="449"/>
      <c r="FZ166" s="449"/>
      <c r="GA166" s="449"/>
      <c r="GB166" s="449"/>
      <c r="GC166" s="449"/>
      <c r="GD166" s="449"/>
      <c r="GE166" s="449"/>
      <c r="GF166" s="449"/>
      <c r="GG166" s="449"/>
      <c r="GH166" s="449"/>
      <c r="GI166" s="449"/>
      <c r="GJ166" s="449"/>
      <c r="GK166" s="449"/>
      <c r="GL166" s="449"/>
      <c r="GM166" s="449"/>
      <c r="GN166" s="449"/>
      <c r="GO166" s="449"/>
      <c r="GP166" s="449"/>
      <c r="GQ166" s="449"/>
      <c r="GR166" s="449"/>
      <c r="GS166" s="449"/>
      <c r="GT166" s="449"/>
      <c r="GU166" s="449"/>
      <c r="GV166" s="449"/>
      <c r="GW166" s="449"/>
      <c r="GX166" s="449"/>
      <c r="GY166" s="449"/>
      <c r="GZ166" s="449"/>
      <c r="HA166" s="449"/>
      <c r="HB166" s="449"/>
      <c r="HC166" s="449"/>
      <c r="HD166" s="449"/>
      <c r="HE166" s="449"/>
      <c r="HF166" s="449"/>
      <c r="HG166" s="449"/>
      <c r="HH166" s="449"/>
      <c r="HI166" s="449"/>
      <c r="HJ166" s="449"/>
      <c r="HK166" s="449"/>
      <c r="HL166" s="449"/>
      <c r="HM166" s="449"/>
      <c r="HN166" s="449"/>
      <c r="HO166" s="449"/>
      <c r="HP166" s="449"/>
      <c r="HQ166" s="449"/>
      <c r="HR166" s="449"/>
      <c r="HS166" s="449"/>
      <c r="HT166" s="449"/>
      <c r="HU166" s="449"/>
      <c r="HV166" s="449"/>
      <c r="HW166" s="449"/>
      <c r="HX166" s="449"/>
      <c r="HY166" s="449"/>
      <c r="HZ166" s="449"/>
      <c r="IA166" s="449"/>
      <c r="IB166" s="449"/>
      <c r="IC166" s="449"/>
      <c r="ID166" s="449"/>
      <c r="IE166" s="449"/>
      <c r="IF166" s="449"/>
      <c r="IG166" s="449"/>
      <c r="IH166" s="449"/>
      <c r="II166" s="449"/>
      <c r="IJ166" s="449"/>
      <c r="IK166" s="449"/>
      <c r="IL166" s="449"/>
      <c r="IM166" s="449"/>
      <c r="IN166" s="449"/>
      <c r="IO166" s="449"/>
      <c r="IP166" s="449"/>
      <c r="IQ166" s="449"/>
      <c r="IR166" s="449"/>
      <c r="IS166" s="449"/>
      <c r="IT166" s="449"/>
      <c r="IU166" s="449"/>
      <c r="IV166" s="449"/>
      <c r="IW166" s="449"/>
      <c r="IX166" s="449"/>
      <c r="IY166" s="449"/>
      <c r="IZ166" s="449"/>
      <c r="JA166" s="449"/>
      <c r="JB166" s="449"/>
      <c r="JC166" s="449"/>
      <c r="JD166" s="449"/>
      <c r="JE166" s="449"/>
      <c r="JF166" s="449"/>
      <c r="JG166" s="449"/>
      <c r="JH166" s="449"/>
      <c r="JI166" s="449"/>
      <c r="JJ166" s="449"/>
      <c r="JK166" s="449"/>
      <c r="JL166" s="449"/>
      <c r="JM166" s="449"/>
      <c r="JN166" s="449"/>
      <c r="JO166" s="449"/>
      <c r="JP166" s="449"/>
      <c r="JQ166" s="449"/>
      <c r="JR166" s="449"/>
      <c r="JS166" s="449"/>
      <c r="JT166" s="449"/>
      <c r="JU166" s="449"/>
      <c r="JV166" s="449"/>
      <c r="JW166" s="449"/>
      <c r="JX166" s="449"/>
      <c r="JY166" s="449"/>
      <c r="JZ166" s="449"/>
      <c r="KA166" s="449"/>
      <c r="KB166" s="449"/>
      <c r="KC166" s="449"/>
      <c r="KD166" s="449"/>
      <c r="KE166" s="449"/>
      <c r="KF166" s="449"/>
      <c r="KG166" s="449"/>
      <c r="KH166" s="449"/>
      <c r="KI166" s="449"/>
      <c r="KJ166" s="449"/>
      <c r="KK166" s="449"/>
      <c r="KL166" s="449"/>
      <c r="KM166" s="449"/>
      <c r="KN166" s="449"/>
      <c r="KO166" s="449"/>
      <c r="KP166" s="449"/>
      <c r="KQ166" s="449"/>
      <c r="KR166" s="449"/>
      <c r="KS166" s="449"/>
      <c r="KT166" s="449"/>
    </row>
    <row r="167" spans="1:306" ht="60" hidden="1">
      <c r="A167" s="454" t="s">
        <v>2532</v>
      </c>
      <c r="B167" s="455" t="s">
        <v>351</v>
      </c>
      <c r="C167" s="456" t="s">
        <v>1353</v>
      </c>
      <c r="D167" s="455" t="s">
        <v>2136</v>
      </c>
      <c r="E167" s="455" t="s">
        <v>2161</v>
      </c>
      <c r="F167" s="455" t="s">
        <v>90</v>
      </c>
      <c r="G167" s="455" t="s">
        <v>2138</v>
      </c>
      <c r="H167" s="455"/>
      <c r="I167" s="455" t="s">
        <v>2140</v>
      </c>
      <c r="J167" s="464">
        <v>3</v>
      </c>
      <c r="K167" s="464">
        <v>3</v>
      </c>
      <c r="L167" s="464"/>
      <c r="M167" s="464"/>
      <c r="N167" s="464"/>
      <c r="O167" s="464"/>
      <c r="P167" s="464"/>
      <c r="Q167" s="464">
        <v>2016</v>
      </c>
      <c r="R167" s="464">
        <v>2021</v>
      </c>
      <c r="S167" s="464">
        <v>2016</v>
      </c>
      <c r="T167" s="464">
        <v>2019</v>
      </c>
      <c r="U167" s="464">
        <v>9144</v>
      </c>
      <c r="V167" s="464">
        <v>1165</v>
      </c>
      <c r="W167" s="464">
        <v>5486</v>
      </c>
      <c r="X167" s="464">
        <v>699</v>
      </c>
      <c r="Y167" s="464">
        <v>4017</v>
      </c>
      <c r="Z167" s="464">
        <v>1469</v>
      </c>
      <c r="AA167" s="464"/>
      <c r="AB167" s="464">
        <v>2658</v>
      </c>
      <c r="AC167" s="464">
        <v>350</v>
      </c>
      <c r="AD167" s="464">
        <v>350</v>
      </c>
      <c r="AE167" s="464" t="s">
        <v>93</v>
      </c>
      <c r="AF167" s="464"/>
      <c r="AG167" s="464">
        <v>1</v>
      </c>
      <c r="AH167" s="464">
        <v>1</v>
      </c>
      <c r="AI167" s="464">
        <v>2658</v>
      </c>
      <c r="AJ167" s="464">
        <v>117</v>
      </c>
      <c r="AK167" s="464">
        <v>350</v>
      </c>
      <c r="AL167" s="464" t="s">
        <v>93</v>
      </c>
      <c r="AM167" s="464"/>
      <c r="AN167" s="464">
        <v>1</v>
      </c>
      <c r="AO167" s="464">
        <v>1</v>
      </c>
      <c r="AP167" s="464">
        <v>2658</v>
      </c>
      <c r="AQ167" s="464">
        <v>350</v>
      </c>
      <c r="AR167" s="464">
        <v>350</v>
      </c>
      <c r="AS167" s="464" t="s">
        <v>93</v>
      </c>
      <c r="AT167" s="464"/>
      <c r="AU167" s="464">
        <v>1</v>
      </c>
      <c r="AV167" s="464">
        <v>1</v>
      </c>
      <c r="AW167" s="464">
        <v>2658</v>
      </c>
      <c r="AX167" s="464">
        <v>117</v>
      </c>
      <c r="AY167" s="464">
        <v>350</v>
      </c>
      <c r="AZ167" s="464" t="s">
        <v>93</v>
      </c>
      <c r="BA167" s="464"/>
      <c r="BB167" s="464">
        <v>1</v>
      </c>
      <c r="BC167" s="464">
        <v>1</v>
      </c>
      <c r="BD167" s="475">
        <v>-5127</v>
      </c>
      <c r="BE167" s="525"/>
      <c r="BF167" s="480">
        <v>-699</v>
      </c>
      <c r="BG167" s="525"/>
      <c r="BH167" s="480">
        <v>-699</v>
      </c>
      <c r="BI167" s="464">
        <v>350</v>
      </c>
      <c r="BJ167" s="464" t="s">
        <v>93</v>
      </c>
      <c r="BK167" s="464"/>
      <c r="BL167" s="464">
        <v>0</v>
      </c>
      <c r="BM167" s="464"/>
      <c r="BN167" s="464" t="s">
        <v>2141</v>
      </c>
      <c r="BO167" s="492" t="s">
        <v>2544</v>
      </c>
      <c r="BP167" s="492" t="s">
        <v>2545</v>
      </c>
      <c r="BQ167" s="464" t="s">
        <v>2546</v>
      </c>
      <c r="BR167" s="464" t="s">
        <v>2145</v>
      </c>
      <c r="BS167" s="493" t="s">
        <v>2469</v>
      </c>
      <c r="BT167" s="464">
        <v>1</v>
      </c>
      <c r="BU167" s="464"/>
      <c r="BV167" s="464" t="s">
        <v>2147</v>
      </c>
      <c r="BW167" s="464" t="s">
        <v>2547</v>
      </c>
      <c r="BX167" s="501"/>
      <c r="BY167" s="501"/>
      <c r="BZ167" s="501"/>
      <c r="CA167" s="501"/>
      <c r="CB167" s="501"/>
      <c r="CC167" s="501"/>
      <c r="CD167" s="503"/>
      <c r="CE167" s="503"/>
      <c r="CF167" s="503" t="s">
        <v>2180</v>
      </c>
      <c r="CG167" s="454" t="s">
        <v>2188</v>
      </c>
      <c r="CH167" s="455" t="s">
        <v>2260</v>
      </c>
      <c r="CI167" s="455" t="s">
        <v>2548</v>
      </c>
      <c r="CJ167" s="455"/>
      <c r="CK167" s="455"/>
      <c r="CL167" s="455" t="s">
        <v>2154</v>
      </c>
      <c r="CM167" s="455" t="s">
        <v>2183</v>
      </c>
      <c r="CN167" s="455"/>
      <c r="CO167" s="503" t="s">
        <v>2180</v>
      </c>
      <c r="CP167" s="449"/>
      <c r="CQ167" s="449"/>
      <c r="CR167" s="448" t="s">
        <v>1353</v>
      </c>
      <c r="CS167" s="449"/>
      <c r="CT167" s="449"/>
      <c r="CU167" s="449"/>
      <c r="CV167" s="449"/>
      <c r="CW167" s="449"/>
      <c r="CX167" s="449"/>
      <c r="CY167" s="449"/>
      <c r="CZ167" s="449"/>
      <c r="DA167" s="449"/>
      <c r="DB167" s="449"/>
      <c r="DC167" s="449"/>
      <c r="DD167" s="449"/>
      <c r="DE167" s="449"/>
      <c r="DF167" s="449"/>
      <c r="DG167" s="449"/>
      <c r="DH167" s="449"/>
      <c r="DI167" s="449"/>
      <c r="DJ167" s="449"/>
      <c r="DK167" s="449"/>
      <c r="DL167" s="449"/>
      <c r="DM167" s="449"/>
      <c r="DN167" s="449"/>
      <c r="DO167" s="449"/>
      <c r="DP167" s="449"/>
      <c r="DQ167" s="449"/>
      <c r="DR167" s="449"/>
      <c r="DS167" s="449"/>
      <c r="DT167" s="449"/>
      <c r="DU167" s="449"/>
      <c r="DV167" s="449"/>
      <c r="DW167" s="449"/>
      <c r="DX167" s="449"/>
      <c r="DY167" s="449"/>
      <c r="DZ167" s="449"/>
      <c r="EA167" s="449"/>
      <c r="EB167" s="449"/>
      <c r="EC167" s="449"/>
      <c r="ED167" s="449"/>
      <c r="EE167" s="449"/>
      <c r="EF167" s="449"/>
      <c r="EG167" s="449"/>
      <c r="EH167" s="449"/>
      <c r="EI167" s="449"/>
      <c r="EJ167" s="449"/>
      <c r="EK167" s="449"/>
      <c r="EL167" s="449"/>
      <c r="EM167" s="449"/>
      <c r="EN167" s="449"/>
      <c r="EO167" s="449"/>
      <c r="EP167" s="449"/>
      <c r="EQ167" s="449"/>
      <c r="ER167" s="449"/>
      <c r="ES167" s="449"/>
      <c r="ET167" s="449"/>
      <c r="EU167" s="449"/>
      <c r="EV167" s="449"/>
      <c r="EW167" s="449"/>
      <c r="EX167" s="449"/>
      <c r="EY167" s="449"/>
      <c r="EZ167" s="449"/>
      <c r="FA167" s="449"/>
      <c r="FB167" s="449"/>
      <c r="FC167" s="449"/>
      <c r="FD167" s="449"/>
      <c r="FE167" s="449"/>
      <c r="FF167" s="449"/>
      <c r="FG167" s="449"/>
      <c r="FH167" s="449"/>
      <c r="FI167" s="449"/>
      <c r="FJ167" s="449"/>
      <c r="FK167" s="449"/>
      <c r="FL167" s="449"/>
      <c r="FM167" s="449"/>
      <c r="FN167" s="449"/>
      <c r="FO167" s="449"/>
      <c r="FP167" s="449"/>
      <c r="FQ167" s="449"/>
      <c r="FR167" s="449"/>
      <c r="FS167" s="449"/>
      <c r="FT167" s="449"/>
      <c r="FU167" s="449"/>
      <c r="FV167" s="449"/>
      <c r="FW167" s="449"/>
      <c r="FX167" s="449"/>
      <c r="FY167" s="449"/>
      <c r="FZ167" s="449"/>
      <c r="GA167" s="449"/>
      <c r="GB167" s="449"/>
      <c r="GC167" s="449"/>
      <c r="GD167" s="449"/>
      <c r="GE167" s="449"/>
      <c r="GF167" s="449"/>
      <c r="GG167" s="449"/>
      <c r="GH167" s="449"/>
      <c r="GI167" s="449"/>
      <c r="GJ167" s="449"/>
      <c r="GK167" s="449"/>
      <c r="GL167" s="449"/>
      <c r="GM167" s="449"/>
      <c r="GN167" s="449"/>
      <c r="GO167" s="449"/>
      <c r="GP167" s="449"/>
      <c r="GQ167" s="449"/>
      <c r="GR167" s="449"/>
      <c r="GS167" s="449"/>
      <c r="GT167" s="449"/>
      <c r="GU167" s="449"/>
      <c r="GV167" s="449"/>
      <c r="GW167" s="449"/>
      <c r="GX167" s="449"/>
      <c r="GY167" s="449"/>
      <c r="GZ167" s="449"/>
      <c r="HA167" s="449"/>
      <c r="HB167" s="449"/>
      <c r="HC167" s="449"/>
      <c r="HD167" s="449"/>
      <c r="HE167" s="449"/>
      <c r="HF167" s="449"/>
      <c r="HG167" s="449"/>
      <c r="HH167" s="449"/>
      <c r="HI167" s="449"/>
      <c r="HJ167" s="449"/>
      <c r="HK167" s="449"/>
      <c r="HL167" s="449"/>
      <c r="HM167" s="449"/>
      <c r="HN167" s="449"/>
      <c r="HO167" s="449"/>
      <c r="HP167" s="449"/>
      <c r="HQ167" s="449"/>
      <c r="HR167" s="449"/>
      <c r="HS167" s="449"/>
      <c r="HT167" s="449"/>
      <c r="HU167" s="449"/>
      <c r="HV167" s="449"/>
      <c r="HW167" s="449"/>
      <c r="HX167" s="449"/>
      <c r="HY167" s="449"/>
      <c r="HZ167" s="449"/>
      <c r="IA167" s="449"/>
      <c r="IB167" s="449"/>
      <c r="IC167" s="449"/>
      <c r="ID167" s="449"/>
      <c r="IE167" s="449"/>
      <c r="IF167" s="449"/>
      <c r="IG167" s="449"/>
      <c r="IH167" s="449"/>
      <c r="II167" s="449"/>
      <c r="IJ167" s="449"/>
      <c r="IK167" s="449"/>
      <c r="IL167" s="449"/>
      <c r="IM167" s="449"/>
      <c r="IN167" s="449"/>
      <c r="IO167" s="449"/>
      <c r="IP167" s="449"/>
      <c r="IQ167" s="449"/>
      <c r="IR167" s="449"/>
      <c r="IS167" s="449"/>
      <c r="IT167" s="449"/>
      <c r="IU167" s="449"/>
      <c r="IV167" s="449"/>
      <c r="IW167" s="449"/>
      <c r="IX167" s="449"/>
      <c r="IY167" s="449"/>
      <c r="IZ167" s="449"/>
      <c r="JA167" s="449"/>
      <c r="JB167" s="449"/>
      <c r="JC167" s="449"/>
      <c r="JD167" s="449"/>
      <c r="JE167" s="449"/>
      <c r="JF167" s="449"/>
      <c r="JG167" s="449"/>
      <c r="JH167" s="449"/>
      <c r="JI167" s="449"/>
      <c r="JJ167" s="449"/>
      <c r="JK167" s="449"/>
      <c r="JL167" s="449"/>
      <c r="JM167" s="449"/>
      <c r="JN167" s="449"/>
      <c r="JO167" s="449"/>
      <c r="JP167" s="449"/>
      <c r="JQ167" s="449"/>
      <c r="JR167" s="449"/>
      <c r="JS167" s="449"/>
      <c r="JT167" s="449"/>
      <c r="JU167" s="449"/>
      <c r="JV167" s="449"/>
      <c r="JW167" s="449"/>
      <c r="JX167" s="449"/>
      <c r="JY167" s="449"/>
      <c r="JZ167" s="449"/>
      <c r="KA167" s="449"/>
      <c r="KB167" s="449"/>
      <c r="KC167" s="449"/>
      <c r="KD167" s="449"/>
      <c r="KE167" s="449"/>
      <c r="KF167" s="449"/>
      <c r="KG167" s="449"/>
      <c r="KH167" s="449"/>
      <c r="KI167" s="449"/>
      <c r="KJ167" s="449"/>
      <c r="KK167" s="449"/>
      <c r="KL167" s="449"/>
      <c r="KM167" s="449"/>
      <c r="KN167" s="449"/>
      <c r="KO167" s="449"/>
      <c r="KP167" s="449"/>
      <c r="KQ167" s="449"/>
      <c r="KR167" s="449"/>
      <c r="KS167" s="449"/>
      <c r="KT167" s="449"/>
    </row>
    <row r="168" spans="1:306" ht="60" hidden="1">
      <c r="A168" s="454" t="s">
        <v>2532</v>
      </c>
      <c r="B168" s="455" t="s">
        <v>351</v>
      </c>
      <c r="C168" s="456" t="s">
        <v>1364</v>
      </c>
      <c r="D168" s="455" t="s">
        <v>2136</v>
      </c>
      <c r="E168" s="455" t="s">
        <v>2539</v>
      </c>
      <c r="F168" s="455" t="s">
        <v>90</v>
      </c>
      <c r="G168" s="455" t="s">
        <v>2138</v>
      </c>
      <c r="H168" s="455"/>
      <c r="I168" s="455" t="s">
        <v>2140</v>
      </c>
      <c r="J168" s="464">
        <v>10</v>
      </c>
      <c r="K168" s="464"/>
      <c r="L168" s="464">
        <v>10</v>
      </c>
      <c r="M168" s="464"/>
      <c r="N168" s="464"/>
      <c r="O168" s="464"/>
      <c r="P168" s="464"/>
      <c r="Q168" s="464">
        <v>2017</v>
      </c>
      <c r="R168" s="464">
        <v>2021</v>
      </c>
      <c r="S168" s="464">
        <v>2017</v>
      </c>
      <c r="T168" s="464">
        <v>2019</v>
      </c>
      <c r="U168" s="464">
        <v>6865</v>
      </c>
      <c r="V168" s="464">
        <v>3650</v>
      </c>
      <c r="W168" s="464">
        <v>4806</v>
      </c>
      <c r="X168" s="464">
        <v>2555</v>
      </c>
      <c r="Y168" s="464">
        <v>2081</v>
      </c>
      <c r="Z168" s="464">
        <v>2725</v>
      </c>
      <c r="AA168" s="464"/>
      <c r="AB168" s="464">
        <v>2775</v>
      </c>
      <c r="AC168" s="464">
        <v>500</v>
      </c>
      <c r="AD168" s="464">
        <v>500</v>
      </c>
      <c r="AE168" s="464" t="s">
        <v>93</v>
      </c>
      <c r="AF168" s="464"/>
      <c r="AG168" s="464">
        <v>1</v>
      </c>
      <c r="AH168" s="464">
        <v>1</v>
      </c>
      <c r="AI168" s="464">
        <v>2775</v>
      </c>
      <c r="AJ168" s="464"/>
      <c r="AK168" s="464">
        <v>500</v>
      </c>
      <c r="AL168" s="464" t="s">
        <v>93</v>
      </c>
      <c r="AM168" s="464"/>
      <c r="AN168" s="464">
        <v>1</v>
      </c>
      <c r="AO168" s="464">
        <v>1</v>
      </c>
      <c r="AP168" s="464">
        <v>2775</v>
      </c>
      <c r="AQ168" s="464">
        <v>500</v>
      </c>
      <c r="AR168" s="464">
        <v>500</v>
      </c>
      <c r="AS168" s="464" t="s">
        <v>93</v>
      </c>
      <c r="AT168" s="464"/>
      <c r="AU168" s="464">
        <v>1</v>
      </c>
      <c r="AV168" s="464">
        <v>1</v>
      </c>
      <c r="AW168" s="464">
        <v>2775</v>
      </c>
      <c r="AX168" s="464"/>
      <c r="AY168" s="464">
        <v>500</v>
      </c>
      <c r="AZ168" s="464" t="s">
        <v>93</v>
      </c>
      <c r="BA168" s="464"/>
      <c r="BB168" s="464">
        <v>1</v>
      </c>
      <c r="BC168" s="464">
        <v>1</v>
      </c>
      <c r="BD168" s="475">
        <v>-2009</v>
      </c>
      <c r="BE168" s="464">
        <v>2775</v>
      </c>
      <c r="BF168" s="464">
        <v>355</v>
      </c>
      <c r="BG168" s="464">
        <v>355</v>
      </c>
      <c r="BH168" s="464"/>
      <c r="BI168" s="464">
        <v>500</v>
      </c>
      <c r="BJ168" s="464" t="s">
        <v>93</v>
      </c>
      <c r="BK168" s="464"/>
      <c r="BL168" s="464">
        <v>1</v>
      </c>
      <c r="BM168" s="464">
        <v>1</v>
      </c>
      <c r="BN168" s="464" t="s">
        <v>2141</v>
      </c>
      <c r="BO168" s="492" t="s">
        <v>2549</v>
      </c>
      <c r="BP168" s="492" t="s">
        <v>2550</v>
      </c>
      <c r="BQ168" s="464" t="s">
        <v>2542</v>
      </c>
      <c r="BR168" s="464" t="s">
        <v>2145</v>
      </c>
      <c r="BS168" s="493" t="s">
        <v>2469</v>
      </c>
      <c r="BT168" s="464">
        <v>1</v>
      </c>
      <c r="BU168" s="464"/>
      <c r="BV168" s="464" t="s">
        <v>2147</v>
      </c>
      <c r="BW168" s="464"/>
      <c r="BX168" s="271" t="s">
        <v>2148</v>
      </c>
      <c r="BY168" s="501"/>
      <c r="BZ168" s="501"/>
      <c r="CA168" s="501"/>
      <c r="CB168" s="501"/>
      <c r="CC168" s="501"/>
      <c r="CD168" s="503"/>
      <c r="CE168" s="503"/>
      <c r="CF168" s="503" t="s">
        <v>2180</v>
      </c>
      <c r="CG168" s="454" t="s">
        <v>2188</v>
      </c>
      <c r="CH168" s="455" t="s">
        <v>2260</v>
      </c>
      <c r="CI168" s="455" t="s">
        <v>2543</v>
      </c>
      <c r="CJ168" s="455"/>
      <c r="CK168" s="455"/>
      <c r="CL168" s="455"/>
      <c r="CM168" s="455" t="s">
        <v>2183</v>
      </c>
      <c r="CN168" s="455"/>
      <c r="CO168" s="503" t="s">
        <v>2180</v>
      </c>
      <c r="CP168" s="449"/>
      <c r="CQ168" s="449"/>
      <c r="CR168" s="448" t="s">
        <v>1364</v>
      </c>
      <c r="CS168" s="449"/>
      <c r="CT168" s="449"/>
      <c r="CU168" s="449"/>
      <c r="CV168" s="449"/>
      <c r="CW168" s="449"/>
      <c r="CX168" s="449"/>
      <c r="CY168" s="449"/>
      <c r="CZ168" s="449"/>
      <c r="DA168" s="449"/>
      <c r="DB168" s="449"/>
      <c r="DC168" s="449"/>
      <c r="DD168" s="449"/>
      <c r="DE168" s="449"/>
      <c r="DF168" s="449"/>
      <c r="DG168" s="449"/>
      <c r="DH168" s="449"/>
      <c r="DI168" s="449"/>
      <c r="DJ168" s="449"/>
      <c r="DK168" s="449"/>
      <c r="DL168" s="449"/>
      <c r="DM168" s="449"/>
      <c r="DN168" s="449"/>
      <c r="DO168" s="449"/>
      <c r="DP168" s="449"/>
      <c r="DQ168" s="449"/>
      <c r="DR168" s="449"/>
      <c r="DS168" s="449"/>
      <c r="DT168" s="449"/>
      <c r="DU168" s="449"/>
      <c r="DV168" s="449"/>
      <c r="DW168" s="449"/>
      <c r="DX168" s="449"/>
      <c r="DY168" s="449"/>
      <c r="DZ168" s="449"/>
      <c r="EA168" s="449"/>
      <c r="EB168" s="449"/>
      <c r="EC168" s="449"/>
      <c r="ED168" s="449"/>
      <c r="EE168" s="449"/>
      <c r="EF168" s="449"/>
      <c r="EG168" s="449"/>
      <c r="EH168" s="449"/>
      <c r="EI168" s="449"/>
      <c r="EJ168" s="449"/>
      <c r="EK168" s="449"/>
      <c r="EL168" s="449"/>
      <c r="EM168" s="449"/>
      <c r="EN168" s="449"/>
      <c r="EO168" s="449"/>
      <c r="EP168" s="449"/>
      <c r="EQ168" s="449"/>
      <c r="ER168" s="449"/>
      <c r="ES168" s="449"/>
      <c r="ET168" s="449"/>
      <c r="EU168" s="449"/>
      <c r="EV168" s="449"/>
      <c r="EW168" s="449"/>
      <c r="EX168" s="449"/>
      <c r="EY168" s="449"/>
      <c r="EZ168" s="449"/>
      <c r="FA168" s="449"/>
      <c r="FB168" s="449"/>
      <c r="FC168" s="449"/>
      <c r="FD168" s="449"/>
      <c r="FE168" s="449"/>
      <c r="FF168" s="449"/>
      <c r="FG168" s="449"/>
      <c r="FH168" s="449"/>
      <c r="FI168" s="449"/>
      <c r="FJ168" s="449"/>
      <c r="FK168" s="449"/>
      <c r="FL168" s="449"/>
      <c r="FM168" s="449"/>
      <c r="FN168" s="449"/>
      <c r="FO168" s="449"/>
      <c r="FP168" s="449"/>
      <c r="FQ168" s="449"/>
      <c r="FR168" s="449"/>
      <c r="FS168" s="449"/>
      <c r="FT168" s="449"/>
      <c r="FU168" s="449"/>
      <c r="FV168" s="449"/>
      <c r="FW168" s="449"/>
      <c r="FX168" s="449"/>
      <c r="FY168" s="449"/>
      <c r="FZ168" s="449"/>
      <c r="GA168" s="449"/>
      <c r="GB168" s="449"/>
      <c r="GC168" s="449"/>
      <c r="GD168" s="449"/>
      <c r="GE168" s="449"/>
      <c r="GF168" s="449"/>
      <c r="GG168" s="449"/>
      <c r="GH168" s="449"/>
      <c r="GI168" s="449"/>
      <c r="GJ168" s="449"/>
      <c r="GK168" s="449"/>
      <c r="GL168" s="449"/>
      <c r="GM168" s="449"/>
      <c r="GN168" s="449"/>
      <c r="GO168" s="449"/>
      <c r="GP168" s="449"/>
      <c r="GQ168" s="449"/>
      <c r="GR168" s="449"/>
      <c r="GS168" s="449"/>
      <c r="GT168" s="449"/>
      <c r="GU168" s="449"/>
      <c r="GV168" s="449"/>
      <c r="GW168" s="449"/>
      <c r="GX168" s="449"/>
      <c r="GY168" s="449"/>
      <c r="GZ168" s="449"/>
      <c r="HA168" s="449"/>
      <c r="HB168" s="449"/>
      <c r="HC168" s="449"/>
      <c r="HD168" s="449"/>
      <c r="HE168" s="449"/>
      <c r="HF168" s="449"/>
      <c r="HG168" s="449"/>
      <c r="HH168" s="449"/>
      <c r="HI168" s="449"/>
      <c r="HJ168" s="449"/>
      <c r="HK168" s="449"/>
      <c r="HL168" s="449"/>
      <c r="HM168" s="449"/>
      <c r="HN168" s="449"/>
      <c r="HO168" s="449"/>
      <c r="HP168" s="449"/>
      <c r="HQ168" s="449"/>
      <c r="HR168" s="449"/>
      <c r="HS168" s="449"/>
      <c r="HT168" s="449"/>
      <c r="HU168" s="449"/>
      <c r="HV168" s="449"/>
      <c r="HW168" s="449"/>
      <c r="HX168" s="449"/>
      <c r="HY168" s="449"/>
      <c r="HZ168" s="449"/>
      <c r="IA168" s="449"/>
      <c r="IB168" s="449"/>
      <c r="IC168" s="449"/>
      <c r="ID168" s="449"/>
      <c r="IE168" s="449"/>
      <c r="IF168" s="449"/>
      <c r="IG168" s="449"/>
      <c r="IH168" s="449"/>
      <c r="II168" s="449"/>
      <c r="IJ168" s="449"/>
      <c r="IK168" s="449"/>
      <c r="IL168" s="449"/>
      <c r="IM168" s="449"/>
      <c r="IN168" s="449"/>
      <c r="IO168" s="449"/>
      <c r="IP168" s="449"/>
      <c r="IQ168" s="449"/>
      <c r="IR168" s="449"/>
      <c r="IS168" s="449"/>
      <c r="IT168" s="449"/>
      <c r="IU168" s="449"/>
      <c r="IV168" s="449"/>
      <c r="IW168" s="449"/>
      <c r="IX168" s="449"/>
      <c r="IY168" s="449"/>
      <c r="IZ168" s="449"/>
      <c r="JA168" s="449"/>
      <c r="JB168" s="449"/>
      <c r="JC168" s="449"/>
      <c r="JD168" s="449"/>
      <c r="JE168" s="449"/>
      <c r="JF168" s="449"/>
      <c r="JG168" s="449"/>
      <c r="JH168" s="449"/>
      <c r="JI168" s="449"/>
      <c r="JJ168" s="449"/>
      <c r="JK168" s="449"/>
      <c r="JL168" s="449"/>
      <c r="JM168" s="449"/>
      <c r="JN168" s="449"/>
      <c r="JO168" s="449"/>
      <c r="JP168" s="449"/>
      <c r="JQ168" s="449"/>
      <c r="JR168" s="449"/>
      <c r="JS168" s="449"/>
      <c r="JT168" s="449"/>
      <c r="JU168" s="449"/>
      <c r="JV168" s="449"/>
      <c r="JW168" s="449"/>
      <c r="JX168" s="449"/>
      <c r="JY168" s="449"/>
      <c r="JZ168" s="449"/>
      <c r="KA168" s="449"/>
      <c r="KB168" s="449"/>
      <c r="KC168" s="449"/>
      <c r="KD168" s="449"/>
      <c r="KE168" s="449"/>
      <c r="KF168" s="449"/>
      <c r="KG168" s="449"/>
      <c r="KH168" s="449"/>
      <c r="KI168" s="449"/>
      <c r="KJ168" s="449"/>
      <c r="KK168" s="449"/>
      <c r="KL168" s="449"/>
      <c r="KM168" s="449"/>
      <c r="KN168" s="449"/>
      <c r="KO168" s="449"/>
      <c r="KP168" s="449"/>
      <c r="KQ168" s="449"/>
      <c r="KR168" s="449"/>
      <c r="KS168" s="449"/>
      <c r="KT168" s="449"/>
    </row>
    <row r="169" spans="1:306" ht="24" hidden="1">
      <c r="A169" s="454"/>
      <c r="B169" s="455"/>
      <c r="C169" s="452" t="s">
        <v>2551</v>
      </c>
      <c r="D169" s="455"/>
      <c r="E169" s="455"/>
      <c r="F169" s="455"/>
      <c r="G169" s="452">
        <v>1</v>
      </c>
      <c r="H169" s="455"/>
      <c r="I169" s="455"/>
      <c r="J169" s="463">
        <v>28</v>
      </c>
      <c r="K169" s="463"/>
      <c r="L169" s="463">
        <v>28</v>
      </c>
      <c r="M169" s="463"/>
      <c r="N169" s="463"/>
      <c r="O169" s="463"/>
      <c r="P169" s="463"/>
      <c r="Q169" s="463"/>
      <c r="R169" s="463"/>
      <c r="S169" s="463"/>
      <c r="T169" s="463"/>
      <c r="U169" s="463">
        <v>28000</v>
      </c>
      <c r="V169" s="463">
        <v>9800</v>
      </c>
      <c r="W169" s="463"/>
      <c r="X169" s="463"/>
      <c r="Y169" s="463"/>
      <c r="Z169" s="463"/>
      <c r="AA169" s="463"/>
      <c r="AB169" s="463"/>
      <c r="AC169" s="463"/>
      <c r="AD169" s="463"/>
      <c r="AE169" s="463"/>
      <c r="AF169" s="463"/>
      <c r="AG169" s="463"/>
      <c r="AH169" s="463"/>
      <c r="AI169" s="463"/>
      <c r="AJ169" s="463"/>
      <c r="AK169" s="463"/>
      <c r="AL169" s="463"/>
      <c r="AM169" s="463"/>
      <c r="AN169" s="463"/>
      <c r="AO169" s="463"/>
      <c r="AP169" s="463"/>
      <c r="AQ169" s="463"/>
      <c r="AR169" s="463"/>
      <c r="AS169" s="463"/>
      <c r="AT169" s="463"/>
      <c r="AU169" s="463"/>
      <c r="AV169" s="463"/>
      <c r="AW169" s="463"/>
      <c r="AX169" s="463"/>
      <c r="AY169" s="463"/>
      <c r="AZ169" s="463"/>
      <c r="BA169" s="463"/>
      <c r="BB169" s="463"/>
      <c r="BC169" s="463"/>
      <c r="BD169" s="475">
        <v>-26000</v>
      </c>
      <c r="BE169" s="463">
        <v>2000</v>
      </c>
      <c r="BF169" s="463"/>
      <c r="BG169" s="463"/>
      <c r="BH169" s="463"/>
      <c r="BI169" s="463"/>
      <c r="BJ169" s="463"/>
      <c r="BK169" s="463"/>
      <c r="BL169" s="464"/>
      <c r="BM169" s="464"/>
      <c r="BN169" s="464"/>
      <c r="BO169" s="492"/>
      <c r="BP169" s="492"/>
      <c r="BQ169" s="464"/>
      <c r="BR169" s="464"/>
      <c r="BS169" s="493"/>
      <c r="BT169" s="464"/>
      <c r="BU169" s="464"/>
      <c r="BV169" s="464"/>
      <c r="BW169" s="464"/>
      <c r="BX169" s="501"/>
      <c r="BY169" s="501"/>
      <c r="BZ169" s="501"/>
      <c r="CA169" s="501"/>
      <c r="CB169" s="501"/>
      <c r="CC169" s="501"/>
      <c r="CD169" s="503"/>
      <c r="CE169" s="503"/>
      <c r="CF169" s="503"/>
      <c r="CG169" s="503"/>
      <c r="CH169" s="503"/>
      <c r="CI169" s="503"/>
      <c r="CJ169" s="503"/>
      <c r="CK169" s="503"/>
      <c r="CL169" s="503"/>
      <c r="CM169" s="503"/>
      <c r="CN169" s="503"/>
      <c r="CO169" s="503"/>
      <c r="CP169" s="449"/>
      <c r="CQ169" s="449"/>
      <c r="CR169" s="448"/>
      <c r="CS169" s="449"/>
      <c r="CT169" s="449"/>
      <c r="CU169" s="449"/>
      <c r="CV169" s="449"/>
      <c r="CW169" s="449"/>
      <c r="CX169" s="449"/>
      <c r="CY169" s="449"/>
      <c r="CZ169" s="449"/>
      <c r="DA169" s="449"/>
      <c r="DB169" s="449"/>
      <c r="DC169" s="449"/>
      <c r="DD169" s="449"/>
      <c r="DE169" s="449"/>
      <c r="DF169" s="449"/>
      <c r="DG169" s="449"/>
      <c r="DH169" s="449"/>
      <c r="DI169" s="449"/>
      <c r="DJ169" s="449"/>
      <c r="DK169" s="449"/>
      <c r="DL169" s="449"/>
      <c r="DM169" s="449"/>
      <c r="DN169" s="449"/>
      <c r="DO169" s="449"/>
      <c r="DP169" s="449"/>
      <c r="DQ169" s="449"/>
      <c r="DR169" s="449"/>
      <c r="DS169" s="449"/>
      <c r="DT169" s="449"/>
      <c r="DU169" s="449"/>
      <c r="DV169" s="449"/>
      <c r="DW169" s="449"/>
      <c r="DX169" s="449"/>
      <c r="DY169" s="449"/>
      <c r="DZ169" s="449"/>
      <c r="EA169" s="449"/>
      <c r="EB169" s="449"/>
      <c r="EC169" s="449"/>
      <c r="ED169" s="449"/>
      <c r="EE169" s="449"/>
      <c r="EF169" s="449"/>
      <c r="EG169" s="449"/>
      <c r="EH169" s="449"/>
      <c r="EI169" s="449"/>
      <c r="EJ169" s="449"/>
      <c r="EK169" s="449"/>
      <c r="EL169" s="449"/>
      <c r="EM169" s="449"/>
      <c r="EN169" s="449"/>
      <c r="EO169" s="449"/>
      <c r="EP169" s="449"/>
      <c r="EQ169" s="449"/>
      <c r="ER169" s="449"/>
      <c r="ES169" s="449"/>
      <c r="ET169" s="449"/>
      <c r="EU169" s="449"/>
      <c r="EV169" s="449"/>
      <c r="EW169" s="449"/>
      <c r="EX169" s="449"/>
      <c r="EY169" s="449"/>
      <c r="EZ169" s="449"/>
      <c r="FA169" s="449"/>
      <c r="FB169" s="449"/>
      <c r="FC169" s="449"/>
      <c r="FD169" s="449"/>
      <c r="FE169" s="449"/>
      <c r="FF169" s="449"/>
      <c r="FG169" s="449"/>
      <c r="FH169" s="449"/>
      <c r="FI169" s="449"/>
      <c r="FJ169" s="449"/>
      <c r="FK169" s="449"/>
      <c r="FL169" s="449"/>
      <c r="FM169" s="449"/>
      <c r="FN169" s="449"/>
      <c r="FO169" s="449"/>
      <c r="FP169" s="449"/>
      <c r="FQ169" s="449"/>
      <c r="FR169" s="449"/>
      <c r="FS169" s="449"/>
      <c r="FT169" s="449"/>
      <c r="FU169" s="449"/>
      <c r="FV169" s="449"/>
      <c r="FW169" s="449"/>
      <c r="FX169" s="449"/>
      <c r="FY169" s="449"/>
      <c r="FZ169" s="449"/>
      <c r="GA169" s="449"/>
      <c r="GB169" s="449"/>
      <c r="GC169" s="449"/>
      <c r="GD169" s="449"/>
      <c r="GE169" s="449"/>
      <c r="GF169" s="449"/>
      <c r="GG169" s="449"/>
      <c r="GH169" s="449"/>
      <c r="GI169" s="449"/>
      <c r="GJ169" s="449"/>
      <c r="GK169" s="449"/>
      <c r="GL169" s="449"/>
      <c r="GM169" s="449"/>
      <c r="GN169" s="449"/>
      <c r="GO169" s="449"/>
      <c r="GP169" s="449"/>
      <c r="GQ169" s="449"/>
      <c r="GR169" s="449"/>
      <c r="GS169" s="449"/>
      <c r="GT169" s="449"/>
      <c r="GU169" s="449"/>
      <c r="GV169" s="449"/>
      <c r="GW169" s="449"/>
      <c r="GX169" s="449"/>
      <c r="GY169" s="449"/>
      <c r="GZ169" s="449"/>
      <c r="HA169" s="449"/>
      <c r="HB169" s="449"/>
      <c r="HC169" s="449"/>
      <c r="HD169" s="449"/>
      <c r="HE169" s="449"/>
      <c r="HF169" s="449"/>
      <c r="HG169" s="449"/>
      <c r="HH169" s="449"/>
      <c r="HI169" s="449"/>
      <c r="HJ169" s="449"/>
      <c r="HK169" s="449"/>
      <c r="HL169" s="449"/>
      <c r="HM169" s="449"/>
      <c r="HN169" s="449"/>
      <c r="HO169" s="449"/>
      <c r="HP169" s="449"/>
      <c r="HQ169" s="449"/>
      <c r="HR169" s="449"/>
      <c r="HS169" s="449"/>
      <c r="HT169" s="449"/>
      <c r="HU169" s="449"/>
      <c r="HV169" s="449"/>
      <c r="HW169" s="449"/>
      <c r="HX169" s="449"/>
      <c r="HY169" s="449"/>
      <c r="HZ169" s="449"/>
      <c r="IA169" s="449"/>
      <c r="IB169" s="449"/>
      <c r="IC169" s="449"/>
      <c r="ID169" s="449"/>
      <c r="IE169" s="449"/>
      <c r="IF169" s="449"/>
      <c r="IG169" s="449"/>
      <c r="IH169" s="449"/>
      <c r="II169" s="449"/>
      <c r="IJ169" s="449"/>
      <c r="IK169" s="449"/>
      <c r="IL169" s="449"/>
      <c r="IM169" s="449"/>
      <c r="IN169" s="449"/>
      <c r="IO169" s="449"/>
      <c r="IP169" s="449"/>
      <c r="IQ169" s="449"/>
      <c r="IR169" s="449"/>
      <c r="IS169" s="449"/>
      <c r="IT169" s="449"/>
      <c r="IU169" s="449"/>
      <c r="IV169" s="449"/>
      <c r="IW169" s="449"/>
      <c r="IX169" s="449"/>
      <c r="IY169" s="449"/>
      <c r="IZ169" s="449"/>
      <c r="JA169" s="449"/>
      <c r="JB169" s="449"/>
      <c r="JC169" s="449"/>
      <c r="JD169" s="449"/>
      <c r="JE169" s="449"/>
      <c r="JF169" s="449"/>
      <c r="JG169" s="449"/>
      <c r="JH169" s="449"/>
      <c r="JI169" s="449"/>
      <c r="JJ169" s="449"/>
      <c r="JK169" s="449"/>
      <c r="JL169" s="449"/>
      <c r="JM169" s="449"/>
      <c r="JN169" s="449"/>
      <c r="JO169" s="449"/>
      <c r="JP169" s="449"/>
      <c r="JQ169" s="449"/>
      <c r="JR169" s="449"/>
      <c r="JS169" s="449"/>
      <c r="JT169" s="449"/>
      <c r="JU169" s="449"/>
      <c r="JV169" s="449"/>
      <c r="JW169" s="449"/>
      <c r="JX169" s="449"/>
      <c r="JY169" s="449"/>
      <c r="JZ169" s="449"/>
      <c r="KA169" s="449"/>
      <c r="KB169" s="449"/>
      <c r="KC169" s="449"/>
      <c r="KD169" s="449"/>
      <c r="KE169" s="449"/>
      <c r="KF169" s="449"/>
      <c r="KG169" s="449"/>
      <c r="KH169" s="449"/>
      <c r="KI169" s="449"/>
      <c r="KJ169" s="449"/>
      <c r="KK169" s="449"/>
      <c r="KL169" s="449"/>
      <c r="KM169" s="449"/>
      <c r="KN169" s="449"/>
      <c r="KO169" s="449"/>
      <c r="KP169" s="449"/>
      <c r="KQ169" s="449"/>
      <c r="KR169" s="449"/>
      <c r="KS169" s="449"/>
      <c r="KT169" s="449"/>
    </row>
    <row r="170" spans="1:306" ht="24" hidden="1">
      <c r="A170" s="454" t="s">
        <v>2532</v>
      </c>
      <c r="B170" s="455" t="s">
        <v>904</v>
      </c>
      <c r="C170" s="456" t="s">
        <v>2062</v>
      </c>
      <c r="D170" s="457"/>
      <c r="E170" s="457"/>
      <c r="F170" s="455" t="s">
        <v>90</v>
      </c>
      <c r="G170" s="455" t="s">
        <v>2068</v>
      </c>
      <c r="H170" s="457"/>
      <c r="I170" s="457" t="s">
        <v>234</v>
      </c>
      <c r="J170" s="464">
        <v>28</v>
      </c>
      <c r="K170" s="455"/>
      <c r="L170" s="455">
        <v>28</v>
      </c>
      <c r="M170" s="455"/>
      <c r="N170" s="455"/>
      <c r="O170" s="455"/>
      <c r="P170" s="455"/>
      <c r="Q170" s="455">
        <v>2020</v>
      </c>
      <c r="R170" s="455">
        <v>2022</v>
      </c>
      <c r="S170" s="466"/>
      <c r="T170" s="466"/>
      <c r="U170" s="455">
        <v>28000</v>
      </c>
      <c r="V170" s="455">
        <v>9800</v>
      </c>
      <c r="W170" s="466"/>
      <c r="X170" s="466"/>
      <c r="Y170" s="466"/>
      <c r="Z170" s="466"/>
      <c r="AA170" s="466"/>
      <c r="AB170" s="466"/>
      <c r="AC170" s="466"/>
      <c r="AD170" s="466"/>
      <c r="AE170" s="466"/>
      <c r="AF170" s="466"/>
      <c r="AG170" s="466"/>
      <c r="AH170" s="466"/>
      <c r="AI170" s="466"/>
      <c r="AJ170" s="466"/>
      <c r="AK170" s="466"/>
      <c r="AL170" s="466"/>
      <c r="AM170" s="466"/>
      <c r="AN170" s="466"/>
      <c r="AO170" s="466"/>
      <c r="AP170" s="466"/>
      <c r="AQ170" s="466"/>
      <c r="AR170" s="466"/>
      <c r="AS170" s="466"/>
      <c r="AT170" s="466"/>
      <c r="AU170" s="466"/>
      <c r="AV170" s="466"/>
      <c r="AW170" s="466"/>
      <c r="AX170" s="466"/>
      <c r="AY170" s="466"/>
      <c r="AZ170" s="466"/>
      <c r="BA170" s="466"/>
      <c r="BB170" s="466"/>
      <c r="BC170" s="466"/>
      <c r="BD170" s="475">
        <v>-26000</v>
      </c>
      <c r="BE170" s="464">
        <v>2000</v>
      </c>
      <c r="BF170" s="464"/>
      <c r="BG170" s="466"/>
      <c r="BH170" s="466"/>
      <c r="BI170" s="466"/>
      <c r="BJ170" s="466"/>
      <c r="BK170" s="466"/>
      <c r="BL170" s="466"/>
      <c r="BM170" s="466"/>
      <c r="BN170" s="466"/>
      <c r="BO170" s="494" t="s">
        <v>2552</v>
      </c>
      <c r="BP170" s="494" t="s">
        <v>2552</v>
      </c>
      <c r="BQ170" s="466"/>
      <c r="BR170" s="466"/>
      <c r="BS170" s="495"/>
      <c r="BT170" s="466"/>
      <c r="BU170" s="466"/>
      <c r="BV170" s="466"/>
      <c r="BW170" s="466"/>
      <c r="BX170" s="461"/>
      <c r="BY170" s="461"/>
      <c r="BZ170" s="461"/>
      <c r="CA170" s="461"/>
      <c r="CB170" s="461"/>
      <c r="CC170" s="503"/>
      <c r="CD170" s="448"/>
      <c r="CE170" s="448"/>
      <c r="CF170" s="448"/>
      <c r="CG170" s="448"/>
      <c r="CH170" s="448"/>
      <c r="CI170" s="448"/>
      <c r="CJ170" s="448"/>
      <c r="CK170" s="448"/>
      <c r="CL170" s="448"/>
      <c r="CM170" s="448"/>
      <c r="CN170" s="448"/>
      <c r="CO170" s="448"/>
      <c r="CP170" s="448"/>
      <c r="CQ170" s="448"/>
      <c r="CR170" s="448"/>
      <c r="CS170" s="448"/>
      <c r="CT170" s="448"/>
      <c r="CU170" s="448"/>
      <c r="CV170" s="448"/>
      <c r="CW170" s="515"/>
      <c r="CX170" s="515"/>
      <c r="CY170" s="515"/>
      <c r="CZ170" s="515"/>
      <c r="DA170" s="515"/>
      <c r="DB170" s="515"/>
      <c r="DC170" s="515"/>
      <c r="DD170" s="515"/>
      <c r="DE170" s="515"/>
      <c r="DF170" s="515"/>
      <c r="DG170" s="515"/>
      <c r="DH170" s="515"/>
      <c r="DI170" s="515"/>
      <c r="DJ170" s="515"/>
      <c r="DK170" s="515"/>
      <c r="DL170" s="515"/>
      <c r="DM170" s="515"/>
      <c r="DN170" s="515"/>
      <c r="DO170" s="515"/>
      <c r="DP170" s="515"/>
      <c r="DQ170" s="515"/>
      <c r="DR170" s="515"/>
      <c r="DS170" s="515"/>
      <c r="DT170" s="515"/>
      <c r="DU170" s="515"/>
      <c r="DV170" s="515"/>
      <c r="DW170" s="515"/>
      <c r="DX170" s="515"/>
      <c r="DY170" s="515"/>
      <c r="DZ170" s="515"/>
      <c r="EA170" s="515"/>
      <c r="EB170" s="515"/>
      <c r="EC170" s="515"/>
      <c r="ED170" s="515"/>
      <c r="EE170" s="515"/>
      <c r="EF170" s="515"/>
      <c r="EG170" s="515"/>
      <c r="EH170" s="515"/>
      <c r="EI170" s="515"/>
      <c r="EJ170" s="515"/>
      <c r="EK170" s="515"/>
      <c r="EL170" s="515"/>
      <c r="EM170" s="515"/>
      <c r="EN170" s="515"/>
      <c r="EO170" s="515"/>
      <c r="EP170" s="515"/>
      <c r="EQ170" s="515"/>
      <c r="ER170" s="515"/>
      <c r="ES170" s="515"/>
      <c r="ET170" s="515"/>
      <c r="EU170" s="515"/>
      <c r="EV170" s="515"/>
      <c r="EW170" s="515"/>
      <c r="EX170" s="515"/>
      <c r="EY170" s="515"/>
      <c r="EZ170" s="515"/>
      <c r="FA170" s="515"/>
      <c r="FB170" s="515"/>
      <c r="FC170" s="515"/>
      <c r="FD170" s="515"/>
      <c r="FE170" s="515"/>
      <c r="FF170" s="515"/>
      <c r="FG170" s="515"/>
      <c r="FH170" s="515"/>
      <c r="FI170" s="515"/>
      <c r="FJ170" s="515"/>
      <c r="FK170" s="515"/>
      <c r="FL170" s="515"/>
      <c r="FM170" s="515"/>
      <c r="FN170" s="515"/>
      <c r="FO170" s="515"/>
      <c r="FP170" s="515"/>
      <c r="FQ170" s="515"/>
      <c r="FR170" s="515"/>
      <c r="FS170" s="515"/>
      <c r="FT170" s="515"/>
      <c r="FU170" s="515"/>
      <c r="FV170" s="515"/>
      <c r="FW170" s="515"/>
      <c r="FX170" s="515"/>
      <c r="FY170" s="515"/>
      <c r="FZ170" s="515"/>
      <c r="GA170" s="515"/>
      <c r="GB170" s="515"/>
      <c r="GC170" s="515"/>
      <c r="GD170" s="515"/>
      <c r="GE170" s="515"/>
      <c r="GF170" s="515"/>
      <c r="GG170" s="515"/>
      <c r="GH170" s="515"/>
      <c r="GI170" s="515"/>
      <c r="GJ170" s="515"/>
      <c r="GK170" s="515"/>
      <c r="GL170" s="515"/>
      <c r="GM170" s="515"/>
      <c r="GN170" s="515"/>
      <c r="GO170" s="515"/>
      <c r="GP170" s="515"/>
      <c r="GQ170" s="515"/>
      <c r="GR170" s="515"/>
      <c r="GS170" s="515"/>
      <c r="GT170" s="515"/>
      <c r="GU170" s="515"/>
      <c r="GV170" s="515"/>
      <c r="GW170" s="515"/>
      <c r="GX170" s="515"/>
      <c r="GY170" s="515"/>
      <c r="GZ170" s="515"/>
      <c r="HA170" s="515"/>
      <c r="HB170" s="515"/>
      <c r="HC170" s="515"/>
      <c r="HD170" s="515"/>
      <c r="HE170" s="515"/>
      <c r="HF170" s="515"/>
      <c r="HG170" s="515"/>
      <c r="HH170" s="515"/>
      <c r="HI170" s="515"/>
      <c r="HJ170" s="515"/>
      <c r="HK170" s="515"/>
      <c r="HL170" s="515"/>
      <c r="HM170" s="515"/>
      <c r="HN170" s="515"/>
      <c r="HO170" s="515"/>
      <c r="HP170" s="515"/>
      <c r="HQ170" s="515"/>
      <c r="HR170" s="515"/>
      <c r="HS170" s="515"/>
      <c r="HT170" s="515"/>
      <c r="HU170" s="515"/>
      <c r="HV170" s="515"/>
      <c r="HW170" s="515"/>
      <c r="HX170" s="515"/>
      <c r="HY170" s="515"/>
      <c r="HZ170" s="515"/>
      <c r="IA170" s="515"/>
      <c r="IB170" s="515"/>
      <c r="IC170" s="515"/>
      <c r="ID170" s="515"/>
      <c r="IE170" s="515"/>
      <c r="IF170" s="515"/>
      <c r="IG170" s="515"/>
      <c r="IH170" s="515"/>
      <c r="II170" s="515"/>
      <c r="IJ170" s="515"/>
      <c r="IK170" s="515"/>
      <c r="IL170" s="515"/>
      <c r="IM170" s="515"/>
      <c r="IN170" s="515"/>
      <c r="IO170" s="515"/>
      <c r="IP170" s="515"/>
      <c r="IQ170" s="515"/>
      <c r="IR170" s="515"/>
      <c r="IS170" s="515"/>
      <c r="IT170" s="515"/>
      <c r="IU170" s="515"/>
      <c r="IV170" s="515"/>
      <c r="IW170" s="515"/>
      <c r="IX170" s="515"/>
      <c r="IY170" s="515"/>
      <c r="IZ170" s="515"/>
      <c r="JA170" s="515"/>
      <c r="JB170" s="515"/>
      <c r="JC170" s="515"/>
      <c r="JD170" s="515"/>
      <c r="JE170" s="515"/>
      <c r="JF170" s="515"/>
      <c r="JG170" s="515"/>
      <c r="JH170" s="515"/>
      <c r="JI170" s="515"/>
      <c r="JJ170" s="515"/>
      <c r="JK170" s="515"/>
      <c r="JL170" s="515"/>
      <c r="JM170" s="515"/>
      <c r="JN170" s="515"/>
      <c r="JO170" s="515"/>
      <c r="JP170" s="515"/>
      <c r="JQ170" s="515"/>
      <c r="JR170" s="515"/>
      <c r="JS170" s="515"/>
      <c r="JT170" s="515"/>
      <c r="JU170" s="515"/>
      <c r="JV170" s="515"/>
      <c r="JW170" s="515"/>
      <c r="JX170" s="515"/>
      <c r="JY170" s="515"/>
      <c r="JZ170" s="515"/>
      <c r="KA170" s="515"/>
      <c r="KB170" s="515"/>
      <c r="KC170" s="515"/>
      <c r="KD170" s="515"/>
      <c r="KE170" s="515"/>
      <c r="KF170" s="515"/>
      <c r="KG170" s="515"/>
      <c r="KH170" s="515"/>
      <c r="KI170" s="515"/>
      <c r="KJ170" s="515"/>
      <c r="KK170" s="515"/>
      <c r="KL170" s="515"/>
      <c r="KM170" s="515"/>
      <c r="KN170" s="515"/>
      <c r="KO170" s="515"/>
      <c r="KP170" s="515"/>
      <c r="KQ170" s="515"/>
      <c r="KR170" s="515"/>
      <c r="KS170" s="515"/>
      <c r="KT170" s="515"/>
    </row>
    <row r="171" spans="1:306" ht="13.5" hidden="1" customHeight="1">
      <c r="A171" s="540" t="s">
        <v>2553</v>
      </c>
      <c r="B171" s="540"/>
      <c r="C171" s="540"/>
      <c r="D171" s="452"/>
      <c r="E171" s="452"/>
      <c r="F171" s="452"/>
      <c r="G171" s="452">
        <v>12</v>
      </c>
      <c r="H171" s="452"/>
      <c r="I171" s="455"/>
      <c r="J171" s="463">
        <v>308</v>
      </c>
      <c r="K171" s="463">
        <v>33</v>
      </c>
      <c r="L171" s="463">
        <v>260</v>
      </c>
      <c r="M171" s="463">
        <v>14</v>
      </c>
      <c r="N171" s="463"/>
      <c r="O171" s="463">
        <v>1595</v>
      </c>
      <c r="P171" s="463"/>
      <c r="Q171" s="463"/>
      <c r="R171" s="463"/>
      <c r="S171" s="463"/>
      <c r="T171" s="463"/>
      <c r="U171" s="463">
        <v>604022</v>
      </c>
      <c r="V171" s="463">
        <v>214498</v>
      </c>
      <c r="W171" s="463">
        <v>240371</v>
      </c>
      <c r="X171" s="463">
        <v>77722</v>
      </c>
      <c r="Y171" s="463">
        <v>308628</v>
      </c>
      <c r="Z171" s="463">
        <v>78584</v>
      </c>
      <c r="AA171" s="463">
        <v>8160</v>
      </c>
      <c r="AB171" s="463">
        <v>156267</v>
      </c>
      <c r="AC171" s="463">
        <v>34032</v>
      </c>
      <c r="AD171" s="463">
        <v>34032</v>
      </c>
      <c r="AE171" s="463"/>
      <c r="AF171" s="463">
        <v>33</v>
      </c>
      <c r="AG171" s="463">
        <v>5</v>
      </c>
      <c r="AH171" s="463">
        <v>5</v>
      </c>
      <c r="AI171" s="463">
        <v>156267</v>
      </c>
      <c r="AJ171" s="463">
        <v>28956</v>
      </c>
      <c r="AK171" s="463">
        <v>34032</v>
      </c>
      <c r="AL171" s="463"/>
      <c r="AM171" s="463">
        <v>33</v>
      </c>
      <c r="AN171" s="463">
        <v>5</v>
      </c>
      <c r="AO171" s="463">
        <v>5</v>
      </c>
      <c r="AP171" s="463">
        <v>156267</v>
      </c>
      <c r="AQ171" s="463">
        <v>42760</v>
      </c>
      <c r="AR171" s="463">
        <v>34032</v>
      </c>
      <c r="AS171" s="463"/>
      <c r="AT171" s="463">
        <v>33</v>
      </c>
      <c r="AU171" s="463">
        <v>5</v>
      </c>
      <c r="AV171" s="463">
        <v>6</v>
      </c>
      <c r="AW171" s="463">
        <v>130166</v>
      </c>
      <c r="AX171" s="463">
        <v>28956</v>
      </c>
      <c r="AY171" s="463">
        <v>34032</v>
      </c>
      <c r="AZ171" s="463"/>
      <c r="BA171" s="463">
        <v>33</v>
      </c>
      <c r="BB171" s="463">
        <v>5</v>
      </c>
      <c r="BC171" s="463">
        <v>5</v>
      </c>
      <c r="BD171" s="475">
        <v>-173574</v>
      </c>
      <c r="BE171" s="463">
        <v>121820</v>
      </c>
      <c r="BF171" s="463">
        <v>32194</v>
      </c>
      <c r="BG171" s="463">
        <v>19901</v>
      </c>
      <c r="BH171" s="463">
        <v>12293</v>
      </c>
      <c r="BI171" s="463">
        <v>34032</v>
      </c>
      <c r="BJ171" s="463"/>
      <c r="BK171" s="463">
        <v>33</v>
      </c>
      <c r="BL171" s="463"/>
      <c r="BM171" s="463"/>
      <c r="BN171" s="463"/>
      <c r="BO171" s="491"/>
      <c r="BP171" s="491"/>
      <c r="BQ171" s="463"/>
      <c r="BR171" s="463"/>
      <c r="BS171" s="493"/>
      <c r="BT171" s="464"/>
      <c r="BU171" s="463"/>
      <c r="BV171" s="463"/>
      <c r="BW171" s="463"/>
      <c r="BX171" s="477"/>
      <c r="BY171" s="477"/>
      <c r="BZ171" s="477"/>
      <c r="CA171" s="477"/>
      <c r="CB171" s="477"/>
      <c r="CC171" s="477"/>
      <c r="CD171" s="504"/>
      <c r="CE171" s="504"/>
      <c r="CF171" s="504"/>
      <c r="CG171" s="450"/>
      <c r="CH171" s="506"/>
      <c r="CI171" s="506"/>
      <c r="CJ171" s="506"/>
      <c r="CK171" s="506"/>
      <c r="CL171" s="506"/>
      <c r="CM171" s="506"/>
      <c r="CN171" s="506"/>
      <c r="CO171" s="504"/>
      <c r="CP171" s="507"/>
      <c r="CQ171" s="507"/>
      <c r="CR171" s="448"/>
      <c r="CS171" s="507"/>
      <c r="CT171" s="507"/>
      <c r="CU171" s="507"/>
      <c r="CV171" s="507"/>
      <c r="CW171" s="507"/>
      <c r="CX171" s="507"/>
      <c r="CY171" s="507"/>
      <c r="CZ171" s="507"/>
      <c r="DA171" s="507"/>
      <c r="DB171" s="507"/>
      <c r="DC171" s="507"/>
      <c r="DD171" s="507"/>
      <c r="DE171" s="507"/>
      <c r="DF171" s="507"/>
      <c r="DG171" s="507"/>
      <c r="DH171" s="507"/>
      <c r="DI171" s="507"/>
      <c r="DJ171" s="507"/>
      <c r="DK171" s="507"/>
      <c r="DL171" s="507"/>
      <c r="DM171" s="507"/>
      <c r="DN171" s="507"/>
      <c r="DO171" s="507"/>
      <c r="DP171" s="507"/>
      <c r="DQ171" s="507"/>
      <c r="DR171" s="507"/>
      <c r="DS171" s="507"/>
      <c r="DT171" s="507"/>
      <c r="DU171" s="507"/>
      <c r="DV171" s="507"/>
      <c r="DW171" s="507"/>
      <c r="DX171" s="507"/>
      <c r="DY171" s="507"/>
      <c r="DZ171" s="507"/>
      <c r="EA171" s="507"/>
      <c r="EB171" s="507"/>
      <c r="EC171" s="507"/>
      <c r="ED171" s="507"/>
      <c r="EE171" s="507"/>
      <c r="EF171" s="507"/>
      <c r="EG171" s="507"/>
      <c r="EH171" s="507"/>
      <c r="EI171" s="507"/>
      <c r="EJ171" s="507"/>
      <c r="EK171" s="507"/>
      <c r="EL171" s="507"/>
      <c r="EM171" s="507"/>
      <c r="EN171" s="507"/>
      <c r="EO171" s="507"/>
      <c r="EP171" s="507"/>
      <c r="EQ171" s="507"/>
      <c r="ER171" s="507"/>
      <c r="ES171" s="507"/>
      <c r="ET171" s="507"/>
      <c r="EU171" s="507"/>
      <c r="EV171" s="507"/>
      <c r="EW171" s="507"/>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7"/>
      <c r="GU171" s="507"/>
      <c r="GV171" s="507"/>
      <c r="GW171" s="507"/>
      <c r="GX171" s="507"/>
      <c r="GY171" s="507"/>
      <c r="GZ171" s="507"/>
      <c r="HA171" s="507"/>
      <c r="HB171" s="507"/>
      <c r="HC171" s="507"/>
      <c r="HD171" s="507"/>
      <c r="HE171" s="507"/>
      <c r="HF171" s="507"/>
      <c r="HG171" s="507"/>
      <c r="HH171" s="507"/>
      <c r="HI171" s="507"/>
      <c r="HJ171" s="507"/>
      <c r="HK171" s="507"/>
      <c r="HL171" s="507"/>
      <c r="HM171" s="507"/>
      <c r="HN171" s="507"/>
      <c r="HO171" s="507"/>
      <c r="HP171" s="507"/>
      <c r="HQ171" s="507"/>
      <c r="HR171" s="507"/>
      <c r="HS171" s="507"/>
      <c r="HT171" s="507"/>
      <c r="HU171" s="507"/>
      <c r="HV171" s="507"/>
      <c r="HW171" s="507"/>
      <c r="HX171" s="507"/>
      <c r="HY171" s="507"/>
      <c r="HZ171" s="507"/>
      <c r="IA171" s="507"/>
      <c r="IB171" s="507"/>
      <c r="IC171" s="507"/>
      <c r="ID171" s="507"/>
      <c r="IE171" s="507"/>
      <c r="IF171" s="507"/>
      <c r="IG171" s="507"/>
      <c r="IH171" s="507"/>
      <c r="II171" s="507"/>
      <c r="IJ171" s="507"/>
      <c r="IK171" s="507"/>
      <c r="IL171" s="507"/>
      <c r="IM171" s="507"/>
      <c r="IN171" s="507"/>
      <c r="IO171" s="507"/>
      <c r="IP171" s="507"/>
      <c r="IQ171" s="507"/>
      <c r="IR171" s="507"/>
      <c r="IS171" s="507"/>
      <c r="IT171" s="507"/>
      <c r="IU171" s="507"/>
      <c r="IV171" s="507"/>
      <c r="IW171" s="507"/>
      <c r="IX171" s="507"/>
      <c r="IY171" s="507"/>
      <c r="IZ171" s="507"/>
      <c r="JA171" s="507"/>
      <c r="JB171" s="507"/>
      <c r="JC171" s="507"/>
      <c r="JD171" s="507"/>
      <c r="JE171" s="507"/>
      <c r="JF171" s="507"/>
      <c r="JG171" s="507"/>
      <c r="JH171" s="507"/>
      <c r="JI171" s="507"/>
      <c r="JJ171" s="507"/>
      <c r="JK171" s="507"/>
      <c r="JL171" s="507"/>
      <c r="JM171" s="507"/>
      <c r="JN171" s="507"/>
      <c r="JO171" s="507"/>
      <c r="JP171" s="507"/>
      <c r="JQ171" s="507"/>
      <c r="JR171" s="507"/>
      <c r="JS171" s="507"/>
      <c r="JT171" s="507"/>
      <c r="JU171" s="507"/>
      <c r="JV171" s="507"/>
      <c r="JW171" s="507"/>
      <c r="JX171" s="507"/>
      <c r="JY171" s="507"/>
      <c r="JZ171" s="507"/>
      <c r="KA171" s="507"/>
      <c r="KB171" s="507"/>
      <c r="KC171" s="507"/>
      <c r="KD171" s="507"/>
      <c r="KE171" s="507"/>
      <c r="KF171" s="507"/>
      <c r="KG171" s="507"/>
      <c r="KH171" s="507"/>
      <c r="KI171" s="507"/>
      <c r="KJ171" s="507"/>
      <c r="KK171" s="507"/>
      <c r="KL171" s="507"/>
      <c r="KM171" s="507"/>
      <c r="KN171" s="507"/>
      <c r="KO171" s="507"/>
      <c r="KP171" s="507"/>
      <c r="KQ171" s="507"/>
      <c r="KR171" s="507"/>
      <c r="KS171" s="507"/>
      <c r="KT171" s="507"/>
    </row>
    <row r="172" spans="1:306" ht="24" hidden="1">
      <c r="A172" s="451"/>
      <c r="B172" s="452"/>
      <c r="C172" s="452" t="s">
        <v>2554</v>
      </c>
      <c r="D172" s="452"/>
      <c r="E172" s="452"/>
      <c r="F172" s="452"/>
      <c r="G172" s="452">
        <v>12</v>
      </c>
      <c r="H172" s="452"/>
      <c r="I172" s="455"/>
      <c r="J172" s="463">
        <v>308</v>
      </c>
      <c r="K172" s="463">
        <v>33</v>
      </c>
      <c r="L172" s="463">
        <v>260</v>
      </c>
      <c r="M172" s="463">
        <v>14</v>
      </c>
      <c r="N172" s="463"/>
      <c r="O172" s="463">
        <v>1595</v>
      </c>
      <c r="P172" s="463"/>
      <c r="Q172" s="463"/>
      <c r="R172" s="463"/>
      <c r="S172" s="463"/>
      <c r="T172" s="463"/>
      <c r="U172" s="463">
        <v>604022</v>
      </c>
      <c r="V172" s="463">
        <v>214498</v>
      </c>
      <c r="W172" s="463">
        <v>240371</v>
      </c>
      <c r="X172" s="463">
        <v>77722</v>
      </c>
      <c r="Y172" s="463">
        <v>308628</v>
      </c>
      <c r="Z172" s="463">
        <v>78584</v>
      </c>
      <c r="AA172" s="463">
        <v>8160</v>
      </c>
      <c r="AB172" s="463">
        <v>156267</v>
      </c>
      <c r="AC172" s="463">
        <v>34032</v>
      </c>
      <c r="AD172" s="463">
        <v>34032</v>
      </c>
      <c r="AE172" s="463"/>
      <c r="AF172" s="463">
        <v>33</v>
      </c>
      <c r="AG172" s="463">
        <v>5</v>
      </c>
      <c r="AH172" s="463">
        <v>5</v>
      </c>
      <c r="AI172" s="463">
        <v>156267</v>
      </c>
      <c r="AJ172" s="463">
        <v>28956</v>
      </c>
      <c r="AK172" s="463">
        <v>34032</v>
      </c>
      <c r="AL172" s="463"/>
      <c r="AM172" s="463">
        <v>33</v>
      </c>
      <c r="AN172" s="463">
        <v>5</v>
      </c>
      <c r="AO172" s="463">
        <v>5</v>
      </c>
      <c r="AP172" s="463">
        <v>156267</v>
      </c>
      <c r="AQ172" s="463">
        <v>42760</v>
      </c>
      <c r="AR172" s="463">
        <v>34032</v>
      </c>
      <c r="AS172" s="463"/>
      <c r="AT172" s="463">
        <v>33</v>
      </c>
      <c r="AU172" s="463">
        <v>5</v>
      </c>
      <c r="AV172" s="463">
        <v>6</v>
      </c>
      <c r="AW172" s="463">
        <v>130166</v>
      </c>
      <c r="AX172" s="463">
        <v>28956</v>
      </c>
      <c r="AY172" s="463">
        <v>34032</v>
      </c>
      <c r="AZ172" s="463"/>
      <c r="BA172" s="463">
        <v>33</v>
      </c>
      <c r="BB172" s="463">
        <v>5</v>
      </c>
      <c r="BC172" s="463">
        <v>5</v>
      </c>
      <c r="BD172" s="475">
        <v>-173574</v>
      </c>
      <c r="BE172" s="463">
        <v>121820</v>
      </c>
      <c r="BF172" s="463">
        <v>32194</v>
      </c>
      <c r="BG172" s="463">
        <v>19901</v>
      </c>
      <c r="BH172" s="463">
        <v>12293</v>
      </c>
      <c r="BI172" s="463">
        <v>34032</v>
      </c>
      <c r="BJ172" s="463"/>
      <c r="BK172" s="463">
        <v>33</v>
      </c>
      <c r="BL172" s="463"/>
      <c r="BM172" s="463"/>
      <c r="BN172" s="463"/>
      <c r="BO172" s="491"/>
      <c r="BP172" s="491"/>
      <c r="BQ172" s="463"/>
      <c r="BR172" s="463"/>
      <c r="BS172" s="493"/>
      <c r="BT172" s="464"/>
      <c r="BU172" s="463"/>
      <c r="BV172" s="463"/>
      <c r="BW172" s="463"/>
      <c r="BX172" s="477"/>
      <c r="BY172" s="477"/>
      <c r="BZ172" s="477"/>
      <c r="CA172" s="477"/>
      <c r="CB172" s="477"/>
      <c r="CC172" s="477"/>
      <c r="CD172" s="504"/>
      <c r="CE172" s="504"/>
      <c r="CF172" s="504"/>
      <c r="CG172" s="451"/>
      <c r="CH172" s="452"/>
      <c r="CI172" s="452"/>
      <c r="CJ172" s="452"/>
      <c r="CK172" s="452"/>
      <c r="CL172" s="452"/>
      <c r="CM172" s="452"/>
      <c r="CN172" s="452"/>
      <c r="CO172" s="504"/>
      <c r="CP172" s="507"/>
      <c r="CQ172" s="507"/>
      <c r="CR172" s="448" t="e">
        <v>#N/A</v>
      </c>
      <c r="CS172" s="507"/>
      <c r="CT172" s="507"/>
      <c r="CU172" s="507"/>
      <c r="CV172" s="507"/>
      <c r="CW172" s="507"/>
      <c r="CX172" s="507"/>
      <c r="CY172" s="507"/>
      <c r="CZ172" s="507"/>
      <c r="DA172" s="507"/>
      <c r="DB172" s="507"/>
      <c r="DC172" s="507"/>
      <c r="DD172" s="507"/>
      <c r="DE172" s="507"/>
      <c r="DF172" s="507"/>
      <c r="DG172" s="507"/>
      <c r="DH172" s="507"/>
      <c r="DI172" s="507"/>
      <c r="DJ172" s="507"/>
      <c r="DK172" s="507"/>
      <c r="DL172" s="507"/>
      <c r="DM172" s="507"/>
      <c r="DN172" s="507"/>
      <c r="DO172" s="507"/>
      <c r="DP172" s="507"/>
      <c r="DQ172" s="507"/>
      <c r="DR172" s="507"/>
      <c r="DS172" s="507"/>
      <c r="DT172" s="507"/>
      <c r="DU172" s="507"/>
      <c r="DV172" s="507"/>
      <c r="DW172" s="507"/>
      <c r="DX172" s="507"/>
      <c r="DY172" s="507"/>
      <c r="DZ172" s="507"/>
      <c r="EA172" s="507"/>
      <c r="EB172" s="507"/>
      <c r="EC172" s="507"/>
      <c r="ED172" s="507"/>
      <c r="EE172" s="507"/>
      <c r="EF172" s="507"/>
      <c r="EG172" s="507"/>
      <c r="EH172" s="507"/>
      <c r="EI172" s="507"/>
      <c r="EJ172" s="507"/>
      <c r="EK172" s="507"/>
      <c r="EL172" s="507"/>
      <c r="EM172" s="507"/>
      <c r="EN172" s="507"/>
      <c r="EO172" s="507"/>
      <c r="EP172" s="507"/>
      <c r="EQ172" s="507"/>
      <c r="ER172" s="507"/>
      <c r="ES172" s="507"/>
      <c r="ET172" s="507"/>
      <c r="EU172" s="507"/>
      <c r="EV172" s="507"/>
      <c r="EW172" s="507"/>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7"/>
      <c r="GU172" s="507"/>
      <c r="GV172" s="507"/>
      <c r="GW172" s="507"/>
      <c r="GX172" s="507"/>
      <c r="GY172" s="507"/>
      <c r="GZ172" s="507"/>
      <c r="HA172" s="507"/>
      <c r="HB172" s="507"/>
      <c r="HC172" s="507"/>
      <c r="HD172" s="507"/>
      <c r="HE172" s="507"/>
      <c r="HF172" s="507"/>
      <c r="HG172" s="507"/>
      <c r="HH172" s="507"/>
      <c r="HI172" s="507"/>
      <c r="HJ172" s="507"/>
      <c r="HK172" s="507"/>
      <c r="HL172" s="507"/>
      <c r="HM172" s="507"/>
      <c r="HN172" s="507"/>
      <c r="HO172" s="507"/>
      <c r="HP172" s="507"/>
      <c r="HQ172" s="507"/>
      <c r="HR172" s="507"/>
      <c r="HS172" s="507"/>
      <c r="HT172" s="507"/>
      <c r="HU172" s="507"/>
      <c r="HV172" s="507"/>
      <c r="HW172" s="507"/>
      <c r="HX172" s="507"/>
      <c r="HY172" s="507"/>
      <c r="HZ172" s="507"/>
      <c r="IA172" s="507"/>
      <c r="IB172" s="507"/>
      <c r="IC172" s="507"/>
      <c r="ID172" s="507"/>
      <c r="IE172" s="507"/>
      <c r="IF172" s="507"/>
      <c r="IG172" s="507"/>
      <c r="IH172" s="507"/>
      <c r="II172" s="507"/>
      <c r="IJ172" s="507"/>
      <c r="IK172" s="507"/>
      <c r="IL172" s="507"/>
      <c r="IM172" s="507"/>
      <c r="IN172" s="507"/>
      <c r="IO172" s="507"/>
      <c r="IP172" s="507"/>
      <c r="IQ172" s="507"/>
      <c r="IR172" s="507"/>
      <c r="IS172" s="507"/>
      <c r="IT172" s="507"/>
      <c r="IU172" s="507"/>
      <c r="IV172" s="507"/>
      <c r="IW172" s="507"/>
      <c r="IX172" s="507"/>
      <c r="IY172" s="507"/>
      <c r="IZ172" s="507"/>
      <c r="JA172" s="507"/>
      <c r="JB172" s="507"/>
      <c r="JC172" s="507"/>
      <c r="JD172" s="507"/>
      <c r="JE172" s="507"/>
      <c r="JF172" s="507"/>
      <c r="JG172" s="507"/>
      <c r="JH172" s="507"/>
      <c r="JI172" s="507"/>
      <c r="JJ172" s="507"/>
      <c r="JK172" s="507"/>
      <c r="JL172" s="507"/>
      <c r="JM172" s="507"/>
      <c r="JN172" s="507"/>
      <c r="JO172" s="507"/>
      <c r="JP172" s="507"/>
      <c r="JQ172" s="507"/>
      <c r="JR172" s="507"/>
      <c r="JS172" s="507"/>
      <c r="JT172" s="507"/>
      <c r="JU172" s="507"/>
      <c r="JV172" s="507"/>
      <c r="JW172" s="507"/>
      <c r="JX172" s="507"/>
      <c r="JY172" s="507"/>
      <c r="JZ172" s="507"/>
      <c r="KA172" s="507"/>
      <c r="KB172" s="507"/>
      <c r="KC172" s="507"/>
      <c r="KD172" s="507"/>
      <c r="KE172" s="507"/>
      <c r="KF172" s="507"/>
      <c r="KG172" s="507"/>
      <c r="KH172" s="507"/>
      <c r="KI172" s="507"/>
      <c r="KJ172" s="507"/>
      <c r="KK172" s="507"/>
      <c r="KL172" s="507"/>
      <c r="KM172" s="507"/>
      <c r="KN172" s="507"/>
      <c r="KO172" s="507"/>
      <c r="KP172" s="507"/>
      <c r="KQ172" s="507"/>
      <c r="KR172" s="507"/>
      <c r="KS172" s="507"/>
      <c r="KT172" s="507"/>
    </row>
    <row r="173" spans="1:306" ht="84" hidden="1">
      <c r="A173" s="454" t="s">
        <v>2555</v>
      </c>
      <c r="B173" s="455" t="s">
        <v>418</v>
      </c>
      <c r="C173" s="456" t="s">
        <v>419</v>
      </c>
      <c r="D173" s="455" t="s">
        <v>2136</v>
      </c>
      <c r="E173" s="455" t="s">
        <v>2556</v>
      </c>
      <c r="F173" s="455" t="s">
        <v>113</v>
      </c>
      <c r="G173" s="455" t="s">
        <v>2138</v>
      </c>
      <c r="H173" s="455"/>
      <c r="I173" s="455" t="s">
        <v>141</v>
      </c>
      <c r="J173" s="464">
        <v>19</v>
      </c>
      <c r="K173" s="464"/>
      <c r="L173" s="464">
        <v>19</v>
      </c>
      <c r="M173" s="464"/>
      <c r="N173" s="464"/>
      <c r="O173" s="464"/>
      <c r="P173" s="464"/>
      <c r="Q173" s="464">
        <v>2014</v>
      </c>
      <c r="R173" s="464">
        <v>2020</v>
      </c>
      <c r="S173" s="464">
        <v>2014</v>
      </c>
      <c r="T173" s="464">
        <v>2020</v>
      </c>
      <c r="U173" s="464">
        <v>39304</v>
      </c>
      <c r="V173" s="464">
        <v>12536</v>
      </c>
      <c r="W173" s="464">
        <v>27513</v>
      </c>
      <c r="X173" s="464">
        <v>8775</v>
      </c>
      <c r="Y173" s="464">
        <v>27513</v>
      </c>
      <c r="Z173" s="464"/>
      <c r="AA173" s="464"/>
      <c r="AB173" s="464">
        <v>11791</v>
      </c>
      <c r="AC173" s="464">
        <v>3761</v>
      </c>
      <c r="AD173" s="464">
        <v>3761</v>
      </c>
      <c r="AE173" s="464" t="s">
        <v>94</v>
      </c>
      <c r="AF173" s="464">
        <v>19</v>
      </c>
      <c r="AG173" s="464">
        <v>1</v>
      </c>
      <c r="AH173" s="464">
        <v>1</v>
      </c>
      <c r="AI173" s="464">
        <v>11791</v>
      </c>
      <c r="AJ173" s="464"/>
      <c r="AK173" s="464">
        <v>3761</v>
      </c>
      <c r="AL173" s="464" t="s">
        <v>94</v>
      </c>
      <c r="AM173" s="464">
        <v>19</v>
      </c>
      <c r="AN173" s="464">
        <v>1</v>
      </c>
      <c r="AO173" s="464">
        <v>1</v>
      </c>
      <c r="AP173" s="464">
        <v>11791</v>
      </c>
      <c r="AQ173" s="464">
        <v>3761</v>
      </c>
      <c r="AR173" s="464">
        <v>3761</v>
      </c>
      <c r="AS173" s="464" t="s">
        <v>94</v>
      </c>
      <c r="AT173" s="464">
        <v>19</v>
      </c>
      <c r="AU173" s="464">
        <v>1</v>
      </c>
      <c r="AV173" s="464">
        <v>1</v>
      </c>
      <c r="AW173" s="464">
        <v>11791</v>
      </c>
      <c r="AX173" s="464"/>
      <c r="AY173" s="464">
        <v>3761</v>
      </c>
      <c r="AZ173" s="464" t="s">
        <v>94</v>
      </c>
      <c r="BA173" s="464">
        <v>19</v>
      </c>
      <c r="BB173" s="464">
        <v>1</v>
      </c>
      <c r="BC173" s="464">
        <v>1</v>
      </c>
      <c r="BD173" s="464"/>
      <c r="BE173" s="464">
        <v>11791</v>
      </c>
      <c r="BF173" s="464">
        <v>2220</v>
      </c>
      <c r="BG173" s="464">
        <v>2220</v>
      </c>
      <c r="BH173" s="464"/>
      <c r="BI173" s="464">
        <v>3761</v>
      </c>
      <c r="BJ173" s="464" t="s">
        <v>94</v>
      </c>
      <c r="BK173" s="478">
        <v>19</v>
      </c>
      <c r="BL173" s="464">
        <v>1</v>
      </c>
      <c r="BM173" s="464">
        <v>1</v>
      </c>
      <c r="BN173" s="464" t="s">
        <v>103</v>
      </c>
      <c r="BO173" s="492" t="s">
        <v>420</v>
      </c>
      <c r="BP173" s="492" t="s">
        <v>2557</v>
      </c>
      <c r="BQ173" s="464" t="s">
        <v>2475</v>
      </c>
      <c r="BR173" s="464" t="s">
        <v>2145</v>
      </c>
      <c r="BS173" s="493" t="s">
        <v>2558</v>
      </c>
      <c r="BT173" s="464">
        <v>1</v>
      </c>
      <c r="BU173" s="464"/>
      <c r="BV173" s="464" t="s">
        <v>2254</v>
      </c>
      <c r="BW173" s="464"/>
      <c r="BX173" s="271" t="s">
        <v>2148</v>
      </c>
      <c r="BY173" s="501"/>
      <c r="BZ173" s="501"/>
      <c r="CA173" s="501"/>
      <c r="CB173" s="501"/>
      <c r="CC173" s="501"/>
      <c r="CD173" s="503"/>
      <c r="CE173" s="503"/>
      <c r="CF173" s="503" t="s">
        <v>2180</v>
      </c>
      <c r="CG173" s="454" t="s">
        <v>2188</v>
      </c>
      <c r="CH173" s="455"/>
      <c r="CI173" s="455" t="s">
        <v>2300</v>
      </c>
      <c r="CJ173" s="455"/>
      <c r="CK173" s="455"/>
      <c r="CL173" s="455"/>
      <c r="CM173" s="455" t="s">
        <v>2183</v>
      </c>
      <c r="CN173" s="455"/>
      <c r="CO173" s="503" t="s">
        <v>2180</v>
      </c>
      <c r="CP173" s="449"/>
      <c r="CQ173" s="449"/>
      <c r="CR173" s="448" t="s">
        <v>419</v>
      </c>
      <c r="CS173" s="449"/>
      <c r="CT173" s="449"/>
      <c r="CU173" s="449"/>
      <c r="CV173" s="449"/>
      <c r="CW173" s="449"/>
      <c r="CX173" s="449"/>
      <c r="CY173" s="449"/>
      <c r="CZ173" s="449"/>
      <c r="DA173" s="449"/>
      <c r="DB173" s="449"/>
      <c r="DC173" s="449"/>
      <c r="DD173" s="449"/>
      <c r="DE173" s="449"/>
      <c r="DF173" s="449"/>
      <c r="DG173" s="449"/>
      <c r="DH173" s="449"/>
      <c r="DI173" s="449"/>
      <c r="DJ173" s="449"/>
      <c r="DK173" s="449"/>
      <c r="DL173" s="449"/>
      <c r="DM173" s="449"/>
      <c r="DN173" s="449"/>
      <c r="DO173" s="449"/>
      <c r="DP173" s="449"/>
      <c r="DQ173" s="449"/>
      <c r="DR173" s="449"/>
      <c r="DS173" s="449"/>
      <c r="DT173" s="449"/>
      <c r="DU173" s="449"/>
      <c r="DV173" s="449"/>
      <c r="DW173" s="449"/>
      <c r="DX173" s="449"/>
      <c r="DY173" s="449"/>
      <c r="DZ173" s="449"/>
      <c r="EA173" s="449"/>
      <c r="EB173" s="449"/>
      <c r="EC173" s="449"/>
      <c r="ED173" s="449"/>
      <c r="EE173" s="449"/>
      <c r="EF173" s="449"/>
      <c r="EG173" s="449"/>
      <c r="EH173" s="449"/>
      <c r="EI173" s="449"/>
      <c r="EJ173" s="449"/>
      <c r="EK173" s="449"/>
      <c r="EL173" s="449"/>
      <c r="EM173" s="449"/>
      <c r="EN173" s="449"/>
      <c r="EO173" s="449"/>
      <c r="EP173" s="449"/>
      <c r="EQ173" s="449"/>
      <c r="ER173" s="449"/>
      <c r="ES173" s="449"/>
      <c r="ET173" s="449"/>
      <c r="EU173" s="449"/>
      <c r="EV173" s="449"/>
      <c r="EW173" s="449"/>
      <c r="EX173" s="449"/>
      <c r="EY173" s="449"/>
      <c r="EZ173" s="449"/>
      <c r="FA173" s="449"/>
      <c r="FB173" s="449"/>
      <c r="FC173" s="449"/>
      <c r="FD173" s="449"/>
      <c r="FE173" s="449"/>
      <c r="FF173" s="449"/>
      <c r="FG173" s="449"/>
      <c r="FH173" s="449"/>
      <c r="FI173" s="449"/>
      <c r="FJ173" s="449"/>
      <c r="FK173" s="449"/>
      <c r="FL173" s="449"/>
      <c r="FM173" s="449"/>
      <c r="FN173" s="449"/>
      <c r="FO173" s="449"/>
      <c r="FP173" s="449"/>
      <c r="FQ173" s="449"/>
      <c r="FR173" s="449"/>
      <c r="FS173" s="449"/>
      <c r="FT173" s="449"/>
      <c r="FU173" s="449"/>
      <c r="FV173" s="449"/>
      <c r="FW173" s="449"/>
      <c r="FX173" s="449"/>
      <c r="FY173" s="449"/>
      <c r="FZ173" s="449"/>
      <c r="GA173" s="449"/>
      <c r="GB173" s="449"/>
      <c r="GC173" s="449"/>
      <c r="GD173" s="449"/>
      <c r="GE173" s="449"/>
      <c r="GF173" s="449"/>
      <c r="GG173" s="449"/>
      <c r="GH173" s="449"/>
      <c r="GI173" s="449"/>
      <c r="GJ173" s="449"/>
      <c r="GK173" s="449"/>
      <c r="GL173" s="449"/>
      <c r="GM173" s="449"/>
      <c r="GN173" s="449"/>
      <c r="GO173" s="449"/>
      <c r="GP173" s="449"/>
      <c r="GQ173" s="449"/>
      <c r="GR173" s="449"/>
      <c r="GS173" s="449"/>
      <c r="GT173" s="449"/>
      <c r="GU173" s="449"/>
      <c r="GV173" s="449"/>
      <c r="GW173" s="449"/>
      <c r="GX173" s="449"/>
      <c r="GY173" s="449"/>
      <c r="GZ173" s="449"/>
      <c r="HA173" s="449"/>
      <c r="HB173" s="449"/>
      <c r="HC173" s="449"/>
      <c r="HD173" s="449"/>
      <c r="HE173" s="449"/>
      <c r="HF173" s="449"/>
      <c r="HG173" s="449"/>
      <c r="HH173" s="449"/>
      <c r="HI173" s="449"/>
      <c r="HJ173" s="449"/>
      <c r="HK173" s="449"/>
      <c r="HL173" s="449"/>
      <c r="HM173" s="449"/>
      <c r="HN173" s="449"/>
      <c r="HO173" s="449"/>
      <c r="HP173" s="449"/>
      <c r="HQ173" s="449"/>
      <c r="HR173" s="449"/>
      <c r="HS173" s="449"/>
      <c r="HT173" s="449"/>
      <c r="HU173" s="449"/>
      <c r="HV173" s="449"/>
      <c r="HW173" s="449"/>
      <c r="HX173" s="449"/>
      <c r="HY173" s="449"/>
      <c r="HZ173" s="449"/>
      <c r="IA173" s="449"/>
      <c r="IB173" s="449"/>
      <c r="IC173" s="449"/>
      <c r="ID173" s="449"/>
      <c r="IE173" s="449"/>
      <c r="IF173" s="449"/>
      <c r="IG173" s="449"/>
      <c r="IH173" s="449"/>
      <c r="II173" s="449"/>
      <c r="IJ173" s="449"/>
      <c r="IK173" s="449"/>
      <c r="IL173" s="449"/>
      <c r="IM173" s="449"/>
      <c r="IN173" s="449"/>
      <c r="IO173" s="449"/>
      <c r="IP173" s="449"/>
      <c r="IQ173" s="449"/>
      <c r="IR173" s="449"/>
      <c r="IS173" s="449"/>
      <c r="IT173" s="449"/>
      <c r="IU173" s="449"/>
      <c r="IV173" s="449"/>
      <c r="IW173" s="449"/>
      <c r="IX173" s="449"/>
      <c r="IY173" s="449"/>
      <c r="IZ173" s="449"/>
      <c r="JA173" s="449"/>
      <c r="JB173" s="449"/>
      <c r="JC173" s="449"/>
      <c r="JD173" s="449"/>
      <c r="JE173" s="449"/>
      <c r="JF173" s="449"/>
      <c r="JG173" s="449"/>
      <c r="JH173" s="449"/>
      <c r="JI173" s="449"/>
      <c r="JJ173" s="449"/>
      <c r="JK173" s="449"/>
      <c r="JL173" s="449"/>
      <c r="JM173" s="449"/>
      <c r="JN173" s="449"/>
      <c r="JO173" s="449"/>
      <c r="JP173" s="449"/>
      <c r="JQ173" s="449"/>
      <c r="JR173" s="449"/>
      <c r="JS173" s="449"/>
      <c r="JT173" s="449"/>
      <c r="JU173" s="449"/>
      <c r="JV173" s="449"/>
      <c r="JW173" s="449"/>
      <c r="JX173" s="449"/>
      <c r="JY173" s="449"/>
      <c r="JZ173" s="449"/>
      <c r="KA173" s="449"/>
      <c r="KB173" s="449"/>
      <c r="KC173" s="449"/>
      <c r="KD173" s="449"/>
      <c r="KE173" s="449"/>
      <c r="KF173" s="449"/>
      <c r="KG173" s="449"/>
      <c r="KH173" s="449"/>
      <c r="KI173" s="449"/>
      <c r="KJ173" s="449"/>
      <c r="KK173" s="449"/>
      <c r="KL173" s="449"/>
      <c r="KM173" s="449"/>
      <c r="KN173" s="449"/>
      <c r="KO173" s="449"/>
      <c r="KP173" s="449"/>
      <c r="KQ173" s="449"/>
      <c r="KR173" s="449"/>
      <c r="KS173" s="449"/>
      <c r="KT173" s="449"/>
    </row>
    <row r="174" spans="1:306" ht="48" hidden="1">
      <c r="A174" s="454" t="s">
        <v>2555</v>
      </c>
      <c r="B174" s="455" t="s">
        <v>2559</v>
      </c>
      <c r="C174" s="456" t="s">
        <v>1396</v>
      </c>
      <c r="D174" s="455" t="s">
        <v>2136</v>
      </c>
      <c r="E174" s="455" t="s">
        <v>2560</v>
      </c>
      <c r="F174" s="455" t="s">
        <v>113</v>
      </c>
      <c r="G174" s="455" t="s">
        <v>2138</v>
      </c>
      <c r="H174" s="455"/>
      <c r="I174" s="455" t="s">
        <v>141</v>
      </c>
      <c r="J174" s="464">
        <v>43</v>
      </c>
      <c r="K174" s="464"/>
      <c r="L174" s="464">
        <v>43</v>
      </c>
      <c r="M174" s="464"/>
      <c r="N174" s="464"/>
      <c r="O174" s="464"/>
      <c r="P174" s="464"/>
      <c r="Q174" s="464">
        <v>2017</v>
      </c>
      <c r="R174" s="464">
        <v>2021</v>
      </c>
      <c r="S174" s="464">
        <v>2017</v>
      </c>
      <c r="T174" s="464">
        <v>2019</v>
      </c>
      <c r="U174" s="464">
        <v>32296</v>
      </c>
      <c r="V174" s="464">
        <v>13766</v>
      </c>
      <c r="W174" s="464">
        <v>25866</v>
      </c>
      <c r="X174" s="464">
        <v>5770</v>
      </c>
      <c r="Y174" s="464">
        <v>10000</v>
      </c>
      <c r="Z174" s="464">
        <v>15866</v>
      </c>
      <c r="AA174" s="464"/>
      <c r="AB174" s="464">
        <v>17366</v>
      </c>
      <c r="AC174" s="464">
        <v>7600</v>
      </c>
      <c r="AD174" s="464">
        <v>7600</v>
      </c>
      <c r="AE174" s="464" t="s">
        <v>93</v>
      </c>
      <c r="AF174" s="464"/>
      <c r="AG174" s="464">
        <v>1</v>
      </c>
      <c r="AH174" s="464">
        <v>1</v>
      </c>
      <c r="AI174" s="464">
        <v>17366</v>
      </c>
      <c r="AJ174" s="464">
        <v>7600</v>
      </c>
      <c r="AK174" s="464">
        <v>7600</v>
      </c>
      <c r="AL174" s="464" t="s">
        <v>93</v>
      </c>
      <c r="AM174" s="464"/>
      <c r="AN174" s="464">
        <v>1</v>
      </c>
      <c r="AO174" s="464">
        <v>1</v>
      </c>
      <c r="AP174" s="464">
        <v>17366</v>
      </c>
      <c r="AQ174" s="464">
        <v>7600</v>
      </c>
      <c r="AR174" s="464">
        <v>7600</v>
      </c>
      <c r="AS174" s="464" t="s">
        <v>93</v>
      </c>
      <c r="AT174" s="464"/>
      <c r="AU174" s="464">
        <v>1</v>
      </c>
      <c r="AV174" s="464">
        <v>1</v>
      </c>
      <c r="AW174" s="464">
        <v>17366</v>
      </c>
      <c r="AX174" s="464">
        <v>7600</v>
      </c>
      <c r="AY174" s="464">
        <v>7600</v>
      </c>
      <c r="AZ174" s="464" t="s">
        <v>93</v>
      </c>
      <c r="BA174" s="464"/>
      <c r="BB174" s="464">
        <v>1</v>
      </c>
      <c r="BC174" s="464">
        <v>1</v>
      </c>
      <c r="BD174" s="475">
        <v>-9689</v>
      </c>
      <c r="BE174" s="464">
        <v>12607</v>
      </c>
      <c r="BF174" s="464">
        <v>13370</v>
      </c>
      <c r="BG174" s="464">
        <v>5770</v>
      </c>
      <c r="BH174" s="464">
        <v>7600</v>
      </c>
      <c r="BI174" s="464">
        <v>7600</v>
      </c>
      <c r="BJ174" s="464" t="s">
        <v>93</v>
      </c>
      <c r="BK174" s="464"/>
      <c r="BL174" s="464">
        <v>1</v>
      </c>
      <c r="BM174" s="464">
        <v>1</v>
      </c>
      <c r="BN174" s="464" t="s">
        <v>2141</v>
      </c>
      <c r="BO174" s="492" t="s">
        <v>2561</v>
      </c>
      <c r="BP174" s="492" t="s">
        <v>2562</v>
      </c>
      <c r="BQ174" s="464" t="s">
        <v>2563</v>
      </c>
      <c r="BR174" s="464" t="s">
        <v>2145</v>
      </c>
      <c r="BS174" s="493" t="s">
        <v>2152</v>
      </c>
      <c r="BT174" s="464"/>
      <c r="BU174" s="464"/>
      <c r="BV174" s="464"/>
      <c r="BW174" s="464"/>
      <c r="BX174" s="464" t="s">
        <v>2148</v>
      </c>
      <c r="BY174" s="501"/>
      <c r="BZ174" s="503"/>
      <c r="CA174" s="501">
        <v>32296</v>
      </c>
      <c r="CB174" s="501"/>
      <c r="CC174" s="503">
        <v>32296</v>
      </c>
      <c r="CD174" s="503"/>
      <c r="CE174" s="503"/>
      <c r="CF174" s="503" t="s">
        <v>2149</v>
      </c>
      <c r="CG174" s="454" t="s">
        <v>2188</v>
      </c>
      <c r="CH174" s="455"/>
      <c r="CI174" s="455" t="s">
        <v>2564</v>
      </c>
      <c r="CJ174" s="455"/>
      <c r="CK174" s="455" t="s">
        <v>2565</v>
      </c>
      <c r="CL174" s="455"/>
      <c r="CM174" s="455" t="s">
        <v>2183</v>
      </c>
      <c r="CN174" s="455"/>
      <c r="CO174" s="503" t="s">
        <v>2149</v>
      </c>
      <c r="CP174" s="449"/>
      <c r="CQ174" s="449"/>
      <c r="CR174" s="448" t="e">
        <v>#N/A</v>
      </c>
      <c r="CS174" s="449"/>
      <c r="CT174" s="449"/>
      <c r="CU174" s="449"/>
      <c r="CV174" s="449"/>
      <c r="CW174" s="449"/>
      <c r="CX174" s="449"/>
      <c r="CY174" s="449"/>
      <c r="CZ174" s="449"/>
      <c r="DA174" s="449"/>
      <c r="DB174" s="449"/>
      <c r="DC174" s="449"/>
      <c r="DD174" s="449"/>
      <c r="DE174" s="449"/>
      <c r="DF174" s="449"/>
      <c r="DG174" s="449"/>
      <c r="DH174" s="449"/>
      <c r="DI174" s="449"/>
      <c r="DJ174" s="449"/>
      <c r="DK174" s="449"/>
      <c r="DL174" s="449"/>
      <c r="DM174" s="449"/>
      <c r="DN174" s="449"/>
      <c r="DO174" s="449"/>
      <c r="DP174" s="449"/>
      <c r="DQ174" s="449"/>
      <c r="DR174" s="449"/>
      <c r="DS174" s="449"/>
      <c r="DT174" s="449"/>
      <c r="DU174" s="449"/>
      <c r="DV174" s="449"/>
      <c r="DW174" s="449"/>
      <c r="DX174" s="449"/>
      <c r="DY174" s="449"/>
      <c r="DZ174" s="449"/>
      <c r="EA174" s="449"/>
      <c r="EB174" s="449"/>
      <c r="EC174" s="449"/>
      <c r="ED174" s="449"/>
      <c r="EE174" s="449"/>
      <c r="EF174" s="449"/>
      <c r="EG174" s="449"/>
      <c r="EH174" s="449"/>
      <c r="EI174" s="449"/>
      <c r="EJ174" s="449"/>
      <c r="EK174" s="449"/>
      <c r="EL174" s="449"/>
      <c r="EM174" s="449"/>
      <c r="EN174" s="449"/>
      <c r="EO174" s="449"/>
      <c r="EP174" s="449"/>
      <c r="EQ174" s="449"/>
      <c r="ER174" s="449"/>
      <c r="ES174" s="449"/>
      <c r="ET174" s="449"/>
      <c r="EU174" s="449"/>
      <c r="EV174" s="449"/>
      <c r="EW174" s="449"/>
      <c r="EX174" s="449"/>
      <c r="EY174" s="449"/>
      <c r="EZ174" s="449"/>
      <c r="FA174" s="449"/>
      <c r="FB174" s="449"/>
      <c r="FC174" s="449"/>
      <c r="FD174" s="449"/>
      <c r="FE174" s="449"/>
      <c r="FF174" s="449"/>
      <c r="FG174" s="449"/>
      <c r="FH174" s="449"/>
      <c r="FI174" s="449"/>
      <c r="FJ174" s="449"/>
      <c r="FK174" s="449"/>
      <c r="FL174" s="449"/>
      <c r="FM174" s="449"/>
      <c r="FN174" s="449"/>
      <c r="FO174" s="449"/>
      <c r="FP174" s="449"/>
      <c r="FQ174" s="449"/>
      <c r="FR174" s="449"/>
      <c r="FS174" s="449"/>
      <c r="FT174" s="449"/>
      <c r="FU174" s="449"/>
      <c r="FV174" s="449"/>
      <c r="FW174" s="449"/>
      <c r="FX174" s="449"/>
      <c r="FY174" s="449"/>
      <c r="FZ174" s="449"/>
      <c r="GA174" s="449"/>
      <c r="GB174" s="449"/>
      <c r="GC174" s="449"/>
      <c r="GD174" s="449"/>
      <c r="GE174" s="449"/>
      <c r="GF174" s="449"/>
      <c r="GG174" s="449"/>
      <c r="GH174" s="449"/>
      <c r="GI174" s="449"/>
      <c r="GJ174" s="449"/>
      <c r="GK174" s="449"/>
      <c r="GL174" s="449"/>
      <c r="GM174" s="449"/>
      <c r="GN174" s="449"/>
      <c r="GO174" s="449"/>
      <c r="GP174" s="449"/>
      <c r="GQ174" s="449"/>
      <c r="GR174" s="449"/>
      <c r="GS174" s="449"/>
      <c r="GT174" s="449"/>
      <c r="GU174" s="449"/>
      <c r="GV174" s="449"/>
      <c r="GW174" s="449"/>
      <c r="GX174" s="449"/>
      <c r="GY174" s="449"/>
      <c r="GZ174" s="449"/>
      <c r="HA174" s="449"/>
      <c r="HB174" s="449"/>
      <c r="HC174" s="449"/>
      <c r="HD174" s="449"/>
      <c r="HE174" s="449"/>
      <c r="HF174" s="449"/>
      <c r="HG174" s="449"/>
      <c r="HH174" s="449"/>
      <c r="HI174" s="449"/>
      <c r="HJ174" s="449"/>
      <c r="HK174" s="449"/>
      <c r="HL174" s="449"/>
      <c r="HM174" s="449"/>
      <c r="HN174" s="449"/>
      <c r="HO174" s="449"/>
      <c r="HP174" s="449"/>
      <c r="HQ174" s="449"/>
      <c r="HR174" s="449"/>
      <c r="HS174" s="449"/>
      <c r="HT174" s="449"/>
      <c r="HU174" s="449"/>
      <c r="HV174" s="449"/>
      <c r="HW174" s="449"/>
      <c r="HX174" s="449"/>
      <c r="HY174" s="449"/>
      <c r="HZ174" s="449"/>
      <c r="IA174" s="449"/>
      <c r="IB174" s="449"/>
      <c r="IC174" s="449"/>
      <c r="ID174" s="449"/>
      <c r="IE174" s="449"/>
      <c r="IF174" s="449"/>
      <c r="IG174" s="449"/>
      <c r="IH174" s="449"/>
      <c r="II174" s="449"/>
      <c r="IJ174" s="449"/>
      <c r="IK174" s="449"/>
      <c r="IL174" s="449"/>
      <c r="IM174" s="449"/>
      <c r="IN174" s="449"/>
      <c r="IO174" s="449"/>
      <c r="IP174" s="449"/>
      <c r="IQ174" s="449"/>
      <c r="IR174" s="449"/>
      <c r="IS174" s="449"/>
      <c r="IT174" s="449"/>
      <c r="IU174" s="449"/>
      <c r="IV174" s="449"/>
      <c r="IW174" s="449"/>
      <c r="IX174" s="449"/>
      <c r="IY174" s="449"/>
      <c r="IZ174" s="449"/>
      <c r="JA174" s="449"/>
      <c r="JB174" s="449"/>
      <c r="JC174" s="449"/>
      <c r="JD174" s="449"/>
      <c r="JE174" s="449"/>
      <c r="JF174" s="449"/>
      <c r="JG174" s="449"/>
      <c r="JH174" s="449"/>
      <c r="JI174" s="449"/>
      <c r="JJ174" s="449"/>
      <c r="JK174" s="449"/>
      <c r="JL174" s="449"/>
      <c r="JM174" s="449"/>
      <c r="JN174" s="449"/>
      <c r="JO174" s="449"/>
      <c r="JP174" s="449"/>
      <c r="JQ174" s="449"/>
      <c r="JR174" s="449"/>
      <c r="JS174" s="449"/>
      <c r="JT174" s="449"/>
      <c r="JU174" s="449"/>
      <c r="JV174" s="449"/>
      <c r="JW174" s="449"/>
      <c r="JX174" s="449"/>
      <c r="JY174" s="449"/>
      <c r="JZ174" s="449"/>
      <c r="KA174" s="449"/>
      <c r="KB174" s="449"/>
      <c r="KC174" s="449"/>
      <c r="KD174" s="449"/>
      <c r="KE174" s="449"/>
      <c r="KF174" s="449"/>
      <c r="KG174" s="449"/>
      <c r="KH174" s="449"/>
      <c r="KI174" s="449"/>
      <c r="KJ174" s="449"/>
      <c r="KK174" s="449"/>
      <c r="KL174" s="449"/>
      <c r="KM174" s="449"/>
      <c r="KN174" s="449"/>
      <c r="KO174" s="449"/>
      <c r="KP174" s="449"/>
      <c r="KQ174" s="449"/>
      <c r="KR174" s="449"/>
      <c r="KS174" s="449"/>
      <c r="KT174" s="449"/>
    </row>
    <row r="175" spans="1:306" ht="60" hidden="1">
      <c r="A175" s="454" t="s">
        <v>2555</v>
      </c>
      <c r="B175" s="455" t="s">
        <v>378</v>
      </c>
      <c r="C175" s="456" t="s">
        <v>1375</v>
      </c>
      <c r="D175" s="455" t="s">
        <v>2136</v>
      </c>
      <c r="E175" s="455" t="s">
        <v>2410</v>
      </c>
      <c r="F175" s="455" t="s">
        <v>113</v>
      </c>
      <c r="G175" s="455" t="s">
        <v>2138</v>
      </c>
      <c r="H175" s="455" t="s">
        <v>2139</v>
      </c>
      <c r="I175" s="455" t="s">
        <v>141</v>
      </c>
      <c r="J175" s="464">
        <v>15</v>
      </c>
      <c r="K175" s="464">
        <v>14</v>
      </c>
      <c r="L175" s="464"/>
      <c r="M175" s="464"/>
      <c r="N175" s="464"/>
      <c r="O175" s="464">
        <v>1295</v>
      </c>
      <c r="P175" s="464"/>
      <c r="Q175" s="464">
        <v>2017</v>
      </c>
      <c r="R175" s="464">
        <v>2021</v>
      </c>
      <c r="S175" s="464">
        <v>2017</v>
      </c>
      <c r="T175" s="464">
        <v>2020</v>
      </c>
      <c r="U175" s="464">
        <v>83810</v>
      </c>
      <c r="V175" s="464">
        <v>11735</v>
      </c>
      <c r="W175" s="464">
        <v>42919</v>
      </c>
      <c r="X175" s="464">
        <v>3521</v>
      </c>
      <c r="Y175" s="464">
        <v>9000</v>
      </c>
      <c r="Z175" s="464">
        <v>33919</v>
      </c>
      <c r="AA175" s="464"/>
      <c r="AB175" s="464">
        <v>49667</v>
      </c>
      <c r="AC175" s="464">
        <v>4693</v>
      </c>
      <c r="AD175" s="464">
        <v>4693</v>
      </c>
      <c r="AE175" s="464" t="s">
        <v>93</v>
      </c>
      <c r="AF175" s="464"/>
      <c r="AG175" s="464">
        <v>1</v>
      </c>
      <c r="AH175" s="464">
        <v>1</v>
      </c>
      <c r="AI175" s="464">
        <v>49667</v>
      </c>
      <c r="AJ175" s="464">
        <v>4693</v>
      </c>
      <c r="AK175" s="464">
        <v>4693</v>
      </c>
      <c r="AL175" s="464" t="s">
        <v>93</v>
      </c>
      <c r="AM175" s="464"/>
      <c r="AN175" s="464">
        <v>1</v>
      </c>
      <c r="AO175" s="464">
        <v>1</v>
      </c>
      <c r="AP175" s="464">
        <v>49667</v>
      </c>
      <c r="AQ175" s="464">
        <v>4693</v>
      </c>
      <c r="AR175" s="464">
        <v>4693</v>
      </c>
      <c r="AS175" s="464" t="s">
        <v>93</v>
      </c>
      <c r="AT175" s="464"/>
      <c r="AU175" s="464">
        <v>1</v>
      </c>
      <c r="AV175" s="464">
        <v>1</v>
      </c>
      <c r="AW175" s="464">
        <v>32905</v>
      </c>
      <c r="AX175" s="464">
        <v>4693</v>
      </c>
      <c r="AY175" s="464">
        <v>4693</v>
      </c>
      <c r="AZ175" s="464" t="s">
        <v>93</v>
      </c>
      <c r="BA175" s="464"/>
      <c r="BB175" s="464">
        <v>1</v>
      </c>
      <c r="BC175" s="464">
        <v>1</v>
      </c>
      <c r="BD175" s="475">
        <v>-41905</v>
      </c>
      <c r="BE175" s="464">
        <v>32905</v>
      </c>
      <c r="BF175" s="464">
        <v>6414</v>
      </c>
      <c r="BG175" s="464">
        <v>1721</v>
      </c>
      <c r="BH175" s="464">
        <v>4693</v>
      </c>
      <c r="BI175" s="464">
        <v>4693</v>
      </c>
      <c r="BJ175" s="464" t="s">
        <v>93</v>
      </c>
      <c r="BK175" s="464"/>
      <c r="BL175" s="464">
        <v>1</v>
      </c>
      <c r="BM175" s="464">
        <v>1</v>
      </c>
      <c r="BN175" s="464" t="s">
        <v>2141</v>
      </c>
      <c r="BO175" s="492" t="s">
        <v>2566</v>
      </c>
      <c r="BP175" s="492" t="s">
        <v>2567</v>
      </c>
      <c r="BQ175" s="464" t="s">
        <v>2392</v>
      </c>
      <c r="BR175" s="464" t="s">
        <v>2145</v>
      </c>
      <c r="BS175" s="493" t="s">
        <v>2152</v>
      </c>
      <c r="BT175" s="464"/>
      <c r="BU175" s="464"/>
      <c r="BV175" s="464"/>
      <c r="BW175" s="464"/>
      <c r="BX175" s="501"/>
      <c r="BY175" s="501"/>
      <c r="BZ175" s="501"/>
      <c r="CA175" s="501"/>
      <c r="CB175" s="501"/>
      <c r="CC175" s="501"/>
      <c r="CD175" s="503">
        <v>40919</v>
      </c>
      <c r="CE175" s="503"/>
      <c r="CF175" s="503" t="s">
        <v>93</v>
      </c>
      <c r="CG175" s="454" t="s">
        <v>2188</v>
      </c>
      <c r="CH175" s="455"/>
      <c r="CI175" s="455" t="s">
        <v>2393</v>
      </c>
      <c r="CJ175" s="455"/>
      <c r="CK175" s="455"/>
      <c r="CL175" s="455" t="s">
        <v>2154</v>
      </c>
      <c r="CM175" s="455"/>
      <c r="CN175" s="455"/>
      <c r="CO175" s="503" t="s">
        <v>93</v>
      </c>
      <c r="CP175" s="449"/>
      <c r="CQ175" s="449"/>
      <c r="CR175" s="448" t="s">
        <v>1375</v>
      </c>
      <c r="CS175" s="449"/>
      <c r="CT175" s="449"/>
      <c r="CU175" s="449"/>
      <c r="CV175" s="449"/>
      <c r="CW175" s="449"/>
      <c r="CX175" s="449"/>
      <c r="CY175" s="449"/>
      <c r="CZ175" s="449"/>
      <c r="DA175" s="449"/>
      <c r="DB175" s="449"/>
      <c r="DC175" s="449"/>
      <c r="DD175" s="449"/>
      <c r="DE175" s="449"/>
      <c r="DF175" s="449"/>
      <c r="DG175" s="449"/>
      <c r="DH175" s="449"/>
      <c r="DI175" s="449"/>
      <c r="DJ175" s="449"/>
      <c r="DK175" s="449"/>
      <c r="DL175" s="449"/>
      <c r="DM175" s="449"/>
      <c r="DN175" s="449"/>
      <c r="DO175" s="449"/>
      <c r="DP175" s="449"/>
      <c r="DQ175" s="449"/>
      <c r="DR175" s="449"/>
      <c r="DS175" s="449"/>
      <c r="DT175" s="449"/>
      <c r="DU175" s="449"/>
      <c r="DV175" s="449"/>
      <c r="DW175" s="449"/>
      <c r="DX175" s="449"/>
      <c r="DY175" s="449"/>
      <c r="DZ175" s="449"/>
      <c r="EA175" s="449"/>
      <c r="EB175" s="449"/>
      <c r="EC175" s="449"/>
      <c r="ED175" s="449"/>
      <c r="EE175" s="449"/>
      <c r="EF175" s="449"/>
      <c r="EG175" s="449"/>
      <c r="EH175" s="449"/>
      <c r="EI175" s="449"/>
      <c r="EJ175" s="449"/>
      <c r="EK175" s="449"/>
      <c r="EL175" s="449"/>
      <c r="EM175" s="449"/>
      <c r="EN175" s="449"/>
      <c r="EO175" s="449"/>
      <c r="EP175" s="449"/>
      <c r="EQ175" s="449"/>
      <c r="ER175" s="449"/>
      <c r="ES175" s="449"/>
      <c r="ET175" s="449"/>
      <c r="EU175" s="449"/>
      <c r="EV175" s="449"/>
      <c r="EW175" s="449"/>
      <c r="EX175" s="449"/>
      <c r="EY175" s="449"/>
      <c r="EZ175" s="449"/>
      <c r="FA175" s="449"/>
      <c r="FB175" s="449"/>
      <c r="FC175" s="449"/>
      <c r="FD175" s="449"/>
      <c r="FE175" s="449"/>
      <c r="FF175" s="449"/>
      <c r="FG175" s="449"/>
      <c r="FH175" s="449"/>
      <c r="FI175" s="449"/>
      <c r="FJ175" s="449"/>
      <c r="FK175" s="449"/>
      <c r="FL175" s="449"/>
      <c r="FM175" s="449"/>
      <c r="FN175" s="449"/>
      <c r="FO175" s="449"/>
      <c r="FP175" s="449"/>
      <c r="FQ175" s="449"/>
      <c r="FR175" s="449"/>
      <c r="FS175" s="449"/>
      <c r="FT175" s="449"/>
      <c r="FU175" s="449"/>
      <c r="FV175" s="449"/>
      <c r="FW175" s="449"/>
      <c r="FX175" s="449"/>
      <c r="FY175" s="449"/>
      <c r="FZ175" s="449"/>
      <c r="GA175" s="449"/>
      <c r="GB175" s="449"/>
      <c r="GC175" s="449"/>
      <c r="GD175" s="449"/>
      <c r="GE175" s="449"/>
      <c r="GF175" s="449"/>
      <c r="GG175" s="449"/>
      <c r="GH175" s="449"/>
      <c r="GI175" s="449"/>
      <c r="GJ175" s="449"/>
      <c r="GK175" s="449"/>
      <c r="GL175" s="449"/>
      <c r="GM175" s="449"/>
      <c r="GN175" s="449"/>
      <c r="GO175" s="449"/>
      <c r="GP175" s="449"/>
      <c r="GQ175" s="449"/>
      <c r="GR175" s="449"/>
      <c r="GS175" s="449"/>
      <c r="GT175" s="449"/>
      <c r="GU175" s="449"/>
      <c r="GV175" s="449"/>
      <c r="GW175" s="449"/>
      <c r="GX175" s="449"/>
      <c r="GY175" s="449"/>
      <c r="GZ175" s="449"/>
      <c r="HA175" s="449"/>
      <c r="HB175" s="449"/>
      <c r="HC175" s="449"/>
      <c r="HD175" s="449"/>
      <c r="HE175" s="449"/>
      <c r="HF175" s="449"/>
      <c r="HG175" s="449"/>
      <c r="HH175" s="449"/>
      <c r="HI175" s="449"/>
      <c r="HJ175" s="449"/>
      <c r="HK175" s="449"/>
      <c r="HL175" s="449"/>
      <c r="HM175" s="449"/>
      <c r="HN175" s="449"/>
      <c r="HO175" s="449"/>
      <c r="HP175" s="449"/>
      <c r="HQ175" s="449"/>
      <c r="HR175" s="449"/>
      <c r="HS175" s="449"/>
      <c r="HT175" s="449"/>
      <c r="HU175" s="449"/>
      <c r="HV175" s="449"/>
      <c r="HW175" s="449"/>
      <c r="HX175" s="449"/>
      <c r="HY175" s="449"/>
      <c r="HZ175" s="449"/>
      <c r="IA175" s="449"/>
      <c r="IB175" s="449"/>
      <c r="IC175" s="449"/>
      <c r="ID175" s="449"/>
      <c r="IE175" s="449"/>
      <c r="IF175" s="449"/>
      <c r="IG175" s="449"/>
      <c r="IH175" s="449"/>
      <c r="II175" s="449"/>
      <c r="IJ175" s="449"/>
      <c r="IK175" s="449"/>
      <c r="IL175" s="449"/>
      <c r="IM175" s="449"/>
      <c r="IN175" s="449"/>
      <c r="IO175" s="449"/>
      <c r="IP175" s="449"/>
      <c r="IQ175" s="449"/>
      <c r="IR175" s="449"/>
      <c r="IS175" s="449"/>
      <c r="IT175" s="449"/>
      <c r="IU175" s="449"/>
      <c r="IV175" s="449"/>
      <c r="IW175" s="449"/>
      <c r="IX175" s="449"/>
      <c r="IY175" s="449"/>
      <c r="IZ175" s="449"/>
      <c r="JA175" s="449"/>
      <c r="JB175" s="449"/>
      <c r="JC175" s="449"/>
      <c r="JD175" s="449"/>
      <c r="JE175" s="449"/>
      <c r="JF175" s="449"/>
      <c r="JG175" s="449"/>
      <c r="JH175" s="449"/>
      <c r="JI175" s="449"/>
      <c r="JJ175" s="449"/>
      <c r="JK175" s="449"/>
      <c r="JL175" s="449"/>
      <c r="JM175" s="449"/>
      <c r="JN175" s="449"/>
      <c r="JO175" s="449"/>
      <c r="JP175" s="449"/>
      <c r="JQ175" s="449"/>
      <c r="JR175" s="449"/>
      <c r="JS175" s="449"/>
      <c r="JT175" s="449"/>
      <c r="JU175" s="449"/>
      <c r="JV175" s="449"/>
      <c r="JW175" s="449"/>
      <c r="JX175" s="449"/>
      <c r="JY175" s="449"/>
      <c r="JZ175" s="449"/>
      <c r="KA175" s="449"/>
      <c r="KB175" s="449"/>
      <c r="KC175" s="449"/>
      <c r="KD175" s="449"/>
      <c r="KE175" s="449"/>
      <c r="KF175" s="449"/>
      <c r="KG175" s="449"/>
      <c r="KH175" s="449"/>
      <c r="KI175" s="449"/>
      <c r="KJ175" s="449"/>
      <c r="KK175" s="449"/>
      <c r="KL175" s="449"/>
      <c r="KM175" s="449"/>
      <c r="KN175" s="449"/>
      <c r="KO175" s="449"/>
      <c r="KP175" s="449"/>
      <c r="KQ175" s="449"/>
      <c r="KR175" s="449"/>
      <c r="KS175" s="449"/>
      <c r="KT175" s="449"/>
    </row>
    <row r="176" spans="1:306" ht="48" hidden="1">
      <c r="A176" s="454" t="s">
        <v>2555</v>
      </c>
      <c r="B176" s="455" t="s">
        <v>389</v>
      </c>
      <c r="C176" s="456" t="s">
        <v>1336</v>
      </c>
      <c r="D176" s="455" t="s">
        <v>2136</v>
      </c>
      <c r="E176" s="455" t="s">
        <v>2568</v>
      </c>
      <c r="F176" s="455" t="s">
        <v>90</v>
      </c>
      <c r="G176" s="455" t="s">
        <v>2138</v>
      </c>
      <c r="H176" s="455"/>
      <c r="I176" s="455" t="s">
        <v>141</v>
      </c>
      <c r="J176" s="464">
        <v>35</v>
      </c>
      <c r="K176" s="464"/>
      <c r="L176" s="464">
        <v>35</v>
      </c>
      <c r="M176" s="464"/>
      <c r="N176" s="464"/>
      <c r="O176" s="464"/>
      <c r="P176" s="464"/>
      <c r="Q176" s="464">
        <v>2017</v>
      </c>
      <c r="R176" s="464">
        <v>2021</v>
      </c>
      <c r="S176" s="464">
        <v>2017</v>
      </c>
      <c r="T176" s="464">
        <v>2019</v>
      </c>
      <c r="U176" s="464">
        <v>46693</v>
      </c>
      <c r="V176" s="464">
        <v>13920</v>
      </c>
      <c r="W176" s="464">
        <v>32685</v>
      </c>
      <c r="X176" s="464">
        <v>4176</v>
      </c>
      <c r="Y176" s="464">
        <v>3886</v>
      </c>
      <c r="Z176" s="464">
        <v>28799</v>
      </c>
      <c r="AA176" s="464"/>
      <c r="AB176" s="464">
        <v>28799</v>
      </c>
      <c r="AC176" s="464">
        <v>5000</v>
      </c>
      <c r="AD176" s="464">
        <v>5000</v>
      </c>
      <c r="AE176" s="464" t="s">
        <v>93</v>
      </c>
      <c r="AF176" s="464"/>
      <c r="AG176" s="464">
        <v>1</v>
      </c>
      <c r="AH176" s="464">
        <v>1</v>
      </c>
      <c r="AI176" s="464">
        <v>28799</v>
      </c>
      <c r="AJ176" s="464">
        <v>5000</v>
      </c>
      <c r="AK176" s="464">
        <v>5000</v>
      </c>
      <c r="AL176" s="464" t="s">
        <v>93</v>
      </c>
      <c r="AM176" s="464"/>
      <c r="AN176" s="464">
        <v>1</v>
      </c>
      <c r="AO176" s="464">
        <v>1</v>
      </c>
      <c r="AP176" s="464">
        <v>28799</v>
      </c>
      <c r="AQ176" s="464">
        <v>5568</v>
      </c>
      <c r="AR176" s="464">
        <v>5000</v>
      </c>
      <c r="AS176" s="464" t="s">
        <v>93</v>
      </c>
      <c r="AT176" s="464"/>
      <c r="AU176" s="464">
        <v>1</v>
      </c>
      <c r="AV176" s="464">
        <v>1</v>
      </c>
      <c r="AW176" s="464">
        <v>19460</v>
      </c>
      <c r="AX176" s="464">
        <v>5000</v>
      </c>
      <c r="AY176" s="464">
        <v>5000</v>
      </c>
      <c r="AZ176" s="464" t="s">
        <v>93</v>
      </c>
      <c r="BA176" s="464"/>
      <c r="BB176" s="464">
        <v>0</v>
      </c>
      <c r="BC176" s="464">
        <v>1</v>
      </c>
      <c r="BD176" s="475">
        <v>-32807</v>
      </c>
      <c r="BE176" s="464">
        <v>10000</v>
      </c>
      <c r="BF176" s="464">
        <v>1040</v>
      </c>
      <c r="BG176" s="464">
        <v>1040</v>
      </c>
      <c r="BH176" s="464"/>
      <c r="BI176" s="464">
        <v>5000</v>
      </c>
      <c r="BJ176" s="464" t="s">
        <v>93</v>
      </c>
      <c r="BK176" s="464"/>
      <c r="BL176" s="464">
        <v>0</v>
      </c>
      <c r="BM176" s="464">
        <v>0</v>
      </c>
      <c r="BN176" s="464" t="s">
        <v>2141</v>
      </c>
      <c r="BO176" s="492" t="s">
        <v>2569</v>
      </c>
      <c r="BP176" s="492" t="s">
        <v>2570</v>
      </c>
      <c r="BQ176" s="464" t="s">
        <v>2571</v>
      </c>
      <c r="BR176" s="464" t="s">
        <v>2145</v>
      </c>
      <c r="BS176" s="493" t="s">
        <v>2152</v>
      </c>
      <c r="BT176" s="464"/>
      <c r="BU176" s="464"/>
      <c r="BV176" s="464"/>
      <c r="BW176" s="464"/>
      <c r="BX176" s="501"/>
      <c r="BY176" s="501"/>
      <c r="BZ176" s="501"/>
      <c r="CA176" s="501"/>
      <c r="CB176" s="501"/>
      <c r="CC176" s="501"/>
      <c r="CD176" s="503">
        <v>28799</v>
      </c>
      <c r="CE176" s="503"/>
      <c r="CF176" s="503" t="s">
        <v>93</v>
      </c>
      <c r="CG176" s="454" t="s">
        <v>2188</v>
      </c>
      <c r="CH176" s="455" t="s">
        <v>2260</v>
      </c>
      <c r="CI176" s="455" t="s">
        <v>2572</v>
      </c>
      <c r="CJ176" s="455"/>
      <c r="CK176" s="455"/>
      <c r="CL176" s="455" t="s">
        <v>2154</v>
      </c>
      <c r="CM176" s="455"/>
      <c r="CN176" s="455"/>
      <c r="CO176" s="503" t="s">
        <v>93</v>
      </c>
      <c r="CP176" s="449"/>
      <c r="CQ176" s="449"/>
      <c r="CR176" s="448" t="s">
        <v>1336</v>
      </c>
      <c r="CS176" s="449"/>
      <c r="CT176" s="449"/>
      <c r="CU176" s="449"/>
      <c r="CV176" s="449"/>
      <c r="CW176" s="449"/>
      <c r="CX176" s="449"/>
      <c r="CY176" s="449"/>
      <c r="CZ176" s="449"/>
      <c r="DA176" s="449"/>
      <c r="DB176" s="449"/>
      <c r="DC176" s="449"/>
      <c r="DD176" s="449"/>
      <c r="DE176" s="449"/>
      <c r="DF176" s="449"/>
      <c r="DG176" s="449"/>
      <c r="DH176" s="449"/>
      <c r="DI176" s="449"/>
      <c r="DJ176" s="449"/>
      <c r="DK176" s="449"/>
      <c r="DL176" s="449"/>
      <c r="DM176" s="449"/>
      <c r="DN176" s="449"/>
      <c r="DO176" s="449"/>
      <c r="DP176" s="449"/>
      <c r="DQ176" s="449"/>
      <c r="DR176" s="449"/>
      <c r="DS176" s="449"/>
      <c r="DT176" s="449"/>
      <c r="DU176" s="449"/>
      <c r="DV176" s="449"/>
      <c r="DW176" s="449"/>
      <c r="DX176" s="449"/>
      <c r="DY176" s="449"/>
      <c r="DZ176" s="449"/>
      <c r="EA176" s="449"/>
      <c r="EB176" s="449"/>
      <c r="EC176" s="449"/>
      <c r="ED176" s="449"/>
      <c r="EE176" s="449"/>
      <c r="EF176" s="449"/>
      <c r="EG176" s="449"/>
      <c r="EH176" s="449"/>
      <c r="EI176" s="449"/>
      <c r="EJ176" s="449"/>
      <c r="EK176" s="449"/>
      <c r="EL176" s="449"/>
      <c r="EM176" s="449"/>
      <c r="EN176" s="449"/>
      <c r="EO176" s="449"/>
      <c r="EP176" s="449"/>
      <c r="EQ176" s="449"/>
      <c r="ER176" s="449"/>
      <c r="ES176" s="449"/>
      <c r="ET176" s="449"/>
      <c r="EU176" s="449"/>
      <c r="EV176" s="449"/>
      <c r="EW176" s="449"/>
      <c r="EX176" s="449"/>
      <c r="EY176" s="449"/>
      <c r="EZ176" s="449"/>
      <c r="FA176" s="449"/>
      <c r="FB176" s="449"/>
      <c r="FC176" s="449"/>
      <c r="FD176" s="449"/>
      <c r="FE176" s="449"/>
      <c r="FF176" s="449"/>
      <c r="FG176" s="449"/>
      <c r="FH176" s="449"/>
      <c r="FI176" s="449"/>
      <c r="FJ176" s="449"/>
      <c r="FK176" s="449"/>
      <c r="FL176" s="449"/>
      <c r="FM176" s="449"/>
      <c r="FN176" s="449"/>
      <c r="FO176" s="449"/>
      <c r="FP176" s="449"/>
      <c r="FQ176" s="449"/>
      <c r="FR176" s="449"/>
      <c r="FS176" s="449"/>
      <c r="FT176" s="449"/>
      <c r="FU176" s="449"/>
      <c r="FV176" s="449"/>
      <c r="FW176" s="449"/>
      <c r="FX176" s="449"/>
      <c r="FY176" s="449"/>
      <c r="FZ176" s="449"/>
      <c r="GA176" s="449"/>
      <c r="GB176" s="449"/>
      <c r="GC176" s="449"/>
      <c r="GD176" s="449"/>
      <c r="GE176" s="449"/>
      <c r="GF176" s="449"/>
      <c r="GG176" s="449"/>
      <c r="GH176" s="449"/>
      <c r="GI176" s="449"/>
      <c r="GJ176" s="449"/>
      <c r="GK176" s="449"/>
      <c r="GL176" s="449"/>
      <c r="GM176" s="449"/>
      <c r="GN176" s="449"/>
      <c r="GO176" s="449"/>
      <c r="GP176" s="449"/>
      <c r="GQ176" s="449"/>
      <c r="GR176" s="449"/>
      <c r="GS176" s="449"/>
      <c r="GT176" s="449"/>
      <c r="GU176" s="449"/>
      <c r="GV176" s="449"/>
      <c r="GW176" s="449"/>
      <c r="GX176" s="449"/>
      <c r="GY176" s="449"/>
      <c r="GZ176" s="449"/>
      <c r="HA176" s="449"/>
      <c r="HB176" s="449"/>
      <c r="HC176" s="449"/>
      <c r="HD176" s="449"/>
      <c r="HE176" s="449"/>
      <c r="HF176" s="449"/>
      <c r="HG176" s="449"/>
      <c r="HH176" s="449"/>
      <c r="HI176" s="449"/>
      <c r="HJ176" s="449"/>
      <c r="HK176" s="449"/>
      <c r="HL176" s="449"/>
      <c r="HM176" s="449"/>
      <c r="HN176" s="449"/>
      <c r="HO176" s="449"/>
      <c r="HP176" s="449"/>
      <c r="HQ176" s="449"/>
      <c r="HR176" s="449"/>
      <c r="HS176" s="449"/>
      <c r="HT176" s="449"/>
      <c r="HU176" s="449"/>
      <c r="HV176" s="449"/>
      <c r="HW176" s="449"/>
      <c r="HX176" s="449"/>
      <c r="HY176" s="449"/>
      <c r="HZ176" s="449"/>
      <c r="IA176" s="449"/>
      <c r="IB176" s="449"/>
      <c r="IC176" s="449"/>
      <c r="ID176" s="449"/>
      <c r="IE176" s="449"/>
      <c r="IF176" s="449"/>
      <c r="IG176" s="449"/>
      <c r="IH176" s="449"/>
      <c r="II176" s="449"/>
      <c r="IJ176" s="449"/>
      <c r="IK176" s="449"/>
      <c r="IL176" s="449"/>
      <c r="IM176" s="449"/>
      <c r="IN176" s="449"/>
      <c r="IO176" s="449"/>
      <c r="IP176" s="449"/>
      <c r="IQ176" s="449"/>
      <c r="IR176" s="449"/>
      <c r="IS176" s="449"/>
      <c r="IT176" s="449"/>
      <c r="IU176" s="449"/>
      <c r="IV176" s="449"/>
      <c r="IW176" s="449"/>
      <c r="IX176" s="449"/>
      <c r="IY176" s="449"/>
      <c r="IZ176" s="449"/>
      <c r="JA176" s="449"/>
      <c r="JB176" s="449"/>
      <c r="JC176" s="449"/>
      <c r="JD176" s="449"/>
      <c r="JE176" s="449"/>
      <c r="JF176" s="449"/>
      <c r="JG176" s="449"/>
      <c r="JH176" s="449"/>
      <c r="JI176" s="449"/>
      <c r="JJ176" s="449"/>
      <c r="JK176" s="449"/>
      <c r="JL176" s="449"/>
      <c r="JM176" s="449"/>
      <c r="JN176" s="449"/>
      <c r="JO176" s="449"/>
      <c r="JP176" s="449"/>
      <c r="JQ176" s="449"/>
      <c r="JR176" s="449"/>
      <c r="JS176" s="449"/>
      <c r="JT176" s="449"/>
      <c r="JU176" s="449"/>
      <c r="JV176" s="449"/>
      <c r="JW176" s="449"/>
      <c r="JX176" s="449"/>
      <c r="JY176" s="449"/>
      <c r="JZ176" s="449"/>
      <c r="KA176" s="449"/>
      <c r="KB176" s="449"/>
      <c r="KC176" s="449"/>
      <c r="KD176" s="449"/>
      <c r="KE176" s="449"/>
      <c r="KF176" s="449"/>
      <c r="KG176" s="449"/>
      <c r="KH176" s="449"/>
      <c r="KI176" s="449"/>
      <c r="KJ176" s="449"/>
      <c r="KK176" s="449"/>
      <c r="KL176" s="449"/>
      <c r="KM176" s="449"/>
      <c r="KN176" s="449"/>
      <c r="KO176" s="449"/>
      <c r="KP176" s="449"/>
      <c r="KQ176" s="449"/>
      <c r="KR176" s="449"/>
      <c r="KS176" s="449"/>
      <c r="KT176" s="449"/>
    </row>
    <row r="177" spans="1:306" ht="84" hidden="1">
      <c r="A177" s="454" t="s">
        <v>2555</v>
      </c>
      <c r="B177" s="455" t="s">
        <v>2573</v>
      </c>
      <c r="C177" s="456" t="s">
        <v>1053</v>
      </c>
      <c r="D177" s="455" t="s">
        <v>2136</v>
      </c>
      <c r="E177" s="455" t="s">
        <v>2155</v>
      </c>
      <c r="F177" s="455" t="s">
        <v>2155</v>
      </c>
      <c r="G177" s="455" t="s">
        <v>2138</v>
      </c>
      <c r="H177" s="455"/>
      <c r="I177" s="455" t="s">
        <v>141</v>
      </c>
      <c r="J177" s="464">
        <v>14</v>
      </c>
      <c r="K177" s="464"/>
      <c r="L177" s="464"/>
      <c r="M177" s="464">
        <v>14</v>
      </c>
      <c r="N177" s="464"/>
      <c r="O177" s="464"/>
      <c r="P177" s="464"/>
      <c r="Q177" s="464">
        <v>2016</v>
      </c>
      <c r="R177" s="464">
        <v>2020</v>
      </c>
      <c r="S177" s="464">
        <v>2016</v>
      </c>
      <c r="T177" s="464">
        <v>2020</v>
      </c>
      <c r="U177" s="464">
        <v>19510</v>
      </c>
      <c r="V177" s="464">
        <v>4348</v>
      </c>
      <c r="W177" s="464">
        <v>9425</v>
      </c>
      <c r="X177" s="464">
        <v>2250</v>
      </c>
      <c r="Y177" s="464">
        <v>14552</v>
      </c>
      <c r="Z177" s="464"/>
      <c r="AA177" s="464"/>
      <c r="AB177" s="464">
        <v>10085</v>
      </c>
      <c r="AC177" s="464">
        <v>2098</v>
      </c>
      <c r="AD177" s="464">
        <v>2098</v>
      </c>
      <c r="AE177" s="464" t="s">
        <v>94</v>
      </c>
      <c r="AF177" s="464">
        <v>14</v>
      </c>
      <c r="AG177" s="464">
        <v>1</v>
      </c>
      <c r="AH177" s="464">
        <v>1</v>
      </c>
      <c r="AI177" s="464">
        <v>10085</v>
      </c>
      <c r="AJ177" s="464">
        <v>783</v>
      </c>
      <c r="AK177" s="464">
        <v>2098</v>
      </c>
      <c r="AL177" s="464" t="s">
        <v>94</v>
      </c>
      <c r="AM177" s="464">
        <v>14</v>
      </c>
      <c r="AN177" s="464">
        <v>1</v>
      </c>
      <c r="AO177" s="464">
        <v>1</v>
      </c>
      <c r="AP177" s="464">
        <v>10085</v>
      </c>
      <c r="AQ177" s="464">
        <v>2098</v>
      </c>
      <c r="AR177" s="464">
        <v>2098</v>
      </c>
      <c r="AS177" s="464" t="s">
        <v>94</v>
      </c>
      <c r="AT177" s="464">
        <v>14</v>
      </c>
      <c r="AU177" s="464">
        <v>1</v>
      </c>
      <c r="AV177" s="464">
        <v>1</v>
      </c>
      <c r="AW177" s="464">
        <v>10085</v>
      </c>
      <c r="AX177" s="464">
        <v>783</v>
      </c>
      <c r="AY177" s="464">
        <v>2098</v>
      </c>
      <c r="AZ177" s="464" t="s">
        <v>94</v>
      </c>
      <c r="BA177" s="464">
        <v>14</v>
      </c>
      <c r="BB177" s="464">
        <v>1</v>
      </c>
      <c r="BC177" s="464">
        <v>1</v>
      </c>
      <c r="BD177" s="464"/>
      <c r="BE177" s="464">
        <v>4958</v>
      </c>
      <c r="BF177" s="464">
        <v>2237</v>
      </c>
      <c r="BG177" s="464">
        <v>2237</v>
      </c>
      <c r="BH177" s="464"/>
      <c r="BI177" s="464">
        <v>2098</v>
      </c>
      <c r="BJ177" s="464" t="s">
        <v>94</v>
      </c>
      <c r="BK177" s="478">
        <v>14</v>
      </c>
      <c r="BL177" s="464">
        <v>1</v>
      </c>
      <c r="BM177" s="464">
        <v>1</v>
      </c>
      <c r="BN177" s="464" t="s">
        <v>103</v>
      </c>
      <c r="BO177" s="492" t="s">
        <v>1056</v>
      </c>
      <c r="BP177" s="492" t="s">
        <v>1057</v>
      </c>
      <c r="BQ177" s="464" t="s">
        <v>2574</v>
      </c>
      <c r="BR177" s="464" t="s">
        <v>2145</v>
      </c>
      <c r="BS177" s="493" t="s">
        <v>2558</v>
      </c>
      <c r="BT177" s="464">
        <v>1</v>
      </c>
      <c r="BU177" s="464"/>
      <c r="BV177" s="464" t="s">
        <v>2254</v>
      </c>
      <c r="BW177" s="464"/>
      <c r="BX177" s="271" t="s">
        <v>2148</v>
      </c>
      <c r="BY177" s="501" t="s">
        <v>2306</v>
      </c>
      <c r="BZ177" s="503"/>
      <c r="CA177" s="501"/>
      <c r="CB177" s="501"/>
      <c r="CC177" s="503"/>
      <c r="CD177" s="503"/>
      <c r="CE177" s="503"/>
      <c r="CF177" s="503" t="s">
        <v>2180</v>
      </c>
      <c r="CG177" s="454" t="s">
        <v>2188</v>
      </c>
      <c r="CH177" s="455" t="s">
        <v>2260</v>
      </c>
      <c r="CI177" s="455" t="s">
        <v>2339</v>
      </c>
      <c r="CJ177" s="455"/>
      <c r="CK177" s="455"/>
      <c r="CL177" s="455" t="s">
        <v>2154</v>
      </c>
      <c r="CM177" s="455" t="s">
        <v>2183</v>
      </c>
      <c r="CN177" s="455"/>
      <c r="CO177" s="503" t="s">
        <v>2180</v>
      </c>
      <c r="CP177" s="449"/>
      <c r="CQ177" s="449"/>
      <c r="CR177" s="448" t="s">
        <v>1053</v>
      </c>
      <c r="CS177" s="449"/>
      <c r="CT177" s="449"/>
      <c r="CU177" s="449"/>
      <c r="CV177" s="449"/>
      <c r="CW177" s="519"/>
      <c r="CX177" s="519"/>
      <c r="CY177" s="519"/>
      <c r="CZ177" s="519"/>
      <c r="DA177" s="519"/>
      <c r="DB177" s="519"/>
      <c r="DC177" s="519"/>
      <c r="DD177" s="519"/>
      <c r="DE177" s="519"/>
      <c r="DF177" s="519"/>
      <c r="DG177" s="519"/>
      <c r="DH177" s="519"/>
      <c r="DI177" s="519"/>
      <c r="DJ177" s="519"/>
      <c r="DK177" s="519"/>
      <c r="DL177" s="519"/>
      <c r="DM177" s="519"/>
      <c r="DN177" s="519"/>
      <c r="DO177" s="519"/>
      <c r="DP177" s="519"/>
      <c r="DQ177" s="519"/>
      <c r="DR177" s="519"/>
      <c r="DS177" s="519"/>
      <c r="DT177" s="519"/>
      <c r="DU177" s="519"/>
      <c r="DV177" s="519"/>
      <c r="DW177" s="519"/>
      <c r="DX177" s="519"/>
      <c r="DY177" s="519"/>
      <c r="DZ177" s="519"/>
      <c r="EA177" s="519"/>
      <c r="EB177" s="519"/>
      <c r="EC177" s="519"/>
      <c r="ED177" s="519"/>
      <c r="EE177" s="519"/>
      <c r="EF177" s="519"/>
      <c r="EG177" s="519"/>
      <c r="EH177" s="519"/>
      <c r="EI177" s="519"/>
      <c r="EJ177" s="519"/>
      <c r="EK177" s="519"/>
      <c r="EL177" s="519"/>
      <c r="EM177" s="519"/>
      <c r="EN177" s="519"/>
      <c r="EO177" s="519"/>
      <c r="EP177" s="519"/>
      <c r="EQ177" s="519"/>
      <c r="ER177" s="519"/>
      <c r="ES177" s="519"/>
      <c r="ET177" s="519"/>
      <c r="EU177" s="519"/>
      <c r="EV177" s="519"/>
      <c r="EW177" s="519"/>
      <c r="EX177" s="519"/>
      <c r="EY177" s="519"/>
      <c r="EZ177" s="519"/>
      <c r="FA177" s="519"/>
      <c r="FB177" s="519"/>
      <c r="FC177" s="519"/>
      <c r="FD177" s="519"/>
      <c r="FE177" s="519"/>
      <c r="FF177" s="519"/>
      <c r="FG177" s="519"/>
      <c r="FH177" s="519"/>
      <c r="FI177" s="519"/>
      <c r="FJ177" s="519"/>
      <c r="FK177" s="519"/>
      <c r="FL177" s="519"/>
      <c r="FM177" s="519"/>
      <c r="FN177" s="519"/>
      <c r="FO177" s="519"/>
      <c r="FP177" s="519"/>
      <c r="FQ177" s="519"/>
      <c r="FR177" s="519"/>
      <c r="FS177" s="519"/>
      <c r="FT177" s="519"/>
      <c r="FU177" s="519"/>
      <c r="FV177" s="519"/>
      <c r="FW177" s="519"/>
      <c r="FX177" s="519"/>
      <c r="FY177" s="519"/>
      <c r="FZ177" s="519"/>
      <c r="GA177" s="519"/>
      <c r="GB177" s="519"/>
      <c r="GC177" s="519"/>
      <c r="GD177" s="519"/>
      <c r="GE177" s="519"/>
      <c r="GF177" s="519"/>
      <c r="GG177" s="519"/>
      <c r="GH177" s="519"/>
      <c r="GI177" s="519"/>
      <c r="GJ177" s="519"/>
      <c r="GK177" s="519"/>
      <c r="GL177" s="519"/>
      <c r="GM177" s="519"/>
      <c r="GN177" s="519"/>
      <c r="GO177" s="519"/>
      <c r="GP177" s="519"/>
      <c r="GQ177" s="519"/>
      <c r="GR177" s="519"/>
      <c r="GS177" s="519"/>
      <c r="GT177" s="519"/>
      <c r="GU177" s="519"/>
      <c r="GV177" s="519"/>
      <c r="GW177" s="519"/>
      <c r="GX177" s="519"/>
      <c r="GY177" s="519"/>
      <c r="GZ177" s="519"/>
      <c r="HA177" s="519"/>
      <c r="HB177" s="519"/>
      <c r="HC177" s="519"/>
      <c r="HD177" s="519"/>
      <c r="HE177" s="519"/>
      <c r="HF177" s="519"/>
      <c r="HG177" s="519"/>
      <c r="HH177" s="519"/>
      <c r="HI177" s="519"/>
      <c r="HJ177" s="519"/>
      <c r="HK177" s="519"/>
      <c r="HL177" s="519"/>
      <c r="HM177" s="519"/>
      <c r="HN177" s="519"/>
      <c r="HO177" s="519"/>
      <c r="HP177" s="519"/>
      <c r="HQ177" s="519"/>
      <c r="HR177" s="519"/>
      <c r="HS177" s="519"/>
      <c r="HT177" s="519"/>
      <c r="HU177" s="519"/>
      <c r="HV177" s="519"/>
      <c r="HW177" s="519"/>
      <c r="HX177" s="519"/>
      <c r="HY177" s="519"/>
      <c r="HZ177" s="519"/>
      <c r="IA177" s="519"/>
      <c r="IB177" s="519"/>
      <c r="IC177" s="519"/>
      <c r="ID177" s="519"/>
      <c r="IE177" s="519"/>
      <c r="IF177" s="519"/>
      <c r="IG177" s="519"/>
      <c r="IH177" s="519"/>
      <c r="II177" s="519"/>
      <c r="IJ177" s="519"/>
      <c r="IK177" s="519"/>
      <c r="IL177" s="519"/>
      <c r="IM177" s="519"/>
      <c r="IN177" s="519"/>
      <c r="IO177" s="519"/>
      <c r="IP177" s="519"/>
      <c r="IQ177" s="519"/>
      <c r="IR177" s="519"/>
      <c r="IS177" s="519"/>
      <c r="IT177" s="519"/>
      <c r="IU177" s="519"/>
      <c r="IV177" s="519"/>
      <c r="IW177" s="519"/>
      <c r="IX177" s="519"/>
      <c r="IY177" s="519"/>
      <c r="IZ177" s="519"/>
      <c r="JA177" s="519"/>
      <c r="JB177" s="519"/>
      <c r="JC177" s="519"/>
      <c r="JD177" s="519"/>
      <c r="JE177" s="519"/>
      <c r="JF177" s="519"/>
      <c r="JG177" s="519"/>
      <c r="JH177" s="519"/>
      <c r="JI177" s="519"/>
      <c r="JJ177" s="519"/>
      <c r="JK177" s="519"/>
      <c r="JL177" s="519"/>
      <c r="JM177" s="519"/>
      <c r="JN177" s="519"/>
      <c r="JO177" s="519"/>
      <c r="JP177" s="519"/>
      <c r="JQ177" s="519"/>
      <c r="JR177" s="519"/>
      <c r="JS177" s="519"/>
      <c r="JT177" s="519"/>
      <c r="JU177" s="519"/>
      <c r="JV177" s="519"/>
      <c r="JW177" s="519"/>
      <c r="JX177" s="519"/>
      <c r="JY177" s="519"/>
      <c r="JZ177" s="519"/>
      <c r="KA177" s="519"/>
      <c r="KB177" s="519"/>
      <c r="KC177" s="519"/>
      <c r="KD177" s="519"/>
      <c r="KE177" s="519"/>
      <c r="KF177" s="519"/>
      <c r="KG177" s="519"/>
      <c r="KH177" s="519"/>
      <c r="KI177" s="519"/>
      <c r="KJ177" s="519"/>
      <c r="KK177" s="519"/>
      <c r="KL177" s="519"/>
      <c r="KM177" s="519"/>
      <c r="KN177" s="519"/>
      <c r="KO177" s="519"/>
      <c r="KP177" s="519"/>
      <c r="KQ177" s="519"/>
      <c r="KR177" s="519"/>
      <c r="KS177" s="519"/>
      <c r="KT177" s="519"/>
    </row>
    <row r="178" spans="1:306" ht="36" hidden="1">
      <c r="A178" s="454" t="s">
        <v>2555</v>
      </c>
      <c r="B178" s="455" t="s">
        <v>405</v>
      </c>
      <c r="C178" s="456" t="s">
        <v>1281</v>
      </c>
      <c r="D178" s="455" t="s">
        <v>2136</v>
      </c>
      <c r="E178" s="455" t="s">
        <v>2155</v>
      </c>
      <c r="F178" s="455" t="s">
        <v>2155</v>
      </c>
      <c r="G178" s="455" t="s">
        <v>2138</v>
      </c>
      <c r="H178" s="455"/>
      <c r="I178" s="455" t="s">
        <v>141</v>
      </c>
      <c r="J178" s="464">
        <v>5</v>
      </c>
      <c r="K178" s="464">
        <v>5</v>
      </c>
      <c r="L178" s="464"/>
      <c r="M178" s="464"/>
      <c r="N178" s="464"/>
      <c r="O178" s="464"/>
      <c r="P178" s="464"/>
      <c r="Q178" s="464">
        <v>2017</v>
      </c>
      <c r="R178" s="464">
        <v>2021</v>
      </c>
      <c r="S178" s="464">
        <v>2017</v>
      </c>
      <c r="T178" s="464">
        <v>2019</v>
      </c>
      <c r="U178" s="464">
        <v>66795</v>
      </c>
      <c r="V178" s="464">
        <v>1506</v>
      </c>
      <c r="W178" s="464">
        <v>35397</v>
      </c>
      <c r="X178" s="464">
        <v>1054</v>
      </c>
      <c r="Y178" s="464">
        <v>35397</v>
      </c>
      <c r="Z178" s="464"/>
      <c r="AA178" s="464"/>
      <c r="AB178" s="464">
        <v>11359</v>
      </c>
      <c r="AC178" s="464"/>
      <c r="AD178" s="464"/>
      <c r="AE178" s="464" t="s">
        <v>93</v>
      </c>
      <c r="AF178" s="464"/>
      <c r="AG178" s="464">
        <v>1</v>
      </c>
      <c r="AH178" s="464">
        <v>1</v>
      </c>
      <c r="AI178" s="464">
        <v>11359</v>
      </c>
      <c r="AJ178" s="464"/>
      <c r="AK178" s="464"/>
      <c r="AL178" s="464" t="s">
        <v>93</v>
      </c>
      <c r="AM178" s="464"/>
      <c r="AN178" s="464">
        <v>1</v>
      </c>
      <c r="AO178" s="464">
        <v>1</v>
      </c>
      <c r="AP178" s="464">
        <v>11359</v>
      </c>
      <c r="AQ178" s="464"/>
      <c r="AR178" s="464"/>
      <c r="AS178" s="464" t="s">
        <v>93</v>
      </c>
      <c r="AT178" s="464"/>
      <c r="AU178" s="464">
        <v>1</v>
      </c>
      <c r="AV178" s="464">
        <v>1</v>
      </c>
      <c r="AW178" s="464">
        <v>11359</v>
      </c>
      <c r="AX178" s="464"/>
      <c r="AY178" s="464"/>
      <c r="AZ178" s="464" t="s">
        <v>93</v>
      </c>
      <c r="BA178" s="464"/>
      <c r="BB178" s="464">
        <v>1</v>
      </c>
      <c r="BC178" s="464">
        <v>1</v>
      </c>
      <c r="BD178" s="475">
        <v>-20039</v>
      </c>
      <c r="BE178" s="464">
        <v>11359</v>
      </c>
      <c r="BF178" s="464">
        <v>79</v>
      </c>
      <c r="BG178" s="464">
        <v>79</v>
      </c>
      <c r="BH178" s="464"/>
      <c r="BI178" s="464"/>
      <c r="BJ178" s="464" t="s">
        <v>93</v>
      </c>
      <c r="BK178" s="464"/>
      <c r="BL178" s="464">
        <v>1</v>
      </c>
      <c r="BM178" s="464">
        <v>1</v>
      </c>
      <c r="BN178" s="464" t="s">
        <v>2141</v>
      </c>
      <c r="BO178" s="492" t="s">
        <v>2575</v>
      </c>
      <c r="BP178" s="492" t="s">
        <v>2576</v>
      </c>
      <c r="BQ178" s="464" t="s">
        <v>2577</v>
      </c>
      <c r="BR178" s="464" t="s">
        <v>2145</v>
      </c>
      <c r="BS178" s="493" t="s">
        <v>2152</v>
      </c>
      <c r="BT178" s="464"/>
      <c r="BU178" s="464"/>
      <c r="BV178" s="464"/>
      <c r="BW178" s="464"/>
      <c r="BX178" s="501"/>
      <c r="BY178" s="501"/>
      <c r="BZ178" s="501"/>
      <c r="CA178" s="501"/>
      <c r="CB178" s="501"/>
      <c r="CC178" s="501"/>
      <c r="CD178" s="503">
        <v>10497</v>
      </c>
      <c r="CE178" s="503">
        <v>602</v>
      </c>
      <c r="CF178" s="503" t="s">
        <v>93</v>
      </c>
      <c r="CG178" s="454" t="s">
        <v>2188</v>
      </c>
      <c r="CH178" s="455" t="s">
        <v>2260</v>
      </c>
      <c r="CI178" s="455" t="s">
        <v>2578</v>
      </c>
      <c r="CJ178" s="455"/>
      <c r="CK178" s="455"/>
      <c r="CL178" s="455" t="s">
        <v>2154</v>
      </c>
      <c r="CM178" s="455"/>
      <c r="CN178" s="455"/>
      <c r="CO178" s="503" t="s">
        <v>93</v>
      </c>
      <c r="CP178" s="449"/>
      <c r="CQ178" s="449"/>
      <c r="CR178" s="448" t="s">
        <v>1281</v>
      </c>
      <c r="CS178" s="449"/>
      <c r="CT178" s="449"/>
      <c r="CU178" s="449"/>
      <c r="CV178" s="449"/>
      <c r="CW178" s="449"/>
      <c r="CX178" s="449"/>
      <c r="CY178" s="449"/>
      <c r="CZ178" s="449"/>
      <c r="DA178" s="449"/>
      <c r="DB178" s="449"/>
      <c r="DC178" s="449"/>
      <c r="DD178" s="449"/>
      <c r="DE178" s="449"/>
      <c r="DF178" s="449"/>
      <c r="DG178" s="449"/>
      <c r="DH178" s="449"/>
      <c r="DI178" s="449"/>
      <c r="DJ178" s="449"/>
      <c r="DK178" s="449"/>
      <c r="DL178" s="449"/>
      <c r="DM178" s="449"/>
      <c r="DN178" s="449"/>
      <c r="DO178" s="449"/>
      <c r="DP178" s="449"/>
      <c r="DQ178" s="449"/>
      <c r="DR178" s="449"/>
      <c r="DS178" s="449"/>
      <c r="DT178" s="449"/>
      <c r="DU178" s="449"/>
      <c r="DV178" s="449"/>
      <c r="DW178" s="449"/>
      <c r="DX178" s="449"/>
      <c r="DY178" s="449"/>
      <c r="DZ178" s="449"/>
      <c r="EA178" s="449"/>
      <c r="EB178" s="449"/>
      <c r="EC178" s="449"/>
      <c r="ED178" s="449"/>
      <c r="EE178" s="449"/>
      <c r="EF178" s="449"/>
      <c r="EG178" s="449"/>
      <c r="EH178" s="449"/>
      <c r="EI178" s="449"/>
      <c r="EJ178" s="449"/>
      <c r="EK178" s="449"/>
      <c r="EL178" s="449"/>
      <c r="EM178" s="449"/>
      <c r="EN178" s="449"/>
      <c r="EO178" s="449"/>
      <c r="EP178" s="449"/>
      <c r="EQ178" s="449"/>
      <c r="ER178" s="449"/>
      <c r="ES178" s="449"/>
      <c r="ET178" s="449"/>
      <c r="EU178" s="449"/>
      <c r="EV178" s="449"/>
      <c r="EW178" s="449"/>
      <c r="EX178" s="449"/>
      <c r="EY178" s="449"/>
      <c r="EZ178" s="449"/>
      <c r="FA178" s="449"/>
      <c r="FB178" s="449"/>
      <c r="FC178" s="449"/>
      <c r="FD178" s="449"/>
      <c r="FE178" s="449"/>
      <c r="FF178" s="449"/>
      <c r="FG178" s="449"/>
      <c r="FH178" s="449"/>
      <c r="FI178" s="449"/>
      <c r="FJ178" s="449"/>
      <c r="FK178" s="449"/>
      <c r="FL178" s="449"/>
      <c r="FM178" s="449"/>
      <c r="FN178" s="449"/>
      <c r="FO178" s="449"/>
      <c r="FP178" s="449"/>
      <c r="FQ178" s="449"/>
      <c r="FR178" s="449"/>
      <c r="FS178" s="449"/>
      <c r="FT178" s="449"/>
      <c r="FU178" s="449"/>
      <c r="FV178" s="449"/>
      <c r="FW178" s="449"/>
      <c r="FX178" s="449"/>
      <c r="FY178" s="449"/>
      <c r="FZ178" s="449"/>
      <c r="GA178" s="449"/>
      <c r="GB178" s="449"/>
      <c r="GC178" s="449"/>
      <c r="GD178" s="449"/>
      <c r="GE178" s="449"/>
      <c r="GF178" s="449"/>
      <c r="GG178" s="449"/>
      <c r="GH178" s="449"/>
      <c r="GI178" s="449"/>
      <c r="GJ178" s="449"/>
      <c r="GK178" s="449"/>
      <c r="GL178" s="449"/>
      <c r="GM178" s="449"/>
      <c r="GN178" s="449"/>
      <c r="GO178" s="449"/>
      <c r="GP178" s="449"/>
      <c r="GQ178" s="449"/>
      <c r="GR178" s="449"/>
      <c r="GS178" s="449"/>
      <c r="GT178" s="449"/>
      <c r="GU178" s="449"/>
      <c r="GV178" s="449"/>
      <c r="GW178" s="449"/>
      <c r="GX178" s="449"/>
      <c r="GY178" s="449"/>
      <c r="GZ178" s="449"/>
      <c r="HA178" s="449"/>
      <c r="HB178" s="449"/>
      <c r="HC178" s="449"/>
      <c r="HD178" s="449"/>
      <c r="HE178" s="449"/>
      <c r="HF178" s="449"/>
      <c r="HG178" s="449"/>
      <c r="HH178" s="449"/>
      <c r="HI178" s="449"/>
      <c r="HJ178" s="449"/>
      <c r="HK178" s="449"/>
      <c r="HL178" s="449"/>
      <c r="HM178" s="449"/>
      <c r="HN178" s="449"/>
      <c r="HO178" s="449"/>
      <c r="HP178" s="449"/>
      <c r="HQ178" s="449"/>
      <c r="HR178" s="449"/>
      <c r="HS178" s="449"/>
      <c r="HT178" s="449"/>
      <c r="HU178" s="449"/>
      <c r="HV178" s="449"/>
      <c r="HW178" s="449"/>
      <c r="HX178" s="449"/>
      <c r="HY178" s="449"/>
      <c r="HZ178" s="449"/>
      <c r="IA178" s="449"/>
      <c r="IB178" s="449"/>
      <c r="IC178" s="449"/>
      <c r="ID178" s="449"/>
      <c r="IE178" s="449"/>
      <c r="IF178" s="449"/>
      <c r="IG178" s="449"/>
      <c r="IH178" s="449"/>
      <c r="II178" s="449"/>
      <c r="IJ178" s="449"/>
      <c r="IK178" s="449"/>
      <c r="IL178" s="449"/>
      <c r="IM178" s="449"/>
      <c r="IN178" s="449"/>
      <c r="IO178" s="449"/>
      <c r="IP178" s="449"/>
      <c r="IQ178" s="449"/>
      <c r="IR178" s="449"/>
      <c r="IS178" s="449"/>
      <c r="IT178" s="449"/>
      <c r="IU178" s="449"/>
      <c r="IV178" s="449"/>
      <c r="IW178" s="449"/>
      <c r="IX178" s="449"/>
      <c r="IY178" s="449"/>
      <c r="IZ178" s="449"/>
      <c r="JA178" s="449"/>
      <c r="JB178" s="449"/>
      <c r="JC178" s="449"/>
      <c r="JD178" s="449"/>
      <c r="JE178" s="449"/>
      <c r="JF178" s="449"/>
      <c r="JG178" s="449"/>
      <c r="JH178" s="449"/>
      <c r="JI178" s="449"/>
      <c r="JJ178" s="449"/>
      <c r="JK178" s="449"/>
      <c r="JL178" s="449"/>
      <c r="JM178" s="449"/>
      <c r="JN178" s="449"/>
      <c r="JO178" s="449"/>
      <c r="JP178" s="449"/>
      <c r="JQ178" s="449"/>
      <c r="JR178" s="449"/>
      <c r="JS178" s="449"/>
      <c r="JT178" s="449"/>
      <c r="JU178" s="449"/>
      <c r="JV178" s="449"/>
      <c r="JW178" s="449"/>
      <c r="JX178" s="449"/>
      <c r="JY178" s="449"/>
      <c r="JZ178" s="449"/>
      <c r="KA178" s="449"/>
      <c r="KB178" s="449"/>
      <c r="KC178" s="449"/>
      <c r="KD178" s="449"/>
      <c r="KE178" s="449"/>
      <c r="KF178" s="449"/>
      <c r="KG178" s="449"/>
      <c r="KH178" s="449"/>
      <c r="KI178" s="449"/>
      <c r="KJ178" s="449"/>
      <c r="KK178" s="449"/>
      <c r="KL178" s="449"/>
      <c r="KM178" s="449"/>
      <c r="KN178" s="449"/>
      <c r="KO178" s="449"/>
      <c r="KP178" s="449"/>
      <c r="KQ178" s="449"/>
      <c r="KR178" s="449"/>
      <c r="KS178" s="449"/>
      <c r="KT178" s="449"/>
    </row>
    <row r="179" spans="1:306" ht="72" hidden="1">
      <c r="A179" s="454" t="s">
        <v>2555</v>
      </c>
      <c r="B179" s="455" t="s">
        <v>1052</v>
      </c>
      <c r="C179" s="456" t="s">
        <v>1739</v>
      </c>
      <c r="D179" s="455" t="s">
        <v>2136</v>
      </c>
      <c r="E179" s="455" t="s">
        <v>2579</v>
      </c>
      <c r="F179" s="455" t="s">
        <v>90</v>
      </c>
      <c r="G179" s="455" t="s">
        <v>2138</v>
      </c>
      <c r="H179" s="455"/>
      <c r="I179" s="455" t="s">
        <v>141</v>
      </c>
      <c r="J179" s="464">
        <v>50</v>
      </c>
      <c r="K179" s="464"/>
      <c r="L179" s="464">
        <v>50</v>
      </c>
      <c r="M179" s="464"/>
      <c r="N179" s="464"/>
      <c r="O179" s="464"/>
      <c r="P179" s="464"/>
      <c r="Q179" s="464">
        <v>2018</v>
      </c>
      <c r="R179" s="464">
        <v>2021</v>
      </c>
      <c r="S179" s="464">
        <v>2018</v>
      </c>
      <c r="T179" s="464">
        <v>2021</v>
      </c>
      <c r="U179" s="464">
        <v>100448</v>
      </c>
      <c r="V179" s="464">
        <v>27200</v>
      </c>
      <c r="W179" s="464">
        <v>20400</v>
      </c>
      <c r="X179" s="464">
        <v>8160</v>
      </c>
      <c r="Y179" s="464">
        <v>20400</v>
      </c>
      <c r="Z179" s="464"/>
      <c r="AA179" s="464">
        <v>8160</v>
      </c>
      <c r="AB179" s="464">
        <v>27200</v>
      </c>
      <c r="AC179" s="464">
        <v>10880</v>
      </c>
      <c r="AD179" s="464">
        <v>10880</v>
      </c>
      <c r="AE179" s="464" t="s">
        <v>93</v>
      </c>
      <c r="AF179" s="464"/>
      <c r="AG179" s="464">
        <v>0</v>
      </c>
      <c r="AH179" s="464">
        <v>0</v>
      </c>
      <c r="AI179" s="464">
        <v>27200</v>
      </c>
      <c r="AJ179" s="464">
        <v>10880</v>
      </c>
      <c r="AK179" s="464">
        <v>10880</v>
      </c>
      <c r="AL179" s="464" t="s">
        <v>93</v>
      </c>
      <c r="AM179" s="464"/>
      <c r="AN179" s="464">
        <v>0</v>
      </c>
      <c r="AO179" s="464">
        <v>0</v>
      </c>
      <c r="AP179" s="464">
        <v>27200</v>
      </c>
      <c r="AQ179" s="464">
        <v>19040</v>
      </c>
      <c r="AR179" s="464">
        <v>10880</v>
      </c>
      <c r="AS179" s="464" t="s">
        <v>93</v>
      </c>
      <c r="AT179" s="464"/>
      <c r="AU179" s="464">
        <v>0</v>
      </c>
      <c r="AV179" s="464">
        <v>1</v>
      </c>
      <c r="AW179" s="464">
        <v>27200</v>
      </c>
      <c r="AX179" s="464">
        <v>10880</v>
      </c>
      <c r="AY179" s="464">
        <v>10880</v>
      </c>
      <c r="AZ179" s="464" t="s">
        <v>93</v>
      </c>
      <c r="BA179" s="464"/>
      <c r="BB179" s="464">
        <v>0</v>
      </c>
      <c r="BC179" s="464">
        <v>0</v>
      </c>
      <c r="BD179" s="475">
        <v>-52848</v>
      </c>
      <c r="BE179" s="464">
        <v>27200</v>
      </c>
      <c r="BF179" s="464"/>
      <c r="BG179" s="464"/>
      <c r="BH179" s="464"/>
      <c r="BI179" s="464">
        <v>10880</v>
      </c>
      <c r="BJ179" s="464" t="s">
        <v>93</v>
      </c>
      <c r="BK179" s="464"/>
      <c r="BL179" s="464">
        <v>0</v>
      </c>
      <c r="BM179" s="464"/>
      <c r="BN179" s="464" t="s">
        <v>2141</v>
      </c>
      <c r="BO179" s="492" t="s">
        <v>1742</v>
      </c>
      <c r="BP179" s="492" t="s">
        <v>1743</v>
      </c>
      <c r="BQ179" s="464" t="s">
        <v>2580</v>
      </c>
      <c r="BR179" s="464" t="s">
        <v>2288</v>
      </c>
      <c r="BS179" s="493" t="s">
        <v>2152</v>
      </c>
      <c r="BT179" s="464"/>
      <c r="BU179" s="464"/>
      <c r="BV179" s="464"/>
      <c r="BW179" s="464"/>
      <c r="BX179" s="501"/>
      <c r="BY179" s="501"/>
      <c r="BZ179" s="501"/>
      <c r="CA179" s="501"/>
      <c r="CB179" s="501"/>
      <c r="CC179" s="501"/>
      <c r="CD179" s="503">
        <v>20400</v>
      </c>
      <c r="CE179" s="503">
        <v>8160</v>
      </c>
      <c r="CF179" s="503" t="s">
        <v>1076</v>
      </c>
      <c r="CG179" s="454" t="s">
        <v>2188</v>
      </c>
      <c r="CH179" s="455"/>
      <c r="CI179" s="455" t="s">
        <v>2581</v>
      </c>
      <c r="CJ179" s="455"/>
      <c r="CK179" s="455" t="s">
        <v>2582</v>
      </c>
      <c r="CL179" s="455" t="s">
        <v>2154</v>
      </c>
      <c r="CM179" s="455"/>
      <c r="CN179" s="455"/>
      <c r="CO179" s="503" t="s">
        <v>1076</v>
      </c>
      <c r="CP179" s="449"/>
      <c r="CQ179" s="449"/>
      <c r="CR179" s="448" t="s">
        <v>1739</v>
      </c>
      <c r="CS179" s="449"/>
      <c r="CT179" s="449"/>
      <c r="CU179" s="449"/>
      <c r="CV179" s="449"/>
      <c r="CW179" s="449"/>
      <c r="CX179" s="449"/>
      <c r="CY179" s="449"/>
      <c r="CZ179" s="449"/>
      <c r="DA179" s="449"/>
      <c r="DB179" s="449"/>
      <c r="DC179" s="449"/>
      <c r="DD179" s="449"/>
      <c r="DE179" s="449"/>
      <c r="DF179" s="449"/>
      <c r="DG179" s="449"/>
      <c r="DH179" s="449"/>
      <c r="DI179" s="449"/>
      <c r="DJ179" s="449"/>
      <c r="DK179" s="449"/>
      <c r="DL179" s="449"/>
      <c r="DM179" s="449"/>
      <c r="DN179" s="449"/>
      <c r="DO179" s="449"/>
      <c r="DP179" s="449"/>
      <c r="DQ179" s="449"/>
      <c r="DR179" s="449"/>
      <c r="DS179" s="449"/>
      <c r="DT179" s="449"/>
      <c r="DU179" s="449"/>
      <c r="DV179" s="449"/>
      <c r="DW179" s="449"/>
      <c r="DX179" s="449"/>
      <c r="DY179" s="449"/>
      <c r="DZ179" s="449"/>
      <c r="EA179" s="449"/>
      <c r="EB179" s="449"/>
      <c r="EC179" s="449"/>
      <c r="ED179" s="449"/>
      <c r="EE179" s="449"/>
      <c r="EF179" s="449"/>
      <c r="EG179" s="449"/>
      <c r="EH179" s="449"/>
      <c r="EI179" s="449"/>
      <c r="EJ179" s="449"/>
      <c r="EK179" s="449"/>
      <c r="EL179" s="449"/>
      <c r="EM179" s="449"/>
      <c r="EN179" s="449"/>
      <c r="EO179" s="449"/>
      <c r="EP179" s="449"/>
      <c r="EQ179" s="449"/>
      <c r="ER179" s="449"/>
      <c r="ES179" s="449"/>
      <c r="ET179" s="449"/>
      <c r="EU179" s="449"/>
      <c r="EV179" s="449"/>
      <c r="EW179" s="449"/>
      <c r="EX179" s="449"/>
      <c r="EY179" s="449"/>
      <c r="EZ179" s="449"/>
      <c r="FA179" s="449"/>
      <c r="FB179" s="449"/>
      <c r="FC179" s="449"/>
      <c r="FD179" s="449"/>
      <c r="FE179" s="449"/>
      <c r="FF179" s="449"/>
      <c r="FG179" s="449"/>
      <c r="FH179" s="449"/>
      <c r="FI179" s="449"/>
      <c r="FJ179" s="449"/>
      <c r="FK179" s="449"/>
      <c r="FL179" s="449"/>
      <c r="FM179" s="449"/>
      <c r="FN179" s="449"/>
      <c r="FO179" s="449"/>
      <c r="FP179" s="449"/>
      <c r="FQ179" s="449"/>
      <c r="FR179" s="449"/>
      <c r="FS179" s="449"/>
      <c r="FT179" s="449"/>
      <c r="FU179" s="449"/>
      <c r="FV179" s="449"/>
      <c r="FW179" s="449"/>
      <c r="FX179" s="449"/>
      <c r="FY179" s="449"/>
      <c r="FZ179" s="449"/>
      <c r="GA179" s="449"/>
      <c r="GB179" s="449"/>
      <c r="GC179" s="449"/>
      <c r="GD179" s="449"/>
      <c r="GE179" s="449"/>
      <c r="GF179" s="449"/>
      <c r="GG179" s="449"/>
      <c r="GH179" s="449"/>
      <c r="GI179" s="449"/>
      <c r="GJ179" s="449"/>
      <c r="GK179" s="449"/>
      <c r="GL179" s="449"/>
      <c r="GM179" s="449"/>
      <c r="GN179" s="449"/>
      <c r="GO179" s="449"/>
      <c r="GP179" s="449"/>
      <c r="GQ179" s="449"/>
      <c r="GR179" s="449"/>
      <c r="GS179" s="449"/>
      <c r="GT179" s="449"/>
      <c r="GU179" s="449"/>
      <c r="GV179" s="449"/>
      <c r="GW179" s="449"/>
      <c r="GX179" s="449"/>
      <c r="GY179" s="449"/>
      <c r="GZ179" s="449"/>
      <c r="HA179" s="449"/>
      <c r="HB179" s="449"/>
      <c r="HC179" s="449"/>
      <c r="HD179" s="449"/>
      <c r="HE179" s="449"/>
      <c r="HF179" s="449"/>
      <c r="HG179" s="449"/>
      <c r="HH179" s="449"/>
      <c r="HI179" s="449"/>
      <c r="HJ179" s="449"/>
      <c r="HK179" s="449"/>
      <c r="HL179" s="449"/>
      <c r="HM179" s="449"/>
      <c r="HN179" s="449"/>
      <c r="HO179" s="449"/>
      <c r="HP179" s="449"/>
      <c r="HQ179" s="449"/>
      <c r="HR179" s="449"/>
      <c r="HS179" s="449"/>
      <c r="HT179" s="449"/>
      <c r="HU179" s="449"/>
      <c r="HV179" s="449"/>
      <c r="HW179" s="449"/>
      <c r="HX179" s="449"/>
      <c r="HY179" s="449"/>
      <c r="HZ179" s="449"/>
      <c r="IA179" s="449"/>
      <c r="IB179" s="449"/>
      <c r="IC179" s="449"/>
      <c r="ID179" s="449"/>
      <c r="IE179" s="449"/>
      <c r="IF179" s="449"/>
      <c r="IG179" s="449"/>
      <c r="IH179" s="449"/>
      <c r="II179" s="449"/>
      <c r="IJ179" s="449"/>
      <c r="IK179" s="449"/>
      <c r="IL179" s="449"/>
      <c r="IM179" s="449"/>
      <c r="IN179" s="449"/>
      <c r="IO179" s="449"/>
      <c r="IP179" s="449"/>
      <c r="IQ179" s="449"/>
      <c r="IR179" s="449"/>
      <c r="IS179" s="449"/>
      <c r="IT179" s="449"/>
      <c r="IU179" s="449"/>
      <c r="IV179" s="449"/>
      <c r="IW179" s="449"/>
      <c r="IX179" s="449"/>
      <c r="IY179" s="449"/>
      <c r="IZ179" s="449"/>
      <c r="JA179" s="449"/>
      <c r="JB179" s="449"/>
      <c r="JC179" s="449"/>
      <c r="JD179" s="449"/>
      <c r="JE179" s="449"/>
      <c r="JF179" s="449"/>
      <c r="JG179" s="449"/>
      <c r="JH179" s="449"/>
      <c r="JI179" s="449"/>
      <c r="JJ179" s="449"/>
      <c r="JK179" s="449"/>
      <c r="JL179" s="449"/>
      <c r="JM179" s="449"/>
      <c r="JN179" s="449"/>
      <c r="JO179" s="449"/>
      <c r="JP179" s="449"/>
      <c r="JQ179" s="449"/>
      <c r="JR179" s="449"/>
      <c r="JS179" s="449"/>
      <c r="JT179" s="449"/>
      <c r="JU179" s="449"/>
      <c r="JV179" s="449"/>
      <c r="JW179" s="449"/>
      <c r="JX179" s="449"/>
      <c r="JY179" s="449"/>
      <c r="JZ179" s="449"/>
      <c r="KA179" s="449"/>
      <c r="KB179" s="449"/>
      <c r="KC179" s="449"/>
      <c r="KD179" s="449"/>
      <c r="KE179" s="449"/>
      <c r="KF179" s="449"/>
      <c r="KG179" s="449"/>
      <c r="KH179" s="449"/>
      <c r="KI179" s="449"/>
      <c r="KJ179" s="449"/>
      <c r="KK179" s="449"/>
      <c r="KL179" s="449"/>
      <c r="KM179" s="449"/>
      <c r="KN179" s="449"/>
      <c r="KO179" s="449"/>
      <c r="KP179" s="449"/>
      <c r="KQ179" s="449"/>
      <c r="KR179" s="449"/>
      <c r="KS179" s="449"/>
      <c r="KT179" s="449"/>
    </row>
    <row r="180" spans="1:306" ht="24" hidden="1">
      <c r="A180" s="454" t="s">
        <v>2555</v>
      </c>
      <c r="B180" s="510" t="s">
        <v>372</v>
      </c>
      <c r="C180" s="522" t="s">
        <v>1451</v>
      </c>
      <c r="D180" s="455"/>
      <c r="E180" s="455"/>
      <c r="F180" s="523" t="s">
        <v>90</v>
      </c>
      <c r="G180" s="455" t="s">
        <v>2138</v>
      </c>
      <c r="H180" s="455"/>
      <c r="I180" s="455" t="s">
        <v>141</v>
      </c>
      <c r="J180" s="466">
        <v>69</v>
      </c>
      <c r="K180" s="464"/>
      <c r="L180" s="464">
        <v>69</v>
      </c>
      <c r="M180" s="464"/>
      <c r="N180" s="464"/>
      <c r="O180" s="464"/>
      <c r="P180" s="464"/>
      <c r="Q180" s="464">
        <v>2016</v>
      </c>
      <c r="R180" s="466">
        <v>2020</v>
      </c>
      <c r="S180" s="464"/>
      <c r="T180" s="464"/>
      <c r="U180" s="470">
        <v>79438</v>
      </c>
      <c r="V180" s="464">
        <v>31536</v>
      </c>
      <c r="W180" s="464"/>
      <c r="X180" s="464"/>
      <c r="Y180" s="464">
        <v>80397</v>
      </c>
      <c r="Z180" s="464"/>
      <c r="AA180" s="464"/>
      <c r="AB180" s="464"/>
      <c r="AC180" s="464"/>
      <c r="AD180" s="464"/>
      <c r="AE180" s="464"/>
      <c r="AF180" s="464"/>
      <c r="AG180" s="464"/>
      <c r="AH180" s="464"/>
      <c r="AI180" s="464"/>
      <c r="AJ180" s="464"/>
      <c r="AK180" s="464"/>
      <c r="AL180" s="464"/>
      <c r="AM180" s="464"/>
      <c r="AN180" s="464"/>
      <c r="AO180" s="464"/>
      <c r="AP180" s="464"/>
      <c r="AQ180" s="464"/>
      <c r="AR180" s="464"/>
      <c r="AS180" s="464"/>
      <c r="AT180" s="464"/>
      <c r="AU180" s="464"/>
      <c r="AV180" s="464"/>
      <c r="AW180" s="464"/>
      <c r="AX180" s="464"/>
      <c r="AY180" s="464"/>
      <c r="AZ180" s="464"/>
      <c r="BA180" s="464"/>
      <c r="BB180" s="464"/>
      <c r="BC180" s="464"/>
      <c r="BD180" s="464">
        <v>959</v>
      </c>
      <c r="BE180" s="464"/>
      <c r="BF180" s="464"/>
      <c r="BG180" s="464"/>
      <c r="BH180" s="464"/>
      <c r="BI180" s="464"/>
      <c r="BJ180" s="464" t="s">
        <v>94</v>
      </c>
      <c r="BK180" s="464"/>
      <c r="BL180" s="464"/>
      <c r="BM180" s="464"/>
      <c r="BN180" s="464"/>
      <c r="BO180" s="492" t="s">
        <v>1454</v>
      </c>
      <c r="BP180" s="492" t="s">
        <v>1455</v>
      </c>
      <c r="BQ180" s="464"/>
      <c r="BR180" s="464"/>
      <c r="BS180" s="493"/>
      <c r="BT180" s="464"/>
      <c r="BU180" s="464"/>
      <c r="BV180" s="464"/>
      <c r="BW180" s="464"/>
      <c r="BX180" s="501"/>
      <c r="BY180" s="501"/>
      <c r="BZ180" s="501"/>
      <c r="CA180" s="501"/>
      <c r="CB180" s="501"/>
      <c r="CC180" s="501"/>
      <c r="CD180" s="503"/>
      <c r="CE180" s="503"/>
      <c r="CF180" s="503"/>
      <c r="CG180" s="503"/>
      <c r="CH180" s="503"/>
      <c r="CI180" s="503"/>
      <c r="CJ180" s="503"/>
      <c r="CK180" s="503"/>
      <c r="CL180" s="503"/>
      <c r="CM180" s="503"/>
      <c r="CN180" s="503"/>
      <c r="CO180" s="503"/>
      <c r="CP180" s="449"/>
      <c r="CQ180" s="449"/>
      <c r="CR180" s="448"/>
      <c r="CS180" s="449"/>
      <c r="CT180" s="449"/>
      <c r="CU180" s="449"/>
      <c r="CV180" s="449"/>
      <c r="CW180" s="449"/>
      <c r="CX180" s="449"/>
      <c r="CY180" s="449"/>
      <c r="CZ180" s="449"/>
      <c r="DA180" s="449"/>
      <c r="DB180" s="449"/>
      <c r="DC180" s="449"/>
      <c r="DD180" s="449"/>
      <c r="DE180" s="449"/>
      <c r="DF180" s="449"/>
      <c r="DG180" s="449"/>
      <c r="DH180" s="449"/>
      <c r="DI180" s="449"/>
      <c r="DJ180" s="449"/>
      <c r="DK180" s="449"/>
      <c r="DL180" s="449"/>
      <c r="DM180" s="449"/>
      <c r="DN180" s="449"/>
      <c r="DO180" s="449"/>
      <c r="DP180" s="449"/>
      <c r="DQ180" s="449"/>
      <c r="DR180" s="449"/>
      <c r="DS180" s="449"/>
      <c r="DT180" s="449"/>
      <c r="DU180" s="449"/>
      <c r="DV180" s="449"/>
      <c r="DW180" s="449"/>
      <c r="DX180" s="449"/>
      <c r="DY180" s="449"/>
      <c r="DZ180" s="449"/>
      <c r="EA180" s="449"/>
      <c r="EB180" s="449"/>
      <c r="EC180" s="449"/>
      <c r="ED180" s="449"/>
      <c r="EE180" s="449"/>
      <c r="EF180" s="449"/>
      <c r="EG180" s="449"/>
      <c r="EH180" s="449"/>
      <c r="EI180" s="449"/>
      <c r="EJ180" s="449"/>
      <c r="EK180" s="449"/>
      <c r="EL180" s="449"/>
      <c r="EM180" s="449"/>
      <c r="EN180" s="449"/>
      <c r="EO180" s="449"/>
      <c r="EP180" s="449"/>
      <c r="EQ180" s="449"/>
      <c r="ER180" s="449"/>
      <c r="ES180" s="449"/>
      <c r="ET180" s="449"/>
      <c r="EU180" s="449"/>
      <c r="EV180" s="449"/>
      <c r="EW180" s="449"/>
      <c r="EX180" s="449"/>
      <c r="EY180" s="449"/>
      <c r="EZ180" s="449"/>
      <c r="FA180" s="449"/>
      <c r="FB180" s="449"/>
      <c r="FC180" s="449"/>
      <c r="FD180" s="449"/>
      <c r="FE180" s="449"/>
      <c r="FF180" s="449"/>
      <c r="FG180" s="449"/>
      <c r="FH180" s="449"/>
      <c r="FI180" s="449"/>
      <c r="FJ180" s="449"/>
      <c r="FK180" s="449"/>
      <c r="FL180" s="449"/>
      <c r="FM180" s="449"/>
      <c r="FN180" s="449"/>
      <c r="FO180" s="449"/>
      <c r="FP180" s="449"/>
      <c r="FQ180" s="449"/>
      <c r="FR180" s="449"/>
      <c r="FS180" s="449"/>
      <c r="FT180" s="449"/>
      <c r="FU180" s="449"/>
      <c r="FV180" s="449"/>
      <c r="FW180" s="449"/>
      <c r="FX180" s="449"/>
      <c r="FY180" s="449"/>
      <c r="FZ180" s="449"/>
      <c r="GA180" s="449"/>
      <c r="GB180" s="449"/>
      <c r="GC180" s="449"/>
      <c r="GD180" s="449"/>
      <c r="GE180" s="449"/>
      <c r="GF180" s="449"/>
      <c r="GG180" s="449"/>
      <c r="GH180" s="449"/>
      <c r="GI180" s="449"/>
      <c r="GJ180" s="449"/>
      <c r="GK180" s="449"/>
      <c r="GL180" s="449"/>
      <c r="GM180" s="449"/>
      <c r="GN180" s="449"/>
      <c r="GO180" s="449"/>
      <c r="GP180" s="449"/>
      <c r="GQ180" s="449"/>
      <c r="GR180" s="449"/>
      <c r="GS180" s="449"/>
      <c r="GT180" s="449"/>
      <c r="GU180" s="449"/>
      <c r="GV180" s="449"/>
      <c r="GW180" s="449"/>
      <c r="GX180" s="449"/>
      <c r="GY180" s="449"/>
      <c r="GZ180" s="449"/>
      <c r="HA180" s="449"/>
      <c r="HB180" s="449"/>
      <c r="HC180" s="449"/>
      <c r="HD180" s="449"/>
      <c r="HE180" s="449"/>
      <c r="HF180" s="449"/>
      <c r="HG180" s="449"/>
      <c r="HH180" s="449"/>
      <c r="HI180" s="449"/>
      <c r="HJ180" s="449"/>
      <c r="HK180" s="449"/>
      <c r="HL180" s="449"/>
      <c r="HM180" s="449"/>
      <c r="HN180" s="449"/>
      <c r="HO180" s="449"/>
      <c r="HP180" s="449"/>
      <c r="HQ180" s="449"/>
      <c r="HR180" s="449"/>
      <c r="HS180" s="449"/>
      <c r="HT180" s="449"/>
      <c r="HU180" s="449"/>
      <c r="HV180" s="449"/>
      <c r="HW180" s="449"/>
      <c r="HX180" s="449"/>
      <c r="HY180" s="449"/>
      <c r="HZ180" s="449"/>
      <c r="IA180" s="449"/>
      <c r="IB180" s="449"/>
      <c r="IC180" s="449"/>
      <c r="ID180" s="449"/>
      <c r="IE180" s="449"/>
      <c r="IF180" s="449"/>
      <c r="IG180" s="449"/>
      <c r="IH180" s="449"/>
      <c r="II180" s="449"/>
      <c r="IJ180" s="449"/>
      <c r="IK180" s="449"/>
      <c r="IL180" s="449"/>
      <c r="IM180" s="449"/>
      <c r="IN180" s="449"/>
      <c r="IO180" s="449"/>
      <c r="IP180" s="449"/>
      <c r="IQ180" s="449"/>
      <c r="IR180" s="449"/>
      <c r="IS180" s="449"/>
      <c r="IT180" s="449"/>
      <c r="IU180" s="449"/>
      <c r="IV180" s="449"/>
      <c r="IW180" s="449"/>
      <c r="IX180" s="449"/>
      <c r="IY180" s="449"/>
      <c r="IZ180" s="449"/>
      <c r="JA180" s="449"/>
      <c r="JB180" s="449"/>
      <c r="JC180" s="449"/>
      <c r="JD180" s="449"/>
      <c r="JE180" s="449"/>
      <c r="JF180" s="449"/>
      <c r="JG180" s="449"/>
      <c r="JH180" s="449"/>
      <c r="JI180" s="449"/>
      <c r="JJ180" s="449"/>
      <c r="JK180" s="449"/>
      <c r="JL180" s="449"/>
      <c r="JM180" s="449"/>
      <c r="JN180" s="449"/>
      <c r="JO180" s="449"/>
      <c r="JP180" s="449"/>
      <c r="JQ180" s="449"/>
      <c r="JR180" s="449"/>
      <c r="JS180" s="449"/>
      <c r="JT180" s="449"/>
      <c r="JU180" s="449"/>
      <c r="JV180" s="449"/>
      <c r="JW180" s="449"/>
      <c r="JX180" s="449"/>
      <c r="JY180" s="449"/>
      <c r="JZ180" s="449"/>
      <c r="KA180" s="449"/>
      <c r="KB180" s="449"/>
      <c r="KC180" s="449"/>
      <c r="KD180" s="449"/>
      <c r="KE180" s="449"/>
      <c r="KF180" s="449"/>
      <c r="KG180" s="449"/>
      <c r="KH180" s="449"/>
      <c r="KI180" s="449"/>
      <c r="KJ180" s="449"/>
      <c r="KK180" s="449"/>
      <c r="KL180" s="449"/>
      <c r="KM180" s="449"/>
      <c r="KN180" s="449"/>
      <c r="KO180" s="449"/>
      <c r="KP180" s="449"/>
      <c r="KQ180" s="449"/>
      <c r="KR180" s="449"/>
      <c r="KS180" s="449"/>
      <c r="KT180" s="449"/>
    </row>
    <row r="181" spans="1:306" ht="36" hidden="1">
      <c r="A181" s="454" t="s">
        <v>2555</v>
      </c>
      <c r="B181" s="455" t="s">
        <v>378</v>
      </c>
      <c r="C181" s="456" t="s">
        <v>1744</v>
      </c>
      <c r="D181" s="455"/>
      <c r="E181" s="455" t="s">
        <v>2583</v>
      </c>
      <c r="F181" s="455" t="s">
        <v>90</v>
      </c>
      <c r="G181" s="455" t="s">
        <v>2138</v>
      </c>
      <c r="H181" s="455"/>
      <c r="I181" s="455" t="s">
        <v>141</v>
      </c>
      <c r="J181" s="464">
        <v>1</v>
      </c>
      <c r="K181" s="455"/>
      <c r="L181" s="455">
        <v>1</v>
      </c>
      <c r="M181" s="455"/>
      <c r="N181" s="455"/>
      <c r="O181" s="455">
        <v>300</v>
      </c>
      <c r="P181" s="455"/>
      <c r="Q181" s="455">
        <v>2017</v>
      </c>
      <c r="R181" s="455">
        <v>2020</v>
      </c>
      <c r="S181" s="455"/>
      <c r="T181" s="455"/>
      <c r="U181" s="455">
        <v>3000</v>
      </c>
      <c r="V181" s="455">
        <v>1660</v>
      </c>
      <c r="W181" s="455"/>
      <c r="X181" s="455">
        <v>996</v>
      </c>
      <c r="Y181" s="455"/>
      <c r="Z181" s="455"/>
      <c r="AA181" s="455"/>
      <c r="AB181" s="455"/>
      <c r="AC181" s="455"/>
      <c r="AD181" s="455"/>
      <c r="AE181" s="455"/>
      <c r="AF181" s="455"/>
      <c r="AG181" s="455"/>
      <c r="AH181" s="455"/>
      <c r="AI181" s="455"/>
      <c r="AJ181" s="455"/>
      <c r="AK181" s="455"/>
      <c r="AL181" s="455"/>
      <c r="AM181" s="455"/>
      <c r="AN181" s="455"/>
      <c r="AO181" s="455"/>
      <c r="AP181" s="455"/>
      <c r="AQ181" s="455"/>
      <c r="AR181" s="455"/>
      <c r="AS181" s="455"/>
      <c r="AT181" s="455"/>
      <c r="AU181" s="455"/>
      <c r="AV181" s="455"/>
      <c r="AW181" s="455"/>
      <c r="AX181" s="455"/>
      <c r="AY181" s="455"/>
      <c r="AZ181" s="455"/>
      <c r="BA181" s="455"/>
      <c r="BB181" s="455"/>
      <c r="BC181" s="455"/>
      <c r="BD181" s="464"/>
      <c r="BE181" s="455">
        <v>3000</v>
      </c>
      <c r="BF181" s="464"/>
      <c r="BG181" s="455"/>
      <c r="BH181" s="455"/>
      <c r="BI181" s="455"/>
      <c r="BJ181" s="455"/>
      <c r="BK181" s="455"/>
      <c r="BL181" s="455"/>
      <c r="BM181" s="455"/>
      <c r="BN181" s="455"/>
      <c r="BO181" s="494" t="s">
        <v>1746</v>
      </c>
      <c r="BP181" s="494"/>
      <c r="BQ181" s="455"/>
      <c r="BR181" s="455"/>
      <c r="BS181" s="455"/>
      <c r="BT181" s="455"/>
      <c r="BU181" s="455"/>
      <c r="BV181" s="455"/>
      <c r="BW181" s="455"/>
      <c r="BX181" s="501" t="s">
        <v>2584</v>
      </c>
      <c r="BY181" s="461"/>
      <c r="BZ181" s="461"/>
      <c r="CA181" s="461"/>
      <c r="CB181" s="461"/>
      <c r="CC181" s="461"/>
      <c r="CD181" s="448"/>
      <c r="CE181" s="448"/>
      <c r="CF181" s="448"/>
      <c r="CG181" s="448"/>
      <c r="CH181" s="448"/>
      <c r="CI181" s="448"/>
      <c r="CJ181" s="448"/>
      <c r="CK181" s="448"/>
      <c r="CL181" s="448"/>
      <c r="CM181" s="448"/>
      <c r="CN181" s="448"/>
      <c r="CO181" s="448"/>
      <c r="CP181" s="448"/>
      <c r="CQ181" s="448"/>
      <c r="CR181" s="448"/>
      <c r="CS181" s="448"/>
      <c r="CT181" s="448"/>
      <c r="CU181" s="448"/>
      <c r="CV181" s="448"/>
      <c r="CW181" s="515"/>
      <c r="CX181" s="515"/>
      <c r="CY181" s="515"/>
      <c r="CZ181" s="515"/>
      <c r="DA181" s="515"/>
      <c r="DB181" s="515"/>
      <c r="DC181" s="515"/>
      <c r="DD181" s="515"/>
      <c r="DE181" s="515"/>
      <c r="DF181" s="515"/>
      <c r="DG181" s="515"/>
      <c r="DH181" s="515"/>
      <c r="DI181" s="515"/>
      <c r="DJ181" s="515"/>
      <c r="DK181" s="515"/>
      <c r="DL181" s="515"/>
      <c r="DM181" s="515"/>
      <c r="DN181" s="515"/>
      <c r="DO181" s="515"/>
      <c r="DP181" s="515"/>
      <c r="DQ181" s="515"/>
      <c r="DR181" s="515"/>
      <c r="DS181" s="515"/>
      <c r="DT181" s="515"/>
      <c r="DU181" s="515"/>
      <c r="DV181" s="515"/>
      <c r="DW181" s="515"/>
      <c r="DX181" s="515"/>
      <c r="DY181" s="515"/>
      <c r="DZ181" s="515"/>
      <c r="EA181" s="515"/>
      <c r="EB181" s="515"/>
      <c r="EC181" s="515"/>
      <c r="ED181" s="515"/>
      <c r="EE181" s="515"/>
      <c r="EF181" s="515"/>
      <c r="EG181" s="515"/>
      <c r="EH181" s="515"/>
      <c r="EI181" s="515"/>
      <c r="EJ181" s="515"/>
      <c r="EK181" s="515"/>
      <c r="EL181" s="515"/>
      <c r="EM181" s="515"/>
      <c r="EN181" s="515"/>
      <c r="EO181" s="515"/>
      <c r="EP181" s="515"/>
      <c r="EQ181" s="515"/>
      <c r="ER181" s="515"/>
      <c r="ES181" s="515"/>
      <c r="ET181" s="515"/>
      <c r="EU181" s="515"/>
      <c r="EV181" s="515"/>
      <c r="EW181" s="515"/>
      <c r="EX181" s="515"/>
      <c r="EY181" s="515"/>
      <c r="EZ181" s="515"/>
      <c r="FA181" s="515"/>
      <c r="FB181" s="515"/>
      <c r="FC181" s="515"/>
      <c r="FD181" s="515"/>
      <c r="FE181" s="515"/>
      <c r="FF181" s="515"/>
      <c r="FG181" s="515"/>
      <c r="FH181" s="515"/>
      <c r="FI181" s="515"/>
      <c r="FJ181" s="515"/>
      <c r="FK181" s="515"/>
      <c r="FL181" s="515"/>
      <c r="FM181" s="515"/>
      <c r="FN181" s="515"/>
      <c r="FO181" s="515"/>
      <c r="FP181" s="515"/>
      <c r="FQ181" s="515"/>
      <c r="FR181" s="515"/>
      <c r="FS181" s="515"/>
      <c r="FT181" s="515"/>
      <c r="FU181" s="515"/>
      <c r="FV181" s="515"/>
      <c r="FW181" s="515"/>
      <c r="FX181" s="515"/>
      <c r="FY181" s="515"/>
      <c r="FZ181" s="515"/>
      <c r="GA181" s="515"/>
      <c r="GB181" s="515"/>
      <c r="GC181" s="515"/>
      <c r="GD181" s="515"/>
      <c r="GE181" s="515"/>
      <c r="GF181" s="515"/>
      <c r="GG181" s="515"/>
      <c r="GH181" s="515"/>
      <c r="GI181" s="515"/>
      <c r="GJ181" s="515"/>
      <c r="GK181" s="515"/>
      <c r="GL181" s="515"/>
      <c r="GM181" s="515"/>
      <c r="GN181" s="515"/>
      <c r="GO181" s="515"/>
      <c r="GP181" s="515"/>
      <c r="GQ181" s="515"/>
      <c r="GR181" s="515"/>
      <c r="GS181" s="515"/>
      <c r="GT181" s="515"/>
      <c r="GU181" s="515"/>
      <c r="GV181" s="515"/>
      <c r="GW181" s="515"/>
      <c r="GX181" s="515"/>
      <c r="GY181" s="515"/>
      <c r="GZ181" s="515"/>
      <c r="HA181" s="515"/>
      <c r="HB181" s="515"/>
      <c r="HC181" s="515"/>
      <c r="HD181" s="515"/>
      <c r="HE181" s="515"/>
      <c r="HF181" s="515"/>
      <c r="HG181" s="515"/>
      <c r="HH181" s="515"/>
      <c r="HI181" s="515"/>
      <c r="HJ181" s="515"/>
      <c r="HK181" s="515"/>
      <c r="HL181" s="515"/>
      <c r="HM181" s="515"/>
      <c r="HN181" s="515"/>
      <c r="HO181" s="515"/>
      <c r="HP181" s="515"/>
      <c r="HQ181" s="515"/>
      <c r="HR181" s="515"/>
      <c r="HS181" s="515"/>
      <c r="HT181" s="515"/>
      <c r="HU181" s="515"/>
      <c r="HV181" s="515"/>
      <c r="HW181" s="515"/>
      <c r="HX181" s="515"/>
      <c r="HY181" s="515"/>
      <c r="HZ181" s="515"/>
      <c r="IA181" s="515"/>
      <c r="IB181" s="515"/>
      <c r="IC181" s="515"/>
      <c r="ID181" s="515"/>
      <c r="IE181" s="515"/>
      <c r="IF181" s="515"/>
      <c r="IG181" s="515"/>
      <c r="IH181" s="515"/>
      <c r="II181" s="515"/>
      <c r="IJ181" s="515"/>
      <c r="IK181" s="515"/>
      <c r="IL181" s="515"/>
      <c r="IM181" s="515"/>
      <c r="IN181" s="515"/>
      <c r="IO181" s="515"/>
      <c r="IP181" s="515"/>
      <c r="IQ181" s="515"/>
      <c r="IR181" s="515"/>
      <c r="IS181" s="515"/>
      <c r="IT181" s="515"/>
      <c r="IU181" s="515"/>
      <c r="IV181" s="515"/>
      <c r="IW181" s="515"/>
      <c r="IX181" s="515"/>
      <c r="IY181" s="515"/>
      <c r="IZ181" s="515"/>
      <c r="JA181" s="515"/>
      <c r="JB181" s="515"/>
      <c r="JC181" s="515"/>
      <c r="JD181" s="515"/>
      <c r="JE181" s="515"/>
      <c r="JF181" s="515"/>
      <c r="JG181" s="515"/>
      <c r="JH181" s="515"/>
      <c r="JI181" s="515"/>
      <c r="JJ181" s="515"/>
      <c r="JK181" s="515"/>
      <c r="JL181" s="515"/>
      <c r="JM181" s="515"/>
      <c r="JN181" s="515"/>
      <c r="JO181" s="515"/>
      <c r="JP181" s="515"/>
      <c r="JQ181" s="515"/>
      <c r="JR181" s="515"/>
      <c r="JS181" s="515"/>
      <c r="JT181" s="515"/>
      <c r="JU181" s="515"/>
      <c r="JV181" s="515"/>
      <c r="JW181" s="515"/>
      <c r="JX181" s="515"/>
      <c r="JY181" s="515"/>
      <c r="JZ181" s="515"/>
      <c r="KA181" s="515"/>
      <c r="KB181" s="515"/>
      <c r="KC181" s="515"/>
      <c r="KD181" s="515"/>
      <c r="KE181" s="515"/>
      <c r="KF181" s="515"/>
      <c r="KG181" s="515"/>
      <c r="KH181" s="515"/>
      <c r="KI181" s="515"/>
      <c r="KJ181" s="515"/>
      <c r="KK181" s="515"/>
      <c r="KL181" s="515"/>
      <c r="KM181" s="515"/>
      <c r="KN181" s="515"/>
      <c r="KO181" s="515"/>
      <c r="KP181" s="515"/>
      <c r="KQ181" s="515"/>
      <c r="KR181" s="515"/>
      <c r="KS181" s="515"/>
      <c r="KT181" s="515"/>
    </row>
    <row r="182" spans="1:306" ht="48" hidden="1">
      <c r="A182" s="454" t="s">
        <v>2555</v>
      </c>
      <c r="B182" s="458" t="s">
        <v>2585</v>
      </c>
      <c r="C182" s="459" t="s">
        <v>1226</v>
      </c>
      <c r="D182" s="455"/>
      <c r="E182" s="455"/>
      <c r="F182" s="458" t="s">
        <v>113</v>
      </c>
      <c r="G182" s="455" t="s">
        <v>2138</v>
      </c>
      <c r="H182" s="455"/>
      <c r="I182" s="455" t="s">
        <v>141</v>
      </c>
      <c r="J182" s="464">
        <v>8</v>
      </c>
      <c r="K182" s="458">
        <v>8</v>
      </c>
      <c r="L182" s="458"/>
      <c r="M182" s="458"/>
      <c r="N182" s="464"/>
      <c r="O182" s="464"/>
      <c r="P182" s="464"/>
      <c r="Q182" s="464">
        <v>2017</v>
      </c>
      <c r="R182" s="466">
        <v>2021</v>
      </c>
      <c r="S182" s="464"/>
      <c r="T182" s="464"/>
      <c r="U182" s="464">
        <v>24101</v>
      </c>
      <c r="V182" s="464">
        <v>17715</v>
      </c>
      <c r="W182" s="464">
        <v>8392</v>
      </c>
      <c r="X182" s="464">
        <v>8392</v>
      </c>
      <c r="Y182" s="464">
        <v>20900</v>
      </c>
      <c r="Z182" s="464"/>
      <c r="AA182" s="464"/>
      <c r="AB182" s="464"/>
      <c r="AC182" s="464"/>
      <c r="AD182" s="464"/>
      <c r="AE182" s="464"/>
      <c r="AF182" s="464"/>
      <c r="AG182" s="464"/>
      <c r="AH182" s="464"/>
      <c r="AI182" s="464"/>
      <c r="AJ182" s="464"/>
      <c r="AK182" s="464"/>
      <c r="AL182" s="464"/>
      <c r="AM182" s="464"/>
      <c r="AN182" s="464"/>
      <c r="AO182" s="464"/>
      <c r="AP182" s="464"/>
      <c r="AQ182" s="464"/>
      <c r="AR182" s="464"/>
      <c r="AS182" s="464"/>
      <c r="AT182" s="464"/>
      <c r="AU182" s="464"/>
      <c r="AV182" s="464"/>
      <c r="AW182" s="464"/>
      <c r="AX182" s="464"/>
      <c r="AY182" s="464"/>
      <c r="AZ182" s="464"/>
      <c r="BA182" s="464"/>
      <c r="BB182" s="464"/>
      <c r="BC182" s="464"/>
      <c r="BD182" s="475">
        <v>-2201</v>
      </c>
      <c r="BE182" s="464">
        <v>1000</v>
      </c>
      <c r="BF182" s="464">
        <v>3357</v>
      </c>
      <c r="BG182" s="464">
        <v>3357</v>
      </c>
      <c r="BH182" s="464"/>
      <c r="BI182" s="464"/>
      <c r="BJ182" s="464"/>
      <c r="BK182" s="464"/>
      <c r="BL182" s="464"/>
      <c r="BM182" s="464"/>
      <c r="BN182" s="464"/>
      <c r="BO182" s="492" t="s">
        <v>1229</v>
      </c>
      <c r="BP182" s="492" t="s">
        <v>1230</v>
      </c>
      <c r="BQ182" s="464"/>
      <c r="BR182" s="464"/>
      <c r="BS182" s="493"/>
      <c r="BT182" s="464"/>
      <c r="BU182" s="464"/>
      <c r="BV182" s="464"/>
      <c r="BW182" s="464"/>
      <c r="BX182" s="501" t="s">
        <v>2238</v>
      </c>
      <c r="BY182" s="501"/>
      <c r="BZ182" s="501"/>
      <c r="CA182" s="501"/>
      <c r="CB182" s="501"/>
      <c r="CC182" s="501"/>
      <c r="CD182" s="503"/>
      <c r="CE182" s="503"/>
      <c r="CF182" s="503"/>
      <c r="CG182" s="503"/>
      <c r="CH182" s="503"/>
      <c r="CI182" s="503"/>
      <c r="CJ182" s="503"/>
      <c r="CK182" s="503"/>
      <c r="CL182" s="503"/>
      <c r="CM182" s="503"/>
      <c r="CN182" s="503"/>
      <c r="CO182" s="503"/>
      <c r="CP182" s="449"/>
      <c r="CQ182" s="449"/>
      <c r="CR182" s="448"/>
      <c r="CS182" s="449"/>
      <c r="CT182" s="449"/>
      <c r="CU182" s="449"/>
      <c r="CV182" s="449"/>
      <c r="CW182" s="449"/>
      <c r="CX182" s="449"/>
      <c r="CY182" s="449"/>
      <c r="CZ182" s="449"/>
      <c r="DA182" s="449"/>
      <c r="DB182" s="449"/>
      <c r="DC182" s="449"/>
      <c r="DD182" s="449"/>
      <c r="DE182" s="449"/>
      <c r="DF182" s="449"/>
      <c r="DG182" s="449"/>
      <c r="DH182" s="449"/>
      <c r="DI182" s="449"/>
      <c r="DJ182" s="449"/>
      <c r="DK182" s="449"/>
      <c r="DL182" s="449"/>
      <c r="DM182" s="449"/>
      <c r="DN182" s="449"/>
      <c r="DO182" s="449"/>
      <c r="DP182" s="449"/>
      <c r="DQ182" s="449"/>
      <c r="DR182" s="449"/>
      <c r="DS182" s="449"/>
      <c r="DT182" s="449"/>
      <c r="DU182" s="449"/>
      <c r="DV182" s="449"/>
      <c r="DW182" s="449"/>
      <c r="DX182" s="449"/>
      <c r="DY182" s="449"/>
      <c r="DZ182" s="449"/>
      <c r="EA182" s="449"/>
      <c r="EB182" s="449"/>
      <c r="EC182" s="449"/>
      <c r="ED182" s="449"/>
      <c r="EE182" s="449"/>
      <c r="EF182" s="449"/>
      <c r="EG182" s="449"/>
      <c r="EH182" s="449"/>
      <c r="EI182" s="449"/>
      <c r="EJ182" s="449"/>
      <c r="EK182" s="449"/>
      <c r="EL182" s="449"/>
      <c r="EM182" s="449"/>
      <c r="EN182" s="449"/>
      <c r="EO182" s="449"/>
      <c r="EP182" s="449"/>
      <c r="EQ182" s="449"/>
      <c r="ER182" s="449"/>
      <c r="ES182" s="449"/>
      <c r="ET182" s="449"/>
      <c r="EU182" s="449"/>
      <c r="EV182" s="449"/>
      <c r="EW182" s="449"/>
      <c r="EX182" s="449"/>
      <c r="EY182" s="449"/>
      <c r="EZ182" s="449"/>
      <c r="FA182" s="449"/>
      <c r="FB182" s="449"/>
      <c r="FC182" s="449"/>
      <c r="FD182" s="449"/>
      <c r="FE182" s="449"/>
      <c r="FF182" s="449"/>
      <c r="FG182" s="449"/>
      <c r="FH182" s="449"/>
      <c r="FI182" s="449"/>
      <c r="FJ182" s="449"/>
      <c r="FK182" s="449"/>
      <c r="FL182" s="449"/>
      <c r="FM182" s="449"/>
      <c r="FN182" s="449"/>
      <c r="FO182" s="449"/>
      <c r="FP182" s="449"/>
      <c r="FQ182" s="449"/>
      <c r="FR182" s="449"/>
      <c r="FS182" s="449"/>
      <c r="FT182" s="449"/>
      <c r="FU182" s="449"/>
      <c r="FV182" s="449"/>
      <c r="FW182" s="449"/>
      <c r="FX182" s="449"/>
      <c r="FY182" s="449"/>
      <c r="FZ182" s="449"/>
      <c r="GA182" s="449"/>
      <c r="GB182" s="449"/>
      <c r="GC182" s="449"/>
      <c r="GD182" s="449"/>
      <c r="GE182" s="449"/>
      <c r="GF182" s="449"/>
      <c r="GG182" s="449"/>
      <c r="GH182" s="449"/>
      <c r="GI182" s="449"/>
      <c r="GJ182" s="449"/>
      <c r="GK182" s="449"/>
      <c r="GL182" s="449"/>
      <c r="GM182" s="449"/>
      <c r="GN182" s="449"/>
      <c r="GO182" s="449"/>
      <c r="GP182" s="449"/>
      <c r="GQ182" s="449"/>
      <c r="GR182" s="449"/>
      <c r="GS182" s="449"/>
      <c r="GT182" s="449"/>
      <c r="GU182" s="449"/>
      <c r="GV182" s="449"/>
      <c r="GW182" s="449"/>
      <c r="GX182" s="449"/>
      <c r="GY182" s="449"/>
      <c r="GZ182" s="449"/>
      <c r="HA182" s="449"/>
      <c r="HB182" s="449"/>
      <c r="HC182" s="449"/>
      <c r="HD182" s="449"/>
      <c r="HE182" s="449"/>
      <c r="HF182" s="449"/>
      <c r="HG182" s="449"/>
      <c r="HH182" s="449"/>
      <c r="HI182" s="449"/>
      <c r="HJ182" s="449"/>
      <c r="HK182" s="449"/>
      <c r="HL182" s="449"/>
      <c r="HM182" s="449"/>
      <c r="HN182" s="449"/>
      <c r="HO182" s="449"/>
      <c r="HP182" s="449"/>
      <c r="HQ182" s="449"/>
      <c r="HR182" s="449"/>
      <c r="HS182" s="449"/>
      <c r="HT182" s="449"/>
      <c r="HU182" s="449"/>
      <c r="HV182" s="449"/>
      <c r="HW182" s="449"/>
      <c r="HX182" s="449"/>
      <c r="HY182" s="449"/>
      <c r="HZ182" s="449"/>
      <c r="IA182" s="449"/>
      <c r="IB182" s="449"/>
      <c r="IC182" s="449"/>
      <c r="ID182" s="449"/>
      <c r="IE182" s="449"/>
      <c r="IF182" s="449"/>
      <c r="IG182" s="449"/>
      <c r="IH182" s="449"/>
      <c r="II182" s="449"/>
      <c r="IJ182" s="449"/>
      <c r="IK182" s="449"/>
      <c r="IL182" s="449"/>
      <c r="IM182" s="449"/>
      <c r="IN182" s="449"/>
      <c r="IO182" s="449"/>
      <c r="IP182" s="449"/>
      <c r="IQ182" s="449"/>
      <c r="IR182" s="449"/>
      <c r="IS182" s="449"/>
      <c r="IT182" s="449"/>
      <c r="IU182" s="449"/>
      <c r="IV182" s="449"/>
      <c r="IW182" s="449"/>
      <c r="IX182" s="449"/>
      <c r="IY182" s="449"/>
      <c r="IZ182" s="449"/>
      <c r="JA182" s="449"/>
      <c r="JB182" s="449"/>
      <c r="JC182" s="449"/>
      <c r="JD182" s="449"/>
      <c r="JE182" s="449"/>
      <c r="JF182" s="449"/>
      <c r="JG182" s="449"/>
      <c r="JH182" s="449"/>
      <c r="JI182" s="449"/>
      <c r="JJ182" s="449"/>
      <c r="JK182" s="449"/>
      <c r="JL182" s="449"/>
      <c r="JM182" s="449"/>
      <c r="JN182" s="449"/>
      <c r="JO182" s="449"/>
      <c r="JP182" s="449"/>
      <c r="JQ182" s="449"/>
      <c r="JR182" s="449"/>
      <c r="JS182" s="449"/>
      <c r="JT182" s="449"/>
      <c r="JU182" s="449"/>
      <c r="JV182" s="449"/>
      <c r="JW182" s="449"/>
      <c r="JX182" s="449"/>
      <c r="JY182" s="449"/>
      <c r="JZ182" s="449"/>
      <c r="KA182" s="449"/>
      <c r="KB182" s="449"/>
      <c r="KC182" s="449"/>
      <c r="KD182" s="449"/>
      <c r="KE182" s="449"/>
      <c r="KF182" s="449"/>
      <c r="KG182" s="449"/>
      <c r="KH182" s="449"/>
      <c r="KI182" s="449"/>
      <c r="KJ182" s="449"/>
      <c r="KK182" s="449"/>
      <c r="KL182" s="449"/>
      <c r="KM182" s="449"/>
      <c r="KN182" s="449"/>
      <c r="KO182" s="449"/>
      <c r="KP182" s="449"/>
      <c r="KQ182" s="449"/>
      <c r="KR182" s="449"/>
      <c r="KS182" s="449"/>
      <c r="KT182" s="449"/>
    </row>
    <row r="183" spans="1:306" ht="24" hidden="1">
      <c r="A183" s="454" t="s">
        <v>2555</v>
      </c>
      <c r="B183" s="458" t="s">
        <v>384</v>
      </c>
      <c r="C183" s="459" t="s">
        <v>1237</v>
      </c>
      <c r="D183" s="455"/>
      <c r="E183" s="455"/>
      <c r="F183" s="458" t="s">
        <v>113</v>
      </c>
      <c r="G183" s="455" t="s">
        <v>2138</v>
      </c>
      <c r="H183" s="455"/>
      <c r="I183" s="455" t="s">
        <v>141</v>
      </c>
      <c r="J183" s="464">
        <v>6</v>
      </c>
      <c r="K183" s="458">
        <v>6</v>
      </c>
      <c r="L183" s="458"/>
      <c r="M183" s="458"/>
      <c r="N183" s="464"/>
      <c r="O183" s="464"/>
      <c r="P183" s="464"/>
      <c r="Q183" s="464">
        <v>2017</v>
      </c>
      <c r="R183" s="466">
        <v>2021</v>
      </c>
      <c r="S183" s="464"/>
      <c r="T183" s="464"/>
      <c r="U183" s="464">
        <v>73342</v>
      </c>
      <c r="V183" s="464">
        <v>52404</v>
      </c>
      <c r="W183" s="464">
        <v>24878</v>
      </c>
      <c r="X183" s="464">
        <v>24878</v>
      </c>
      <c r="Y183" s="464">
        <v>63323</v>
      </c>
      <c r="Z183" s="464"/>
      <c r="AA183" s="464"/>
      <c r="AB183" s="464"/>
      <c r="AC183" s="464"/>
      <c r="AD183" s="464"/>
      <c r="AE183" s="464"/>
      <c r="AF183" s="464"/>
      <c r="AG183" s="464"/>
      <c r="AH183" s="464"/>
      <c r="AI183" s="464"/>
      <c r="AJ183" s="464"/>
      <c r="AK183" s="464"/>
      <c r="AL183" s="464"/>
      <c r="AM183" s="464"/>
      <c r="AN183" s="464"/>
      <c r="AO183" s="464"/>
      <c r="AP183" s="464"/>
      <c r="AQ183" s="464"/>
      <c r="AR183" s="464"/>
      <c r="AS183" s="464"/>
      <c r="AT183" s="464"/>
      <c r="AU183" s="464"/>
      <c r="AV183" s="464"/>
      <c r="AW183" s="464"/>
      <c r="AX183" s="464"/>
      <c r="AY183" s="464"/>
      <c r="AZ183" s="464"/>
      <c r="BA183" s="464"/>
      <c r="BB183" s="464"/>
      <c r="BC183" s="464"/>
      <c r="BD183" s="475">
        <v>-7019</v>
      </c>
      <c r="BE183" s="464">
        <v>3000</v>
      </c>
      <c r="BF183" s="464">
        <v>3477</v>
      </c>
      <c r="BG183" s="464">
        <v>3477</v>
      </c>
      <c r="BH183" s="464"/>
      <c r="BI183" s="464"/>
      <c r="BJ183" s="464"/>
      <c r="BK183" s="464"/>
      <c r="BL183" s="464"/>
      <c r="BM183" s="464"/>
      <c r="BN183" s="464"/>
      <c r="BO183" s="492" t="s">
        <v>1241</v>
      </c>
      <c r="BP183" s="492" t="s">
        <v>1242</v>
      </c>
      <c r="BQ183" s="464"/>
      <c r="BR183" s="464"/>
      <c r="BS183" s="493"/>
      <c r="BT183" s="464"/>
      <c r="BU183" s="464"/>
      <c r="BV183" s="464"/>
      <c r="BW183" s="464"/>
      <c r="BX183" s="501" t="s">
        <v>2238</v>
      </c>
      <c r="BY183" s="501"/>
      <c r="BZ183" s="501"/>
      <c r="CA183" s="501"/>
      <c r="CB183" s="501"/>
      <c r="CC183" s="501"/>
      <c r="CD183" s="503"/>
      <c r="CE183" s="503"/>
      <c r="CF183" s="503"/>
      <c r="CG183" s="503"/>
      <c r="CH183" s="503"/>
      <c r="CI183" s="503"/>
      <c r="CJ183" s="503"/>
      <c r="CK183" s="503"/>
      <c r="CL183" s="503"/>
      <c r="CM183" s="503"/>
      <c r="CN183" s="503"/>
      <c r="CO183" s="503"/>
      <c r="CP183" s="449"/>
      <c r="CQ183" s="449"/>
      <c r="CR183" s="448"/>
      <c r="CS183" s="449"/>
      <c r="CT183" s="449"/>
      <c r="CU183" s="449"/>
      <c r="CV183" s="449"/>
      <c r="CW183" s="449"/>
      <c r="CX183" s="449"/>
      <c r="CY183" s="449"/>
      <c r="CZ183" s="449"/>
      <c r="DA183" s="449"/>
      <c r="DB183" s="449"/>
      <c r="DC183" s="449"/>
      <c r="DD183" s="449"/>
      <c r="DE183" s="449"/>
      <c r="DF183" s="449"/>
      <c r="DG183" s="449"/>
      <c r="DH183" s="449"/>
      <c r="DI183" s="449"/>
      <c r="DJ183" s="449"/>
      <c r="DK183" s="449"/>
      <c r="DL183" s="449"/>
      <c r="DM183" s="449"/>
      <c r="DN183" s="449"/>
      <c r="DO183" s="449"/>
      <c r="DP183" s="449"/>
      <c r="DQ183" s="449"/>
      <c r="DR183" s="449"/>
      <c r="DS183" s="449"/>
      <c r="DT183" s="449"/>
      <c r="DU183" s="449"/>
      <c r="DV183" s="449"/>
      <c r="DW183" s="449"/>
      <c r="DX183" s="449"/>
      <c r="DY183" s="449"/>
      <c r="DZ183" s="449"/>
      <c r="EA183" s="449"/>
      <c r="EB183" s="449"/>
      <c r="EC183" s="449"/>
      <c r="ED183" s="449"/>
      <c r="EE183" s="449"/>
      <c r="EF183" s="449"/>
      <c r="EG183" s="449"/>
      <c r="EH183" s="449"/>
      <c r="EI183" s="449"/>
      <c r="EJ183" s="449"/>
      <c r="EK183" s="449"/>
      <c r="EL183" s="449"/>
      <c r="EM183" s="449"/>
      <c r="EN183" s="449"/>
      <c r="EO183" s="449"/>
      <c r="EP183" s="449"/>
      <c r="EQ183" s="449"/>
      <c r="ER183" s="449"/>
      <c r="ES183" s="449"/>
      <c r="ET183" s="449"/>
      <c r="EU183" s="449"/>
      <c r="EV183" s="449"/>
      <c r="EW183" s="449"/>
      <c r="EX183" s="449"/>
      <c r="EY183" s="449"/>
      <c r="EZ183" s="449"/>
      <c r="FA183" s="449"/>
      <c r="FB183" s="449"/>
      <c r="FC183" s="449"/>
      <c r="FD183" s="449"/>
      <c r="FE183" s="449"/>
      <c r="FF183" s="449"/>
      <c r="FG183" s="449"/>
      <c r="FH183" s="449"/>
      <c r="FI183" s="449"/>
      <c r="FJ183" s="449"/>
      <c r="FK183" s="449"/>
      <c r="FL183" s="449"/>
      <c r="FM183" s="449"/>
      <c r="FN183" s="449"/>
      <c r="FO183" s="449"/>
      <c r="FP183" s="449"/>
      <c r="FQ183" s="449"/>
      <c r="FR183" s="449"/>
      <c r="FS183" s="449"/>
      <c r="FT183" s="449"/>
      <c r="FU183" s="449"/>
      <c r="FV183" s="449"/>
      <c r="FW183" s="449"/>
      <c r="FX183" s="449"/>
      <c r="FY183" s="449"/>
      <c r="FZ183" s="449"/>
      <c r="GA183" s="449"/>
      <c r="GB183" s="449"/>
      <c r="GC183" s="449"/>
      <c r="GD183" s="449"/>
      <c r="GE183" s="449"/>
      <c r="GF183" s="449"/>
      <c r="GG183" s="449"/>
      <c r="GH183" s="449"/>
      <c r="GI183" s="449"/>
      <c r="GJ183" s="449"/>
      <c r="GK183" s="449"/>
      <c r="GL183" s="449"/>
      <c r="GM183" s="449"/>
      <c r="GN183" s="449"/>
      <c r="GO183" s="449"/>
      <c r="GP183" s="449"/>
      <c r="GQ183" s="449"/>
      <c r="GR183" s="449"/>
      <c r="GS183" s="449"/>
      <c r="GT183" s="449"/>
      <c r="GU183" s="449"/>
      <c r="GV183" s="449"/>
      <c r="GW183" s="449"/>
      <c r="GX183" s="449"/>
      <c r="GY183" s="449"/>
      <c r="GZ183" s="449"/>
      <c r="HA183" s="449"/>
      <c r="HB183" s="449"/>
      <c r="HC183" s="449"/>
      <c r="HD183" s="449"/>
      <c r="HE183" s="449"/>
      <c r="HF183" s="449"/>
      <c r="HG183" s="449"/>
      <c r="HH183" s="449"/>
      <c r="HI183" s="449"/>
      <c r="HJ183" s="449"/>
      <c r="HK183" s="449"/>
      <c r="HL183" s="449"/>
      <c r="HM183" s="449"/>
      <c r="HN183" s="449"/>
      <c r="HO183" s="449"/>
      <c r="HP183" s="449"/>
      <c r="HQ183" s="449"/>
      <c r="HR183" s="449"/>
      <c r="HS183" s="449"/>
      <c r="HT183" s="449"/>
      <c r="HU183" s="449"/>
      <c r="HV183" s="449"/>
      <c r="HW183" s="449"/>
      <c r="HX183" s="449"/>
      <c r="HY183" s="449"/>
      <c r="HZ183" s="449"/>
      <c r="IA183" s="449"/>
      <c r="IB183" s="449"/>
      <c r="IC183" s="449"/>
      <c r="ID183" s="449"/>
      <c r="IE183" s="449"/>
      <c r="IF183" s="449"/>
      <c r="IG183" s="449"/>
      <c r="IH183" s="449"/>
      <c r="II183" s="449"/>
      <c r="IJ183" s="449"/>
      <c r="IK183" s="449"/>
      <c r="IL183" s="449"/>
      <c r="IM183" s="449"/>
      <c r="IN183" s="449"/>
      <c r="IO183" s="449"/>
      <c r="IP183" s="449"/>
      <c r="IQ183" s="449"/>
      <c r="IR183" s="449"/>
      <c r="IS183" s="449"/>
      <c r="IT183" s="449"/>
      <c r="IU183" s="449"/>
      <c r="IV183" s="449"/>
      <c r="IW183" s="449"/>
      <c r="IX183" s="449"/>
      <c r="IY183" s="449"/>
      <c r="IZ183" s="449"/>
      <c r="JA183" s="449"/>
      <c r="JB183" s="449"/>
      <c r="JC183" s="449"/>
      <c r="JD183" s="449"/>
      <c r="JE183" s="449"/>
      <c r="JF183" s="449"/>
      <c r="JG183" s="449"/>
      <c r="JH183" s="449"/>
      <c r="JI183" s="449"/>
      <c r="JJ183" s="449"/>
      <c r="JK183" s="449"/>
      <c r="JL183" s="449"/>
      <c r="JM183" s="449"/>
      <c r="JN183" s="449"/>
      <c r="JO183" s="449"/>
      <c r="JP183" s="449"/>
      <c r="JQ183" s="449"/>
      <c r="JR183" s="449"/>
      <c r="JS183" s="449"/>
      <c r="JT183" s="449"/>
      <c r="JU183" s="449"/>
      <c r="JV183" s="449"/>
      <c r="JW183" s="449"/>
      <c r="JX183" s="449"/>
      <c r="JY183" s="449"/>
      <c r="JZ183" s="449"/>
      <c r="KA183" s="449"/>
      <c r="KB183" s="449"/>
      <c r="KC183" s="449"/>
      <c r="KD183" s="449"/>
      <c r="KE183" s="449"/>
      <c r="KF183" s="449"/>
      <c r="KG183" s="449"/>
      <c r="KH183" s="449"/>
      <c r="KI183" s="449"/>
      <c r="KJ183" s="449"/>
      <c r="KK183" s="449"/>
      <c r="KL183" s="449"/>
      <c r="KM183" s="449"/>
      <c r="KN183" s="449"/>
      <c r="KO183" s="449"/>
      <c r="KP183" s="449"/>
      <c r="KQ183" s="449"/>
      <c r="KR183" s="449"/>
      <c r="KS183" s="449"/>
      <c r="KT183" s="449"/>
    </row>
    <row r="184" spans="1:306" ht="48" hidden="1">
      <c r="A184" s="454" t="s">
        <v>2555</v>
      </c>
      <c r="B184" s="458" t="s">
        <v>405</v>
      </c>
      <c r="C184" s="459" t="s">
        <v>1624</v>
      </c>
      <c r="D184" s="455"/>
      <c r="E184" s="455"/>
      <c r="F184" s="458" t="s">
        <v>90</v>
      </c>
      <c r="G184" s="455" t="s">
        <v>2138</v>
      </c>
      <c r="H184" s="455"/>
      <c r="I184" s="455" t="s">
        <v>141</v>
      </c>
      <c r="J184" s="464">
        <v>43</v>
      </c>
      <c r="K184" s="458"/>
      <c r="L184" s="458">
        <v>43</v>
      </c>
      <c r="M184" s="458"/>
      <c r="N184" s="464"/>
      <c r="O184" s="464"/>
      <c r="P184" s="464"/>
      <c r="Q184" s="464">
        <v>2016</v>
      </c>
      <c r="R184" s="464">
        <v>2021</v>
      </c>
      <c r="S184" s="464"/>
      <c r="T184" s="464"/>
      <c r="U184" s="464">
        <v>35285</v>
      </c>
      <c r="V184" s="464">
        <v>26172</v>
      </c>
      <c r="W184" s="464">
        <v>12896</v>
      </c>
      <c r="X184" s="471">
        <v>9750</v>
      </c>
      <c r="Y184" s="464">
        <v>23260</v>
      </c>
      <c r="Z184" s="464"/>
      <c r="AA184" s="464"/>
      <c r="AB184" s="464"/>
      <c r="AC184" s="464"/>
      <c r="AD184" s="464"/>
      <c r="AE184" s="464"/>
      <c r="AF184" s="464"/>
      <c r="AG184" s="464"/>
      <c r="AH184" s="464"/>
      <c r="AI184" s="464"/>
      <c r="AJ184" s="464"/>
      <c r="AK184" s="464"/>
      <c r="AL184" s="464"/>
      <c r="AM184" s="464"/>
      <c r="AN184" s="464"/>
      <c r="AO184" s="464"/>
      <c r="AP184" s="464"/>
      <c r="AQ184" s="464"/>
      <c r="AR184" s="464"/>
      <c r="AS184" s="464"/>
      <c r="AT184" s="464"/>
      <c r="AU184" s="464"/>
      <c r="AV184" s="464"/>
      <c r="AW184" s="464"/>
      <c r="AX184" s="464"/>
      <c r="AY184" s="464"/>
      <c r="AZ184" s="464"/>
      <c r="BA184" s="464"/>
      <c r="BB184" s="464"/>
      <c r="BC184" s="464"/>
      <c r="BD184" s="475">
        <v>-8025</v>
      </c>
      <c r="BE184" s="464">
        <v>4000</v>
      </c>
      <c r="BF184" s="464"/>
      <c r="BG184" s="464"/>
      <c r="BH184" s="464"/>
      <c r="BI184" s="464"/>
      <c r="BJ184" s="464"/>
      <c r="BK184" s="464"/>
      <c r="BL184" s="464"/>
      <c r="BM184" s="464"/>
      <c r="BN184" s="464"/>
      <c r="BO184" s="492" t="s">
        <v>1627</v>
      </c>
      <c r="BP184" s="492" t="s">
        <v>1628</v>
      </c>
      <c r="BQ184" s="464"/>
      <c r="BR184" s="464"/>
      <c r="BS184" s="493"/>
      <c r="BT184" s="464"/>
      <c r="BU184" s="464"/>
      <c r="BV184" s="464"/>
      <c r="BW184" s="464"/>
      <c r="BX184" s="501" t="s">
        <v>2238</v>
      </c>
      <c r="BY184" s="501"/>
      <c r="BZ184" s="501"/>
      <c r="CA184" s="501"/>
      <c r="CB184" s="501"/>
      <c r="CC184" s="501"/>
      <c r="CD184" s="503"/>
      <c r="CE184" s="503"/>
      <c r="CF184" s="503"/>
      <c r="CG184" s="503"/>
      <c r="CH184" s="503"/>
      <c r="CI184" s="503"/>
      <c r="CJ184" s="503"/>
      <c r="CK184" s="503"/>
      <c r="CL184" s="503"/>
      <c r="CM184" s="503"/>
      <c r="CN184" s="503"/>
      <c r="CO184" s="503"/>
      <c r="CP184" s="449"/>
      <c r="CQ184" s="449"/>
      <c r="CR184" s="448"/>
      <c r="CS184" s="449"/>
      <c r="CT184" s="449"/>
      <c r="CU184" s="449"/>
      <c r="CV184" s="449"/>
      <c r="CW184" s="449"/>
      <c r="CX184" s="449"/>
      <c r="CY184" s="449"/>
      <c r="CZ184" s="449"/>
      <c r="DA184" s="449"/>
      <c r="DB184" s="449"/>
      <c r="DC184" s="449"/>
      <c r="DD184" s="449"/>
      <c r="DE184" s="449"/>
      <c r="DF184" s="449"/>
      <c r="DG184" s="449"/>
      <c r="DH184" s="449"/>
      <c r="DI184" s="449"/>
      <c r="DJ184" s="449"/>
      <c r="DK184" s="449"/>
      <c r="DL184" s="449"/>
      <c r="DM184" s="449"/>
      <c r="DN184" s="449"/>
      <c r="DO184" s="449"/>
      <c r="DP184" s="449"/>
      <c r="DQ184" s="449"/>
      <c r="DR184" s="449"/>
      <c r="DS184" s="449"/>
      <c r="DT184" s="449"/>
      <c r="DU184" s="449"/>
      <c r="DV184" s="449"/>
      <c r="DW184" s="449"/>
      <c r="DX184" s="449"/>
      <c r="DY184" s="449"/>
      <c r="DZ184" s="449"/>
      <c r="EA184" s="449"/>
      <c r="EB184" s="449"/>
      <c r="EC184" s="449"/>
      <c r="ED184" s="449"/>
      <c r="EE184" s="449"/>
      <c r="EF184" s="449"/>
      <c r="EG184" s="449"/>
      <c r="EH184" s="449"/>
      <c r="EI184" s="449"/>
      <c r="EJ184" s="449"/>
      <c r="EK184" s="449"/>
      <c r="EL184" s="449"/>
      <c r="EM184" s="449"/>
      <c r="EN184" s="449"/>
      <c r="EO184" s="449"/>
      <c r="EP184" s="449"/>
      <c r="EQ184" s="449"/>
      <c r="ER184" s="449"/>
      <c r="ES184" s="449"/>
      <c r="ET184" s="449"/>
      <c r="EU184" s="449"/>
      <c r="EV184" s="449"/>
      <c r="EW184" s="449"/>
      <c r="EX184" s="449"/>
      <c r="EY184" s="449"/>
      <c r="EZ184" s="449"/>
      <c r="FA184" s="449"/>
      <c r="FB184" s="449"/>
      <c r="FC184" s="449"/>
      <c r="FD184" s="449"/>
      <c r="FE184" s="449"/>
      <c r="FF184" s="449"/>
      <c r="FG184" s="449"/>
      <c r="FH184" s="449"/>
      <c r="FI184" s="449"/>
      <c r="FJ184" s="449"/>
      <c r="FK184" s="449"/>
      <c r="FL184" s="449"/>
      <c r="FM184" s="449"/>
      <c r="FN184" s="449"/>
      <c r="FO184" s="449"/>
      <c r="FP184" s="449"/>
      <c r="FQ184" s="449"/>
      <c r="FR184" s="449"/>
      <c r="FS184" s="449"/>
      <c r="FT184" s="449"/>
      <c r="FU184" s="449"/>
      <c r="FV184" s="449"/>
      <c r="FW184" s="449"/>
      <c r="FX184" s="449"/>
      <c r="FY184" s="449"/>
      <c r="FZ184" s="449"/>
      <c r="GA184" s="449"/>
      <c r="GB184" s="449"/>
      <c r="GC184" s="449"/>
      <c r="GD184" s="449"/>
      <c r="GE184" s="449"/>
      <c r="GF184" s="449"/>
      <c r="GG184" s="449"/>
      <c r="GH184" s="449"/>
      <c r="GI184" s="449"/>
      <c r="GJ184" s="449"/>
      <c r="GK184" s="449"/>
      <c r="GL184" s="449"/>
      <c r="GM184" s="449"/>
      <c r="GN184" s="449"/>
      <c r="GO184" s="449"/>
      <c r="GP184" s="449"/>
      <c r="GQ184" s="449"/>
      <c r="GR184" s="449"/>
      <c r="GS184" s="449"/>
      <c r="GT184" s="449"/>
      <c r="GU184" s="449"/>
      <c r="GV184" s="449"/>
      <c r="GW184" s="449"/>
      <c r="GX184" s="449"/>
      <c r="GY184" s="449"/>
      <c r="GZ184" s="449"/>
      <c r="HA184" s="449"/>
      <c r="HB184" s="449"/>
      <c r="HC184" s="449"/>
      <c r="HD184" s="449"/>
      <c r="HE184" s="449"/>
      <c r="HF184" s="449"/>
      <c r="HG184" s="449"/>
      <c r="HH184" s="449"/>
      <c r="HI184" s="449"/>
      <c r="HJ184" s="449"/>
      <c r="HK184" s="449"/>
      <c r="HL184" s="449"/>
      <c r="HM184" s="449"/>
      <c r="HN184" s="449"/>
      <c r="HO184" s="449"/>
      <c r="HP184" s="449"/>
      <c r="HQ184" s="449"/>
      <c r="HR184" s="449"/>
      <c r="HS184" s="449"/>
      <c r="HT184" s="449"/>
      <c r="HU184" s="449"/>
      <c r="HV184" s="449"/>
      <c r="HW184" s="449"/>
      <c r="HX184" s="449"/>
      <c r="HY184" s="449"/>
      <c r="HZ184" s="449"/>
      <c r="IA184" s="449"/>
      <c r="IB184" s="449"/>
      <c r="IC184" s="449"/>
      <c r="ID184" s="449"/>
      <c r="IE184" s="449"/>
      <c r="IF184" s="449"/>
      <c r="IG184" s="449"/>
      <c r="IH184" s="449"/>
      <c r="II184" s="449"/>
      <c r="IJ184" s="449"/>
      <c r="IK184" s="449"/>
      <c r="IL184" s="449"/>
      <c r="IM184" s="449"/>
      <c r="IN184" s="449"/>
      <c r="IO184" s="449"/>
      <c r="IP184" s="449"/>
      <c r="IQ184" s="449"/>
      <c r="IR184" s="449"/>
      <c r="IS184" s="449"/>
      <c r="IT184" s="449"/>
      <c r="IU184" s="449"/>
      <c r="IV184" s="449"/>
      <c r="IW184" s="449"/>
      <c r="IX184" s="449"/>
      <c r="IY184" s="449"/>
      <c r="IZ184" s="449"/>
      <c r="JA184" s="449"/>
      <c r="JB184" s="449"/>
      <c r="JC184" s="449"/>
      <c r="JD184" s="449"/>
      <c r="JE184" s="449"/>
      <c r="JF184" s="449"/>
      <c r="JG184" s="449"/>
      <c r="JH184" s="449"/>
      <c r="JI184" s="449"/>
      <c r="JJ184" s="449"/>
      <c r="JK184" s="449"/>
      <c r="JL184" s="449"/>
      <c r="JM184" s="449"/>
      <c r="JN184" s="449"/>
      <c r="JO184" s="449"/>
      <c r="JP184" s="449"/>
      <c r="JQ184" s="449"/>
      <c r="JR184" s="449"/>
      <c r="JS184" s="449"/>
      <c r="JT184" s="449"/>
      <c r="JU184" s="449"/>
      <c r="JV184" s="449"/>
      <c r="JW184" s="449"/>
      <c r="JX184" s="449"/>
      <c r="JY184" s="449"/>
      <c r="JZ184" s="449"/>
      <c r="KA184" s="449"/>
      <c r="KB184" s="449"/>
      <c r="KC184" s="449"/>
      <c r="KD184" s="449"/>
      <c r="KE184" s="449"/>
      <c r="KF184" s="449"/>
      <c r="KG184" s="449"/>
      <c r="KH184" s="449"/>
      <c r="KI184" s="449"/>
      <c r="KJ184" s="449"/>
      <c r="KK184" s="449"/>
      <c r="KL184" s="449"/>
      <c r="KM184" s="449"/>
      <c r="KN184" s="449"/>
      <c r="KO184" s="449"/>
      <c r="KP184" s="449"/>
      <c r="KQ184" s="449"/>
      <c r="KR184" s="449"/>
      <c r="KS184" s="449"/>
      <c r="KT184" s="449"/>
    </row>
    <row r="185" spans="1:306" ht="24" hidden="1" customHeight="1">
      <c r="A185" s="541" t="s">
        <v>2586</v>
      </c>
      <c r="B185" s="541"/>
      <c r="C185" s="457"/>
      <c r="D185" s="457"/>
      <c r="E185" s="457"/>
      <c r="F185" s="457"/>
      <c r="G185" s="457"/>
      <c r="H185" s="457"/>
      <c r="I185" s="457"/>
      <c r="J185" s="465">
        <v>1970</v>
      </c>
      <c r="K185" s="453">
        <v>413</v>
      </c>
      <c r="L185" s="453">
        <v>1458</v>
      </c>
      <c r="M185" s="453">
        <v>63</v>
      </c>
      <c r="N185" s="453"/>
      <c r="O185" s="453">
        <v>14840</v>
      </c>
      <c r="P185" s="453">
        <v>4173</v>
      </c>
      <c r="Q185" s="453"/>
      <c r="R185" s="453"/>
      <c r="S185" s="453"/>
      <c r="T185" s="453"/>
      <c r="U185" s="453">
        <v>3441412</v>
      </c>
      <c r="V185" s="453">
        <v>682732</v>
      </c>
      <c r="W185" s="453"/>
      <c r="X185" s="453">
        <v>148295</v>
      </c>
      <c r="Y185" s="453"/>
      <c r="Z185" s="453"/>
      <c r="AA185" s="453"/>
      <c r="AB185" s="453"/>
      <c r="AC185" s="453"/>
      <c r="AD185" s="453"/>
      <c r="AE185" s="453"/>
      <c r="AF185" s="453"/>
      <c r="AG185" s="453"/>
      <c r="AH185" s="453"/>
      <c r="AI185" s="453"/>
      <c r="AJ185" s="453"/>
      <c r="AK185" s="453"/>
      <c r="AL185" s="453"/>
      <c r="AM185" s="453"/>
      <c r="AN185" s="453"/>
      <c r="AO185" s="453"/>
      <c r="AP185" s="453"/>
      <c r="AQ185" s="453"/>
      <c r="AR185" s="453"/>
      <c r="AS185" s="453"/>
      <c r="AT185" s="453"/>
      <c r="AU185" s="453"/>
      <c r="AV185" s="453"/>
      <c r="AW185" s="453"/>
      <c r="AX185" s="453"/>
      <c r="AY185" s="453"/>
      <c r="AZ185" s="453"/>
      <c r="BA185" s="453"/>
      <c r="BB185" s="453"/>
      <c r="BC185" s="453"/>
      <c r="BD185" s="464"/>
      <c r="BE185" s="453"/>
      <c r="BF185" s="455"/>
      <c r="BG185" s="457"/>
      <c r="BH185" s="457"/>
      <c r="BI185" s="457"/>
      <c r="BJ185" s="457"/>
      <c r="BK185" s="457"/>
      <c r="BL185" s="457"/>
      <c r="BM185" s="457"/>
      <c r="BN185" s="457"/>
      <c r="BO185" s="526"/>
      <c r="BP185" s="526"/>
      <c r="BQ185" s="457"/>
      <c r="BR185" s="457"/>
      <c r="BS185" s="527"/>
      <c r="BT185" s="457"/>
      <c r="BU185" s="457"/>
      <c r="BV185" s="457"/>
      <c r="BW185" s="457"/>
      <c r="BX185" s="448"/>
      <c r="BY185" s="448"/>
      <c r="BZ185" s="448"/>
      <c r="CA185" s="448"/>
      <c r="CB185" s="448"/>
      <c r="CC185" s="448"/>
      <c r="CD185" s="448"/>
      <c r="CE185" s="448"/>
      <c r="CF185" s="448"/>
      <c r="CG185" s="448"/>
      <c r="CH185" s="448"/>
      <c r="CI185" s="448"/>
      <c r="CJ185" s="448"/>
      <c r="CK185" s="448"/>
      <c r="CL185" s="448"/>
      <c r="CM185" s="448"/>
      <c r="CN185" s="448"/>
      <c r="CO185" s="448"/>
      <c r="CP185" s="448"/>
      <c r="CQ185" s="448"/>
      <c r="CR185" s="448"/>
      <c r="CS185" s="448"/>
      <c r="CT185" s="448"/>
      <c r="CU185" s="448"/>
      <c r="CV185" s="448"/>
      <c r="CW185" s="515"/>
      <c r="CX185" s="515"/>
      <c r="CY185" s="515"/>
      <c r="CZ185" s="515"/>
      <c r="DA185" s="515"/>
      <c r="DB185" s="515"/>
      <c r="DC185" s="515"/>
      <c r="DD185" s="515"/>
      <c r="DE185" s="515"/>
      <c r="DF185" s="515"/>
      <c r="DG185" s="515"/>
      <c r="DH185" s="515"/>
      <c r="DI185" s="515"/>
      <c r="DJ185" s="515"/>
      <c r="DK185" s="515"/>
      <c r="DL185" s="515"/>
      <c r="DM185" s="515"/>
      <c r="DN185" s="515"/>
      <c r="DO185" s="515"/>
      <c r="DP185" s="515"/>
      <c r="DQ185" s="515"/>
      <c r="DR185" s="515"/>
      <c r="DS185" s="515"/>
      <c r="DT185" s="515"/>
      <c r="DU185" s="515"/>
      <c r="DV185" s="515"/>
      <c r="DW185" s="515"/>
      <c r="DX185" s="515"/>
      <c r="DY185" s="515"/>
      <c r="DZ185" s="515"/>
      <c r="EA185" s="515"/>
      <c r="EB185" s="515"/>
      <c r="EC185" s="515"/>
      <c r="ED185" s="515"/>
      <c r="EE185" s="515"/>
      <c r="EF185" s="515"/>
      <c r="EG185" s="515"/>
      <c r="EH185" s="515"/>
      <c r="EI185" s="515"/>
      <c r="EJ185" s="515"/>
      <c r="EK185" s="515"/>
      <c r="EL185" s="515"/>
      <c r="EM185" s="515"/>
      <c r="EN185" s="515"/>
      <c r="EO185" s="515"/>
      <c r="EP185" s="515"/>
      <c r="EQ185" s="515"/>
      <c r="ER185" s="515"/>
      <c r="ES185" s="515"/>
      <c r="ET185" s="515"/>
      <c r="EU185" s="515"/>
      <c r="EV185" s="515"/>
      <c r="EW185" s="515"/>
      <c r="EX185" s="515"/>
      <c r="EY185" s="515"/>
      <c r="EZ185" s="515"/>
      <c r="FA185" s="515"/>
      <c r="FB185" s="515"/>
      <c r="FC185" s="515"/>
      <c r="FD185" s="515"/>
      <c r="FE185" s="515"/>
      <c r="FF185" s="515"/>
      <c r="FG185" s="515"/>
      <c r="FH185" s="515"/>
      <c r="FI185" s="515"/>
      <c r="FJ185" s="515"/>
      <c r="FK185" s="515"/>
      <c r="FL185" s="515"/>
      <c r="FM185" s="515"/>
      <c r="FN185" s="515"/>
      <c r="FO185" s="515"/>
      <c r="FP185" s="515"/>
      <c r="FQ185" s="515"/>
      <c r="FR185" s="515"/>
      <c r="FS185" s="515"/>
      <c r="FT185" s="515"/>
      <c r="FU185" s="515"/>
      <c r="FV185" s="515"/>
      <c r="FW185" s="515"/>
      <c r="FX185" s="515"/>
      <c r="FY185" s="515"/>
      <c r="FZ185" s="515"/>
      <c r="GA185" s="515"/>
      <c r="GB185" s="515"/>
      <c r="GC185" s="515"/>
      <c r="GD185" s="515"/>
      <c r="GE185" s="515"/>
      <c r="GF185" s="515"/>
      <c r="GG185" s="515"/>
      <c r="GH185" s="515"/>
      <c r="GI185" s="515"/>
      <c r="GJ185" s="515"/>
      <c r="GK185" s="515"/>
      <c r="GL185" s="515"/>
      <c r="GM185" s="515"/>
      <c r="GN185" s="515"/>
      <c r="GO185" s="515"/>
      <c r="GP185" s="515"/>
      <c r="GQ185" s="515"/>
      <c r="GR185" s="515"/>
      <c r="GS185" s="515"/>
      <c r="GT185" s="515"/>
      <c r="GU185" s="515"/>
      <c r="GV185" s="515"/>
      <c r="GW185" s="515"/>
      <c r="GX185" s="515"/>
      <c r="GY185" s="515"/>
      <c r="GZ185" s="515"/>
      <c r="HA185" s="515"/>
      <c r="HB185" s="515"/>
      <c r="HC185" s="515"/>
      <c r="HD185" s="515"/>
      <c r="HE185" s="515"/>
      <c r="HF185" s="515"/>
      <c r="HG185" s="515"/>
      <c r="HH185" s="515"/>
      <c r="HI185" s="515"/>
      <c r="HJ185" s="515"/>
      <c r="HK185" s="515"/>
      <c r="HL185" s="515"/>
      <c r="HM185" s="515"/>
      <c r="HN185" s="515"/>
      <c r="HO185" s="515"/>
      <c r="HP185" s="515"/>
      <c r="HQ185" s="515"/>
      <c r="HR185" s="515"/>
      <c r="HS185" s="515"/>
      <c r="HT185" s="515"/>
      <c r="HU185" s="515"/>
      <c r="HV185" s="515"/>
      <c r="HW185" s="515"/>
      <c r="HX185" s="515"/>
      <c r="HY185" s="515"/>
      <c r="HZ185" s="515"/>
      <c r="IA185" s="515"/>
      <c r="IB185" s="515"/>
      <c r="IC185" s="515"/>
      <c r="ID185" s="515"/>
      <c r="IE185" s="515"/>
      <c r="IF185" s="515"/>
      <c r="IG185" s="515"/>
      <c r="IH185" s="515"/>
      <c r="II185" s="515"/>
      <c r="IJ185" s="515"/>
      <c r="IK185" s="515"/>
      <c r="IL185" s="515"/>
      <c r="IM185" s="515"/>
      <c r="IN185" s="515"/>
      <c r="IO185" s="515"/>
      <c r="IP185" s="515"/>
      <c r="IQ185" s="515"/>
      <c r="IR185" s="515"/>
      <c r="IS185" s="515"/>
      <c r="IT185" s="515"/>
      <c r="IU185" s="515"/>
      <c r="IV185" s="515"/>
      <c r="IW185" s="515"/>
      <c r="IX185" s="515"/>
      <c r="IY185" s="515"/>
      <c r="IZ185" s="515"/>
      <c r="JA185" s="515"/>
      <c r="JB185" s="515"/>
      <c r="JC185" s="515"/>
      <c r="JD185" s="515"/>
      <c r="JE185" s="515"/>
      <c r="JF185" s="515"/>
      <c r="JG185" s="515"/>
      <c r="JH185" s="515"/>
      <c r="JI185" s="515"/>
      <c r="JJ185" s="515"/>
      <c r="JK185" s="515"/>
      <c r="JL185" s="515"/>
      <c r="JM185" s="515"/>
      <c r="JN185" s="515"/>
      <c r="JO185" s="515"/>
      <c r="JP185" s="515"/>
      <c r="JQ185" s="515"/>
      <c r="JR185" s="515"/>
      <c r="JS185" s="515"/>
      <c r="JT185" s="515"/>
      <c r="JU185" s="515"/>
      <c r="JV185" s="515"/>
      <c r="JW185" s="515"/>
      <c r="JX185" s="515"/>
      <c r="JY185" s="515"/>
      <c r="JZ185" s="515"/>
      <c r="KA185" s="515"/>
      <c r="KB185" s="515"/>
      <c r="KC185" s="515"/>
      <c r="KD185" s="515"/>
      <c r="KE185" s="515"/>
      <c r="KF185" s="515"/>
      <c r="KG185" s="515"/>
      <c r="KH185" s="515"/>
      <c r="KI185" s="515"/>
      <c r="KJ185" s="515"/>
      <c r="KK185" s="515"/>
      <c r="KL185" s="515"/>
      <c r="KM185" s="515"/>
      <c r="KN185" s="515"/>
      <c r="KO185" s="515"/>
      <c r="KP185" s="515"/>
      <c r="KQ185" s="515"/>
      <c r="KR185" s="515"/>
      <c r="KS185" s="515"/>
      <c r="KT185" s="515"/>
    </row>
    <row r="186" spans="1:306" ht="13.5" hidden="1" customHeight="1">
      <c r="A186" s="538" t="s">
        <v>2134</v>
      </c>
      <c r="B186" s="538"/>
      <c r="C186" s="538"/>
      <c r="D186" s="457"/>
      <c r="E186" s="457"/>
      <c r="F186" s="457"/>
      <c r="G186" s="457"/>
      <c r="H186" s="457"/>
      <c r="I186" s="457"/>
      <c r="J186" s="465">
        <v>385</v>
      </c>
      <c r="K186" s="465">
        <v>103</v>
      </c>
      <c r="L186" s="465">
        <v>272</v>
      </c>
      <c r="M186" s="465">
        <v>7</v>
      </c>
      <c r="N186" s="465"/>
      <c r="O186" s="465">
        <v>3019</v>
      </c>
      <c r="P186" s="465"/>
      <c r="Q186" s="465"/>
      <c r="R186" s="465"/>
      <c r="S186" s="466"/>
      <c r="T186" s="466"/>
      <c r="U186" s="465">
        <v>336700</v>
      </c>
      <c r="V186" s="465">
        <v>57319</v>
      </c>
      <c r="W186" s="466"/>
      <c r="X186" s="465">
        <v>7833</v>
      </c>
      <c r="Y186" s="465"/>
      <c r="Z186" s="466"/>
      <c r="AA186" s="466"/>
      <c r="AB186" s="466"/>
      <c r="AC186" s="466"/>
      <c r="AD186" s="466"/>
      <c r="AE186" s="466"/>
      <c r="AF186" s="466"/>
      <c r="AG186" s="466"/>
      <c r="AH186" s="466"/>
      <c r="AI186" s="466"/>
      <c r="AJ186" s="466"/>
      <c r="AK186" s="466"/>
      <c r="AL186" s="466"/>
      <c r="AM186" s="466"/>
      <c r="AN186" s="466"/>
      <c r="AO186" s="466"/>
      <c r="AP186" s="466"/>
      <c r="AQ186" s="466"/>
      <c r="AR186" s="466"/>
      <c r="AS186" s="466"/>
      <c r="AT186" s="466"/>
      <c r="AU186" s="466"/>
      <c r="AV186" s="466"/>
      <c r="AW186" s="466"/>
      <c r="AX186" s="466"/>
      <c r="AY186" s="466"/>
      <c r="AZ186" s="466"/>
      <c r="BA186" s="466"/>
      <c r="BB186" s="466"/>
      <c r="BC186" s="466"/>
      <c r="BD186" s="464"/>
      <c r="BE186" s="465"/>
      <c r="BF186" s="464"/>
      <c r="BG186" s="465"/>
      <c r="BH186" s="465"/>
      <c r="BI186" s="466"/>
      <c r="BJ186" s="466"/>
      <c r="BK186" s="466"/>
      <c r="BL186" s="466"/>
      <c r="BM186" s="466"/>
      <c r="BN186" s="466"/>
      <c r="BO186" s="528"/>
      <c r="BP186" s="528"/>
      <c r="BQ186" s="466"/>
      <c r="BR186" s="466"/>
      <c r="BS186" s="495"/>
      <c r="BT186" s="466"/>
      <c r="BU186" s="466"/>
      <c r="BV186" s="466"/>
      <c r="BW186" s="466"/>
      <c r="BX186" s="461"/>
      <c r="BY186" s="461"/>
      <c r="BZ186" s="461"/>
      <c r="CA186" s="461"/>
      <c r="CB186" s="461"/>
      <c r="CC186" s="461"/>
      <c r="CD186" s="448"/>
      <c r="CE186" s="448"/>
      <c r="CF186" s="448"/>
      <c r="CG186" s="448"/>
      <c r="CH186" s="448"/>
      <c r="CI186" s="448"/>
      <c r="CJ186" s="448"/>
      <c r="CK186" s="448"/>
      <c r="CL186" s="448"/>
      <c r="CM186" s="448"/>
      <c r="CN186" s="448"/>
      <c r="CO186" s="448"/>
      <c r="CP186" s="448"/>
      <c r="CQ186" s="448"/>
      <c r="CR186" s="448"/>
      <c r="CS186" s="448"/>
      <c r="CT186" s="448"/>
      <c r="CU186" s="448"/>
      <c r="CV186" s="448"/>
      <c r="CW186" s="515"/>
      <c r="CX186" s="515"/>
      <c r="CY186" s="515"/>
      <c r="CZ186" s="515"/>
      <c r="DA186" s="515"/>
      <c r="DB186" s="515"/>
      <c r="DC186" s="515"/>
      <c r="DD186" s="515"/>
      <c r="DE186" s="515"/>
      <c r="DF186" s="515"/>
      <c r="DG186" s="515"/>
      <c r="DH186" s="515"/>
      <c r="DI186" s="515"/>
      <c r="DJ186" s="515"/>
      <c r="DK186" s="515"/>
      <c r="DL186" s="515"/>
      <c r="DM186" s="515"/>
      <c r="DN186" s="515"/>
      <c r="DO186" s="515"/>
      <c r="DP186" s="515"/>
      <c r="DQ186" s="515"/>
      <c r="DR186" s="515"/>
      <c r="DS186" s="515"/>
      <c r="DT186" s="515"/>
      <c r="DU186" s="515"/>
      <c r="DV186" s="515"/>
      <c r="DW186" s="515"/>
      <c r="DX186" s="515"/>
      <c r="DY186" s="515"/>
      <c r="DZ186" s="515"/>
      <c r="EA186" s="515"/>
      <c r="EB186" s="515"/>
      <c r="EC186" s="515"/>
      <c r="ED186" s="515"/>
      <c r="EE186" s="515"/>
      <c r="EF186" s="515"/>
      <c r="EG186" s="515"/>
      <c r="EH186" s="515"/>
      <c r="EI186" s="515"/>
      <c r="EJ186" s="515"/>
      <c r="EK186" s="515"/>
      <c r="EL186" s="515"/>
      <c r="EM186" s="515"/>
      <c r="EN186" s="515"/>
      <c r="EO186" s="515"/>
      <c r="EP186" s="515"/>
      <c r="EQ186" s="515"/>
      <c r="ER186" s="515"/>
      <c r="ES186" s="515"/>
      <c r="ET186" s="515"/>
      <c r="EU186" s="515"/>
      <c r="EV186" s="515"/>
      <c r="EW186" s="515"/>
      <c r="EX186" s="515"/>
      <c r="EY186" s="515"/>
      <c r="EZ186" s="515"/>
      <c r="FA186" s="515"/>
      <c r="FB186" s="515"/>
      <c r="FC186" s="515"/>
      <c r="FD186" s="515"/>
      <c r="FE186" s="515"/>
      <c r="FF186" s="515"/>
      <c r="FG186" s="515"/>
      <c r="FH186" s="515"/>
      <c r="FI186" s="515"/>
      <c r="FJ186" s="515"/>
      <c r="FK186" s="515"/>
      <c r="FL186" s="515"/>
      <c r="FM186" s="515"/>
      <c r="FN186" s="515"/>
      <c r="FO186" s="515"/>
      <c r="FP186" s="515"/>
      <c r="FQ186" s="515"/>
      <c r="FR186" s="515"/>
      <c r="FS186" s="515"/>
      <c r="FT186" s="515"/>
      <c r="FU186" s="515"/>
      <c r="FV186" s="515"/>
      <c r="FW186" s="515"/>
      <c r="FX186" s="515"/>
      <c r="FY186" s="515"/>
      <c r="FZ186" s="515"/>
      <c r="GA186" s="515"/>
      <c r="GB186" s="515"/>
      <c r="GC186" s="515"/>
      <c r="GD186" s="515"/>
      <c r="GE186" s="515"/>
      <c r="GF186" s="515"/>
      <c r="GG186" s="515"/>
      <c r="GH186" s="515"/>
      <c r="GI186" s="515"/>
      <c r="GJ186" s="515"/>
      <c r="GK186" s="515"/>
      <c r="GL186" s="515"/>
      <c r="GM186" s="515"/>
      <c r="GN186" s="515"/>
      <c r="GO186" s="515"/>
      <c r="GP186" s="515"/>
      <c r="GQ186" s="515"/>
      <c r="GR186" s="515"/>
      <c r="GS186" s="515"/>
      <c r="GT186" s="515"/>
      <c r="GU186" s="515"/>
      <c r="GV186" s="515"/>
      <c r="GW186" s="515"/>
      <c r="GX186" s="515"/>
      <c r="GY186" s="515"/>
      <c r="GZ186" s="515"/>
      <c r="HA186" s="515"/>
      <c r="HB186" s="515"/>
      <c r="HC186" s="515"/>
      <c r="HD186" s="515"/>
      <c r="HE186" s="515"/>
      <c r="HF186" s="515"/>
      <c r="HG186" s="515"/>
      <c r="HH186" s="515"/>
      <c r="HI186" s="515"/>
      <c r="HJ186" s="515"/>
      <c r="HK186" s="515"/>
      <c r="HL186" s="515"/>
      <c r="HM186" s="515"/>
      <c r="HN186" s="515"/>
      <c r="HO186" s="515"/>
      <c r="HP186" s="515"/>
      <c r="HQ186" s="515"/>
      <c r="HR186" s="515"/>
      <c r="HS186" s="515"/>
      <c r="HT186" s="515"/>
      <c r="HU186" s="515"/>
      <c r="HV186" s="515"/>
      <c r="HW186" s="515"/>
      <c r="HX186" s="515"/>
      <c r="HY186" s="515"/>
      <c r="HZ186" s="515"/>
      <c r="IA186" s="515"/>
      <c r="IB186" s="515"/>
      <c r="IC186" s="515"/>
      <c r="ID186" s="515"/>
      <c r="IE186" s="515"/>
      <c r="IF186" s="515"/>
      <c r="IG186" s="515"/>
      <c r="IH186" s="515"/>
      <c r="II186" s="515"/>
      <c r="IJ186" s="515"/>
      <c r="IK186" s="515"/>
      <c r="IL186" s="515"/>
      <c r="IM186" s="515"/>
      <c r="IN186" s="515"/>
      <c r="IO186" s="515"/>
      <c r="IP186" s="515"/>
      <c r="IQ186" s="515"/>
      <c r="IR186" s="515"/>
      <c r="IS186" s="515"/>
      <c r="IT186" s="515"/>
      <c r="IU186" s="515"/>
      <c r="IV186" s="515"/>
      <c r="IW186" s="515"/>
      <c r="IX186" s="515"/>
      <c r="IY186" s="515"/>
      <c r="IZ186" s="515"/>
      <c r="JA186" s="515"/>
      <c r="JB186" s="515"/>
      <c r="JC186" s="515"/>
      <c r="JD186" s="515"/>
      <c r="JE186" s="515"/>
      <c r="JF186" s="515"/>
      <c r="JG186" s="515"/>
      <c r="JH186" s="515"/>
      <c r="JI186" s="515"/>
      <c r="JJ186" s="515"/>
      <c r="JK186" s="515"/>
      <c r="JL186" s="515"/>
      <c r="JM186" s="515"/>
      <c r="JN186" s="515"/>
      <c r="JO186" s="515"/>
      <c r="JP186" s="515"/>
      <c r="JQ186" s="515"/>
      <c r="JR186" s="515"/>
      <c r="JS186" s="515"/>
      <c r="JT186" s="515"/>
      <c r="JU186" s="515"/>
      <c r="JV186" s="515"/>
      <c r="JW186" s="515"/>
      <c r="JX186" s="515"/>
      <c r="JY186" s="515"/>
      <c r="JZ186" s="515"/>
      <c r="KA186" s="515"/>
      <c r="KB186" s="515"/>
      <c r="KC186" s="515"/>
      <c r="KD186" s="515"/>
      <c r="KE186" s="515"/>
      <c r="KF186" s="515"/>
      <c r="KG186" s="515"/>
      <c r="KH186" s="515"/>
      <c r="KI186" s="515"/>
      <c r="KJ186" s="515"/>
      <c r="KK186" s="515"/>
      <c r="KL186" s="515"/>
      <c r="KM186" s="515"/>
      <c r="KN186" s="515"/>
      <c r="KO186" s="515"/>
      <c r="KP186" s="515"/>
      <c r="KQ186" s="515"/>
      <c r="KR186" s="515"/>
      <c r="KS186" s="515"/>
      <c r="KT186" s="515"/>
    </row>
    <row r="187" spans="1:306" ht="36" hidden="1">
      <c r="A187" s="454" t="s">
        <v>2047</v>
      </c>
      <c r="B187" s="455" t="s">
        <v>96</v>
      </c>
      <c r="C187" s="455" t="s">
        <v>1836</v>
      </c>
      <c r="D187" s="455"/>
      <c r="E187" s="455" t="s">
        <v>2587</v>
      </c>
      <c r="F187" s="455" t="s">
        <v>90</v>
      </c>
      <c r="G187" s="455"/>
      <c r="H187" s="455"/>
      <c r="I187" s="455"/>
      <c r="J187" s="464">
        <v>17</v>
      </c>
      <c r="K187" s="455"/>
      <c r="L187" s="455">
        <v>10</v>
      </c>
      <c r="M187" s="455">
        <v>7</v>
      </c>
      <c r="N187" s="455"/>
      <c r="O187" s="455"/>
      <c r="P187" s="455"/>
      <c r="Q187" s="455">
        <v>2017</v>
      </c>
      <c r="R187" s="455">
        <v>2020</v>
      </c>
      <c r="S187" s="455"/>
      <c r="T187" s="455"/>
      <c r="U187" s="455">
        <v>8200</v>
      </c>
      <c r="V187" s="455">
        <v>5100</v>
      </c>
      <c r="W187" s="455"/>
      <c r="X187" s="455"/>
      <c r="Y187" s="455"/>
      <c r="Z187" s="455"/>
      <c r="AA187" s="455"/>
      <c r="AB187" s="455"/>
      <c r="AC187" s="455"/>
      <c r="AD187" s="455"/>
      <c r="AE187" s="455"/>
      <c r="AF187" s="455"/>
      <c r="AG187" s="455"/>
      <c r="AH187" s="455"/>
      <c r="AI187" s="455"/>
      <c r="AJ187" s="455"/>
      <c r="AK187" s="455"/>
      <c r="AL187" s="455"/>
      <c r="AM187" s="455"/>
      <c r="AN187" s="455"/>
      <c r="AO187" s="455"/>
      <c r="AP187" s="455"/>
      <c r="AQ187" s="455"/>
      <c r="AR187" s="455"/>
      <c r="AS187" s="455"/>
      <c r="AT187" s="455"/>
      <c r="AU187" s="455"/>
      <c r="AV187" s="455"/>
      <c r="AW187" s="455"/>
      <c r="AX187" s="455"/>
      <c r="AY187" s="455"/>
      <c r="AZ187" s="455"/>
      <c r="BA187" s="455"/>
      <c r="BB187" s="455"/>
      <c r="BC187" s="455"/>
      <c r="BD187" s="464"/>
      <c r="BE187" s="455"/>
      <c r="BF187" s="464"/>
      <c r="BG187" s="455"/>
      <c r="BH187" s="455"/>
      <c r="BI187" s="455"/>
      <c r="BJ187" s="455"/>
      <c r="BK187" s="455"/>
      <c r="BL187" s="455"/>
      <c r="BM187" s="455"/>
      <c r="BN187" s="455"/>
      <c r="BO187" s="494" t="s">
        <v>101</v>
      </c>
      <c r="BP187" s="494"/>
      <c r="BQ187" s="455"/>
      <c r="BR187" s="455"/>
      <c r="BS187" s="455"/>
      <c r="BT187" s="455"/>
      <c r="BU187" s="455"/>
      <c r="BV187" s="455"/>
      <c r="BW187" s="455"/>
      <c r="BX187" s="461"/>
      <c r="BY187" s="461"/>
      <c r="BZ187" s="461"/>
      <c r="CA187" s="461"/>
      <c r="CB187" s="461"/>
      <c r="CC187" s="461"/>
      <c r="CD187" s="448"/>
      <c r="CE187" s="448"/>
      <c r="CF187" s="448"/>
      <c r="CG187" s="448"/>
      <c r="CH187" s="448"/>
      <c r="CI187" s="448"/>
      <c r="CJ187" s="448"/>
      <c r="CK187" s="448"/>
      <c r="CL187" s="448"/>
      <c r="CM187" s="448"/>
      <c r="CN187" s="448"/>
      <c r="CO187" s="448"/>
      <c r="CP187" s="448"/>
      <c r="CQ187" s="448"/>
      <c r="CR187" s="448"/>
      <c r="CS187" s="448"/>
      <c r="CT187" s="448"/>
      <c r="CU187" s="448"/>
      <c r="CV187" s="448"/>
      <c r="CW187" s="515"/>
      <c r="CX187" s="515"/>
      <c r="CY187" s="515"/>
      <c r="CZ187" s="515"/>
      <c r="DA187" s="515"/>
      <c r="DB187" s="515"/>
      <c r="DC187" s="515"/>
      <c r="DD187" s="515"/>
      <c r="DE187" s="515"/>
      <c r="DF187" s="515"/>
      <c r="DG187" s="515"/>
      <c r="DH187" s="515"/>
      <c r="DI187" s="515"/>
      <c r="DJ187" s="515"/>
      <c r="DK187" s="515"/>
      <c r="DL187" s="515"/>
      <c r="DM187" s="515"/>
      <c r="DN187" s="515"/>
      <c r="DO187" s="515"/>
      <c r="DP187" s="515"/>
      <c r="DQ187" s="515"/>
      <c r="DR187" s="515"/>
      <c r="DS187" s="515"/>
      <c r="DT187" s="515"/>
      <c r="DU187" s="515"/>
      <c r="DV187" s="515"/>
      <c r="DW187" s="515"/>
      <c r="DX187" s="515"/>
      <c r="DY187" s="515"/>
      <c r="DZ187" s="515"/>
      <c r="EA187" s="515"/>
      <c r="EB187" s="515"/>
      <c r="EC187" s="515"/>
      <c r="ED187" s="515"/>
      <c r="EE187" s="515"/>
      <c r="EF187" s="515"/>
      <c r="EG187" s="515"/>
      <c r="EH187" s="515"/>
      <c r="EI187" s="515"/>
      <c r="EJ187" s="515"/>
      <c r="EK187" s="515"/>
      <c r="EL187" s="515"/>
      <c r="EM187" s="515"/>
      <c r="EN187" s="515"/>
      <c r="EO187" s="515"/>
      <c r="EP187" s="515"/>
      <c r="EQ187" s="515"/>
      <c r="ER187" s="515"/>
      <c r="ES187" s="515"/>
      <c r="ET187" s="515"/>
      <c r="EU187" s="515"/>
      <c r="EV187" s="515"/>
      <c r="EW187" s="515"/>
      <c r="EX187" s="515"/>
      <c r="EY187" s="515"/>
      <c r="EZ187" s="515"/>
      <c r="FA187" s="515"/>
      <c r="FB187" s="515"/>
      <c r="FC187" s="515"/>
      <c r="FD187" s="515"/>
      <c r="FE187" s="515"/>
      <c r="FF187" s="515"/>
      <c r="FG187" s="515"/>
      <c r="FH187" s="515"/>
      <c r="FI187" s="515"/>
      <c r="FJ187" s="515"/>
      <c r="FK187" s="515"/>
      <c r="FL187" s="515"/>
      <c r="FM187" s="515"/>
      <c r="FN187" s="515"/>
      <c r="FO187" s="515"/>
      <c r="FP187" s="515"/>
      <c r="FQ187" s="515"/>
      <c r="FR187" s="515"/>
      <c r="FS187" s="515"/>
      <c r="FT187" s="515"/>
      <c r="FU187" s="515"/>
      <c r="FV187" s="515"/>
      <c r="FW187" s="515"/>
      <c r="FX187" s="515"/>
      <c r="FY187" s="515"/>
      <c r="FZ187" s="515"/>
      <c r="GA187" s="515"/>
      <c r="GB187" s="515"/>
      <c r="GC187" s="515"/>
      <c r="GD187" s="515"/>
      <c r="GE187" s="515"/>
      <c r="GF187" s="515"/>
      <c r="GG187" s="515"/>
      <c r="GH187" s="515"/>
      <c r="GI187" s="515"/>
      <c r="GJ187" s="515"/>
      <c r="GK187" s="515"/>
      <c r="GL187" s="515"/>
      <c r="GM187" s="515"/>
      <c r="GN187" s="515"/>
      <c r="GO187" s="515"/>
      <c r="GP187" s="515"/>
      <c r="GQ187" s="515"/>
      <c r="GR187" s="515"/>
      <c r="GS187" s="515"/>
      <c r="GT187" s="515"/>
      <c r="GU187" s="515"/>
      <c r="GV187" s="515"/>
      <c r="GW187" s="515"/>
      <c r="GX187" s="515"/>
      <c r="GY187" s="515"/>
      <c r="GZ187" s="515"/>
      <c r="HA187" s="515"/>
      <c r="HB187" s="515"/>
      <c r="HC187" s="515"/>
      <c r="HD187" s="515"/>
      <c r="HE187" s="515"/>
      <c r="HF187" s="515"/>
      <c r="HG187" s="515"/>
      <c r="HH187" s="515"/>
      <c r="HI187" s="515"/>
      <c r="HJ187" s="515"/>
      <c r="HK187" s="515"/>
      <c r="HL187" s="515"/>
      <c r="HM187" s="515"/>
      <c r="HN187" s="515"/>
      <c r="HO187" s="515"/>
      <c r="HP187" s="515"/>
      <c r="HQ187" s="515"/>
      <c r="HR187" s="515"/>
      <c r="HS187" s="515"/>
      <c r="HT187" s="515"/>
      <c r="HU187" s="515"/>
      <c r="HV187" s="515"/>
      <c r="HW187" s="515"/>
      <c r="HX187" s="515"/>
      <c r="HY187" s="515"/>
      <c r="HZ187" s="515"/>
      <c r="IA187" s="515"/>
      <c r="IB187" s="515"/>
      <c r="IC187" s="515"/>
      <c r="ID187" s="515"/>
      <c r="IE187" s="515"/>
      <c r="IF187" s="515"/>
      <c r="IG187" s="515"/>
      <c r="IH187" s="515"/>
      <c r="II187" s="515"/>
      <c r="IJ187" s="515"/>
      <c r="IK187" s="515"/>
      <c r="IL187" s="515"/>
      <c r="IM187" s="515"/>
      <c r="IN187" s="515"/>
      <c r="IO187" s="515"/>
      <c r="IP187" s="515"/>
      <c r="IQ187" s="515"/>
      <c r="IR187" s="515"/>
      <c r="IS187" s="515"/>
      <c r="IT187" s="515"/>
      <c r="IU187" s="515"/>
      <c r="IV187" s="515"/>
      <c r="IW187" s="515"/>
      <c r="IX187" s="515"/>
      <c r="IY187" s="515"/>
      <c r="IZ187" s="515"/>
      <c r="JA187" s="515"/>
      <c r="JB187" s="515"/>
      <c r="JC187" s="515"/>
      <c r="JD187" s="515"/>
      <c r="JE187" s="515"/>
      <c r="JF187" s="515"/>
      <c r="JG187" s="515"/>
      <c r="JH187" s="515"/>
      <c r="JI187" s="515"/>
      <c r="JJ187" s="515"/>
      <c r="JK187" s="515"/>
      <c r="JL187" s="515"/>
      <c r="JM187" s="515"/>
      <c r="JN187" s="515"/>
      <c r="JO187" s="515"/>
      <c r="JP187" s="515"/>
      <c r="JQ187" s="515"/>
      <c r="JR187" s="515"/>
      <c r="JS187" s="515"/>
      <c r="JT187" s="515"/>
      <c r="JU187" s="515"/>
      <c r="JV187" s="515"/>
      <c r="JW187" s="515"/>
      <c r="JX187" s="515"/>
      <c r="JY187" s="515"/>
      <c r="JZ187" s="515"/>
      <c r="KA187" s="515"/>
      <c r="KB187" s="515"/>
      <c r="KC187" s="515"/>
      <c r="KD187" s="515"/>
      <c r="KE187" s="515"/>
      <c r="KF187" s="515"/>
      <c r="KG187" s="515"/>
      <c r="KH187" s="515"/>
      <c r="KI187" s="515"/>
      <c r="KJ187" s="515"/>
      <c r="KK187" s="515"/>
      <c r="KL187" s="515"/>
      <c r="KM187" s="515"/>
      <c r="KN187" s="515"/>
      <c r="KO187" s="515"/>
      <c r="KP187" s="515"/>
      <c r="KQ187" s="515"/>
      <c r="KR187" s="515"/>
      <c r="KS187" s="515"/>
      <c r="KT187" s="515"/>
    </row>
    <row r="188" spans="1:306" ht="60" hidden="1">
      <c r="A188" s="454" t="s">
        <v>2047</v>
      </c>
      <c r="B188" s="455" t="s">
        <v>2588</v>
      </c>
      <c r="C188" s="455" t="s">
        <v>2589</v>
      </c>
      <c r="D188" s="455"/>
      <c r="E188" s="455" t="s">
        <v>2164</v>
      </c>
      <c r="F188" s="455" t="s">
        <v>90</v>
      </c>
      <c r="G188" s="455"/>
      <c r="H188" s="455"/>
      <c r="I188" s="455"/>
      <c r="J188" s="464">
        <v>206</v>
      </c>
      <c r="K188" s="455">
        <v>87</v>
      </c>
      <c r="L188" s="455">
        <v>116</v>
      </c>
      <c r="M188" s="455"/>
      <c r="N188" s="455"/>
      <c r="O188" s="455">
        <v>3019</v>
      </c>
      <c r="P188" s="455"/>
      <c r="Q188" s="455">
        <v>2017</v>
      </c>
      <c r="R188" s="455">
        <v>2020</v>
      </c>
      <c r="S188" s="455"/>
      <c r="T188" s="455"/>
      <c r="U188" s="455">
        <v>199500</v>
      </c>
      <c r="V188" s="455">
        <v>29547</v>
      </c>
      <c r="W188" s="455"/>
      <c r="X188" s="455">
        <v>4432</v>
      </c>
      <c r="Y188" s="455"/>
      <c r="Z188" s="455"/>
      <c r="AA188" s="455"/>
      <c r="AB188" s="455"/>
      <c r="AC188" s="455"/>
      <c r="AD188" s="455"/>
      <c r="AE188" s="455"/>
      <c r="AF188" s="455"/>
      <c r="AG188" s="455"/>
      <c r="AH188" s="455"/>
      <c r="AI188" s="455"/>
      <c r="AJ188" s="455"/>
      <c r="AK188" s="455"/>
      <c r="AL188" s="455"/>
      <c r="AM188" s="455"/>
      <c r="AN188" s="455"/>
      <c r="AO188" s="455"/>
      <c r="AP188" s="455"/>
      <c r="AQ188" s="455"/>
      <c r="AR188" s="455"/>
      <c r="AS188" s="455"/>
      <c r="AT188" s="455"/>
      <c r="AU188" s="455"/>
      <c r="AV188" s="455"/>
      <c r="AW188" s="455"/>
      <c r="AX188" s="455"/>
      <c r="AY188" s="455"/>
      <c r="AZ188" s="455"/>
      <c r="BA188" s="455"/>
      <c r="BB188" s="455"/>
      <c r="BC188" s="455"/>
      <c r="BD188" s="464"/>
      <c r="BE188" s="455"/>
      <c r="BF188" s="464"/>
      <c r="BG188" s="455"/>
      <c r="BH188" s="455"/>
      <c r="BI188" s="455"/>
      <c r="BJ188" s="455"/>
      <c r="BK188" s="455"/>
      <c r="BL188" s="455"/>
      <c r="BM188" s="455"/>
      <c r="BN188" s="455"/>
      <c r="BO188" s="494" t="s">
        <v>2590</v>
      </c>
      <c r="BP188" s="494" t="s">
        <v>2591</v>
      </c>
      <c r="BQ188" s="455"/>
      <c r="BR188" s="455"/>
      <c r="BS188" s="455"/>
      <c r="BT188" s="455"/>
      <c r="BU188" s="455"/>
      <c r="BV188" s="455"/>
      <c r="BW188" s="455"/>
      <c r="BX188" s="461"/>
      <c r="BY188" s="461"/>
      <c r="BZ188" s="461"/>
      <c r="CA188" s="461"/>
      <c r="CB188" s="461"/>
      <c r="CC188" s="461"/>
      <c r="CD188" s="448"/>
      <c r="CE188" s="448"/>
      <c r="CF188" s="448"/>
      <c r="CG188" s="448"/>
      <c r="CH188" s="448"/>
      <c r="CI188" s="448"/>
      <c r="CJ188" s="448"/>
      <c r="CK188" s="448"/>
      <c r="CL188" s="448"/>
      <c r="CM188" s="448"/>
      <c r="CN188" s="448"/>
      <c r="CO188" s="448"/>
      <c r="CP188" s="448"/>
      <c r="CQ188" s="448"/>
      <c r="CR188" s="448"/>
      <c r="CS188" s="448"/>
      <c r="CT188" s="448"/>
      <c r="CU188" s="448"/>
      <c r="CV188" s="448"/>
      <c r="CW188" s="515"/>
      <c r="CX188" s="515"/>
      <c r="CY188" s="515"/>
      <c r="CZ188" s="515"/>
      <c r="DA188" s="515"/>
      <c r="DB188" s="515"/>
      <c r="DC188" s="515"/>
      <c r="DD188" s="515"/>
      <c r="DE188" s="515"/>
      <c r="DF188" s="515"/>
      <c r="DG188" s="515"/>
      <c r="DH188" s="515"/>
      <c r="DI188" s="515"/>
      <c r="DJ188" s="515"/>
      <c r="DK188" s="515"/>
      <c r="DL188" s="515"/>
      <c r="DM188" s="515"/>
      <c r="DN188" s="515"/>
      <c r="DO188" s="515"/>
      <c r="DP188" s="515"/>
      <c r="DQ188" s="515"/>
      <c r="DR188" s="515"/>
      <c r="DS188" s="515"/>
      <c r="DT188" s="515"/>
      <c r="DU188" s="515"/>
      <c r="DV188" s="515"/>
      <c r="DW188" s="515"/>
      <c r="DX188" s="515"/>
      <c r="DY188" s="515"/>
      <c r="DZ188" s="515"/>
      <c r="EA188" s="515"/>
      <c r="EB188" s="515"/>
      <c r="EC188" s="515"/>
      <c r="ED188" s="515"/>
      <c r="EE188" s="515"/>
      <c r="EF188" s="515"/>
      <c r="EG188" s="515"/>
      <c r="EH188" s="515"/>
      <c r="EI188" s="515"/>
      <c r="EJ188" s="515"/>
      <c r="EK188" s="515"/>
      <c r="EL188" s="515"/>
      <c r="EM188" s="515"/>
      <c r="EN188" s="515"/>
      <c r="EO188" s="515"/>
      <c r="EP188" s="515"/>
      <c r="EQ188" s="515"/>
      <c r="ER188" s="515"/>
      <c r="ES188" s="515"/>
      <c r="ET188" s="515"/>
      <c r="EU188" s="515"/>
      <c r="EV188" s="515"/>
      <c r="EW188" s="515"/>
      <c r="EX188" s="515"/>
      <c r="EY188" s="515"/>
      <c r="EZ188" s="515"/>
      <c r="FA188" s="515"/>
      <c r="FB188" s="515"/>
      <c r="FC188" s="515"/>
      <c r="FD188" s="515"/>
      <c r="FE188" s="515"/>
      <c r="FF188" s="515"/>
      <c r="FG188" s="515"/>
      <c r="FH188" s="515"/>
      <c r="FI188" s="515"/>
      <c r="FJ188" s="515"/>
      <c r="FK188" s="515"/>
      <c r="FL188" s="515"/>
      <c r="FM188" s="515"/>
      <c r="FN188" s="515"/>
      <c r="FO188" s="515"/>
      <c r="FP188" s="515"/>
      <c r="FQ188" s="515"/>
      <c r="FR188" s="515"/>
      <c r="FS188" s="515"/>
      <c r="FT188" s="515"/>
      <c r="FU188" s="515"/>
      <c r="FV188" s="515"/>
      <c r="FW188" s="515"/>
      <c r="FX188" s="515"/>
      <c r="FY188" s="515"/>
      <c r="FZ188" s="515"/>
      <c r="GA188" s="515"/>
      <c r="GB188" s="515"/>
      <c r="GC188" s="515"/>
      <c r="GD188" s="515"/>
      <c r="GE188" s="515"/>
      <c r="GF188" s="515"/>
      <c r="GG188" s="515"/>
      <c r="GH188" s="515"/>
      <c r="GI188" s="515"/>
      <c r="GJ188" s="515"/>
      <c r="GK188" s="515"/>
      <c r="GL188" s="515"/>
      <c r="GM188" s="515"/>
      <c r="GN188" s="515"/>
      <c r="GO188" s="515"/>
      <c r="GP188" s="515"/>
      <c r="GQ188" s="515"/>
      <c r="GR188" s="515"/>
      <c r="GS188" s="515"/>
      <c r="GT188" s="515"/>
      <c r="GU188" s="515"/>
      <c r="GV188" s="515"/>
      <c r="GW188" s="515"/>
      <c r="GX188" s="515"/>
      <c r="GY188" s="515"/>
      <c r="GZ188" s="515"/>
      <c r="HA188" s="515"/>
      <c r="HB188" s="515"/>
      <c r="HC188" s="515"/>
      <c r="HD188" s="515"/>
      <c r="HE188" s="515"/>
      <c r="HF188" s="515"/>
      <c r="HG188" s="515"/>
      <c r="HH188" s="515"/>
      <c r="HI188" s="515"/>
      <c r="HJ188" s="515"/>
      <c r="HK188" s="515"/>
      <c r="HL188" s="515"/>
      <c r="HM188" s="515"/>
      <c r="HN188" s="515"/>
      <c r="HO188" s="515"/>
      <c r="HP188" s="515"/>
      <c r="HQ188" s="515"/>
      <c r="HR188" s="515"/>
      <c r="HS188" s="515"/>
      <c r="HT188" s="515"/>
      <c r="HU188" s="515"/>
      <c r="HV188" s="515"/>
      <c r="HW188" s="515"/>
      <c r="HX188" s="515"/>
      <c r="HY188" s="515"/>
      <c r="HZ188" s="515"/>
      <c r="IA188" s="515"/>
      <c r="IB188" s="515"/>
      <c r="IC188" s="515"/>
      <c r="ID188" s="515"/>
      <c r="IE188" s="515"/>
      <c r="IF188" s="515"/>
      <c r="IG188" s="515"/>
      <c r="IH188" s="515"/>
      <c r="II188" s="515"/>
      <c r="IJ188" s="515"/>
      <c r="IK188" s="515"/>
      <c r="IL188" s="515"/>
      <c r="IM188" s="515"/>
      <c r="IN188" s="515"/>
      <c r="IO188" s="515"/>
      <c r="IP188" s="515"/>
      <c r="IQ188" s="515"/>
      <c r="IR188" s="515"/>
      <c r="IS188" s="515"/>
      <c r="IT188" s="515"/>
      <c r="IU188" s="515"/>
      <c r="IV188" s="515"/>
      <c r="IW188" s="515"/>
      <c r="IX188" s="515"/>
      <c r="IY188" s="515"/>
      <c r="IZ188" s="515"/>
      <c r="JA188" s="515"/>
      <c r="JB188" s="515"/>
      <c r="JC188" s="515"/>
      <c r="JD188" s="515"/>
      <c r="JE188" s="515"/>
      <c r="JF188" s="515"/>
      <c r="JG188" s="515"/>
      <c r="JH188" s="515"/>
      <c r="JI188" s="515"/>
      <c r="JJ188" s="515"/>
      <c r="JK188" s="515"/>
      <c r="JL188" s="515"/>
      <c r="JM188" s="515"/>
      <c r="JN188" s="515"/>
      <c r="JO188" s="515"/>
      <c r="JP188" s="515"/>
      <c r="JQ188" s="515"/>
      <c r="JR188" s="515"/>
      <c r="JS188" s="515"/>
      <c r="JT188" s="515"/>
      <c r="JU188" s="515"/>
      <c r="JV188" s="515"/>
      <c r="JW188" s="515"/>
      <c r="JX188" s="515"/>
      <c r="JY188" s="515"/>
      <c r="JZ188" s="515"/>
      <c r="KA188" s="515"/>
      <c r="KB188" s="515"/>
      <c r="KC188" s="515"/>
      <c r="KD188" s="515"/>
      <c r="KE188" s="515"/>
      <c r="KF188" s="515"/>
      <c r="KG188" s="515"/>
      <c r="KH188" s="515"/>
      <c r="KI188" s="515"/>
      <c r="KJ188" s="515"/>
      <c r="KK188" s="515"/>
      <c r="KL188" s="515"/>
      <c r="KM188" s="515"/>
      <c r="KN188" s="515"/>
      <c r="KO188" s="515"/>
      <c r="KP188" s="515"/>
      <c r="KQ188" s="515"/>
      <c r="KR188" s="515"/>
      <c r="KS188" s="515"/>
      <c r="KT188" s="515"/>
    </row>
    <row r="189" spans="1:306" ht="60" hidden="1">
      <c r="A189" s="454" t="s">
        <v>2047</v>
      </c>
      <c r="B189" s="455" t="s">
        <v>2592</v>
      </c>
      <c r="C189" s="455" t="s">
        <v>2593</v>
      </c>
      <c r="D189" s="455"/>
      <c r="E189" s="455" t="s">
        <v>2161</v>
      </c>
      <c r="F189" s="455" t="s">
        <v>90</v>
      </c>
      <c r="G189" s="455"/>
      <c r="H189" s="455"/>
      <c r="I189" s="455"/>
      <c r="J189" s="464">
        <v>162</v>
      </c>
      <c r="K189" s="455">
        <v>16</v>
      </c>
      <c r="L189" s="455">
        <v>146</v>
      </c>
      <c r="M189" s="455"/>
      <c r="N189" s="455"/>
      <c r="O189" s="455"/>
      <c r="P189" s="455"/>
      <c r="Q189" s="455">
        <v>2017</v>
      </c>
      <c r="R189" s="455">
        <v>2020</v>
      </c>
      <c r="S189" s="455"/>
      <c r="T189" s="455"/>
      <c r="U189" s="455">
        <v>129000</v>
      </c>
      <c r="V189" s="455">
        <v>22672</v>
      </c>
      <c r="W189" s="455"/>
      <c r="X189" s="455">
        <v>3401</v>
      </c>
      <c r="Y189" s="455"/>
      <c r="Z189" s="455"/>
      <c r="AA189" s="455"/>
      <c r="AB189" s="455"/>
      <c r="AC189" s="455"/>
      <c r="AD189" s="455"/>
      <c r="AE189" s="455"/>
      <c r="AF189" s="455"/>
      <c r="AG189" s="455"/>
      <c r="AH189" s="455"/>
      <c r="AI189" s="455"/>
      <c r="AJ189" s="455"/>
      <c r="AK189" s="455"/>
      <c r="AL189" s="455"/>
      <c r="AM189" s="455"/>
      <c r="AN189" s="455"/>
      <c r="AO189" s="455"/>
      <c r="AP189" s="455"/>
      <c r="AQ189" s="455"/>
      <c r="AR189" s="455"/>
      <c r="AS189" s="455"/>
      <c r="AT189" s="455"/>
      <c r="AU189" s="455"/>
      <c r="AV189" s="455"/>
      <c r="AW189" s="455"/>
      <c r="AX189" s="455"/>
      <c r="AY189" s="455"/>
      <c r="AZ189" s="455"/>
      <c r="BA189" s="455"/>
      <c r="BB189" s="455"/>
      <c r="BC189" s="455"/>
      <c r="BD189" s="464"/>
      <c r="BE189" s="455"/>
      <c r="BF189" s="464"/>
      <c r="BG189" s="455"/>
      <c r="BH189" s="455"/>
      <c r="BI189" s="455"/>
      <c r="BJ189" s="455"/>
      <c r="BK189" s="455"/>
      <c r="BL189" s="455"/>
      <c r="BM189" s="455"/>
      <c r="BN189" s="455"/>
      <c r="BO189" s="494" t="s">
        <v>2594</v>
      </c>
      <c r="BP189" s="494" t="s">
        <v>2595</v>
      </c>
      <c r="BQ189" s="455"/>
      <c r="BR189" s="455"/>
      <c r="BS189" s="455"/>
      <c r="BT189" s="455"/>
      <c r="BU189" s="455"/>
      <c r="BV189" s="455"/>
      <c r="BW189" s="455"/>
      <c r="BX189" s="461"/>
      <c r="BY189" s="461"/>
      <c r="BZ189" s="461"/>
      <c r="CA189" s="461"/>
      <c r="CB189" s="461"/>
      <c r="CC189" s="461"/>
      <c r="CD189" s="448"/>
      <c r="CE189" s="448"/>
      <c r="CF189" s="448"/>
      <c r="CG189" s="448"/>
      <c r="CH189" s="448"/>
      <c r="CI189" s="448"/>
      <c r="CJ189" s="448"/>
      <c r="CK189" s="448"/>
      <c r="CL189" s="448"/>
      <c r="CM189" s="448"/>
      <c r="CN189" s="448"/>
      <c r="CO189" s="448"/>
      <c r="CP189" s="448"/>
      <c r="CQ189" s="448"/>
      <c r="CR189" s="448"/>
      <c r="CS189" s="448"/>
      <c r="CT189" s="448"/>
      <c r="CU189" s="448"/>
      <c r="CV189" s="448"/>
      <c r="CW189" s="515"/>
      <c r="CX189" s="515"/>
      <c r="CY189" s="515"/>
      <c r="CZ189" s="515"/>
      <c r="DA189" s="515"/>
      <c r="DB189" s="515"/>
      <c r="DC189" s="515"/>
      <c r="DD189" s="515"/>
      <c r="DE189" s="515"/>
      <c r="DF189" s="515"/>
      <c r="DG189" s="515"/>
      <c r="DH189" s="515"/>
      <c r="DI189" s="515"/>
      <c r="DJ189" s="515"/>
      <c r="DK189" s="515"/>
      <c r="DL189" s="515"/>
      <c r="DM189" s="515"/>
      <c r="DN189" s="515"/>
      <c r="DO189" s="515"/>
      <c r="DP189" s="515"/>
      <c r="DQ189" s="515"/>
      <c r="DR189" s="515"/>
      <c r="DS189" s="515"/>
      <c r="DT189" s="515"/>
      <c r="DU189" s="515"/>
      <c r="DV189" s="515"/>
      <c r="DW189" s="515"/>
      <c r="DX189" s="515"/>
      <c r="DY189" s="515"/>
      <c r="DZ189" s="515"/>
      <c r="EA189" s="515"/>
      <c r="EB189" s="515"/>
      <c r="EC189" s="515"/>
      <c r="ED189" s="515"/>
      <c r="EE189" s="515"/>
      <c r="EF189" s="515"/>
      <c r="EG189" s="515"/>
      <c r="EH189" s="515"/>
      <c r="EI189" s="515"/>
      <c r="EJ189" s="515"/>
      <c r="EK189" s="515"/>
      <c r="EL189" s="515"/>
      <c r="EM189" s="515"/>
      <c r="EN189" s="515"/>
      <c r="EO189" s="515"/>
      <c r="EP189" s="515"/>
      <c r="EQ189" s="515"/>
      <c r="ER189" s="515"/>
      <c r="ES189" s="515"/>
      <c r="ET189" s="515"/>
      <c r="EU189" s="515"/>
      <c r="EV189" s="515"/>
      <c r="EW189" s="515"/>
      <c r="EX189" s="515"/>
      <c r="EY189" s="515"/>
      <c r="EZ189" s="515"/>
      <c r="FA189" s="515"/>
      <c r="FB189" s="515"/>
      <c r="FC189" s="515"/>
      <c r="FD189" s="515"/>
      <c r="FE189" s="515"/>
      <c r="FF189" s="515"/>
      <c r="FG189" s="515"/>
      <c r="FH189" s="515"/>
      <c r="FI189" s="515"/>
      <c r="FJ189" s="515"/>
      <c r="FK189" s="515"/>
      <c r="FL189" s="515"/>
      <c r="FM189" s="515"/>
      <c r="FN189" s="515"/>
      <c r="FO189" s="515"/>
      <c r="FP189" s="515"/>
      <c r="FQ189" s="515"/>
      <c r="FR189" s="515"/>
      <c r="FS189" s="515"/>
      <c r="FT189" s="515"/>
      <c r="FU189" s="515"/>
      <c r="FV189" s="515"/>
      <c r="FW189" s="515"/>
      <c r="FX189" s="515"/>
      <c r="FY189" s="515"/>
      <c r="FZ189" s="515"/>
      <c r="GA189" s="515"/>
      <c r="GB189" s="515"/>
      <c r="GC189" s="515"/>
      <c r="GD189" s="515"/>
      <c r="GE189" s="515"/>
      <c r="GF189" s="515"/>
      <c r="GG189" s="515"/>
      <c r="GH189" s="515"/>
      <c r="GI189" s="515"/>
      <c r="GJ189" s="515"/>
      <c r="GK189" s="515"/>
      <c r="GL189" s="515"/>
      <c r="GM189" s="515"/>
      <c r="GN189" s="515"/>
      <c r="GO189" s="515"/>
      <c r="GP189" s="515"/>
      <c r="GQ189" s="515"/>
      <c r="GR189" s="515"/>
      <c r="GS189" s="515"/>
      <c r="GT189" s="515"/>
      <c r="GU189" s="515"/>
      <c r="GV189" s="515"/>
      <c r="GW189" s="515"/>
      <c r="GX189" s="515"/>
      <c r="GY189" s="515"/>
      <c r="GZ189" s="515"/>
      <c r="HA189" s="515"/>
      <c r="HB189" s="515"/>
      <c r="HC189" s="515"/>
      <c r="HD189" s="515"/>
      <c r="HE189" s="515"/>
      <c r="HF189" s="515"/>
      <c r="HG189" s="515"/>
      <c r="HH189" s="515"/>
      <c r="HI189" s="515"/>
      <c r="HJ189" s="515"/>
      <c r="HK189" s="515"/>
      <c r="HL189" s="515"/>
      <c r="HM189" s="515"/>
      <c r="HN189" s="515"/>
      <c r="HO189" s="515"/>
      <c r="HP189" s="515"/>
      <c r="HQ189" s="515"/>
      <c r="HR189" s="515"/>
      <c r="HS189" s="515"/>
      <c r="HT189" s="515"/>
      <c r="HU189" s="515"/>
      <c r="HV189" s="515"/>
      <c r="HW189" s="515"/>
      <c r="HX189" s="515"/>
      <c r="HY189" s="515"/>
      <c r="HZ189" s="515"/>
      <c r="IA189" s="515"/>
      <c r="IB189" s="515"/>
      <c r="IC189" s="515"/>
      <c r="ID189" s="515"/>
      <c r="IE189" s="515"/>
      <c r="IF189" s="515"/>
      <c r="IG189" s="515"/>
      <c r="IH189" s="515"/>
      <c r="II189" s="515"/>
      <c r="IJ189" s="515"/>
      <c r="IK189" s="515"/>
      <c r="IL189" s="515"/>
      <c r="IM189" s="515"/>
      <c r="IN189" s="515"/>
      <c r="IO189" s="515"/>
      <c r="IP189" s="515"/>
      <c r="IQ189" s="515"/>
      <c r="IR189" s="515"/>
      <c r="IS189" s="515"/>
      <c r="IT189" s="515"/>
      <c r="IU189" s="515"/>
      <c r="IV189" s="515"/>
      <c r="IW189" s="515"/>
      <c r="IX189" s="515"/>
      <c r="IY189" s="515"/>
      <c r="IZ189" s="515"/>
      <c r="JA189" s="515"/>
      <c r="JB189" s="515"/>
      <c r="JC189" s="515"/>
      <c r="JD189" s="515"/>
      <c r="JE189" s="515"/>
      <c r="JF189" s="515"/>
      <c r="JG189" s="515"/>
      <c r="JH189" s="515"/>
      <c r="JI189" s="515"/>
      <c r="JJ189" s="515"/>
      <c r="JK189" s="515"/>
      <c r="JL189" s="515"/>
      <c r="JM189" s="515"/>
      <c r="JN189" s="515"/>
      <c r="JO189" s="515"/>
      <c r="JP189" s="515"/>
      <c r="JQ189" s="515"/>
      <c r="JR189" s="515"/>
      <c r="JS189" s="515"/>
      <c r="JT189" s="515"/>
      <c r="JU189" s="515"/>
      <c r="JV189" s="515"/>
      <c r="JW189" s="515"/>
      <c r="JX189" s="515"/>
      <c r="JY189" s="515"/>
      <c r="JZ189" s="515"/>
      <c r="KA189" s="515"/>
      <c r="KB189" s="515"/>
      <c r="KC189" s="515"/>
      <c r="KD189" s="515"/>
      <c r="KE189" s="515"/>
      <c r="KF189" s="515"/>
      <c r="KG189" s="515"/>
      <c r="KH189" s="515"/>
      <c r="KI189" s="515"/>
      <c r="KJ189" s="515"/>
      <c r="KK189" s="515"/>
      <c r="KL189" s="515"/>
      <c r="KM189" s="515"/>
      <c r="KN189" s="515"/>
      <c r="KO189" s="515"/>
      <c r="KP189" s="515"/>
      <c r="KQ189" s="515"/>
      <c r="KR189" s="515"/>
      <c r="KS189" s="515"/>
      <c r="KT189" s="515"/>
    </row>
    <row r="190" spans="1:306" ht="13.5" hidden="1" customHeight="1">
      <c r="A190" s="538" t="s">
        <v>2171</v>
      </c>
      <c r="B190" s="538"/>
      <c r="C190" s="538"/>
      <c r="D190" s="457"/>
      <c r="E190" s="457"/>
      <c r="F190" s="457"/>
      <c r="G190" s="457"/>
      <c r="H190" s="457"/>
      <c r="I190" s="457"/>
      <c r="J190" s="465">
        <v>138</v>
      </c>
      <c r="K190" s="465">
        <v>52</v>
      </c>
      <c r="L190" s="465">
        <v>86</v>
      </c>
      <c r="M190" s="465"/>
      <c r="N190" s="465"/>
      <c r="O190" s="465"/>
      <c r="P190" s="465"/>
      <c r="Q190" s="465"/>
      <c r="R190" s="465"/>
      <c r="S190" s="466"/>
      <c r="T190" s="466"/>
      <c r="U190" s="465">
        <v>341588</v>
      </c>
      <c r="V190" s="465">
        <v>26902</v>
      </c>
      <c r="W190" s="466"/>
      <c r="X190" s="465">
        <v>2511</v>
      </c>
      <c r="Y190" s="465"/>
      <c r="Z190" s="466"/>
      <c r="AA190" s="466"/>
      <c r="AB190" s="466"/>
      <c r="AC190" s="466"/>
      <c r="AD190" s="466"/>
      <c r="AE190" s="466"/>
      <c r="AF190" s="466"/>
      <c r="AG190" s="466"/>
      <c r="AH190" s="466"/>
      <c r="AI190" s="466"/>
      <c r="AJ190" s="466"/>
      <c r="AK190" s="466"/>
      <c r="AL190" s="466"/>
      <c r="AM190" s="466"/>
      <c r="AN190" s="466"/>
      <c r="AO190" s="466"/>
      <c r="AP190" s="466"/>
      <c r="AQ190" s="466"/>
      <c r="AR190" s="466"/>
      <c r="AS190" s="466"/>
      <c r="AT190" s="466"/>
      <c r="AU190" s="466"/>
      <c r="AV190" s="466"/>
      <c r="AW190" s="466"/>
      <c r="AX190" s="466"/>
      <c r="AY190" s="466"/>
      <c r="AZ190" s="466"/>
      <c r="BA190" s="466"/>
      <c r="BB190" s="466"/>
      <c r="BC190" s="466"/>
      <c r="BD190" s="464"/>
      <c r="BE190" s="465"/>
      <c r="BF190" s="464"/>
      <c r="BG190" s="465"/>
      <c r="BH190" s="465"/>
      <c r="BI190" s="466"/>
      <c r="BJ190" s="466"/>
      <c r="BK190" s="466"/>
      <c r="BL190" s="466"/>
      <c r="BM190" s="466"/>
      <c r="BN190" s="466"/>
      <c r="BO190" s="528"/>
      <c r="BP190" s="528"/>
      <c r="BQ190" s="466"/>
      <c r="BR190" s="466"/>
      <c r="BS190" s="466"/>
      <c r="BT190" s="466"/>
      <c r="BU190" s="466"/>
      <c r="BV190" s="466"/>
      <c r="BW190" s="466"/>
      <c r="BX190" s="461"/>
      <c r="BY190" s="461"/>
      <c r="BZ190" s="461"/>
      <c r="CA190" s="461"/>
      <c r="CB190" s="461"/>
      <c r="CC190" s="461"/>
      <c r="CD190" s="448"/>
      <c r="CE190" s="448"/>
      <c r="CF190" s="448"/>
      <c r="CG190" s="448"/>
      <c r="CH190" s="448"/>
      <c r="CI190" s="448"/>
      <c r="CJ190" s="448"/>
      <c r="CK190" s="448"/>
      <c r="CL190" s="448"/>
      <c r="CM190" s="448"/>
      <c r="CN190" s="448"/>
      <c r="CO190" s="448"/>
      <c r="CP190" s="448"/>
      <c r="CQ190" s="448"/>
      <c r="CR190" s="448"/>
      <c r="CS190" s="448"/>
      <c r="CT190" s="448"/>
      <c r="CU190" s="448"/>
      <c r="CV190" s="448"/>
      <c r="CW190" s="515"/>
      <c r="CX190" s="515"/>
      <c r="CY190" s="515"/>
      <c r="CZ190" s="515"/>
      <c r="DA190" s="515"/>
      <c r="DB190" s="515"/>
      <c r="DC190" s="515"/>
      <c r="DD190" s="515"/>
      <c r="DE190" s="515"/>
      <c r="DF190" s="515"/>
      <c r="DG190" s="515"/>
      <c r="DH190" s="515"/>
      <c r="DI190" s="515"/>
      <c r="DJ190" s="515"/>
      <c r="DK190" s="515"/>
      <c r="DL190" s="515"/>
      <c r="DM190" s="515"/>
      <c r="DN190" s="515"/>
      <c r="DO190" s="515"/>
      <c r="DP190" s="515"/>
      <c r="DQ190" s="515"/>
      <c r="DR190" s="515"/>
      <c r="DS190" s="515"/>
      <c r="DT190" s="515"/>
      <c r="DU190" s="515"/>
      <c r="DV190" s="515"/>
      <c r="DW190" s="515"/>
      <c r="DX190" s="515"/>
      <c r="DY190" s="515"/>
      <c r="DZ190" s="515"/>
      <c r="EA190" s="515"/>
      <c r="EB190" s="515"/>
      <c r="EC190" s="515"/>
      <c r="ED190" s="515"/>
      <c r="EE190" s="515"/>
      <c r="EF190" s="515"/>
      <c r="EG190" s="515"/>
      <c r="EH190" s="515"/>
      <c r="EI190" s="515"/>
      <c r="EJ190" s="515"/>
      <c r="EK190" s="515"/>
      <c r="EL190" s="515"/>
      <c r="EM190" s="515"/>
      <c r="EN190" s="515"/>
      <c r="EO190" s="515"/>
      <c r="EP190" s="515"/>
      <c r="EQ190" s="515"/>
      <c r="ER190" s="515"/>
      <c r="ES190" s="515"/>
      <c r="ET190" s="515"/>
      <c r="EU190" s="515"/>
      <c r="EV190" s="515"/>
      <c r="EW190" s="515"/>
      <c r="EX190" s="515"/>
      <c r="EY190" s="515"/>
      <c r="EZ190" s="515"/>
      <c r="FA190" s="515"/>
      <c r="FB190" s="515"/>
      <c r="FC190" s="515"/>
      <c r="FD190" s="515"/>
      <c r="FE190" s="515"/>
      <c r="FF190" s="515"/>
      <c r="FG190" s="515"/>
      <c r="FH190" s="515"/>
      <c r="FI190" s="515"/>
      <c r="FJ190" s="515"/>
      <c r="FK190" s="515"/>
      <c r="FL190" s="515"/>
      <c r="FM190" s="515"/>
      <c r="FN190" s="515"/>
      <c r="FO190" s="515"/>
      <c r="FP190" s="515"/>
      <c r="FQ190" s="515"/>
      <c r="FR190" s="515"/>
      <c r="FS190" s="515"/>
      <c r="FT190" s="515"/>
      <c r="FU190" s="515"/>
      <c r="FV190" s="515"/>
      <c r="FW190" s="515"/>
      <c r="FX190" s="515"/>
      <c r="FY190" s="515"/>
      <c r="FZ190" s="515"/>
      <c r="GA190" s="515"/>
      <c r="GB190" s="515"/>
      <c r="GC190" s="515"/>
      <c r="GD190" s="515"/>
      <c r="GE190" s="515"/>
      <c r="GF190" s="515"/>
      <c r="GG190" s="515"/>
      <c r="GH190" s="515"/>
      <c r="GI190" s="515"/>
      <c r="GJ190" s="515"/>
      <c r="GK190" s="515"/>
      <c r="GL190" s="515"/>
      <c r="GM190" s="515"/>
      <c r="GN190" s="515"/>
      <c r="GO190" s="515"/>
      <c r="GP190" s="515"/>
      <c r="GQ190" s="515"/>
      <c r="GR190" s="515"/>
      <c r="GS190" s="515"/>
      <c r="GT190" s="515"/>
      <c r="GU190" s="515"/>
      <c r="GV190" s="515"/>
      <c r="GW190" s="515"/>
      <c r="GX190" s="515"/>
      <c r="GY190" s="515"/>
      <c r="GZ190" s="515"/>
      <c r="HA190" s="515"/>
      <c r="HB190" s="515"/>
      <c r="HC190" s="515"/>
      <c r="HD190" s="515"/>
      <c r="HE190" s="515"/>
      <c r="HF190" s="515"/>
      <c r="HG190" s="515"/>
      <c r="HH190" s="515"/>
      <c r="HI190" s="515"/>
      <c r="HJ190" s="515"/>
      <c r="HK190" s="515"/>
      <c r="HL190" s="515"/>
      <c r="HM190" s="515"/>
      <c r="HN190" s="515"/>
      <c r="HO190" s="515"/>
      <c r="HP190" s="515"/>
      <c r="HQ190" s="515"/>
      <c r="HR190" s="515"/>
      <c r="HS190" s="515"/>
      <c r="HT190" s="515"/>
      <c r="HU190" s="515"/>
      <c r="HV190" s="515"/>
      <c r="HW190" s="515"/>
      <c r="HX190" s="515"/>
      <c r="HY190" s="515"/>
      <c r="HZ190" s="515"/>
      <c r="IA190" s="515"/>
      <c r="IB190" s="515"/>
      <c r="IC190" s="515"/>
      <c r="ID190" s="515"/>
      <c r="IE190" s="515"/>
      <c r="IF190" s="515"/>
      <c r="IG190" s="515"/>
      <c r="IH190" s="515"/>
      <c r="II190" s="515"/>
      <c r="IJ190" s="515"/>
      <c r="IK190" s="515"/>
      <c r="IL190" s="515"/>
      <c r="IM190" s="515"/>
      <c r="IN190" s="515"/>
      <c r="IO190" s="515"/>
      <c r="IP190" s="515"/>
      <c r="IQ190" s="515"/>
      <c r="IR190" s="515"/>
      <c r="IS190" s="515"/>
      <c r="IT190" s="515"/>
      <c r="IU190" s="515"/>
      <c r="IV190" s="515"/>
      <c r="IW190" s="515"/>
      <c r="IX190" s="515"/>
      <c r="IY190" s="515"/>
      <c r="IZ190" s="515"/>
      <c r="JA190" s="515"/>
      <c r="JB190" s="515"/>
      <c r="JC190" s="515"/>
      <c r="JD190" s="515"/>
      <c r="JE190" s="515"/>
      <c r="JF190" s="515"/>
      <c r="JG190" s="515"/>
      <c r="JH190" s="515"/>
      <c r="JI190" s="515"/>
      <c r="JJ190" s="515"/>
      <c r="JK190" s="515"/>
      <c r="JL190" s="515"/>
      <c r="JM190" s="515"/>
      <c r="JN190" s="515"/>
      <c r="JO190" s="515"/>
      <c r="JP190" s="515"/>
      <c r="JQ190" s="515"/>
      <c r="JR190" s="515"/>
      <c r="JS190" s="515"/>
      <c r="JT190" s="515"/>
      <c r="JU190" s="515"/>
      <c r="JV190" s="515"/>
      <c r="JW190" s="515"/>
      <c r="JX190" s="515"/>
      <c r="JY190" s="515"/>
      <c r="JZ190" s="515"/>
      <c r="KA190" s="515"/>
      <c r="KB190" s="515"/>
      <c r="KC190" s="515"/>
      <c r="KD190" s="515"/>
      <c r="KE190" s="515"/>
      <c r="KF190" s="515"/>
      <c r="KG190" s="515"/>
      <c r="KH190" s="515"/>
      <c r="KI190" s="515"/>
      <c r="KJ190" s="515"/>
      <c r="KK190" s="515"/>
      <c r="KL190" s="515"/>
      <c r="KM190" s="515"/>
      <c r="KN190" s="515"/>
      <c r="KO190" s="515"/>
      <c r="KP190" s="515"/>
      <c r="KQ190" s="515"/>
      <c r="KR190" s="515"/>
      <c r="KS190" s="515"/>
      <c r="KT190" s="515"/>
    </row>
    <row r="191" spans="1:306" ht="36" hidden="1">
      <c r="A191" s="454" t="s">
        <v>2173</v>
      </c>
      <c r="B191" s="455" t="s">
        <v>2596</v>
      </c>
      <c r="C191" s="455" t="s">
        <v>2597</v>
      </c>
      <c r="D191" s="455"/>
      <c r="E191" s="455" t="s">
        <v>2307</v>
      </c>
      <c r="F191" s="455" t="s">
        <v>90</v>
      </c>
      <c r="G191" s="455"/>
      <c r="H191" s="455"/>
      <c r="I191" s="455"/>
      <c r="J191" s="464">
        <v>52</v>
      </c>
      <c r="K191" s="455">
        <v>52</v>
      </c>
      <c r="L191" s="455"/>
      <c r="M191" s="455"/>
      <c r="N191" s="455"/>
      <c r="O191" s="455"/>
      <c r="P191" s="455"/>
      <c r="Q191" s="455">
        <v>2014</v>
      </c>
      <c r="R191" s="455">
        <v>2020</v>
      </c>
      <c r="S191" s="455"/>
      <c r="T191" s="455"/>
      <c r="U191" s="455">
        <v>269056</v>
      </c>
      <c r="V191" s="455"/>
      <c r="W191" s="455"/>
      <c r="X191" s="455"/>
      <c r="Y191" s="455"/>
      <c r="Z191" s="455"/>
      <c r="AA191" s="455"/>
      <c r="AB191" s="455"/>
      <c r="AC191" s="455"/>
      <c r="AD191" s="455"/>
      <c r="AE191" s="455"/>
      <c r="AF191" s="455"/>
      <c r="AG191" s="455"/>
      <c r="AH191" s="455"/>
      <c r="AI191" s="455"/>
      <c r="AJ191" s="455"/>
      <c r="AK191" s="455"/>
      <c r="AL191" s="455"/>
      <c r="AM191" s="455"/>
      <c r="AN191" s="455"/>
      <c r="AO191" s="455"/>
      <c r="AP191" s="455"/>
      <c r="AQ191" s="455"/>
      <c r="AR191" s="455"/>
      <c r="AS191" s="455"/>
      <c r="AT191" s="455"/>
      <c r="AU191" s="455"/>
      <c r="AV191" s="455"/>
      <c r="AW191" s="455"/>
      <c r="AX191" s="455"/>
      <c r="AY191" s="455"/>
      <c r="AZ191" s="455"/>
      <c r="BA191" s="455"/>
      <c r="BB191" s="455"/>
      <c r="BC191" s="455"/>
      <c r="BD191" s="464"/>
      <c r="BE191" s="455"/>
      <c r="BF191" s="464"/>
      <c r="BG191" s="455"/>
      <c r="BH191" s="455"/>
      <c r="BI191" s="455"/>
      <c r="BJ191" s="455"/>
      <c r="BK191" s="455"/>
      <c r="BL191" s="455"/>
      <c r="BM191" s="455"/>
      <c r="BN191" s="455"/>
      <c r="BO191" s="494" t="s">
        <v>2598</v>
      </c>
      <c r="BP191" s="494" t="s">
        <v>2599</v>
      </c>
      <c r="BQ191" s="455"/>
      <c r="BR191" s="455"/>
      <c r="BS191" s="455"/>
      <c r="BT191" s="455"/>
      <c r="BU191" s="455"/>
      <c r="BV191" s="455"/>
      <c r="BW191" s="455"/>
      <c r="BX191" s="461"/>
      <c r="BY191" s="461"/>
      <c r="BZ191" s="461"/>
      <c r="CA191" s="461"/>
      <c r="CB191" s="461"/>
      <c r="CC191" s="461"/>
      <c r="CD191" s="448"/>
      <c r="CE191" s="448"/>
      <c r="CF191" s="448"/>
      <c r="CG191" s="448"/>
      <c r="CH191" s="448"/>
      <c r="CI191" s="448"/>
      <c r="CJ191" s="448"/>
      <c r="CK191" s="448"/>
      <c r="CL191" s="448"/>
      <c r="CM191" s="448"/>
      <c r="CN191" s="448"/>
      <c r="CO191" s="448"/>
      <c r="CP191" s="448"/>
      <c r="CQ191" s="448"/>
      <c r="CR191" s="448"/>
      <c r="CS191" s="448"/>
      <c r="CT191" s="448"/>
      <c r="CU191" s="448"/>
      <c r="CV191" s="448"/>
      <c r="CW191" s="515"/>
      <c r="CX191" s="515"/>
      <c r="CY191" s="515"/>
      <c r="CZ191" s="515"/>
      <c r="DA191" s="515"/>
      <c r="DB191" s="515"/>
      <c r="DC191" s="515"/>
      <c r="DD191" s="515"/>
      <c r="DE191" s="515"/>
      <c r="DF191" s="515"/>
      <c r="DG191" s="515"/>
      <c r="DH191" s="515"/>
      <c r="DI191" s="515"/>
      <c r="DJ191" s="515"/>
      <c r="DK191" s="515"/>
      <c r="DL191" s="515"/>
      <c r="DM191" s="515"/>
      <c r="DN191" s="515"/>
      <c r="DO191" s="515"/>
      <c r="DP191" s="515"/>
      <c r="DQ191" s="515"/>
      <c r="DR191" s="515"/>
      <c r="DS191" s="515"/>
      <c r="DT191" s="515"/>
      <c r="DU191" s="515"/>
      <c r="DV191" s="515"/>
      <c r="DW191" s="515"/>
      <c r="DX191" s="515"/>
      <c r="DY191" s="515"/>
      <c r="DZ191" s="515"/>
      <c r="EA191" s="515"/>
      <c r="EB191" s="515"/>
      <c r="EC191" s="515"/>
      <c r="ED191" s="515"/>
      <c r="EE191" s="515"/>
      <c r="EF191" s="515"/>
      <c r="EG191" s="515"/>
      <c r="EH191" s="515"/>
      <c r="EI191" s="515"/>
      <c r="EJ191" s="515"/>
      <c r="EK191" s="515"/>
      <c r="EL191" s="515"/>
      <c r="EM191" s="515"/>
      <c r="EN191" s="515"/>
      <c r="EO191" s="515"/>
      <c r="EP191" s="515"/>
      <c r="EQ191" s="515"/>
      <c r="ER191" s="515"/>
      <c r="ES191" s="515"/>
      <c r="ET191" s="515"/>
      <c r="EU191" s="515"/>
      <c r="EV191" s="515"/>
      <c r="EW191" s="515"/>
      <c r="EX191" s="515"/>
      <c r="EY191" s="515"/>
      <c r="EZ191" s="515"/>
      <c r="FA191" s="515"/>
      <c r="FB191" s="515"/>
      <c r="FC191" s="515"/>
      <c r="FD191" s="515"/>
      <c r="FE191" s="515"/>
      <c r="FF191" s="515"/>
      <c r="FG191" s="515"/>
      <c r="FH191" s="515"/>
      <c r="FI191" s="515"/>
      <c r="FJ191" s="515"/>
      <c r="FK191" s="515"/>
      <c r="FL191" s="515"/>
      <c r="FM191" s="515"/>
      <c r="FN191" s="515"/>
      <c r="FO191" s="515"/>
      <c r="FP191" s="515"/>
      <c r="FQ191" s="515"/>
      <c r="FR191" s="515"/>
      <c r="FS191" s="515"/>
      <c r="FT191" s="515"/>
      <c r="FU191" s="515"/>
      <c r="FV191" s="515"/>
      <c r="FW191" s="515"/>
      <c r="FX191" s="515"/>
      <c r="FY191" s="515"/>
      <c r="FZ191" s="515"/>
      <c r="GA191" s="515"/>
      <c r="GB191" s="515"/>
      <c r="GC191" s="515"/>
      <c r="GD191" s="515"/>
      <c r="GE191" s="515"/>
      <c r="GF191" s="515"/>
      <c r="GG191" s="515"/>
      <c r="GH191" s="515"/>
      <c r="GI191" s="515"/>
      <c r="GJ191" s="515"/>
      <c r="GK191" s="515"/>
      <c r="GL191" s="515"/>
      <c r="GM191" s="515"/>
      <c r="GN191" s="515"/>
      <c r="GO191" s="515"/>
      <c r="GP191" s="515"/>
      <c r="GQ191" s="515"/>
      <c r="GR191" s="515"/>
      <c r="GS191" s="515"/>
      <c r="GT191" s="515"/>
      <c r="GU191" s="515"/>
      <c r="GV191" s="515"/>
      <c r="GW191" s="515"/>
      <c r="GX191" s="515"/>
      <c r="GY191" s="515"/>
      <c r="GZ191" s="515"/>
      <c r="HA191" s="515"/>
      <c r="HB191" s="515"/>
      <c r="HC191" s="515"/>
      <c r="HD191" s="515"/>
      <c r="HE191" s="515"/>
      <c r="HF191" s="515"/>
      <c r="HG191" s="515"/>
      <c r="HH191" s="515"/>
      <c r="HI191" s="515"/>
      <c r="HJ191" s="515"/>
      <c r="HK191" s="515"/>
      <c r="HL191" s="515"/>
      <c r="HM191" s="515"/>
      <c r="HN191" s="515"/>
      <c r="HO191" s="515"/>
      <c r="HP191" s="515"/>
      <c r="HQ191" s="515"/>
      <c r="HR191" s="515"/>
      <c r="HS191" s="515"/>
      <c r="HT191" s="515"/>
      <c r="HU191" s="515"/>
      <c r="HV191" s="515"/>
      <c r="HW191" s="515"/>
      <c r="HX191" s="515"/>
      <c r="HY191" s="515"/>
      <c r="HZ191" s="515"/>
      <c r="IA191" s="515"/>
      <c r="IB191" s="515"/>
      <c r="IC191" s="515"/>
      <c r="ID191" s="515"/>
      <c r="IE191" s="515"/>
      <c r="IF191" s="515"/>
      <c r="IG191" s="515"/>
      <c r="IH191" s="515"/>
      <c r="II191" s="515"/>
      <c r="IJ191" s="515"/>
      <c r="IK191" s="515"/>
      <c r="IL191" s="515"/>
      <c r="IM191" s="515"/>
      <c r="IN191" s="515"/>
      <c r="IO191" s="515"/>
      <c r="IP191" s="515"/>
      <c r="IQ191" s="515"/>
      <c r="IR191" s="515"/>
      <c r="IS191" s="515"/>
      <c r="IT191" s="515"/>
      <c r="IU191" s="515"/>
      <c r="IV191" s="515"/>
      <c r="IW191" s="515"/>
      <c r="IX191" s="515"/>
      <c r="IY191" s="515"/>
      <c r="IZ191" s="515"/>
      <c r="JA191" s="515"/>
      <c r="JB191" s="515"/>
      <c r="JC191" s="515"/>
      <c r="JD191" s="515"/>
      <c r="JE191" s="515"/>
      <c r="JF191" s="515"/>
      <c r="JG191" s="515"/>
      <c r="JH191" s="515"/>
      <c r="JI191" s="515"/>
      <c r="JJ191" s="515"/>
      <c r="JK191" s="515"/>
      <c r="JL191" s="515"/>
      <c r="JM191" s="515"/>
      <c r="JN191" s="515"/>
      <c r="JO191" s="515"/>
      <c r="JP191" s="515"/>
      <c r="JQ191" s="515"/>
      <c r="JR191" s="515"/>
      <c r="JS191" s="515"/>
      <c r="JT191" s="515"/>
      <c r="JU191" s="515"/>
      <c r="JV191" s="515"/>
      <c r="JW191" s="515"/>
      <c r="JX191" s="515"/>
      <c r="JY191" s="515"/>
      <c r="JZ191" s="515"/>
      <c r="KA191" s="515"/>
      <c r="KB191" s="515"/>
      <c r="KC191" s="515"/>
      <c r="KD191" s="515"/>
      <c r="KE191" s="515"/>
      <c r="KF191" s="515"/>
      <c r="KG191" s="515"/>
      <c r="KH191" s="515"/>
      <c r="KI191" s="515"/>
      <c r="KJ191" s="515"/>
      <c r="KK191" s="515"/>
      <c r="KL191" s="515"/>
      <c r="KM191" s="515"/>
      <c r="KN191" s="515"/>
      <c r="KO191" s="515"/>
      <c r="KP191" s="515"/>
      <c r="KQ191" s="515"/>
      <c r="KR191" s="515"/>
      <c r="KS191" s="515"/>
      <c r="KT191" s="515"/>
    </row>
    <row r="192" spans="1:306" ht="24" hidden="1">
      <c r="A192" s="454" t="s">
        <v>2173</v>
      </c>
      <c r="B192" s="455" t="s">
        <v>556</v>
      </c>
      <c r="C192" s="455" t="s">
        <v>1496</v>
      </c>
      <c r="D192" s="455"/>
      <c r="E192" s="455" t="s">
        <v>2175</v>
      </c>
      <c r="F192" s="455" t="s">
        <v>90</v>
      </c>
      <c r="G192" s="455"/>
      <c r="H192" s="455"/>
      <c r="I192" s="455"/>
      <c r="J192" s="464">
        <v>11</v>
      </c>
      <c r="K192" s="455"/>
      <c r="L192" s="455">
        <v>11</v>
      </c>
      <c r="M192" s="455"/>
      <c r="N192" s="455"/>
      <c r="O192" s="455"/>
      <c r="P192" s="455"/>
      <c r="Q192" s="455">
        <v>2018</v>
      </c>
      <c r="R192" s="455">
        <v>2020</v>
      </c>
      <c r="S192" s="455"/>
      <c r="T192" s="455"/>
      <c r="U192" s="455">
        <v>9351</v>
      </c>
      <c r="V192" s="455">
        <v>3587</v>
      </c>
      <c r="W192" s="455"/>
      <c r="X192" s="455">
        <v>2511</v>
      </c>
      <c r="Y192" s="455"/>
      <c r="Z192" s="455"/>
      <c r="AA192" s="455"/>
      <c r="AB192" s="455"/>
      <c r="AC192" s="455"/>
      <c r="AD192" s="455"/>
      <c r="AE192" s="455"/>
      <c r="AF192" s="455"/>
      <c r="AG192" s="455"/>
      <c r="AH192" s="455"/>
      <c r="AI192" s="455"/>
      <c r="AJ192" s="455"/>
      <c r="AK192" s="455"/>
      <c r="AL192" s="455"/>
      <c r="AM192" s="455"/>
      <c r="AN192" s="455"/>
      <c r="AO192" s="455"/>
      <c r="AP192" s="455"/>
      <c r="AQ192" s="455"/>
      <c r="AR192" s="455"/>
      <c r="AS192" s="455"/>
      <c r="AT192" s="455"/>
      <c r="AU192" s="455"/>
      <c r="AV192" s="455"/>
      <c r="AW192" s="455"/>
      <c r="AX192" s="455"/>
      <c r="AY192" s="455"/>
      <c r="AZ192" s="455"/>
      <c r="BA192" s="455"/>
      <c r="BB192" s="455"/>
      <c r="BC192" s="455"/>
      <c r="BD192" s="464"/>
      <c r="BE192" s="455"/>
      <c r="BF192" s="464"/>
      <c r="BG192" s="455"/>
      <c r="BH192" s="455"/>
      <c r="BI192" s="455"/>
      <c r="BJ192" s="455"/>
      <c r="BK192" s="455"/>
      <c r="BL192" s="455"/>
      <c r="BM192" s="455"/>
      <c r="BN192" s="455"/>
      <c r="BO192" s="494" t="s">
        <v>1498</v>
      </c>
      <c r="BP192" s="494" t="s">
        <v>1499</v>
      </c>
      <c r="BQ192" s="455"/>
      <c r="BR192" s="455"/>
      <c r="BS192" s="455"/>
      <c r="BT192" s="455"/>
      <c r="BU192" s="455"/>
      <c r="BV192" s="455"/>
      <c r="BW192" s="455"/>
      <c r="BX192" s="461"/>
      <c r="BY192" s="461"/>
      <c r="BZ192" s="461"/>
      <c r="CA192" s="461"/>
      <c r="CB192" s="461"/>
      <c r="CC192" s="461"/>
      <c r="CD192" s="448"/>
      <c r="CE192" s="448"/>
      <c r="CF192" s="448"/>
      <c r="CG192" s="448"/>
      <c r="CH192" s="448"/>
      <c r="CI192" s="448"/>
      <c r="CJ192" s="448"/>
      <c r="CK192" s="448"/>
      <c r="CL192" s="448"/>
      <c r="CM192" s="448"/>
      <c r="CN192" s="448"/>
      <c r="CO192" s="448"/>
      <c r="CP192" s="448"/>
      <c r="CQ192" s="448"/>
      <c r="CR192" s="448"/>
      <c r="CS192" s="448"/>
      <c r="CT192" s="448"/>
      <c r="CU192" s="448"/>
      <c r="CV192" s="448"/>
      <c r="CW192" s="515"/>
      <c r="CX192" s="515"/>
      <c r="CY192" s="515"/>
      <c r="CZ192" s="515"/>
      <c r="DA192" s="515"/>
      <c r="DB192" s="515"/>
      <c r="DC192" s="515"/>
      <c r="DD192" s="515"/>
      <c r="DE192" s="515"/>
      <c r="DF192" s="515"/>
      <c r="DG192" s="515"/>
      <c r="DH192" s="515"/>
      <c r="DI192" s="515"/>
      <c r="DJ192" s="515"/>
      <c r="DK192" s="515"/>
      <c r="DL192" s="515"/>
      <c r="DM192" s="515"/>
      <c r="DN192" s="515"/>
      <c r="DO192" s="515"/>
      <c r="DP192" s="515"/>
      <c r="DQ192" s="515"/>
      <c r="DR192" s="515"/>
      <c r="DS192" s="515"/>
      <c r="DT192" s="515"/>
      <c r="DU192" s="515"/>
      <c r="DV192" s="515"/>
      <c r="DW192" s="515"/>
      <c r="DX192" s="515"/>
      <c r="DY192" s="515"/>
      <c r="DZ192" s="515"/>
      <c r="EA192" s="515"/>
      <c r="EB192" s="515"/>
      <c r="EC192" s="515"/>
      <c r="ED192" s="515"/>
      <c r="EE192" s="515"/>
      <c r="EF192" s="515"/>
      <c r="EG192" s="515"/>
      <c r="EH192" s="515"/>
      <c r="EI192" s="515"/>
      <c r="EJ192" s="515"/>
      <c r="EK192" s="515"/>
      <c r="EL192" s="515"/>
      <c r="EM192" s="515"/>
      <c r="EN192" s="515"/>
      <c r="EO192" s="515"/>
      <c r="EP192" s="515"/>
      <c r="EQ192" s="515"/>
      <c r="ER192" s="515"/>
      <c r="ES192" s="515"/>
      <c r="ET192" s="515"/>
      <c r="EU192" s="515"/>
      <c r="EV192" s="515"/>
      <c r="EW192" s="515"/>
      <c r="EX192" s="515"/>
      <c r="EY192" s="515"/>
      <c r="EZ192" s="515"/>
      <c r="FA192" s="515"/>
      <c r="FB192" s="515"/>
      <c r="FC192" s="515"/>
      <c r="FD192" s="515"/>
      <c r="FE192" s="515"/>
      <c r="FF192" s="515"/>
      <c r="FG192" s="515"/>
      <c r="FH192" s="515"/>
      <c r="FI192" s="515"/>
      <c r="FJ192" s="515"/>
      <c r="FK192" s="515"/>
      <c r="FL192" s="515"/>
      <c r="FM192" s="515"/>
      <c r="FN192" s="515"/>
      <c r="FO192" s="515"/>
      <c r="FP192" s="515"/>
      <c r="FQ192" s="515"/>
      <c r="FR192" s="515"/>
      <c r="FS192" s="515"/>
      <c r="FT192" s="515"/>
      <c r="FU192" s="515"/>
      <c r="FV192" s="515"/>
      <c r="FW192" s="515"/>
      <c r="FX192" s="515"/>
      <c r="FY192" s="515"/>
      <c r="FZ192" s="515"/>
      <c r="GA192" s="515"/>
      <c r="GB192" s="515"/>
      <c r="GC192" s="515"/>
      <c r="GD192" s="515"/>
      <c r="GE192" s="515"/>
      <c r="GF192" s="515"/>
      <c r="GG192" s="515"/>
      <c r="GH192" s="515"/>
      <c r="GI192" s="515"/>
      <c r="GJ192" s="515"/>
      <c r="GK192" s="515"/>
      <c r="GL192" s="515"/>
      <c r="GM192" s="515"/>
      <c r="GN192" s="515"/>
      <c r="GO192" s="515"/>
      <c r="GP192" s="515"/>
      <c r="GQ192" s="515"/>
      <c r="GR192" s="515"/>
      <c r="GS192" s="515"/>
      <c r="GT192" s="515"/>
      <c r="GU192" s="515"/>
      <c r="GV192" s="515"/>
      <c r="GW192" s="515"/>
      <c r="GX192" s="515"/>
      <c r="GY192" s="515"/>
      <c r="GZ192" s="515"/>
      <c r="HA192" s="515"/>
      <c r="HB192" s="515"/>
      <c r="HC192" s="515"/>
      <c r="HD192" s="515"/>
      <c r="HE192" s="515"/>
      <c r="HF192" s="515"/>
      <c r="HG192" s="515"/>
      <c r="HH192" s="515"/>
      <c r="HI192" s="515"/>
      <c r="HJ192" s="515"/>
      <c r="HK192" s="515"/>
      <c r="HL192" s="515"/>
      <c r="HM192" s="515"/>
      <c r="HN192" s="515"/>
      <c r="HO192" s="515"/>
      <c r="HP192" s="515"/>
      <c r="HQ192" s="515"/>
      <c r="HR192" s="515"/>
      <c r="HS192" s="515"/>
      <c r="HT192" s="515"/>
      <c r="HU192" s="515"/>
      <c r="HV192" s="515"/>
      <c r="HW192" s="515"/>
      <c r="HX192" s="515"/>
      <c r="HY192" s="515"/>
      <c r="HZ192" s="515"/>
      <c r="IA192" s="515"/>
      <c r="IB192" s="515"/>
      <c r="IC192" s="515"/>
      <c r="ID192" s="515"/>
      <c r="IE192" s="515"/>
      <c r="IF192" s="515"/>
      <c r="IG192" s="515"/>
      <c r="IH192" s="515"/>
      <c r="II192" s="515"/>
      <c r="IJ192" s="515"/>
      <c r="IK192" s="515"/>
      <c r="IL192" s="515"/>
      <c r="IM192" s="515"/>
      <c r="IN192" s="515"/>
      <c r="IO192" s="515"/>
      <c r="IP192" s="515"/>
      <c r="IQ192" s="515"/>
      <c r="IR192" s="515"/>
      <c r="IS192" s="515"/>
      <c r="IT192" s="515"/>
      <c r="IU192" s="515"/>
      <c r="IV192" s="515"/>
      <c r="IW192" s="515"/>
      <c r="IX192" s="515"/>
      <c r="IY192" s="515"/>
      <c r="IZ192" s="515"/>
      <c r="JA192" s="515"/>
      <c r="JB192" s="515"/>
      <c r="JC192" s="515"/>
      <c r="JD192" s="515"/>
      <c r="JE192" s="515"/>
      <c r="JF192" s="515"/>
      <c r="JG192" s="515"/>
      <c r="JH192" s="515"/>
      <c r="JI192" s="515"/>
      <c r="JJ192" s="515"/>
      <c r="JK192" s="515"/>
      <c r="JL192" s="515"/>
      <c r="JM192" s="515"/>
      <c r="JN192" s="515"/>
      <c r="JO192" s="515"/>
      <c r="JP192" s="515"/>
      <c r="JQ192" s="515"/>
      <c r="JR192" s="515"/>
      <c r="JS192" s="515"/>
      <c r="JT192" s="515"/>
      <c r="JU192" s="515"/>
      <c r="JV192" s="515"/>
      <c r="JW192" s="515"/>
      <c r="JX192" s="515"/>
      <c r="JY192" s="515"/>
      <c r="JZ192" s="515"/>
      <c r="KA192" s="515"/>
      <c r="KB192" s="515"/>
      <c r="KC192" s="515"/>
      <c r="KD192" s="515"/>
      <c r="KE192" s="515"/>
      <c r="KF192" s="515"/>
      <c r="KG192" s="515"/>
      <c r="KH192" s="515"/>
      <c r="KI192" s="515"/>
      <c r="KJ192" s="515"/>
      <c r="KK192" s="515"/>
      <c r="KL192" s="515"/>
      <c r="KM192" s="515"/>
      <c r="KN192" s="515"/>
      <c r="KO192" s="515"/>
      <c r="KP192" s="515"/>
      <c r="KQ192" s="515"/>
      <c r="KR192" s="515"/>
      <c r="KS192" s="515"/>
      <c r="KT192" s="515"/>
    </row>
    <row r="193" spans="1:306" ht="31.5" hidden="1">
      <c r="A193" s="454" t="s">
        <v>2173</v>
      </c>
      <c r="B193" s="455" t="s">
        <v>1029</v>
      </c>
      <c r="C193" s="455" t="s">
        <v>1910</v>
      </c>
      <c r="D193" s="455"/>
      <c r="E193" s="455" t="s">
        <v>2600</v>
      </c>
      <c r="F193" s="455" t="s">
        <v>90</v>
      </c>
      <c r="G193" s="455"/>
      <c r="H193" s="455"/>
      <c r="I193" s="455"/>
      <c r="J193" s="464">
        <v>15</v>
      </c>
      <c r="K193" s="455"/>
      <c r="L193" s="455">
        <v>15</v>
      </c>
      <c r="M193" s="455"/>
      <c r="N193" s="455"/>
      <c r="O193" s="455"/>
      <c r="P193" s="455"/>
      <c r="Q193" s="455">
        <v>2016</v>
      </c>
      <c r="R193" s="455">
        <v>2020</v>
      </c>
      <c r="S193" s="455"/>
      <c r="T193" s="455"/>
      <c r="U193" s="455">
        <v>11774</v>
      </c>
      <c r="V193" s="455">
        <v>6139</v>
      </c>
      <c r="W193" s="455"/>
      <c r="X193" s="455"/>
      <c r="Y193" s="455"/>
      <c r="Z193" s="455"/>
      <c r="AA193" s="455"/>
      <c r="AB193" s="455"/>
      <c r="AC193" s="455"/>
      <c r="AD193" s="455"/>
      <c r="AE193" s="455"/>
      <c r="AF193" s="455"/>
      <c r="AG193" s="455"/>
      <c r="AH193" s="455"/>
      <c r="AI193" s="455"/>
      <c r="AJ193" s="455"/>
      <c r="AK193" s="455"/>
      <c r="AL193" s="455"/>
      <c r="AM193" s="455"/>
      <c r="AN193" s="455"/>
      <c r="AO193" s="455"/>
      <c r="AP193" s="455"/>
      <c r="AQ193" s="455"/>
      <c r="AR193" s="455"/>
      <c r="AS193" s="455"/>
      <c r="AT193" s="455"/>
      <c r="AU193" s="455"/>
      <c r="AV193" s="455"/>
      <c r="AW193" s="455"/>
      <c r="AX193" s="455"/>
      <c r="AY193" s="455"/>
      <c r="AZ193" s="455"/>
      <c r="BA193" s="455"/>
      <c r="BB193" s="455"/>
      <c r="BC193" s="455"/>
      <c r="BD193" s="464"/>
      <c r="BE193" s="455"/>
      <c r="BF193" s="464"/>
      <c r="BG193" s="455"/>
      <c r="BH193" s="455"/>
      <c r="BI193" s="455"/>
      <c r="BJ193" s="455"/>
      <c r="BK193" s="455"/>
      <c r="BL193" s="455"/>
      <c r="BM193" s="455"/>
      <c r="BN193" s="455"/>
      <c r="BO193" s="494" t="s">
        <v>1031</v>
      </c>
      <c r="BP193" s="494" t="s">
        <v>1032</v>
      </c>
      <c r="BQ193" s="455"/>
      <c r="BR193" s="455"/>
      <c r="BS193" s="455"/>
      <c r="BT193" s="455"/>
      <c r="BU193" s="455"/>
      <c r="BV193" s="455"/>
      <c r="BW193" s="455"/>
      <c r="BX193" s="461"/>
      <c r="BY193" s="461"/>
      <c r="BZ193" s="461"/>
      <c r="CA193" s="461"/>
      <c r="CB193" s="461"/>
      <c r="CC193" s="461"/>
      <c r="CD193" s="448"/>
      <c r="CE193" s="448"/>
      <c r="CF193" s="448"/>
      <c r="CG193" s="448"/>
      <c r="CH193" s="448"/>
      <c r="CI193" s="448"/>
      <c r="CJ193" s="448"/>
      <c r="CK193" s="448"/>
      <c r="CL193" s="448"/>
      <c r="CM193" s="448"/>
      <c r="CN193" s="448"/>
      <c r="CO193" s="448"/>
      <c r="CP193" s="448"/>
      <c r="CQ193" s="448"/>
      <c r="CR193" s="448"/>
      <c r="CS193" s="448"/>
      <c r="CT193" s="448"/>
      <c r="CU193" s="448"/>
      <c r="CV193" s="448"/>
      <c r="CW193" s="515"/>
      <c r="CX193" s="515"/>
      <c r="CY193" s="515"/>
      <c r="CZ193" s="515"/>
      <c r="DA193" s="515"/>
      <c r="DB193" s="515"/>
      <c r="DC193" s="515"/>
      <c r="DD193" s="515"/>
      <c r="DE193" s="515"/>
      <c r="DF193" s="515"/>
      <c r="DG193" s="515"/>
      <c r="DH193" s="515"/>
      <c r="DI193" s="515"/>
      <c r="DJ193" s="515"/>
      <c r="DK193" s="515"/>
      <c r="DL193" s="515"/>
      <c r="DM193" s="515"/>
      <c r="DN193" s="515"/>
      <c r="DO193" s="515"/>
      <c r="DP193" s="515"/>
      <c r="DQ193" s="515"/>
      <c r="DR193" s="515"/>
      <c r="DS193" s="515"/>
      <c r="DT193" s="515"/>
      <c r="DU193" s="515"/>
      <c r="DV193" s="515"/>
      <c r="DW193" s="515"/>
      <c r="DX193" s="515"/>
      <c r="DY193" s="515"/>
      <c r="DZ193" s="515"/>
      <c r="EA193" s="515"/>
      <c r="EB193" s="515"/>
      <c r="EC193" s="515"/>
      <c r="ED193" s="515"/>
      <c r="EE193" s="515"/>
      <c r="EF193" s="515"/>
      <c r="EG193" s="515"/>
      <c r="EH193" s="515"/>
      <c r="EI193" s="515"/>
      <c r="EJ193" s="515"/>
      <c r="EK193" s="515"/>
      <c r="EL193" s="515"/>
      <c r="EM193" s="515"/>
      <c r="EN193" s="515"/>
      <c r="EO193" s="515"/>
      <c r="EP193" s="515"/>
      <c r="EQ193" s="515"/>
      <c r="ER193" s="515"/>
      <c r="ES193" s="515"/>
      <c r="ET193" s="515"/>
      <c r="EU193" s="515"/>
      <c r="EV193" s="515"/>
      <c r="EW193" s="515"/>
      <c r="EX193" s="515"/>
      <c r="EY193" s="515"/>
      <c r="EZ193" s="515"/>
      <c r="FA193" s="515"/>
      <c r="FB193" s="515"/>
      <c r="FC193" s="515"/>
      <c r="FD193" s="515"/>
      <c r="FE193" s="515"/>
      <c r="FF193" s="515"/>
      <c r="FG193" s="515"/>
      <c r="FH193" s="515"/>
      <c r="FI193" s="515"/>
      <c r="FJ193" s="515"/>
      <c r="FK193" s="515"/>
      <c r="FL193" s="515"/>
      <c r="FM193" s="515"/>
      <c r="FN193" s="515"/>
      <c r="FO193" s="515"/>
      <c r="FP193" s="515"/>
      <c r="FQ193" s="515"/>
      <c r="FR193" s="515"/>
      <c r="FS193" s="515"/>
      <c r="FT193" s="515"/>
      <c r="FU193" s="515"/>
      <c r="FV193" s="515"/>
      <c r="FW193" s="515"/>
      <c r="FX193" s="515"/>
      <c r="FY193" s="515"/>
      <c r="FZ193" s="515"/>
      <c r="GA193" s="515"/>
      <c r="GB193" s="515"/>
      <c r="GC193" s="515"/>
      <c r="GD193" s="515"/>
      <c r="GE193" s="515"/>
      <c r="GF193" s="515"/>
      <c r="GG193" s="515"/>
      <c r="GH193" s="515"/>
      <c r="GI193" s="515"/>
      <c r="GJ193" s="515"/>
      <c r="GK193" s="515"/>
      <c r="GL193" s="515"/>
      <c r="GM193" s="515"/>
      <c r="GN193" s="515"/>
      <c r="GO193" s="515"/>
      <c r="GP193" s="515"/>
      <c r="GQ193" s="515"/>
      <c r="GR193" s="515"/>
      <c r="GS193" s="515"/>
      <c r="GT193" s="515"/>
      <c r="GU193" s="515"/>
      <c r="GV193" s="515"/>
      <c r="GW193" s="515"/>
      <c r="GX193" s="515"/>
      <c r="GY193" s="515"/>
      <c r="GZ193" s="515"/>
      <c r="HA193" s="515"/>
      <c r="HB193" s="515"/>
      <c r="HC193" s="515"/>
      <c r="HD193" s="515"/>
      <c r="HE193" s="515"/>
      <c r="HF193" s="515"/>
      <c r="HG193" s="515"/>
      <c r="HH193" s="515"/>
      <c r="HI193" s="515"/>
      <c r="HJ193" s="515"/>
      <c r="HK193" s="515"/>
      <c r="HL193" s="515"/>
      <c r="HM193" s="515"/>
      <c r="HN193" s="515"/>
      <c r="HO193" s="515"/>
      <c r="HP193" s="515"/>
      <c r="HQ193" s="515"/>
      <c r="HR193" s="515"/>
      <c r="HS193" s="515"/>
      <c r="HT193" s="515"/>
      <c r="HU193" s="515"/>
      <c r="HV193" s="515"/>
      <c r="HW193" s="515"/>
      <c r="HX193" s="515"/>
      <c r="HY193" s="515"/>
      <c r="HZ193" s="515"/>
      <c r="IA193" s="515"/>
      <c r="IB193" s="515"/>
      <c r="IC193" s="515"/>
      <c r="ID193" s="515"/>
      <c r="IE193" s="515"/>
      <c r="IF193" s="515"/>
      <c r="IG193" s="515"/>
      <c r="IH193" s="515"/>
      <c r="II193" s="515"/>
      <c r="IJ193" s="515"/>
      <c r="IK193" s="515"/>
      <c r="IL193" s="515"/>
      <c r="IM193" s="515"/>
      <c r="IN193" s="515"/>
      <c r="IO193" s="515"/>
      <c r="IP193" s="515"/>
      <c r="IQ193" s="515"/>
      <c r="IR193" s="515"/>
      <c r="IS193" s="515"/>
      <c r="IT193" s="515"/>
      <c r="IU193" s="515"/>
      <c r="IV193" s="515"/>
      <c r="IW193" s="515"/>
      <c r="IX193" s="515"/>
      <c r="IY193" s="515"/>
      <c r="IZ193" s="515"/>
      <c r="JA193" s="515"/>
      <c r="JB193" s="515"/>
      <c r="JC193" s="515"/>
      <c r="JD193" s="515"/>
      <c r="JE193" s="515"/>
      <c r="JF193" s="515"/>
      <c r="JG193" s="515"/>
      <c r="JH193" s="515"/>
      <c r="JI193" s="515"/>
      <c r="JJ193" s="515"/>
      <c r="JK193" s="515"/>
      <c r="JL193" s="515"/>
      <c r="JM193" s="515"/>
      <c r="JN193" s="515"/>
      <c r="JO193" s="515"/>
      <c r="JP193" s="515"/>
      <c r="JQ193" s="515"/>
      <c r="JR193" s="515"/>
      <c r="JS193" s="515"/>
      <c r="JT193" s="515"/>
      <c r="JU193" s="515"/>
      <c r="JV193" s="515"/>
      <c r="JW193" s="515"/>
      <c r="JX193" s="515"/>
      <c r="JY193" s="515"/>
      <c r="JZ193" s="515"/>
      <c r="KA193" s="515"/>
      <c r="KB193" s="515"/>
      <c r="KC193" s="515"/>
      <c r="KD193" s="515"/>
      <c r="KE193" s="515"/>
      <c r="KF193" s="515"/>
      <c r="KG193" s="515"/>
      <c r="KH193" s="515"/>
      <c r="KI193" s="515"/>
      <c r="KJ193" s="515"/>
      <c r="KK193" s="515"/>
      <c r="KL193" s="515"/>
      <c r="KM193" s="515"/>
      <c r="KN193" s="515"/>
      <c r="KO193" s="515"/>
      <c r="KP193" s="515"/>
      <c r="KQ193" s="515"/>
      <c r="KR193" s="515"/>
      <c r="KS193" s="515"/>
      <c r="KT193" s="515"/>
    </row>
    <row r="194" spans="1:306" ht="24" hidden="1">
      <c r="A194" s="454" t="s">
        <v>2173</v>
      </c>
      <c r="B194" s="455" t="s">
        <v>556</v>
      </c>
      <c r="C194" s="455" t="s">
        <v>1914</v>
      </c>
      <c r="D194" s="455"/>
      <c r="E194" s="455" t="s">
        <v>2601</v>
      </c>
      <c r="F194" s="455" t="s">
        <v>90</v>
      </c>
      <c r="G194" s="455"/>
      <c r="H194" s="455"/>
      <c r="I194" s="455"/>
      <c r="J194" s="464">
        <v>45</v>
      </c>
      <c r="K194" s="455"/>
      <c r="L194" s="455">
        <v>45</v>
      </c>
      <c r="M194" s="455"/>
      <c r="N194" s="455"/>
      <c r="O194" s="455"/>
      <c r="P194" s="455"/>
      <c r="Q194" s="455">
        <v>2017</v>
      </c>
      <c r="R194" s="455">
        <v>2021</v>
      </c>
      <c r="S194" s="455"/>
      <c r="T194" s="455"/>
      <c r="U194" s="455">
        <v>38907</v>
      </c>
      <c r="V194" s="455">
        <v>14176</v>
      </c>
      <c r="W194" s="455"/>
      <c r="X194" s="455"/>
      <c r="Y194" s="455"/>
      <c r="Z194" s="455"/>
      <c r="AA194" s="455"/>
      <c r="AB194" s="455"/>
      <c r="AC194" s="455"/>
      <c r="AD194" s="455"/>
      <c r="AE194" s="455"/>
      <c r="AF194" s="455"/>
      <c r="AG194" s="455"/>
      <c r="AH194" s="455"/>
      <c r="AI194" s="455"/>
      <c r="AJ194" s="455"/>
      <c r="AK194" s="455"/>
      <c r="AL194" s="455"/>
      <c r="AM194" s="455"/>
      <c r="AN194" s="455"/>
      <c r="AO194" s="455"/>
      <c r="AP194" s="455"/>
      <c r="AQ194" s="455"/>
      <c r="AR194" s="455"/>
      <c r="AS194" s="455"/>
      <c r="AT194" s="455"/>
      <c r="AU194" s="455"/>
      <c r="AV194" s="455"/>
      <c r="AW194" s="455"/>
      <c r="AX194" s="455"/>
      <c r="AY194" s="455"/>
      <c r="AZ194" s="455"/>
      <c r="BA194" s="455"/>
      <c r="BB194" s="455"/>
      <c r="BC194" s="455"/>
      <c r="BD194" s="464"/>
      <c r="BE194" s="455"/>
      <c r="BF194" s="464"/>
      <c r="BG194" s="455"/>
      <c r="BH194" s="455"/>
      <c r="BI194" s="455"/>
      <c r="BJ194" s="455"/>
      <c r="BK194" s="455"/>
      <c r="BL194" s="455"/>
      <c r="BM194" s="455"/>
      <c r="BN194" s="455"/>
      <c r="BO194" s="494" t="s">
        <v>1916</v>
      </c>
      <c r="BP194" s="494" t="s">
        <v>1917</v>
      </c>
      <c r="BQ194" s="455"/>
      <c r="BR194" s="455"/>
      <c r="BS194" s="455"/>
      <c r="BT194" s="455"/>
      <c r="BU194" s="455"/>
      <c r="BV194" s="455"/>
      <c r="BW194" s="455"/>
      <c r="BX194" s="461"/>
      <c r="BY194" s="461"/>
      <c r="BZ194" s="461"/>
      <c r="CA194" s="461"/>
      <c r="CB194" s="461"/>
      <c r="CC194" s="461"/>
      <c r="CD194" s="448"/>
      <c r="CE194" s="448"/>
      <c r="CF194" s="448"/>
      <c r="CG194" s="448"/>
      <c r="CH194" s="448"/>
      <c r="CI194" s="448"/>
      <c r="CJ194" s="448"/>
      <c r="CK194" s="448"/>
      <c r="CL194" s="448"/>
      <c r="CM194" s="448"/>
      <c r="CN194" s="448"/>
      <c r="CO194" s="448"/>
      <c r="CP194" s="448"/>
      <c r="CQ194" s="448"/>
      <c r="CR194" s="448"/>
      <c r="CS194" s="448"/>
      <c r="CT194" s="448"/>
      <c r="CU194" s="448"/>
      <c r="CV194" s="448"/>
      <c r="CW194" s="515"/>
      <c r="CX194" s="515"/>
      <c r="CY194" s="515"/>
      <c r="CZ194" s="515"/>
      <c r="DA194" s="515"/>
      <c r="DB194" s="515"/>
      <c r="DC194" s="515"/>
      <c r="DD194" s="515"/>
      <c r="DE194" s="515"/>
      <c r="DF194" s="515"/>
      <c r="DG194" s="515"/>
      <c r="DH194" s="515"/>
      <c r="DI194" s="515"/>
      <c r="DJ194" s="515"/>
      <c r="DK194" s="515"/>
      <c r="DL194" s="515"/>
      <c r="DM194" s="515"/>
      <c r="DN194" s="515"/>
      <c r="DO194" s="515"/>
      <c r="DP194" s="515"/>
      <c r="DQ194" s="515"/>
      <c r="DR194" s="515"/>
      <c r="DS194" s="515"/>
      <c r="DT194" s="515"/>
      <c r="DU194" s="515"/>
      <c r="DV194" s="515"/>
      <c r="DW194" s="515"/>
      <c r="DX194" s="515"/>
      <c r="DY194" s="515"/>
      <c r="DZ194" s="515"/>
      <c r="EA194" s="515"/>
      <c r="EB194" s="515"/>
      <c r="EC194" s="515"/>
      <c r="ED194" s="515"/>
      <c r="EE194" s="515"/>
      <c r="EF194" s="515"/>
      <c r="EG194" s="515"/>
      <c r="EH194" s="515"/>
      <c r="EI194" s="515"/>
      <c r="EJ194" s="515"/>
      <c r="EK194" s="515"/>
      <c r="EL194" s="515"/>
      <c r="EM194" s="515"/>
      <c r="EN194" s="515"/>
      <c r="EO194" s="515"/>
      <c r="EP194" s="515"/>
      <c r="EQ194" s="515"/>
      <c r="ER194" s="515"/>
      <c r="ES194" s="515"/>
      <c r="ET194" s="515"/>
      <c r="EU194" s="515"/>
      <c r="EV194" s="515"/>
      <c r="EW194" s="515"/>
      <c r="EX194" s="515"/>
      <c r="EY194" s="515"/>
      <c r="EZ194" s="515"/>
      <c r="FA194" s="515"/>
      <c r="FB194" s="515"/>
      <c r="FC194" s="515"/>
      <c r="FD194" s="515"/>
      <c r="FE194" s="515"/>
      <c r="FF194" s="515"/>
      <c r="FG194" s="515"/>
      <c r="FH194" s="515"/>
      <c r="FI194" s="515"/>
      <c r="FJ194" s="515"/>
      <c r="FK194" s="515"/>
      <c r="FL194" s="515"/>
      <c r="FM194" s="515"/>
      <c r="FN194" s="515"/>
      <c r="FO194" s="515"/>
      <c r="FP194" s="515"/>
      <c r="FQ194" s="515"/>
      <c r="FR194" s="515"/>
      <c r="FS194" s="515"/>
      <c r="FT194" s="515"/>
      <c r="FU194" s="515"/>
      <c r="FV194" s="515"/>
      <c r="FW194" s="515"/>
      <c r="FX194" s="515"/>
      <c r="FY194" s="515"/>
      <c r="FZ194" s="515"/>
      <c r="GA194" s="515"/>
      <c r="GB194" s="515"/>
      <c r="GC194" s="515"/>
      <c r="GD194" s="515"/>
      <c r="GE194" s="515"/>
      <c r="GF194" s="515"/>
      <c r="GG194" s="515"/>
      <c r="GH194" s="515"/>
      <c r="GI194" s="515"/>
      <c r="GJ194" s="515"/>
      <c r="GK194" s="515"/>
      <c r="GL194" s="515"/>
      <c r="GM194" s="515"/>
      <c r="GN194" s="515"/>
      <c r="GO194" s="515"/>
      <c r="GP194" s="515"/>
      <c r="GQ194" s="515"/>
      <c r="GR194" s="515"/>
      <c r="GS194" s="515"/>
      <c r="GT194" s="515"/>
      <c r="GU194" s="515"/>
      <c r="GV194" s="515"/>
      <c r="GW194" s="515"/>
      <c r="GX194" s="515"/>
      <c r="GY194" s="515"/>
      <c r="GZ194" s="515"/>
      <c r="HA194" s="515"/>
      <c r="HB194" s="515"/>
      <c r="HC194" s="515"/>
      <c r="HD194" s="515"/>
      <c r="HE194" s="515"/>
      <c r="HF194" s="515"/>
      <c r="HG194" s="515"/>
      <c r="HH194" s="515"/>
      <c r="HI194" s="515"/>
      <c r="HJ194" s="515"/>
      <c r="HK194" s="515"/>
      <c r="HL194" s="515"/>
      <c r="HM194" s="515"/>
      <c r="HN194" s="515"/>
      <c r="HO194" s="515"/>
      <c r="HP194" s="515"/>
      <c r="HQ194" s="515"/>
      <c r="HR194" s="515"/>
      <c r="HS194" s="515"/>
      <c r="HT194" s="515"/>
      <c r="HU194" s="515"/>
      <c r="HV194" s="515"/>
      <c r="HW194" s="515"/>
      <c r="HX194" s="515"/>
      <c r="HY194" s="515"/>
      <c r="HZ194" s="515"/>
      <c r="IA194" s="515"/>
      <c r="IB194" s="515"/>
      <c r="IC194" s="515"/>
      <c r="ID194" s="515"/>
      <c r="IE194" s="515"/>
      <c r="IF194" s="515"/>
      <c r="IG194" s="515"/>
      <c r="IH194" s="515"/>
      <c r="II194" s="515"/>
      <c r="IJ194" s="515"/>
      <c r="IK194" s="515"/>
      <c r="IL194" s="515"/>
      <c r="IM194" s="515"/>
      <c r="IN194" s="515"/>
      <c r="IO194" s="515"/>
      <c r="IP194" s="515"/>
      <c r="IQ194" s="515"/>
      <c r="IR194" s="515"/>
      <c r="IS194" s="515"/>
      <c r="IT194" s="515"/>
      <c r="IU194" s="515"/>
      <c r="IV194" s="515"/>
      <c r="IW194" s="515"/>
      <c r="IX194" s="515"/>
      <c r="IY194" s="515"/>
      <c r="IZ194" s="515"/>
      <c r="JA194" s="515"/>
      <c r="JB194" s="515"/>
      <c r="JC194" s="515"/>
      <c r="JD194" s="515"/>
      <c r="JE194" s="515"/>
      <c r="JF194" s="515"/>
      <c r="JG194" s="515"/>
      <c r="JH194" s="515"/>
      <c r="JI194" s="515"/>
      <c r="JJ194" s="515"/>
      <c r="JK194" s="515"/>
      <c r="JL194" s="515"/>
      <c r="JM194" s="515"/>
      <c r="JN194" s="515"/>
      <c r="JO194" s="515"/>
      <c r="JP194" s="515"/>
      <c r="JQ194" s="515"/>
      <c r="JR194" s="515"/>
      <c r="JS194" s="515"/>
      <c r="JT194" s="515"/>
      <c r="JU194" s="515"/>
      <c r="JV194" s="515"/>
      <c r="JW194" s="515"/>
      <c r="JX194" s="515"/>
      <c r="JY194" s="515"/>
      <c r="JZ194" s="515"/>
      <c r="KA194" s="515"/>
      <c r="KB194" s="515"/>
      <c r="KC194" s="515"/>
      <c r="KD194" s="515"/>
      <c r="KE194" s="515"/>
      <c r="KF194" s="515"/>
      <c r="KG194" s="515"/>
      <c r="KH194" s="515"/>
      <c r="KI194" s="515"/>
      <c r="KJ194" s="515"/>
      <c r="KK194" s="515"/>
      <c r="KL194" s="515"/>
      <c r="KM194" s="515"/>
      <c r="KN194" s="515"/>
      <c r="KO194" s="515"/>
      <c r="KP194" s="515"/>
      <c r="KQ194" s="515"/>
      <c r="KR194" s="515"/>
      <c r="KS194" s="515"/>
      <c r="KT194" s="515"/>
    </row>
    <row r="195" spans="1:306" ht="21" hidden="1">
      <c r="A195" s="454" t="s">
        <v>2173</v>
      </c>
      <c r="B195" s="455" t="s">
        <v>535</v>
      </c>
      <c r="C195" s="455" t="s">
        <v>2602</v>
      </c>
      <c r="D195" s="455"/>
      <c r="E195" s="455" t="s">
        <v>2155</v>
      </c>
      <c r="F195" s="455" t="s">
        <v>2155</v>
      </c>
      <c r="G195" s="455"/>
      <c r="H195" s="455"/>
      <c r="I195" s="455"/>
      <c r="J195" s="464">
        <v>6</v>
      </c>
      <c r="K195" s="455"/>
      <c r="L195" s="455">
        <v>6</v>
      </c>
      <c r="M195" s="455"/>
      <c r="N195" s="455"/>
      <c r="O195" s="455"/>
      <c r="P195" s="455"/>
      <c r="Q195" s="455">
        <v>2017</v>
      </c>
      <c r="R195" s="455">
        <v>2020</v>
      </c>
      <c r="S195" s="455"/>
      <c r="T195" s="455"/>
      <c r="U195" s="455">
        <v>5300</v>
      </c>
      <c r="V195" s="455">
        <v>1200</v>
      </c>
      <c r="W195" s="455"/>
      <c r="X195" s="455"/>
      <c r="Y195" s="455"/>
      <c r="Z195" s="455"/>
      <c r="AA195" s="455"/>
      <c r="AB195" s="455"/>
      <c r="AC195" s="455"/>
      <c r="AD195" s="455"/>
      <c r="AE195" s="455"/>
      <c r="AF195" s="455"/>
      <c r="AG195" s="455"/>
      <c r="AH195" s="455"/>
      <c r="AI195" s="455"/>
      <c r="AJ195" s="455"/>
      <c r="AK195" s="455"/>
      <c r="AL195" s="455"/>
      <c r="AM195" s="455"/>
      <c r="AN195" s="455"/>
      <c r="AO195" s="455"/>
      <c r="AP195" s="455"/>
      <c r="AQ195" s="455"/>
      <c r="AR195" s="455"/>
      <c r="AS195" s="455"/>
      <c r="AT195" s="455"/>
      <c r="AU195" s="455"/>
      <c r="AV195" s="455"/>
      <c r="AW195" s="455"/>
      <c r="AX195" s="455"/>
      <c r="AY195" s="455"/>
      <c r="AZ195" s="455"/>
      <c r="BA195" s="455"/>
      <c r="BB195" s="455"/>
      <c r="BC195" s="455"/>
      <c r="BD195" s="464"/>
      <c r="BE195" s="455"/>
      <c r="BF195" s="464"/>
      <c r="BG195" s="455"/>
      <c r="BH195" s="455"/>
      <c r="BI195" s="455"/>
      <c r="BJ195" s="455"/>
      <c r="BK195" s="455"/>
      <c r="BL195" s="455"/>
      <c r="BM195" s="455"/>
      <c r="BN195" s="455"/>
      <c r="BO195" s="494" t="s">
        <v>2603</v>
      </c>
      <c r="BP195" s="494"/>
      <c r="BQ195" s="455"/>
      <c r="BR195" s="455"/>
      <c r="BS195" s="455"/>
      <c r="BT195" s="455"/>
      <c r="BU195" s="455"/>
      <c r="BV195" s="455"/>
      <c r="BW195" s="455"/>
      <c r="BX195" s="461"/>
      <c r="BY195" s="461"/>
      <c r="BZ195" s="461"/>
      <c r="CA195" s="461"/>
      <c r="CB195" s="461"/>
      <c r="CC195" s="461"/>
      <c r="CD195" s="448"/>
      <c r="CE195" s="448"/>
      <c r="CF195" s="448"/>
      <c r="CG195" s="448"/>
      <c r="CH195" s="448"/>
      <c r="CI195" s="448"/>
      <c r="CJ195" s="448"/>
      <c r="CK195" s="448"/>
      <c r="CL195" s="448"/>
      <c r="CM195" s="448"/>
      <c r="CN195" s="448"/>
      <c r="CO195" s="448"/>
      <c r="CP195" s="448"/>
      <c r="CQ195" s="448"/>
      <c r="CR195" s="448"/>
      <c r="CS195" s="448"/>
      <c r="CT195" s="448"/>
      <c r="CU195" s="448"/>
      <c r="CV195" s="448"/>
      <c r="CW195" s="515"/>
      <c r="CX195" s="515"/>
      <c r="CY195" s="515"/>
      <c r="CZ195" s="515"/>
      <c r="DA195" s="515"/>
      <c r="DB195" s="515"/>
      <c r="DC195" s="515"/>
      <c r="DD195" s="515"/>
      <c r="DE195" s="515"/>
      <c r="DF195" s="515"/>
      <c r="DG195" s="515"/>
      <c r="DH195" s="515"/>
      <c r="DI195" s="515"/>
      <c r="DJ195" s="515"/>
      <c r="DK195" s="515"/>
      <c r="DL195" s="515"/>
      <c r="DM195" s="515"/>
      <c r="DN195" s="515"/>
      <c r="DO195" s="515"/>
      <c r="DP195" s="515"/>
      <c r="DQ195" s="515"/>
      <c r="DR195" s="515"/>
      <c r="DS195" s="515"/>
      <c r="DT195" s="515"/>
      <c r="DU195" s="515"/>
      <c r="DV195" s="515"/>
      <c r="DW195" s="515"/>
      <c r="DX195" s="515"/>
      <c r="DY195" s="515"/>
      <c r="DZ195" s="515"/>
      <c r="EA195" s="515"/>
      <c r="EB195" s="515"/>
      <c r="EC195" s="515"/>
      <c r="ED195" s="515"/>
      <c r="EE195" s="515"/>
      <c r="EF195" s="515"/>
      <c r="EG195" s="515"/>
      <c r="EH195" s="515"/>
      <c r="EI195" s="515"/>
      <c r="EJ195" s="515"/>
      <c r="EK195" s="515"/>
      <c r="EL195" s="515"/>
      <c r="EM195" s="515"/>
      <c r="EN195" s="515"/>
      <c r="EO195" s="515"/>
      <c r="EP195" s="515"/>
      <c r="EQ195" s="515"/>
      <c r="ER195" s="515"/>
      <c r="ES195" s="515"/>
      <c r="ET195" s="515"/>
      <c r="EU195" s="515"/>
      <c r="EV195" s="515"/>
      <c r="EW195" s="515"/>
      <c r="EX195" s="515"/>
      <c r="EY195" s="515"/>
      <c r="EZ195" s="515"/>
      <c r="FA195" s="515"/>
      <c r="FB195" s="515"/>
      <c r="FC195" s="515"/>
      <c r="FD195" s="515"/>
      <c r="FE195" s="515"/>
      <c r="FF195" s="515"/>
      <c r="FG195" s="515"/>
      <c r="FH195" s="515"/>
      <c r="FI195" s="515"/>
      <c r="FJ195" s="515"/>
      <c r="FK195" s="515"/>
      <c r="FL195" s="515"/>
      <c r="FM195" s="515"/>
      <c r="FN195" s="515"/>
      <c r="FO195" s="515"/>
      <c r="FP195" s="515"/>
      <c r="FQ195" s="515"/>
      <c r="FR195" s="515"/>
      <c r="FS195" s="515"/>
      <c r="FT195" s="515"/>
      <c r="FU195" s="515"/>
      <c r="FV195" s="515"/>
      <c r="FW195" s="515"/>
      <c r="FX195" s="515"/>
      <c r="FY195" s="515"/>
      <c r="FZ195" s="515"/>
      <c r="GA195" s="515"/>
      <c r="GB195" s="515"/>
      <c r="GC195" s="515"/>
      <c r="GD195" s="515"/>
      <c r="GE195" s="515"/>
      <c r="GF195" s="515"/>
      <c r="GG195" s="515"/>
      <c r="GH195" s="515"/>
      <c r="GI195" s="515"/>
      <c r="GJ195" s="515"/>
      <c r="GK195" s="515"/>
      <c r="GL195" s="515"/>
      <c r="GM195" s="515"/>
      <c r="GN195" s="515"/>
      <c r="GO195" s="515"/>
      <c r="GP195" s="515"/>
      <c r="GQ195" s="515"/>
      <c r="GR195" s="515"/>
      <c r="GS195" s="515"/>
      <c r="GT195" s="515"/>
      <c r="GU195" s="515"/>
      <c r="GV195" s="515"/>
      <c r="GW195" s="515"/>
      <c r="GX195" s="515"/>
      <c r="GY195" s="515"/>
      <c r="GZ195" s="515"/>
      <c r="HA195" s="515"/>
      <c r="HB195" s="515"/>
      <c r="HC195" s="515"/>
      <c r="HD195" s="515"/>
      <c r="HE195" s="515"/>
      <c r="HF195" s="515"/>
      <c r="HG195" s="515"/>
      <c r="HH195" s="515"/>
      <c r="HI195" s="515"/>
      <c r="HJ195" s="515"/>
      <c r="HK195" s="515"/>
      <c r="HL195" s="515"/>
      <c r="HM195" s="515"/>
      <c r="HN195" s="515"/>
      <c r="HO195" s="515"/>
      <c r="HP195" s="515"/>
      <c r="HQ195" s="515"/>
      <c r="HR195" s="515"/>
      <c r="HS195" s="515"/>
      <c r="HT195" s="515"/>
      <c r="HU195" s="515"/>
      <c r="HV195" s="515"/>
      <c r="HW195" s="515"/>
      <c r="HX195" s="515"/>
      <c r="HY195" s="515"/>
      <c r="HZ195" s="515"/>
      <c r="IA195" s="515"/>
      <c r="IB195" s="515"/>
      <c r="IC195" s="515"/>
      <c r="ID195" s="515"/>
      <c r="IE195" s="515"/>
      <c r="IF195" s="515"/>
      <c r="IG195" s="515"/>
      <c r="IH195" s="515"/>
      <c r="II195" s="515"/>
      <c r="IJ195" s="515"/>
      <c r="IK195" s="515"/>
      <c r="IL195" s="515"/>
      <c r="IM195" s="515"/>
      <c r="IN195" s="515"/>
      <c r="IO195" s="515"/>
      <c r="IP195" s="515"/>
      <c r="IQ195" s="515"/>
      <c r="IR195" s="515"/>
      <c r="IS195" s="515"/>
      <c r="IT195" s="515"/>
      <c r="IU195" s="515"/>
      <c r="IV195" s="515"/>
      <c r="IW195" s="515"/>
      <c r="IX195" s="515"/>
      <c r="IY195" s="515"/>
      <c r="IZ195" s="515"/>
      <c r="JA195" s="515"/>
      <c r="JB195" s="515"/>
      <c r="JC195" s="515"/>
      <c r="JD195" s="515"/>
      <c r="JE195" s="515"/>
      <c r="JF195" s="515"/>
      <c r="JG195" s="515"/>
      <c r="JH195" s="515"/>
      <c r="JI195" s="515"/>
      <c r="JJ195" s="515"/>
      <c r="JK195" s="515"/>
      <c r="JL195" s="515"/>
      <c r="JM195" s="515"/>
      <c r="JN195" s="515"/>
      <c r="JO195" s="515"/>
      <c r="JP195" s="515"/>
      <c r="JQ195" s="515"/>
      <c r="JR195" s="515"/>
      <c r="JS195" s="515"/>
      <c r="JT195" s="515"/>
      <c r="JU195" s="515"/>
      <c r="JV195" s="515"/>
      <c r="JW195" s="515"/>
      <c r="JX195" s="515"/>
      <c r="JY195" s="515"/>
      <c r="JZ195" s="515"/>
      <c r="KA195" s="515"/>
      <c r="KB195" s="515"/>
      <c r="KC195" s="515"/>
      <c r="KD195" s="515"/>
      <c r="KE195" s="515"/>
      <c r="KF195" s="515"/>
      <c r="KG195" s="515"/>
      <c r="KH195" s="515"/>
      <c r="KI195" s="515"/>
      <c r="KJ195" s="515"/>
      <c r="KK195" s="515"/>
      <c r="KL195" s="515"/>
      <c r="KM195" s="515"/>
      <c r="KN195" s="515"/>
      <c r="KO195" s="515"/>
      <c r="KP195" s="515"/>
      <c r="KQ195" s="515"/>
      <c r="KR195" s="515"/>
      <c r="KS195" s="515"/>
      <c r="KT195" s="515"/>
    </row>
    <row r="196" spans="1:306" ht="36" hidden="1">
      <c r="A196" s="454" t="s">
        <v>2173</v>
      </c>
      <c r="B196" s="455" t="s">
        <v>535</v>
      </c>
      <c r="C196" s="455" t="s">
        <v>2604</v>
      </c>
      <c r="D196" s="455"/>
      <c r="E196" s="455" t="s">
        <v>2155</v>
      </c>
      <c r="F196" s="455" t="s">
        <v>2155</v>
      </c>
      <c r="G196" s="455"/>
      <c r="H196" s="455"/>
      <c r="I196" s="455"/>
      <c r="J196" s="464">
        <v>9</v>
      </c>
      <c r="K196" s="455"/>
      <c r="L196" s="455">
        <v>9</v>
      </c>
      <c r="M196" s="455"/>
      <c r="N196" s="455"/>
      <c r="O196" s="455"/>
      <c r="P196" s="455"/>
      <c r="Q196" s="455">
        <v>2017</v>
      </c>
      <c r="R196" s="455">
        <v>2020</v>
      </c>
      <c r="S196" s="455"/>
      <c r="T196" s="455"/>
      <c r="U196" s="455">
        <v>7200</v>
      </c>
      <c r="V196" s="455">
        <v>1800</v>
      </c>
      <c r="W196" s="455"/>
      <c r="X196" s="455"/>
      <c r="Y196" s="455"/>
      <c r="Z196" s="455"/>
      <c r="AA196" s="455"/>
      <c r="AB196" s="455"/>
      <c r="AC196" s="455"/>
      <c r="AD196" s="455"/>
      <c r="AE196" s="455"/>
      <c r="AF196" s="455"/>
      <c r="AG196" s="455"/>
      <c r="AH196" s="455"/>
      <c r="AI196" s="455"/>
      <c r="AJ196" s="455"/>
      <c r="AK196" s="455"/>
      <c r="AL196" s="455"/>
      <c r="AM196" s="455"/>
      <c r="AN196" s="455"/>
      <c r="AO196" s="455"/>
      <c r="AP196" s="455"/>
      <c r="AQ196" s="455"/>
      <c r="AR196" s="455"/>
      <c r="AS196" s="455"/>
      <c r="AT196" s="455"/>
      <c r="AU196" s="455"/>
      <c r="AV196" s="455"/>
      <c r="AW196" s="455"/>
      <c r="AX196" s="455"/>
      <c r="AY196" s="455"/>
      <c r="AZ196" s="455"/>
      <c r="BA196" s="455"/>
      <c r="BB196" s="455"/>
      <c r="BC196" s="455"/>
      <c r="BD196" s="464"/>
      <c r="BE196" s="455"/>
      <c r="BF196" s="464"/>
      <c r="BG196" s="455"/>
      <c r="BH196" s="455"/>
      <c r="BI196" s="455"/>
      <c r="BJ196" s="455"/>
      <c r="BK196" s="455"/>
      <c r="BL196" s="455"/>
      <c r="BM196" s="455"/>
      <c r="BN196" s="455"/>
      <c r="BO196" s="494" t="s">
        <v>2605</v>
      </c>
      <c r="BP196" s="494"/>
      <c r="BQ196" s="455"/>
      <c r="BR196" s="455"/>
      <c r="BS196" s="455"/>
      <c r="BT196" s="455"/>
      <c r="BU196" s="455"/>
      <c r="BV196" s="455"/>
      <c r="BW196" s="455"/>
      <c r="BX196" s="461"/>
      <c r="BY196" s="461"/>
      <c r="BZ196" s="461"/>
      <c r="CA196" s="461"/>
      <c r="CB196" s="461"/>
      <c r="CC196" s="461"/>
      <c r="CD196" s="448"/>
      <c r="CE196" s="448"/>
      <c r="CF196" s="448"/>
      <c r="CG196" s="448"/>
      <c r="CH196" s="448"/>
      <c r="CI196" s="448"/>
      <c r="CJ196" s="448"/>
      <c r="CK196" s="448"/>
      <c r="CL196" s="448"/>
      <c r="CM196" s="448"/>
      <c r="CN196" s="448"/>
      <c r="CO196" s="448"/>
      <c r="CP196" s="448"/>
      <c r="CQ196" s="448"/>
      <c r="CR196" s="448"/>
      <c r="CS196" s="448"/>
      <c r="CT196" s="448"/>
      <c r="CU196" s="448"/>
      <c r="CV196" s="448"/>
      <c r="CW196" s="515"/>
      <c r="CX196" s="515"/>
      <c r="CY196" s="515"/>
      <c r="CZ196" s="515"/>
      <c r="DA196" s="515"/>
      <c r="DB196" s="515"/>
      <c r="DC196" s="515"/>
      <c r="DD196" s="515"/>
      <c r="DE196" s="515"/>
      <c r="DF196" s="515"/>
      <c r="DG196" s="515"/>
      <c r="DH196" s="515"/>
      <c r="DI196" s="515"/>
      <c r="DJ196" s="515"/>
      <c r="DK196" s="515"/>
      <c r="DL196" s="515"/>
      <c r="DM196" s="515"/>
      <c r="DN196" s="515"/>
      <c r="DO196" s="515"/>
      <c r="DP196" s="515"/>
      <c r="DQ196" s="515"/>
      <c r="DR196" s="515"/>
      <c r="DS196" s="515"/>
      <c r="DT196" s="515"/>
      <c r="DU196" s="515"/>
      <c r="DV196" s="515"/>
      <c r="DW196" s="515"/>
      <c r="DX196" s="515"/>
      <c r="DY196" s="515"/>
      <c r="DZ196" s="515"/>
      <c r="EA196" s="515"/>
      <c r="EB196" s="515"/>
      <c r="EC196" s="515"/>
      <c r="ED196" s="515"/>
      <c r="EE196" s="515"/>
      <c r="EF196" s="515"/>
      <c r="EG196" s="515"/>
      <c r="EH196" s="515"/>
      <c r="EI196" s="515"/>
      <c r="EJ196" s="515"/>
      <c r="EK196" s="515"/>
      <c r="EL196" s="515"/>
      <c r="EM196" s="515"/>
      <c r="EN196" s="515"/>
      <c r="EO196" s="515"/>
      <c r="EP196" s="515"/>
      <c r="EQ196" s="515"/>
      <c r="ER196" s="515"/>
      <c r="ES196" s="515"/>
      <c r="ET196" s="515"/>
      <c r="EU196" s="515"/>
      <c r="EV196" s="515"/>
      <c r="EW196" s="515"/>
      <c r="EX196" s="515"/>
      <c r="EY196" s="515"/>
      <c r="EZ196" s="515"/>
      <c r="FA196" s="515"/>
      <c r="FB196" s="515"/>
      <c r="FC196" s="515"/>
      <c r="FD196" s="515"/>
      <c r="FE196" s="515"/>
      <c r="FF196" s="515"/>
      <c r="FG196" s="515"/>
      <c r="FH196" s="515"/>
      <c r="FI196" s="515"/>
      <c r="FJ196" s="515"/>
      <c r="FK196" s="515"/>
      <c r="FL196" s="515"/>
      <c r="FM196" s="515"/>
      <c r="FN196" s="515"/>
      <c r="FO196" s="515"/>
      <c r="FP196" s="515"/>
      <c r="FQ196" s="515"/>
      <c r="FR196" s="515"/>
      <c r="FS196" s="515"/>
      <c r="FT196" s="515"/>
      <c r="FU196" s="515"/>
      <c r="FV196" s="515"/>
      <c r="FW196" s="515"/>
      <c r="FX196" s="515"/>
      <c r="FY196" s="515"/>
      <c r="FZ196" s="515"/>
      <c r="GA196" s="515"/>
      <c r="GB196" s="515"/>
      <c r="GC196" s="515"/>
      <c r="GD196" s="515"/>
      <c r="GE196" s="515"/>
      <c r="GF196" s="515"/>
      <c r="GG196" s="515"/>
      <c r="GH196" s="515"/>
      <c r="GI196" s="515"/>
      <c r="GJ196" s="515"/>
      <c r="GK196" s="515"/>
      <c r="GL196" s="515"/>
      <c r="GM196" s="515"/>
      <c r="GN196" s="515"/>
      <c r="GO196" s="515"/>
      <c r="GP196" s="515"/>
      <c r="GQ196" s="515"/>
      <c r="GR196" s="515"/>
      <c r="GS196" s="515"/>
      <c r="GT196" s="515"/>
      <c r="GU196" s="515"/>
      <c r="GV196" s="515"/>
      <c r="GW196" s="515"/>
      <c r="GX196" s="515"/>
      <c r="GY196" s="515"/>
      <c r="GZ196" s="515"/>
      <c r="HA196" s="515"/>
      <c r="HB196" s="515"/>
      <c r="HC196" s="515"/>
      <c r="HD196" s="515"/>
      <c r="HE196" s="515"/>
      <c r="HF196" s="515"/>
      <c r="HG196" s="515"/>
      <c r="HH196" s="515"/>
      <c r="HI196" s="515"/>
      <c r="HJ196" s="515"/>
      <c r="HK196" s="515"/>
      <c r="HL196" s="515"/>
      <c r="HM196" s="515"/>
      <c r="HN196" s="515"/>
      <c r="HO196" s="515"/>
      <c r="HP196" s="515"/>
      <c r="HQ196" s="515"/>
      <c r="HR196" s="515"/>
      <c r="HS196" s="515"/>
      <c r="HT196" s="515"/>
      <c r="HU196" s="515"/>
      <c r="HV196" s="515"/>
      <c r="HW196" s="515"/>
      <c r="HX196" s="515"/>
      <c r="HY196" s="515"/>
      <c r="HZ196" s="515"/>
      <c r="IA196" s="515"/>
      <c r="IB196" s="515"/>
      <c r="IC196" s="515"/>
      <c r="ID196" s="515"/>
      <c r="IE196" s="515"/>
      <c r="IF196" s="515"/>
      <c r="IG196" s="515"/>
      <c r="IH196" s="515"/>
      <c r="II196" s="515"/>
      <c r="IJ196" s="515"/>
      <c r="IK196" s="515"/>
      <c r="IL196" s="515"/>
      <c r="IM196" s="515"/>
      <c r="IN196" s="515"/>
      <c r="IO196" s="515"/>
      <c r="IP196" s="515"/>
      <c r="IQ196" s="515"/>
      <c r="IR196" s="515"/>
      <c r="IS196" s="515"/>
      <c r="IT196" s="515"/>
      <c r="IU196" s="515"/>
      <c r="IV196" s="515"/>
      <c r="IW196" s="515"/>
      <c r="IX196" s="515"/>
      <c r="IY196" s="515"/>
      <c r="IZ196" s="515"/>
      <c r="JA196" s="515"/>
      <c r="JB196" s="515"/>
      <c r="JC196" s="515"/>
      <c r="JD196" s="515"/>
      <c r="JE196" s="515"/>
      <c r="JF196" s="515"/>
      <c r="JG196" s="515"/>
      <c r="JH196" s="515"/>
      <c r="JI196" s="515"/>
      <c r="JJ196" s="515"/>
      <c r="JK196" s="515"/>
      <c r="JL196" s="515"/>
      <c r="JM196" s="515"/>
      <c r="JN196" s="515"/>
      <c r="JO196" s="515"/>
      <c r="JP196" s="515"/>
      <c r="JQ196" s="515"/>
      <c r="JR196" s="515"/>
      <c r="JS196" s="515"/>
      <c r="JT196" s="515"/>
      <c r="JU196" s="515"/>
      <c r="JV196" s="515"/>
      <c r="JW196" s="515"/>
      <c r="JX196" s="515"/>
      <c r="JY196" s="515"/>
      <c r="JZ196" s="515"/>
      <c r="KA196" s="515"/>
      <c r="KB196" s="515"/>
      <c r="KC196" s="515"/>
      <c r="KD196" s="515"/>
      <c r="KE196" s="515"/>
      <c r="KF196" s="515"/>
      <c r="KG196" s="515"/>
      <c r="KH196" s="515"/>
      <c r="KI196" s="515"/>
      <c r="KJ196" s="515"/>
      <c r="KK196" s="515"/>
      <c r="KL196" s="515"/>
      <c r="KM196" s="515"/>
      <c r="KN196" s="515"/>
      <c r="KO196" s="515"/>
      <c r="KP196" s="515"/>
      <c r="KQ196" s="515"/>
      <c r="KR196" s="515"/>
      <c r="KS196" s="515"/>
      <c r="KT196" s="515"/>
    </row>
    <row r="197" spans="1:306" ht="13.5" hidden="1" customHeight="1">
      <c r="A197" s="538" t="s">
        <v>2199</v>
      </c>
      <c r="B197" s="538"/>
      <c r="C197" s="538"/>
      <c r="D197" s="457"/>
      <c r="E197" s="457"/>
      <c r="F197" s="457"/>
      <c r="G197" s="457"/>
      <c r="H197" s="457"/>
      <c r="I197" s="457"/>
      <c r="J197" s="465">
        <v>35</v>
      </c>
      <c r="K197" s="465">
        <v>14</v>
      </c>
      <c r="L197" s="465">
        <v>21</v>
      </c>
      <c r="M197" s="465"/>
      <c r="N197" s="465"/>
      <c r="O197" s="465"/>
      <c r="P197" s="465"/>
      <c r="Q197" s="465">
        <v>6051</v>
      </c>
      <c r="R197" s="465">
        <v>6060</v>
      </c>
      <c r="S197" s="465"/>
      <c r="T197" s="465"/>
      <c r="U197" s="465">
        <v>71460</v>
      </c>
      <c r="V197" s="465">
        <v>16794</v>
      </c>
      <c r="W197" s="466"/>
      <c r="X197" s="465">
        <v>12685</v>
      </c>
      <c r="Y197" s="465"/>
      <c r="Z197" s="466"/>
      <c r="AA197" s="466"/>
      <c r="AB197" s="466"/>
      <c r="AC197" s="466"/>
      <c r="AD197" s="466"/>
      <c r="AE197" s="466"/>
      <c r="AF197" s="466"/>
      <c r="AG197" s="466"/>
      <c r="AH197" s="466"/>
      <c r="AI197" s="466"/>
      <c r="AJ197" s="466"/>
      <c r="AK197" s="466"/>
      <c r="AL197" s="466"/>
      <c r="AM197" s="466"/>
      <c r="AN197" s="466"/>
      <c r="AO197" s="466"/>
      <c r="AP197" s="466"/>
      <c r="AQ197" s="466"/>
      <c r="AR197" s="466"/>
      <c r="AS197" s="466"/>
      <c r="AT197" s="466"/>
      <c r="AU197" s="466"/>
      <c r="AV197" s="466"/>
      <c r="AW197" s="466"/>
      <c r="AX197" s="466"/>
      <c r="AY197" s="466"/>
      <c r="AZ197" s="466"/>
      <c r="BA197" s="466"/>
      <c r="BB197" s="466"/>
      <c r="BC197" s="466"/>
      <c r="BD197" s="464"/>
      <c r="BE197" s="465"/>
      <c r="BF197" s="464"/>
      <c r="BG197" s="465"/>
      <c r="BH197" s="465"/>
      <c r="BI197" s="466"/>
      <c r="BJ197" s="466"/>
      <c r="BK197" s="466"/>
      <c r="BL197" s="466"/>
      <c r="BM197" s="466"/>
      <c r="BN197" s="466"/>
      <c r="BO197" s="528"/>
      <c r="BP197" s="528"/>
      <c r="BQ197" s="466"/>
      <c r="BR197" s="466"/>
      <c r="BS197" s="466"/>
      <c r="BT197" s="466"/>
      <c r="BU197" s="466"/>
      <c r="BV197" s="466"/>
      <c r="BW197" s="466"/>
      <c r="BX197" s="461"/>
      <c r="BY197" s="461"/>
      <c r="BZ197" s="461"/>
      <c r="CA197" s="461"/>
      <c r="CB197" s="461"/>
      <c r="CC197" s="461"/>
      <c r="CD197" s="448"/>
      <c r="CE197" s="448"/>
      <c r="CF197" s="448"/>
      <c r="CG197" s="448"/>
      <c r="CH197" s="448"/>
      <c r="CI197" s="448"/>
      <c r="CJ197" s="448"/>
      <c r="CK197" s="448"/>
      <c r="CL197" s="448"/>
      <c r="CM197" s="448"/>
      <c r="CN197" s="448"/>
      <c r="CO197" s="448"/>
      <c r="CP197" s="448"/>
      <c r="CQ197" s="448"/>
      <c r="CR197" s="448"/>
      <c r="CS197" s="448"/>
      <c r="CT197" s="448"/>
      <c r="CU197" s="448"/>
      <c r="CV197" s="448"/>
      <c r="CW197" s="515"/>
      <c r="CX197" s="515"/>
      <c r="CY197" s="515"/>
      <c r="CZ197" s="515"/>
      <c r="DA197" s="515"/>
      <c r="DB197" s="515"/>
      <c r="DC197" s="515"/>
      <c r="DD197" s="515"/>
      <c r="DE197" s="515"/>
      <c r="DF197" s="515"/>
      <c r="DG197" s="515"/>
      <c r="DH197" s="515"/>
      <c r="DI197" s="515"/>
      <c r="DJ197" s="515"/>
      <c r="DK197" s="515"/>
      <c r="DL197" s="515"/>
      <c r="DM197" s="515"/>
      <c r="DN197" s="515"/>
      <c r="DO197" s="515"/>
      <c r="DP197" s="515"/>
      <c r="DQ197" s="515"/>
      <c r="DR197" s="515"/>
      <c r="DS197" s="515"/>
      <c r="DT197" s="515"/>
      <c r="DU197" s="515"/>
      <c r="DV197" s="515"/>
      <c r="DW197" s="515"/>
      <c r="DX197" s="515"/>
      <c r="DY197" s="515"/>
      <c r="DZ197" s="515"/>
      <c r="EA197" s="515"/>
      <c r="EB197" s="515"/>
      <c r="EC197" s="515"/>
      <c r="ED197" s="515"/>
      <c r="EE197" s="515"/>
      <c r="EF197" s="515"/>
      <c r="EG197" s="515"/>
      <c r="EH197" s="515"/>
      <c r="EI197" s="515"/>
      <c r="EJ197" s="515"/>
      <c r="EK197" s="515"/>
      <c r="EL197" s="515"/>
      <c r="EM197" s="515"/>
      <c r="EN197" s="515"/>
      <c r="EO197" s="515"/>
      <c r="EP197" s="515"/>
      <c r="EQ197" s="515"/>
      <c r="ER197" s="515"/>
      <c r="ES197" s="515"/>
      <c r="ET197" s="515"/>
      <c r="EU197" s="515"/>
      <c r="EV197" s="515"/>
      <c r="EW197" s="515"/>
      <c r="EX197" s="515"/>
      <c r="EY197" s="515"/>
      <c r="EZ197" s="515"/>
      <c r="FA197" s="515"/>
      <c r="FB197" s="515"/>
      <c r="FC197" s="515"/>
      <c r="FD197" s="515"/>
      <c r="FE197" s="515"/>
      <c r="FF197" s="515"/>
      <c r="FG197" s="515"/>
      <c r="FH197" s="515"/>
      <c r="FI197" s="515"/>
      <c r="FJ197" s="515"/>
      <c r="FK197" s="515"/>
      <c r="FL197" s="515"/>
      <c r="FM197" s="515"/>
      <c r="FN197" s="515"/>
      <c r="FO197" s="515"/>
      <c r="FP197" s="515"/>
      <c r="FQ197" s="515"/>
      <c r="FR197" s="515"/>
      <c r="FS197" s="515"/>
      <c r="FT197" s="515"/>
      <c r="FU197" s="515"/>
      <c r="FV197" s="515"/>
      <c r="FW197" s="515"/>
      <c r="FX197" s="515"/>
      <c r="FY197" s="515"/>
      <c r="FZ197" s="515"/>
      <c r="GA197" s="515"/>
      <c r="GB197" s="515"/>
      <c r="GC197" s="515"/>
      <c r="GD197" s="515"/>
      <c r="GE197" s="515"/>
      <c r="GF197" s="515"/>
      <c r="GG197" s="515"/>
      <c r="GH197" s="515"/>
      <c r="GI197" s="515"/>
      <c r="GJ197" s="515"/>
      <c r="GK197" s="515"/>
      <c r="GL197" s="515"/>
      <c r="GM197" s="515"/>
      <c r="GN197" s="515"/>
      <c r="GO197" s="515"/>
      <c r="GP197" s="515"/>
      <c r="GQ197" s="515"/>
      <c r="GR197" s="515"/>
      <c r="GS197" s="515"/>
      <c r="GT197" s="515"/>
      <c r="GU197" s="515"/>
      <c r="GV197" s="515"/>
      <c r="GW197" s="515"/>
      <c r="GX197" s="515"/>
      <c r="GY197" s="515"/>
      <c r="GZ197" s="515"/>
      <c r="HA197" s="515"/>
      <c r="HB197" s="515"/>
      <c r="HC197" s="515"/>
      <c r="HD197" s="515"/>
      <c r="HE197" s="515"/>
      <c r="HF197" s="515"/>
      <c r="HG197" s="515"/>
      <c r="HH197" s="515"/>
      <c r="HI197" s="515"/>
      <c r="HJ197" s="515"/>
      <c r="HK197" s="515"/>
      <c r="HL197" s="515"/>
      <c r="HM197" s="515"/>
      <c r="HN197" s="515"/>
      <c r="HO197" s="515"/>
      <c r="HP197" s="515"/>
      <c r="HQ197" s="515"/>
      <c r="HR197" s="515"/>
      <c r="HS197" s="515"/>
      <c r="HT197" s="515"/>
      <c r="HU197" s="515"/>
      <c r="HV197" s="515"/>
      <c r="HW197" s="515"/>
      <c r="HX197" s="515"/>
      <c r="HY197" s="515"/>
      <c r="HZ197" s="515"/>
      <c r="IA197" s="515"/>
      <c r="IB197" s="515"/>
      <c r="IC197" s="515"/>
      <c r="ID197" s="515"/>
      <c r="IE197" s="515"/>
      <c r="IF197" s="515"/>
      <c r="IG197" s="515"/>
      <c r="IH197" s="515"/>
      <c r="II197" s="515"/>
      <c r="IJ197" s="515"/>
      <c r="IK197" s="515"/>
      <c r="IL197" s="515"/>
      <c r="IM197" s="515"/>
      <c r="IN197" s="515"/>
      <c r="IO197" s="515"/>
      <c r="IP197" s="515"/>
      <c r="IQ197" s="515"/>
      <c r="IR197" s="515"/>
      <c r="IS197" s="515"/>
      <c r="IT197" s="515"/>
      <c r="IU197" s="515"/>
      <c r="IV197" s="515"/>
      <c r="IW197" s="515"/>
      <c r="IX197" s="515"/>
      <c r="IY197" s="515"/>
      <c r="IZ197" s="515"/>
      <c r="JA197" s="515"/>
      <c r="JB197" s="515"/>
      <c r="JC197" s="515"/>
      <c r="JD197" s="515"/>
      <c r="JE197" s="515"/>
      <c r="JF197" s="515"/>
      <c r="JG197" s="515"/>
      <c r="JH197" s="515"/>
      <c r="JI197" s="515"/>
      <c r="JJ197" s="515"/>
      <c r="JK197" s="515"/>
      <c r="JL197" s="515"/>
      <c r="JM197" s="515"/>
      <c r="JN197" s="515"/>
      <c r="JO197" s="515"/>
      <c r="JP197" s="515"/>
      <c r="JQ197" s="515"/>
      <c r="JR197" s="515"/>
      <c r="JS197" s="515"/>
      <c r="JT197" s="515"/>
      <c r="JU197" s="515"/>
      <c r="JV197" s="515"/>
      <c r="JW197" s="515"/>
      <c r="JX197" s="515"/>
      <c r="JY197" s="515"/>
      <c r="JZ197" s="515"/>
      <c r="KA197" s="515"/>
      <c r="KB197" s="515"/>
      <c r="KC197" s="515"/>
      <c r="KD197" s="515"/>
      <c r="KE197" s="515"/>
      <c r="KF197" s="515"/>
      <c r="KG197" s="515"/>
      <c r="KH197" s="515"/>
      <c r="KI197" s="515"/>
      <c r="KJ197" s="515"/>
      <c r="KK197" s="515"/>
      <c r="KL197" s="515"/>
      <c r="KM197" s="515"/>
      <c r="KN197" s="515"/>
      <c r="KO197" s="515"/>
      <c r="KP197" s="515"/>
      <c r="KQ197" s="515"/>
      <c r="KR197" s="515"/>
      <c r="KS197" s="515"/>
      <c r="KT197" s="515"/>
    </row>
    <row r="198" spans="1:306" ht="72" hidden="1">
      <c r="A198" s="454" t="s">
        <v>2201</v>
      </c>
      <c r="B198" s="455" t="s">
        <v>1147</v>
      </c>
      <c r="C198" s="455" t="s">
        <v>1414</v>
      </c>
      <c r="D198" s="455"/>
      <c r="E198" s="455" t="s">
        <v>2606</v>
      </c>
      <c r="F198" s="455" t="s">
        <v>90</v>
      </c>
      <c r="G198" s="455"/>
      <c r="H198" s="455"/>
      <c r="I198" s="455"/>
      <c r="J198" s="464">
        <v>14</v>
      </c>
      <c r="K198" s="455">
        <v>14</v>
      </c>
      <c r="L198" s="455"/>
      <c r="M198" s="455"/>
      <c r="N198" s="455"/>
      <c r="O198" s="455"/>
      <c r="P198" s="455"/>
      <c r="Q198" s="455">
        <v>2017</v>
      </c>
      <c r="R198" s="455">
        <v>2020</v>
      </c>
      <c r="S198" s="455"/>
      <c r="T198" s="455"/>
      <c r="U198" s="455">
        <v>54660</v>
      </c>
      <c r="V198" s="455">
        <v>12685</v>
      </c>
      <c r="W198" s="455"/>
      <c r="X198" s="455">
        <v>12685</v>
      </c>
      <c r="Y198" s="455"/>
      <c r="Z198" s="455"/>
      <c r="AA198" s="455"/>
      <c r="AB198" s="455"/>
      <c r="AC198" s="455"/>
      <c r="AD198" s="455"/>
      <c r="AE198" s="455"/>
      <c r="AF198" s="455"/>
      <c r="AG198" s="455"/>
      <c r="AH198" s="455"/>
      <c r="AI198" s="455"/>
      <c r="AJ198" s="455"/>
      <c r="AK198" s="455"/>
      <c r="AL198" s="455"/>
      <c r="AM198" s="455"/>
      <c r="AN198" s="455"/>
      <c r="AO198" s="455"/>
      <c r="AP198" s="455"/>
      <c r="AQ198" s="455"/>
      <c r="AR198" s="455"/>
      <c r="AS198" s="455"/>
      <c r="AT198" s="455"/>
      <c r="AU198" s="455"/>
      <c r="AV198" s="455"/>
      <c r="AW198" s="455"/>
      <c r="AX198" s="455"/>
      <c r="AY198" s="455"/>
      <c r="AZ198" s="455"/>
      <c r="BA198" s="455"/>
      <c r="BB198" s="455"/>
      <c r="BC198" s="455"/>
      <c r="BD198" s="464"/>
      <c r="BE198" s="455"/>
      <c r="BF198" s="464"/>
      <c r="BG198" s="455"/>
      <c r="BH198" s="455"/>
      <c r="BI198" s="455"/>
      <c r="BJ198" s="455"/>
      <c r="BK198" s="455"/>
      <c r="BL198" s="455"/>
      <c r="BM198" s="455"/>
      <c r="BN198" s="455"/>
      <c r="BO198" s="494" t="s">
        <v>1418</v>
      </c>
      <c r="BP198" s="494" t="s">
        <v>1419</v>
      </c>
      <c r="BQ198" s="455"/>
      <c r="BR198" s="455"/>
      <c r="BS198" s="455"/>
      <c r="BT198" s="455"/>
      <c r="BU198" s="455"/>
      <c r="BV198" s="455"/>
      <c r="BW198" s="455"/>
      <c r="BX198" s="461"/>
      <c r="BY198" s="461"/>
      <c r="BZ198" s="461"/>
      <c r="CA198" s="461"/>
      <c r="CB198" s="461"/>
      <c r="CC198" s="461"/>
      <c r="CD198" s="448"/>
      <c r="CE198" s="448"/>
      <c r="CF198" s="448"/>
      <c r="CG198" s="448"/>
      <c r="CH198" s="448"/>
      <c r="CI198" s="448"/>
      <c r="CJ198" s="448"/>
      <c r="CK198" s="448"/>
      <c r="CL198" s="448"/>
      <c r="CM198" s="448"/>
      <c r="CN198" s="448"/>
      <c r="CO198" s="448"/>
      <c r="CP198" s="448"/>
      <c r="CQ198" s="448"/>
      <c r="CR198" s="448"/>
      <c r="CS198" s="448"/>
      <c r="CT198" s="448"/>
      <c r="CU198" s="448"/>
      <c r="CV198" s="448"/>
      <c r="CW198" s="515"/>
      <c r="CX198" s="515"/>
      <c r="CY198" s="515"/>
      <c r="CZ198" s="515"/>
      <c r="DA198" s="515"/>
      <c r="DB198" s="515"/>
      <c r="DC198" s="515"/>
      <c r="DD198" s="515"/>
      <c r="DE198" s="515"/>
      <c r="DF198" s="515"/>
      <c r="DG198" s="515"/>
      <c r="DH198" s="515"/>
      <c r="DI198" s="515"/>
      <c r="DJ198" s="515"/>
      <c r="DK198" s="515"/>
      <c r="DL198" s="515"/>
      <c r="DM198" s="515"/>
      <c r="DN198" s="515"/>
      <c r="DO198" s="515"/>
      <c r="DP198" s="515"/>
      <c r="DQ198" s="515"/>
      <c r="DR198" s="515"/>
      <c r="DS198" s="515"/>
      <c r="DT198" s="515"/>
      <c r="DU198" s="515"/>
      <c r="DV198" s="515"/>
      <c r="DW198" s="515"/>
      <c r="DX198" s="515"/>
      <c r="DY198" s="515"/>
      <c r="DZ198" s="515"/>
      <c r="EA198" s="515"/>
      <c r="EB198" s="515"/>
      <c r="EC198" s="515"/>
      <c r="ED198" s="515"/>
      <c r="EE198" s="515"/>
      <c r="EF198" s="515"/>
      <c r="EG198" s="515"/>
      <c r="EH198" s="515"/>
      <c r="EI198" s="515"/>
      <c r="EJ198" s="515"/>
      <c r="EK198" s="515"/>
      <c r="EL198" s="515"/>
      <c r="EM198" s="515"/>
      <c r="EN198" s="515"/>
      <c r="EO198" s="515"/>
      <c r="EP198" s="515"/>
      <c r="EQ198" s="515"/>
      <c r="ER198" s="515"/>
      <c r="ES198" s="515"/>
      <c r="ET198" s="515"/>
      <c r="EU198" s="515"/>
      <c r="EV198" s="515"/>
      <c r="EW198" s="515"/>
      <c r="EX198" s="515"/>
      <c r="EY198" s="515"/>
      <c r="EZ198" s="515"/>
      <c r="FA198" s="515"/>
      <c r="FB198" s="515"/>
      <c r="FC198" s="515"/>
      <c r="FD198" s="515"/>
      <c r="FE198" s="515"/>
      <c r="FF198" s="515"/>
      <c r="FG198" s="515"/>
      <c r="FH198" s="515"/>
      <c r="FI198" s="515"/>
      <c r="FJ198" s="515"/>
      <c r="FK198" s="515"/>
      <c r="FL198" s="515"/>
      <c r="FM198" s="515"/>
      <c r="FN198" s="515"/>
      <c r="FO198" s="515"/>
      <c r="FP198" s="515"/>
      <c r="FQ198" s="515"/>
      <c r="FR198" s="515"/>
      <c r="FS198" s="515"/>
      <c r="FT198" s="515"/>
      <c r="FU198" s="515"/>
      <c r="FV198" s="515"/>
      <c r="FW198" s="515"/>
      <c r="FX198" s="515"/>
      <c r="FY198" s="515"/>
      <c r="FZ198" s="515"/>
      <c r="GA198" s="515"/>
      <c r="GB198" s="515"/>
      <c r="GC198" s="515"/>
      <c r="GD198" s="515"/>
      <c r="GE198" s="515"/>
      <c r="GF198" s="515"/>
      <c r="GG198" s="515"/>
      <c r="GH198" s="515"/>
      <c r="GI198" s="515"/>
      <c r="GJ198" s="515"/>
      <c r="GK198" s="515"/>
      <c r="GL198" s="515"/>
      <c r="GM198" s="515"/>
      <c r="GN198" s="515"/>
      <c r="GO198" s="515"/>
      <c r="GP198" s="515"/>
      <c r="GQ198" s="515"/>
      <c r="GR198" s="515"/>
      <c r="GS198" s="515"/>
      <c r="GT198" s="515"/>
      <c r="GU198" s="515"/>
      <c r="GV198" s="515"/>
      <c r="GW198" s="515"/>
      <c r="GX198" s="515"/>
      <c r="GY198" s="515"/>
      <c r="GZ198" s="515"/>
      <c r="HA198" s="515"/>
      <c r="HB198" s="515"/>
      <c r="HC198" s="515"/>
      <c r="HD198" s="515"/>
      <c r="HE198" s="515"/>
      <c r="HF198" s="515"/>
      <c r="HG198" s="515"/>
      <c r="HH198" s="515"/>
      <c r="HI198" s="515"/>
      <c r="HJ198" s="515"/>
      <c r="HK198" s="515"/>
      <c r="HL198" s="515"/>
      <c r="HM198" s="515"/>
      <c r="HN198" s="515"/>
      <c r="HO198" s="515"/>
      <c r="HP198" s="515"/>
      <c r="HQ198" s="515"/>
      <c r="HR198" s="515"/>
      <c r="HS198" s="515"/>
      <c r="HT198" s="515"/>
      <c r="HU198" s="515"/>
      <c r="HV198" s="515"/>
      <c r="HW198" s="515"/>
      <c r="HX198" s="515"/>
      <c r="HY198" s="515"/>
      <c r="HZ198" s="515"/>
      <c r="IA198" s="515"/>
      <c r="IB198" s="515"/>
      <c r="IC198" s="515"/>
      <c r="ID198" s="515"/>
      <c r="IE198" s="515"/>
      <c r="IF198" s="515"/>
      <c r="IG198" s="515"/>
      <c r="IH198" s="515"/>
      <c r="II198" s="515"/>
      <c r="IJ198" s="515"/>
      <c r="IK198" s="515"/>
      <c r="IL198" s="515"/>
      <c r="IM198" s="515"/>
      <c r="IN198" s="515"/>
      <c r="IO198" s="515"/>
      <c r="IP198" s="515"/>
      <c r="IQ198" s="515"/>
      <c r="IR198" s="515"/>
      <c r="IS198" s="515"/>
      <c r="IT198" s="515"/>
      <c r="IU198" s="515"/>
      <c r="IV198" s="515"/>
      <c r="IW198" s="515"/>
      <c r="IX198" s="515"/>
      <c r="IY198" s="515"/>
      <c r="IZ198" s="515"/>
      <c r="JA198" s="515"/>
      <c r="JB198" s="515"/>
      <c r="JC198" s="515"/>
      <c r="JD198" s="515"/>
      <c r="JE198" s="515"/>
      <c r="JF198" s="515"/>
      <c r="JG198" s="515"/>
      <c r="JH198" s="515"/>
      <c r="JI198" s="515"/>
      <c r="JJ198" s="515"/>
      <c r="JK198" s="515"/>
      <c r="JL198" s="515"/>
      <c r="JM198" s="515"/>
      <c r="JN198" s="515"/>
      <c r="JO198" s="515"/>
      <c r="JP198" s="515"/>
      <c r="JQ198" s="515"/>
      <c r="JR198" s="515"/>
      <c r="JS198" s="515"/>
      <c r="JT198" s="515"/>
      <c r="JU198" s="515"/>
      <c r="JV198" s="515"/>
      <c r="JW198" s="515"/>
      <c r="JX198" s="515"/>
      <c r="JY198" s="515"/>
      <c r="JZ198" s="515"/>
      <c r="KA198" s="515"/>
      <c r="KB198" s="515"/>
      <c r="KC198" s="515"/>
      <c r="KD198" s="515"/>
      <c r="KE198" s="515"/>
      <c r="KF198" s="515"/>
      <c r="KG198" s="515"/>
      <c r="KH198" s="515"/>
      <c r="KI198" s="515"/>
      <c r="KJ198" s="515"/>
      <c r="KK198" s="515"/>
      <c r="KL198" s="515"/>
      <c r="KM198" s="515"/>
      <c r="KN198" s="515"/>
      <c r="KO198" s="515"/>
      <c r="KP198" s="515"/>
      <c r="KQ198" s="515"/>
      <c r="KR198" s="515"/>
      <c r="KS198" s="515"/>
      <c r="KT198" s="515"/>
    </row>
    <row r="199" spans="1:306" ht="36" hidden="1">
      <c r="A199" s="454" t="s">
        <v>2201</v>
      </c>
      <c r="B199" s="455" t="s">
        <v>2607</v>
      </c>
      <c r="C199" s="455" t="s">
        <v>2608</v>
      </c>
      <c r="D199" s="455"/>
      <c r="E199" s="455" t="s">
        <v>2155</v>
      </c>
      <c r="F199" s="455" t="s">
        <v>2155</v>
      </c>
      <c r="G199" s="455"/>
      <c r="H199" s="455"/>
      <c r="I199" s="455"/>
      <c r="J199" s="464">
        <v>16</v>
      </c>
      <c r="K199" s="455"/>
      <c r="L199" s="455">
        <v>16</v>
      </c>
      <c r="M199" s="455"/>
      <c r="N199" s="455"/>
      <c r="O199" s="455"/>
      <c r="P199" s="455"/>
      <c r="Q199" s="455">
        <v>2018</v>
      </c>
      <c r="R199" s="455">
        <v>2020</v>
      </c>
      <c r="S199" s="455"/>
      <c r="T199" s="455"/>
      <c r="U199" s="455">
        <v>12000</v>
      </c>
      <c r="V199" s="455">
        <v>3173</v>
      </c>
      <c r="W199" s="455"/>
      <c r="X199" s="455"/>
      <c r="Y199" s="455"/>
      <c r="Z199" s="455"/>
      <c r="AA199" s="455"/>
      <c r="AB199" s="455"/>
      <c r="AC199" s="455"/>
      <c r="AD199" s="455"/>
      <c r="AE199" s="455"/>
      <c r="AF199" s="455"/>
      <c r="AG199" s="455"/>
      <c r="AH199" s="455"/>
      <c r="AI199" s="455"/>
      <c r="AJ199" s="455"/>
      <c r="AK199" s="455"/>
      <c r="AL199" s="455"/>
      <c r="AM199" s="455"/>
      <c r="AN199" s="455"/>
      <c r="AO199" s="455"/>
      <c r="AP199" s="455"/>
      <c r="AQ199" s="455"/>
      <c r="AR199" s="455"/>
      <c r="AS199" s="455"/>
      <c r="AT199" s="455"/>
      <c r="AU199" s="455"/>
      <c r="AV199" s="455"/>
      <c r="AW199" s="455"/>
      <c r="AX199" s="455"/>
      <c r="AY199" s="455"/>
      <c r="AZ199" s="455"/>
      <c r="BA199" s="455"/>
      <c r="BB199" s="455"/>
      <c r="BC199" s="455"/>
      <c r="BD199" s="464"/>
      <c r="BE199" s="455"/>
      <c r="BF199" s="464"/>
      <c r="BG199" s="455"/>
      <c r="BH199" s="455"/>
      <c r="BI199" s="455"/>
      <c r="BJ199" s="455"/>
      <c r="BK199" s="455"/>
      <c r="BL199" s="455"/>
      <c r="BM199" s="455"/>
      <c r="BN199" s="455"/>
      <c r="BO199" s="494"/>
      <c r="BP199" s="494"/>
      <c r="BQ199" s="455"/>
      <c r="BR199" s="455"/>
      <c r="BS199" s="455"/>
      <c r="BT199" s="455"/>
      <c r="BU199" s="455"/>
      <c r="BV199" s="455"/>
      <c r="BW199" s="455"/>
      <c r="BX199" s="461"/>
      <c r="BY199" s="461"/>
      <c r="BZ199" s="461"/>
      <c r="CA199" s="461"/>
      <c r="CB199" s="461"/>
      <c r="CC199" s="461"/>
      <c r="CD199" s="448"/>
      <c r="CE199" s="448"/>
      <c r="CF199" s="448"/>
      <c r="CG199" s="448"/>
      <c r="CH199" s="448"/>
      <c r="CI199" s="448"/>
      <c r="CJ199" s="448"/>
      <c r="CK199" s="448"/>
      <c r="CL199" s="448"/>
      <c r="CM199" s="448"/>
      <c r="CN199" s="448"/>
      <c r="CO199" s="448"/>
      <c r="CP199" s="448"/>
      <c r="CQ199" s="448"/>
      <c r="CR199" s="448"/>
      <c r="CS199" s="448"/>
      <c r="CT199" s="448"/>
      <c r="CU199" s="448"/>
      <c r="CV199" s="448"/>
      <c r="CW199" s="515"/>
      <c r="CX199" s="515"/>
      <c r="CY199" s="515"/>
      <c r="CZ199" s="515"/>
      <c r="DA199" s="515"/>
      <c r="DB199" s="515"/>
      <c r="DC199" s="515"/>
      <c r="DD199" s="515"/>
      <c r="DE199" s="515"/>
      <c r="DF199" s="515"/>
      <c r="DG199" s="515"/>
      <c r="DH199" s="515"/>
      <c r="DI199" s="515"/>
      <c r="DJ199" s="515"/>
      <c r="DK199" s="515"/>
      <c r="DL199" s="515"/>
      <c r="DM199" s="515"/>
      <c r="DN199" s="515"/>
      <c r="DO199" s="515"/>
      <c r="DP199" s="515"/>
      <c r="DQ199" s="515"/>
      <c r="DR199" s="515"/>
      <c r="DS199" s="515"/>
      <c r="DT199" s="515"/>
      <c r="DU199" s="515"/>
      <c r="DV199" s="515"/>
      <c r="DW199" s="515"/>
      <c r="DX199" s="515"/>
      <c r="DY199" s="515"/>
      <c r="DZ199" s="515"/>
      <c r="EA199" s="515"/>
      <c r="EB199" s="515"/>
      <c r="EC199" s="515"/>
      <c r="ED199" s="515"/>
      <c r="EE199" s="515"/>
      <c r="EF199" s="515"/>
      <c r="EG199" s="515"/>
      <c r="EH199" s="515"/>
      <c r="EI199" s="515"/>
      <c r="EJ199" s="515"/>
      <c r="EK199" s="515"/>
      <c r="EL199" s="515"/>
      <c r="EM199" s="515"/>
      <c r="EN199" s="515"/>
      <c r="EO199" s="515"/>
      <c r="EP199" s="515"/>
      <c r="EQ199" s="515"/>
      <c r="ER199" s="515"/>
      <c r="ES199" s="515"/>
      <c r="ET199" s="515"/>
      <c r="EU199" s="515"/>
      <c r="EV199" s="515"/>
      <c r="EW199" s="515"/>
      <c r="EX199" s="515"/>
      <c r="EY199" s="515"/>
      <c r="EZ199" s="515"/>
      <c r="FA199" s="515"/>
      <c r="FB199" s="515"/>
      <c r="FC199" s="515"/>
      <c r="FD199" s="515"/>
      <c r="FE199" s="515"/>
      <c r="FF199" s="515"/>
      <c r="FG199" s="515"/>
      <c r="FH199" s="515"/>
      <c r="FI199" s="515"/>
      <c r="FJ199" s="515"/>
      <c r="FK199" s="515"/>
      <c r="FL199" s="515"/>
      <c r="FM199" s="515"/>
      <c r="FN199" s="515"/>
      <c r="FO199" s="515"/>
      <c r="FP199" s="515"/>
      <c r="FQ199" s="515"/>
      <c r="FR199" s="515"/>
      <c r="FS199" s="515"/>
      <c r="FT199" s="515"/>
      <c r="FU199" s="515"/>
      <c r="FV199" s="515"/>
      <c r="FW199" s="515"/>
      <c r="FX199" s="515"/>
      <c r="FY199" s="515"/>
      <c r="FZ199" s="515"/>
      <c r="GA199" s="515"/>
      <c r="GB199" s="515"/>
      <c r="GC199" s="515"/>
      <c r="GD199" s="515"/>
      <c r="GE199" s="515"/>
      <c r="GF199" s="515"/>
      <c r="GG199" s="515"/>
      <c r="GH199" s="515"/>
      <c r="GI199" s="515"/>
      <c r="GJ199" s="515"/>
      <c r="GK199" s="515"/>
      <c r="GL199" s="515"/>
      <c r="GM199" s="515"/>
      <c r="GN199" s="515"/>
      <c r="GO199" s="515"/>
      <c r="GP199" s="515"/>
      <c r="GQ199" s="515"/>
      <c r="GR199" s="515"/>
      <c r="GS199" s="515"/>
      <c r="GT199" s="515"/>
      <c r="GU199" s="515"/>
      <c r="GV199" s="515"/>
      <c r="GW199" s="515"/>
      <c r="GX199" s="515"/>
      <c r="GY199" s="515"/>
      <c r="GZ199" s="515"/>
      <c r="HA199" s="515"/>
      <c r="HB199" s="515"/>
      <c r="HC199" s="515"/>
      <c r="HD199" s="515"/>
      <c r="HE199" s="515"/>
      <c r="HF199" s="515"/>
      <c r="HG199" s="515"/>
      <c r="HH199" s="515"/>
      <c r="HI199" s="515"/>
      <c r="HJ199" s="515"/>
      <c r="HK199" s="515"/>
      <c r="HL199" s="515"/>
      <c r="HM199" s="515"/>
      <c r="HN199" s="515"/>
      <c r="HO199" s="515"/>
      <c r="HP199" s="515"/>
      <c r="HQ199" s="515"/>
      <c r="HR199" s="515"/>
      <c r="HS199" s="515"/>
      <c r="HT199" s="515"/>
      <c r="HU199" s="515"/>
      <c r="HV199" s="515"/>
      <c r="HW199" s="515"/>
      <c r="HX199" s="515"/>
      <c r="HY199" s="515"/>
      <c r="HZ199" s="515"/>
      <c r="IA199" s="515"/>
      <c r="IB199" s="515"/>
      <c r="IC199" s="515"/>
      <c r="ID199" s="515"/>
      <c r="IE199" s="515"/>
      <c r="IF199" s="515"/>
      <c r="IG199" s="515"/>
      <c r="IH199" s="515"/>
      <c r="II199" s="515"/>
      <c r="IJ199" s="515"/>
      <c r="IK199" s="515"/>
      <c r="IL199" s="515"/>
      <c r="IM199" s="515"/>
      <c r="IN199" s="515"/>
      <c r="IO199" s="515"/>
      <c r="IP199" s="515"/>
      <c r="IQ199" s="515"/>
      <c r="IR199" s="515"/>
      <c r="IS199" s="515"/>
      <c r="IT199" s="515"/>
      <c r="IU199" s="515"/>
      <c r="IV199" s="515"/>
      <c r="IW199" s="515"/>
      <c r="IX199" s="515"/>
      <c r="IY199" s="515"/>
      <c r="IZ199" s="515"/>
      <c r="JA199" s="515"/>
      <c r="JB199" s="515"/>
      <c r="JC199" s="515"/>
      <c r="JD199" s="515"/>
      <c r="JE199" s="515"/>
      <c r="JF199" s="515"/>
      <c r="JG199" s="515"/>
      <c r="JH199" s="515"/>
      <c r="JI199" s="515"/>
      <c r="JJ199" s="515"/>
      <c r="JK199" s="515"/>
      <c r="JL199" s="515"/>
      <c r="JM199" s="515"/>
      <c r="JN199" s="515"/>
      <c r="JO199" s="515"/>
      <c r="JP199" s="515"/>
      <c r="JQ199" s="515"/>
      <c r="JR199" s="515"/>
      <c r="JS199" s="515"/>
      <c r="JT199" s="515"/>
      <c r="JU199" s="515"/>
      <c r="JV199" s="515"/>
      <c r="JW199" s="515"/>
      <c r="JX199" s="515"/>
      <c r="JY199" s="515"/>
      <c r="JZ199" s="515"/>
      <c r="KA199" s="515"/>
      <c r="KB199" s="515"/>
      <c r="KC199" s="515"/>
      <c r="KD199" s="515"/>
      <c r="KE199" s="515"/>
      <c r="KF199" s="515"/>
      <c r="KG199" s="515"/>
      <c r="KH199" s="515"/>
      <c r="KI199" s="515"/>
      <c r="KJ199" s="515"/>
      <c r="KK199" s="515"/>
      <c r="KL199" s="515"/>
      <c r="KM199" s="515"/>
      <c r="KN199" s="515"/>
      <c r="KO199" s="515"/>
      <c r="KP199" s="515"/>
      <c r="KQ199" s="515"/>
      <c r="KR199" s="515"/>
      <c r="KS199" s="515"/>
      <c r="KT199" s="515"/>
    </row>
    <row r="200" spans="1:306" ht="36" hidden="1">
      <c r="A200" s="454" t="s">
        <v>2201</v>
      </c>
      <c r="B200" s="455" t="s">
        <v>1147</v>
      </c>
      <c r="C200" s="455" t="s">
        <v>2609</v>
      </c>
      <c r="D200" s="455"/>
      <c r="E200" s="455" t="s">
        <v>2155</v>
      </c>
      <c r="F200" s="455" t="s">
        <v>2155</v>
      </c>
      <c r="G200" s="455"/>
      <c r="H200" s="455"/>
      <c r="I200" s="455"/>
      <c r="J200" s="464">
        <v>5</v>
      </c>
      <c r="K200" s="455"/>
      <c r="L200" s="455">
        <v>5</v>
      </c>
      <c r="M200" s="455"/>
      <c r="N200" s="455"/>
      <c r="O200" s="455"/>
      <c r="P200" s="455"/>
      <c r="Q200" s="455">
        <v>2016</v>
      </c>
      <c r="R200" s="455">
        <v>2020</v>
      </c>
      <c r="S200" s="455"/>
      <c r="T200" s="455"/>
      <c r="U200" s="455">
        <v>4800</v>
      </c>
      <c r="V200" s="455">
        <v>936</v>
      </c>
      <c r="W200" s="455"/>
      <c r="X200" s="455"/>
      <c r="Y200" s="455"/>
      <c r="Z200" s="455"/>
      <c r="AA200" s="455"/>
      <c r="AB200" s="455"/>
      <c r="AC200" s="455"/>
      <c r="AD200" s="455"/>
      <c r="AE200" s="455"/>
      <c r="AF200" s="455"/>
      <c r="AG200" s="455"/>
      <c r="AH200" s="455"/>
      <c r="AI200" s="455"/>
      <c r="AJ200" s="455"/>
      <c r="AK200" s="455"/>
      <c r="AL200" s="455"/>
      <c r="AM200" s="455"/>
      <c r="AN200" s="455"/>
      <c r="AO200" s="455"/>
      <c r="AP200" s="455"/>
      <c r="AQ200" s="455"/>
      <c r="AR200" s="455"/>
      <c r="AS200" s="455"/>
      <c r="AT200" s="455"/>
      <c r="AU200" s="455"/>
      <c r="AV200" s="455"/>
      <c r="AW200" s="455"/>
      <c r="AX200" s="455"/>
      <c r="AY200" s="455"/>
      <c r="AZ200" s="455"/>
      <c r="BA200" s="455"/>
      <c r="BB200" s="455"/>
      <c r="BC200" s="455"/>
      <c r="BD200" s="464"/>
      <c r="BE200" s="455"/>
      <c r="BF200" s="464"/>
      <c r="BG200" s="455"/>
      <c r="BH200" s="455"/>
      <c r="BI200" s="455"/>
      <c r="BJ200" s="455"/>
      <c r="BK200" s="455"/>
      <c r="BL200" s="455"/>
      <c r="BM200" s="455"/>
      <c r="BN200" s="455"/>
      <c r="BO200" s="494" t="s">
        <v>2610</v>
      </c>
      <c r="BP200" s="494"/>
      <c r="BQ200" s="455"/>
      <c r="BR200" s="455"/>
      <c r="BS200" s="455"/>
      <c r="BT200" s="455"/>
      <c r="BU200" s="455"/>
      <c r="BV200" s="455"/>
      <c r="BW200" s="455"/>
      <c r="BX200" s="461"/>
      <c r="BY200" s="461"/>
      <c r="BZ200" s="461"/>
      <c r="CA200" s="461"/>
      <c r="CB200" s="461"/>
      <c r="CC200" s="461"/>
      <c r="CD200" s="448"/>
      <c r="CE200" s="448"/>
      <c r="CF200" s="448"/>
      <c r="CG200" s="448"/>
      <c r="CH200" s="448"/>
      <c r="CI200" s="448"/>
      <c r="CJ200" s="448"/>
      <c r="CK200" s="448"/>
      <c r="CL200" s="448"/>
      <c r="CM200" s="448"/>
      <c r="CN200" s="448"/>
      <c r="CO200" s="448"/>
      <c r="CP200" s="448"/>
      <c r="CQ200" s="448"/>
      <c r="CR200" s="448"/>
      <c r="CS200" s="448"/>
      <c r="CT200" s="448"/>
      <c r="CU200" s="448"/>
      <c r="CV200" s="448"/>
      <c r="CW200" s="515"/>
      <c r="CX200" s="515"/>
      <c r="CY200" s="515"/>
      <c r="CZ200" s="515"/>
      <c r="DA200" s="515"/>
      <c r="DB200" s="515"/>
      <c r="DC200" s="515"/>
      <c r="DD200" s="515"/>
      <c r="DE200" s="515"/>
      <c r="DF200" s="515"/>
      <c r="DG200" s="515"/>
      <c r="DH200" s="515"/>
      <c r="DI200" s="515"/>
      <c r="DJ200" s="515"/>
      <c r="DK200" s="515"/>
      <c r="DL200" s="515"/>
      <c r="DM200" s="515"/>
      <c r="DN200" s="515"/>
      <c r="DO200" s="515"/>
      <c r="DP200" s="515"/>
      <c r="DQ200" s="515"/>
      <c r="DR200" s="515"/>
      <c r="DS200" s="515"/>
      <c r="DT200" s="515"/>
      <c r="DU200" s="515"/>
      <c r="DV200" s="515"/>
      <c r="DW200" s="515"/>
      <c r="DX200" s="515"/>
      <c r="DY200" s="515"/>
      <c r="DZ200" s="515"/>
      <c r="EA200" s="515"/>
      <c r="EB200" s="515"/>
      <c r="EC200" s="515"/>
      <c r="ED200" s="515"/>
      <c r="EE200" s="515"/>
      <c r="EF200" s="515"/>
      <c r="EG200" s="515"/>
      <c r="EH200" s="515"/>
      <c r="EI200" s="515"/>
      <c r="EJ200" s="515"/>
      <c r="EK200" s="515"/>
      <c r="EL200" s="515"/>
      <c r="EM200" s="515"/>
      <c r="EN200" s="515"/>
      <c r="EO200" s="515"/>
      <c r="EP200" s="515"/>
      <c r="EQ200" s="515"/>
      <c r="ER200" s="515"/>
      <c r="ES200" s="515"/>
      <c r="ET200" s="515"/>
      <c r="EU200" s="515"/>
      <c r="EV200" s="515"/>
      <c r="EW200" s="515"/>
      <c r="EX200" s="515"/>
      <c r="EY200" s="515"/>
      <c r="EZ200" s="515"/>
      <c r="FA200" s="515"/>
      <c r="FB200" s="515"/>
      <c r="FC200" s="515"/>
      <c r="FD200" s="515"/>
      <c r="FE200" s="515"/>
      <c r="FF200" s="515"/>
      <c r="FG200" s="515"/>
      <c r="FH200" s="515"/>
      <c r="FI200" s="515"/>
      <c r="FJ200" s="515"/>
      <c r="FK200" s="515"/>
      <c r="FL200" s="515"/>
      <c r="FM200" s="515"/>
      <c r="FN200" s="515"/>
      <c r="FO200" s="515"/>
      <c r="FP200" s="515"/>
      <c r="FQ200" s="515"/>
      <c r="FR200" s="515"/>
      <c r="FS200" s="515"/>
      <c r="FT200" s="515"/>
      <c r="FU200" s="515"/>
      <c r="FV200" s="515"/>
      <c r="FW200" s="515"/>
      <c r="FX200" s="515"/>
      <c r="FY200" s="515"/>
      <c r="FZ200" s="515"/>
      <c r="GA200" s="515"/>
      <c r="GB200" s="515"/>
      <c r="GC200" s="515"/>
      <c r="GD200" s="515"/>
      <c r="GE200" s="515"/>
      <c r="GF200" s="515"/>
      <c r="GG200" s="515"/>
      <c r="GH200" s="515"/>
      <c r="GI200" s="515"/>
      <c r="GJ200" s="515"/>
      <c r="GK200" s="515"/>
      <c r="GL200" s="515"/>
      <c r="GM200" s="515"/>
      <c r="GN200" s="515"/>
      <c r="GO200" s="515"/>
      <c r="GP200" s="515"/>
      <c r="GQ200" s="515"/>
      <c r="GR200" s="515"/>
      <c r="GS200" s="515"/>
      <c r="GT200" s="515"/>
      <c r="GU200" s="515"/>
      <c r="GV200" s="515"/>
      <c r="GW200" s="515"/>
      <c r="GX200" s="515"/>
      <c r="GY200" s="515"/>
      <c r="GZ200" s="515"/>
      <c r="HA200" s="515"/>
      <c r="HB200" s="515"/>
      <c r="HC200" s="515"/>
      <c r="HD200" s="515"/>
      <c r="HE200" s="515"/>
      <c r="HF200" s="515"/>
      <c r="HG200" s="515"/>
      <c r="HH200" s="515"/>
      <c r="HI200" s="515"/>
      <c r="HJ200" s="515"/>
      <c r="HK200" s="515"/>
      <c r="HL200" s="515"/>
      <c r="HM200" s="515"/>
      <c r="HN200" s="515"/>
      <c r="HO200" s="515"/>
      <c r="HP200" s="515"/>
      <c r="HQ200" s="515"/>
      <c r="HR200" s="515"/>
      <c r="HS200" s="515"/>
      <c r="HT200" s="515"/>
      <c r="HU200" s="515"/>
      <c r="HV200" s="515"/>
      <c r="HW200" s="515"/>
      <c r="HX200" s="515"/>
      <c r="HY200" s="515"/>
      <c r="HZ200" s="515"/>
      <c r="IA200" s="515"/>
      <c r="IB200" s="515"/>
      <c r="IC200" s="515"/>
      <c r="ID200" s="515"/>
      <c r="IE200" s="515"/>
      <c r="IF200" s="515"/>
      <c r="IG200" s="515"/>
      <c r="IH200" s="515"/>
      <c r="II200" s="515"/>
      <c r="IJ200" s="515"/>
      <c r="IK200" s="515"/>
      <c r="IL200" s="515"/>
      <c r="IM200" s="515"/>
      <c r="IN200" s="515"/>
      <c r="IO200" s="515"/>
      <c r="IP200" s="515"/>
      <c r="IQ200" s="515"/>
      <c r="IR200" s="515"/>
      <c r="IS200" s="515"/>
      <c r="IT200" s="515"/>
      <c r="IU200" s="515"/>
      <c r="IV200" s="515"/>
      <c r="IW200" s="515"/>
      <c r="IX200" s="515"/>
      <c r="IY200" s="515"/>
      <c r="IZ200" s="515"/>
      <c r="JA200" s="515"/>
      <c r="JB200" s="515"/>
      <c r="JC200" s="515"/>
      <c r="JD200" s="515"/>
      <c r="JE200" s="515"/>
      <c r="JF200" s="515"/>
      <c r="JG200" s="515"/>
      <c r="JH200" s="515"/>
      <c r="JI200" s="515"/>
      <c r="JJ200" s="515"/>
      <c r="JK200" s="515"/>
      <c r="JL200" s="515"/>
      <c r="JM200" s="515"/>
      <c r="JN200" s="515"/>
      <c r="JO200" s="515"/>
      <c r="JP200" s="515"/>
      <c r="JQ200" s="515"/>
      <c r="JR200" s="515"/>
      <c r="JS200" s="515"/>
      <c r="JT200" s="515"/>
      <c r="JU200" s="515"/>
      <c r="JV200" s="515"/>
      <c r="JW200" s="515"/>
      <c r="JX200" s="515"/>
      <c r="JY200" s="515"/>
      <c r="JZ200" s="515"/>
      <c r="KA200" s="515"/>
      <c r="KB200" s="515"/>
      <c r="KC200" s="515"/>
      <c r="KD200" s="515"/>
      <c r="KE200" s="515"/>
      <c r="KF200" s="515"/>
      <c r="KG200" s="515"/>
      <c r="KH200" s="515"/>
      <c r="KI200" s="515"/>
      <c r="KJ200" s="515"/>
      <c r="KK200" s="515"/>
      <c r="KL200" s="515"/>
      <c r="KM200" s="515"/>
      <c r="KN200" s="515"/>
      <c r="KO200" s="515"/>
      <c r="KP200" s="515"/>
      <c r="KQ200" s="515"/>
      <c r="KR200" s="515"/>
      <c r="KS200" s="515"/>
      <c r="KT200" s="515"/>
    </row>
    <row r="201" spans="1:306" ht="13.5" hidden="1" customHeight="1">
      <c r="A201" s="538" t="s">
        <v>2226</v>
      </c>
      <c r="B201" s="538"/>
      <c r="C201" s="538"/>
      <c r="D201" s="457"/>
      <c r="E201" s="457"/>
      <c r="F201" s="457"/>
      <c r="G201" s="457"/>
      <c r="H201" s="457"/>
      <c r="I201" s="457"/>
      <c r="J201" s="465">
        <v>132</v>
      </c>
      <c r="K201" s="465">
        <v>15</v>
      </c>
      <c r="L201" s="465">
        <v>105</v>
      </c>
      <c r="M201" s="465">
        <v>11</v>
      </c>
      <c r="N201" s="465"/>
      <c r="O201" s="465">
        <v>1013</v>
      </c>
      <c r="P201" s="465"/>
      <c r="Q201" s="465"/>
      <c r="R201" s="465"/>
      <c r="S201" s="465"/>
      <c r="T201" s="465"/>
      <c r="U201" s="465">
        <v>164093</v>
      </c>
      <c r="V201" s="465">
        <v>38206</v>
      </c>
      <c r="W201" s="465"/>
      <c r="X201" s="465">
        <v>4119</v>
      </c>
      <c r="Y201" s="465"/>
      <c r="Z201" s="466"/>
      <c r="AA201" s="466"/>
      <c r="AB201" s="466"/>
      <c r="AC201" s="466"/>
      <c r="AD201" s="466"/>
      <c r="AE201" s="466"/>
      <c r="AF201" s="466"/>
      <c r="AG201" s="466"/>
      <c r="AH201" s="466"/>
      <c r="AI201" s="466"/>
      <c r="AJ201" s="466"/>
      <c r="AK201" s="466"/>
      <c r="AL201" s="466"/>
      <c r="AM201" s="466"/>
      <c r="AN201" s="466"/>
      <c r="AO201" s="466"/>
      <c r="AP201" s="466"/>
      <c r="AQ201" s="466"/>
      <c r="AR201" s="466"/>
      <c r="AS201" s="466"/>
      <c r="AT201" s="466"/>
      <c r="AU201" s="466"/>
      <c r="AV201" s="466"/>
      <c r="AW201" s="466"/>
      <c r="AX201" s="466"/>
      <c r="AY201" s="466"/>
      <c r="AZ201" s="466"/>
      <c r="BA201" s="466"/>
      <c r="BB201" s="466"/>
      <c r="BC201" s="466"/>
      <c r="BD201" s="464"/>
      <c r="BE201" s="465"/>
      <c r="BF201" s="464"/>
      <c r="BG201" s="465"/>
      <c r="BH201" s="465"/>
      <c r="BI201" s="466"/>
      <c r="BJ201" s="466"/>
      <c r="BK201" s="466"/>
      <c r="BL201" s="466"/>
      <c r="BM201" s="466"/>
      <c r="BN201" s="466"/>
      <c r="BO201" s="528"/>
      <c r="BP201" s="528"/>
      <c r="BQ201" s="466"/>
      <c r="BR201" s="466"/>
      <c r="BS201" s="495"/>
      <c r="BT201" s="466"/>
      <c r="BU201" s="466"/>
      <c r="BV201" s="466"/>
      <c r="BW201" s="466"/>
      <c r="BX201" s="461"/>
      <c r="BY201" s="461"/>
      <c r="BZ201" s="461"/>
      <c r="CA201" s="461"/>
      <c r="CB201" s="461"/>
      <c r="CC201" s="461"/>
      <c r="CD201" s="448"/>
      <c r="CE201" s="448"/>
      <c r="CF201" s="448"/>
      <c r="CG201" s="448"/>
      <c r="CH201" s="448"/>
      <c r="CI201" s="448"/>
      <c r="CJ201" s="448"/>
      <c r="CK201" s="448"/>
      <c r="CL201" s="448"/>
      <c r="CM201" s="448"/>
      <c r="CN201" s="448"/>
      <c r="CO201" s="448"/>
      <c r="CP201" s="448"/>
      <c r="CQ201" s="448"/>
      <c r="CR201" s="448"/>
      <c r="CS201" s="448"/>
      <c r="CT201" s="448"/>
      <c r="CU201" s="448"/>
      <c r="CV201" s="448"/>
      <c r="CW201" s="515"/>
      <c r="CX201" s="515"/>
      <c r="CY201" s="515"/>
      <c r="CZ201" s="515"/>
      <c r="DA201" s="515"/>
      <c r="DB201" s="515"/>
      <c r="DC201" s="515"/>
      <c r="DD201" s="515"/>
      <c r="DE201" s="515"/>
      <c r="DF201" s="515"/>
      <c r="DG201" s="515"/>
      <c r="DH201" s="515"/>
      <c r="DI201" s="515"/>
      <c r="DJ201" s="515"/>
      <c r="DK201" s="515"/>
      <c r="DL201" s="515"/>
      <c r="DM201" s="515"/>
      <c r="DN201" s="515"/>
      <c r="DO201" s="515"/>
      <c r="DP201" s="515"/>
      <c r="DQ201" s="515"/>
      <c r="DR201" s="515"/>
      <c r="DS201" s="515"/>
      <c r="DT201" s="515"/>
      <c r="DU201" s="515"/>
      <c r="DV201" s="515"/>
      <c r="DW201" s="515"/>
      <c r="DX201" s="515"/>
      <c r="DY201" s="515"/>
      <c r="DZ201" s="515"/>
      <c r="EA201" s="515"/>
      <c r="EB201" s="515"/>
      <c r="EC201" s="515"/>
      <c r="ED201" s="515"/>
      <c r="EE201" s="515"/>
      <c r="EF201" s="515"/>
      <c r="EG201" s="515"/>
      <c r="EH201" s="515"/>
      <c r="EI201" s="515"/>
      <c r="EJ201" s="515"/>
      <c r="EK201" s="515"/>
      <c r="EL201" s="515"/>
      <c r="EM201" s="515"/>
      <c r="EN201" s="515"/>
      <c r="EO201" s="515"/>
      <c r="EP201" s="515"/>
      <c r="EQ201" s="515"/>
      <c r="ER201" s="515"/>
      <c r="ES201" s="515"/>
      <c r="ET201" s="515"/>
      <c r="EU201" s="515"/>
      <c r="EV201" s="515"/>
      <c r="EW201" s="515"/>
      <c r="EX201" s="515"/>
      <c r="EY201" s="515"/>
      <c r="EZ201" s="515"/>
      <c r="FA201" s="515"/>
      <c r="FB201" s="515"/>
      <c r="FC201" s="515"/>
      <c r="FD201" s="515"/>
      <c r="FE201" s="515"/>
      <c r="FF201" s="515"/>
      <c r="FG201" s="515"/>
      <c r="FH201" s="515"/>
      <c r="FI201" s="515"/>
      <c r="FJ201" s="515"/>
      <c r="FK201" s="515"/>
      <c r="FL201" s="515"/>
      <c r="FM201" s="515"/>
      <c r="FN201" s="515"/>
      <c r="FO201" s="515"/>
      <c r="FP201" s="515"/>
      <c r="FQ201" s="515"/>
      <c r="FR201" s="515"/>
      <c r="FS201" s="515"/>
      <c r="FT201" s="515"/>
      <c r="FU201" s="515"/>
      <c r="FV201" s="515"/>
      <c r="FW201" s="515"/>
      <c r="FX201" s="515"/>
      <c r="FY201" s="515"/>
      <c r="FZ201" s="515"/>
      <c r="GA201" s="515"/>
      <c r="GB201" s="515"/>
      <c r="GC201" s="515"/>
      <c r="GD201" s="515"/>
      <c r="GE201" s="515"/>
      <c r="GF201" s="515"/>
      <c r="GG201" s="515"/>
      <c r="GH201" s="515"/>
      <c r="GI201" s="515"/>
      <c r="GJ201" s="515"/>
      <c r="GK201" s="515"/>
      <c r="GL201" s="515"/>
      <c r="GM201" s="515"/>
      <c r="GN201" s="515"/>
      <c r="GO201" s="515"/>
      <c r="GP201" s="515"/>
      <c r="GQ201" s="515"/>
      <c r="GR201" s="515"/>
      <c r="GS201" s="515"/>
      <c r="GT201" s="515"/>
      <c r="GU201" s="515"/>
      <c r="GV201" s="515"/>
      <c r="GW201" s="515"/>
      <c r="GX201" s="515"/>
      <c r="GY201" s="515"/>
      <c r="GZ201" s="515"/>
      <c r="HA201" s="515"/>
      <c r="HB201" s="515"/>
      <c r="HC201" s="515"/>
      <c r="HD201" s="515"/>
      <c r="HE201" s="515"/>
      <c r="HF201" s="515"/>
      <c r="HG201" s="515"/>
      <c r="HH201" s="515"/>
      <c r="HI201" s="515"/>
      <c r="HJ201" s="515"/>
      <c r="HK201" s="515"/>
      <c r="HL201" s="515"/>
      <c r="HM201" s="515"/>
      <c r="HN201" s="515"/>
      <c r="HO201" s="515"/>
      <c r="HP201" s="515"/>
      <c r="HQ201" s="515"/>
      <c r="HR201" s="515"/>
      <c r="HS201" s="515"/>
      <c r="HT201" s="515"/>
      <c r="HU201" s="515"/>
      <c r="HV201" s="515"/>
      <c r="HW201" s="515"/>
      <c r="HX201" s="515"/>
      <c r="HY201" s="515"/>
      <c r="HZ201" s="515"/>
      <c r="IA201" s="515"/>
      <c r="IB201" s="515"/>
      <c r="IC201" s="515"/>
      <c r="ID201" s="515"/>
      <c r="IE201" s="515"/>
      <c r="IF201" s="515"/>
      <c r="IG201" s="515"/>
      <c r="IH201" s="515"/>
      <c r="II201" s="515"/>
      <c r="IJ201" s="515"/>
      <c r="IK201" s="515"/>
      <c r="IL201" s="515"/>
      <c r="IM201" s="515"/>
      <c r="IN201" s="515"/>
      <c r="IO201" s="515"/>
      <c r="IP201" s="515"/>
      <c r="IQ201" s="515"/>
      <c r="IR201" s="515"/>
      <c r="IS201" s="515"/>
      <c r="IT201" s="515"/>
      <c r="IU201" s="515"/>
      <c r="IV201" s="515"/>
      <c r="IW201" s="515"/>
      <c r="IX201" s="515"/>
      <c r="IY201" s="515"/>
      <c r="IZ201" s="515"/>
      <c r="JA201" s="515"/>
      <c r="JB201" s="515"/>
      <c r="JC201" s="515"/>
      <c r="JD201" s="515"/>
      <c r="JE201" s="515"/>
      <c r="JF201" s="515"/>
      <c r="JG201" s="515"/>
      <c r="JH201" s="515"/>
      <c r="JI201" s="515"/>
      <c r="JJ201" s="515"/>
      <c r="JK201" s="515"/>
      <c r="JL201" s="515"/>
      <c r="JM201" s="515"/>
      <c r="JN201" s="515"/>
      <c r="JO201" s="515"/>
      <c r="JP201" s="515"/>
      <c r="JQ201" s="515"/>
      <c r="JR201" s="515"/>
      <c r="JS201" s="515"/>
      <c r="JT201" s="515"/>
      <c r="JU201" s="515"/>
      <c r="JV201" s="515"/>
      <c r="JW201" s="515"/>
      <c r="JX201" s="515"/>
      <c r="JY201" s="515"/>
      <c r="JZ201" s="515"/>
      <c r="KA201" s="515"/>
      <c r="KB201" s="515"/>
      <c r="KC201" s="515"/>
      <c r="KD201" s="515"/>
      <c r="KE201" s="515"/>
      <c r="KF201" s="515"/>
      <c r="KG201" s="515"/>
      <c r="KH201" s="515"/>
      <c r="KI201" s="515"/>
      <c r="KJ201" s="515"/>
      <c r="KK201" s="515"/>
      <c r="KL201" s="515"/>
      <c r="KM201" s="515"/>
      <c r="KN201" s="515"/>
      <c r="KO201" s="515"/>
      <c r="KP201" s="515"/>
      <c r="KQ201" s="515"/>
      <c r="KR201" s="515"/>
      <c r="KS201" s="515"/>
      <c r="KT201" s="515"/>
    </row>
    <row r="202" spans="1:306" ht="24" hidden="1">
      <c r="A202" s="454" t="s">
        <v>2228</v>
      </c>
      <c r="B202" s="455" t="s">
        <v>1167</v>
      </c>
      <c r="C202" s="455" t="s">
        <v>1168</v>
      </c>
      <c r="D202" s="455"/>
      <c r="E202" s="455" t="s">
        <v>2611</v>
      </c>
      <c r="F202" s="455" t="s">
        <v>90</v>
      </c>
      <c r="G202" s="455"/>
      <c r="H202" s="455"/>
      <c r="I202" s="455"/>
      <c r="J202" s="464">
        <v>11</v>
      </c>
      <c r="K202" s="455"/>
      <c r="L202" s="455"/>
      <c r="M202" s="455">
        <v>11</v>
      </c>
      <c r="N202" s="455"/>
      <c r="O202" s="455"/>
      <c r="P202" s="455"/>
      <c r="Q202" s="455">
        <v>2016</v>
      </c>
      <c r="R202" s="455">
        <v>2020</v>
      </c>
      <c r="S202" s="455"/>
      <c r="T202" s="455"/>
      <c r="U202" s="455">
        <v>7372</v>
      </c>
      <c r="V202" s="455">
        <v>2142</v>
      </c>
      <c r="W202" s="455"/>
      <c r="X202" s="455">
        <v>2142</v>
      </c>
      <c r="Y202" s="455"/>
      <c r="Z202" s="455"/>
      <c r="AA202" s="455"/>
      <c r="AB202" s="455"/>
      <c r="AC202" s="455"/>
      <c r="AD202" s="455"/>
      <c r="AE202" s="455"/>
      <c r="AF202" s="455"/>
      <c r="AG202" s="455"/>
      <c r="AH202" s="455"/>
      <c r="AI202" s="455"/>
      <c r="AJ202" s="455"/>
      <c r="AK202" s="455"/>
      <c r="AL202" s="455"/>
      <c r="AM202" s="455"/>
      <c r="AN202" s="455"/>
      <c r="AO202" s="455"/>
      <c r="AP202" s="455"/>
      <c r="AQ202" s="455"/>
      <c r="AR202" s="455"/>
      <c r="AS202" s="455"/>
      <c r="AT202" s="455"/>
      <c r="AU202" s="455"/>
      <c r="AV202" s="455"/>
      <c r="AW202" s="455"/>
      <c r="AX202" s="455"/>
      <c r="AY202" s="455"/>
      <c r="AZ202" s="455"/>
      <c r="BA202" s="455"/>
      <c r="BB202" s="455"/>
      <c r="BC202" s="455"/>
      <c r="BD202" s="464"/>
      <c r="BE202" s="455"/>
      <c r="BF202" s="464"/>
      <c r="BG202" s="455"/>
      <c r="BH202" s="455"/>
      <c r="BI202" s="455"/>
      <c r="BJ202" s="455"/>
      <c r="BK202" s="455"/>
      <c r="BL202" s="455"/>
      <c r="BM202" s="455"/>
      <c r="BN202" s="455"/>
      <c r="BO202" s="494" t="s">
        <v>2612</v>
      </c>
      <c r="BP202" s="494" t="s">
        <v>1170</v>
      </c>
      <c r="BQ202" s="455"/>
      <c r="BR202" s="455"/>
      <c r="BS202" s="455"/>
      <c r="BT202" s="455"/>
      <c r="BU202" s="455"/>
      <c r="BV202" s="455"/>
      <c r="BW202" s="455"/>
      <c r="BX202" s="461"/>
      <c r="BY202" s="461"/>
      <c r="BZ202" s="461"/>
      <c r="CA202" s="461"/>
      <c r="CB202" s="461"/>
      <c r="CC202" s="461"/>
      <c r="CD202" s="448"/>
      <c r="CE202" s="448"/>
      <c r="CF202" s="448"/>
      <c r="CG202" s="448"/>
      <c r="CH202" s="448"/>
      <c r="CI202" s="448"/>
      <c r="CJ202" s="448"/>
      <c r="CK202" s="448"/>
      <c r="CL202" s="448"/>
      <c r="CM202" s="448"/>
      <c r="CN202" s="448"/>
      <c r="CO202" s="448"/>
      <c r="CP202" s="448"/>
      <c r="CQ202" s="448"/>
      <c r="CR202" s="448"/>
      <c r="CS202" s="448"/>
      <c r="CT202" s="448"/>
      <c r="CU202" s="448"/>
      <c r="CV202" s="448"/>
      <c r="CW202" s="515"/>
      <c r="CX202" s="515"/>
      <c r="CY202" s="515"/>
      <c r="CZ202" s="515"/>
      <c r="DA202" s="515"/>
      <c r="DB202" s="515"/>
      <c r="DC202" s="515"/>
      <c r="DD202" s="515"/>
      <c r="DE202" s="515"/>
      <c r="DF202" s="515"/>
      <c r="DG202" s="515"/>
      <c r="DH202" s="515"/>
      <c r="DI202" s="515"/>
      <c r="DJ202" s="515"/>
      <c r="DK202" s="515"/>
      <c r="DL202" s="515"/>
      <c r="DM202" s="515"/>
      <c r="DN202" s="515"/>
      <c r="DO202" s="515"/>
      <c r="DP202" s="515"/>
      <c r="DQ202" s="515"/>
      <c r="DR202" s="515"/>
      <c r="DS202" s="515"/>
      <c r="DT202" s="515"/>
      <c r="DU202" s="515"/>
      <c r="DV202" s="515"/>
      <c r="DW202" s="515"/>
      <c r="DX202" s="515"/>
      <c r="DY202" s="515"/>
      <c r="DZ202" s="515"/>
      <c r="EA202" s="515"/>
      <c r="EB202" s="515"/>
      <c r="EC202" s="515"/>
      <c r="ED202" s="515"/>
      <c r="EE202" s="515"/>
      <c r="EF202" s="515"/>
      <c r="EG202" s="515"/>
      <c r="EH202" s="515"/>
      <c r="EI202" s="515"/>
      <c r="EJ202" s="515"/>
      <c r="EK202" s="515"/>
      <c r="EL202" s="515"/>
      <c r="EM202" s="515"/>
      <c r="EN202" s="515"/>
      <c r="EO202" s="515"/>
      <c r="EP202" s="515"/>
      <c r="EQ202" s="515"/>
      <c r="ER202" s="515"/>
      <c r="ES202" s="515"/>
      <c r="ET202" s="515"/>
      <c r="EU202" s="515"/>
      <c r="EV202" s="515"/>
      <c r="EW202" s="515"/>
      <c r="EX202" s="515"/>
      <c r="EY202" s="515"/>
      <c r="EZ202" s="515"/>
      <c r="FA202" s="515"/>
      <c r="FB202" s="515"/>
      <c r="FC202" s="515"/>
      <c r="FD202" s="515"/>
      <c r="FE202" s="515"/>
      <c r="FF202" s="515"/>
      <c r="FG202" s="515"/>
      <c r="FH202" s="515"/>
      <c r="FI202" s="515"/>
      <c r="FJ202" s="515"/>
      <c r="FK202" s="515"/>
      <c r="FL202" s="515"/>
      <c r="FM202" s="515"/>
      <c r="FN202" s="515"/>
      <c r="FO202" s="515"/>
      <c r="FP202" s="515"/>
      <c r="FQ202" s="515"/>
      <c r="FR202" s="515"/>
      <c r="FS202" s="515"/>
      <c r="FT202" s="515"/>
      <c r="FU202" s="515"/>
      <c r="FV202" s="515"/>
      <c r="FW202" s="515"/>
      <c r="FX202" s="515"/>
      <c r="FY202" s="515"/>
      <c r="FZ202" s="515"/>
      <c r="GA202" s="515"/>
      <c r="GB202" s="515"/>
      <c r="GC202" s="515"/>
      <c r="GD202" s="515"/>
      <c r="GE202" s="515"/>
      <c r="GF202" s="515"/>
      <c r="GG202" s="515"/>
      <c r="GH202" s="515"/>
      <c r="GI202" s="515"/>
      <c r="GJ202" s="515"/>
      <c r="GK202" s="515"/>
      <c r="GL202" s="515"/>
      <c r="GM202" s="515"/>
      <c r="GN202" s="515"/>
      <c r="GO202" s="515"/>
      <c r="GP202" s="515"/>
      <c r="GQ202" s="515"/>
      <c r="GR202" s="515"/>
      <c r="GS202" s="515"/>
      <c r="GT202" s="515"/>
      <c r="GU202" s="515"/>
      <c r="GV202" s="515"/>
      <c r="GW202" s="515"/>
      <c r="GX202" s="515"/>
      <c r="GY202" s="515"/>
      <c r="GZ202" s="515"/>
      <c r="HA202" s="515"/>
      <c r="HB202" s="515"/>
      <c r="HC202" s="515"/>
      <c r="HD202" s="515"/>
      <c r="HE202" s="515"/>
      <c r="HF202" s="515"/>
      <c r="HG202" s="515"/>
      <c r="HH202" s="515"/>
      <c r="HI202" s="515"/>
      <c r="HJ202" s="515"/>
      <c r="HK202" s="515"/>
      <c r="HL202" s="515"/>
      <c r="HM202" s="515"/>
      <c r="HN202" s="515"/>
      <c r="HO202" s="515"/>
      <c r="HP202" s="515"/>
      <c r="HQ202" s="515"/>
      <c r="HR202" s="515"/>
      <c r="HS202" s="515"/>
      <c r="HT202" s="515"/>
      <c r="HU202" s="515"/>
      <c r="HV202" s="515"/>
      <c r="HW202" s="515"/>
      <c r="HX202" s="515"/>
      <c r="HY202" s="515"/>
      <c r="HZ202" s="515"/>
      <c r="IA202" s="515"/>
      <c r="IB202" s="515"/>
      <c r="IC202" s="515"/>
      <c r="ID202" s="515"/>
      <c r="IE202" s="515"/>
      <c r="IF202" s="515"/>
      <c r="IG202" s="515"/>
      <c r="IH202" s="515"/>
      <c r="II202" s="515"/>
      <c r="IJ202" s="515"/>
      <c r="IK202" s="515"/>
      <c r="IL202" s="515"/>
      <c r="IM202" s="515"/>
      <c r="IN202" s="515"/>
      <c r="IO202" s="515"/>
      <c r="IP202" s="515"/>
      <c r="IQ202" s="515"/>
      <c r="IR202" s="515"/>
      <c r="IS202" s="515"/>
      <c r="IT202" s="515"/>
      <c r="IU202" s="515"/>
      <c r="IV202" s="515"/>
      <c r="IW202" s="515"/>
      <c r="IX202" s="515"/>
      <c r="IY202" s="515"/>
      <c r="IZ202" s="515"/>
      <c r="JA202" s="515"/>
      <c r="JB202" s="515"/>
      <c r="JC202" s="515"/>
      <c r="JD202" s="515"/>
      <c r="JE202" s="515"/>
      <c r="JF202" s="515"/>
      <c r="JG202" s="515"/>
      <c r="JH202" s="515"/>
      <c r="JI202" s="515"/>
      <c r="JJ202" s="515"/>
      <c r="JK202" s="515"/>
      <c r="JL202" s="515"/>
      <c r="JM202" s="515"/>
      <c r="JN202" s="515"/>
      <c r="JO202" s="515"/>
      <c r="JP202" s="515"/>
      <c r="JQ202" s="515"/>
      <c r="JR202" s="515"/>
      <c r="JS202" s="515"/>
      <c r="JT202" s="515"/>
      <c r="JU202" s="515"/>
      <c r="JV202" s="515"/>
      <c r="JW202" s="515"/>
      <c r="JX202" s="515"/>
      <c r="JY202" s="515"/>
      <c r="JZ202" s="515"/>
      <c r="KA202" s="515"/>
      <c r="KB202" s="515"/>
      <c r="KC202" s="515"/>
      <c r="KD202" s="515"/>
      <c r="KE202" s="515"/>
      <c r="KF202" s="515"/>
      <c r="KG202" s="515"/>
      <c r="KH202" s="515"/>
      <c r="KI202" s="515"/>
      <c r="KJ202" s="515"/>
      <c r="KK202" s="515"/>
      <c r="KL202" s="515"/>
      <c r="KM202" s="515"/>
      <c r="KN202" s="515"/>
      <c r="KO202" s="515"/>
      <c r="KP202" s="515"/>
      <c r="KQ202" s="515"/>
      <c r="KR202" s="515"/>
      <c r="KS202" s="515"/>
      <c r="KT202" s="515"/>
    </row>
    <row r="203" spans="1:306" ht="31.5" hidden="1">
      <c r="A203" s="454" t="s">
        <v>2228</v>
      </c>
      <c r="B203" s="455" t="s">
        <v>437</v>
      </c>
      <c r="C203" s="455" t="s">
        <v>438</v>
      </c>
      <c r="D203" s="455"/>
      <c r="E203" s="455" t="s">
        <v>2155</v>
      </c>
      <c r="F203" s="455" t="s">
        <v>2155</v>
      </c>
      <c r="G203" s="455"/>
      <c r="H203" s="455"/>
      <c r="I203" s="455"/>
      <c r="J203" s="464">
        <v>16</v>
      </c>
      <c r="K203" s="455">
        <v>15</v>
      </c>
      <c r="L203" s="455"/>
      <c r="M203" s="455"/>
      <c r="N203" s="455"/>
      <c r="O203" s="455">
        <v>1013</v>
      </c>
      <c r="P203" s="455"/>
      <c r="Q203" s="455">
        <v>2017</v>
      </c>
      <c r="R203" s="455">
        <v>2020</v>
      </c>
      <c r="S203" s="455"/>
      <c r="T203" s="455"/>
      <c r="U203" s="455">
        <v>53868</v>
      </c>
      <c r="V203" s="455">
        <v>4375</v>
      </c>
      <c r="W203" s="455"/>
      <c r="X203" s="455">
        <v>1977</v>
      </c>
      <c r="Y203" s="455"/>
      <c r="Z203" s="455"/>
      <c r="AA203" s="455"/>
      <c r="AB203" s="455"/>
      <c r="AC203" s="455"/>
      <c r="AD203" s="455"/>
      <c r="AE203" s="455"/>
      <c r="AF203" s="455"/>
      <c r="AG203" s="455"/>
      <c r="AH203" s="455"/>
      <c r="AI203" s="455"/>
      <c r="AJ203" s="455"/>
      <c r="AK203" s="455"/>
      <c r="AL203" s="455"/>
      <c r="AM203" s="455"/>
      <c r="AN203" s="455"/>
      <c r="AO203" s="455"/>
      <c r="AP203" s="455"/>
      <c r="AQ203" s="455"/>
      <c r="AR203" s="455"/>
      <c r="AS203" s="455"/>
      <c r="AT203" s="455"/>
      <c r="AU203" s="455"/>
      <c r="AV203" s="455"/>
      <c r="AW203" s="455"/>
      <c r="AX203" s="455"/>
      <c r="AY203" s="455"/>
      <c r="AZ203" s="455"/>
      <c r="BA203" s="455"/>
      <c r="BB203" s="455"/>
      <c r="BC203" s="455"/>
      <c r="BD203" s="464"/>
      <c r="BE203" s="455"/>
      <c r="BF203" s="464"/>
      <c r="BG203" s="455"/>
      <c r="BH203" s="455"/>
      <c r="BI203" s="455"/>
      <c r="BJ203" s="455"/>
      <c r="BK203" s="455"/>
      <c r="BL203" s="455"/>
      <c r="BM203" s="455"/>
      <c r="BN203" s="455"/>
      <c r="BO203" s="494" t="s">
        <v>439</v>
      </c>
      <c r="BP203" s="494" t="s">
        <v>440</v>
      </c>
      <c r="BQ203" s="455"/>
      <c r="BR203" s="455"/>
      <c r="BS203" s="455"/>
      <c r="BT203" s="455"/>
      <c r="BU203" s="455"/>
      <c r="BV203" s="455"/>
      <c r="BW203" s="455"/>
      <c r="BX203" s="461"/>
      <c r="BY203" s="461"/>
      <c r="BZ203" s="461"/>
      <c r="CA203" s="461"/>
      <c r="CB203" s="461"/>
      <c r="CC203" s="461"/>
      <c r="CD203" s="448"/>
      <c r="CE203" s="448"/>
      <c r="CF203" s="448"/>
      <c r="CG203" s="448"/>
      <c r="CH203" s="448"/>
      <c r="CI203" s="448"/>
      <c r="CJ203" s="448"/>
      <c r="CK203" s="448"/>
      <c r="CL203" s="448"/>
      <c r="CM203" s="448"/>
      <c r="CN203" s="448"/>
      <c r="CO203" s="448"/>
      <c r="CP203" s="448"/>
      <c r="CQ203" s="448"/>
      <c r="CR203" s="448"/>
      <c r="CS203" s="448"/>
      <c r="CT203" s="448"/>
      <c r="CU203" s="448"/>
      <c r="CV203" s="448"/>
      <c r="CW203" s="515"/>
      <c r="CX203" s="515"/>
      <c r="CY203" s="515"/>
      <c r="CZ203" s="515"/>
      <c r="DA203" s="515"/>
      <c r="DB203" s="515"/>
      <c r="DC203" s="515"/>
      <c r="DD203" s="515"/>
      <c r="DE203" s="515"/>
      <c r="DF203" s="515"/>
      <c r="DG203" s="515"/>
      <c r="DH203" s="515"/>
      <c r="DI203" s="515"/>
      <c r="DJ203" s="515"/>
      <c r="DK203" s="515"/>
      <c r="DL203" s="515"/>
      <c r="DM203" s="515"/>
      <c r="DN203" s="515"/>
      <c r="DO203" s="515"/>
      <c r="DP203" s="515"/>
      <c r="DQ203" s="515"/>
      <c r="DR203" s="515"/>
      <c r="DS203" s="515"/>
      <c r="DT203" s="515"/>
      <c r="DU203" s="515"/>
      <c r="DV203" s="515"/>
      <c r="DW203" s="515"/>
      <c r="DX203" s="515"/>
      <c r="DY203" s="515"/>
      <c r="DZ203" s="515"/>
      <c r="EA203" s="515"/>
      <c r="EB203" s="515"/>
      <c r="EC203" s="515"/>
      <c r="ED203" s="515"/>
      <c r="EE203" s="515"/>
      <c r="EF203" s="515"/>
      <c r="EG203" s="515"/>
      <c r="EH203" s="515"/>
      <c r="EI203" s="515"/>
      <c r="EJ203" s="515"/>
      <c r="EK203" s="515"/>
      <c r="EL203" s="515"/>
      <c r="EM203" s="515"/>
      <c r="EN203" s="515"/>
      <c r="EO203" s="515"/>
      <c r="EP203" s="515"/>
      <c r="EQ203" s="515"/>
      <c r="ER203" s="515"/>
      <c r="ES203" s="515"/>
      <c r="ET203" s="515"/>
      <c r="EU203" s="515"/>
      <c r="EV203" s="515"/>
      <c r="EW203" s="515"/>
      <c r="EX203" s="515"/>
      <c r="EY203" s="515"/>
      <c r="EZ203" s="515"/>
      <c r="FA203" s="515"/>
      <c r="FB203" s="515"/>
      <c r="FC203" s="515"/>
      <c r="FD203" s="515"/>
      <c r="FE203" s="515"/>
      <c r="FF203" s="515"/>
      <c r="FG203" s="515"/>
      <c r="FH203" s="515"/>
      <c r="FI203" s="515"/>
      <c r="FJ203" s="515"/>
      <c r="FK203" s="515"/>
      <c r="FL203" s="515"/>
      <c r="FM203" s="515"/>
      <c r="FN203" s="515"/>
      <c r="FO203" s="515"/>
      <c r="FP203" s="515"/>
      <c r="FQ203" s="515"/>
      <c r="FR203" s="515"/>
      <c r="FS203" s="515"/>
      <c r="FT203" s="515"/>
      <c r="FU203" s="515"/>
      <c r="FV203" s="515"/>
      <c r="FW203" s="515"/>
      <c r="FX203" s="515"/>
      <c r="FY203" s="515"/>
      <c r="FZ203" s="515"/>
      <c r="GA203" s="515"/>
      <c r="GB203" s="515"/>
      <c r="GC203" s="515"/>
      <c r="GD203" s="515"/>
      <c r="GE203" s="515"/>
      <c r="GF203" s="515"/>
      <c r="GG203" s="515"/>
      <c r="GH203" s="515"/>
      <c r="GI203" s="515"/>
      <c r="GJ203" s="515"/>
      <c r="GK203" s="515"/>
      <c r="GL203" s="515"/>
      <c r="GM203" s="515"/>
      <c r="GN203" s="515"/>
      <c r="GO203" s="515"/>
      <c r="GP203" s="515"/>
      <c r="GQ203" s="515"/>
      <c r="GR203" s="515"/>
      <c r="GS203" s="515"/>
      <c r="GT203" s="515"/>
      <c r="GU203" s="515"/>
      <c r="GV203" s="515"/>
      <c r="GW203" s="515"/>
      <c r="GX203" s="515"/>
      <c r="GY203" s="515"/>
      <c r="GZ203" s="515"/>
      <c r="HA203" s="515"/>
      <c r="HB203" s="515"/>
      <c r="HC203" s="515"/>
      <c r="HD203" s="515"/>
      <c r="HE203" s="515"/>
      <c r="HF203" s="515"/>
      <c r="HG203" s="515"/>
      <c r="HH203" s="515"/>
      <c r="HI203" s="515"/>
      <c r="HJ203" s="515"/>
      <c r="HK203" s="515"/>
      <c r="HL203" s="515"/>
      <c r="HM203" s="515"/>
      <c r="HN203" s="515"/>
      <c r="HO203" s="515"/>
      <c r="HP203" s="515"/>
      <c r="HQ203" s="515"/>
      <c r="HR203" s="515"/>
      <c r="HS203" s="515"/>
      <c r="HT203" s="515"/>
      <c r="HU203" s="515"/>
      <c r="HV203" s="515"/>
      <c r="HW203" s="515"/>
      <c r="HX203" s="515"/>
      <c r="HY203" s="515"/>
      <c r="HZ203" s="515"/>
      <c r="IA203" s="515"/>
      <c r="IB203" s="515"/>
      <c r="IC203" s="515"/>
      <c r="ID203" s="515"/>
      <c r="IE203" s="515"/>
      <c r="IF203" s="515"/>
      <c r="IG203" s="515"/>
      <c r="IH203" s="515"/>
      <c r="II203" s="515"/>
      <c r="IJ203" s="515"/>
      <c r="IK203" s="515"/>
      <c r="IL203" s="515"/>
      <c r="IM203" s="515"/>
      <c r="IN203" s="515"/>
      <c r="IO203" s="515"/>
      <c r="IP203" s="515"/>
      <c r="IQ203" s="515"/>
      <c r="IR203" s="515"/>
      <c r="IS203" s="515"/>
      <c r="IT203" s="515"/>
      <c r="IU203" s="515"/>
      <c r="IV203" s="515"/>
      <c r="IW203" s="515"/>
      <c r="IX203" s="515"/>
      <c r="IY203" s="515"/>
      <c r="IZ203" s="515"/>
      <c r="JA203" s="515"/>
      <c r="JB203" s="515"/>
      <c r="JC203" s="515"/>
      <c r="JD203" s="515"/>
      <c r="JE203" s="515"/>
      <c r="JF203" s="515"/>
      <c r="JG203" s="515"/>
      <c r="JH203" s="515"/>
      <c r="JI203" s="515"/>
      <c r="JJ203" s="515"/>
      <c r="JK203" s="515"/>
      <c r="JL203" s="515"/>
      <c r="JM203" s="515"/>
      <c r="JN203" s="515"/>
      <c r="JO203" s="515"/>
      <c r="JP203" s="515"/>
      <c r="JQ203" s="515"/>
      <c r="JR203" s="515"/>
      <c r="JS203" s="515"/>
      <c r="JT203" s="515"/>
      <c r="JU203" s="515"/>
      <c r="JV203" s="515"/>
      <c r="JW203" s="515"/>
      <c r="JX203" s="515"/>
      <c r="JY203" s="515"/>
      <c r="JZ203" s="515"/>
      <c r="KA203" s="515"/>
      <c r="KB203" s="515"/>
      <c r="KC203" s="515"/>
      <c r="KD203" s="515"/>
      <c r="KE203" s="515"/>
      <c r="KF203" s="515"/>
      <c r="KG203" s="515"/>
      <c r="KH203" s="515"/>
      <c r="KI203" s="515"/>
      <c r="KJ203" s="515"/>
      <c r="KK203" s="515"/>
      <c r="KL203" s="515"/>
      <c r="KM203" s="515"/>
      <c r="KN203" s="515"/>
      <c r="KO203" s="515"/>
      <c r="KP203" s="515"/>
      <c r="KQ203" s="515"/>
      <c r="KR203" s="515"/>
      <c r="KS203" s="515"/>
      <c r="KT203" s="515"/>
    </row>
    <row r="204" spans="1:306" ht="36" hidden="1">
      <c r="A204" s="454" t="s">
        <v>2228</v>
      </c>
      <c r="B204" s="455" t="s">
        <v>2613</v>
      </c>
      <c r="C204" s="455" t="s">
        <v>1919</v>
      </c>
      <c r="D204" s="455"/>
      <c r="E204" s="455" t="s">
        <v>2155</v>
      </c>
      <c r="F204" s="455" t="s">
        <v>2155</v>
      </c>
      <c r="G204" s="455"/>
      <c r="H204" s="455"/>
      <c r="I204" s="455"/>
      <c r="J204" s="464">
        <v>13</v>
      </c>
      <c r="K204" s="455"/>
      <c r="L204" s="455">
        <v>13</v>
      </c>
      <c r="M204" s="455"/>
      <c r="N204" s="455"/>
      <c r="O204" s="455"/>
      <c r="P204" s="455"/>
      <c r="Q204" s="455">
        <v>2017</v>
      </c>
      <c r="R204" s="455">
        <v>2020</v>
      </c>
      <c r="S204" s="455"/>
      <c r="T204" s="455"/>
      <c r="U204" s="455">
        <v>18722</v>
      </c>
      <c r="V204" s="455">
        <v>3982</v>
      </c>
      <c r="W204" s="455"/>
      <c r="X204" s="455"/>
      <c r="Y204" s="455"/>
      <c r="Z204" s="455"/>
      <c r="AA204" s="455"/>
      <c r="AB204" s="455"/>
      <c r="AC204" s="455"/>
      <c r="AD204" s="455"/>
      <c r="AE204" s="455"/>
      <c r="AF204" s="455"/>
      <c r="AG204" s="455"/>
      <c r="AH204" s="455"/>
      <c r="AI204" s="455"/>
      <c r="AJ204" s="455"/>
      <c r="AK204" s="455"/>
      <c r="AL204" s="455"/>
      <c r="AM204" s="455"/>
      <c r="AN204" s="455"/>
      <c r="AO204" s="455"/>
      <c r="AP204" s="455"/>
      <c r="AQ204" s="455"/>
      <c r="AR204" s="455"/>
      <c r="AS204" s="455"/>
      <c r="AT204" s="455"/>
      <c r="AU204" s="455"/>
      <c r="AV204" s="455"/>
      <c r="AW204" s="455"/>
      <c r="AX204" s="455"/>
      <c r="AY204" s="455"/>
      <c r="AZ204" s="455"/>
      <c r="BA204" s="455"/>
      <c r="BB204" s="455"/>
      <c r="BC204" s="455"/>
      <c r="BD204" s="464"/>
      <c r="BE204" s="455"/>
      <c r="BF204" s="464"/>
      <c r="BG204" s="455"/>
      <c r="BH204" s="455"/>
      <c r="BI204" s="455"/>
      <c r="BJ204" s="455"/>
      <c r="BK204" s="455"/>
      <c r="BL204" s="455"/>
      <c r="BM204" s="455"/>
      <c r="BN204" s="455"/>
      <c r="BO204" s="494"/>
      <c r="BP204" s="494"/>
      <c r="BQ204" s="455"/>
      <c r="BR204" s="455"/>
      <c r="BS204" s="455"/>
      <c r="BT204" s="455"/>
      <c r="BU204" s="455"/>
      <c r="BV204" s="455"/>
      <c r="BW204" s="455"/>
      <c r="BX204" s="461"/>
      <c r="BY204" s="461"/>
      <c r="BZ204" s="461"/>
      <c r="CA204" s="461"/>
      <c r="CB204" s="461"/>
      <c r="CC204" s="461"/>
      <c r="CD204" s="448"/>
      <c r="CE204" s="448"/>
      <c r="CF204" s="448"/>
      <c r="CG204" s="448"/>
      <c r="CH204" s="448"/>
      <c r="CI204" s="448"/>
      <c r="CJ204" s="448"/>
      <c r="CK204" s="448"/>
      <c r="CL204" s="448"/>
      <c r="CM204" s="448"/>
      <c r="CN204" s="448"/>
      <c r="CO204" s="448"/>
      <c r="CP204" s="448"/>
      <c r="CQ204" s="448"/>
      <c r="CR204" s="448"/>
      <c r="CS204" s="448"/>
      <c r="CT204" s="448"/>
      <c r="CU204" s="448"/>
      <c r="CV204" s="448"/>
      <c r="CW204" s="515"/>
      <c r="CX204" s="515"/>
      <c r="CY204" s="515"/>
      <c r="CZ204" s="515"/>
      <c r="DA204" s="515"/>
      <c r="DB204" s="515"/>
      <c r="DC204" s="515"/>
      <c r="DD204" s="515"/>
      <c r="DE204" s="515"/>
      <c r="DF204" s="515"/>
      <c r="DG204" s="515"/>
      <c r="DH204" s="515"/>
      <c r="DI204" s="515"/>
      <c r="DJ204" s="515"/>
      <c r="DK204" s="515"/>
      <c r="DL204" s="515"/>
      <c r="DM204" s="515"/>
      <c r="DN204" s="515"/>
      <c r="DO204" s="515"/>
      <c r="DP204" s="515"/>
      <c r="DQ204" s="515"/>
      <c r="DR204" s="515"/>
      <c r="DS204" s="515"/>
      <c r="DT204" s="515"/>
      <c r="DU204" s="515"/>
      <c r="DV204" s="515"/>
      <c r="DW204" s="515"/>
      <c r="DX204" s="515"/>
      <c r="DY204" s="515"/>
      <c r="DZ204" s="515"/>
      <c r="EA204" s="515"/>
      <c r="EB204" s="515"/>
      <c r="EC204" s="515"/>
      <c r="ED204" s="515"/>
      <c r="EE204" s="515"/>
      <c r="EF204" s="515"/>
      <c r="EG204" s="515"/>
      <c r="EH204" s="515"/>
      <c r="EI204" s="515"/>
      <c r="EJ204" s="515"/>
      <c r="EK204" s="515"/>
      <c r="EL204" s="515"/>
      <c r="EM204" s="515"/>
      <c r="EN204" s="515"/>
      <c r="EO204" s="515"/>
      <c r="EP204" s="515"/>
      <c r="EQ204" s="515"/>
      <c r="ER204" s="515"/>
      <c r="ES204" s="515"/>
      <c r="ET204" s="515"/>
      <c r="EU204" s="515"/>
      <c r="EV204" s="515"/>
      <c r="EW204" s="515"/>
      <c r="EX204" s="515"/>
      <c r="EY204" s="515"/>
      <c r="EZ204" s="515"/>
      <c r="FA204" s="515"/>
      <c r="FB204" s="515"/>
      <c r="FC204" s="515"/>
      <c r="FD204" s="515"/>
      <c r="FE204" s="515"/>
      <c r="FF204" s="515"/>
      <c r="FG204" s="515"/>
      <c r="FH204" s="515"/>
      <c r="FI204" s="515"/>
      <c r="FJ204" s="515"/>
      <c r="FK204" s="515"/>
      <c r="FL204" s="515"/>
      <c r="FM204" s="515"/>
      <c r="FN204" s="515"/>
      <c r="FO204" s="515"/>
      <c r="FP204" s="515"/>
      <c r="FQ204" s="515"/>
      <c r="FR204" s="515"/>
      <c r="FS204" s="515"/>
      <c r="FT204" s="515"/>
      <c r="FU204" s="515"/>
      <c r="FV204" s="515"/>
      <c r="FW204" s="515"/>
      <c r="FX204" s="515"/>
      <c r="FY204" s="515"/>
      <c r="FZ204" s="515"/>
      <c r="GA204" s="515"/>
      <c r="GB204" s="515"/>
      <c r="GC204" s="515"/>
      <c r="GD204" s="515"/>
      <c r="GE204" s="515"/>
      <c r="GF204" s="515"/>
      <c r="GG204" s="515"/>
      <c r="GH204" s="515"/>
      <c r="GI204" s="515"/>
      <c r="GJ204" s="515"/>
      <c r="GK204" s="515"/>
      <c r="GL204" s="515"/>
      <c r="GM204" s="515"/>
      <c r="GN204" s="515"/>
      <c r="GO204" s="515"/>
      <c r="GP204" s="515"/>
      <c r="GQ204" s="515"/>
      <c r="GR204" s="515"/>
      <c r="GS204" s="515"/>
      <c r="GT204" s="515"/>
      <c r="GU204" s="515"/>
      <c r="GV204" s="515"/>
      <c r="GW204" s="515"/>
      <c r="GX204" s="515"/>
      <c r="GY204" s="515"/>
      <c r="GZ204" s="515"/>
      <c r="HA204" s="515"/>
      <c r="HB204" s="515"/>
      <c r="HC204" s="515"/>
      <c r="HD204" s="515"/>
      <c r="HE204" s="515"/>
      <c r="HF204" s="515"/>
      <c r="HG204" s="515"/>
      <c r="HH204" s="515"/>
      <c r="HI204" s="515"/>
      <c r="HJ204" s="515"/>
      <c r="HK204" s="515"/>
      <c r="HL204" s="515"/>
      <c r="HM204" s="515"/>
      <c r="HN204" s="515"/>
      <c r="HO204" s="515"/>
      <c r="HP204" s="515"/>
      <c r="HQ204" s="515"/>
      <c r="HR204" s="515"/>
      <c r="HS204" s="515"/>
      <c r="HT204" s="515"/>
      <c r="HU204" s="515"/>
      <c r="HV204" s="515"/>
      <c r="HW204" s="515"/>
      <c r="HX204" s="515"/>
      <c r="HY204" s="515"/>
      <c r="HZ204" s="515"/>
      <c r="IA204" s="515"/>
      <c r="IB204" s="515"/>
      <c r="IC204" s="515"/>
      <c r="ID204" s="515"/>
      <c r="IE204" s="515"/>
      <c r="IF204" s="515"/>
      <c r="IG204" s="515"/>
      <c r="IH204" s="515"/>
      <c r="II204" s="515"/>
      <c r="IJ204" s="515"/>
      <c r="IK204" s="515"/>
      <c r="IL204" s="515"/>
      <c r="IM204" s="515"/>
      <c r="IN204" s="515"/>
      <c r="IO204" s="515"/>
      <c r="IP204" s="515"/>
      <c r="IQ204" s="515"/>
      <c r="IR204" s="515"/>
      <c r="IS204" s="515"/>
      <c r="IT204" s="515"/>
      <c r="IU204" s="515"/>
      <c r="IV204" s="515"/>
      <c r="IW204" s="515"/>
      <c r="IX204" s="515"/>
      <c r="IY204" s="515"/>
      <c r="IZ204" s="515"/>
      <c r="JA204" s="515"/>
      <c r="JB204" s="515"/>
      <c r="JC204" s="515"/>
      <c r="JD204" s="515"/>
      <c r="JE204" s="515"/>
      <c r="JF204" s="515"/>
      <c r="JG204" s="515"/>
      <c r="JH204" s="515"/>
      <c r="JI204" s="515"/>
      <c r="JJ204" s="515"/>
      <c r="JK204" s="515"/>
      <c r="JL204" s="515"/>
      <c r="JM204" s="515"/>
      <c r="JN204" s="515"/>
      <c r="JO204" s="515"/>
      <c r="JP204" s="515"/>
      <c r="JQ204" s="515"/>
      <c r="JR204" s="515"/>
      <c r="JS204" s="515"/>
      <c r="JT204" s="515"/>
      <c r="JU204" s="515"/>
      <c r="JV204" s="515"/>
      <c r="JW204" s="515"/>
      <c r="JX204" s="515"/>
      <c r="JY204" s="515"/>
      <c r="JZ204" s="515"/>
      <c r="KA204" s="515"/>
      <c r="KB204" s="515"/>
      <c r="KC204" s="515"/>
      <c r="KD204" s="515"/>
      <c r="KE204" s="515"/>
      <c r="KF204" s="515"/>
      <c r="KG204" s="515"/>
      <c r="KH204" s="515"/>
      <c r="KI204" s="515"/>
      <c r="KJ204" s="515"/>
      <c r="KK204" s="515"/>
      <c r="KL204" s="515"/>
      <c r="KM204" s="515"/>
      <c r="KN204" s="515"/>
      <c r="KO204" s="515"/>
      <c r="KP204" s="515"/>
      <c r="KQ204" s="515"/>
      <c r="KR204" s="515"/>
      <c r="KS204" s="515"/>
      <c r="KT204" s="515"/>
    </row>
    <row r="205" spans="1:306" ht="24" hidden="1">
      <c r="A205" s="454" t="s">
        <v>2228</v>
      </c>
      <c r="B205" s="455" t="s">
        <v>1420</v>
      </c>
      <c r="C205" s="455" t="s">
        <v>1843</v>
      </c>
      <c r="D205" s="455"/>
      <c r="E205" s="455" t="s">
        <v>2486</v>
      </c>
      <c r="F205" s="455" t="s">
        <v>90</v>
      </c>
      <c r="G205" s="455"/>
      <c r="H205" s="455"/>
      <c r="I205" s="455"/>
      <c r="J205" s="464">
        <v>30</v>
      </c>
      <c r="K205" s="455"/>
      <c r="L205" s="455">
        <v>30</v>
      </c>
      <c r="M205" s="455"/>
      <c r="N205" s="455"/>
      <c r="O205" s="455"/>
      <c r="P205" s="455"/>
      <c r="Q205" s="455">
        <v>2017</v>
      </c>
      <c r="R205" s="455">
        <v>2020</v>
      </c>
      <c r="S205" s="455"/>
      <c r="T205" s="455"/>
      <c r="U205" s="455">
        <v>25200</v>
      </c>
      <c r="V205" s="455">
        <v>9004</v>
      </c>
      <c r="W205" s="455"/>
      <c r="X205" s="455"/>
      <c r="Y205" s="455"/>
      <c r="Z205" s="455"/>
      <c r="AA205" s="455"/>
      <c r="AB205" s="455"/>
      <c r="AC205" s="455"/>
      <c r="AD205" s="455"/>
      <c r="AE205" s="455"/>
      <c r="AF205" s="455"/>
      <c r="AG205" s="455"/>
      <c r="AH205" s="455"/>
      <c r="AI205" s="455"/>
      <c r="AJ205" s="455"/>
      <c r="AK205" s="455"/>
      <c r="AL205" s="455"/>
      <c r="AM205" s="455"/>
      <c r="AN205" s="455"/>
      <c r="AO205" s="455"/>
      <c r="AP205" s="455"/>
      <c r="AQ205" s="455"/>
      <c r="AR205" s="455"/>
      <c r="AS205" s="455"/>
      <c r="AT205" s="455"/>
      <c r="AU205" s="455"/>
      <c r="AV205" s="455"/>
      <c r="AW205" s="455"/>
      <c r="AX205" s="455"/>
      <c r="AY205" s="455"/>
      <c r="AZ205" s="455"/>
      <c r="BA205" s="455"/>
      <c r="BB205" s="455"/>
      <c r="BC205" s="455"/>
      <c r="BD205" s="464"/>
      <c r="BE205" s="455"/>
      <c r="BF205" s="464"/>
      <c r="BG205" s="455"/>
      <c r="BH205" s="455"/>
      <c r="BI205" s="455"/>
      <c r="BJ205" s="455"/>
      <c r="BK205" s="455"/>
      <c r="BL205" s="455"/>
      <c r="BM205" s="455"/>
      <c r="BN205" s="455"/>
      <c r="BO205" s="494"/>
      <c r="BP205" s="494"/>
      <c r="BQ205" s="455"/>
      <c r="BR205" s="455"/>
      <c r="BS205" s="455"/>
      <c r="BT205" s="455"/>
      <c r="BU205" s="455"/>
      <c r="BV205" s="455"/>
      <c r="BW205" s="455"/>
      <c r="BX205" s="461"/>
      <c r="BY205" s="461"/>
      <c r="BZ205" s="461"/>
      <c r="CA205" s="461"/>
      <c r="CB205" s="461"/>
      <c r="CC205" s="461"/>
      <c r="CD205" s="448"/>
      <c r="CE205" s="448"/>
      <c r="CF205" s="448"/>
      <c r="CG205" s="448"/>
      <c r="CH205" s="448"/>
      <c r="CI205" s="448"/>
      <c r="CJ205" s="448"/>
      <c r="CK205" s="448"/>
      <c r="CL205" s="448"/>
      <c r="CM205" s="448"/>
      <c r="CN205" s="448"/>
      <c r="CO205" s="448"/>
      <c r="CP205" s="448"/>
      <c r="CQ205" s="448"/>
      <c r="CR205" s="448"/>
      <c r="CS205" s="448"/>
      <c r="CT205" s="448"/>
      <c r="CU205" s="448"/>
      <c r="CV205" s="448"/>
      <c r="CW205" s="515"/>
      <c r="CX205" s="515"/>
      <c r="CY205" s="515"/>
      <c r="CZ205" s="515"/>
      <c r="DA205" s="515"/>
      <c r="DB205" s="515"/>
      <c r="DC205" s="515"/>
      <c r="DD205" s="515"/>
      <c r="DE205" s="515"/>
      <c r="DF205" s="515"/>
      <c r="DG205" s="515"/>
      <c r="DH205" s="515"/>
      <c r="DI205" s="515"/>
      <c r="DJ205" s="515"/>
      <c r="DK205" s="515"/>
      <c r="DL205" s="515"/>
      <c r="DM205" s="515"/>
      <c r="DN205" s="515"/>
      <c r="DO205" s="515"/>
      <c r="DP205" s="515"/>
      <c r="DQ205" s="515"/>
      <c r="DR205" s="515"/>
      <c r="DS205" s="515"/>
      <c r="DT205" s="515"/>
      <c r="DU205" s="515"/>
      <c r="DV205" s="515"/>
      <c r="DW205" s="515"/>
      <c r="DX205" s="515"/>
      <c r="DY205" s="515"/>
      <c r="DZ205" s="515"/>
      <c r="EA205" s="515"/>
      <c r="EB205" s="515"/>
      <c r="EC205" s="515"/>
      <c r="ED205" s="515"/>
      <c r="EE205" s="515"/>
      <c r="EF205" s="515"/>
      <c r="EG205" s="515"/>
      <c r="EH205" s="515"/>
      <c r="EI205" s="515"/>
      <c r="EJ205" s="515"/>
      <c r="EK205" s="515"/>
      <c r="EL205" s="515"/>
      <c r="EM205" s="515"/>
      <c r="EN205" s="515"/>
      <c r="EO205" s="515"/>
      <c r="EP205" s="515"/>
      <c r="EQ205" s="515"/>
      <c r="ER205" s="515"/>
      <c r="ES205" s="515"/>
      <c r="ET205" s="515"/>
      <c r="EU205" s="515"/>
      <c r="EV205" s="515"/>
      <c r="EW205" s="515"/>
      <c r="EX205" s="515"/>
      <c r="EY205" s="515"/>
      <c r="EZ205" s="515"/>
      <c r="FA205" s="515"/>
      <c r="FB205" s="515"/>
      <c r="FC205" s="515"/>
      <c r="FD205" s="515"/>
      <c r="FE205" s="515"/>
      <c r="FF205" s="515"/>
      <c r="FG205" s="515"/>
      <c r="FH205" s="515"/>
      <c r="FI205" s="515"/>
      <c r="FJ205" s="515"/>
      <c r="FK205" s="515"/>
      <c r="FL205" s="515"/>
      <c r="FM205" s="515"/>
      <c r="FN205" s="515"/>
      <c r="FO205" s="515"/>
      <c r="FP205" s="515"/>
      <c r="FQ205" s="515"/>
      <c r="FR205" s="515"/>
      <c r="FS205" s="515"/>
      <c r="FT205" s="515"/>
      <c r="FU205" s="515"/>
      <c r="FV205" s="515"/>
      <c r="FW205" s="515"/>
      <c r="FX205" s="515"/>
      <c r="FY205" s="515"/>
      <c r="FZ205" s="515"/>
      <c r="GA205" s="515"/>
      <c r="GB205" s="515"/>
      <c r="GC205" s="515"/>
      <c r="GD205" s="515"/>
      <c r="GE205" s="515"/>
      <c r="GF205" s="515"/>
      <c r="GG205" s="515"/>
      <c r="GH205" s="515"/>
      <c r="GI205" s="515"/>
      <c r="GJ205" s="515"/>
      <c r="GK205" s="515"/>
      <c r="GL205" s="515"/>
      <c r="GM205" s="515"/>
      <c r="GN205" s="515"/>
      <c r="GO205" s="515"/>
      <c r="GP205" s="515"/>
      <c r="GQ205" s="515"/>
      <c r="GR205" s="515"/>
      <c r="GS205" s="515"/>
      <c r="GT205" s="515"/>
      <c r="GU205" s="515"/>
      <c r="GV205" s="515"/>
      <c r="GW205" s="515"/>
      <c r="GX205" s="515"/>
      <c r="GY205" s="515"/>
      <c r="GZ205" s="515"/>
      <c r="HA205" s="515"/>
      <c r="HB205" s="515"/>
      <c r="HC205" s="515"/>
      <c r="HD205" s="515"/>
      <c r="HE205" s="515"/>
      <c r="HF205" s="515"/>
      <c r="HG205" s="515"/>
      <c r="HH205" s="515"/>
      <c r="HI205" s="515"/>
      <c r="HJ205" s="515"/>
      <c r="HK205" s="515"/>
      <c r="HL205" s="515"/>
      <c r="HM205" s="515"/>
      <c r="HN205" s="515"/>
      <c r="HO205" s="515"/>
      <c r="HP205" s="515"/>
      <c r="HQ205" s="515"/>
      <c r="HR205" s="515"/>
      <c r="HS205" s="515"/>
      <c r="HT205" s="515"/>
      <c r="HU205" s="515"/>
      <c r="HV205" s="515"/>
      <c r="HW205" s="515"/>
      <c r="HX205" s="515"/>
      <c r="HY205" s="515"/>
      <c r="HZ205" s="515"/>
      <c r="IA205" s="515"/>
      <c r="IB205" s="515"/>
      <c r="IC205" s="515"/>
      <c r="ID205" s="515"/>
      <c r="IE205" s="515"/>
      <c r="IF205" s="515"/>
      <c r="IG205" s="515"/>
      <c r="IH205" s="515"/>
      <c r="II205" s="515"/>
      <c r="IJ205" s="515"/>
      <c r="IK205" s="515"/>
      <c r="IL205" s="515"/>
      <c r="IM205" s="515"/>
      <c r="IN205" s="515"/>
      <c r="IO205" s="515"/>
      <c r="IP205" s="515"/>
      <c r="IQ205" s="515"/>
      <c r="IR205" s="515"/>
      <c r="IS205" s="515"/>
      <c r="IT205" s="515"/>
      <c r="IU205" s="515"/>
      <c r="IV205" s="515"/>
      <c r="IW205" s="515"/>
      <c r="IX205" s="515"/>
      <c r="IY205" s="515"/>
      <c r="IZ205" s="515"/>
      <c r="JA205" s="515"/>
      <c r="JB205" s="515"/>
      <c r="JC205" s="515"/>
      <c r="JD205" s="515"/>
      <c r="JE205" s="515"/>
      <c r="JF205" s="515"/>
      <c r="JG205" s="515"/>
      <c r="JH205" s="515"/>
      <c r="JI205" s="515"/>
      <c r="JJ205" s="515"/>
      <c r="JK205" s="515"/>
      <c r="JL205" s="515"/>
      <c r="JM205" s="515"/>
      <c r="JN205" s="515"/>
      <c r="JO205" s="515"/>
      <c r="JP205" s="515"/>
      <c r="JQ205" s="515"/>
      <c r="JR205" s="515"/>
      <c r="JS205" s="515"/>
      <c r="JT205" s="515"/>
      <c r="JU205" s="515"/>
      <c r="JV205" s="515"/>
      <c r="JW205" s="515"/>
      <c r="JX205" s="515"/>
      <c r="JY205" s="515"/>
      <c r="JZ205" s="515"/>
      <c r="KA205" s="515"/>
      <c r="KB205" s="515"/>
      <c r="KC205" s="515"/>
      <c r="KD205" s="515"/>
      <c r="KE205" s="515"/>
      <c r="KF205" s="515"/>
      <c r="KG205" s="515"/>
      <c r="KH205" s="515"/>
      <c r="KI205" s="515"/>
      <c r="KJ205" s="515"/>
      <c r="KK205" s="515"/>
      <c r="KL205" s="515"/>
      <c r="KM205" s="515"/>
      <c r="KN205" s="515"/>
      <c r="KO205" s="515"/>
      <c r="KP205" s="515"/>
      <c r="KQ205" s="515"/>
      <c r="KR205" s="515"/>
      <c r="KS205" s="515"/>
      <c r="KT205" s="515"/>
    </row>
    <row r="206" spans="1:306" ht="48" hidden="1">
      <c r="A206" s="454" t="s">
        <v>2228</v>
      </c>
      <c r="B206" s="455" t="s">
        <v>2614</v>
      </c>
      <c r="C206" s="455" t="s">
        <v>2615</v>
      </c>
      <c r="D206" s="455"/>
      <c r="E206" s="455" t="s">
        <v>2616</v>
      </c>
      <c r="F206" s="455" t="s">
        <v>90</v>
      </c>
      <c r="G206" s="455"/>
      <c r="H206" s="455"/>
      <c r="I206" s="455"/>
      <c r="J206" s="464">
        <v>62</v>
      </c>
      <c r="K206" s="455"/>
      <c r="L206" s="455">
        <v>62</v>
      </c>
      <c r="M206" s="455"/>
      <c r="N206" s="455"/>
      <c r="O206" s="455"/>
      <c r="P206" s="455"/>
      <c r="Q206" s="455">
        <v>2017</v>
      </c>
      <c r="R206" s="455">
        <v>2020</v>
      </c>
      <c r="S206" s="455"/>
      <c r="T206" s="455"/>
      <c r="U206" s="455">
        <v>58931</v>
      </c>
      <c r="V206" s="455">
        <v>18703</v>
      </c>
      <c r="W206" s="455"/>
      <c r="X206" s="455"/>
      <c r="Y206" s="455"/>
      <c r="Z206" s="455"/>
      <c r="AA206" s="455"/>
      <c r="AB206" s="455"/>
      <c r="AC206" s="455"/>
      <c r="AD206" s="455"/>
      <c r="AE206" s="455"/>
      <c r="AF206" s="455"/>
      <c r="AG206" s="455"/>
      <c r="AH206" s="455"/>
      <c r="AI206" s="455"/>
      <c r="AJ206" s="455"/>
      <c r="AK206" s="455"/>
      <c r="AL206" s="455"/>
      <c r="AM206" s="455"/>
      <c r="AN206" s="455"/>
      <c r="AO206" s="455"/>
      <c r="AP206" s="455"/>
      <c r="AQ206" s="455"/>
      <c r="AR206" s="455"/>
      <c r="AS206" s="455"/>
      <c r="AT206" s="455"/>
      <c r="AU206" s="455"/>
      <c r="AV206" s="455"/>
      <c r="AW206" s="455"/>
      <c r="AX206" s="455"/>
      <c r="AY206" s="455"/>
      <c r="AZ206" s="455"/>
      <c r="BA206" s="455"/>
      <c r="BB206" s="455"/>
      <c r="BC206" s="455"/>
      <c r="BD206" s="464"/>
      <c r="BE206" s="455"/>
      <c r="BF206" s="464"/>
      <c r="BG206" s="455"/>
      <c r="BH206" s="455"/>
      <c r="BI206" s="455"/>
      <c r="BJ206" s="455"/>
      <c r="BK206" s="455"/>
      <c r="BL206" s="455"/>
      <c r="BM206" s="455"/>
      <c r="BN206" s="455"/>
      <c r="BO206" s="494"/>
      <c r="BP206" s="494"/>
      <c r="BQ206" s="455"/>
      <c r="BR206" s="455"/>
      <c r="BS206" s="455"/>
      <c r="BT206" s="455"/>
      <c r="BU206" s="455"/>
      <c r="BV206" s="455"/>
      <c r="BW206" s="455"/>
      <c r="BX206" s="461"/>
      <c r="BY206" s="461"/>
      <c r="BZ206" s="461"/>
      <c r="CA206" s="461"/>
      <c r="CB206" s="461"/>
      <c r="CC206" s="461"/>
      <c r="CD206" s="448"/>
      <c r="CE206" s="448"/>
      <c r="CF206" s="448"/>
      <c r="CG206" s="448"/>
      <c r="CH206" s="448"/>
      <c r="CI206" s="448"/>
      <c r="CJ206" s="448"/>
      <c r="CK206" s="448"/>
      <c r="CL206" s="448"/>
      <c r="CM206" s="448"/>
      <c r="CN206" s="448"/>
      <c r="CO206" s="448"/>
      <c r="CP206" s="448"/>
      <c r="CQ206" s="448"/>
      <c r="CR206" s="448"/>
      <c r="CS206" s="448"/>
      <c r="CT206" s="448"/>
      <c r="CU206" s="448"/>
      <c r="CV206" s="448"/>
      <c r="CW206" s="515"/>
      <c r="CX206" s="515"/>
      <c r="CY206" s="515"/>
      <c r="CZ206" s="515"/>
      <c r="DA206" s="515"/>
      <c r="DB206" s="515"/>
      <c r="DC206" s="515"/>
      <c r="DD206" s="515"/>
      <c r="DE206" s="515"/>
      <c r="DF206" s="515"/>
      <c r="DG206" s="515"/>
      <c r="DH206" s="515"/>
      <c r="DI206" s="515"/>
      <c r="DJ206" s="515"/>
      <c r="DK206" s="515"/>
      <c r="DL206" s="515"/>
      <c r="DM206" s="515"/>
      <c r="DN206" s="515"/>
      <c r="DO206" s="515"/>
      <c r="DP206" s="515"/>
      <c r="DQ206" s="515"/>
      <c r="DR206" s="515"/>
      <c r="DS206" s="515"/>
      <c r="DT206" s="515"/>
      <c r="DU206" s="515"/>
      <c r="DV206" s="515"/>
      <c r="DW206" s="515"/>
      <c r="DX206" s="515"/>
      <c r="DY206" s="515"/>
      <c r="DZ206" s="515"/>
      <c r="EA206" s="515"/>
      <c r="EB206" s="515"/>
      <c r="EC206" s="515"/>
      <c r="ED206" s="515"/>
      <c r="EE206" s="515"/>
      <c r="EF206" s="515"/>
      <c r="EG206" s="515"/>
      <c r="EH206" s="515"/>
      <c r="EI206" s="515"/>
      <c r="EJ206" s="515"/>
      <c r="EK206" s="515"/>
      <c r="EL206" s="515"/>
      <c r="EM206" s="515"/>
      <c r="EN206" s="515"/>
      <c r="EO206" s="515"/>
      <c r="EP206" s="515"/>
      <c r="EQ206" s="515"/>
      <c r="ER206" s="515"/>
      <c r="ES206" s="515"/>
      <c r="ET206" s="515"/>
      <c r="EU206" s="515"/>
      <c r="EV206" s="515"/>
      <c r="EW206" s="515"/>
      <c r="EX206" s="515"/>
      <c r="EY206" s="515"/>
      <c r="EZ206" s="515"/>
      <c r="FA206" s="515"/>
      <c r="FB206" s="515"/>
      <c r="FC206" s="515"/>
      <c r="FD206" s="515"/>
      <c r="FE206" s="515"/>
      <c r="FF206" s="515"/>
      <c r="FG206" s="515"/>
      <c r="FH206" s="515"/>
      <c r="FI206" s="515"/>
      <c r="FJ206" s="515"/>
      <c r="FK206" s="515"/>
      <c r="FL206" s="515"/>
      <c r="FM206" s="515"/>
      <c r="FN206" s="515"/>
      <c r="FO206" s="515"/>
      <c r="FP206" s="515"/>
      <c r="FQ206" s="515"/>
      <c r="FR206" s="515"/>
      <c r="FS206" s="515"/>
      <c r="FT206" s="515"/>
      <c r="FU206" s="515"/>
      <c r="FV206" s="515"/>
      <c r="FW206" s="515"/>
      <c r="FX206" s="515"/>
      <c r="FY206" s="515"/>
      <c r="FZ206" s="515"/>
      <c r="GA206" s="515"/>
      <c r="GB206" s="515"/>
      <c r="GC206" s="515"/>
      <c r="GD206" s="515"/>
      <c r="GE206" s="515"/>
      <c r="GF206" s="515"/>
      <c r="GG206" s="515"/>
      <c r="GH206" s="515"/>
      <c r="GI206" s="515"/>
      <c r="GJ206" s="515"/>
      <c r="GK206" s="515"/>
      <c r="GL206" s="515"/>
      <c r="GM206" s="515"/>
      <c r="GN206" s="515"/>
      <c r="GO206" s="515"/>
      <c r="GP206" s="515"/>
      <c r="GQ206" s="515"/>
      <c r="GR206" s="515"/>
      <c r="GS206" s="515"/>
      <c r="GT206" s="515"/>
      <c r="GU206" s="515"/>
      <c r="GV206" s="515"/>
      <c r="GW206" s="515"/>
      <c r="GX206" s="515"/>
      <c r="GY206" s="515"/>
      <c r="GZ206" s="515"/>
      <c r="HA206" s="515"/>
      <c r="HB206" s="515"/>
      <c r="HC206" s="515"/>
      <c r="HD206" s="515"/>
      <c r="HE206" s="515"/>
      <c r="HF206" s="515"/>
      <c r="HG206" s="515"/>
      <c r="HH206" s="515"/>
      <c r="HI206" s="515"/>
      <c r="HJ206" s="515"/>
      <c r="HK206" s="515"/>
      <c r="HL206" s="515"/>
      <c r="HM206" s="515"/>
      <c r="HN206" s="515"/>
      <c r="HO206" s="515"/>
      <c r="HP206" s="515"/>
      <c r="HQ206" s="515"/>
      <c r="HR206" s="515"/>
      <c r="HS206" s="515"/>
      <c r="HT206" s="515"/>
      <c r="HU206" s="515"/>
      <c r="HV206" s="515"/>
      <c r="HW206" s="515"/>
      <c r="HX206" s="515"/>
      <c r="HY206" s="515"/>
      <c r="HZ206" s="515"/>
      <c r="IA206" s="515"/>
      <c r="IB206" s="515"/>
      <c r="IC206" s="515"/>
      <c r="ID206" s="515"/>
      <c r="IE206" s="515"/>
      <c r="IF206" s="515"/>
      <c r="IG206" s="515"/>
      <c r="IH206" s="515"/>
      <c r="II206" s="515"/>
      <c r="IJ206" s="515"/>
      <c r="IK206" s="515"/>
      <c r="IL206" s="515"/>
      <c r="IM206" s="515"/>
      <c r="IN206" s="515"/>
      <c r="IO206" s="515"/>
      <c r="IP206" s="515"/>
      <c r="IQ206" s="515"/>
      <c r="IR206" s="515"/>
      <c r="IS206" s="515"/>
      <c r="IT206" s="515"/>
      <c r="IU206" s="515"/>
      <c r="IV206" s="515"/>
      <c r="IW206" s="515"/>
      <c r="IX206" s="515"/>
      <c r="IY206" s="515"/>
      <c r="IZ206" s="515"/>
      <c r="JA206" s="515"/>
      <c r="JB206" s="515"/>
      <c r="JC206" s="515"/>
      <c r="JD206" s="515"/>
      <c r="JE206" s="515"/>
      <c r="JF206" s="515"/>
      <c r="JG206" s="515"/>
      <c r="JH206" s="515"/>
      <c r="JI206" s="515"/>
      <c r="JJ206" s="515"/>
      <c r="JK206" s="515"/>
      <c r="JL206" s="515"/>
      <c r="JM206" s="515"/>
      <c r="JN206" s="515"/>
      <c r="JO206" s="515"/>
      <c r="JP206" s="515"/>
      <c r="JQ206" s="515"/>
      <c r="JR206" s="515"/>
      <c r="JS206" s="515"/>
      <c r="JT206" s="515"/>
      <c r="JU206" s="515"/>
      <c r="JV206" s="515"/>
      <c r="JW206" s="515"/>
      <c r="JX206" s="515"/>
      <c r="JY206" s="515"/>
      <c r="JZ206" s="515"/>
      <c r="KA206" s="515"/>
      <c r="KB206" s="515"/>
      <c r="KC206" s="515"/>
      <c r="KD206" s="515"/>
      <c r="KE206" s="515"/>
      <c r="KF206" s="515"/>
      <c r="KG206" s="515"/>
      <c r="KH206" s="515"/>
      <c r="KI206" s="515"/>
      <c r="KJ206" s="515"/>
      <c r="KK206" s="515"/>
      <c r="KL206" s="515"/>
      <c r="KM206" s="515"/>
      <c r="KN206" s="515"/>
      <c r="KO206" s="515"/>
      <c r="KP206" s="515"/>
      <c r="KQ206" s="515"/>
      <c r="KR206" s="515"/>
      <c r="KS206" s="515"/>
      <c r="KT206" s="515"/>
    </row>
    <row r="207" spans="1:306" ht="13.5" hidden="1" customHeight="1">
      <c r="A207" s="538" t="s">
        <v>2246</v>
      </c>
      <c r="B207" s="538"/>
      <c r="C207" s="538"/>
      <c r="D207" s="457"/>
      <c r="E207" s="457"/>
      <c r="F207" s="457"/>
      <c r="G207" s="457"/>
      <c r="H207" s="457"/>
      <c r="I207" s="457"/>
      <c r="J207" s="465">
        <v>143</v>
      </c>
      <c r="K207" s="465">
        <v>19</v>
      </c>
      <c r="L207" s="465">
        <v>120</v>
      </c>
      <c r="M207" s="465"/>
      <c r="N207" s="465"/>
      <c r="O207" s="465">
        <v>2442</v>
      </c>
      <c r="P207" s="465">
        <v>1716</v>
      </c>
      <c r="Q207" s="465"/>
      <c r="R207" s="465"/>
      <c r="S207" s="466"/>
      <c r="T207" s="466"/>
      <c r="U207" s="465">
        <v>310507</v>
      </c>
      <c r="V207" s="465">
        <v>59067</v>
      </c>
      <c r="W207" s="466"/>
      <c r="X207" s="465">
        <v>6056</v>
      </c>
      <c r="Y207" s="465"/>
      <c r="Z207" s="466"/>
      <c r="AA207" s="466"/>
      <c r="AB207" s="466"/>
      <c r="AC207" s="466"/>
      <c r="AD207" s="466"/>
      <c r="AE207" s="466"/>
      <c r="AF207" s="466"/>
      <c r="AG207" s="466"/>
      <c r="AH207" s="466"/>
      <c r="AI207" s="466"/>
      <c r="AJ207" s="466"/>
      <c r="AK207" s="466"/>
      <c r="AL207" s="466"/>
      <c r="AM207" s="466"/>
      <c r="AN207" s="466"/>
      <c r="AO207" s="466"/>
      <c r="AP207" s="466"/>
      <c r="AQ207" s="466"/>
      <c r="AR207" s="466"/>
      <c r="AS207" s="466"/>
      <c r="AT207" s="466"/>
      <c r="AU207" s="466"/>
      <c r="AV207" s="466"/>
      <c r="AW207" s="466"/>
      <c r="AX207" s="466"/>
      <c r="AY207" s="466"/>
      <c r="AZ207" s="466"/>
      <c r="BA207" s="466"/>
      <c r="BB207" s="466"/>
      <c r="BC207" s="466"/>
      <c r="BD207" s="464"/>
      <c r="BE207" s="465"/>
      <c r="BF207" s="464"/>
      <c r="BG207" s="465"/>
      <c r="BH207" s="465"/>
      <c r="BI207" s="466"/>
      <c r="BJ207" s="466"/>
      <c r="BK207" s="466"/>
      <c r="BL207" s="466"/>
      <c r="BM207" s="466"/>
      <c r="BN207" s="466"/>
      <c r="BO207" s="528"/>
      <c r="BP207" s="528"/>
      <c r="BQ207" s="466"/>
      <c r="BR207" s="466"/>
      <c r="BS207" s="495"/>
      <c r="BT207" s="466"/>
      <c r="BU207" s="466"/>
      <c r="BV207" s="466"/>
      <c r="BW207" s="466"/>
      <c r="BX207" s="461"/>
      <c r="BY207" s="461"/>
      <c r="BZ207" s="461"/>
      <c r="CA207" s="461"/>
      <c r="CB207" s="461"/>
      <c r="CC207" s="461"/>
      <c r="CD207" s="448"/>
      <c r="CE207" s="448"/>
      <c r="CF207" s="448"/>
      <c r="CG207" s="448"/>
      <c r="CH207" s="448"/>
      <c r="CI207" s="448"/>
      <c r="CJ207" s="448"/>
      <c r="CK207" s="448"/>
      <c r="CL207" s="448"/>
      <c r="CM207" s="448"/>
      <c r="CN207" s="448"/>
      <c r="CO207" s="448"/>
      <c r="CP207" s="448"/>
      <c r="CQ207" s="448"/>
      <c r="CR207" s="448"/>
      <c r="CS207" s="448"/>
      <c r="CT207" s="448"/>
      <c r="CU207" s="448"/>
      <c r="CV207" s="448"/>
      <c r="CW207" s="515"/>
      <c r="CX207" s="515"/>
      <c r="CY207" s="515"/>
      <c r="CZ207" s="515"/>
      <c r="DA207" s="515"/>
      <c r="DB207" s="515"/>
      <c r="DC207" s="515"/>
      <c r="DD207" s="515"/>
      <c r="DE207" s="515"/>
      <c r="DF207" s="515"/>
      <c r="DG207" s="515"/>
      <c r="DH207" s="515"/>
      <c r="DI207" s="515"/>
      <c r="DJ207" s="515"/>
      <c r="DK207" s="515"/>
      <c r="DL207" s="515"/>
      <c r="DM207" s="515"/>
      <c r="DN207" s="515"/>
      <c r="DO207" s="515"/>
      <c r="DP207" s="515"/>
      <c r="DQ207" s="515"/>
      <c r="DR207" s="515"/>
      <c r="DS207" s="515"/>
      <c r="DT207" s="515"/>
      <c r="DU207" s="515"/>
      <c r="DV207" s="515"/>
      <c r="DW207" s="515"/>
      <c r="DX207" s="515"/>
      <c r="DY207" s="515"/>
      <c r="DZ207" s="515"/>
      <c r="EA207" s="515"/>
      <c r="EB207" s="515"/>
      <c r="EC207" s="515"/>
      <c r="ED207" s="515"/>
      <c r="EE207" s="515"/>
      <c r="EF207" s="515"/>
      <c r="EG207" s="515"/>
      <c r="EH207" s="515"/>
      <c r="EI207" s="515"/>
      <c r="EJ207" s="515"/>
      <c r="EK207" s="515"/>
      <c r="EL207" s="515"/>
      <c r="EM207" s="515"/>
      <c r="EN207" s="515"/>
      <c r="EO207" s="515"/>
      <c r="EP207" s="515"/>
      <c r="EQ207" s="515"/>
      <c r="ER207" s="515"/>
      <c r="ES207" s="515"/>
      <c r="ET207" s="515"/>
      <c r="EU207" s="515"/>
      <c r="EV207" s="515"/>
      <c r="EW207" s="515"/>
      <c r="EX207" s="515"/>
      <c r="EY207" s="515"/>
      <c r="EZ207" s="515"/>
      <c r="FA207" s="515"/>
      <c r="FB207" s="515"/>
      <c r="FC207" s="515"/>
      <c r="FD207" s="515"/>
      <c r="FE207" s="515"/>
      <c r="FF207" s="515"/>
      <c r="FG207" s="515"/>
      <c r="FH207" s="515"/>
      <c r="FI207" s="515"/>
      <c r="FJ207" s="515"/>
      <c r="FK207" s="515"/>
      <c r="FL207" s="515"/>
      <c r="FM207" s="515"/>
      <c r="FN207" s="515"/>
      <c r="FO207" s="515"/>
      <c r="FP207" s="515"/>
      <c r="FQ207" s="515"/>
      <c r="FR207" s="515"/>
      <c r="FS207" s="515"/>
      <c r="FT207" s="515"/>
      <c r="FU207" s="515"/>
      <c r="FV207" s="515"/>
      <c r="FW207" s="515"/>
      <c r="FX207" s="515"/>
      <c r="FY207" s="515"/>
      <c r="FZ207" s="515"/>
      <c r="GA207" s="515"/>
      <c r="GB207" s="515"/>
      <c r="GC207" s="515"/>
      <c r="GD207" s="515"/>
      <c r="GE207" s="515"/>
      <c r="GF207" s="515"/>
      <c r="GG207" s="515"/>
      <c r="GH207" s="515"/>
      <c r="GI207" s="515"/>
      <c r="GJ207" s="515"/>
      <c r="GK207" s="515"/>
      <c r="GL207" s="515"/>
      <c r="GM207" s="515"/>
      <c r="GN207" s="515"/>
      <c r="GO207" s="515"/>
      <c r="GP207" s="515"/>
      <c r="GQ207" s="515"/>
      <c r="GR207" s="515"/>
      <c r="GS207" s="515"/>
      <c r="GT207" s="515"/>
      <c r="GU207" s="515"/>
      <c r="GV207" s="515"/>
      <c r="GW207" s="515"/>
      <c r="GX207" s="515"/>
      <c r="GY207" s="515"/>
      <c r="GZ207" s="515"/>
      <c r="HA207" s="515"/>
      <c r="HB207" s="515"/>
      <c r="HC207" s="515"/>
      <c r="HD207" s="515"/>
      <c r="HE207" s="515"/>
      <c r="HF207" s="515"/>
      <c r="HG207" s="515"/>
      <c r="HH207" s="515"/>
      <c r="HI207" s="515"/>
      <c r="HJ207" s="515"/>
      <c r="HK207" s="515"/>
      <c r="HL207" s="515"/>
      <c r="HM207" s="515"/>
      <c r="HN207" s="515"/>
      <c r="HO207" s="515"/>
      <c r="HP207" s="515"/>
      <c r="HQ207" s="515"/>
      <c r="HR207" s="515"/>
      <c r="HS207" s="515"/>
      <c r="HT207" s="515"/>
      <c r="HU207" s="515"/>
      <c r="HV207" s="515"/>
      <c r="HW207" s="515"/>
      <c r="HX207" s="515"/>
      <c r="HY207" s="515"/>
      <c r="HZ207" s="515"/>
      <c r="IA207" s="515"/>
      <c r="IB207" s="515"/>
      <c r="IC207" s="515"/>
      <c r="ID207" s="515"/>
      <c r="IE207" s="515"/>
      <c r="IF207" s="515"/>
      <c r="IG207" s="515"/>
      <c r="IH207" s="515"/>
      <c r="II207" s="515"/>
      <c r="IJ207" s="515"/>
      <c r="IK207" s="515"/>
      <c r="IL207" s="515"/>
      <c r="IM207" s="515"/>
      <c r="IN207" s="515"/>
      <c r="IO207" s="515"/>
      <c r="IP207" s="515"/>
      <c r="IQ207" s="515"/>
      <c r="IR207" s="515"/>
      <c r="IS207" s="515"/>
      <c r="IT207" s="515"/>
      <c r="IU207" s="515"/>
      <c r="IV207" s="515"/>
      <c r="IW207" s="515"/>
      <c r="IX207" s="515"/>
      <c r="IY207" s="515"/>
      <c r="IZ207" s="515"/>
      <c r="JA207" s="515"/>
      <c r="JB207" s="515"/>
      <c r="JC207" s="515"/>
      <c r="JD207" s="515"/>
      <c r="JE207" s="515"/>
      <c r="JF207" s="515"/>
      <c r="JG207" s="515"/>
      <c r="JH207" s="515"/>
      <c r="JI207" s="515"/>
      <c r="JJ207" s="515"/>
      <c r="JK207" s="515"/>
      <c r="JL207" s="515"/>
      <c r="JM207" s="515"/>
      <c r="JN207" s="515"/>
      <c r="JO207" s="515"/>
      <c r="JP207" s="515"/>
      <c r="JQ207" s="515"/>
      <c r="JR207" s="515"/>
      <c r="JS207" s="515"/>
      <c r="JT207" s="515"/>
      <c r="JU207" s="515"/>
      <c r="JV207" s="515"/>
      <c r="JW207" s="515"/>
      <c r="JX207" s="515"/>
      <c r="JY207" s="515"/>
      <c r="JZ207" s="515"/>
      <c r="KA207" s="515"/>
      <c r="KB207" s="515"/>
      <c r="KC207" s="515"/>
      <c r="KD207" s="515"/>
      <c r="KE207" s="515"/>
      <c r="KF207" s="515"/>
      <c r="KG207" s="515"/>
      <c r="KH207" s="515"/>
      <c r="KI207" s="515"/>
      <c r="KJ207" s="515"/>
      <c r="KK207" s="515"/>
      <c r="KL207" s="515"/>
      <c r="KM207" s="515"/>
      <c r="KN207" s="515"/>
      <c r="KO207" s="515"/>
      <c r="KP207" s="515"/>
      <c r="KQ207" s="515"/>
      <c r="KR207" s="515"/>
      <c r="KS207" s="515"/>
      <c r="KT207" s="515"/>
    </row>
    <row r="208" spans="1:306" ht="31.5" hidden="1">
      <c r="A208" s="454" t="s">
        <v>2248</v>
      </c>
      <c r="B208" s="455" t="s">
        <v>1513</v>
      </c>
      <c r="C208" s="455" t="s">
        <v>1514</v>
      </c>
      <c r="D208" s="455"/>
      <c r="E208" s="455" t="s">
        <v>2155</v>
      </c>
      <c r="F208" s="455" t="s">
        <v>2155</v>
      </c>
      <c r="G208" s="455"/>
      <c r="H208" s="455"/>
      <c r="I208" s="455"/>
      <c r="J208" s="464">
        <v>19</v>
      </c>
      <c r="K208" s="455"/>
      <c r="L208" s="455">
        <v>19</v>
      </c>
      <c r="M208" s="455"/>
      <c r="N208" s="455"/>
      <c r="O208" s="455"/>
      <c r="P208" s="455"/>
      <c r="Q208" s="455">
        <v>2016</v>
      </c>
      <c r="R208" s="455">
        <v>2020</v>
      </c>
      <c r="S208" s="455"/>
      <c r="T208" s="455"/>
      <c r="U208" s="455">
        <v>36398</v>
      </c>
      <c r="V208" s="455">
        <v>5967</v>
      </c>
      <c r="W208" s="455"/>
      <c r="X208" s="455">
        <v>4177</v>
      </c>
      <c r="Y208" s="455"/>
      <c r="Z208" s="455"/>
      <c r="AA208" s="455"/>
      <c r="AB208" s="455"/>
      <c r="AC208" s="455"/>
      <c r="AD208" s="455"/>
      <c r="AE208" s="455"/>
      <c r="AF208" s="455"/>
      <c r="AG208" s="455"/>
      <c r="AH208" s="455"/>
      <c r="AI208" s="455"/>
      <c r="AJ208" s="455"/>
      <c r="AK208" s="455"/>
      <c r="AL208" s="455"/>
      <c r="AM208" s="455"/>
      <c r="AN208" s="455"/>
      <c r="AO208" s="455"/>
      <c r="AP208" s="455"/>
      <c r="AQ208" s="455"/>
      <c r="AR208" s="455"/>
      <c r="AS208" s="455"/>
      <c r="AT208" s="455"/>
      <c r="AU208" s="455"/>
      <c r="AV208" s="455"/>
      <c r="AW208" s="455"/>
      <c r="AX208" s="455"/>
      <c r="AY208" s="455"/>
      <c r="AZ208" s="455"/>
      <c r="BA208" s="455"/>
      <c r="BB208" s="455"/>
      <c r="BC208" s="455"/>
      <c r="BD208" s="464"/>
      <c r="BE208" s="455"/>
      <c r="BF208" s="464"/>
      <c r="BG208" s="455"/>
      <c r="BH208" s="455"/>
      <c r="BI208" s="455"/>
      <c r="BJ208" s="455"/>
      <c r="BK208" s="455"/>
      <c r="BL208" s="455"/>
      <c r="BM208" s="455"/>
      <c r="BN208" s="455"/>
      <c r="BO208" s="494" t="s">
        <v>1517</v>
      </c>
      <c r="BP208" s="494" t="s">
        <v>1518</v>
      </c>
      <c r="BQ208" s="455"/>
      <c r="BR208" s="455"/>
      <c r="BS208" s="455"/>
      <c r="BT208" s="455"/>
      <c r="BU208" s="455"/>
      <c r="BV208" s="455"/>
      <c r="BW208" s="455"/>
      <c r="BX208" s="461"/>
      <c r="BY208" s="461"/>
      <c r="BZ208" s="461"/>
      <c r="CA208" s="461"/>
      <c r="CB208" s="461"/>
      <c r="CC208" s="461"/>
      <c r="CD208" s="448"/>
      <c r="CE208" s="448"/>
      <c r="CF208" s="448"/>
      <c r="CG208" s="448"/>
      <c r="CH208" s="448"/>
      <c r="CI208" s="448"/>
      <c r="CJ208" s="448"/>
      <c r="CK208" s="448"/>
      <c r="CL208" s="448"/>
      <c r="CM208" s="448"/>
      <c r="CN208" s="448"/>
      <c r="CO208" s="448"/>
      <c r="CP208" s="448"/>
      <c r="CQ208" s="448"/>
      <c r="CR208" s="448"/>
      <c r="CS208" s="448"/>
      <c r="CT208" s="448"/>
      <c r="CU208" s="448"/>
      <c r="CV208" s="448"/>
      <c r="CW208" s="515"/>
      <c r="CX208" s="515"/>
      <c r="CY208" s="515"/>
      <c r="CZ208" s="515"/>
      <c r="DA208" s="515"/>
      <c r="DB208" s="515"/>
      <c r="DC208" s="515"/>
      <c r="DD208" s="515"/>
      <c r="DE208" s="515"/>
      <c r="DF208" s="515"/>
      <c r="DG208" s="515"/>
      <c r="DH208" s="515"/>
      <c r="DI208" s="515"/>
      <c r="DJ208" s="515"/>
      <c r="DK208" s="515"/>
      <c r="DL208" s="515"/>
      <c r="DM208" s="515"/>
      <c r="DN208" s="515"/>
      <c r="DO208" s="515"/>
      <c r="DP208" s="515"/>
      <c r="DQ208" s="515"/>
      <c r="DR208" s="515"/>
      <c r="DS208" s="515"/>
      <c r="DT208" s="515"/>
      <c r="DU208" s="515"/>
      <c r="DV208" s="515"/>
      <c r="DW208" s="515"/>
      <c r="DX208" s="515"/>
      <c r="DY208" s="515"/>
      <c r="DZ208" s="515"/>
      <c r="EA208" s="515"/>
      <c r="EB208" s="515"/>
      <c r="EC208" s="515"/>
      <c r="ED208" s="515"/>
      <c r="EE208" s="515"/>
      <c r="EF208" s="515"/>
      <c r="EG208" s="515"/>
      <c r="EH208" s="515"/>
      <c r="EI208" s="515"/>
      <c r="EJ208" s="515"/>
      <c r="EK208" s="515"/>
      <c r="EL208" s="515"/>
      <c r="EM208" s="515"/>
      <c r="EN208" s="515"/>
      <c r="EO208" s="515"/>
      <c r="EP208" s="515"/>
      <c r="EQ208" s="515"/>
      <c r="ER208" s="515"/>
      <c r="ES208" s="515"/>
      <c r="ET208" s="515"/>
      <c r="EU208" s="515"/>
      <c r="EV208" s="515"/>
      <c r="EW208" s="515"/>
      <c r="EX208" s="515"/>
      <c r="EY208" s="515"/>
      <c r="EZ208" s="515"/>
      <c r="FA208" s="515"/>
      <c r="FB208" s="515"/>
      <c r="FC208" s="515"/>
      <c r="FD208" s="515"/>
      <c r="FE208" s="515"/>
      <c r="FF208" s="515"/>
      <c r="FG208" s="515"/>
      <c r="FH208" s="515"/>
      <c r="FI208" s="515"/>
      <c r="FJ208" s="515"/>
      <c r="FK208" s="515"/>
      <c r="FL208" s="515"/>
      <c r="FM208" s="515"/>
      <c r="FN208" s="515"/>
      <c r="FO208" s="515"/>
      <c r="FP208" s="515"/>
      <c r="FQ208" s="515"/>
      <c r="FR208" s="515"/>
      <c r="FS208" s="515"/>
      <c r="FT208" s="515"/>
      <c r="FU208" s="515"/>
      <c r="FV208" s="515"/>
      <c r="FW208" s="515"/>
      <c r="FX208" s="515"/>
      <c r="FY208" s="515"/>
      <c r="FZ208" s="515"/>
      <c r="GA208" s="515"/>
      <c r="GB208" s="515"/>
      <c r="GC208" s="515"/>
      <c r="GD208" s="515"/>
      <c r="GE208" s="515"/>
      <c r="GF208" s="515"/>
      <c r="GG208" s="515"/>
      <c r="GH208" s="515"/>
      <c r="GI208" s="515"/>
      <c r="GJ208" s="515"/>
      <c r="GK208" s="515"/>
      <c r="GL208" s="515"/>
      <c r="GM208" s="515"/>
      <c r="GN208" s="515"/>
      <c r="GO208" s="515"/>
      <c r="GP208" s="515"/>
      <c r="GQ208" s="515"/>
      <c r="GR208" s="515"/>
      <c r="GS208" s="515"/>
      <c r="GT208" s="515"/>
      <c r="GU208" s="515"/>
      <c r="GV208" s="515"/>
      <c r="GW208" s="515"/>
      <c r="GX208" s="515"/>
      <c r="GY208" s="515"/>
      <c r="GZ208" s="515"/>
      <c r="HA208" s="515"/>
      <c r="HB208" s="515"/>
      <c r="HC208" s="515"/>
      <c r="HD208" s="515"/>
      <c r="HE208" s="515"/>
      <c r="HF208" s="515"/>
      <c r="HG208" s="515"/>
      <c r="HH208" s="515"/>
      <c r="HI208" s="515"/>
      <c r="HJ208" s="515"/>
      <c r="HK208" s="515"/>
      <c r="HL208" s="515"/>
      <c r="HM208" s="515"/>
      <c r="HN208" s="515"/>
      <c r="HO208" s="515"/>
      <c r="HP208" s="515"/>
      <c r="HQ208" s="515"/>
      <c r="HR208" s="515"/>
      <c r="HS208" s="515"/>
      <c r="HT208" s="515"/>
      <c r="HU208" s="515"/>
      <c r="HV208" s="515"/>
      <c r="HW208" s="515"/>
      <c r="HX208" s="515"/>
      <c r="HY208" s="515"/>
      <c r="HZ208" s="515"/>
      <c r="IA208" s="515"/>
      <c r="IB208" s="515"/>
      <c r="IC208" s="515"/>
      <c r="ID208" s="515"/>
      <c r="IE208" s="515"/>
      <c r="IF208" s="515"/>
      <c r="IG208" s="515"/>
      <c r="IH208" s="515"/>
      <c r="II208" s="515"/>
      <c r="IJ208" s="515"/>
      <c r="IK208" s="515"/>
      <c r="IL208" s="515"/>
      <c r="IM208" s="515"/>
      <c r="IN208" s="515"/>
      <c r="IO208" s="515"/>
      <c r="IP208" s="515"/>
      <c r="IQ208" s="515"/>
      <c r="IR208" s="515"/>
      <c r="IS208" s="515"/>
      <c r="IT208" s="515"/>
      <c r="IU208" s="515"/>
      <c r="IV208" s="515"/>
      <c r="IW208" s="515"/>
      <c r="IX208" s="515"/>
      <c r="IY208" s="515"/>
      <c r="IZ208" s="515"/>
      <c r="JA208" s="515"/>
      <c r="JB208" s="515"/>
      <c r="JC208" s="515"/>
      <c r="JD208" s="515"/>
      <c r="JE208" s="515"/>
      <c r="JF208" s="515"/>
      <c r="JG208" s="515"/>
      <c r="JH208" s="515"/>
      <c r="JI208" s="515"/>
      <c r="JJ208" s="515"/>
      <c r="JK208" s="515"/>
      <c r="JL208" s="515"/>
      <c r="JM208" s="515"/>
      <c r="JN208" s="515"/>
      <c r="JO208" s="515"/>
      <c r="JP208" s="515"/>
      <c r="JQ208" s="515"/>
      <c r="JR208" s="515"/>
      <c r="JS208" s="515"/>
      <c r="JT208" s="515"/>
      <c r="JU208" s="515"/>
      <c r="JV208" s="515"/>
      <c r="JW208" s="515"/>
      <c r="JX208" s="515"/>
      <c r="JY208" s="515"/>
      <c r="JZ208" s="515"/>
      <c r="KA208" s="515"/>
      <c r="KB208" s="515"/>
      <c r="KC208" s="515"/>
      <c r="KD208" s="515"/>
      <c r="KE208" s="515"/>
      <c r="KF208" s="515"/>
      <c r="KG208" s="515"/>
      <c r="KH208" s="515"/>
      <c r="KI208" s="515"/>
      <c r="KJ208" s="515"/>
      <c r="KK208" s="515"/>
      <c r="KL208" s="515"/>
      <c r="KM208" s="515"/>
      <c r="KN208" s="515"/>
      <c r="KO208" s="515"/>
      <c r="KP208" s="515"/>
      <c r="KQ208" s="515"/>
      <c r="KR208" s="515"/>
      <c r="KS208" s="515"/>
      <c r="KT208" s="515"/>
    </row>
    <row r="209" spans="1:306" ht="24" hidden="1">
      <c r="A209" s="454" t="s">
        <v>2248</v>
      </c>
      <c r="B209" s="455" t="s">
        <v>2617</v>
      </c>
      <c r="C209" s="455" t="s">
        <v>1852</v>
      </c>
      <c r="D209" s="455"/>
      <c r="E209" s="455" t="s">
        <v>2155</v>
      </c>
      <c r="F209" s="455" t="s">
        <v>2155</v>
      </c>
      <c r="G209" s="455"/>
      <c r="H209" s="455"/>
      <c r="I209" s="455"/>
      <c r="J209" s="464">
        <v>21</v>
      </c>
      <c r="K209" s="455">
        <v>19</v>
      </c>
      <c r="L209" s="455"/>
      <c r="M209" s="455"/>
      <c r="N209" s="455"/>
      <c r="O209" s="455">
        <v>2026</v>
      </c>
      <c r="P209" s="455"/>
      <c r="Q209" s="455">
        <v>2017</v>
      </c>
      <c r="R209" s="455">
        <v>2020</v>
      </c>
      <c r="S209" s="455"/>
      <c r="T209" s="455"/>
      <c r="U209" s="455">
        <v>134166</v>
      </c>
      <c r="V209" s="455">
        <v>5257</v>
      </c>
      <c r="W209" s="455"/>
      <c r="X209" s="455">
        <v>1879</v>
      </c>
      <c r="Y209" s="455"/>
      <c r="Z209" s="455"/>
      <c r="AA209" s="455"/>
      <c r="AB209" s="455"/>
      <c r="AC209" s="455"/>
      <c r="AD209" s="455"/>
      <c r="AE209" s="455"/>
      <c r="AF209" s="455"/>
      <c r="AG209" s="455"/>
      <c r="AH209" s="455"/>
      <c r="AI209" s="455"/>
      <c r="AJ209" s="455"/>
      <c r="AK209" s="455"/>
      <c r="AL209" s="455"/>
      <c r="AM209" s="455"/>
      <c r="AN209" s="455"/>
      <c r="AO209" s="455"/>
      <c r="AP209" s="455"/>
      <c r="AQ209" s="455"/>
      <c r="AR209" s="455"/>
      <c r="AS209" s="455"/>
      <c r="AT209" s="455"/>
      <c r="AU209" s="455"/>
      <c r="AV209" s="455"/>
      <c r="AW209" s="455"/>
      <c r="AX209" s="455"/>
      <c r="AY209" s="455"/>
      <c r="AZ209" s="455"/>
      <c r="BA209" s="455"/>
      <c r="BB209" s="455"/>
      <c r="BC209" s="455"/>
      <c r="BD209" s="464"/>
      <c r="BE209" s="455"/>
      <c r="BF209" s="464"/>
      <c r="BG209" s="455"/>
      <c r="BH209" s="455"/>
      <c r="BI209" s="455"/>
      <c r="BJ209" s="455"/>
      <c r="BK209" s="455"/>
      <c r="BL209" s="455"/>
      <c r="BM209" s="455"/>
      <c r="BN209" s="455"/>
      <c r="BO209" s="494"/>
      <c r="BP209" s="494"/>
      <c r="BQ209" s="455"/>
      <c r="BR209" s="455"/>
      <c r="BS209" s="455"/>
      <c r="BT209" s="455"/>
      <c r="BU209" s="455"/>
      <c r="BV209" s="455"/>
      <c r="BW209" s="455"/>
      <c r="BX209" s="461"/>
      <c r="BY209" s="461"/>
      <c r="BZ209" s="461"/>
      <c r="CA209" s="461"/>
      <c r="CB209" s="461"/>
      <c r="CC209" s="461"/>
      <c r="CD209" s="448"/>
      <c r="CE209" s="448"/>
      <c r="CF209" s="448"/>
      <c r="CG209" s="448"/>
      <c r="CH209" s="448"/>
      <c r="CI209" s="448"/>
      <c r="CJ209" s="448"/>
      <c r="CK209" s="448"/>
      <c r="CL209" s="448"/>
      <c r="CM209" s="448"/>
      <c r="CN209" s="448"/>
      <c r="CO209" s="448"/>
      <c r="CP209" s="448"/>
      <c r="CQ209" s="448"/>
      <c r="CR209" s="448"/>
      <c r="CS209" s="448"/>
      <c r="CT209" s="448"/>
      <c r="CU209" s="448"/>
      <c r="CV209" s="448"/>
      <c r="CW209" s="515"/>
      <c r="CX209" s="515"/>
      <c r="CY209" s="515"/>
      <c r="CZ209" s="515"/>
      <c r="DA209" s="515"/>
      <c r="DB209" s="515"/>
      <c r="DC209" s="515"/>
      <c r="DD209" s="515"/>
      <c r="DE209" s="515"/>
      <c r="DF209" s="515"/>
      <c r="DG209" s="515"/>
      <c r="DH209" s="515"/>
      <c r="DI209" s="515"/>
      <c r="DJ209" s="515"/>
      <c r="DK209" s="515"/>
      <c r="DL209" s="515"/>
      <c r="DM209" s="515"/>
      <c r="DN209" s="515"/>
      <c r="DO209" s="515"/>
      <c r="DP209" s="515"/>
      <c r="DQ209" s="515"/>
      <c r="DR209" s="515"/>
      <c r="DS209" s="515"/>
      <c r="DT209" s="515"/>
      <c r="DU209" s="515"/>
      <c r="DV209" s="515"/>
      <c r="DW209" s="515"/>
      <c r="DX209" s="515"/>
      <c r="DY209" s="515"/>
      <c r="DZ209" s="515"/>
      <c r="EA209" s="515"/>
      <c r="EB209" s="515"/>
      <c r="EC209" s="515"/>
      <c r="ED209" s="515"/>
      <c r="EE209" s="515"/>
      <c r="EF209" s="515"/>
      <c r="EG209" s="515"/>
      <c r="EH209" s="515"/>
      <c r="EI209" s="515"/>
      <c r="EJ209" s="515"/>
      <c r="EK209" s="515"/>
      <c r="EL209" s="515"/>
      <c r="EM209" s="515"/>
      <c r="EN209" s="515"/>
      <c r="EO209" s="515"/>
      <c r="EP209" s="515"/>
      <c r="EQ209" s="515"/>
      <c r="ER209" s="515"/>
      <c r="ES209" s="515"/>
      <c r="ET209" s="515"/>
      <c r="EU209" s="515"/>
      <c r="EV209" s="515"/>
      <c r="EW209" s="515"/>
      <c r="EX209" s="515"/>
      <c r="EY209" s="515"/>
      <c r="EZ209" s="515"/>
      <c r="FA209" s="515"/>
      <c r="FB209" s="515"/>
      <c r="FC209" s="515"/>
      <c r="FD209" s="515"/>
      <c r="FE209" s="515"/>
      <c r="FF209" s="515"/>
      <c r="FG209" s="515"/>
      <c r="FH209" s="515"/>
      <c r="FI209" s="515"/>
      <c r="FJ209" s="515"/>
      <c r="FK209" s="515"/>
      <c r="FL209" s="515"/>
      <c r="FM209" s="515"/>
      <c r="FN209" s="515"/>
      <c r="FO209" s="515"/>
      <c r="FP209" s="515"/>
      <c r="FQ209" s="515"/>
      <c r="FR209" s="515"/>
      <c r="FS209" s="515"/>
      <c r="FT209" s="515"/>
      <c r="FU209" s="515"/>
      <c r="FV209" s="515"/>
      <c r="FW209" s="515"/>
      <c r="FX209" s="515"/>
      <c r="FY209" s="515"/>
      <c r="FZ209" s="515"/>
      <c r="GA209" s="515"/>
      <c r="GB209" s="515"/>
      <c r="GC209" s="515"/>
      <c r="GD209" s="515"/>
      <c r="GE209" s="515"/>
      <c r="GF209" s="515"/>
      <c r="GG209" s="515"/>
      <c r="GH209" s="515"/>
      <c r="GI209" s="515"/>
      <c r="GJ209" s="515"/>
      <c r="GK209" s="515"/>
      <c r="GL209" s="515"/>
      <c r="GM209" s="515"/>
      <c r="GN209" s="515"/>
      <c r="GO209" s="515"/>
      <c r="GP209" s="515"/>
      <c r="GQ209" s="515"/>
      <c r="GR209" s="515"/>
      <c r="GS209" s="515"/>
      <c r="GT209" s="515"/>
      <c r="GU209" s="515"/>
      <c r="GV209" s="515"/>
      <c r="GW209" s="515"/>
      <c r="GX209" s="515"/>
      <c r="GY209" s="515"/>
      <c r="GZ209" s="515"/>
      <c r="HA209" s="515"/>
      <c r="HB209" s="515"/>
      <c r="HC209" s="515"/>
      <c r="HD209" s="515"/>
      <c r="HE209" s="515"/>
      <c r="HF209" s="515"/>
      <c r="HG209" s="515"/>
      <c r="HH209" s="515"/>
      <c r="HI209" s="515"/>
      <c r="HJ209" s="515"/>
      <c r="HK209" s="515"/>
      <c r="HL209" s="515"/>
      <c r="HM209" s="515"/>
      <c r="HN209" s="515"/>
      <c r="HO209" s="515"/>
      <c r="HP209" s="515"/>
      <c r="HQ209" s="515"/>
      <c r="HR209" s="515"/>
      <c r="HS209" s="515"/>
      <c r="HT209" s="515"/>
      <c r="HU209" s="515"/>
      <c r="HV209" s="515"/>
      <c r="HW209" s="515"/>
      <c r="HX209" s="515"/>
      <c r="HY209" s="515"/>
      <c r="HZ209" s="515"/>
      <c r="IA209" s="515"/>
      <c r="IB209" s="515"/>
      <c r="IC209" s="515"/>
      <c r="ID209" s="515"/>
      <c r="IE209" s="515"/>
      <c r="IF209" s="515"/>
      <c r="IG209" s="515"/>
      <c r="IH209" s="515"/>
      <c r="II209" s="515"/>
      <c r="IJ209" s="515"/>
      <c r="IK209" s="515"/>
      <c r="IL209" s="515"/>
      <c r="IM209" s="515"/>
      <c r="IN209" s="515"/>
      <c r="IO209" s="515"/>
      <c r="IP209" s="515"/>
      <c r="IQ209" s="515"/>
      <c r="IR209" s="515"/>
      <c r="IS209" s="515"/>
      <c r="IT209" s="515"/>
      <c r="IU209" s="515"/>
      <c r="IV209" s="515"/>
      <c r="IW209" s="515"/>
      <c r="IX209" s="515"/>
      <c r="IY209" s="515"/>
      <c r="IZ209" s="515"/>
      <c r="JA209" s="515"/>
      <c r="JB209" s="515"/>
      <c r="JC209" s="515"/>
      <c r="JD209" s="515"/>
      <c r="JE209" s="515"/>
      <c r="JF209" s="515"/>
      <c r="JG209" s="515"/>
      <c r="JH209" s="515"/>
      <c r="JI209" s="515"/>
      <c r="JJ209" s="515"/>
      <c r="JK209" s="515"/>
      <c r="JL209" s="515"/>
      <c r="JM209" s="515"/>
      <c r="JN209" s="515"/>
      <c r="JO209" s="515"/>
      <c r="JP209" s="515"/>
      <c r="JQ209" s="515"/>
      <c r="JR209" s="515"/>
      <c r="JS209" s="515"/>
      <c r="JT209" s="515"/>
      <c r="JU209" s="515"/>
      <c r="JV209" s="515"/>
      <c r="JW209" s="515"/>
      <c r="JX209" s="515"/>
      <c r="JY209" s="515"/>
      <c r="JZ209" s="515"/>
      <c r="KA209" s="515"/>
      <c r="KB209" s="515"/>
      <c r="KC209" s="515"/>
      <c r="KD209" s="515"/>
      <c r="KE209" s="515"/>
      <c r="KF209" s="515"/>
      <c r="KG209" s="515"/>
      <c r="KH209" s="515"/>
      <c r="KI209" s="515"/>
      <c r="KJ209" s="515"/>
      <c r="KK209" s="515"/>
      <c r="KL209" s="515"/>
      <c r="KM209" s="515"/>
      <c r="KN209" s="515"/>
      <c r="KO209" s="515"/>
      <c r="KP209" s="515"/>
      <c r="KQ209" s="515"/>
      <c r="KR209" s="515"/>
      <c r="KS209" s="515"/>
      <c r="KT209" s="515"/>
    </row>
    <row r="210" spans="1:306" ht="24" hidden="1">
      <c r="A210" s="454" t="s">
        <v>2248</v>
      </c>
      <c r="B210" s="455" t="s">
        <v>148</v>
      </c>
      <c r="C210" s="455" t="s">
        <v>1934</v>
      </c>
      <c r="D210" s="455"/>
      <c r="E210" s="455" t="s">
        <v>2256</v>
      </c>
      <c r="F210" s="455" t="s">
        <v>90</v>
      </c>
      <c r="G210" s="455"/>
      <c r="H210" s="455"/>
      <c r="I210" s="455"/>
      <c r="J210" s="464">
        <v>31</v>
      </c>
      <c r="K210" s="455"/>
      <c r="L210" s="455">
        <v>29</v>
      </c>
      <c r="M210" s="455"/>
      <c r="N210" s="455"/>
      <c r="O210" s="455">
        <v>251</v>
      </c>
      <c r="P210" s="455">
        <v>1716</v>
      </c>
      <c r="Q210" s="455">
        <v>2017</v>
      </c>
      <c r="R210" s="455">
        <v>2020</v>
      </c>
      <c r="S210" s="455"/>
      <c r="T210" s="455"/>
      <c r="U210" s="455">
        <v>53402</v>
      </c>
      <c r="V210" s="455">
        <v>19976</v>
      </c>
      <c r="W210" s="455"/>
      <c r="X210" s="455"/>
      <c r="Y210" s="455"/>
      <c r="Z210" s="455"/>
      <c r="AA210" s="455"/>
      <c r="AB210" s="455"/>
      <c r="AC210" s="455"/>
      <c r="AD210" s="455"/>
      <c r="AE210" s="455"/>
      <c r="AF210" s="455"/>
      <c r="AG210" s="455"/>
      <c r="AH210" s="455"/>
      <c r="AI210" s="455"/>
      <c r="AJ210" s="455"/>
      <c r="AK210" s="455"/>
      <c r="AL210" s="455"/>
      <c r="AM210" s="455"/>
      <c r="AN210" s="455"/>
      <c r="AO210" s="455"/>
      <c r="AP210" s="455"/>
      <c r="AQ210" s="455"/>
      <c r="AR210" s="455"/>
      <c r="AS210" s="455"/>
      <c r="AT210" s="455"/>
      <c r="AU210" s="455"/>
      <c r="AV210" s="455"/>
      <c r="AW210" s="455"/>
      <c r="AX210" s="455"/>
      <c r="AY210" s="455"/>
      <c r="AZ210" s="455"/>
      <c r="BA210" s="455"/>
      <c r="BB210" s="455"/>
      <c r="BC210" s="455"/>
      <c r="BD210" s="464"/>
      <c r="BE210" s="455"/>
      <c r="BF210" s="464"/>
      <c r="BG210" s="455"/>
      <c r="BH210" s="455"/>
      <c r="BI210" s="455"/>
      <c r="BJ210" s="455"/>
      <c r="BK210" s="455"/>
      <c r="BL210" s="455"/>
      <c r="BM210" s="455"/>
      <c r="BN210" s="455"/>
      <c r="BO210" s="494" t="s">
        <v>1937</v>
      </c>
      <c r="BP210" s="494" t="s">
        <v>1938</v>
      </c>
      <c r="BQ210" s="455"/>
      <c r="BR210" s="455"/>
      <c r="BS210" s="455"/>
      <c r="BT210" s="455"/>
      <c r="BU210" s="455"/>
      <c r="BV210" s="455"/>
      <c r="BW210" s="455"/>
      <c r="BX210" s="461"/>
      <c r="BY210" s="461"/>
      <c r="BZ210" s="461"/>
      <c r="CA210" s="461"/>
      <c r="CB210" s="461"/>
      <c r="CC210" s="461"/>
      <c r="CD210" s="448"/>
      <c r="CE210" s="448"/>
      <c r="CF210" s="448"/>
      <c r="CG210" s="448"/>
      <c r="CH210" s="448"/>
      <c r="CI210" s="448"/>
      <c r="CJ210" s="448"/>
      <c r="CK210" s="448"/>
      <c r="CL210" s="448"/>
      <c r="CM210" s="448"/>
      <c r="CN210" s="448"/>
      <c r="CO210" s="448"/>
      <c r="CP210" s="448"/>
      <c r="CQ210" s="448"/>
      <c r="CR210" s="448"/>
      <c r="CS210" s="448"/>
      <c r="CT210" s="448"/>
      <c r="CU210" s="448"/>
      <c r="CV210" s="448"/>
      <c r="CW210" s="515"/>
      <c r="CX210" s="515"/>
      <c r="CY210" s="515"/>
      <c r="CZ210" s="515"/>
      <c r="DA210" s="515"/>
      <c r="DB210" s="515"/>
      <c r="DC210" s="515"/>
      <c r="DD210" s="515"/>
      <c r="DE210" s="515"/>
      <c r="DF210" s="515"/>
      <c r="DG210" s="515"/>
      <c r="DH210" s="515"/>
      <c r="DI210" s="515"/>
      <c r="DJ210" s="515"/>
      <c r="DK210" s="515"/>
      <c r="DL210" s="515"/>
      <c r="DM210" s="515"/>
      <c r="DN210" s="515"/>
      <c r="DO210" s="515"/>
      <c r="DP210" s="515"/>
      <c r="DQ210" s="515"/>
      <c r="DR210" s="515"/>
      <c r="DS210" s="515"/>
      <c r="DT210" s="515"/>
      <c r="DU210" s="515"/>
      <c r="DV210" s="515"/>
      <c r="DW210" s="515"/>
      <c r="DX210" s="515"/>
      <c r="DY210" s="515"/>
      <c r="DZ210" s="515"/>
      <c r="EA210" s="515"/>
      <c r="EB210" s="515"/>
      <c r="EC210" s="515"/>
      <c r="ED210" s="515"/>
      <c r="EE210" s="515"/>
      <c r="EF210" s="515"/>
      <c r="EG210" s="515"/>
      <c r="EH210" s="515"/>
      <c r="EI210" s="515"/>
      <c r="EJ210" s="515"/>
      <c r="EK210" s="515"/>
      <c r="EL210" s="515"/>
      <c r="EM210" s="515"/>
      <c r="EN210" s="515"/>
      <c r="EO210" s="515"/>
      <c r="EP210" s="515"/>
      <c r="EQ210" s="515"/>
      <c r="ER210" s="515"/>
      <c r="ES210" s="515"/>
      <c r="ET210" s="515"/>
      <c r="EU210" s="515"/>
      <c r="EV210" s="515"/>
      <c r="EW210" s="515"/>
      <c r="EX210" s="515"/>
      <c r="EY210" s="515"/>
      <c r="EZ210" s="515"/>
      <c r="FA210" s="515"/>
      <c r="FB210" s="515"/>
      <c r="FC210" s="515"/>
      <c r="FD210" s="515"/>
      <c r="FE210" s="515"/>
      <c r="FF210" s="515"/>
      <c r="FG210" s="515"/>
      <c r="FH210" s="515"/>
      <c r="FI210" s="515"/>
      <c r="FJ210" s="515"/>
      <c r="FK210" s="515"/>
      <c r="FL210" s="515"/>
      <c r="FM210" s="515"/>
      <c r="FN210" s="515"/>
      <c r="FO210" s="515"/>
      <c r="FP210" s="515"/>
      <c r="FQ210" s="515"/>
      <c r="FR210" s="515"/>
      <c r="FS210" s="515"/>
      <c r="FT210" s="515"/>
      <c r="FU210" s="515"/>
      <c r="FV210" s="515"/>
      <c r="FW210" s="515"/>
      <c r="FX210" s="515"/>
      <c r="FY210" s="515"/>
      <c r="FZ210" s="515"/>
      <c r="GA210" s="515"/>
      <c r="GB210" s="515"/>
      <c r="GC210" s="515"/>
      <c r="GD210" s="515"/>
      <c r="GE210" s="515"/>
      <c r="GF210" s="515"/>
      <c r="GG210" s="515"/>
      <c r="GH210" s="515"/>
      <c r="GI210" s="515"/>
      <c r="GJ210" s="515"/>
      <c r="GK210" s="515"/>
      <c r="GL210" s="515"/>
      <c r="GM210" s="515"/>
      <c r="GN210" s="515"/>
      <c r="GO210" s="515"/>
      <c r="GP210" s="515"/>
      <c r="GQ210" s="515"/>
      <c r="GR210" s="515"/>
      <c r="GS210" s="515"/>
      <c r="GT210" s="515"/>
      <c r="GU210" s="515"/>
      <c r="GV210" s="515"/>
      <c r="GW210" s="515"/>
      <c r="GX210" s="515"/>
      <c r="GY210" s="515"/>
      <c r="GZ210" s="515"/>
      <c r="HA210" s="515"/>
      <c r="HB210" s="515"/>
      <c r="HC210" s="515"/>
      <c r="HD210" s="515"/>
      <c r="HE210" s="515"/>
      <c r="HF210" s="515"/>
      <c r="HG210" s="515"/>
      <c r="HH210" s="515"/>
      <c r="HI210" s="515"/>
      <c r="HJ210" s="515"/>
      <c r="HK210" s="515"/>
      <c r="HL210" s="515"/>
      <c r="HM210" s="515"/>
      <c r="HN210" s="515"/>
      <c r="HO210" s="515"/>
      <c r="HP210" s="515"/>
      <c r="HQ210" s="515"/>
      <c r="HR210" s="515"/>
      <c r="HS210" s="515"/>
      <c r="HT210" s="515"/>
      <c r="HU210" s="515"/>
      <c r="HV210" s="515"/>
      <c r="HW210" s="515"/>
      <c r="HX210" s="515"/>
      <c r="HY210" s="515"/>
      <c r="HZ210" s="515"/>
      <c r="IA210" s="515"/>
      <c r="IB210" s="515"/>
      <c r="IC210" s="515"/>
      <c r="ID210" s="515"/>
      <c r="IE210" s="515"/>
      <c r="IF210" s="515"/>
      <c r="IG210" s="515"/>
      <c r="IH210" s="515"/>
      <c r="II210" s="515"/>
      <c r="IJ210" s="515"/>
      <c r="IK210" s="515"/>
      <c r="IL210" s="515"/>
      <c r="IM210" s="515"/>
      <c r="IN210" s="515"/>
      <c r="IO210" s="515"/>
      <c r="IP210" s="515"/>
      <c r="IQ210" s="515"/>
      <c r="IR210" s="515"/>
      <c r="IS210" s="515"/>
      <c r="IT210" s="515"/>
      <c r="IU210" s="515"/>
      <c r="IV210" s="515"/>
      <c r="IW210" s="515"/>
      <c r="IX210" s="515"/>
      <c r="IY210" s="515"/>
      <c r="IZ210" s="515"/>
      <c r="JA210" s="515"/>
      <c r="JB210" s="515"/>
      <c r="JC210" s="515"/>
      <c r="JD210" s="515"/>
      <c r="JE210" s="515"/>
      <c r="JF210" s="515"/>
      <c r="JG210" s="515"/>
      <c r="JH210" s="515"/>
      <c r="JI210" s="515"/>
      <c r="JJ210" s="515"/>
      <c r="JK210" s="515"/>
      <c r="JL210" s="515"/>
      <c r="JM210" s="515"/>
      <c r="JN210" s="515"/>
      <c r="JO210" s="515"/>
      <c r="JP210" s="515"/>
      <c r="JQ210" s="515"/>
      <c r="JR210" s="515"/>
      <c r="JS210" s="515"/>
      <c r="JT210" s="515"/>
      <c r="JU210" s="515"/>
      <c r="JV210" s="515"/>
      <c r="JW210" s="515"/>
      <c r="JX210" s="515"/>
      <c r="JY210" s="515"/>
      <c r="JZ210" s="515"/>
      <c r="KA210" s="515"/>
      <c r="KB210" s="515"/>
      <c r="KC210" s="515"/>
      <c r="KD210" s="515"/>
      <c r="KE210" s="515"/>
      <c r="KF210" s="515"/>
      <c r="KG210" s="515"/>
      <c r="KH210" s="515"/>
      <c r="KI210" s="515"/>
      <c r="KJ210" s="515"/>
      <c r="KK210" s="515"/>
      <c r="KL210" s="515"/>
      <c r="KM210" s="515"/>
      <c r="KN210" s="515"/>
      <c r="KO210" s="515"/>
      <c r="KP210" s="515"/>
      <c r="KQ210" s="515"/>
      <c r="KR210" s="515"/>
      <c r="KS210" s="515"/>
      <c r="KT210" s="515"/>
    </row>
    <row r="211" spans="1:306" ht="36" hidden="1">
      <c r="A211" s="454" t="s">
        <v>2248</v>
      </c>
      <c r="B211" s="455" t="s">
        <v>156</v>
      </c>
      <c r="C211" s="455" t="s">
        <v>1846</v>
      </c>
      <c r="D211" s="455"/>
      <c r="E211" s="455" t="s">
        <v>2618</v>
      </c>
      <c r="F211" s="455" t="s">
        <v>90</v>
      </c>
      <c r="G211" s="455"/>
      <c r="H211" s="455"/>
      <c r="I211" s="455"/>
      <c r="J211" s="464">
        <v>37</v>
      </c>
      <c r="K211" s="455"/>
      <c r="L211" s="455">
        <v>37</v>
      </c>
      <c r="M211" s="455"/>
      <c r="N211" s="455"/>
      <c r="O211" s="455"/>
      <c r="P211" s="455"/>
      <c r="Q211" s="455">
        <v>2017</v>
      </c>
      <c r="R211" s="455">
        <v>2020</v>
      </c>
      <c r="S211" s="455"/>
      <c r="T211" s="455"/>
      <c r="U211" s="455">
        <v>48541</v>
      </c>
      <c r="V211" s="455">
        <v>14674</v>
      </c>
      <c r="W211" s="455"/>
      <c r="X211" s="455"/>
      <c r="Y211" s="455"/>
      <c r="Z211" s="455"/>
      <c r="AA211" s="455"/>
      <c r="AB211" s="455"/>
      <c r="AC211" s="455"/>
      <c r="AD211" s="455"/>
      <c r="AE211" s="455"/>
      <c r="AF211" s="455"/>
      <c r="AG211" s="455"/>
      <c r="AH211" s="455"/>
      <c r="AI211" s="455"/>
      <c r="AJ211" s="455"/>
      <c r="AK211" s="455"/>
      <c r="AL211" s="455"/>
      <c r="AM211" s="455"/>
      <c r="AN211" s="455"/>
      <c r="AO211" s="455"/>
      <c r="AP211" s="455"/>
      <c r="AQ211" s="455"/>
      <c r="AR211" s="455"/>
      <c r="AS211" s="455"/>
      <c r="AT211" s="455"/>
      <c r="AU211" s="455"/>
      <c r="AV211" s="455"/>
      <c r="AW211" s="455"/>
      <c r="AX211" s="455"/>
      <c r="AY211" s="455"/>
      <c r="AZ211" s="455"/>
      <c r="BA211" s="455"/>
      <c r="BB211" s="455"/>
      <c r="BC211" s="455"/>
      <c r="BD211" s="464"/>
      <c r="BE211" s="455"/>
      <c r="BF211" s="464"/>
      <c r="BG211" s="455"/>
      <c r="BH211" s="455"/>
      <c r="BI211" s="455"/>
      <c r="BJ211" s="455"/>
      <c r="BK211" s="455"/>
      <c r="BL211" s="455"/>
      <c r="BM211" s="455"/>
      <c r="BN211" s="455"/>
      <c r="BO211" s="494" t="s">
        <v>1850</v>
      </c>
      <c r="BP211" s="494"/>
      <c r="BQ211" s="455"/>
      <c r="BR211" s="455"/>
      <c r="BS211" s="455"/>
      <c r="BT211" s="455"/>
      <c r="BU211" s="455"/>
      <c r="BV211" s="455"/>
      <c r="BW211" s="455"/>
      <c r="BX211" s="461"/>
      <c r="BY211" s="461"/>
      <c r="BZ211" s="461"/>
      <c r="CA211" s="461"/>
      <c r="CB211" s="461"/>
      <c r="CC211" s="461"/>
      <c r="CD211" s="448"/>
      <c r="CE211" s="448"/>
      <c r="CF211" s="448"/>
      <c r="CG211" s="448"/>
      <c r="CH211" s="448"/>
      <c r="CI211" s="448"/>
      <c r="CJ211" s="448"/>
      <c r="CK211" s="448"/>
      <c r="CL211" s="448"/>
      <c r="CM211" s="448"/>
      <c r="CN211" s="448"/>
      <c r="CO211" s="448"/>
      <c r="CP211" s="448"/>
      <c r="CQ211" s="448"/>
      <c r="CR211" s="448"/>
      <c r="CS211" s="448"/>
      <c r="CT211" s="448"/>
      <c r="CU211" s="448"/>
      <c r="CV211" s="448"/>
      <c r="CW211" s="515"/>
      <c r="CX211" s="515"/>
      <c r="CY211" s="515"/>
      <c r="CZ211" s="515"/>
      <c r="DA211" s="515"/>
      <c r="DB211" s="515"/>
      <c r="DC211" s="515"/>
      <c r="DD211" s="515"/>
      <c r="DE211" s="515"/>
      <c r="DF211" s="515"/>
      <c r="DG211" s="515"/>
      <c r="DH211" s="515"/>
      <c r="DI211" s="515"/>
      <c r="DJ211" s="515"/>
      <c r="DK211" s="515"/>
      <c r="DL211" s="515"/>
      <c r="DM211" s="515"/>
      <c r="DN211" s="515"/>
      <c r="DO211" s="515"/>
      <c r="DP211" s="515"/>
      <c r="DQ211" s="515"/>
      <c r="DR211" s="515"/>
      <c r="DS211" s="515"/>
      <c r="DT211" s="515"/>
      <c r="DU211" s="515"/>
      <c r="DV211" s="515"/>
      <c r="DW211" s="515"/>
      <c r="DX211" s="515"/>
      <c r="DY211" s="515"/>
      <c r="DZ211" s="515"/>
      <c r="EA211" s="515"/>
      <c r="EB211" s="515"/>
      <c r="EC211" s="515"/>
      <c r="ED211" s="515"/>
      <c r="EE211" s="515"/>
      <c r="EF211" s="515"/>
      <c r="EG211" s="515"/>
      <c r="EH211" s="515"/>
      <c r="EI211" s="515"/>
      <c r="EJ211" s="515"/>
      <c r="EK211" s="515"/>
      <c r="EL211" s="515"/>
      <c r="EM211" s="515"/>
      <c r="EN211" s="515"/>
      <c r="EO211" s="515"/>
      <c r="EP211" s="515"/>
      <c r="EQ211" s="515"/>
      <c r="ER211" s="515"/>
      <c r="ES211" s="515"/>
      <c r="ET211" s="515"/>
      <c r="EU211" s="515"/>
      <c r="EV211" s="515"/>
      <c r="EW211" s="515"/>
      <c r="EX211" s="515"/>
      <c r="EY211" s="515"/>
      <c r="EZ211" s="515"/>
      <c r="FA211" s="515"/>
      <c r="FB211" s="515"/>
      <c r="FC211" s="515"/>
      <c r="FD211" s="515"/>
      <c r="FE211" s="515"/>
      <c r="FF211" s="515"/>
      <c r="FG211" s="515"/>
      <c r="FH211" s="515"/>
      <c r="FI211" s="515"/>
      <c r="FJ211" s="515"/>
      <c r="FK211" s="515"/>
      <c r="FL211" s="515"/>
      <c r="FM211" s="515"/>
      <c r="FN211" s="515"/>
      <c r="FO211" s="515"/>
      <c r="FP211" s="515"/>
      <c r="FQ211" s="515"/>
      <c r="FR211" s="515"/>
      <c r="FS211" s="515"/>
      <c r="FT211" s="515"/>
      <c r="FU211" s="515"/>
      <c r="FV211" s="515"/>
      <c r="FW211" s="515"/>
      <c r="FX211" s="515"/>
      <c r="FY211" s="515"/>
      <c r="FZ211" s="515"/>
      <c r="GA211" s="515"/>
      <c r="GB211" s="515"/>
      <c r="GC211" s="515"/>
      <c r="GD211" s="515"/>
      <c r="GE211" s="515"/>
      <c r="GF211" s="515"/>
      <c r="GG211" s="515"/>
      <c r="GH211" s="515"/>
      <c r="GI211" s="515"/>
      <c r="GJ211" s="515"/>
      <c r="GK211" s="515"/>
      <c r="GL211" s="515"/>
      <c r="GM211" s="515"/>
      <c r="GN211" s="515"/>
      <c r="GO211" s="515"/>
      <c r="GP211" s="515"/>
      <c r="GQ211" s="515"/>
      <c r="GR211" s="515"/>
      <c r="GS211" s="515"/>
      <c r="GT211" s="515"/>
      <c r="GU211" s="515"/>
      <c r="GV211" s="515"/>
      <c r="GW211" s="515"/>
      <c r="GX211" s="515"/>
      <c r="GY211" s="515"/>
      <c r="GZ211" s="515"/>
      <c r="HA211" s="515"/>
      <c r="HB211" s="515"/>
      <c r="HC211" s="515"/>
      <c r="HD211" s="515"/>
      <c r="HE211" s="515"/>
      <c r="HF211" s="515"/>
      <c r="HG211" s="515"/>
      <c r="HH211" s="515"/>
      <c r="HI211" s="515"/>
      <c r="HJ211" s="515"/>
      <c r="HK211" s="515"/>
      <c r="HL211" s="515"/>
      <c r="HM211" s="515"/>
      <c r="HN211" s="515"/>
      <c r="HO211" s="515"/>
      <c r="HP211" s="515"/>
      <c r="HQ211" s="515"/>
      <c r="HR211" s="515"/>
      <c r="HS211" s="515"/>
      <c r="HT211" s="515"/>
      <c r="HU211" s="515"/>
      <c r="HV211" s="515"/>
      <c r="HW211" s="515"/>
      <c r="HX211" s="515"/>
      <c r="HY211" s="515"/>
      <c r="HZ211" s="515"/>
      <c r="IA211" s="515"/>
      <c r="IB211" s="515"/>
      <c r="IC211" s="515"/>
      <c r="ID211" s="515"/>
      <c r="IE211" s="515"/>
      <c r="IF211" s="515"/>
      <c r="IG211" s="515"/>
      <c r="IH211" s="515"/>
      <c r="II211" s="515"/>
      <c r="IJ211" s="515"/>
      <c r="IK211" s="515"/>
      <c r="IL211" s="515"/>
      <c r="IM211" s="515"/>
      <c r="IN211" s="515"/>
      <c r="IO211" s="515"/>
      <c r="IP211" s="515"/>
      <c r="IQ211" s="515"/>
      <c r="IR211" s="515"/>
      <c r="IS211" s="515"/>
      <c r="IT211" s="515"/>
      <c r="IU211" s="515"/>
      <c r="IV211" s="515"/>
      <c r="IW211" s="515"/>
      <c r="IX211" s="515"/>
      <c r="IY211" s="515"/>
      <c r="IZ211" s="515"/>
      <c r="JA211" s="515"/>
      <c r="JB211" s="515"/>
      <c r="JC211" s="515"/>
      <c r="JD211" s="515"/>
      <c r="JE211" s="515"/>
      <c r="JF211" s="515"/>
      <c r="JG211" s="515"/>
      <c r="JH211" s="515"/>
      <c r="JI211" s="515"/>
      <c r="JJ211" s="515"/>
      <c r="JK211" s="515"/>
      <c r="JL211" s="515"/>
      <c r="JM211" s="515"/>
      <c r="JN211" s="515"/>
      <c r="JO211" s="515"/>
      <c r="JP211" s="515"/>
      <c r="JQ211" s="515"/>
      <c r="JR211" s="515"/>
      <c r="JS211" s="515"/>
      <c r="JT211" s="515"/>
      <c r="JU211" s="515"/>
      <c r="JV211" s="515"/>
      <c r="JW211" s="515"/>
      <c r="JX211" s="515"/>
      <c r="JY211" s="515"/>
      <c r="JZ211" s="515"/>
      <c r="KA211" s="515"/>
      <c r="KB211" s="515"/>
      <c r="KC211" s="515"/>
      <c r="KD211" s="515"/>
      <c r="KE211" s="515"/>
      <c r="KF211" s="515"/>
      <c r="KG211" s="515"/>
      <c r="KH211" s="515"/>
      <c r="KI211" s="515"/>
      <c r="KJ211" s="515"/>
      <c r="KK211" s="515"/>
      <c r="KL211" s="515"/>
      <c r="KM211" s="515"/>
      <c r="KN211" s="515"/>
      <c r="KO211" s="515"/>
      <c r="KP211" s="515"/>
      <c r="KQ211" s="515"/>
      <c r="KR211" s="515"/>
      <c r="KS211" s="515"/>
      <c r="KT211" s="515"/>
    </row>
    <row r="212" spans="1:306" ht="36" hidden="1">
      <c r="A212" s="454" t="s">
        <v>2248</v>
      </c>
      <c r="B212" s="455" t="s">
        <v>2619</v>
      </c>
      <c r="C212" s="455" t="s">
        <v>2620</v>
      </c>
      <c r="D212" s="455"/>
      <c r="E212" s="455" t="s">
        <v>2261</v>
      </c>
      <c r="F212" s="455" t="s">
        <v>90</v>
      </c>
      <c r="G212" s="455"/>
      <c r="H212" s="455"/>
      <c r="I212" s="455"/>
      <c r="J212" s="464">
        <v>20</v>
      </c>
      <c r="K212" s="455"/>
      <c r="L212" s="455">
        <v>20</v>
      </c>
      <c r="M212" s="455"/>
      <c r="N212" s="455"/>
      <c r="O212" s="455">
        <v>165</v>
      </c>
      <c r="P212" s="455"/>
      <c r="Q212" s="455">
        <v>2017</v>
      </c>
      <c r="R212" s="455">
        <v>2020</v>
      </c>
      <c r="S212" s="455"/>
      <c r="T212" s="455"/>
      <c r="U212" s="455">
        <v>27000</v>
      </c>
      <c r="V212" s="455">
        <v>8693</v>
      </c>
      <c r="W212" s="455"/>
      <c r="X212" s="455"/>
      <c r="Y212" s="455"/>
      <c r="Z212" s="455"/>
      <c r="AA212" s="455"/>
      <c r="AB212" s="455"/>
      <c r="AC212" s="455"/>
      <c r="AD212" s="455"/>
      <c r="AE212" s="455"/>
      <c r="AF212" s="455"/>
      <c r="AG212" s="455"/>
      <c r="AH212" s="455"/>
      <c r="AI212" s="455"/>
      <c r="AJ212" s="455"/>
      <c r="AK212" s="455"/>
      <c r="AL212" s="455"/>
      <c r="AM212" s="455"/>
      <c r="AN212" s="455"/>
      <c r="AO212" s="455"/>
      <c r="AP212" s="455"/>
      <c r="AQ212" s="455"/>
      <c r="AR212" s="455"/>
      <c r="AS212" s="455"/>
      <c r="AT212" s="455"/>
      <c r="AU212" s="455"/>
      <c r="AV212" s="455"/>
      <c r="AW212" s="455"/>
      <c r="AX212" s="455"/>
      <c r="AY212" s="455"/>
      <c r="AZ212" s="455"/>
      <c r="BA212" s="455"/>
      <c r="BB212" s="455"/>
      <c r="BC212" s="455"/>
      <c r="BD212" s="464"/>
      <c r="BE212" s="455"/>
      <c r="BF212" s="464"/>
      <c r="BG212" s="455"/>
      <c r="BH212" s="455"/>
      <c r="BI212" s="455"/>
      <c r="BJ212" s="455"/>
      <c r="BK212" s="455"/>
      <c r="BL212" s="455"/>
      <c r="BM212" s="455"/>
      <c r="BN212" s="455"/>
      <c r="BO212" s="494"/>
      <c r="BP212" s="494"/>
      <c r="BQ212" s="455"/>
      <c r="BR212" s="455"/>
      <c r="BS212" s="455"/>
      <c r="BT212" s="455"/>
      <c r="BU212" s="455"/>
      <c r="BV212" s="455"/>
      <c r="BW212" s="455"/>
      <c r="BX212" s="461"/>
      <c r="BY212" s="461"/>
      <c r="BZ212" s="461"/>
      <c r="CA212" s="461"/>
      <c r="CB212" s="461"/>
      <c r="CC212" s="461"/>
      <c r="CD212" s="448"/>
      <c r="CE212" s="448"/>
      <c r="CF212" s="448"/>
      <c r="CG212" s="448"/>
      <c r="CH212" s="448"/>
      <c r="CI212" s="448"/>
      <c r="CJ212" s="448"/>
      <c r="CK212" s="448"/>
      <c r="CL212" s="448"/>
      <c r="CM212" s="448"/>
      <c r="CN212" s="448"/>
      <c r="CO212" s="448"/>
      <c r="CP212" s="448"/>
      <c r="CQ212" s="448"/>
      <c r="CR212" s="448"/>
      <c r="CS212" s="448"/>
      <c r="CT212" s="448"/>
      <c r="CU212" s="448"/>
      <c r="CV212" s="448"/>
      <c r="CW212" s="515"/>
      <c r="CX212" s="515"/>
      <c r="CY212" s="515"/>
      <c r="CZ212" s="515"/>
      <c r="DA212" s="515"/>
      <c r="DB212" s="515"/>
      <c r="DC212" s="515"/>
      <c r="DD212" s="515"/>
      <c r="DE212" s="515"/>
      <c r="DF212" s="515"/>
      <c r="DG212" s="515"/>
      <c r="DH212" s="515"/>
      <c r="DI212" s="515"/>
      <c r="DJ212" s="515"/>
      <c r="DK212" s="515"/>
      <c r="DL212" s="515"/>
      <c r="DM212" s="515"/>
      <c r="DN212" s="515"/>
      <c r="DO212" s="515"/>
      <c r="DP212" s="515"/>
      <c r="DQ212" s="515"/>
      <c r="DR212" s="515"/>
      <c r="DS212" s="515"/>
      <c r="DT212" s="515"/>
      <c r="DU212" s="515"/>
      <c r="DV212" s="515"/>
      <c r="DW212" s="515"/>
      <c r="DX212" s="515"/>
      <c r="DY212" s="515"/>
      <c r="DZ212" s="515"/>
      <c r="EA212" s="515"/>
      <c r="EB212" s="515"/>
      <c r="EC212" s="515"/>
      <c r="ED212" s="515"/>
      <c r="EE212" s="515"/>
      <c r="EF212" s="515"/>
      <c r="EG212" s="515"/>
      <c r="EH212" s="515"/>
      <c r="EI212" s="515"/>
      <c r="EJ212" s="515"/>
      <c r="EK212" s="515"/>
      <c r="EL212" s="515"/>
      <c r="EM212" s="515"/>
      <c r="EN212" s="515"/>
      <c r="EO212" s="515"/>
      <c r="EP212" s="515"/>
      <c r="EQ212" s="515"/>
      <c r="ER212" s="515"/>
      <c r="ES212" s="515"/>
      <c r="ET212" s="515"/>
      <c r="EU212" s="515"/>
      <c r="EV212" s="515"/>
      <c r="EW212" s="515"/>
      <c r="EX212" s="515"/>
      <c r="EY212" s="515"/>
      <c r="EZ212" s="515"/>
      <c r="FA212" s="515"/>
      <c r="FB212" s="515"/>
      <c r="FC212" s="515"/>
      <c r="FD212" s="515"/>
      <c r="FE212" s="515"/>
      <c r="FF212" s="515"/>
      <c r="FG212" s="515"/>
      <c r="FH212" s="515"/>
      <c r="FI212" s="515"/>
      <c r="FJ212" s="515"/>
      <c r="FK212" s="515"/>
      <c r="FL212" s="515"/>
      <c r="FM212" s="515"/>
      <c r="FN212" s="515"/>
      <c r="FO212" s="515"/>
      <c r="FP212" s="515"/>
      <c r="FQ212" s="515"/>
      <c r="FR212" s="515"/>
      <c r="FS212" s="515"/>
      <c r="FT212" s="515"/>
      <c r="FU212" s="515"/>
      <c r="FV212" s="515"/>
      <c r="FW212" s="515"/>
      <c r="FX212" s="515"/>
      <c r="FY212" s="515"/>
      <c r="FZ212" s="515"/>
      <c r="GA212" s="515"/>
      <c r="GB212" s="515"/>
      <c r="GC212" s="515"/>
      <c r="GD212" s="515"/>
      <c r="GE212" s="515"/>
      <c r="GF212" s="515"/>
      <c r="GG212" s="515"/>
      <c r="GH212" s="515"/>
      <c r="GI212" s="515"/>
      <c r="GJ212" s="515"/>
      <c r="GK212" s="515"/>
      <c r="GL212" s="515"/>
      <c r="GM212" s="515"/>
      <c r="GN212" s="515"/>
      <c r="GO212" s="515"/>
      <c r="GP212" s="515"/>
      <c r="GQ212" s="515"/>
      <c r="GR212" s="515"/>
      <c r="GS212" s="515"/>
      <c r="GT212" s="515"/>
      <c r="GU212" s="515"/>
      <c r="GV212" s="515"/>
      <c r="GW212" s="515"/>
      <c r="GX212" s="515"/>
      <c r="GY212" s="515"/>
      <c r="GZ212" s="515"/>
      <c r="HA212" s="515"/>
      <c r="HB212" s="515"/>
      <c r="HC212" s="515"/>
      <c r="HD212" s="515"/>
      <c r="HE212" s="515"/>
      <c r="HF212" s="515"/>
      <c r="HG212" s="515"/>
      <c r="HH212" s="515"/>
      <c r="HI212" s="515"/>
      <c r="HJ212" s="515"/>
      <c r="HK212" s="515"/>
      <c r="HL212" s="515"/>
      <c r="HM212" s="515"/>
      <c r="HN212" s="515"/>
      <c r="HO212" s="515"/>
      <c r="HP212" s="515"/>
      <c r="HQ212" s="515"/>
      <c r="HR212" s="515"/>
      <c r="HS212" s="515"/>
      <c r="HT212" s="515"/>
      <c r="HU212" s="515"/>
      <c r="HV212" s="515"/>
      <c r="HW212" s="515"/>
      <c r="HX212" s="515"/>
      <c r="HY212" s="515"/>
      <c r="HZ212" s="515"/>
      <c r="IA212" s="515"/>
      <c r="IB212" s="515"/>
      <c r="IC212" s="515"/>
      <c r="ID212" s="515"/>
      <c r="IE212" s="515"/>
      <c r="IF212" s="515"/>
      <c r="IG212" s="515"/>
      <c r="IH212" s="515"/>
      <c r="II212" s="515"/>
      <c r="IJ212" s="515"/>
      <c r="IK212" s="515"/>
      <c r="IL212" s="515"/>
      <c r="IM212" s="515"/>
      <c r="IN212" s="515"/>
      <c r="IO212" s="515"/>
      <c r="IP212" s="515"/>
      <c r="IQ212" s="515"/>
      <c r="IR212" s="515"/>
      <c r="IS212" s="515"/>
      <c r="IT212" s="515"/>
      <c r="IU212" s="515"/>
      <c r="IV212" s="515"/>
      <c r="IW212" s="515"/>
      <c r="IX212" s="515"/>
      <c r="IY212" s="515"/>
      <c r="IZ212" s="515"/>
      <c r="JA212" s="515"/>
      <c r="JB212" s="515"/>
      <c r="JC212" s="515"/>
      <c r="JD212" s="515"/>
      <c r="JE212" s="515"/>
      <c r="JF212" s="515"/>
      <c r="JG212" s="515"/>
      <c r="JH212" s="515"/>
      <c r="JI212" s="515"/>
      <c r="JJ212" s="515"/>
      <c r="JK212" s="515"/>
      <c r="JL212" s="515"/>
      <c r="JM212" s="515"/>
      <c r="JN212" s="515"/>
      <c r="JO212" s="515"/>
      <c r="JP212" s="515"/>
      <c r="JQ212" s="515"/>
      <c r="JR212" s="515"/>
      <c r="JS212" s="515"/>
      <c r="JT212" s="515"/>
      <c r="JU212" s="515"/>
      <c r="JV212" s="515"/>
      <c r="JW212" s="515"/>
      <c r="JX212" s="515"/>
      <c r="JY212" s="515"/>
      <c r="JZ212" s="515"/>
      <c r="KA212" s="515"/>
      <c r="KB212" s="515"/>
      <c r="KC212" s="515"/>
      <c r="KD212" s="515"/>
      <c r="KE212" s="515"/>
      <c r="KF212" s="515"/>
      <c r="KG212" s="515"/>
      <c r="KH212" s="515"/>
      <c r="KI212" s="515"/>
      <c r="KJ212" s="515"/>
      <c r="KK212" s="515"/>
      <c r="KL212" s="515"/>
      <c r="KM212" s="515"/>
      <c r="KN212" s="515"/>
      <c r="KO212" s="515"/>
      <c r="KP212" s="515"/>
      <c r="KQ212" s="515"/>
      <c r="KR212" s="515"/>
      <c r="KS212" s="515"/>
      <c r="KT212" s="515"/>
    </row>
    <row r="213" spans="1:306" ht="48" hidden="1">
      <c r="A213" s="454" t="s">
        <v>2248</v>
      </c>
      <c r="B213" s="455" t="s">
        <v>1721</v>
      </c>
      <c r="C213" s="455" t="s">
        <v>2621</v>
      </c>
      <c r="D213" s="455"/>
      <c r="E213" s="455" t="s">
        <v>2155</v>
      </c>
      <c r="F213" s="455" t="s">
        <v>2155</v>
      </c>
      <c r="G213" s="455"/>
      <c r="H213" s="455"/>
      <c r="I213" s="455"/>
      <c r="J213" s="464">
        <v>15</v>
      </c>
      <c r="K213" s="455"/>
      <c r="L213" s="455">
        <v>15</v>
      </c>
      <c r="M213" s="455"/>
      <c r="N213" s="455"/>
      <c r="O213" s="455"/>
      <c r="P213" s="455"/>
      <c r="Q213" s="455">
        <v>2016</v>
      </c>
      <c r="R213" s="455">
        <v>2020</v>
      </c>
      <c r="S213" s="455"/>
      <c r="T213" s="455"/>
      <c r="U213" s="455">
        <v>11000</v>
      </c>
      <c r="V213" s="455">
        <v>4500</v>
      </c>
      <c r="W213" s="455"/>
      <c r="X213" s="455"/>
      <c r="Y213" s="455"/>
      <c r="Z213" s="455"/>
      <c r="AA213" s="455"/>
      <c r="AB213" s="455"/>
      <c r="AC213" s="455"/>
      <c r="AD213" s="455"/>
      <c r="AE213" s="455"/>
      <c r="AF213" s="455"/>
      <c r="AG213" s="455"/>
      <c r="AH213" s="455"/>
      <c r="AI213" s="455"/>
      <c r="AJ213" s="455"/>
      <c r="AK213" s="455"/>
      <c r="AL213" s="455"/>
      <c r="AM213" s="455"/>
      <c r="AN213" s="455"/>
      <c r="AO213" s="455"/>
      <c r="AP213" s="455"/>
      <c r="AQ213" s="455"/>
      <c r="AR213" s="455"/>
      <c r="AS213" s="455"/>
      <c r="AT213" s="455"/>
      <c r="AU213" s="455"/>
      <c r="AV213" s="455"/>
      <c r="AW213" s="455"/>
      <c r="AX213" s="455"/>
      <c r="AY213" s="455"/>
      <c r="AZ213" s="455"/>
      <c r="BA213" s="455"/>
      <c r="BB213" s="455"/>
      <c r="BC213" s="455"/>
      <c r="BD213" s="464"/>
      <c r="BE213" s="455"/>
      <c r="BF213" s="464"/>
      <c r="BG213" s="455"/>
      <c r="BH213" s="455"/>
      <c r="BI213" s="455"/>
      <c r="BJ213" s="455"/>
      <c r="BK213" s="455"/>
      <c r="BL213" s="455"/>
      <c r="BM213" s="455"/>
      <c r="BN213" s="455"/>
      <c r="BO213" s="494"/>
      <c r="BP213" s="494"/>
      <c r="BQ213" s="455"/>
      <c r="BR213" s="455"/>
      <c r="BS213" s="455"/>
      <c r="BT213" s="455"/>
      <c r="BU213" s="455"/>
      <c r="BV213" s="455"/>
      <c r="BW213" s="455"/>
      <c r="BX213" s="461"/>
      <c r="BY213" s="461"/>
      <c r="BZ213" s="461"/>
      <c r="CA213" s="461"/>
      <c r="CB213" s="461"/>
      <c r="CC213" s="461"/>
      <c r="CD213" s="448"/>
      <c r="CE213" s="448"/>
      <c r="CF213" s="448"/>
      <c r="CG213" s="448"/>
      <c r="CH213" s="448"/>
      <c r="CI213" s="448"/>
      <c r="CJ213" s="448"/>
      <c r="CK213" s="448"/>
      <c r="CL213" s="448"/>
      <c r="CM213" s="448"/>
      <c r="CN213" s="448"/>
      <c r="CO213" s="448"/>
      <c r="CP213" s="448"/>
      <c r="CQ213" s="448"/>
      <c r="CR213" s="448"/>
      <c r="CS213" s="448"/>
      <c r="CT213" s="448"/>
      <c r="CU213" s="448"/>
      <c r="CV213" s="448"/>
      <c r="CW213" s="515"/>
      <c r="CX213" s="515"/>
      <c r="CY213" s="515"/>
      <c r="CZ213" s="515"/>
      <c r="DA213" s="515"/>
      <c r="DB213" s="515"/>
      <c r="DC213" s="515"/>
      <c r="DD213" s="515"/>
      <c r="DE213" s="515"/>
      <c r="DF213" s="515"/>
      <c r="DG213" s="515"/>
      <c r="DH213" s="515"/>
      <c r="DI213" s="515"/>
      <c r="DJ213" s="515"/>
      <c r="DK213" s="515"/>
      <c r="DL213" s="515"/>
      <c r="DM213" s="515"/>
      <c r="DN213" s="515"/>
      <c r="DO213" s="515"/>
      <c r="DP213" s="515"/>
      <c r="DQ213" s="515"/>
      <c r="DR213" s="515"/>
      <c r="DS213" s="515"/>
      <c r="DT213" s="515"/>
      <c r="DU213" s="515"/>
      <c r="DV213" s="515"/>
      <c r="DW213" s="515"/>
      <c r="DX213" s="515"/>
      <c r="DY213" s="515"/>
      <c r="DZ213" s="515"/>
      <c r="EA213" s="515"/>
      <c r="EB213" s="515"/>
      <c r="EC213" s="515"/>
      <c r="ED213" s="515"/>
      <c r="EE213" s="515"/>
      <c r="EF213" s="515"/>
      <c r="EG213" s="515"/>
      <c r="EH213" s="515"/>
      <c r="EI213" s="515"/>
      <c r="EJ213" s="515"/>
      <c r="EK213" s="515"/>
      <c r="EL213" s="515"/>
      <c r="EM213" s="515"/>
      <c r="EN213" s="515"/>
      <c r="EO213" s="515"/>
      <c r="EP213" s="515"/>
      <c r="EQ213" s="515"/>
      <c r="ER213" s="515"/>
      <c r="ES213" s="515"/>
      <c r="ET213" s="515"/>
      <c r="EU213" s="515"/>
      <c r="EV213" s="515"/>
      <c r="EW213" s="515"/>
      <c r="EX213" s="515"/>
      <c r="EY213" s="515"/>
      <c r="EZ213" s="515"/>
      <c r="FA213" s="515"/>
      <c r="FB213" s="515"/>
      <c r="FC213" s="515"/>
      <c r="FD213" s="515"/>
      <c r="FE213" s="515"/>
      <c r="FF213" s="515"/>
      <c r="FG213" s="515"/>
      <c r="FH213" s="515"/>
      <c r="FI213" s="515"/>
      <c r="FJ213" s="515"/>
      <c r="FK213" s="515"/>
      <c r="FL213" s="515"/>
      <c r="FM213" s="515"/>
      <c r="FN213" s="515"/>
      <c r="FO213" s="515"/>
      <c r="FP213" s="515"/>
      <c r="FQ213" s="515"/>
      <c r="FR213" s="515"/>
      <c r="FS213" s="515"/>
      <c r="FT213" s="515"/>
      <c r="FU213" s="515"/>
      <c r="FV213" s="515"/>
      <c r="FW213" s="515"/>
      <c r="FX213" s="515"/>
      <c r="FY213" s="515"/>
      <c r="FZ213" s="515"/>
      <c r="GA213" s="515"/>
      <c r="GB213" s="515"/>
      <c r="GC213" s="515"/>
      <c r="GD213" s="515"/>
      <c r="GE213" s="515"/>
      <c r="GF213" s="515"/>
      <c r="GG213" s="515"/>
      <c r="GH213" s="515"/>
      <c r="GI213" s="515"/>
      <c r="GJ213" s="515"/>
      <c r="GK213" s="515"/>
      <c r="GL213" s="515"/>
      <c r="GM213" s="515"/>
      <c r="GN213" s="515"/>
      <c r="GO213" s="515"/>
      <c r="GP213" s="515"/>
      <c r="GQ213" s="515"/>
      <c r="GR213" s="515"/>
      <c r="GS213" s="515"/>
      <c r="GT213" s="515"/>
      <c r="GU213" s="515"/>
      <c r="GV213" s="515"/>
      <c r="GW213" s="515"/>
      <c r="GX213" s="515"/>
      <c r="GY213" s="515"/>
      <c r="GZ213" s="515"/>
      <c r="HA213" s="515"/>
      <c r="HB213" s="515"/>
      <c r="HC213" s="515"/>
      <c r="HD213" s="515"/>
      <c r="HE213" s="515"/>
      <c r="HF213" s="515"/>
      <c r="HG213" s="515"/>
      <c r="HH213" s="515"/>
      <c r="HI213" s="515"/>
      <c r="HJ213" s="515"/>
      <c r="HK213" s="515"/>
      <c r="HL213" s="515"/>
      <c r="HM213" s="515"/>
      <c r="HN213" s="515"/>
      <c r="HO213" s="515"/>
      <c r="HP213" s="515"/>
      <c r="HQ213" s="515"/>
      <c r="HR213" s="515"/>
      <c r="HS213" s="515"/>
      <c r="HT213" s="515"/>
      <c r="HU213" s="515"/>
      <c r="HV213" s="515"/>
      <c r="HW213" s="515"/>
      <c r="HX213" s="515"/>
      <c r="HY213" s="515"/>
      <c r="HZ213" s="515"/>
      <c r="IA213" s="515"/>
      <c r="IB213" s="515"/>
      <c r="IC213" s="515"/>
      <c r="ID213" s="515"/>
      <c r="IE213" s="515"/>
      <c r="IF213" s="515"/>
      <c r="IG213" s="515"/>
      <c r="IH213" s="515"/>
      <c r="II213" s="515"/>
      <c r="IJ213" s="515"/>
      <c r="IK213" s="515"/>
      <c r="IL213" s="515"/>
      <c r="IM213" s="515"/>
      <c r="IN213" s="515"/>
      <c r="IO213" s="515"/>
      <c r="IP213" s="515"/>
      <c r="IQ213" s="515"/>
      <c r="IR213" s="515"/>
      <c r="IS213" s="515"/>
      <c r="IT213" s="515"/>
      <c r="IU213" s="515"/>
      <c r="IV213" s="515"/>
      <c r="IW213" s="515"/>
      <c r="IX213" s="515"/>
      <c r="IY213" s="515"/>
      <c r="IZ213" s="515"/>
      <c r="JA213" s="515"/>
      <c r="JB213" s="515"/>
      <c r="JC213" s="515"/>
      <c r="JD213" s="515"/>
      <c r="JE213" s="515"/>
      <c r="JF213" s="515"/>
      <c r="JG213" s="515"/>
      <c r="JH213" s="515"/>
      <c r="JI213" s="515"/>
      <c r="JJ213" s="515"/>
      <c r="JK213" s="515"/>
      <c r="JL213" s="515"/>
      <c r="JM213" s="515"/>
      <c r="JN213" s="515"/>
      <c r="JO213" s="515"/>
      <c r="JP213" s="515"/>
      <c r="JQ213" s="515"/>
      <c r="JR213" s="515"/>
      <c r="JS213" s="515"/>
      <c r="JT213" s="515"/>
      <c r="JU213" s="515"/>
      <c r="JV213" s="515"/>
      <c r="JW213" s="515"/>
      <c r="JX213" s="515"/>
      <c r="JY213" s="515"/>
      <c r="JZ213" s="515"/>
      <c r="KA213" s="515"/>
      <c r="KB213" s="515"/>
      <c r="KC213" s="515"/>
      <c r="KD213" s="515"/>
      <c r="KE213" s="515"/>
      <c r="KF213" s="515"/>
      <c r="KG213" s="515"/>
      <c r="KH213" s="515"/>
      <c r="KI213" s="515"/>
      <c r="KJ213" s="515"/>
      <c r="KK213" s="515"/>
      <c r="KL213" s="515"/>
      <c r="KM213" s="515"/>
      <c r="KN213" s="515"/>
      <c r="KO213" s="515"/>
      <c r="KP213" s="515"/>
      <c r="KQ213" s="515"/>
      <c r="KR213" s="515"/>
      <c r="KS213" s="515"/>
      <c r="KT213" s="515"/>
    </row>
    <row r="214" spans="1:306" ht="13.5" hidden="1" customHeight="1">
      <c r="A214" s="538" t="s">
        <v>2293</v>
      </c>
      <c r="B214" s="538"/>
      <c r="C214" s="538"/>
      <c r="D214" s="457"/>
      <c r="E214" s="457"/>
      <c r="F214" s="457"/>
      <c r="G214" s="457"/>
      <c r="H214" s="457"/>
      <c r="I214" s="457"/>
      <c r="J214" s="465">
        <v>113</v>
      </c>
      <c r="K214" s="465">
        <v>16</v>
      </c>
      <c r="L214" s="465">
        <v>88</v>
      </c>
      <c r="M214" s="465"/>
      <c r="N214" s="465"/>
      <c r="O214" s="465">
        <v>6088</v>
      </c>
      <c r="P214" s="465">
        <v>2160</v>
      </c>
      <c r="Q214" s="465"/>
      <c r="R214" s="465"/>
      <c r="S214" s="466"/>
      <c r="T214" s="466"/>
      <c r="U214" s="465">
        <v>346634</v>
      </c>
      <c r="V214" s="465">
        <v>60980</v>
      </c>
      <c r="W214" s="466"/>
      <c r="X214" s="465">
        <v>987</v>
      </c>
      <c r="Y214" s="465"/>
      <c r="Z214" s="466"/>
      <c r="AA214" s="466"/>
      <c r="AB214" s="466"/>
      <c r="AC214" s="466"/>
      <c r="AD214" s="466"/>
      <c r="AE214" s="466"/>
      <c r="AF214" s="466"/>
      <c r="AG214" s="466"/>
      <c r="AH214" s="466"/>
      <c r="AI214" s="466"/>
      <c r="AJ214" s="466"/>
      <c r="AK214" s="466"/>
      <c r="AL214" s="466"/>
      <c r="AM214" s="466"/>
      <c r="AN214" s="466"/>
      <c r="AO214" s="466"/>
      <c r="AP214" s="466"/>
      <c r="AQ214" s="466"/>
      <c r="AR214" s="466"/>
      <c r="AS214" s="466"/>
      <c r="AT214" s="466"/>
      <c r="AU214" s="466"/>
      <c r="AV214" s="466"/>
      <c r="AW214" s="466"/>
      <c r="AX214" s="466"/>
      <c r="AY214" s="466"/>
      <c r="AZ214" s="466"/>
      <c r="BA214" s="466"/>
      <c r="BB214" s="466"/>
      <c r="BC214" s="466"/>
      <c r="BD214" s="464"/>
      <c r="BE214" s="465"/>
      <c r="BF214" s="464"/>
      <c r="BG214" s="465"/>
      <c r="BH214" s="465"/>
      <c r="BI214" s="466"/>
      <c r="BJ214" s="466"/>
      <c r="BK214" s="466"/>
      <c r="BL214" s="466"/>
      <c r="BM214" s="466"/>
      <c r="BN214" s="466"/>
      <c r="BO214" s="528"/>
      <c r="BP214" s="528"/>
      <c r="BQ214" s="466"/>
      <c r="BR214" s="466"/>
      <c r="BS214" s="495"/>
      <c r="BT214" s="466"/>
      <c r="BU214" s="466"/>
      <c r="BV214" s="466"/>
      <c r="BW214" s="466"/>
      <c r="BX214" s="461"/>
      <c r="BY214" s="461"/>
      <c r="BZ214" s="461"/>
      <c r="CA214" s="461"/>
      <c r="CB214" s="461"/>
      <c r="CC214" s="461"/>
      <c r="CD214" s="448"/>
      <c r="CE214" s="448"/>
      <c r="CF214" s="448"/>
      <c r="CG214" s="448"/>
      <c r="CH214" s="448"/>
      <c r="CI214" s="448"/>
      <c r="CJ214" s="448"/>
      <c r="CK214" s="448"/>
      <c r="CL214" s="448"/>
      <c r="CM214" s="448"/>
      <c r="CN214" s="448"/>
      <c r="CO214" s="448"/>
      <c r="CP214" s="448"/>
      <c r="CQ214" s="448"/>
      <c r="CR214" s="448"/>
      <c r="CS214" s="448"/>
      <c r="CT214" s="448"/>
      <c r="CU214" s="448"/>
      <c r="CV214" s="448"/>
      <c r="CW214" s="515"/>
      <c r="CX214" s="515"/>
      <c r="CY214" s="515"/>
      <c r="CZ214" s="515"/>
      <c r="DA214" s="515"/>
      <c r="DB214" s="515"/>
      <c r="DC214" s="515"/>
      <c r="DD214" s="515"/>
      <c r="DE214" s="515"/>
      <c r="DF214" s="515"/>
      <c r="DG214" s="515"/>
      <c r="DH214" s="515"/>
      <c r="DI214" s="515"/>
      <c r="DJ214" s="515"/>
      <c r="DK214" s="515"/>
      <c r="DL214" s="515"/>
      <c r="DM214" s="515"/>
      <c r="DN214" s="515"/>
      <c r="DO214" s="515"/>
      <c r="DP214" s="515"/>
      <c r="DQ214" s="515"/>
      <c r="DR214" s="515"/>
      <c r="DS214" s="515"/>
      <c r="DT214" s="515"/>
      <c r="DU214" s="515"/>
      <c r="DV214" s="515"/>
      <c r="DW214" s="515"/>
      <c r="DX214" s="515"/>
      <c r="DY214" s="515"/>
      <c r="DZ214" s="515"/>
      <c r="EA214" s="515"/>
      <c r="EB214" s="515"/>
      <c r="EC214" s="515"/>
      <c r="ED214" s="515"/>
      <c r="EE214" s="515"/>
      <c r="EF214" s="515"/>
      <c r="EG214" s="515"/>
      <c r="EH214" s="515"/>
      <c r="EI214" s="515"/>
      <c r="EJ214" s="515"/>
      <c r="EK214" s="515"/>
      <c r="EL214" s="515"/>
      <c r="EM214" s="515"/>
      <c r="EN214" s="515"/>
      <c r="EO214" s="515"/>
      <c r="EP214" s="515"/>
      <c r="EQ214" s="515"/>
      <c r="ER214" s="515"/>
      <c r="ES214" s="515"/>
      <c r="ET214" s="515"/>
      <c r="EU214" s="515"/>
      <c r="EV214" s="515"/>
      <c r="EW214" s="515"/>
      <c r="EX214" s="515"/>
      <c r="EY214" s="515"/>
      <c r="EZ214" s="515"/>
      <c r="FA214" s="515"/>
      <c r="FB214" s="515"/>
      <c r="FC214" s="515"/>
      <c r="FD214" s="515"/>
      <c r="FE214" s="515"/>
      <c r="FF214" s="515"/>
      <c r="FG214" s="515"/>
      <c r="FH214" s="515"/>
      <c r="FI214" s="515"/>
      <c r="FJ214" s="515"/>
      <c r="FK214" s="515"/>
      <c r="FL214" s="515"/>
      <c r="FM214" s="515"/>
      <c r="FN214" s="515"/>
      <c r="FO214" s="515"/>
      <c r="FP214" s="515"/>
      <c r="FQ214" s="515"/>
      <c r="FR214" s="515"/>
      <c r="FS214" s="515"/>
      <c r="FT214" s="515"/>
      <c r="FU214" s="515"/>
      <c r="FV214" s="515"/>
      <c r="FW214" s="515"/>
      <c r="FX214" s="515"/>
      <c r="FY214" s="515"/>
      <c r="FZ214" s="515"/>
      <c r="GA214" s="515"/>
      <c r="GB214" s="515"/>
      <c r="GC214" s="515"/>
      <c r="GD214" s="515"/>
      <c r="GE214" s="515"/>
      <c r="GF214" s="515"/>
      <c r="GG214" s="515"/>
      <c r="GH214" s="515"/>
      <c r="GI214" s="515"/>
      <c r="GJ214" s="515"/>
      <c r="GK214" s="515"/>
      <c r="GL214" s="515"/>
      <c r="GM214" s="515"/>
      <c r="GN214" s="515"/>
      <c r="GO214" s="515"/>
      <c r="GP214" s="515"/>
      <c r="GQ214" s="515"/>
      <c r="GR214" s="515"/>
      <c r="GS214" s="515"/>
      <c r="GT214" s="515"/>
      <c r="GU214" s="515"/>
      <c r="GV214" s="515"/>
      <c r="GW214" s="515"/>
      <c r="GX214" s="515"/>
      <c r="GY214" s="515"/>
      <c r="GZ214" s="515"/>
      <c r="HA214" s="515"/>
      <c r="HB214" s="515"/>
      <c r="HC214" s="515"/>
      <c r="HD214" s="515"/>
      <c r="HE214" s="515"/>
      <c r="HF214" s="515"/>
      <c r="HG214" s="515"/>
      <c r="HH214" s="515"/>
      <c r="HI214" s="515"/>
      <c r="HJ214" s="515"/>
      <c r="HK214" s="515"/>
      <c r="HL214" s="515"/>
      <c r="HM214" s="515"/>
      <c r="HN214" s="515"/>
      <c r="HO214" s="515"/>
      <c r="HP214" s="515"/>
      <c r="HQ214" s="515"/>
      <c r="HR214" s="515"/>
      <c r="HS214" s="515"/>
      <c r="HT214" s="515"/>
      <c r="HU214" s="515"/>
      <c r="HV214" s="515"/>
      <c r="HW214" s="515"/>
      <c r="HX214" s="515"/>
      <c r="HY214" s="515"/>
      <c r="HZ214" s="515"/>
      <c r="IA214" s="515"/>
      <c r="IB214" s="515"/>
      <c r="IC214" s="515"/>
      <c r="ID214" s="515"/>
      <c r="IE214" s="515"/>
      <c r="IF214" s="515"/>
      <c r="IG214" s="515"/>
      <c r="IH214" s="515"/>
      <c r="II214" s="515"/>
      <c r="IJ214" s="515"/>
      <c r="IK214" s="515"/>
      <c r="IL214" s="515"/>
      <c r="IM214" s="515"/>
      <c r="IN214" s="515"/>
      <c r="IO214" s="515"/>
      <c r="IP214" s="515"/>
      <c r="IQ214" s="515"/>
      <c r="IR214" s="515"/>
      <c r="IS214" s="515"/>
      <c r="IT214" s="515"/>
      <c r="IU214" s="515"/>
      <c r="IV214" s="515"/>
      <c r="IW214" s="515"/>
      <c r="IX214" s="515"/>
      <c r="IY214" s="515"/>
      <c r="IZ214" s="515"/>
      <c r="JA214" s="515"/>
      <c r="JB214" s="515"/>
      <c r="JC214" s="515"/>
      <c r="JD214" s="515"/>
      <c r="JE214" s="515"/>
      <c r="JF214" s="515"/>
      <c r="JG214" s="515"/>
      <c r="JH214" s="515"/>
      <c r="JI214" s="515"/>
      <c r="JJ214" s="515"/>
      <c r="JK214" s="515"/>
      <c r="JL214" s="515"/>
      <c r="JM214" s="515"/>
      <c r="JN214" s="515"/>
      <c r="JO214" s="515"/>
      <c r="JP214" s="515"/>
      <c r="JQ214" s="515"/>
      <c r="JR214" s="515"/>
      <c r="JS214" s="515"/>
      <c r="JT214" s="515"/>
      <c r="JU214" s="515"/>
      <c r="JV214" s="515"/>
      <c r="JW214" s="515"/>
      <c r="JX214" s="515"/>
      <c r="JY214" s="515"/>
      <c r="JZ214" s="515"/>
      <c r="KA214" s="515"/>
      <c r="KB214" s="515"/>
      <c r="KC214" s="515"/>
      <c r="KD214" s="515"/>
      <c r="KE214" s="515"/>
      <c r="KF214" s="515"/>
      <c r="KG214" s="515"/>
      <c r="KH214" s="515"/>
      <c r="KI214" s="515"/>
      <c r="KJ214" s="515"/>
      <c r="KK214" s="515"/>
      <c r="KL214" s="515"/>
      <c r="KM214" s="515"/>
      <c r="KN214" s="515"/>
      <c r="KO214" s="515"/>
      <c r="KP214" s="515"/>
      <c r="KQ214" s="515"/>
      <c r="KR214" s="515"/>
      <c r="KS214" s="515"/>
      <c r="KT214" s="515"/>
    </row>
    <row r="215" spans="1:306" ht="36" hidden="1">
      <c r="A215" s="454" t="s">
        <v>2295</v>
      </c>
      <c r="B215" s="455" t="s">
        <v>1099</v>
      </c>
      <c r="C215" s="455" t="s">
        <v>1779</v>
      </c>
      <c r="D215" s="455"/>
      <c r="E215" s="455" t="s">
        <v>2155</v>
      </c>
      <c r="F215" s="455" t="s">
        <v>2155</v>
      </c>
      <c r="G215" s="455"/>
      <c r="H215" s="455"/>
      <c r="I215" s="455"/>
      <c r="J215" s="464">
        <v>7</v>
      </c>
      <c r="K215" s="455"/>
      <c r="L215" s="455">
        <v>7</v>
      </c>
      <c r="M215" s="455"/>
      <c r="N215" s="455"/>
      <c r="O215" s="455"/>
      <c r="P215" s="455"/>
      <c r="Q215" s="455">
        <v>2017</v>
      </c>
      <c r="R215" s="455">
        <v>2020</v>
      </c>
      <c r="S215" s="455"/>
      <c r="T215" s="455"/>
      <c r="U215" s="455">
        <v>9629</v>
      </c>
      <c r="V215" s="455">
        <v>1410</v>
      </c>
      <c r="W215" s="455"/>
      <c r="X215" s="455">
        <v>987</v>
      </c>
      <c r="Y215" s="455"/>
      <c r="Z215" s="455"/>
      <c r="AA215" s="455"/>
      <c r="AB215" s="455"/>
      <c r="AC215" s="455"/>
      <c r="AD215" s="455"/>
      <c r="AE215" s="455"/>
      <c r="AF215" s="455"/>
      <c r="AG215" s="455"/>
      <c r="AH215" s="455"/>
      <c r="AI215" s="455"/>
      <c r="AJ215" s="455"/>
      <c r="AK215" s="455"/>
      <c r="AL215" s="455"/>
      <c r="AM215" s="455"/>
      <c r="AN215" s="455"/>
      <c r="AO215" s="455"/>
      <c r="AP215" s="455"/>
      <c r="AQ215" s="455"/>
      <c r="AR215" s="455"/>
      <c r="AS215" s="455"/>
      <c r="AT215" s="455"/>
      <c r="AU215" s="455"/>
      <c r="AV215" s="455"/>
      <c r="AW215" s="455"/>
      <c r="AX215" s="455"/>
      <c r="AY215" s="455"/>
      <c r="AZ215" s="455"/>
      <c r="BA215" s="455"/>
      <c r="BB215" s="455"/>
      <c r="BC215" s="455"/>
      <c r="BD215" s="464"/>
      <c r="BE215" s="455"/>
      <c r="BF215" s="464"/>
      <c r="BG215" s="455"/>
      <c r="BH215" s="455"/>
      <c r="BI215" s="455"/>
      <c r="BJ215" s="455"/>
      <c r="BK215" s="455"/>
      <c r="BL215" s="455"/>
      <c r="BM215" s="455"/>
      <c r="BN215" s="455"/>
      <c r="BO215" s="494" t="s">
        <v>1781</v>
      </c>
      <c r="BP215" s="494" t="s">
        <v>1782</v>
      </c>
      <c r="BQ215" s="455"/>
      <c r="BR215" s="455"/>
      <c r="BS215" s="455"/>
      <c r="BT215" s="455"/>
      <c r="BU215" s="455"/>
      <c r="BV215" s="455"/>
      <c r="BW215" s="455"/>
      <c r="BX215" s="461"/>
      <c r="BY215" s="461"/>
      <c r="BZ215" s="461"/>
      <c r="CA215" s="461"/>
      <c r="CB215" s="461"/>
      <c r="CC215" s="461"/>
      <c r="CD215" s="448"/>
      <c r="CE215" s="448"/>
      <c r="CF215" s="448"/>
      <c r="CG215" s="448"/>
      <c r="CH215" s="448"/>
      <c r="CI215" s="448"/>
      <c r="CJ215" s="448"/>
      <c r="CK215" s="448"/>
      <c r="CL215" s="448"/>
      <c r="CM215" s="448"/>
      <c r="CN215" s="448"/>
      <c r="CO215" s="448"/>
      <c r="CP215" s="448"/>
      <c r="CQ215" s="448"/>
      <c r="CR215" s="448"/>
      <c r="CS215" s="448"/>
      <c r="CT215" s="448"/>
      <c r="CU215" s="448"/>
      <c r="CV215" s="448"/>
      <c r="CW215" s="515"/>
      <c r="CX215" s="515"/>
      <c r="CY215" s="515"/>
      <c r="CZ215" s="515"/>
      <c r="DA215" s="515"/>
      <c r="DB215" s="515"/>
      <c r="DC215" s="515"/>
      <c r="DD215" s="515"/>
      <c r="DE215" s="515"/>
      <c r="DF215" s="515"/>
      <c r="DG215" s="515"/>
      <c r="DH215" s="515"/>
      <c r="DI215" s="515"/>
      <c r="DJ215" s="515"/>
      <c r="DK215" s="515"/>
      <c r="DL215" s="515"/>
      <c r="DM215" s="515"/>
      <c r="DN215" s="515"/>
      <c r="DO215" s="515"/>
      <c r="DP215" s="515"/>
      <c r="DQ215" s="515"/>
      <c r="DR215" s="515"/>
      <c r="DS215" s="515"/>
      <c r="DT215" s="515"/>
      <c r="DU215" s="515"/>
      <c r="DV215" s="515"/>
      <c r="DW215" s="515"/>
      <c r="DX215" s="515"/>
      <c r="DY215" s="515"/>
      <c r="DZ215" s="515"/>
      <c r="EA215" s="515"/>
      <c r="EB215" s="515"/>
      <c r="EC215" s="515"/>
      <c r="ED215" s="515"/>
      <c r="EE215" s="515"/>
      <c r="EF215" s="515"/>
      <c r="EG215" s="515"/>
      <c r="EH215" s="515"/>
      <c r="EI215" s="515"/>
      <c r="EJ215" s="515"/>
      <c r="EK215" s="515"/>
      <c r="EL215" s="515"/>
      <c r="EM215" s="515"/>
      <c r="EN215" s="515"/>
      <c r="EO215" s="515"/>
      <c r="EP215" s="515"/>
      <c r="EQ215" s="515"/>
      <c r="ER215" s="515"/>
      <c r="ES215" s="515"/>
      <c r="ET215" s="515"/>
      <c r="EU215" s="515"/>
      <c r="EV215" s="515"/>
      <c r="EW215" s="515"/>
      <c r="EX215" s="515"/>
      <c r="EY215" s="515"/>
      <c r="EZ215" s="515"/>
      <c r="FA215" s="515"/>
      <c r="FB215" s="515"/>
      <c r="FC215" s="515"/>
      <c r="FD215" s="515"/>
      <c r="FE215" s="515"/>
      <c r="FF215" s="515"/>
      <c r="FG215" s="515"/>
      <c r="FH215" s="515"/>
      <c r="FI215" s="515"/>
      <c r="FJ215" s="515"/>
      <c r="FK215" s="515"/>
      <c r="FL215" s="515"/>
      <c r="FM215" s="515"/>
      <c r="FN215" s="515"/>
      <c r="FO215" s="515"/>
      <c r="FP215" s="515"/>
      <c r="FQ215" s="515"/>
      <c r="FR215" s="515"/>
      <c r="FS215" s="515"/>
      <c r="FT215" s="515"/>
      <c r="FU215" s="515"/>
      <c r="FV215" s="515"/>
      <c r="FW215" s="515"/>
      <c r="FX215" s="515"/>
      <c r="FY215" s="515"/>
      <c r="FZ215" s="515"/>
      <c r="GA215" s="515"/>
      <c r="GB215" s="515"/>
      <c r="GC215" s="515"/>
      <c r="GD215" s="515"/>
      <c r="GE215" s="515"/>
      <c r="GF215" s="515"/>
      <c r="GG215" s="515"/>
      <c r="GH215" s="515"/>
      <c r="GI215" s="515"/>
      <c r="GJ215" s="515"/>
      <c r="GK215" s="515"/>
      <c r="GL215" s="515"/>
      <c r="GM215" s="515"/>
      <c r="GN215" s="515"/>
      <c r="GO215" s="515"/>
      <c r="GP215" s="515"/>
      <c r="GQ215" s="515"/>
      <c r="GR215" s="515"/>
      <c r="GS215" s="515"/>
      <c r="GT215" s="515"/>
      <c r="GU215" s="515"/>
      <c r="GV215" s="515"/>
      <c r="GW215" s="515"/>
      <c r="GX215" s="515"/>
      <c r="GY215" s="515"/>
      <c r="GZ215" s="515"/>
      <c r="HA215" s="515"/>
      <c r="HB215" s="515"/>
      <c r="HC215" s="515"/>
      <c r="HD215" s="515"/>
      <c r="HE215" s="515"/>
      <c r="HF215" s="515"/>
      <c r="HG215" s="515"/>
      <c r="HH215" s="515"/>
      <c r="HI215" s="515"/>
      <c r="HJ215" s="515"/>
      <c r="HK215" s="515"/>
      <c r="HL215" s="515"/>
      <c r="HM215" s="515"/>
      <c r="HN215" s="515"/>
      <c r="HO215" s="515"/>
      <c r="HP215" s="515"/>
      <c r="HQ215" s="515"/>
      <c r="HR215" s="515"/>
      <c r="HS215" s="515"/>
      <c r="HT215" s="515"/>
      <c r="HU215" s="515"/>
      <c r="HV215" s="515"/>
      <c r="HW215" s="515"/>
      <c r="HX215" s="515"/>
      <c r="HY215" s="515"/>
      <c r="HZ215" s="515"/>
      <c r="IA215" s="515"/>
      <c r="IB215" s="515"/>
      <c r="IC215" s="515"/>
      <c r="ID215" s="515"/>
      <c r="IE215" s="515"/>
      <c r="IF215" s="515"/>
      <c r="IG215" s="515"/>
      <c r="IH215" s="515"/>
      <c r="II215" s="515"/>
      <c r="IJ215" s="515"/>
      <c r="IK215" s="515"/>
      <c r="IL215" s="515"/>
      <c r="IM215" s="515"/>
      <c r="IN215" s="515"/>
      <c r="IO215" s="515"/>
      <c r="IP215" s="515"/>
      <c r="IQ215" s="515"/>
      <c r="IR215" s="515"/>
      <c r="IS215" s="515"/>
      <c r="IT215" s="515"/>
      <c r="IU215" s="515"/>
      <c r="IV215" s="515"/>
      <c r="IW215" s="515"/>
      <c r="IX215" s="515"/>
      <c r="IY215" s="515"/>
      <c r="IZ215" s="515"/>
      <c r="JA215" s="515"/>
      <c r="JB215" s="515"/>
      <c r="JC215" s="515"/>
      <c r="JD215" s="515"/>
      <c r="JE215" s="515"/>
      <c r="JF215" s="515"/>
      <c r="JG215" s="515"/>
      <c r="JH215" s="515"/>
      <c r="JI215" s="515"/>
      <c r="JJ215" s="515"/>
      <c r="JK215" s="515"/>
      <c r="JL215" s="515"/>
      <c r="JM215" s="515"/>
      <c r="JN215" s="515"/>
      <c r="JO215" s="515"/>
      <c r="JP215" s="515"/>
      <c r="JQ215" s="515"/>
      <c r="JR215" s="515"/>
      <c r="JS215" s="515"/>
      <c r="JT215" s="515"/>
      <c r="JU215" s="515"/>
      <c r="JV215" s="515"/>
      <c r="JW215" s="515"/>
      <c r="JX215" s="515"/>
      <c r="JY215" s="515"/>
      <c r="JZ215" s="515"/>
      <c r="KA215" s="515"/>
      <c r="KB215" s="515"/>
      <c r="KC215" s="515"/>
      <c r="KD215" s="515"/>
      <c r="KE215" s="515"/>
      <c r="KF215" s="515"/>
      <c r="KG215" s="515"/>
      <c r="KH215" s="515"/>
      <c r="KI215" s="515"/>
      <c r="KJ215" s="515"/>
      <c r="KK215" s="515"/>
      <c r="KL215" s="515"/>
      <c r="KM215" s="515"/>
      <c r="KN215" s="515"/>
      <c r="KO215" s="515"/>
      <c r="KP215" s="515"/>
      <c r="KQ215" s="515"/>
      <c r="KR215" s="515"/>
      <c r="KS215" s="515"/>
      <c r="KT215" s="515"/>
    </row>
    <row r="216" spans="1:306" ht="72" hidden="1">
      <c r="A216" s="454" t="s">
        <v>2295</v>
      </c>
      <c r="B216" s="455" t="s">
        <v>1099</v>
      </c>
      <c r="C216" s="455" t="s">
        <v>1853</v>
      </c>
      <c r="D216" s="455"/>
      <c r="E216" s="455" t="s">
        <v>2622</v>
      </c>
      <c r="F216" s="455" t="s">
        <v>113</v>
      </c>
      <c r="G216" s="455"/>
      <c r="H216" s="455"/>
      <c r="I216" s="455"/>
      <c r="J216" s="464">
        <v>2</v>
      </c>
      <c r="K216" s="455"/>
      <c r="L216" s="455"/>
      <c r="M216" s="455"/>
      <c r="N216" s="455"/>
      <c r="O216" s="455">
        <v>1722</v>
      </c>
      <c r="P216" s="455"/>
      <c r="Q216" s="455">
        <v>2017</v>
      </c>
      <c r="R216" s="455">
        <v>2020</v>
      </c>
      <c r="S216" s="455"/>
      <c r="T216" s="455"/>
      <c r="U216" s="455">
        <v>10847</v>
      </c>
      <c r="V216" s="455">
        <v>5965</v>
      </c>
      <c r="W216" s="455"/>
      <c r="X216" s="455"/>
      <c r="Y216" s="455"/>
      <c r="Z216" s="455"/>
      <c r="AA216" s="455"/>
      <c r="AB216" s="455"/>
      <c r="AC216" s="455"/>
      <c r="AD216" s="455"/>
      <c r="AE216" s="455"/>
      <c r="AF216" s="455"/>
      <c r="AG216" s="455"/>
      <c r="AH216" s="455"/>
      <c r="AI216" s="455"/>
      <c r="AJ216" s="455"/>
      <c r="AK216" s="455"/>
      <c r="AL216" s="455"/>
      <c r="AM216" s="455"/>
      <c r="AN216" s="455"/>
      <c r="AO216" s="455"/>
      <c r="AP216" s="455"/>
      <c r="AQ216" s="455"/>
      <c r="AR216" s="455"/>
      <c r="AS216" s="455"/>
      <c r="AT216" s="455"/>
      <c r="AU216" s="455"/>
      <c r="AV216" s="455"/>
      <c r="AW216" s="455"/>
      <c r="AX216" s="455"/>
      <c r="AY216" s="455"/>
      <c r="AZ216" s="455"/>
      <c r="BA216" s="455"/>
      <c r="BB216" s="455"/>
      <c r="BC216" s="455"/>
      <c r="BD216" s="464"/>
      <c r="BE216" s="455"/>
      <c r="BF216" s="464"/>
      <c r="BG216" s="455"/>
      <c r="BH216" s="455"/>
      <c r="BI216" s="455"/>
      <c r="BJ216" s="455"/>
      <c r="BK216" s="455"/>
      <c r="BL216" s="455"/>
      <c r="BM216" s="455"/>
      <c r="BN216" s="455"/>
      <c r="BO216" s="494" t="s">
        <v>1857</v>
      </c>
      <c r="BP216" s="494" t="s">
        <v>1858</v>
      </c>
      <c r="BQ216" s="455"/>
      <c r="BR216" s="455"/>
      <c r="BS216" s="455"/>
      <c r="BT216" s="455"/>
      <c r="BU216" s="455"/>
      <c r="BV216" s="455"/>
      <c r="BW216" s="455"/>
      <c r="BX216" s="461"/>
      <c r="BY216" s="461"/>
      <c r="BZ216" s="461"/>
      <c r="CA216" s="461"/>
      <c r="CB216" s="461"/>
      <c r="CC216" s="461"/>
      <c r="CD216" s="448"/>
      <c r="CE216" s="448"/>
      <c r="CF216" s="448"/>
      <c r="CG216" s="448"/>
      <c r="CH216" s="448"/>
      <c r="CI216" s="448"/>
      <c r="CJ216" s="448"/>
      <c r="CK216" s="448"/>
      <c r="CL216" s="448"/>
      <c r="CM216" s="448"/>
      <c r="CN216" s="448"/>
      <c r="CO216" s="448"/>
      <c r="CP216" s="448"/>
      <c r="CQ216" s="448"/>
      <c r="CR216" s="448"/>
      <c r="CS216" s="448"/>
      <c r="CT216" s="448"/>
      <c r="CU216" s="448"/>
      <c r="CV216" s="448"/>
      <c r="CW216" s="515"/>
      <c r="CX216" s="515"/>
      <c r="CY216" s="515"/>
      <c r="CZ216" s="515"/>
      <c r="DA216" s="515"/>
      <c r="DB216" s="515"/>
      <c r="DC216" s="515"/>
      <c r="DD216" s="515"/>
      <c r="DE216" s="515"/>
      <c r="DF216" s="515"/>
      <c r="DG216" s="515"/>
      <c r="DH216" s="515"/>
      <c r="DI216" s="515"/>
      <c r="DJ216" s="515"/>
      <c r="DK216" s="515"/>
      <c r="DL216" s="515"/>
      <c r="DM216" s="515"/>
      <c r="DN216" s="515"/>
      <c r="DO216" s="515"/>
      <c r="DP216" s="515"/>
      <c r="DQ216" s="515"/>
      <c r="DR216" s="515"/>
      <c r="DS216" s="515"/>
      <c r="DT216" s="515"/>
      <c r="DU216" s="515"/>
      <c r="DV216" s="515"/>
      <c r="DW216" s="515"/>
      <c r="DX216" s="515"/>
      <c r="DY216" s="515"/>
      <c r="DZ216" s="515"/>
      <c r="EA216" s="515"/>
      <c r="EB216" s="515"/>
      <c r="EC216" s="515"/>
      <c r="ED216" s="515"/>
      <c r="EE216" s="515"/>
      <c r="EF216" s="515"/>
      <c r="EG216" s="515"/>
      <c r="EH216" s="515"/>
      <c r="EI216" s="515"/>
      <c r="EJ216" s="515"/>
      <c r="EK216" s="515"/>
      <c r="EL216" s="515"/>
      <c r="EM216" s="515"/>
      <c r="EN216" s="515"/>
      <c r="EO216" s="515"/>
      <c r="EP216" s="515"/>
      <c r="EQ216" s="515"/>
      <c r="ER216" s="515"/>
      <c r="ES216" s="515"/>
      <c r="ET216" s="515"/>
      <c r="EU216" s="515"/>
      <c r="EV216" s="515"/>
      <c r="EW216" s="515"/>
      <c r="EX216" s="515"/>
      <c r="EY216" s="515"/>
      <c r="EZ216" s="515"/>
      <c r="FA216" s="515"/>
      <c r="FB216" s="515"/>
      <c r="FC216" s="515"/>
      <c r="FD216" s="515"/>
      <c r="FE216" s="515"/>
      <c r="FF216" s="515"/>
      <c r="FG216" s="515"/>
      <c r="FH216" s="515"/>
      <c r="FI216" s="515"/>
      <c r="FJ216" s="515"/>
      <c r="FK216" s="515"/>
      <c r="FL216" s="515"/>
      <c r="FM216" s="515"/>
      <c r="FN216" s="515"/>
      <c r="FO216" s="515"/>
      <c r="FP216" s="515"/>
      <c r="FQ216" s="515"/>
      <c r="FR216" s="515"/>
      <c r="FS216" s="515"/>
      <c r="FT216" s="515"/>
      <c r="FU216" s="515"/>
      <c r="FV216" s="515"/>
      <c r="FW216" s="515"/>
      <c r="FX216" s="515"/>
      <c r="FY216" s="515"/>
      <c r="FZ216" s="515"/>
      <c r="GA216" s="515"/>
      <c r="GB216" s="515"/>
      <c r="GC216" s="515"/>
      <c r="GD216" s="515"/>
      <c r="GE216" s="515"/>
      <c r="GF216" s="515"/>
      <c r="GG216" s="515"/>
      <c r="GH216" s="515"/>
      <c r="GI216" s="515"/>
      <c r="GJ216" s="515"/>
      <c r="GK216" s="515"/>
      <c r="GL216" s="515"/>
      <c r="GM216" s="515"/>
      <c r="GN216" s="515"/>
      <c r="GO216" s="515"/>
      <c r="GP216" s="515"/>
      <c r="GQ216" s="515"/>
      <c r="GR216" s="515"/>
      <c r="GS216" s="515"/>
      <c r="GT216" s="515"/>
      <c r="GU216" s="515"/>
      <c r="GV216" s="515"/>
      <c r="GW216" s="515"/>
      <c r="GX216" s="515"/>
      <c r="GY216" s="515"/>
      <c r="GZ216" s="515"/>
      <c r="HA216" s="515"/>
      <c r="HB216" s="515"/>
      <c r="HC216" s="515"/>
      <c r="HD216" s="515"/>
      <c r="HE216" s="515"/>
      <c r="HF216" s="515"/>
      <c r="HG216" s="515"/>
      <c r="HH216" s="515"/>
      <c r="HI216" s="515"/>
      <c r="HJ216" s="515"/>
      <c r="HK216" s="515"/>
      <c r="HL216" s="515"/>
      <c r="HM216" s="515"/>
      <c r="HN216" s="515"/>
      <c r="HO216" s="515"/>
      <c r="HP216" s="515"/>
      <c r="HQ216" s="515"/>
      <c r="HR216" s="515"/>
      <c r="HS216" s="515"/>
      <c r="HT216" s="515"/>
      <c r="HU216" s="515"/>
      <c r="HV216" s="515"/>
      <c r="HW216" s="515"/>
      <c r="HX216" s="515"/>
      <c r="HY216" s="515"/>
      <c r="HZ216" s="515"/>
      <c r="IA216" s="515"/>
      <c r="IB216" s="515"/>
      <c r="IC216" s="515"/>
      <c r="ID216" s="515"/>
      <c r="IE216" s="515"/>
      <c r="IF216" s="515"/>
      <c r="IG216" s="515"/>
      <c r="IH216" s="515"/>
      <c r="II216" s="515"/>
      <c r="IJ216" s="515"/>
      <c r="IK216" s="515"/>
      <c r="IL216" s="515"/>
      <c r="IM216" s="515"/>
      <c r="IN216" s="515"/>
      <c r="IO216" s="515"/>
      <c r="IP216" s="515"/>
      <c r="IQ216" s="515"/>
      <c r="IR216" s="515"/>
      <c r="IS216" s="515"/>
      <c r="IT216" s="515"/>
      <c r="IU216" s="515"/>
      <c r="IV216" s="515"/>
      <c r="IW216" s="515"/>
      <c r="IX216" s="515"/>
      <c r="IY216" s="515"/>
      <c r="IZ216" s="515"/>
      <c r="JA216" s="515"/>
      <c r="JB216" s="515"/>
      <c r="JC216" s="515"/>
      <c r="JD216" s="515"/>
      <c r="JE216" s="515"/>
      <c r="JF216" s="515"/>
      <c r="JG216" s="515"/>
      <c r="JH216" s="515"/>
      <c r="JI216" s="515"/>
      <c r="JJ216" s="515"/>
      <c r="JK216" s="515"/>
      <c r="JL216" s="515"/>
      <c r="JM216" s="515"/>
      <c r="JN216" s="515"/>
      <c r="JO216" s="515"/>
      <c r="JP216" s="515"/>
      <c r="JQ216" s="515"/>
      <c r="JR216" s="515"/>
      <c r="JS216" s="515"/>
      <c r="JT216" s="515"/>
      <c r="JU216" s="515"/>
      <c r="JV216" s="515"/>
      <c r="JW216" s="515"/>
      <c r="JX216" s="515"/>
      <c r="JY216" s="515"/>
      <c r="JZ216" s="515"/>
      <c r="KA216" s="515"/>
      <c r="KB216" s="515"/>
      <c r="KC216" s="515"/>
      <c r="KD216" s="515"/>
      <c r="KE216" s="515"/>
      <c r="KF216" s="515"/>
      <c r="KG216" s="515"/>
      <c r="KH216" s="515"/>
      <c r="KI216" s="515"/>
      <c r="KJ216" s="515"/>
      <c r="KK216" s="515"/>
      <c r="KL216" s="515"/>
      <c r="KM216" s="515"/>
      <c r="KN216" s="515"/>
      <c r="KO216" s="515"/>
      <c r="KP216" s="515"/>
      <c r="KQ216" s="515"/>
      <c r="KR216" s="515"/>
      <c r="KS216" s="515"/>
      <c r="KT216" s="515"/>
    </row>
    <row r="217" spans="1:306" ht="24" hidden="1">
      <c r="A217" s="454" t="s">
        <v>2295</v>
      </c>
      <c r="B217" s="455" t="s">
        <v>1099</v>
      </c>
      <c r="C217" s="455" t="s">
        <v>2623</v>
      </c>
      <c r="D217" s="455"/>
      <c r="E217" s="455" t="s">
        <v>2155</v>
      </c>
      <c r="F217" s="455" t="s">
        <v>2155</v>
      </c>
      <c r="G217" s="455"/>
      <c r="H217" s="455"/>
      <c r="I217" s="455"/>
      <c r="J217" s="464">
        <v>9</v>
      </c>
      <c r="K217" s="455">
        <v>9</v>
      </c>
      <c r="L217" s="455"/>
      <c r="M217" s="455"/>
      <c r="N217" s="455"/>
      <c r="O217" s="455"/>
      <c r="P217" s="455"/>
      <c r="Q217" s="455">
        <v>2017</v>
      </c>
      <c r="R217" s="455">
        <v>2020</v>
      </c>
      <c r="S217" s="455"/>
      <c r="T217" s="455"/>
      <c r="U217" s="455">
        <v>55000</v>
      </c>
      <c r="V217" s="455">
        <v>1800</v>
      </c>
      <c r="W217" s="455"/>
      <c r="X217" s="455"/>
      <c r="Y217" s="455"/>
      <c r="Z217" s="455"/>
      <c r="AA217" s="455"/>
      <c r="AB217" s="455"/>
      <c r="AC217" s="455"/>
      <c r="AD217" s="455"/>
      <c r="AE217" s="455"/>
      <c r="AF217" s="455"/>
      <c r="AG217" s="455"/>
      <c r="AH217" s="455"/>
      <c r="AI217" s="455"/>
      <c r="AJ217" s="455"/>
      <c r="AK217" s="455"/>
      <c r="AL217" s="455"/>
      <c r="AM217" s="455"/>
      <c r="AN217" s="455"/>
      <c r="AO217" s="455"/>
      <c r="AP217" s="455"/>
      <c r="AQ217" s="455"/>
      <c r="AR217" s="455"/>
      <c r="AS217" s="455"/>
      <c r="AT217" s="455"/>
      <c r="AU217" s="455"/>
      <c r="AV217" s="455"/>
      <c r="AW217" s="455"/>
      <c r="AX217" s="455"/>
      <c r="AY217" s="455"/>
      <c r="AZ217" s="455"/>
      <c r="BA217" s="455"/>
      <c r="BB217" s="455"/>
      <c r="BC217" s="455"/>
      <c r="BD217" s="464"/>
      <c r="BE217" s="455"/>
      <c r="BF217" s="464"/>
      <c r="BG217" s="455"/>
      <c r="BH217" s="455"/>
      <c r="BI217" s="455"/>
      <c r="BJ217" s="455"/>
      <c r="BK217" s="455"/>
      <c r="BL217" s="455"/>
      <c r="BM217" s="455"/>
      <c r="BN217" s="455"/>
      <c r="BO217" s="494"/>
      <c r="BP217" s="494"/>
      <c r="BQ217" s="455"/>
      <c r="BR217" s="455"/>
      <c r="BS217" s="455"/>
      <c r="BT217" s="455"/>
      <c r="BU217" s="455"/>
      <c r="BV217" s="455"/>
      <c r="BW217" s="455"/>
      <c r="BX217" s="461"/>
      <c r="BY217" s="461"/>
      <c r="BZ217" s="461"/>
      <c r="CA217" s="461"/>
      <c r="CB217" s="461"/>
      <c r="CC217" s="461"/>
      <c r="CD217" s="448"/>
      <c r="CE217" s="448"/>
      <c r="CF217" s="448"/>
      <c r="CG217" s="448"/>
      <c r="CH217" s="448"/>
      <c r="CI217" s="448"/>
      <c r="CJ217" s="448"/>
      <c r="CK217" s="448"/>
      <c r="CL217" s="448"/>
      <c r="CM217" s="448"/>
      <c r="CN217" s="448"/>
      <c r="CO217" s="448"/>
      <c r="CP217" s="448"/>
      <c r="CQ217" s="448"/>
      <c r="CR217" s="448"/>
      <c r="CS217" s="448"/>
      <c r="CT217" s="448"/>
      <c r="CU217" s="448"/>
      <c r="CV217" s="448"/>
      <c r="CW217" s="515"/>
      <c r="CX217" s="515"/>
      <c r="CY217" s="515"/>
      <c r="CZ217" s="515"/>
      <c r="DA217" s="515"/>
      <c r="DB217" s="515"/>
      <c r="DC217" s="515"/>
      <c r="DD217" s="515"/>
      <c r="DE217" s="515"/>
      <c r="DF217" s="515"/>
      <c r="DG217" s="515"/>
      <c r="DH217" s="515"/>
      <c r="DI217" s="515"/>
      <c r="DJ217" s="515"/>
      <c r="DK217" s="515"/>
      <c r="DL217" s="515"/>
      <c r="DM217" s="515"/>
      <c r="DN217" s="515"/>
      <c r="DO217" s="515"/>
      <c r="DP217" s="515"/>
      <c r="DQ217" s="515"/>
      <c r="DR217" s="515"/>
      <c r="DS217" s="515"/>
      <c r="DT217" s="515"/>
      <c r="DU217" s="515"/>
      <c r="DV217" s="515"/>
      <c r="DW217" s="515"/>
      <c r="DX217" s="515"/>
      <c r="DY217" s="515"/>
      <c r="DZ217" s="515"/>
      <c r="EA217" s="515"/>
      <c r="EB217" s="515"/>
      <c r="EC217" s="515"/>
      <c r="ED217" s="515"/>
      <c r="EE217" s="515"/>
      <c r="EF217" s="515"/>
      <c r="EG217" s="515"/>
      <c r="EH217" s="515"/>
      <c r="EI217" s="515"/>
      <c r="EJ217" s="515"/>
      <c r="EK217" s="515"/>
      <c r="EL217" s="515"/>
      <c r="EM217" s="515"/>
      <c r="EN217" s="515"/>
      <c r="EO217" s="515"/>
      <c r="EP217" s="515"/>
      <c r="EQ217" s="515"/>
      <c r="ER217" s="515"/>
      <c r="ES217" s="515"/>
      <c r="ET217" s="515"/>
      <c r="EU217" s="515"/>
      <c r="EV217" s="515"/>
      <c r="EW217" s="515"/>
      <c r="EX217" s="515"/>
      <c r="EY217" s="515"/>
      <c r="EZ217" s="515"/>
      <c r="FA217" s="515"/>
      <c r="FB217" s="515"/>
      <c r="FC217" s="515"/>
      <c r="FD217" s="515"/>
      <c r="FE217" s="515"/>
      <c r="FF217" s="515"/>
      <c r="FG217" s="515"/>
      <c r="FH217" s="515"/>
      <c r="FI217" s="515"/>
      <c r="FJ217" s="515"/>
      <c r="FK217" s="515"/>
      <c r="FL217" s="515"/>
      <c r="FM217" s="515"/>
      <c r="FN217" s="515"/>
      <c r="FO217" s="515"/>
      <c r="FP217" s="515"/>
      <c r="FQ217" s="515"/>
      <c r="FR217" s="515"/>
      <c r="FS217" s="515"/>
      <c r="FT217" s="515"/>
      <c r="FU217" s="515"/>
      <c r="FV217" s="515"/>
      <c r="FW217" s="515"/>
      <c r="FX217" s="515"/>
      <c r="FY217" s="515"/>
      <c r="FZ217" s="515"/>
      <c r="GA217" s="515"/>
      <c r="GB217" s="515"/>
      <c r="GC217" s="515"/>
      <c r="GD217" s="515"/>
      <c r="GE217" s="515"/>
      <c r="GF217" s="515"/>
      <c r="GG217" s="515"/>
      <c r="GH217" s="515"/>
      <c r="GI217" s="515"/>
      <c r="GJ217" s="515"/>
      <c r="GK217" s="515"/>
      <c r="GL217" s="515"/>
      <c r="GM217" s="515"/>
      <c r="GN217" s="515"/>
      <c r="GO217" s="515"/>
      <c r="GP217" s="515"/>
      <c r="GQ217" s="515"/>
      <c r="GR217" s="515"/>
      <c r="GS217" s="515"/>
      <c r="GT217" s="515"/>
      <c r="GU217" s="515"/>
      <c r="GV217" s="515"/>
      <c r="GW217" s="515"/>
      <c r="GX217" s="515"/>
      <c r="GY217" s="515"/>
      <c r="GZ217" s="515"/>
      <c r="HA217" s="515"/>
      <c r="HB217" s="515"/>
      <c r="HC217" s="515"/>
      <c r="HD217" s="515"/>
      <c r="HE217" s="515"/>
      <c r="HF217" s="515"/>
      <c r="HG217" s="515"/>
      <c r="HH217" s="515"/>
      <c r="HI217" s="515"/>
      <c r="HJ217" s="515"/>
      <c r="HK217" s="515"/>
      <c r="HL217" s="515"/>
      <c r="HM217" s="515"/>
      <c r="HN217" s="515"/>
      <c r="HO217" s="515"/>
      <c r="HP217" s="515"/>
      <c r="HQ217" s="515"/>
      <c r="HR217" s="515"/>
      <c r="HS217" s="515"/>
      <c r="HT217" s="515"/>
      <c r="HU217" s="515"/>
      <c r="HV217" s="515"/>
      <c r="HW217" s="515"/>
      <c r="HX217" s="515"/>
      <c r="HY217" s="515"/>
      <c r="HZ217" s="515"/>
      <c r="IA217" s="515"/>
      <c r="IB217" s="515"/>
      <c r="IC217" s="515"/>
      <c r="ID217" s="515"/>
      <c r="IE217" s="515"/>
      <c r="IF217" s="515"/>
      <c r="IG217" s="515"/>
      <c r="IH217" s="515"/>
      <c r="II217" s="515"/>
      <c r="IJ217" s="515"/>
      <c r="IK217" s="515"/>
      <c r="IL217" s="515"/>
      <c r="IM217" s="515"/>
      <c r="IN217" s="515"/>
      <c r="IO217" s="515"/>
      <c r="IP217" s="515"/>
      <c r="IQ217" s="515"/>
      <c r="IR217" s="515"/>
      <c r="IS217" s="515"/>
      <c r="IT217" s="515"/>
      <c r="IU217" s="515"/>
      <c r="IV217" s="515"/>
      <c r="IW217" s="515"/>
      <c r="IX217" s="515"/>
      <c r="IY217" s="515"/>
      <c r="IZ217" s="515"/>
      <c r="JA217" s="515"/>
      <c r="JB217" s="515"/>
      <c r="JC217" s="515"/>
      <c r="JD217" s="515"/>
      <c r="JE217" s="515"/>
      <c r="JF217" s="515"/>
      <c r="JG217" s="515"/>
      <c r="JH217" s="515"/>
      <c r="JI217" s="515"/>
      <c r="JJ217" s="515"/>
      <c r="JK217" s="515"/>
      <c r="JL217" s="515"/>
      <c r="JM217" s="515"/>
      <c r="JN217" s="515"/>
      <c r="JO217" s="515"/>
      <c r="JP217" s="515"/>
      <c r="JQ217" s="515"/>
      <c r="JR217" s="515"/>
      <c r="JS217" s="515"/>
      <c r="JT217" s="515"/>
      <c r="JU217" s="515"/>
      <c r="JV217" s="515"/>
      <c r="JW217" s="515"/>
      <c r="JX217" s="515"/>
      <c r="JY217" s="515"/>
      <c r="JZ217" s="515"/>
      <c r="KA217" s="515"/>
      <c r="KB217" s="515"/>
      <c r="KC217" s="515"/>
      <c r="KD217" s="515"/>
      <c r="KE217" s="515"/>
      <c r="KF217" s="515"/>
      <c r="KG217" s="515"/>
      <c r="KH217" s="515"/>
      <c r="KI217" s="515"/>
      <c r="KJ217" s="515"/>
      <c r="KK217" s="515"/>
      <c r="KL217" s="515"/>
      <c r="KM217" s="515"/>
      <c r="KN217" s="515"/>
      <c r="KO217" s="515"/>
      <c r="KP217" s="515"/>
      <c r="KQ217" s="515"/>
      <c r="KR217" s="515"/>
      <c r="KS217" s="515"/>
      <c r="KT217" s="515"/>
    </row>
    <row r="218" spans="1:306" ht="24" hidden="1">
      <c r="A218" s="454" t="s">
        <v>2295</v>
      </c>
      <c r="B218" s="455" t="s">
        <v>185</v>
      </c>
      <c r="C218" s="455" t="s">
        <v>1922</v>
      </c>
      <c r="D218" s="455"/>
      <c r="E218" s="455" t="s">
        <v>2624</v>
      </c>
      <c r="F218" s="455" t="s">
        <v>90</v>
      </c>
      <c r="G218" s="455"/>
      <c r="H218" s="455"/>
      <c r="I218" s="455"/>
      <c r="J218" s="464">
        <v>18</v>
      </c>
      <c r="K218" s="455"/>
      <c r="L218" s="455">
        <v>18</v>
      </c>
      <c r="M218" s="455"/>
      <c r="N218" s="455"/>
      <c r="O218" s="455"/>
      <c r="P218" s="455"/>
      <c r="Q218" s="455">
        <v>2017</v>
      </c>
      <c r="R218" s="455">
        <v>2020</v>
      </c>
      <c r="S218" s="455"/>
      <c r="T218" s="455"/>
      <c r="U218" s="455">
        <v>20258</v>
      </c>
      <c r="V218" s="455">
        <v>5400</v>
      </c>
      <c r="W218" s="455"/>
      <c r="X218" s="455"/>
      <c r="Y218" s="455"/>
      <c r="Z218" s="455"/>
      <c r="AA218" s="455"/>
      <c r="AB218" s="455"/>
      <c r="AC218" s="455"/>
      <c r="AD218" s="455"/>
      <c r="AE218" s="455"/>
      <c r="AF218" s="455"/>
      <c r="AG218" s="455"/>
      <c r="AH218" s="455"/>
      <c r="AI218" s="455"/>
      <c r="AJ218" s="455"/>
      <c r="AK218" s="455"/>
      <c r="AL218" s="455"/>
      <c r="AM218" s="455"/>
      <c r="AN218" s="455"/>
      <c r="AO218" s="455"/>
      <c r="AP218" s="455"/>
      <c r="AQ218" s="455"/>
      <c r="AR218" s="455"/>
      <c r="AS218" s="455"/>
      <c r="AT218" s="455"/>
      <c r="AU218" s="455"/>
      <c r="AV218" s="455"/>
      <c r="AW218" s="455"/>
      <c r="AX218" s="455"/>
      <c r="AY218" s="455"/>
      <c r="AZ218" s="455"/>
      <c r="BA218" s="455"/>
      <c r="BB218" s="455"/>
      <c r="BC218" s="455"/>
      <c r="BD218" s="464"/>
      <c r="BE218" s="455"/>
      <c r="BF218" s="464"/>
      <c r="BG218" s="455"/>
      <c r="BH218" s="455"/>
      <c r="BI218" s="455"/>
      <c r="BJ218" s="455"/>
      <c r="BK218" s="455"/>
      <c r="BL218" s="455"/>
      <c r="BM218" s="455"/>
      <c r="BN218" s="455"/>
      <c r="BO218" s="494" t="s">
        <v>2625</v>
      </c>
      <c r="BP218" s="494" t="s">
        <v>1926</v>
      </c>
      <c r="BQ218" s="455"/>
      <c r="BR218" s="455"/>
      <c r="BS218" s="455"/>
      <c r="BT218" s="455"/>
      <c r="BU218" s="455"/>
      <c r="BV218" s="455"/>
      <c r="BW218" s="455"/>
      <c r="BX218" s="461"/>
      <c r="BY218" s="461"/>
      <c r="BZ218" s="461"/>
      <c r="CA218" s="461"/>
      <c r="CB218" s="461"/>
      <c r="CC218" s="461"/>
      <c r="CD218" s="448"/>
      <c r="CE218" s="448"/>
      <c r="CF218" s="448"/>
      <c r="CG218" s="448"/>
      <c r="CH218" s="448"/>
      <c r="CI218" s="448"/>
      <c r="CJ218" s="448"/>
      <c r="CK218" s="448"/>
      <c r="CL218" s="448"/>
      <c r="CM218" s="448"/>
      <c r="CN218" s="448"/>
      <c r="CO218" s="448"/>
      <c r="CP218" s="448"/>
      <c r="CQ218" s="448"/>
      <c r="CR218" s="448"/>
      <c r="CS218" s="448"/>
      <c r="CT218" s="448"/>
      <c r="CU218" s="448"/>
      <c r="CV218" s="448"/>
      <c r="CW218" s="515"/>
      <c r="CX218" s="515"/>
      <c r="CY218" s="515"/>
      <c r="CZ218" s="515"/>
      <c r="DA218" s="515"/>
      <c r="DB218" s="515"/>
      <c r="DC218" s="515"/>
      <c r="DD218" s="515"/>
      <c r="DE218" s="515"/>
      <c r="DF218" s="515"/>
      <c r="DG218" s="515"/>
      <c r="DH218" s="515"/>
      <c r="DI218" s="515"/>
      <c r="DJ218" s="515"/>
      <c r="DK218" s="515"/>
      <c r="DL218" s="515"/>
      <c r="DM218" s="515"/>
      <c r="DN218" s="515"/>
      <c r="DO218" s="515"/>
      <c r="DP218" s="515"/>
      <c r="DQ218" s="515"/>
      <c r="DR218" s="515"/>
      <c r="DS218" s="515"/>
      <c r="DT218" s="515"/>
      <c r="DU218" s="515"/>
      <c r="DV218" s="515"/>
      <c r="DW218" s="515"/>
      <c r="DX218" s="515"/>
      <c r="DY218" s="515"/>
      <c r="DZ218" s="515"/>
      <c r="EA218" s="515"/>
      <c r="EB218" s="515"/>
      <c r="EC218" s="515"/>
      <c r="ED218" s="515"/>
      <c r="EE218" s="515"/>
      <c r="EF218" s="515"/>
      <c r="EG218" s="515"/>
      <c r="EH218" s="515"/>
      <c r="EI218" s="515"/>
      <c r="EJ218" s="515"/>
      <c r="EK218" s="515"/>
      <c r="EL218" s="515"/>
      <c r="EM218" s="515"/>
      <c r="EN218" s="515"/>
      <c r="EO218" s="515"/>
      <c r="EP218" s="515"/>
      <c r="EQ218" s="515"/>
      <c r="ER218" s="515"/>
      <c r="ES218" s="515"/>
      <c r="ET218" s="515"/>
      <c r="EU218" s="515"/>
      <c r="EV218" s="515"/>
      <c r="EW218" s="515"/>
      <c r="EX218" s="515"/>
      <c r="EY218" s="515"/>
      <c r="EZ218" s="515"/>
      <c r="FA218" s="515"/>
      <c r="FB218" s="515"/>
      <c r="FC218" s="515"/>
      <c r="FD218" s="515"/>
      <c r="FE218" s="515"/>
      <c r="FF218" s="515"/>
      <c r="FG218" s="515"/>
      <c r="FH218" s="515"/>
      <c r="FI218" s="515"/>
      <c r="FJ218" s="515"/>
      <c r="FK218" s="515"/>
      <c r="FL218" s="515"/>
      <c r="FM218" s="515"/>
      <c r="FN218" s="515"/>
      <c r="FO218" s="515"/>
      <c r="FP218" s="515"/>
      <c r="FQ218" s="515"/>
      <c r="FR218" s="515"/>
      <c r="FS218" s="515"/>
      <c r="FT218" s="515"/>
      <c r="FU218" s="515"/>
      <c r="FV218" s="515"/>
      <c r="FW218" s="515"/>
      <c r="FX218" s="515"/>
      <c r="FY218" s="515"/>
      <c r="FZ218" s="515"/>
      <c r="GA218" s="515"/>
      <c r="GB218" s="515"/>
      <c r="GC218" s="515"/>
      <c r="GD218" s="515"/>
      <c r="GE218" s="515"/>
      <c r="GF218" s="515"/>
      <c r="GG218" s="515"/>
      <c r="GH218" s="515"/>
      <c r="GI218" s="515"/>
      <c r="GJ218" s="515"/>
      <c r="GK218" s="515"/>
      <c r="GL218" s="515"/>
      <c r="GM218" s="515"/>
      <c r="GN218" s="515"/>
      <c r="GO218" s="515"/>
      <c r="GP218" s="515"/>
      <c r="GQ218" s="515"/>
      <c r="GR218" s="515"/>
      <c r="GS218" s="515"/>
      <c r="GT218" s="515"/>
      <c r="GU218" s="515"/>
      <c r="GV218" s="515"/>
      <c r="GW218" s="515"/>
      <c r="GX218" s="515"/>
      <c r="GY218" s="515"/>
      <c r="GZ218" s="515"/>
      <c r="HA218" s="515"/>
      <c r="HB218" s="515"/>
      <c r="HC218" s="515"/>
      <c r="HD218" s="515"/>
      <c r="HE218" s="515"/>
      <c r="HF218" s="515"/>
      <c r="HG218" s="515"/>
      <c r="HH218" s="515"/>
      <c r="HI218" s="515"/>
      <c r="HJ218" s="515"/>
      <c r="HK218" s="515"/>
      <c r="HL218" s="515"/>
      <c r="HM218" s="515"/>
      <c r="HN218" s="515"/>
      <c r="HO218" s="515"/>
      <c r="HP218" s="515"/>
      <c r="HQ218" s="515"/>
      <c r="HR218" s="515"/>
      <c r="HS218" s="515"/>
      <c r="HT218" s="515"/>
      <c r="HU218" s="515"/>
      <c r="HV218" s="515"/>
      <c r="HW218" s="515"/>
      <c r="HX218" s="515"/>
      <c r="HY218" s="515"/>
      <c r="HZ218" s="515"/>
      <c r="IA218" s="515"/>
      <c r="IB218" s="515"/>
      <c r="IC218" s="515"/>
      <c r="ID218" s="515"/>
      <c r="IE218" s="515"/>
      <c r="IF218" s="515"/>
      <c r="IG218" s="515"/>
      <c r="IH218" s="515"/>
      <c r="II218" s="515"/>
      <c r="IJ218" s="515"/>
      <c r="IK218" s="515"/>
      <c r="IL218" s="515"/>
      <c r="IM218" s="515"/>
      <c r="IN218" s="515"/>
      <c r="IO218" s="515"/>
      <c r="IP218" s="515"/>
      <c r="IQ218" s="515"/>
      <c r="IR218" s="515"/>
      <c r="IS218" s="515"/>
      <c r="IT218" s="515"/>
      <c r="IU218" s="515"/>
      <c r="IV218" s="515"/>
      <c r="IW218" s="515"/>
      <c r="IX218" s="515"/>
      <c r="IY218" s="515"/>
      <c r="IZ218" s="515"/>
      <c r="JA218" s="515"/>
      <c r="JB218" s="515"/>
      <c r="JC218" s="515"/>
      <c r="JD218" s="515"/>
      <c r="JE218" s="515"/>
      <c r="JF218" s="515"/>
      <c r="JG218" s="515"/>
      <c r="JH218" s="515"/>
      <c r="JI218" s="515"/>
      <c r="JJ218" s="515"/>
      <c r="JK218" s="515"/>
      <c r="JL218" s="515"/>
      <c r="JM218" s="515"/>
      <c r="JN218" s="515"/>
      <c r="JO218" s="515"/>
      <c r="JP218" s="515"/>
      <c r="JQ218" s="515"/>
      <c r="JR218" s="515"/>
      <c r="JS218" s="515"/>
      <c r="JT218" s="515"/>
      <c r="JU218" s="515"/>
      <c r="JV218" s="515"/>
      <c r="JW218" s="515"/>
      <c r="JX218" s="515"/>
      <c r="JY218" s="515"/>
      <c r="JZ218" s="515"/>
      <c r="KA218" s="515"/>
      <c r="KB218" s="515"/>
      <c r="KC218" s="515"/>
      <c r="KD218" s="515"/>
      <c r="KE218" s="515"/>
      <c r="KF218" s="515"/>
      <c r="KG218" s="515"/>
      <c r="KH218" s="515"/>
      <c r="KI218" s="515"/>
      <c r="KJ218" s="515"/>
      <c r="KK218" s="515"/>
      <c r="KL218" s="515"/>
      <c r="KM218" s="515"/>
      <c r="KN218" s="515"/>
      <c r="KO218" s="515"/>
      <c r="KP218" s="515"/>
      <c r="KQ218" s="515"/>
      <c r="KR218" s="515"/>
      <c r="KS218" s="515"/>
      <c r="KT218" s="515"/>
    </row>
    <row r="219" spans="1:306" ht="36" hidden="1">
      <c r="A219" s="454" t="s">
        <v>2295</v>
      </c>
      <c r="B219" s="455" t="s">
        <v>1099</v>
      </c>
      <c r="C219" s="455" t="s">
        <v>1939</v>
      </c>
      <c r="D219" s="455"/>
      <c r="E219" s="455" t="s">
        <v>2215</v>
      </c>
      <c r="F219" s="455" t="s">
        <v>113</v>
      </c>
      <c r="G219" s="455"/>
      <c r="H219" s="455"/>
      <c r="I219" s="455"/>
      <c r="J219" s="464">
        <v>14</v>
      </c>
      <c r="K219" s="455">
        <v>7</v>
      </c>
      <c r="L219" s="455"/>
      <c r="M219" s="455"/>
      <c r="N219" s="455"/>
      <c r="O219" s="455">
        <v>4366</v>
      </c>
      <c r="P219" s="455">
        <v>2160</v>
      </c>
      <c r="Q219" s="455">
        <v>2017</v>
      </c>
      <c r="R219" s="455">
        <v>2021</v>
      </c>
      <c r="S219" s="455"/>
      <c r="T219" s="455"/>
      <c r="U219" s="455">
        <v>194200</v>
      </c>
      <c r="V219" s="455">
        <v>27505</v>
      </c>
      <c r="W219" s="455"/>
      <c r="X219" s="455"/>
      <c r="Y219" s="455"/>
      <c r="Z219" s="455"/>
      <c r="AA219" s="455"/>
      <c r="AB219" s="455"/>
      <c r="AC219" s="455"/>
      <c r="AD219" s="455"/>
      <c r="AE219" s="455"/>
      <c r="AF219" s="455"/>
      <c r="AG219" s="455"/>
      <c r="AH219" s="455"/>
      <c r="AI219" s="455"/>
      <c r="AJ219" s="455"/>
      <c r="AK219" s="455"/>
      <c r="AL219" s="455"/>
      <c r="AM219" s="455"/>
      <c r="AN219" s="455"/>
      <c r="AO219" s="455"/>
      <c r="AP219" s="455"/>
      <c r="AQ219" s="455"/>
      <c r="AR219" s="455"/>
      <c r="AS219" s="455"/>
      <c r="AT219" s="455"/>
      <c r="AU219" s="455"/>
      <c r="AV219" s="455"/>
      <c r="AW219" s="455"/>
      <c r="AX219" s="455"/>
      <c r="AY219" s="455"/>
      <c r="AZ219" s="455"/>
      <c r="BA219" s="455"/>
      <c r="BB219" s="455"/>
      <c r="BC219" s="455"/>
      <c r="BD219" s="464"/>
      <c r="BE219" s="455"/>
      <c r="BF219" s="464"/>
      <c r="BG219" s="455"/>
      <c r="BH219" s="455"/>
      <c r="BI219" s="455"/>
      <c r="BJ219" s="455"/>
      <c r="BK219" s="455"/>
      <c r="BL219" s="455"/>
      <c r="BM219" s="455"/>
      <c r="BN219" s="455"/>
      <c r="BO219" s="494"/>
      <c r="BP219" s="494"/>
      <c r="BQ219" s="455"/>
      <c r="BR219" s="455"/>
      <c r="BS219" s="455"/>
      <c r="BT219" s="455"/>
      <c r="BU219" s="455"/>
      <c r="BV219" s="455"/>
      <c r="BW219" s="455"/>
      <c r="BX219" s="461"/>
      <c r="BY219" s="461"/>
      <c r="BZ219" s="461"/>
      <c r="CA219" s="461"/>
      <c r="CB219" s="461"/>
      <c r="CC219" s="461"/>
      <c r="CD219" s="448"/>
      <c r="CE219" s="448"/>
      <c r="CF219" s="448"/>
      <c r="CG219" s="448"/>
      <c r="CH219" s="448"/>
      <c r="CI219" s="448"/>
      <c r="CJ219" s="448"/>
      <c r="CK219" s="448"/>
      <c r="CL219" s="448"/>
      <c r="CM219" s="448"/>
      <c r="CN219" s="448"/>
      <c r="CO219" s="448"/>
      <c r="CP219" s="448"/>
      <c r="CQ219" s="448"/>
      <c r="CR219" s="448"/>
      <c r="CS219" s="448"/>
      <c r="CT219" s="448"/>
      <c r="CU219" s="448"/>
      <c r="CV219" s="448"/>
      <c r="CW219" s="515"/>
      <c r="CX219" s="515"/>
      <c r="CY219" s="515"/>
      <c r="CZ219" s="515"/>
      <c r="DA219" s="515"/>
      <c r="DB219" s="515"/>
      <c r="DC219" s="515"/>
      <c r="DD219" s="515"/>
      <c r="DE219" s="515"/>
      <c r="DF219" s="515"/>
      <c r="DG219" s="515"/>
      <c r="DH219" s="515"/>
      <c r="DI219" s="515"/>
      <c r="DJ219" s="515"/>
      <c r="DK219" s="515"/>
      <c r="DL219" s="515"/>
      <c r="DM219" s="515"/>
      <c r="DN219" s="515"/>
      <c r="DO219" s="515"/>
      <c r="DP219" s="515"/>
      <c r="DQ219" s="515"/>
      <c r="DR219" s="515"/>
      <c r="DS219" s="515"/>
      <c r="DT219" s="515"/>
      <c r="DU219" s="515"/>
      <c r="DV219" s="515"/>
      <c r="DW219" s="515"/>
      <c r="DX219" s="515"/>
      <c r="DY219" s="515"/>
      <c r="DZ219" s="515"/>
      <c r="EA219" s="515"/>
      <c r="EB219" s="515"/>
      <c r="EC219" s="515"/>
      <c r="ED219" s="515"/>
      <c r="EE219" s="515"/>
      <c r="EF219" s="515"/>
      <c r="EG219" s="515"/>
      <c r="EH219" s="515"/>
      <c r="EI219" s="515"/>
      <c r="EJ219" s="515"/>
      <c r="EK219" s="515"/>
      <c r="EL219" s="515"/>
      <c r="EM219" s="515"/>
      <c r="EN219" s="515"/>
      <c r="EO219" s="515"/>
      <c r="EP219" s="515"/>
      <c r="EQ219" s="515"/>
      <c r="ER219" s="515"/>
      <c r="ES219" s="515"/>
      <c r="ET219" s="515"/>
      <c r="EU219" s="515"/>
      <c r="EV219" s="515"/>
      <c r="EW219" s="515"/>
      <c r="EX219" s="515"/>
      <c r="EY219" s="515"/>
      <c r="EZ219" s="515"/>
      <c r="FA219" s="515"/>
      <c r="FB219" s="515"/>
      <c r="FC219" s="515"/>
      <c r="FD219" s="515"/>
      <c r="FE219" s="515"/>
      <c r="FF219" s="515"/>
      <c r="FG219" s="515"/>
      <c r="FH219" s="515"/>
      <c r="FI219" s="515"/>
      <c r="FJ219" s="515"/>
      <c r="FK219" s="515"/>
      <c r="FL219" s="515"/>
      <c r="FM219" s="515"/>
      <c r="FN219" s="515"/>
      <c r="FO219" s="515"/>
      <c r="FP219" s="515"/>
      <c r="FQ219" s="515"/>
      <c r="FR219" s="515"/>
      <c r="FS219" s="515"/>
      <c r="FT219" s="515"/>
      <c r="FU219" s="515"/>
      <c r="FV219" s="515"/>
      <c r="FW219" s="515"/>
      <c r="FX219" s="515"/>
      <c r="FY219" s="515"/>
      <c r="FZ219" s="515"/>
      <c r="GA219" s="515"/>
      <c r="GB219" s="515"/>
      <c r="GC219" s="515"/>
      <c r="GD219" s="515"/>
      <c r="GE219" s="515"/>
      <c r="GF219" s="515"/>
      <c r="GG219" s="515"/>
      <c r="GH219" s="515"/>
      <c r="GI219" s="515"/>
      <c r="GJ219" s="515"/>
      <c r="GK219" s="515"/>
      <c r="GL219" s="515"/>
      <c r="GM219" s="515"/>
      <c r="GN219" s="515"/>
      <c r="GO219" s="515"/>
      <c r="GP219" s="515"/>
      <c r="GQ219" s="515"/>
      <c r="GR219" s="515"/>
      <c r="GS219" s="515"/>
      <c r="GT219" s="515"/>
      <c r="GU219" s="515"/>
      <c r="GV219" s="515"/>
      <c r="GW219" s="515"/>
      <c r="GX219" s="515"/>
      <c r="GY219" s="515"/>
      <c r="GZ219" s="515"/>
      <c r="HA219" s="515"/>
      <c r="HB219" s="515"/>
      <c r="HC219" s="515"/>
      <c r="HD219" s="515"/>
      <c r="HE219" s="515"/>
      <c r="HF219" s="515"/>
      <c r="HG219" s="515"/>
      <c r="HH219" s="515"/>
      <c r="HI219" s="515"/>
      <c r="HJ219" s="515"/>
      <c r="HK219" s="515"/>
      <c r="HL219" s="515"/>
      <c r="HM219" s="515"/>
      <c r="HN219" s="515"/>
      <c r="HO219" s="515"/>
      <c r="HP219" s="515"/>
      <c r="HQ219" s="515"/>
      <c r="HR219" s="515"/>
      <c r="HS219" s="515"/>
      <c r="HT219" s="515"/>
      <c r="HU219" s="515"/>
      <c r="HV219" s="515"/>
      <c r="HW219" s="515"/>
      <c r="HX219" s="515"/>
      <c r="HY219" s="515"/>
      <c r="HZ219" s="515"/>
      <c r="IA219" s="515"/>
      <c r="IB219" s="515"/>
      <c r="IC219" s="515"/>
      <c r="ID219" s="515"/>
      <c r="IE219" s="515"/>
      <c r="IF219" s="515"/>
      <c r="IG219" s="515"/>
      <c r="IH219" s="515"/>
      <c r="II219" s="515"/>
      <c r="IJ219" s="515"/>
      <c r="IK219" s="515"/>
      <c r="IL219" s="515"/>
      <c r="IM219" s="515"/>
      <c r="IN219" s="515"/>
      <c r="IO219" s="515"/>
      <c r="IP219" s="515"/>
      <c r="IQ219" s="515"/>
      <c r="IR219" s="515"/>
      <c r="IS219" s="515"/>
      <c r="IT219" s="515"/>
      <c r="IU219" s="515"/>
      <c r="IV219" s="515"/>
      <c r="IW219" s="515"/>
      <c r="IX219" s="515"/>
      <c r="IY219" s="515"/>
      <c r="IZ219" s="515"/>
      <c r="JA219" s="515"/>
      <c r="JB219" s="515"/>
      <c r="JC219" s="515"/>
      <c r="JD219" s="515"/>
      <c r="JE219" s="515"/>
      <c r="JF219" s="515"/>
      <c r="JG219" s="515"/>
      <c r="JH219" s="515"/>
      <c r="JI219" s="515"/>
      <c r="JJ219" s="515"/>
      <c r="JK219" s="515"/>
      <c r="JL219" s="515"/>
      <c r="JM219" s="515"/>
      <c r="JN219" s="515"/>
      <c r="JO219" s="515"/>
      <c r="JP219" s="515"/>
      <c r="JQ219" s="515"/>
      <c r="JR219" s="515"/>
      <c r="JS219" s="515"/>
      <c r="JT219" s="515"/>
      <c r="JU219" s="515"/>
      <c r="JV219" s="515"/>
      <c r="JW219" s="515"/>
      <c r="JX219" s="515"/>
      <c r="JY219" s="515"/>
      <c r="JZ219" s="515"/>
      <c r="KA219" s="515"/>
      <c r="KB219" s="515"/>
      <c r="KC219" s="515"/>
      <c r="KD219" s="515"/>
      <c r="KE219" s="515"/>
      <c r="KF219" s="515"/>
      <c r="KG219" s="515"/>
      <c r="KH219" s="515"/>
      <c r="KI219" s="515"/>
      <c r="KJ219" s="515"/>
      <c r="KK219" s="515"/>
      <c r="KL219" s="515"/>
      <c r="KM219" s="515"/>
      <c r="KN219" s="515"/>
      <c r="KO219" s="515"/>
      <c r="KP219" s="515"/>
      <c r="KQ219" s="515"/>
      <c r="KR219" s="515"/>
      <c r="KS219" s="515"/>
      <c r="KT219" s="515"/>
    </row>
    <row r="220" spans="1:306" ht="24" hidden="1">
      <c r="A220" s="454" t="s">
        <v>2295</v>
      </c>
      <c r="B220" s="455" t="s">
        <v>984</v>
      </c>
      <c r="C220" s="455" t="s">
        <v>2626</v>
      </c>
      <c r="D220" s="455"/>
      <c r="E220" s="455" t="s">
        <v>2627</v>
      </c>
      <c r="F220" s="455" t="s">
        <v>90</v>
      </c>
      <c r="G220" s="455"/>
      <c r="H220" s="455"/>
      <c r="I220" s="455"/>
      <c r="J220" s="464">
        <v>63</v>
      </c>
      <c r="K220" s="455"/>
      <c r="L220" s="455">
        <v>63</v>
      </c>
      <c r="M220" s="455"/>
      <c r="N220" s="455"/>
      <c r="O220" s="455"/>
      <c r="P220" s="455"/>
      <c r="Q220" s="455">
        <v>2017</v>
      </c>
      <c r="R220" s="455">
        <v>2020</v>
      </c>
      <c r="S220" s="455"/>
      <c r="T220" s="455"/>
      <c r="U220" s="455">
        <v>56700</v>
      </c>
      <c r="V220" s="455">
        <v>18900</v>
      </c>
      <c r="W220" s="455"/>
      <c r="X220" s="455"/>
      <c r="Y220" s="455"/>
      <c r="Z220" s="455"/>
      <c r="AA220" s="455"/>
      <c r="AB220" s="455"/>
      <c r="AC220" s="455"/>
      <c r="AD220" s="455"/>
      <c r="AE220" s="455"/>
      <c r="AF220" s="455"/>
      <c r="AG220" s="455"/>
      <c r="AH220" s="455"/>
      <c r="AI220" s="455"/>
      <c r="AJ220" s="455"/>
      <c r="AK220" s="455"/>
      <c r="AL220" s="455"/>
      <c r="AM220" s="455"/>
      <c r="AN220" s="455"/>
      <c r="AO220" s="455"/>
      <c r="AP220" s="455"/>
      <c r="AQ220" s="455"/>
      <c r="AR220" s="455"/>
      <c r="AS220" s="455"/>
      <c r="AT220" s="455"/>
      <c r="AU220" s="455"/>
      <c r="AV220" s="455"/>
      <c r="AW220" s="455"/>
      <c r="AX220" s="455"/>
      <c r="AY220" s="455"/>
      <c r="AZ220" s="455"/>
      <c r="BA220" s="455"/>
      <c r="BB220" s="455"/>
      <c r="BC220" s="455"/>
      <c r="BD220" s="464"/>
      <c r="BE220" s="455"/>
      <c r="BF220" s="464"/>
      <c r="BG220" s="455"/>
      <c r="BH220" s="455"/>
      <c r="BI220" s="455"/>
      <c r="BJ220" s="455"/>
      <c r="BK220" s="455"/>
      <c r="BL220" s="455"/>
      <c r="BM220" s="455"/>
      <c r="BN220" s="455"/>
      <c r="BO220" s="494"/>
      <c r="BP220" s="494"/>
      <c r="BQ220" s="455"/>
      <c r="BR220" s="455"/>
      <c r="BS220" s="455"/>
      <c r="BT220" s="455"/>
      <c r="BU220" s="455"/>
      <c r="BV220" s="455"/>
      <c r="BW220" s="455"/>
      <c r="BX220" s="461"/>
      <c r="BY220" s="461"/>
      <c r="BZ220" s="461"/>
      <c r="CA220" s="461"/>
      <c r="CB220" s="461"/>
      <c r="CC220" s="461"/>
      <c r="CD220" s="448"/>
      <c r="CE220" s="448"/>
      <c r="CF220" s="448"/>
      <c r="CG220" s="448"/>
      <c r="CH220" s="448"/>
      <c r="CI220" s="448"/>
      <c r="CJ220" s="448"/>
      <c r="CK220" s="448"/>
      <c r="CL220" s="448"/>
      <c r="CM220" s="448"/>
      <c r="CN220" s="448"/>
      <c r="CO220" s="448"/>
      <c r="CP220" s="448"/>
      <c r="CQ220" s="448"/>
      <c r="CR220" s="448"/>
      <c r="CS220" s="448"/>
      <c r="CT220" s="448"/>
      <c r="CU220" s="448"/>
      <c r="CV220" s="448"/>
      <c r="CW220" s="515"/>
      <c r="CX220" s="515"/>
      <c r="CY220" s="515"/>
      <c r="CZ220" s="515"/>
      <c r="DA220" s="515"/>
      <c r="DB220" s="515"/>
      <c r="DC220" s="515"/>
      <c r="DD220" s="515"/>
      <c r="DE220" s="515"/>
      <c r="DF220" s="515"/>
      <c r="DG220" s="515"/>
      <c r="DH220" s="515"/>
      <c r="DI220" s="515"/>
      <c r="DJ220" s="515"/>
      <c r="DK220" s="515"/>
      <c r="DL220" s="515"/>
      <c r="DM220" s="515"/>
      <c r="DN220" s="515"/>
      <c r="DO220" s="515"/>
      <c r="DP220" s="515"/>
      <c r="DQ220" s="515"/>
      <c r="DR220" s="515"/>
      <c r="DS220" s="515"/>
      <c r="DT220" s="515"/>
      <c r="DU220" s="515"/>
      <c r="DV220" s="515"/>
      <c r="DW220" s="515"/>
      <c r="DX220" s="515"/>
      <c r="DY220" s="515"/>
      <c r="DZ220" s="515"/>
      <c r="EA220" s="515"/>
      <c r="EB220" s="515"/>
      <c r="EC220" s="515"/>
      <c r="ED220" s="515"/>
      <c r="EE220" s="515"/>
      <c r="EF220" s="515"/>
      <c r="EG220" s="515"/>
      <c r="EH220" s="515"/>
      <c r="EI220" s="515"/>
      <c r="EJ220" s="515"/>
      <c r="EK220" s="515"/>
      <c r="EL220" s="515"/>
      <c r="EM220" s="515"/>
      <c r="EN220" s="515"/>
      <c r="EO220" s="515"/>
      <c r="EP220" s="515"/>
      <c r="EQ220" s="515"/>
      <c r="ER220" s="515"/>
      <c r="ES220" s="515"/>
      <c r="ET220" s="515"/>
      <c r="EU220" s="515"/>
      <c r="EV220" s="515"/>
      <c r="EW220" s="515"/>
      <c r="EX220" s="515"/>
      <c r="EY220" s="515"/>
      <c r="EZ220" s="515"/>
      <c r="FA220" s="515"/>
      <c r="FB220" s="515"/>
      <c r="FC220" s="515"/>
      <c r="FD220" s="515"/>
      <c r="FE220" s="515"/>
      <c r="FF220" s="515"/>
      <c r="FG220" s="515"/>
      <c r="FH220" s="515"/>
      <c r="FI220" s="515"/>
      <c r="FJ220" s="515"/>
      <c r="FK220" s="515"/>
      <c r="FL220" s="515"/>
      <c r="FM220" s="515"/>
      <c r="FN220" s="515"/>
      <c r="FO220" s="515"/>
      <c r="FP220" s="515"/>
      <c r="FQ220" s="515"/>
      <c r="FR220" s="515"/>
      <c r="FS220" s="515"/>
      <c r="FT220" s="515"/>
      <c r="FU220" s="515"/>
      <c r="FV220" s="515"/>
      <c r="FW220" s="515"/>
      <c r="FX220" s="515"/>
      <c r="FY220" s="515"/>
      <c r="FZ220" s="515"/>
      <c r="GA220" s="515"/>
      <c r="GB220" s="515"/>
      <c r="GC220" s="515"/>
      <c r="GD220" s="515"/>
      <c r="GE220" s="515"/>
      <c r="GF220" s="515"/>
      <c r="GG220" s="515"/>
      <c r="GH220" s="515"/>
      <c r="GI220" s="515"/>
      <c r="GJ220" s="515"/>
      <c r="GK220" s="515"/>
      <c r="GL220" s="515"/>
      <c r="GM220" s="515"/>
      <c r="GN220" s="515"/>
      <c r="GO220" s="515"/>
      <c r="GP220" s="515"/>
      <c r="GQ220" s="515"/>
      <c r="GR220" s="515"/>
      <c r="GS220" s="515"/>
      <c r="GT220" s="515"/>
      <c r="GU220" s="515"/>
      <c r="GV220" s="515"/>
      <c r="GW220" s="515"/>
      <c r="GX220" s="515"/>
      <c r="GY220" s="515"/>
      <c r="GZ220" s="515"/>
      <c r="HA220" s="515"/>
      <c r="HB220" s="515"/>
      <c r="HC220" s="515"/>
      <c r="HD220" s="515"/>
      <c r="HE220" s="515"/>
      <c r="HF220" s="515"/>
      <c r="HG220" s="515"/>
      <c r="HH220" s="515"/>
      <c r="HI220" s="515"/>
      <c r="HJ220" s="515"/>
      <c r="HK220" s="515"/>
      <c r="HL220" s="515"/>
      <c r="HM220" s="515"/>
      <c r="HN220" s="515"/>
      <c r="HO220" s="515"/>
      <c r="HP220" s="515"/>
      <c r="HQ220" s="515"/>
      <c r="HR220" s="515"/>
      <c r="HS220" s="515"/>
      <c r="HT220" s="515"/>
      <c r="HU220" s="515"/>
      <c r="HV220" s="515"/>
      <c r="HW220" s="515"/>
      <c r="HX220" s="515"/>
      <c r="HY220" s="515"/>
      <c r="HZ220" s="515"/>
      <c r="IA220" s="515"/>
      <c r="IB220" s="515"/>
      <c r="IC220" s="515"/>
      <c r="ID220" s="515"/>
      <c r="IE220" s="515"/>
      <c r="IF220" s="515"/>
      <c r="IG220" s="515"/>
      <c r="IH220" s="515"/>
      <c r="II220" s="515"/>
      <c r="IJ220" s="515"/>
      <c r="IK220" s="515"/>
      <c r="IL220" s="515"/>
      <c r="IM220" s="515"/>
      <c r="IN220" s="515"/>
      <c r="IO220" s="515"/>
      <c r="IP220" s="515"/>
      <c r="IQ220" s="515"/>
      <c r="IR220" s="515"/>
      <c r="IS220" s="515"/>
      <c r="IT220" s="515"/>
      <c r="IU220" s="515"/>
      <c r="IV220" s="515"/>
      <c r="IW220" s="515"/>
      <c r="IX220" s="515"/>
      <c r="IY220" s="515"/>
      <c r="IZ220" s="515"/>
      <c r="JA220" s="515"/>
      <c r="JB220" s="515"/>
      <c r="JC220" s="515"/>
      <c r="JD220" s="515"/>
      <c r="JE220" s="515"/>
      <c r="JF220" s="515"/>
      <c r="JG220" s="515"/>
      <c r="JH220" s="515"/>
      <c r="JI220" s="515"/>
      <c r="JJ220" s="515"/>
      <c r="JK220" s="515"/>
      <c r="JL220" s="515"/>
      <c r="JM220" s="515"/>
      <c r="JN220" s="515"/>
      <c r="JO220" s="515"/>
      <c r="JP220" s="515"/>
      <c r="JQ220" s="515"/>
      <c r="JR220" s="515"/>
      <c r="JS220" s="515"/>
      <c r="JT220" s="515"/>
      <c r="JU220" s="515"/>
      <c r="JV220" s="515"/>
      <c r="JW220" s="515"/>
      <c r="JX220" s="515"/>
      <c r="JY220" s="515"/>
      <c r="JZ220" s="515"/>
      <c r="KA220" s="515"/>
      <c r="KB220" s="515"/>
      <c r="KC220" s="515"/>
      <c r="KD220" s="515"/>
      <c r="KE220" s="515"/>
      <c r="KF220" s="515"/>
      <c r="KG220" s="515"/>
      <c r="KH220" s="515"/>
      <c r="KI220" s="515"/>
      <c r="KJ220" s="515"/>
      <c r="KK220" s="515"/>
      <c r="KL220" s="515"/>
      <c r="KM220" s="515"/>
      <c r="KN220" s="515"/>
      <c r="KO220" s="515"/>
      <c r="KP220" s="515"/>
      <c r="KQ220" s="515"/>
      <c r="KR220" s="515"/>
      <c r="KS220" s="515"/>
      <c r="KT220" s="515"/>
    </row>
    <row r="221" spans="1:306" ht="13.5" hidden="1" customHeight="1">
      <c r="A221" s="538" t="s">
        <v>2332</v>
      </c>
      <c r="B221" s="538"/>
      <c r="C221" s="538"/>
      <c r="D221" s="457"/>
      <c r="E221" s="457"/>
      <c r="F221" s="457"/>
      <c r="G221" s="457"/>
      <c r="H221" s="457"/>
      <c r="I221" s="457"/>
      <c r="J221" s="465">
        <v>211</v>
      </c>
      <c r="K221" s="465">
        <v>74</v>
      </c>
      <c r="L221" s="465">
        <v>136</v>
      </c>
      <c r="M221" s="465"/>
      <c r="N221" s="465"/>
      <c r="O221" s="465">
        <v>1026</v>
      </c>
      <c r="P221" s="465"/>
      <c r="Q221" s="465"/>
      <c r="R221" s="465"/>
      <c r="S221" s="466"/>
      <c r="T221" s="466"/>
      <c r="U221" s="465">
        <v>572063</v>
      </c>
      <c r="V221" s="465">
        <v>90824</v>
      </c>
      <c r="W221" s="466"/>
      <c r="X221" s="465">
        <v>15881</v>
      </c>
      <c r="Y221" s="465"/>
      <c r="Z221" s="466"/>
      <c r="AA221" s="466"/>
      <c r="AB221" s="466"/>
      <c r="AC221" s="466"/>
      <c r="AD221" s="466"/>
      <c r="AE221" s="466"/>
      <c r="AF221" s="466"/>
      <c r="AG221" s="466"/>
      <c r="AH221" s="466"/>
      <c r="AI221" s="466"/>
      <c r="AJ221" s="466"/>
      <c r="AK221" s="466"/>
      <c r="AL221" s="466"/>
      <c r="AM221" s="466"/>
      <c r="AN221" s="466"/>
      <c r="AO221" s="466"/>
      <c r="AP221" s="466"/>
      <c r="AQ221" s="466"/>
      <c r="AR221" s="466"/>
      <c r="AS221" s="466"/>
      <c r="AT221" s="466"/>
      <c r="AU221" s="466"/>
      <c r="AV221" s="466"/>
      <c r="AW221" s="466"/>
      <c r="AX221" s="466"/>
      <c r="AY221" s="466"/>
      <c r="AZ221" s="466"/>
      <c r="BA221" s="466"/>
      <c r="BB221" s="466"/>
      <c r="BC221" s="466"/>
      <c r="BD221" s="464"/>
      <c r="BE221" s="465"/>
      <c r="BF221" s="464"/>
      <c r="BG221" s="465"/>
      <c r="BH221" s="465"/>
      <c r="BI221" s="466"/>
      <c r="BJ221" s="466"/>
      <c r="BK221" s="466"/>
      <c r="BL221" s="466"/>
      <c r="BM221" s="466"/>
      <c r="BN221" s="466"/>
      <c r="BO221" s="528"/>
      <c r="BP221" s="528"/>
      <c r="BQ221" s="466"/>
      <c r="BR221" s="466"/>
      <c r="BS221" s="495"/>
      <c r="BT221" s="466"/>
      <c r="BU221" s="466"/>
      <c r="BV221" s="466"/>
      <c r="BW221" s="466"/>
      <c r="BX221" s="461"/>
      <c r="BY221" s="461"/>
      <c r="BZ221" s="461"/>
      <c r="CA221" s="461"/>
      <c r="CB221" s="461"/>
      <c r="CC221" s="461"/>
      <c r="CD221" s="448"/>
      <c r="CE221" s="448"/>
      <c r="CF221" s="448"/>
      <c r="CG221" s="448"/>
      <c r="CH221" s="448"/>
      <c r="CI221" s="448"/>
      <c r="CJ221" s="448"/>
      <c r="CK221" s="448"/>
      <c r="CL221" s="448"/>
      <c r="CM221" s="448"/>
      <c r="CN221" s="448"/>
      <c r="CO221" s="448"/>
      <c r="CP221" s="448"/>
      <c r="CQ221" s="448"/>
      <c r="CR221" s="448"/>
      <c r="CS221" s="448"/>
      <c r="CT221" s="448"/>
      <c r="CU221" s="448"/>
      <c r="CV221" s="448"/>
      <c r="CW221" s="515"/>
      <c r="CX221" s="515"/>
      <c r="CY221" s="515"/>
      <c r="CZ221" s="515"/>
      <c r="DA221" s="515"/>
      <c r="DB221" s="515"/>
      <c r="DC221" s="515"/>
      <c r="DD221" s="515"/>
      <c r="DE221" s="515"/>
      <c r="DF221" s="515"/>
      <c r="DG221" s="515"/>
      <c r="DH221" s="515"/>
      <c r="DI221" s="515"/>
      <c r="DJ221" s="515"/>
      <c r="DK221" s="515"/>
      <c r="DL221" s="515"/>
      <c r="DM221" s="515"/>
      <c r="DN221" s="515"/>
      <c r="DO221" s="515"/>
      <c r="DP221" s="515"/>
      <c r="DQ221" s="515"/>
      <c r="DR221" s="515"/>
      <c r="DS221" s="515"/>
      <c r="DT221" s="515"/>
      <c r="DU221" s="515"/>
      <c r="DV221" s="515"/>
      <c r="DW221" s="515"/>
      <c r="DX221" s="515"/>
      <c r="DY221" s="515"/>
      <c r="DZ221" s="515"/>
      <c r="EA221" s="515"/>
      <c r="EB221" s="515"/>
      <c r="EC221" s="515"/>
      <c r="ED221" s="515"/>
      <c r="EE221" s="515"/>
      <c r="EF221" s="515"/>
      <c r="EG221" s="515"/>
      <c r="EH221" s="515"/>
      <c r="EI221" s="515"/>
      <c r="EJ221" s="515"/>
      <c r="EK221" s="515"/>
      <c r="EL221" s="515"/>
      <c r="EM221" s="515"/>
      <c r="EN221" s="515"/>
      <c r="EO221" s="515"/>
      <c r="EP221" s="515"/>
      <c r="EQ221" s="515"/>
      <c r="ER221" s="515"/>
      <c r="ES221" s="515"/>
      <c r="ET221" s="515"/>
      <c r="EU221" s="515"/>
      <c r="EV221" s="515"/>
      <c r="EW221" s="515"/>
      <c r="EX221" s="515"/>
      <c r="EY221" s="515"/>
      <c r="EZ221" s="515"/>
      <c r="FA221" s="515"/>
      <c r="FB221" s="515"/>
      <c r="FC221" s="515"/>
      <c r="FD221" s="515"/>
      <c r="FE221" s="515"/>
      <c r="FF221" s="515"/>
      <c r="FG221" s="515"/>
      <c r="FH221" s="515"/>
      <c r="FI221" s="515"/>
      <c r="FJ221" s="515"/>
      <c r="FK221" s="515"/>
      <c r="FL221" s="515"/>
      <c r="FM221" s="515"/>
      <c r="FN221" s="515"/>
      <c r="FO221" s="515"/>
      <c r="FP221" s="515"/>
      <c r="FQ221" s="515"/>
      <c r="FR221" s="515"/>
      <c r="FS221" s="515"/>
      <c r="FT221" s="515"/>
      <c r="FU221" s="515"/>
      <c r="FV221" s="515"/>
      <c r="FW221" s="515"/>
      <c r="FX221" s="515"/>
      <c r="FY221" s="515"/>
      <c r="FZ221" s="515"/>
      <c r="GA221" s="515"/>
      <c r="GB221" s="515"/>
      <c r="GC221" s="515"/>
      <c r="GD221" s="515"/>
      <c r="GE221" s="515"/>
      <c r="GF221" s="515"/>
      <c r="GG221" s="515"/>
      <c r="GH221" s="515"/>
      <c r="GI221" s="515"/>
      <c r="GJ221" s="515"/>
      <c r="GK221" s="515"/>
      <c r="GL221" s="515"/>
      <c r="GM221" s="515"/>
      <c r="GN221" s="515"/>
      <c r="GO221" s="515"/>
      <c r="GP221" s="515"/>
      <c r="GQ221" s="515"/>
      <c r="GR221" s="515"/>
      <c r="GS221" s="515"/>
      <c r="GT221" s="515"/>
      <c r="GU221" s="515"/>
      <c r="GV221" s="515"/>
      <c r="GW221" s="515"/>
      <c r="GX221" s="515"/>
      <c r="GY221" s="515"/>
      <c r="GZ221" s="515"/>
      <c r="HA221" s="515"/>
      <c r="HB221" s="515"/>
      <c r="HC221" s="515"/>
      <c r="HD221" s="515"/>
      <c r="HE221" s="515"/>
      <c r="HF221" s="515"/>
      <c r="HG221" s="515"/>
      <c r="HH221" s="515"/>
      <c r="HI221" s="515"/>
      <c r="HJ221" s="515"/>
      <c r="HK221" s="515"/>
      <c r="HL221" s="515"/>
      <c r="HM221" s="515"/>
      <c r="HN221" s="515"/>
      <c r="HO221" s="515"/>
      <c r="HP221" s="515"/>
      <c r="HQ221" s="515"/>
      <c r="HR221" s="515"/>
      <c r="HS221" s="515"/>
      <c r="HT221" s="515"/>
      <c r="HU221" s="515"/>
      <c r="HV221" s="515"/>
      <c r="HW221" s="515"/>
      <c r="HX221" s="515"/>
      <c r="HY221" s="515"/>
      <c r="HZ221" s="515"/>
      <c r="IA221" s="515"/>
      <c r="IB221" s="515"/>
      <c r="IC221" s="515"/>
      <c r="ID221" s="515"/>
      <c r="IE221" s="515"/>
      <c r="IF221" s="515"/>
      <c r="IG221" s="515"/>
      <c r="IH221" s="515"/>
      <c r="II221" s="515"/>
      <c r="IJ221" s="515"/>
      <c r="IK221" s="515"/>
      <c r="IL221" s="515"/>
      <c r="IM221" s="515"/>
      <c r="IN221" s="515"/>
      <c r="IO221" s="515"/>
      <c r="IP221" s="515"/>
      <c r="IQ221" s="515"/>
      <c r="IR221" s="515"/>
      <c r="IS221" s="515"/>
      <c r="IT221" s="515"/>
      <c r="IU221" s="515"/>
      <c r="IV221" s="515"/>
      <c r="IW221" s="515"/>
      <c r="IX221" s="515"/>
      <c r="IY221" s="515"/>
      <c r="IZ221" s="515"/>
      <c r="JA221" s="515"/>
      <c r="JB221" s="515"/>
      <c r="JC221" s="515"/>
      <c r="JD221" s="515"/>
      <c r="JE221" s="515"/>
      <c r="JF221" s="515"/>
      <c r="JG221" s="515"/>
      <c r="JH221" s="515"/>
      <c r="JI221" s="515"/>
      <c r="JJ221" s="515"/>
      <c r="JK221" s="515"/>
      <c r="JL221" s="515"/>
      <c r="JM221" s="515"/>
      <c r="JN221" s="515"/>
      <c r="JO221" s="515"/>
      <c r="JP221" s="515"/>
      <c r="JQ221" s="515"/>
      <c r="JR221" s="515"/>
      <c r="JS221" s="515"/>
      <c r="JT221" s="515"/>
      <c r="JU221" s="515"/>
      <c r="JV221" s="515"/>
      <c r="JW221" s="515"/>
      <c r="JX221" s="515"/>
      <c r="JY221" s="515"/>
      <c r="JZ221" s="515"/>
      <c r="KA221" s="515"/>
      <c r="KB221" s="515"/>
      <c r="KC221" s="515"/>
      <c r="KD221" s="515"/>
      <c r="KE221" s="515"/>
      <c r="KF221" s="515"/>
      <c r="KG221" s="515"/>
      <c r="KH221" s="515"/>
      <c r="KI221" s="515"/>
      <c r="KJ221" s="515"/>
      <c r="KK221" s="515"/>
      <c r="KL221" s="515"/>
      <c r="KM221" s="515"/>
      <c r="KN221" s="515"/>
      <c r="KO221" s="515"/>
      <c r="KP221" s="515"/>
      <c r="KQ221" s="515"/>
      <c r="KR221" s="515"/>
      <c r="KS221" s="515"/>
      <c r="KT221" s="515"/>
    </row>
    <row r="222" spans="1:306" ht="31.5" hidden="1">
      <c r="A222" s="454" t="s">
        <v>2334</v>
      </c>
      <c r="B222" s="455" t="s">
        <v>222</v>
      </c>
      <c r="C222" s="455" t="s">
        <v>1859</v>
      </c>
      <c r="D222" s="455"/>
      <c r="E222" s="455" t="s">
        <v>2383</v>
      </c>
      <c r="F222" s="455" t="s">
        <v>113</v>
      </c>
      <c r="G222" s="455"/>
      <c r="H222" s="455"/>
      <c r="I222" s="455"/>
      <c r="J222" s="464">
        <v>32</v>
      </c>
      <c r="K222" s="455">
        <v>32</v>
      </c>
      <c r="L222" s="455"/>
      <c r="M222" s="455"/>
      <c r="N222" s="455"/>
      <c r="O222" s="455"/>
      <c r="P222" s="455"/>
      <c r="Q222" s="455">
        <v>2018</v>
      </c>
      <c r="R222" s="455">
        <v>2021</v>
      </c>
      <c r="S222" s="455"/>
      <c r="T222" s="455"/>
      <c r="U222" s="455">
        <v>261541</v>
      </c>
      <c r="V222" s="455">
        <v>27277</v>
      </c>
      <c r="W222" s="455"/>
      <c r="X222" s="455">
        <v>8183</v>
      </c>
      <c r="Y222" s="455"/>
      <c r="Z222" s="455"/>
      <c r="AA222" s="455"/>
      <c r="AB222" s="455"/>
      <c r="AC222" s="455"/>
      <c r="AD222" s="455"/>
      <c r="AE222" s="455"/>
      <c r="AF222" s="455"/>
      <c r="AG222" s="455"/>
      <c r="AH222" s="455"/>
      <c r="AI222" s="455"/>
      <c r="AJ222" s="455"/>
      <c r="AK222" s="455"/>
      <c r="AL222" s="455"/>
      <c r="AM222" s="455"/>
      <c r="AN222" s="455"/>
      <c r="AO222" s="455"/>
      <c r="AP222" s="455"/>
      <c r="AQ222" s="455"/>
      <c r="AR222" s="455"/>
      <c r="AS222" s="455"/>
      <c r="AT222" s="455"/>
      <c r="AU222" s="455"/>
      <c r="AV222" s="455"/>
      <c r="AW222" s="455"/>
      <c r="AX222" s="455"/>
      <c r="AY222" s="455"/>
      <c r="AZ222" s="455"/>
      <c r="BA222" s="455"/>
      <c r="BB222" s="455"/>
      <c r="BC222" s="455"/>
      <c r="BD222" s="464"/>
      <c r="BE222" s="455"/>
      <c r="BF222" s="464"/>
      <c r="BG222" s="455"/>
      <c r="BH222" s="455"/>
      <c r="BI222" s="455"/>
      <c r="BJ222" s="455"/>
      <c r="BK222" s="455"/>
      <c r="BL222" s="455"/>
      <c r="BM222" s="455"/>
      <c r="BN222" s="455"/>
      <c r="BO222" s="494" t="s">
        <v>1861</v>
      </c>
      <c r="BP222" s="494" t="s">
        <v>1862</v>
      </c>
      <c r="BQ222" s="455"/>
      <c r="BR222" s="455"/>
      <c r="BS222" s="455"/>
      <c r="BT222" s="455"/>
      <c r="BU222" s="455"/>
      <c r="BV222" s="455"/>
      <c r="BW222" s="455"/>
      <c r="BX222" s="461"/>
      <c r="BY222" s="461"/>
      <c r="BZ222" s="461"/>
      <c r="CA222" s="461"/>
      <c r="CB222" s="461"/>
      <c r="CC222" s="461"/>
      <c r="CD222" s="448"/>
      <c r="CE222" s="448"/>
      <c r="CF222" s="448"/>
      <c r="CG222" s="448"/>
      <c r="CH222" s="448"/>
      <c r="CI222" s="448"/>
      <c r="CJ222" s="448"/>
      <c r="CK222" s="448"/>
      <c r="CL222" s="448"/>
      <c r="CM222" s="448"/>
      <c r="CN222" s="448"/>
      <c r="CO222" s="448"/>
      <c r="CP222" s="448"/>
      <c r="CQ222" s="448"/>
      <c r="CR222" s="448"/>
      <c r="CS222" s="448"/>
      <c r="CT222" s="448"/>
      <c r="CU222" s="448"/>
      <c r="CV222" s="448"/>
      <c r="CW222" s="515"/>
      <c r="CX222" s="515"/>
      <c r="CY222" s="515"/>
      <c r="CZ222" s="515"/>
      <c r="DA222" s="515"/>
      <c r="DB222" s="515"/>
      <c r="DC222" s="515"/>
      <c r="DD222" s="515"/>
      <c r="DE222" s="515"/>
      <c r="DF222" s="515"/>
      <c r="DG222" s="515"/>
      <c r="DH222" s="515"/>
      <c r="DI222" s="515"/>
      <c r="DJ222" s="515"/>
      <c r="DK222" s="515"/>
      <c r="DL222" s="515"/>
      <c r="DM222" s="515"/>
      <c r="DN222" s="515"/>
      <c r="DO222" s="515"/>
      <c r="DP222" s="515"/>
      <c r="DQ222" s="515"/>
      <c r="DR222" s="515"/>
      <c r="DS222" s="515"/>
      <c r="DT222" s="515"/>
      <c r="DU222" s="515"/>
      <c r="DV222" s="515"/>
      <c r="DW222" s="515"/>
      <c r="DX222" s="515"/>
      <c r="DY222" s="515"/>
      <c r="DZ222" s="515"/>
      <c r="EA222" s="515"/>
      <c r="EB222" s="515"/>
      <c r="EC222" s="515"/>
      <c r="ED222" s="515"/>
      <c r="EE222" s="515"/>
      <c r="EF222" s="515"/>
      <c r="EG222" s="515"/>
      <c r="EH222" s="515"/>
      <c r="EI222" s="515"/>
      <c r="EJ222" s="515"/>
      <c r="EK222" s="515"/>
      <c r="EL222" s="515"/>
      <c r="EM222" s="515"/>
      <c r="EN222" s="515"/>
      <c r="EO222" s="515"/>
      <c r="EP222" s="515"/>
      <c r="EQ222" s="515"/>
      <c r="ER222" s="515"/>
      <c r="ES222" s="515"/>
      <c r="ET222" s="515"/>
      <c r="EU222" s="515"/>
      <c r="EV222" s="515"/>
      <c r="EW222" s="515"/>
      <c r="EX222" s="515"/>
      <c r="EY222" s="515"/>
      <c r="EZ222" s="515"/>
      <c r="FA222" s="515"/>
      <c r="FB222" s="515"/>
      <c r="FC222" s="515"/>
      <c r="FD222" s="515"/>
      <c r="FE222" s="515"/>
      <c r="FF222" s="515"/>
      <c r="FG222" s="515"/>
      <c r="FH222" s="515"/>
      <c r="FI222" s="515"/>
      <c r="FJ222" s="515"/>
      <c r="FK222" s="515"/>
      <c r="FL222" s="515"/>
      <c r="FM222" s="515"/>
      <c r="FN222" s="515"/>
      <c r="FO222" s="515"/>
      <c r="FP222" s="515"/>
      <c r="FQ222" s="515"/>
      <c r="FR222" s="515"/>
      <c r="FS222" s="515"/>
      <c r="FT222" s="515"/>
      <c r="FU222" s="515"/>
      <c r="FV222" s="515"/>
      <c r="FW222" s="515"/>
      <c r="FX222" s="515"/>
      <c r="FY222" s="515"/>
      <c r="FZ222" s="515"/>
      <c r="GA222" s="515"/>
      <c r="GB222" s="515"/>
      <c r="GC222" s="515"/>
      <c r="GD222" s="515"/>
      <c r="GE222" s="515"/>
      <c r="GF222" s="515"/>
      <c r="GG222" s="515"/>
      <c r="GH222" s="515"/>
      <c r="GI222" s="515"/>
      <c r="GJ222" s="515"/>
      <c r="GK222" s="515"/>
      <c r="GL222" s="515"/>
      <c r="GM222" s="515"/>
      <c r="GN222" s="515"/>
      <c r="GO222" s="515"/>
      <c r="GP222" s="515"/>
      <c r="GQ222" s="515"/>
      <c r="GR222" s="515"/>
      <c r="GS222" s="515"/>
      <c r="GT222" s="515"/>
      <c r="GU222" s="515"/>
      <c r="GV222" s="515"/>
      <c r="GW222" s="515"/>
      <c r="GX222" s="515"/>
      <c r="GY222" s="515"/>
      <c r="GZ222" s="515"/>
      <c r="HA222" s="515"/>
      <c r="HB222" s="515"/>
      <c r="HC222" s="515"/>
      <c r="HD222" s="515"/>
      <c r="HE222" s="515"/>
      <c r="HF222" s="515"/>
      <c r="HG222" s="515"/>
      <c r="HH222" s="515"/>
      <c r="HI222" s="515"/>
      <c r="HJ222" s="515"/>
      <c r="HK222" s="515"/>
      <c r="HL222" s="515"/>
      <c r="HM222" s="515"/>
      <c r="HN222" s="515"/>
      <c r="HO222" s="515"/>
      <c r="HP222" s="515"/>
      <c r="HQ222" s="515"/>
      <c r="HR222" s="515"/>
      <c r="HS222" s="515"/>
      <c r="HT222" s="515"/>
      <c r="HU222" s="515"/>
      <c r="HV222" s="515"/>
      <c r="HW222" s="515"/>
      <c r="HX222" s="515"/>
      <c r="HY222" s="515"/>
      <c r="HZ222" s="515"/>
      <c r="IA222" s="515"/>
      <c r="IB222" s="515"/>
      <c r="IC222" s="515"/>
      <c r="ID222" s="515"/>
      <c r="IE222" s="515"/>
      <c r="IF222" s="515"/>
      <c r="IG222" s="515"/>
      <c r="IH222" s="515"/>
      <c r="II222" s="515"/>
      <c r="IJ222" s="515"/>
      <c r="IK222" s="515"/>
      <c r="IL222" s="515"/>
      <c r="IM222" s="515"/>
      <c r="IN222" s="515"/>
      <c r="IO222" s="515"/>
      <c r="IP222" s="515"/>
      <c r="IQ222" s="515"/>
      <c r="IR222" s="515"/>
      <c r="IS222" s="515"/>
      <c r="IT222" s="515"/>
      <c r="IU222" s="515"/>
      <c r="IV222" s="515"/>
      <c r="IW222" s="515"/>
      <c r="IX222" s="515"/>
      <c r="IY222" s="515"/>
      <c r="IZ222" s="515"/>
      <c r="JA222" s="515"/>
      <c r="JB222" s="515"/>
      <c r="JC222" s="515"/>
      <c r="JD222" s="515"/>
      <c r="JE222" s="515"/>
      <c r="JF222" s="515"/>
      <c r="JG222" s="515"/>
      <c r="JH222" s="515"/>
      <c r="JI222" s="515"/>
      <c r="JJ222" s="515"/>
      <c r="JK222" s="515"/>
      <c r="JL222" s="515"/>
      <c r="JM222" s="515"/>
      <c r="JN222" s="515"/>
      <c r="JO222" s="515"/>
      <c r="JP222" s="515"/>
      <c r="JQ222" s="515"/>
      <c r="JR222" s="515"/>
      <c r="JS222" s="515"/>
      <c r="JT222" s="515"/>
      <c r="JU222" s="515"/>
      <c r="JV222" s="515"/>
      <c r="JW222" s="515"/>
      <c r="JX222" s="515"/>
      <c r="JY222" s="515"/>
      <c r="JZ222" s="515"/>
      <c r="KA222" s="515"/>
      <c r="KB222" s="515"/>
      <c r="KC222" s="515"/>
      <c r="KD222" s="515"/>
      <c r="KE222" s="515"/>
      <c r="KF222" s="515"/>
      <c r="KG222" s="515"/>
      <c r="KH222" s="515"/>
      <c r="KI222" s="515"/>
      <c r="KJ222" s="515"/>
      <c r="KK222" s="515"/>
      <c r="KL222" s="515"/>
      <c r="KM222" s="515"/>
      <c r="KN222" s="515"/>
      <c r="KO222" s="515"/>
      <c r="KP222" s="515"/>
      <c r="KQ222" s="515"/>
      <c r="KR222" s="515"/>
      <c r="KS222" s="515"/>
      <c r="KT222" s="515"/>
    </row>
    <row r="223" spans="1:306" ht="48" hidden="1">
      <c r="A223" s="454" t="s">
        <v>2334</v>
      </c>
      <c r="B223" s="455" t="s">
        <v>214</v>
      </c>
      <c r="C223" s="455" t="s">
        <v>1544</v>
      </c>
      <c r="D223" s="455"/>
      <c r="E223" s="455" t="s">
        <v>2282</v>
      </c>
      <c r="F223" s="455" t="s">
        <v>90</v>
      </c>
      <c r="G223" s="455"/>
      <c r="H223" s="455"/>
      <c r="I223" s="455"/>
      <c r="J223" s="464">
        <v>17</v>
      </c>
      <c r="K223" s="455"/>
      <c r="L223" s="455">
        <v>17</v>
      </c>
      <c r="M223" s="455"/>
      <c r="N223" s="455"/>
      <c r="O223" s="455"/>
      <c r="P223" s="455"/>
      <c r="Q223" s="455">
        <v>2017</v>
      </c>
      <c r="R223" s="455">
        <v>2020</v>
      </c>
      <c r="S223" s="455"/>
      <c r="T223" s="455"/>
      <c r="U223" s="455">
        <v>22382</v>
      </c>
      <c r="V223" s="455">
        <v>6457</v>
      </c>
      <c r="W223" s="455"/>
      <c r="X223" s="455">
        <v>1938</v>
      </c>
      <c r="Y223" s="455"/>
      <c r="Z223" s="455"/>
      <c r="AA223" s="455"/>
      <c r="AB223" s="455"/>
      <c r="AC223" s="455"/>
      <c r="AD223" s="455"/>
      <c r="AE223" s="455"/>
      <c r="AF223" s="455"/>
      <c r="AG223" s="455"/>
      <c r="AH223" s="455"/>
      <c r="AI223" s="455"/>
      <c r="AJ223" s="455"/>
      <c r="AK223" s="455"/>
      <c r="AL223" s="455"/>
      <c r="AM223" s="455"/>
      <c r="AN223" s="455"/>
      <c r="AO223" s="455"/>
      <c r="AP223" s="455"/>
      <c r="AQ223" s="455"/>
      <c r="AR223" s="455"/>
      <c r="AS223" s="455"/>
      <c r="AT223" s="455"/>
      <c r="AU223" s="455"/>
      <c r="AV223" s="455"/>
      <c r="AW223" s="455"/>
      <c r="AX223" s="455"/>
      <c r="AY223" s="455"/>
      <c r="AZ223" s="455"/>
      <c r="BA223" s="455"/>
      <c r="BB223" s="455"/>
      <c r="BC223" s="455"/>
      <c r="BD223" s="464"/>
      <c r="BE223" s="455"/>
      <c r="BF223" s="464"/>
      <c r="BG223" s="455"/>
      <c r="BH223" s="455"/>
      <c r="BI223" s="455"/>
      <c r="BJ223" s="455"/>
      <c r="BK223" s="455"/>
      <c r="BL223" s="455"/>
      <c r="BM223" s="455"/>
      <c r="BN223" s="455"/>
      <c r="BO223" s="494" t="s">
        <v>1547</v>
      </c>
      <c r="BP223" s="494" t="s">
        <v>1548</v>
      </c>
      <c r="BQ223" s="455"/>
      <c r="BR223" s="455"/>
      <c r="BS223" s="455"/>
      <c r="BT223" s="455"/>
      <c r="BU223" s="455"/>
      <c r="BV223" s="455"/>
      <c r="BW223" s="455"/>
      <c r="BX223" s="461"/>
      <c r="BY223" s="461"/>
      <c r="BZ223" s="461"/>
      <c r="CA223" s="461"/>
      <c r="CB223" s="461"/>
      <c r="CC223" s="461"/>
      <c r="CD223" s="448"/>
      <c r="CE223" s="448"/>
      <c r="CF223" s="448"/>
      <c r="CG223" s="448"/>
      <c r="CH223" s="448"/>
      <c r="CI223" s="448"/>
      <c r="CJ223" s="448"/>
      <c r="CK223" s="448"/>
      <c r="CL223" s="448"/>
      <c r="CM223" s="448"/>
      <c r="CN223" s="448"/>
      <c r="CO223" s="448"/>
      <c r="CP223" s="448"/>
      <c r="CQ223" s="448"/>
      <c r="CR223" s="448"/>
      <c r="CS223" s="448"/>
      <c r="CT223" s="448"/>
      <c r="CU223" s="448"/>
      <c r="CV223" s="448"/>
      <c r="CW223" s="515"/>
      <c r="CX223" s="515"/>
      <c r="CY223" s="515"/>
      <c r="CZ223" s="515"/>
      <c r="DA223" s="515"/>
      <c r="DB223" s="515"/>
      <c r="DC223" s="515"/>
      <c r="DD223" s="515"/>
      <c r="DE223" s="515"/>
      <c r="DF223" s="515"/>
      <c r="DG223" s="515"/>
      <c r="DH223" s="515"/>
      <c r="DI223" s="515"/>
      <c r="DJ223" s="515"/>
      <c r="DK223" s="515"/>
      <c r="DL223" s="515"/>
      <c r="DM223" s="515"/>
      <c r="DN223" s="515"/>
      <c r="DO223" s="515"/>
      <c r="DP223" s="515"/>
      <c r="DQ223" s="515"/>
      <c r="DR223" s="515"/>
      <c r="DS223" s="515"/>
      <c r="DT223" s="515"/>
      <c r="DU223" s="515"/>
      <c r="DV223" s="515"/>
      <c r="DW223" s="515"/>
      <c r="DX223" s="515"/>
      <c r="DY223" s="515"/>
      <c r="DZ223" s="515"/>
      <c r="EA223" s="515"/>
      <c r="EB223" s="515"/>
      <c r="EC223" s="515"/>
      <c r="ED223" s="515"/>
      <c r="EE223" s="515"/>
      <c r="EF223" s="515"/>
      <c r="EG223" s="515"/>
      <c r="EH223" s="515"/>
      <c r="EI223" s="515"/>
      <c r="EJ223" s="515"/>
      <c r="EK223" s="515"/>
      <c r="EL223" s="515"/>
      <c r="EM223" s="515"/>
      <c r="EN223" s="515"/>
      <c r="EO223" s="515"/>
      <c r="EP223" s="515"/>
      <c r="EQ223" s="515"/>
      <c r="ER223" s="515"/>
      <c r="ES223" s="515"/>
      <c r="ET223" s="515"/>
      <c r="EU223" s="515"/>
      <c r="EV223" s="515"/>
      <c r="EW223" s="515"/>
      <c r="EX223" s="515"/>
      <c r="EY223" s="515"/>
      <c r="EZ223" s="515"/>
      <c r="FA223" s="515"/>
      <c r="FB223" s="515"/>
      <c r="FC223" s="515"/>
      <c r="FD223" s="515"/>
      <c r="FE223" s="515"/>
      <c r="FF223" s="515"/>
      <c r="FG223" s="515"/>
      <c r="FH223" s="515"/>
      <c r="FI223" s="515"/>
      <c r="FJ223" s="515"/>
      <c r="FK223" s="515"/>
      <c r="FL223" s="515"/>
      <c r="FM223" s="515"/>
      <c r="FN223" s="515"/>
      <c r="FO223" s="515"/>
      <c r="FP223" s="515"/>
      <c r="FQ223" s="515"/>
      <c r="FR223" s="515"/>
      <c r="FS223" s="515"/>
      <c r="FT223" s="515"/>
      <c r="FU223" s="515"/>
      <c r="FV223" s="515"/>
      <c r="FW223" s="515"/>
      <c r="FX223" s="515"/>
      <c r="FY223" s="515"/>
      <c r="FZ223" s="515"/>
      <c r="GA223" s="515"/>
      <c r="GB223" s="515"/>
      <c r="GC223" s="515"/>
      <c r="GD223" s="515"/>
      <c r="GE223" s="515"/>
      <c r="GF223" s="515"/>
      <c r="GG223" s="515"/>
      <c r="GH223" s="515"/>
      <c r="GI223" s="515"/>
      <c r="GJ223" s="515"/>
      <c r="GK223" s="515"/>
      <c r="GL223" s="515"/>
      <c r="GM223" s="515"/>
      <c r="GN223" s="515"/>
      <c r="GO223" s="515"/>
      <c r="GP223" s="515"/>
      <c r="GQ223" s="515"/>
      <c r="GR223" s="515"/>
      <c r="GS223" s="515"/>
      <c r="GT223" s="515"/>
      <c r="GU223" s="515"/>
      <c r="GV223" s="515"/>
      <c r="GW223" s="515"/>
      <c r="GX223" s="515"/>
      <c r="GY223" s="515"/>
      <c r="GZ223" s="515"/>
      <c r="HA223" s="515"/>
      <c r="HB223" s="515"/>
      <c r="HC223" s="515"/>
      <c r="HD223" s="515"/>
      <c r="HE223" s="515"/>
      <c r="HF223" s="515"/>
      <c r="HG223" s="515"/>
      <c r="HH223" s="515"/>
      <c r="HI223" s="515"/>
      <c r="HJ223" s="515"/>
      <c r="HK223" s="515"/>
      <c r="HL223" s="515"/>
      <c r="HM223" s="515"/>
      <c r="HN223" s="515"/>
      <c r="HO223" s="515"/>
      <c r="HP223" s="515"/>
      <c r="HQ223" s="515"/>
      <c r="HR223" s="515"/>
      <c r="HS223" s="515"/>
      <c r="HT223" s="515"/>
      <c r="HU223" s="515"/>
      <c r="HV223" s="515"/>
      <c r="HW223" s="515"/>
      <c r="HX223" s="515"/>
      <c r="HY223" s="515"/>
      <c r="HZ223" s="515"/>
      <c r="IA223" s="515"/>
      <c r="IB223" s="515"/>
      <c r="IC223" s="515"/>
      <c r="ID223" s="515"/>
      <c r="IE223" s="515"/>
      <c r="IF223" s="515"/>
      <c r="IG223" s="515"/>
      <c r="IH223" s="515"/>
      <c r="II223" s="515"/>
      <c r="IJ223" s="515"/>
      <c r="IK223" s="515"/>
      <c r="IL223" s="515"/>
      <c r="IM223" s="515"/>
      <c r="IN223" s="515"/>
      <c r="IO223" s="515"/>
      <c r="IP223" s="515"/>
      <c r="IQ223" s="515"/>
      <c r="IR223" s="515"/>
      <c r="IS223" s="515"/>
      <c r="IT223" s="515"/>
      <c r="IU223" s="515"/>
      <c r="IV223" s="515"/>
      <c r="IW223" s="515"/>
      <c r="IX223" s="515"/>
      <c r="IY223" s="515"/>
      <c r="IZ223" s="515"/>
      <c r="JA223" s="515"/>
      <c r="JB223" s="515"/>
      <c r="JC223" s="515"/>
      <c r="JD223" s="515"/>
      <c r="JE223" s="515"/>
      <c r="JF223" s="515"/>
      <c r="JG223" s="515"/>
      <c r="JH223" s="515"/>
      <c r="JI223" s="515"/>
      <c r="JJ223" s="515"/>
      <c r="JK223" s="515"/>
      <c r="JL223" s="515"/>
      <c r="JM223" s="515"/>
      <c r="JN223" s="515"/>
      <c r="JO223" s="515"/>
      <c r="JP223" s="515"/>
      <c r="JQ223" s="515"/>
      <c r="JR223" s="515"/>
      <c r="JS223" s="515"/>
      <c r="JT223" s="515"/>
      <c r="JU223" s="515"/>
      <c r="JV223" s="515"/>
      <c r="JW223" s="515"/>
      <c r="JX223" s="515"/>
      <c r="JY223" s="515"/>
      <c r="JZ223" s="515"/>
      <c r="KA223" s="515"/>
      <c r="KB223" s="515"/>
      <c r="KC223" s="515"/>
      <c r="KD223" s="515"/>
      <c r="KE223" s="515"/>
      <c r="KF223" s="515"/>
      <c r="KG223" s="515"/>
      <c r="KH223" s="515"/>
      <c r="KI223" s="515"/>
      <c r="KJ223" s="515"/>
      <c r="KK223" s="515"/>
      <c r="KL223" s="515"/>
      <c r="KM223" s="515"/>
      <c r="KN223" s="515"/>
      <c r="KO223" s="515"/>
      <c r="KP223" s="515"/>
      <c r="KQ223" s="515"/>
      <c r="KR223" s="515"/>
      <c r="KS223" s="515"/>
      <c r="KT223" s="515"/>
    </row>
    <row r="224" spans="1:306" ht="36" hidden="1">
      <c r="A224" s="454" t="s">
        <v>2334</v>
      </c>
      <c r="B224" s="455" t="s">
        <v>214</v>
      </c>
      <c r="C224" s="455" t="s">
        <v>1540</v>
      </c>
      <c r="D224" s="455"/>
      <c r="E224" s="455" t="s">
        <v>2282</v>
      </c>
      <c r="F224" s="455" t="s">
        <v>90</v>
      </c>
      <c r="G224" s="455"/>
      <c r="H224" s="455"/>
      <c r="I224" s="455"/>
      <c r="J224" s="464">
        <v>32</v>
      </c>
      <c r="K224" s="455"/>
      <c r="L224" s="455">
        <v>32</v>
      </c>
      <c r="M224" s="455"/>
      <c r="N224" s="455"/>
      <c r="O224" s="455"/>
      <c r="P224" s="455"/>
      <c r="Q224" s="455">
        <v>2017</v>
      </c>
      <c r="R224" s="455">
        <v>2020</v>
      </c>
      <c r="S224" s="455"/>
      <c r="T224" s="455"/>
      <c r="U224" s="455">
        <v>44628</v>
      </c>
      <c r="V224" s="455">
        <v>10797</v>
      </c>
      <c r="W224" s="455"/>
      <c r="X224" s="455">
        <v>3239</v>
      </c>
      <c r="Y224" s="455"/>
      <c r="Z224" s="455"/>
      <c r="AA224" s="455"/>
      <c r="AB224" s="455"/>
      <c r="AC224" s="455"/>
      <c r="AD224" s="455"/>
      <c r="AE224" s="455"/>
      <c r="AF224" s="455"/>
      <c r="AG224" s="455"/>
      <c r="AH224" s="455"/>
      <c r="AI224" s="455"/>
      <c r="AJ224" s="455"/>
      <c r="AK224" s="455"/>
      <c r="AL224" s="455"/>
      <c r="AM224" s="455"/>
      <c r="AN224" s="455"/>
      <c r="AO224" s="455"/>
      <c r="AP224" s="455"/>
      <c r="AQ224" s="455"/>
      <c r="AR224" s="455"/>
      <c r="AS224" s="455"/>
      <c r="AT224" s="455"/>
      <c r="AU224" s="455"/>
      <c r="AV224" s="455"/>
      <c r="AW224" s="455"/>
      <c r="AX224" s="455"/>
      <c r="AY224" s="455"/>
      <c r="AZ224" s="455"/>
      <c r="BA224" s="455"/>
      <c r="BB224" s="455"/>
      <c r="BC224" s="455"/>
      <c r="BD224" s="464"/>
      <c r="BE224" s="455"/>
      <c r="BF224" s="464"/>
      <c r="BG224" s="455"/>
      <c r="BH224" s="455"/>
      <c r="BI224" s="455"/>
      <c r="BJ224" s="455"/>
      <c r="BK224" s="455"/>
      <c r="BL224" s="455"/>
      <c r="BM224" s="455"/>
      <c r="BN224" s="455"/>
      <c r="BO224" s="494" t="s">
        <v>1542</v>
      </c>
      <c r="BP224" s="494" t="s">
        <v>1543</v>
      </c>
      <c r="BQ224" s="455"/>
      <c r="BR224" s="455"/>
      <c r="BS224" s="455"/>
      <c r="BT224" s="455"/>
      <c r="BU224" s="455"/>
      <c r="BV224" s="455"/>
      <c r="BW224" s="455"/>
      <c r="BX224" s="461"/>
      <c r="BY224" s="461"/>
      <c r="BZ224" s="461"/>
      <c r="CA224" s="461"/>
      <c r="CB224" s="461"/>
      <c r="CC224" s="461"/>
      <c r="CD224" s="448"/>
      <c r="CE224" s="448"/>
      <c r="CF224" s="448"/>
      <c r="CG224" s="448"/>
      <c r="CH224" s="448"/>
      <c r="CI224" s="448"/>
      <c r="CJ224" s="448"/>
      <c r="CK224" s="448"/>
      <c r="CL224" s="448"/>
      <c r="CM224" s="448"/>
      <c r="CN224" s="448"/>
      <c r="CO224" s="448"/>
      <c r="CP224" s="448"/>
      <c r="CQ224" s="448"/>
      <c r="CR224" s="448"/>
      <c r="CS224" s="448"/>
      <c r="CT224" s="448"/>
      <c r="CU224" s="448"/>
      <c r="CV224" s="448"/>
      <c r="CW224" s="515"/>
      <c r="CX224" s="515"/>
      <c r="CY224" s="515"/>
      <c r="CZ224" s="515"/>
      <c r="DA224" s="515"/>
      <c r="DB224" s="515"/>
      <c r="DC224" s="515"/>
      <c r="DD224" s="515"/>
      <c r="DE224" s="515"/>
      <c r="DF224" s="515"/>
      <c r="DG224" s="515"/>
      <c r="DH224" s="515"/>
      <c r="DI224" s="515"/>
      <c r="DJ224" s="515"/>
      <c r="DK224" s="515"/>
      <c r="DL224" s="515"/>
      <c r="DM224" s="515"/>
      <c r="DN224" s="515"/>
      <c r="DO224" s="515"/>
      <c r="DP224" s="515"/>
      <c r="DQ224" s="515"/>
      <c r="DR224" s="515"/>
      <c r="DS224" s="515"/>
      <c r="DT224" s="515"/>
      <c r="DU224" s="515"/>
      <c r="DV224" s="515"/>
      <c r="DW224" s="515"/>
      <c r="DX224" s="515"/>
      <c r="DY224" s="515"/>
      <c r="DZ224" s="515"/>
      <c r="EA224" s="515"/>
      <c r="EB224" s="515"/>
      <c r="EC224" s="515"/>
      <c r="ED224" s="515"/>
      <c r="EE224" s="515"/>
      <c r="EF224" s="515"/>
      <c r="EG224" s="515"/>
      <c r="EH224" s="515"/>
      <c r="EI224" s="515"/>
      <c r="EJ224" s="515"/>
      <c r="EK224" s="515"/>
      <c r="EL224" s="515"/>
      <c r="EM224" s="515"/>
      <c r="EN224" s="515"/>
      <c r="EO224" s="515"/>
      <c r="EP224" s="515"/>
      <c r="EQ224" s="515"/>
      <c r="ER224" s="515"/>
      <c r="ES224" s="515"/>
      <c r="ET224" s="515"/>
      <c r="EU224" s="515"/>
      <c r="EV224" s="515"/>
      <c r="EW224" s="515"/>
      <c r="EX224" s="515"/>
      <c r="EY224" s="515"/>
      <c r="EZ224" s="515"/>
      <c r="FA224" s="515"/>
      <c r="FB224" s="515"/>
      <c r="FC224" s="515"/>
      <c r="FD224" s="515"/>
      <c r="FE224" s="515"/>
      <c r="FF224" s="515"/>
      <c r="FG224" s="515"/>
      <c r="FH224" s="515"/>
      <c r="FI224" s="515"/>
      <c r="FJ224" s="515"/>
      <c r="FK224" s="515"/>
      <c r="FL224" s="515"/>
      <c r="FM224" s="515"/>
      <c r="FN224" s="515"/>
      <c r="FO224" s="515"/>
      <c r="FP224" s="515"/>
      <c r="FQ224" s="515"/>
      <c r="FR224" s="515"/>
      <c r="FS224" s="515"/>
      <c r="FT224" s="515"/>
      <c r="FU224" s="515"/>
      <c r="FV224" s="515"/>
      <c r="FW224" s="515"/>
      <c r="FX224" s="515"/>
      <c r="FY224" s="515"/>
      <c r="FZ224" s="515"/>
      <c r="GA224" s="515"/>
      <c r="GB224" s="515"/>
      <c r="GC224" s="515"/>
      <c r="GD224" s="515"/>
      <c r="GE224" s="515"/>
      <c r="GF224" s="515"/>
      <c r="GG224" s="515"/>
      <c r="GH224" s="515"/>
      <c r="GI224" s="515"/>
      <c r="GJ224" s="515"/>
      <c r="GK224" s="515"/>
      <c r="GL224" s="515"/>
      <c r="GM224" s="515"/>
      <c r="GN224" s="515"/>
      <c r="GO224" s="515"/>
      <c r="GP224" s="515"/>
      <c r="GQ224" s="515"/>
      <c r="GR224" s="515"/>
      <c r="GS224" s="515"/>
      <c r="GT224" s="515"/>
      <c r="GU224" s="515"/>
      <c r="GV224" s="515"/>
      <c r="GW224" s="515"/>
      <c r="GX224" s="515"/>
      <c r="GY224" s="515"/>
      <c r="GZ224" s="515"/>
      <c r="HA224" s="515"/>
      <c r="HB224" s="515"/>
      <c r="HC224" s="515"/>
      <c r="HD224" s="515"/>
      <c r="HE224" s="515"/>
      <c r="HF224" s="515"/>
      <c r="HG224" s="515"/>
      <c r="HH224" s="515"/>
      <c r="HI224" s="515"/>
      <c r="HJ224" s="515"/>
      <c r="HK224" s="515"/>
      <c r="HL224" s="515"/>
      <c r="HM224" s="515"/>
      <c r="HN224" s="515"/>
      <c r="HO224" s="515"/>
      <c r="HP224" s="515"/>
      <c r="HQ224" s="515"/>
      <c r="HR224" s="515"/>
      <c r="HS224" s="515"/>
      <c r="HT224" s="515"/>
      <c r="HU224" s="515"/>
      <c r="HV224" s="515"/>
      <c r="HW224" s="515"/>
      <c r="HX224" s="515"/>
      <c r="HY224" s="515"/>
      <c r="HZ224" s="515"/>
      <c r="IA224" s="515"/>
      <c r="IB224" s="515"/>
      <c r="IC224" s="515"/>
      <c r="ID224" s="515"/>
      <c r="IE224" s="515"/>
      <c r="IF224" s="515"/>
      <c r="IG224" s="515"/>
      <c r="IH224" s="515"/>
      <c r="II224" s="515"/>
      <c r="IJ224" s="515"/>
      <c r="IK224" s="515"/>
      <c r="IL224" s="515"/>
      <c r="IM224" s="515"/>
      <c r="IN224" s="515"/>
      <c r="IO224" s="515"/>
      <c r="IP224" s="515"/>
      <c r="IQ224" s="515"/>
      <c r="IR224" s="515"/>
      <c r="IS224" s="515"/>
      <c r="IT224" s="515"/>
      <c r="IU224" s="515"/>
      <c r="IV224" s="515"/>
      <c r="IW224" s="515"/>
      <c r="IX224" s="515"/>
      <c r="IY224" s="515"/>
      <c r="IZ224" s="515"/>
      <c r="JA224" s="515"/>
      <c r="JB224" s="515"/>
      <c r="JC224" s="515"/>
      <c r="JD224" s="515"/>
      <c r="JE224" s="515"/>
      <c r="JF224" s="515"/>
      <c r="JG224" s="515"/>
      <c r="JH224" s="515"/>
      <c r="JI224" s="515"/>
      <c r="JJ224" s="515"/>
      <c r="JK224" s="515"/>
      <c r="JL224" s="515"/>
      <c r="JM224" s="515"/>
      <c r="JN224" s="515"/>
      <c r="JO224" s="515"/>
      <c r="JP224" s="515"/>
      <c r="JQ224" s="515"/>
      <c r="JR224" s="515"/>
      <c r="JS224" s="515"/>
      <c r="JT224" s="515"/>
      <c r="JU224" s="515"/>
      <c r="JV224" s="515"/>
      <c r="JW224" s="515"/>
      <c r="JX224" s="515"/>
      <c r="JY224" s="515"/>
      <c r="JZ224" s="515"/>
      <c r="KA224" s="515"/>
      <c r="KB224" s="515"/>
      <c r="KC224" s="515"/>
      <c r="KD224" s="515"/>
      <c r="KE224" s="515"/>
      <c r="KF224" s="515"/>
      <c r="KG224" s="515"/>
      <c r="KH224" s="515"/>
      <c r="KI224" s="515"/>
      <c r="KJ224" s="515"/>
      <c r="KK224" s="515"/>
      <c r="KL224" s="515"/>
      <c r="KM224" s="515"/>
      <c r="KN224" s="515"/>
      <c r="KO224" s="515"/>
      <c r="KP224" s="515"/>
      <c r="KQ224" s="515"/>
      <c r="KR224" s="515"/>
      <c r="KS224" s="515"/>
      <c r="KT224" s="515"/>
    </row>
    <row r="225" spans="1:306" ht="24" hidden="1">
      <c r="A225" s="454" t="s">
        <v>2334</v>
      </c>
      <c r="B225" s="455" t="s">
        <v>2365</v>
      </c>
      <c r="C225" s="455" t="s">
        <v>2628</v>
      </c>
      <c r="D225" s="455"/>
      <c r="E225" s="455" t="s">
        <v>2155</v>
      </c>
      <c r="F225" s="455" t="s">
        <v>90</v>
      </c>
      <c r="G225" s="455"/>
      <c r="H225" s="455"/>
      <c r="I225" s="455"/>
      <c r="J225" s="464">
        <v>20</v>
      </c>
      <c r="K225" s="455"/>
      <c r="L225" s="455">
        <v>20</v>
      </c>
      <c r="M225" s="455"/>
      <c r="N225" s="455"/>
      <c r="O225" s="455"/>
      <c r="P225" s="455"/>
      <c r="Q225" s="455">
        <v>2017</v>
      </c>
      <c r="R225" s="455">
        <v>2020</v>
      </c>
      <c r="S225" s="455"/>
      <c r="T225" s="455"/>
      <c r="U225" s="455">
        <v>25000</v>
      </c>
      <c r="V225" s="455">
        <v>5886</v>
      </c>
      <c r="W225" s="455"/>
      <c r="X225" s="455">
        <v>883</v>
      </c>
      <c r="Y225" s="455"/>
      <c r="Z225" s="455"/>
      <c r="AA225" s="455"/>
      <c r="AB225" s="455"/>
      <c r="AC225" s="455"/>
      <c r="AD225" s="455"/>
      <c r="AE225" s="455"/>
      <c r="AF225" s="455"/>
      <c r="AG225" s="455"/>
      <c r="AH225" s="455"/>
      <c r="AI225" s="455"/>
      <c r="AJ225" s="455"/>
      <c r="AK225" s="455"/>
      <c r="AL225" s="455"/>
      <c r="AM225" s="455"/>
      <c r="AN225" s="455"/>
      <c r="AO225" s="455"/>
      <c r="AP225" s="455"/>
      <c r="AQ225" s="455"/>
      <c r="AR225" s="455"/>
      <c r="AS225" s="455"/>
      <c r="AT225" s="455"/>
      <c r="AU225" s="455"/>
      <c r="AV225" s="455"/>
      <c r="AW225" s="455"/>
      <c r="AX225" s="455"/>
      <c r="AY225" s="455"/>
      <c r="AZ225" s="455"/>
      <c r="BA225" s="455"/>
      <c r="BB225" s="455"/>
      <c r="BC225" s="455"/>
      <c r="BD225" s="464"/>
      <c r="BE225" s="455"/>
      <c r="BF225" s="464"/>
      <c r="BG225" s="455"/>
      <c r="BH225" s="455"/>
      <c r="BI225" s="455"/>
      <c r="BJ225" s="455"/>
      <c r="BK225" s="455"/>
      <c r="BL225" s="455"/>
      <c r="BM225" s="455"/>
      <c r="BN225" s="455"/>
      <c r="BO225" s="494"/>
      <c r="BP225" s="494"/>
      <c r="BQ225" s="455"/>
      <c r="BR225" s="455"/>
      <c r="BS225" s="455"/>
      <c r="BT225" s="455"/>
      <c r="BU225" s="455"/>
      <c r="BV225" s="455"/>
      <c r="BW225" s="455"/>
      <c r="BX225" s="461"/>
      <c r="BY225" s="461"/>
      <c r="BZ225" s="461"/>
      <c r="CA225" s="461"/>
      <c r="CB225" s="461"/>
      <c r="CC225" s="461"/>
      <c r="CD225" s="448"/>
      <c r="CE225" s="448"/>
      <c r="CF225" s="448"/>
      <c r="CG225" s="448"/>
      <c r="CH225" s="448"/>
      <c r="CI225" s="448"/>
      <c r="CJ225" s="448"/>
      <c r="CK225" s="448"/>
      <c r="CL225" s="448"/>
      <c r="CM225" s="448"/>
      <c r="CN225" s="448"/>
      <c r="CO225" s="448"/>
      <c r="CP225" s="448"/>
      <c r="CQ225" s="448"/>
      <c r="CR225" s="448"/>
      <c r="CS225" s="448"/>
      <c r="CT225" s="448"/>
      <c r="CU225" s="448"/>
      <c r="CV225" s="448"/>
      <c r="CW225" s="515"/>
      <c r="CX225" s="515"/>
      <c r="CY225" s="515"/>
      <c r="CZ225" s="515"/>
      <c r="DA225" s="515"/>
      <c r="DB225" s="515"/>
      <c r="DC225" s="515"/>
      <c r="DD225" s="515"/>
      <c r="DE225" s="515"/>
      <c r="DF225" s="515"/>
      <c r="DG225" s="515"/>
      <c r="DH225" s="515"/>
      <c r="DI225" s="515"/>
      <c r="DJ225" s="515"/>
      <c r="DK225" s="515"/>
      <c r="DL225" s="515"/>
      <c r="DM225" s="515"/>
      <c r="DN225" s="515"/>
      <c r="DO225" s="515"/>
      <c r="DP225" s="515"/>
      <c r="DQ225" s="515"/>
      <c r="DR225" s="515"/>
      <c r="DS225" s="515"/>
      <c r="DT225" s="515"/>
      <c r="DU225" s="515"/>
      <c r="DV225" s="515"/>
      <c r="DW225" s="515"/>
      <c r="DX225" s="515"/>
      <c r="DY225" s="515"/>
      <c r="DZ225" s="515"/>
      <c r="EA225" s="515"/>
      <c r="EB225" s="515"/>
      <c r="EC225" s="515"/>
      <c r="ED225" s="515"/>
      <c r="EE225" s="515"/>
      <c r="EF225" s="515"/>
      <c r="EG225" s="515"/>
      <c r="EH225" s="515"/>
      <c r="EI225" s="515"/>
      <c r="EJ225" s="515"/>
      <c r="EK225" s="515"/>
      <c r="EL225" s="515"/>
      <c r="EM225" s="515"/>
      <c r="EN225" s="515"/>
      <c r="EO225" s="515"/>
      <c r="EP225" s="515"/>
      <c r="EQ225" s="515"/>
      <c r="ER225" s="515"/>
      <c r="ES225" s="515"/>
      <c r="ET225" s="515"/>
      <c r="EU225" s="515"/>
      <c r="EV225" s="515"/>
      <c r="EW225" s="515"/>
      <c r="EX225" s="515"/>
      <c r="EY225" s="515"/>
      <c r="EZ225" s="515"/>
      <c r="FA225" s="515"/>
      <c r="FB225" s="515"/>
      <c r="FC225" s="515"/>
      <c r="FD225" s="515"/>
      <c r="FE225" s="515"/>
      <c r="FF225" s="515"/>
      <c r="FG225" s="515"/>
      <c r="FH225" s="515"/>
      <c r="FI225" s="515"/>
      <c r="FJ225" s="515"/>
      <c r="FK225" s="515"/>
      <c r="FL225" s="515"/>
      <c r="FM225" s="515"/>
      <c r="FN225" s="515"/>
      <c r="FO225" s="515"/>
      <c r="FP225" s="515"/>
      <c r="FQ225" s="515"/>
      <c r="FR225" s="515"/>
      <c r="FS225" s="515"/>
      <c r="FT225" s="515"/>
      <c r="FU225" s="515"/>
      <c r="FV225" s="515"/>
      <c r="FW225" s="515"/>
      <c r="FX225" s="515"/>
      <c r="FY225" s="515"/>
      <c r="FZ225" s="515"/>
      <c r="GA225" s="515"/>
      <c r="GB225" s="515"/>
      <c r="GC225" s="515"/>
      <c r="GD225" s="515"/>
      <c r="GE225" s="515"/>
      <c r="GF225" s="515"/>
      <c r="GG225" s="515"/>
      <c r="GH225" s="515"/>
      <c r="GI225" s="515"/>
      <c r="GJ225" s="515"/>
      <c r="GK225" s="515"/>
      <c r="GL225" s="515"/>
      <c r="GM225" s="515"/>
      <c r="GN225" s="515"/>
      <c r="GO225" s="515"/>
      <c r="GP225" s="515"/>
      <c r="GQ225" s="515"/>
      <c r="GR225" s="515"/>
      <c r="GS225" s="515"/>
      <c r="GT225" s="515"/>
      <c r="GU225" s="515"/>
      <c r="GV225" s="515"/>
      <c r="GW225" s="515"/>
      <c r="GX225" s="515"/>
      <c r="GY225" s="515"/>
      <c r="GZ225" s="515"/>
      <c r="HA225" s="515"/>
      <c r="HB225" s="515"/>
      <c r="HC225" s="515"/>
      <c r="HD225" s="515"/>
      <c r="HE225" s="515"/>
      <c r="HF225" s="515"/>
      <c r="HG225" s="515"/>
      <c r="HH225" s="515"/>
      <c r="HI225" s="515"/>
      <c r="HJ225" s="515"/>
      <c r="HK225" s="515"/>
      <c r="HL225" s="515"/>
      <c r="HM225" s="515"/>
      <c r="HN225" s="515"/>
      <c r="HO225" s="515"/>
      <c r="HP225" s="515"/>
      <c r="HQ225" s="515"/>
      <c r="HR225" s="515"/>
      <c r="HS225" s="515"/>
      <c r="HT225" s="515"/>
      <c r="HU225" s="515"/>
      <c r="HV225" s="515"/>
      <c r="HW225" s="515"/>
      <c r="HX225" s="515"/>
      <c r="HY225" s="515"/>
      <c r="HZ225" s="515"/>
      <c r="IA225" s="515"/>
      <c r="IB225" s="515"/>
      <c r="IC225" s="515"/>
      <c r="ID225" s="515"/>
      <c r="IE225" s="515"/>
      <c r="IF225" s="515"/>
      <c r="IG225" s="515"/>
      <c r="IH225" s="515"/>
      <c r="II225" s="515"/>
      <c r="IJ225" s="515"/>
      <c r="IK225" s="515"/>
      <c r="IL225" s="515"/>
      <c r="IM225" s="515"/>
      <c r="IN225" s="515"/>
      <c r="IO225" s="515"/>
      <c r="IP225" s="515"/>
      <c r="IQ225" s="515"/>
      <c r="IR225" s="515"/>
      <c r="IS225" s="515"/>
      <c r="IT225" s="515"/>
      <c r="IU225" s="515"/>
      <c r="IV225" s="515"/>
      <c r="IW225" s="515"/>
      <c r="IX225" s="515"/>
      <c r="IY225" s="515"/>
      <c r="IZ225" s="515"/>
      <c r="JA225" s="515"/>
      <c r="JB225" s="515"/>
      <c r="JC225" s="515"/>
      <c r="JD225" s="515"/>
      <c r="JE225" s="515"/>
      <c r="JF225" s="515"/>
      <c r="JG225" s="515"/>
      <c r="JH225" s="515"/>
      <c r="JI225" s="515"/>
      <c r="JJ225" s="515"/>
      <c r="JK225" s="515"/>
      <c r="JL225" s="515"/>
      <c r="JM225" s="515"/>
      <c r="JN225" s="515"/>
      <c r="JO225" s="515"/>
      <c r="JP225" s="515"/>
      <c r="JQ225" s="515"/>
      <c r="JR225" s="515"/>
      <c r="JS225" s="515"/>
      <c r="JT225" s="515"/>
      <c r="JU225" s="515"/>
      <c r="JV225" s="515"/>
      <c r="JW225" s="515"/>
      <c r="JX225" s="515"/>
      <c r="JY225" s="515"/>
      <c r="JZ225" s="515"/>
      <c r="KA225" s="515"/>
      <c r="KB225" s="515"/>
      <c r="KC225" s="515"/>
      <c r="KD225" s="515"/>
      <c r="KE225" s="515"/>
      <c r="KF225" s="515"/>
      <c r="KG225" s="515"/>
      <c r="KH225" s="515"/>
      <c r="KI225" s="515"/>
      <c r="KJ225" s="515"/>
      <c r="KK225" s="515"/>
      <c r="KL225" s="515"/>
      <c r="KM225" s="515"/>
      <c r="KN225" s="515"/>
      <c r="KO225" s="515"/>
      <c r="KP225" s="515"/>
      <c r="KQ225" s="515"/>
      <c r="KR225" s="515"/>
      <c r="KS225" s="515"/>
      <c r="KT225" s="515"/>
    </row>
    <row r="226" spans="1:306" ht="36" hidden="1">
      <c r="A226" s="454" t="s">
        <v>2334</v>
      </c>
      <c r="B226" s="455" t="s">
        <v>2365</v>
      </c>
      <c r="C226" s="455" t="s">
        <v>2629</v>
      </c>
      <c r="D226" s="455"/>
      <c r="E226" s="455" t="s">
        <v>2155</v>
      </c>
      <c r="F226" s="455" t="s">
        <v>90</v>
      </c>
      <c r="G226" s="455"/>
      <c r="H226" s="455"/>
      <c r="I226" s="455"/>
      <c r="J226" s="464">
        <v>3</v>
      </c>
      <c r="K226" s="455">
        <v>3</v>
      </c>
      <c r="L226" s="455"/>
      <c r="M226" s="455"/>
      <c r="N226" s="455"/>
      <c r="O226" s="455"/>
      <c r="P226" s="455"/>
      <c r="Q226" s="455">
        <v>2017</v>
      </c>
      <c r="R226" s="455">
        <v>2020</v>
      </c>
      <c r="S226" s="455"/>
      <c r="T226" s="455"/>
      <c r="U226" s="455">
        <v>7000</v>
      </c>
      <c r="V226" s="455">
        <v>1200</v>
      </c>
      <c r="W226" s="455"/>
      <c r="X226" s="455">
        <v>720</v>
      </c>
      <c r="Y226" s="455"/>
      <c r="Z226" s="455"/>
      <c r="AA226" s="455"/>
      <c r="AB226" s="455"/>
      <c r="AC226" s="455"/>
      <c r="AD226" s="455"/>
      <c r="AE226" s="455"/>
      <c r="AF226" s="455"/>
      <c r="AG226" s="455"/>
      <c r="AH226" s="455"/>
      <c r="AI226" s="455"/>
      <c r="AJ226" s="455"/>
      <c r="AK226" s="455"/>
      <c r="AL226" s="455"/>
      <c r="AM226" s="455"/>
      <c r="AN226" s="455"/>
      <c r="AO226" s="455"/>
      <c r="AP226" s="455"/>
      <c r="AQ226" s="455"/>
      <c r="AR226" s="455"/>
      <c r="AS226" s="455"/>
      <c r="AT226" s="455"/>
      <c r="AU226" s="455"/>
      <c r="AV226" s="455"/>
      <c r="AW226" s="455"/>
      <c r="AX226" s="455"/>
      <c r="AY226" s="455"/>
      <c r="AZ226" s="455"/>
      <c r="BA226" s="455"/>
      <c r="BB226" s="455"/>
      <c r="BC226" s="455"/>
      <c r="BD226" s="464"/>
      <c r="BE226" s="455"/>
      <c r="BF226" s="464"/>
      <c r="BG226" s="455"/>
      <c r="BH226" s="455"/>
      <c r="BI226" s="455"/>
      <c r="BJ226" s="455"/>
      <c r="BK226" s="455"/>
      <c r="BL226" s="455"/>
      <c r="BM226" s="455"/>
      <c r="BN226" s="455"/>
      <c r="BO226" s="494"/>
      <c r="BP226" s="494"/>
      <c r="BQ226" s="455"/>
      <c r="BR226" s="455"/>
      <c r="BS226" s="455"/>
      <c r="BT226" s="455"/>
      <c r="BU226" s="455"/>
      <c r="BV226" s="455"/>
      <c r="BW226" s="455"/>
      <c r="BX226" s="461"/>
      <c r="BY226" s="461"/>
      <c r="BZ226" s="461"/>
      <c r="CA226" s="461"/>
      <c r="CB226" s="461"/>
      <c r="CC226" s="461"/>
      <c r="CD226" s="448"/>
      <c r="CE226" s="448"/>
      <c r="CF226" s="448"/>
      <c r="CG226" s="448"/>
      <c r="CH226" s="448"/>
      <c r="CI226" s="448"/>
      <c r="CJ226" s="448"/>
      <c r="CK226" s="448"/>
      <c r="CL226" s="448"/>
      <c r="CM226" s="448"/>
      <c r="CN226" s="448"/>
      <c r="CO226" s="448"/>
      <c r="CP226" s="448"/>
      <c r="CQ226" s="448"/>
      <c r="CR226" s="448"/>
      <c r="CS226" s="448"/>
      <c r="CT226" s="448"/>
      <c r="CU226" s="448"/>
      <c r="CV226" s="448"/>
      <c r="CW226" s="515"/>
      <c r="CX226" s="515"/>
      <c r="CY226" s="515"/>
      <c r="CZ226" s="515"/>
      <c r="DA226" s="515"/>
      <c r="DB226" s="515"/>
      <c r="DC226" s="515"/>
      <c r="DD226" s="515"/>
      <c r="DE226" s="515"/>
      <c r="DF226" s="515"/>
      <c r="DG226" s="515"/>
      <c r="DH226" s="515"/>
      <c r="DI226" s="515"/>
      <c r="DJ226" s="515"/>
      <c r="DK226" s="515"/>
      <c r="DL226" s="515"/>
      <c r="DM226" s="515"/>
      <c r="DN226" s="515"/>
      <c r="DO226" s="515"/>
      <c r="DP226" s="515"/>
      <c r="DQ226" s="515"/>
      <c r="DR226" s="515"/>
      <c r="DS226" s="515"/>
      <c r="DT226" s="515"/>
      <c r="DU226" s="515"/>
      <c r="DV226" s="515"/>
      <c r="DW226" s="515"/>
      <c r="DX226" s="515"/>
      <c r="DY226" s="515"/>
      <c r="DZ226" s="515"/>
      <c r="EA226" s="515"/>
      <c r="EB226" s="515"/>
      <c r="EC226" s="515"/>
      <c r="ED226" s="515"/>
      <c r="EE226" s="515"/>
      <c r="EF226" s="515"/>
      <c r="EG226" s="515"/>
      <c r="EH226" s="515"/>
      <c r="EI226" s="515"/>
      <c r="EJ226" s="515"/>
      <c r="EK226" s="515"/>
      <c r="EL226" s="515"/>
      <c r="EM226" s="515"/>
      <c r="EN226" s="515"/>
      <c r="EO226" s="515"/>
      <c r="EP226" s="515"/>
      <c r="EQ226" s="515"/>
      <c r="ER226" s="515"/>
      <c r="ES226" s="515"/>
      <c r="ET226" s="515"/>
      <c r="EU226" s="515"/>
      <c r="EV226" s="515"/>
      <c r="EW226" s="515"/>
      <c r="EX226" s="515"/>
      <c r="EY226" s="515"/>
      <c r="EZ226" s="515"/>
      <c r="FA226" s="515"/>
      <c r="FB226" s="515"/>
      <c r="FC226" s="515"/>
      <c r="FD226" s="515"/>
      <c r="FE226" s="515"/>
      <c r="FF226" s="515"/>
      <c r="FG226" s="515"/>
      <c r="FH226" s="515"/>
      <c r="FI226" s="515"/>
      <c r="FJ226" s="515"/>
      <c r="FK226" s="515"/>
      <c r="FL226" s="515"/>
      <c r="FM226" s="515"/>
      <c r="FN226" s="515"/>
      <c r="FO226" s="515"/>
      <c r="FP226" s="515"/>
      <c r="FQ226" s="515"/>
      <c r="FR226" s="515"/>
      <c r="FS226" s="515"/>
      <c r="FT226" s="515"/>
      <c r="FU226" s="515"/>
      <c r="FV226" s="515"/>
      <c r="FW226" s="515"/>
      <c r="FX226" s="515"/>
      <c r="FY226" s="515"/>
      <c r="FZ226" s="515"/>
      <c r="GA226" s="515"/>
      <c r="GB226" s="515"/>
      <c r="GC226" s="515"/>
      <c r="GD226" s="515"/>
      <c r="GE226" s="515"/>
      <c r="GF226" s="515"/>
      <c r="GG226" s="515"/>
      <c r="GH226" s="515"/>
      <c r="GI226" s="515"/>
      <c r="GJ226" s="515"/>
      <c r="GK226" s="515"/>
      <c r="GL226" s="515"/>
      <c r="GM226" s="515"/>
      <c r="GN226" s="515"/>
      <c r="GO226" s="515"/>
      <c r="GP226" s="515"/>
      <c r="GQ226" s="515"/>
      <c r="GR226" s="515"/>
      <c r="GS226" s="515"/>
      <c r="GT226" s="515"/>
      <c r="GU226" s="515"/>
      <c r="GV226" s="515"/>
      <c r="GW226" s="515"/>
      <c r="GX226" s="515"/>
      <c r="GY226" s="515"/>
      <c r="GZ226" s="515"/>
      <c r="HA226" s="515"/>
      <c r="HB226" s="515"/>
      <c r="HC226" s="515"/>
      <c r="HD226" s="515"/>
      <c r="HE226" s="515"/>
      <c r="HF226" s="515"/>
      <c r="HG226" s="515"/>
      <c r="HH226" s="515"/>
      <c r="HI226" s="515"/>
      <c r="HJ226" s="515"/>
      <c r="HK226" s="515"/>
      <c r="HL226" s="515"/>
      <c r="HM226" s="515"/>
      <c r="HN226" s="515"/>
      <c r="HO226" s="515"/>
      <c r="HP226" s="515"/>
      <c r="HQ226" s="515"/>
      <c r="HR226" s="515"/>
      <c r="HS226" s="515"/>
      <c r="HT226" s="515"/>
      <c r="HU226" s="515"/>
      <c r="HV226" s="515"/>
      <c r="HW226" s="515"/>
      <c r="HX226" s="515"/>
      <c r="HY226" s="515"/>
      <c r="HZ226" s="515"/>
      <c r="IA226" s="515"/>
      <c r="IB226" s="515"/>
      <c r="IC226" s="515"/>
      <c r="ID226" s="515"/>
      <c r="IE226" s="515"/>
      <c r="IF226" s="515"/>
      <c r="IG226" s="515"/>
      <c r="IH226" s="515"/>
      <c r="II226" s="515"/>
      <c r="IJ226" s="515"/>
      <c r="IK226" s="515"/>
      <c r="IL226" s="515"/>
      <c r="IM226" s="515"/>
      <c r="IN226" s="515"/>
      <c r="IO226" s="515"/>
      <c r="IP226" s="515"/>
      <c r="IQ226" s="515"/>
      <c r="IR226" s="515"/>
      <c r="IS226" s="515"/>
      <c r="IT226" s="515"/>
      <c r="IU226" s="515"/>
      <c r="IV226" s="515"/>
      <c r="IW226" s="515"/>
      <c r="IX226" s="515"/>
      <c r="IY226" s="515"/>
      <c r="IZ226" s="515"/>
      <c r="JA226" s="515"/>
      <c r="JB226" s="515"/>
      <c r="JC226" s="515"/>
      <c r="JD226" s="515"/>
      <c r="JE226" s="515"/>
      <c r="JF226" s="515"/>
      <c r="JG226" s="515"/>
      <c r="JH226" s="515"/>
      <c r="JI226" s="515"/>
      <c r="JJ226" s="515"/>
      <c r="JK226" s="515"/>
      <c r="JL226" s="515"/>
      <c r="JM226" s="515"/>
      <c r="JN226" s="515"/>
      <c r="JO226" s="515"/>
      <c r="JP226" s="515"/>
      <c r="JQ226" s="515"/>
      <c r="JR226" s="515"/>
      <c r="JS226" s="515"/>
      <c r="JT226" s="515"/>
      <c r="JU226" s="515"/>
      <c r="JV226" s="515"/>
      <c r="JW226" s="515"/>
      <c r="JX226" s="515"/>
      <c r="JY226" s="515"/>
      <c r="JZ226" s="515"/>
      <c r="KA226" s="515"/>
      <c r="KB226" s="515"/>
      <c r="KC226" s="515"/>
      <c r="KD226" s="515"/>
      <c r="KE226" s="515"/>
      <c r="KF226" s="515"/>
      <c r="KG226" s="515"/>
      <c r="KH226" s="515"/>
      <c r="KI226" s="515"/>
      <c r="KJ226" s="515"/>
      <c r="KK226" s="515"/>
      <c r="KL226" s="515"/>
      <c r="KM226" s="515"/>
      <c r="KN226" s="515"/>
      <c r="KO226" s="515"/>
      <c r="KP226" s="515"/>
      <c r="KQ226" s="515"/>
      <c r="KR226" s="515"/>
      <c r="KS226" s="515"/>
      <c r="KT226" s="515"/>
    </row>
    <row r="227" spans="1:306" ht="24" hidden="1">
      <c r="A227" s="454" t="s">
        <v>2334</v>
      </c>
      <c r="B227" s="455" t="s">
        <v>214</v>
      </c>
      <c r="C227" s="455" t="s">
        <v>1538</v>
      </c>
      <c r="D227" s="455"/>
      <c r="E227" s="455" t="s">
        <v>2282</v>
      </c>
      <c r="F227" s="455" t="s">
        <v>90</v>
      </c>
      <c r="G227" s="455"/>
      <c r="H227" s="455"/>
      <c r="I227" s="455"/>
      <c r="J227" s="464">
        <v>15</v>
      </c>
      <c r="K227" s="455">
        <v>15</v>
      </c>
      <c r="L227" s="455"/>
      <c r="M227" s="455"/>
      <c r="N227" s="455"/>
      <c r="O227" s="455"/>
      <c r="P227" s="455"/>
      <c r="Q227" s="455">
        <v>2017</v>
      </c>
      <c r="R227" s="455">
        <v>2020</v>
      </c>
      <c r="S227" s="455"/>
      <c r="T227" s="455"/>
      <c r="U227" s="455">
        <v>53550</v>
      </c>
      <c r="V227" s="455">
        <v>6885</v>
      </c>
      <c r="W227" s="455"/>
      <c r="X227" s="455">
        <v>918</v>
      </c>
      <c r="Y227" s="455"/>
      <c r="Z227" s="455"/>
      <c r="AA227" s="455"/>
      <c r="AB227" s="455"/>
      <c r="AC227" s="455"/>
      <c r="AD227" s="455"/>
      <c r="AE227" s="455"/>
      <c r="AF227" s="455"/>
      <c r="AG227" s="455"/>
      <c r="AH227" s="455"/>
      <c r="AI227" s="455"/>
      <c r="AJ227" s="455"/>
      <c r="AK227" s="455"/>
      <c r="AL227" s="455"/>
      <c r="AM227" s="455"/>
      <c r="AN227" s="455"/>
      <c r="AO227" s="455"/>
      <c r="AP227" s="455"/>
      <c r="AQ227" s="455"/>
      <c r="AR227" s="455"/>
      <c r="AS227" s="455"/>
      <c r="AT227" s="455"/>
      <c r="AU227" s="455"/>
      <c r="AV227" s="455"/>
      <c r="AW227" s="455"/>
      <c r="AX227" s="455"/>
      <c r="AY227" s="455"/>
      <c r="AZ227" s="455"/>
      <c r="BA227" s="455"/>
      <c r="BB227" s="455"/>
      <c r="BC227" s="455"/>
      <c r="BD227" s="464"/>
      <c r="BE227" s="455"/>
      <c r="BF227" s="464"/>
      <c r="BG227" s="455"/>
      <c r="BH227" s="455"/>
      <c r="BI227" s="455"/>
      <c r="BJ227" s="455"/>
      <c r="BK227" s="455"/>
      <c r="BL227" s="455"/>
      <c r="BM227" s="455"/>
      <c r="BN227" s="455"/>
      <c r="BO227" s="494"/>
      <c r="BP227" s="494"/>
      <c r="BQ227" s="455"/>
      <c r="BR227" s="455"/>
      <c r="BS227" s="455"/>
      <c r="BT227" s="455"/>
      <c r="BU227" s="455"/>
      <c r="BV227" s="455"/>
      <c r="BW227" s="455"/>
      <c r="BX227" s="461"/>
      <c r="BY227" s="461"/>
      <c r="BZ227" s="461"/>
      <c r="CA227" s="461"/>
      <c r="CB227" s="461"/>
      <c r="CC227" s="461"/>
      <c r="CD227" s="448"/>
      <c r="CE227" s="448"/>
      <c r="CF227" s="448"/>
      <c r="CG227" s="448"/>
      <c r="CH227" s="448"/>
      <c r="CI227" s="448"/>
      <c r="CJ227" s="448"/>
      <c r="CK227" s="448"/>
      <c r="CL227" s="448"/>
      <c r="CM227" s="448"/>
      <c r="CN227" s="448"/>
      <c r="CO227" s="448"/>
      <c r="CP227" s="448"/>
      <c r="CQ227" s="448"/>
      <c r="CR227" s="448"/>
      <c r="CS227" s="448"/>
      <c r="CT227" s="448"/>
      <c r="CU227" s="448"/>
      <c r="CV227" s="448"/>
      <c r="CW227" s="515"/>
      <c r="CX227" s="515"/>
      <c r="CY227" s="515"/>
      <c r="CZ227" s="515"/>
      <c r="DA227" s="515"/>
      <c r="DB227" s="515"/>
      <c r="DC227" s="515"/>
      <c r="DD227" s="515"/>
      <c r="DE227" s="515"/>
      <c r="DF227" s="515"/>
      <c r="DG227" s="515"/>
      <c r="DH227" s="515"/>
      <c r="DI227" s="515"/>
      <c r="DJ227" s="515"/>
      <c r="DK227" s="515"/>
      <c r="DL227" s="515"/>
      <c r="DM227" s="515"/>
      <c r="DN227" s="515"/>
      <c r="DO227" s="515"/>
      <c r="DP227" s="515"/>
      <c r="DQ227" s="515"/>
      <c r="DR227" s="515"/>
      <c r="DS227" s="515"/>
      <c r="DT227" s="515"/>
      <c r="DU227" s="515"/>
      <c r="DV227" s="515"/>
      <c r="DW227" s="515"/>
      <c r="DX227" s="515"/>
      <c r="DY227" s="515"/>
      <c r="DZ227" s="515"/>
      <c r="EA227" s="515"/>
      <c r="EB227" s="515"/>
      <c r="EC227" s="515"/>
      <c r="ED227" s="515"/>
      <c r="EE227" s="515"/>
      <c r="EF227" s="515"/>
      <c r="EG227" s="515"/>
      <c r="EH227" s="515"/>
      <c r="EI227" s="515"/>
      <c r="EJ227" s="515"/>
      <c r="EK227" s="515"/>
      <c r="EL227" s="515"/>
      <c r="EM227" s="515"/>
      <c r="EN227" s="515"/>
      <c r="EO227" s="515"/>
      <c r="EP227" s="515"/>
      <c r="EQ227" s="515"/>
      <c r="ER227" s="515"/>
      <c r="ES227" s="515"/>
      <c r="ET227" s="515"/>
      <c r="EU227" s="515"/>
      <c r="EV227" s="515"/>
      <c r="EW227" s="515"/>
      <c r="EX227" s="515"/>
      <c r="EY227" s="515"/>
      <c r="EZ227" s="515"/>
      <c r="FA227" s="515"/>
      <c r="FB227" s="515"/>
      <c r="FC227" s="515"/>
      <c r="FD227" s="515"/>
      <c r="FE227" s="515"/>
      <c r="FF227" s="515"/>
      <c r="FG227" s="515"/>
      <c r="FH227" s="515"/>
      <c r="FI227" s="515"/>
      <c r="FJ227" s="515"/>
      <c r="FK227" s="515"/>
      <c r="FL227" s="515"/>
      <c r="FM227" s="515"/>
      <c r="FN227" s="515"/>
      <c r="FO227" s="515"/>
      <c r="FP227" s="515"/>
      <c r="FQ227" s="515"/>
      <c r="FR227" s="515"/>
      <c r="FS227" s="515"/>
      <c r="FT227" s="515"/>
      <c r="FU227" s="515"/>
      <c r="FV227" s="515"/>
      <c r="FW227" s="515"/>
      <c r="FX227" s="515"/>
      <c r="FY227" s="515"/>
      <c r="FZ227" s="515"/>
      <c r="GA227" s="515"/>
      <c r="GB227" s="515"/>
      <c r="GC227" s="515"/>
      <c r="GD227" s="515"/>
      <c r="GE227" s="515"/>
      <c r="GF227" s="515"/>
      <c r="GG227" s="515"/>
      <c r="GH227" s="515"/>
      <c r="GI227" s="515"/>
      <c r="GJ227" s="515"/>
      <c r="GK227" s="515"/>
      <c r="GL227" s="515"/>
      <c r="GM227" s="515"/>
      <c r="GN227" s="515"/>
      <c r="GO227" s="515"/>
      <c r="GP227" s="515"/>
      <c r="GQ227" s="515"/>
      <c r="GR227" s="515"/>
      <c r="GS227" s="515"/>
      <c r="GT227" s="515"/>
      <c r="GU227" s="515"/>
      <c r="GV227" s="515"/>
      <c r="GW227" s="515"/>
      <c r="GX227" s="515"/>
      <c r="GY227" s="515"/>
      <c r="GZ227" s="515"/>
      <c r="HA227" s="515"/>
      <c r="HB227" s="515"/>
      <c r="HC227" s="515"/>
      <c r="HD227" s="515"/>
      <c r="HE227" s="515"/>
      <c r="HF227" s="515"/>
      <c r="HG227" s="515"/>
      <c r="HH227" s="515"/>
      <c r="HI227" s="515"/>
      <c r="HJ227" s="515"/>
      <c r="HK227" s="515"/>
      <c r="HL227" s="515"/>
      <c r="HM227" s="515"/>
      <c r="HN227" s="515"/>
      <c r="HO227" s="515"/>
      <c r="HP227" s="515"/>
      <c r="HQ227" s="515"/>
      <c r="HR227" s="515"/>
      <c r="HS227" s="515"/>
      <c r="HT227" s="515"/>
      <c r="HU227" s="515"/>
      <c r="HV227" s="515"/>
      <c r="HW227" s="515"/>
      <c r="HX227" s="515"/>
      <c r="HY227" s="515"/>
      <c r="HZ227" s="515"/>
      <c r="IA227" s="515"/>
      <c r="IB227" s="515"/>
      <c r="IC227" s="515"/>
      <c r="ID227" s="515"/>
      <c r="IE227" s="515"/>
      <c r="IF227" s="515"/>
      <c r="IG227" s="515"/>
      <c r="IH227" s="515"/>
      <c r="II227" s="515"/>
      <c r="IJ227" s="515"/>
      <c r="IK227" s="515"/>
      <c r="IL227" s="515"/>
      <c r="IM227" s="515"/>
      <c r="IN227" s="515"/>
      <c r="IO227" s="515"/>
      <c r="IP227" s="515"/>
      <c r="IQ227" s="515"/>
      <c r="IR227" s="515"/>
      <c r="IS227" s="515"/>
      <c r="IT227" s="515"/>
      <c r="IU227" s="515"/>
      <c r="IV227" s="515"/>
      <c r="IW227" s="515"/>
      <c r="IX227" s="515"/>
      <c r="IY227" s="515"/>
      <c r="IZ227" s="515"/>
      <c r="JA227" s="515"/>
      <c r="JB227" s="515"/>
      <c r="JC227" s="515"/>
      <c r="JD227" s="515"/>
      <c r="JE227" s="515"/>
      <c r="JF227" s="515"/>
      <c r="JG227" s="515"/>
      <c r="JH227" s="515"/>
      <c r="JI227" s="515"/>
      <c r="JJ227" s="515"/>
      <c r="JK227" s="515"/>
      <c r="JL227" s="515"/>
      <c r="JM227" s="515"/>
      <c r="JN227" s="515"/>
      <c r="JO227" s="515"/>
      <c r="JP227" s="515"/>
      <c r="JQ227" s="515"/>
      <c r="JR227" s="515"/>
      <c r="JS227" s="515"/>
      <c r="JT227" s="515"/>
      <c r="JU227" s="515"/>
      <c r="JV227" s="515"/>
      <c r="JW227" s="515"/>
      <c r="JX227" s="515"/>
      <c r="JY227" s="515"/>
      <c r="JZ227" s="515"/>
      <c r="KA227" s="515"/>
      <c r="KB227" s="515"/>
      <c r="KC227" s="515"/>
      <c r="KD227" s="515"/>
      <c r="KE227" s="515"/>
      <c r="KF227" s="515"/>
      <c r="KG227" s="515"/>
      <c r="KH227" s="515"/>
      <c r="KI227" s="515"/>
      <c r="KJ227" s="515"/>
      <c r="KK227" s="515"/>
      <c r="KL227" s="515"/>
      <c r="KM227" s="515"/>
      <c r="KN227" s="515"/>
      <c r="KO227" s="515"/>
      <c r="KP227" s="515"/>
      <c r="KQ227" s="515"/>
      <c r="KR227" s="515"/>
      <c r="KS227" s="515"/>
      <c r="KT227" s="515"/>
    </row>
    <row r="228" spans="1:306" ht="48" hidden="1">
      <c r="A228" s="454" t="s">
        <v>2334</v>
      </c>
      <c r="B228" s="455" t="s">
        <v>196</v>
      </c>
      <c r="C228" s="455" t="s">
        <v>1927</v>
      </c>
      <c r="D228" s="455"/>
      <c r="E228" s="455" t="s">
        <v>2344</v>
      </c>
      <c r="F228" s="455" t="s">
        <v>90</v>
      </c>
      <c r="G228" s="455"/>
      <c r="H228" s="455"/>
      <c r="I228" s="455"/>
      <c r="J228" s="464">
        <v>21</v>
      </c>
      <c r="K228" s="455"/>
      <c r="L228" s="455">
        <v>20</v>
      </c>
      <c r="M228" s="455"/>
      <c r="N228" s="455"/>
      <c r="O228" s="455">
        <v>1026</v>
      </c>
      <c r="P228" s="455"/>
      <c r="Q228" s="455">
        <v>2017</v>
      </c>
      <c r="R228" s="455">
        <v>2021</v>
      </c>
      <c r="S228" s="455"/>
      <c r="T228" s="455"/>
      <c r="U228" s="455">
        <v>27979</v>
      </c>
      <c r="V228" s="455">
        <v>8722</v>
      </c>
      <c r="W228" s="455"/>
      <c r="X228" s="455"/>
      <c r="Y228" s="455"/>
      <c r="Z228" s="455"/>
      <c r="AA228" s="455"/>
      <c r="AB228" s="455"/>
      <c r="AC228" s="455"/>
      <c r="AD228" s="455"/>
      <c r="AE228" s="455"/>
      <c r="AF228" s="455"/>
      <c r="AG228" s="455"/>
      <c r="AH228" s="455"/>
      <c r="AI228" s="455"/>
      <c r="AJ228" s="455"/>
      <c r="AK228" s="455"/>
      <c r="AL228" s="455"/>
      <c r="AM228" s="455"/>
      <c r="AN228" s="455"/>
      <c r="AO228" s="455"/>
      <c r="AP228" s="455"/>
      <c r="AQ228" s="455"/>
      <c r="AR228" s="455"/>
      <c r="AS228" s="455"/>
      <c r="AT228" s="455"/>
      <c r="AU228" s="455"/>
      <c r="AV228" s="455"/>
      <c r="AW228" s="455"/>
      <c r="AX228" s="455"/>
      <c r="AY228" s="455"/>
      <c r="AZ228" s="455"/>
      <c r="BA228" s="455"/>
      <c r="BB228" s="455"/>
      <c r="BC228" s="455"/>
      <c r="BD228" s="464"/>
      <c r="BE228" s="455"/>
      <c r="BF228" s="464"/>
      <c r="BG228" s="455"/>
      <c r="BH228" s="455"/>
      <c r="BI228" s="455"/>
      <c r="BJ228" s="455"/>
      <c r="BK228" s="455"/>
      <c r="BL228" s="455"/>
      <c r="BM228" s="455"/>
      <c r="BN228" s="455"/>
      <c r="BO228" s="494" t="s">
        <v>1928</v>
      </c>
      <c r="BP228" s="494" t="s">
        <v>1929</v>
      </c>
      <c r="BQ228" s="455"/>
      <c r="BR228" s="455"/>
      <c r="BS228" s="455"/>
      <c r="BT228" s="455"/>
      <c r="BU228" s="455"/>
      <c r="BV228" s="455"/>
      <c r="BW228" s="455"/>
      <c r="BX228" s="461"/>
      <c r="BY228" s="461"/>
      <c r="BZ228" s="461"/>
      <c r="CA228" s="461"/>
      <c r="CB228" s="461"/>
      <c r="CC228" s="461"/>
      <c r="CD228" s="448"/>
      <c r="CE228" s="448"/>
      <c r="CF228" s="448"/>
      <c r="CG228" s="448"/>
      <c r="CH228" s="448"/>
      <c r="CI228" s="448"/>
      <c r="CJ228" s="448"/>
      <c r="CK228" s="448"/>
      <c r="CL228" s="448"/>
      <c r="CM228" s="448"/>
      <c r="CN228" s="448"/>
      <c r="CO228" s="448"/>
      <c r="CP228" s="448"/>
      <c r="CQ228" s="448"/>
      <c r="CR228" s="448"/>
      <c r="CS228" s="448"/>
      <c r="CT228" s="448"/>
      <c r="CU228" s="448"/>
      <c r="CV228" s="448"/>
      <c r="CW228" s="515"/>
      <c r="CX228" s="515"/>
      <c r="CY228" s="515"/>
      <c r="CZ228" s="515"/>
      <c r="DA228" s="515"/>
      <c r="DB228" s="515"/>
      <c r="DC228" s="515"/>
      <c r="DD228" s="515"/>
      <c r="DE228" s="515"/>
      <c r="DF228" s="515"/>
      <c r="DG228" s="515"/>
      <c r="DH228" s="515"/>
      <c r="DI228" s="515"/>
      <c r="DJ228" s="515"/>
      <c r="DK228" s="515"/>
      <c r="DL228" s="515"/>
      <c r="DM228" s="515"/>
      <c r="DN228" s="515"/>
      <c r="DO228" s="515"/>
      <c r="DP228" s="515"/>
      <c r="DQ228" s="515"/>
      <c r="DR228" s="515"/>
      <c r="DS228" s="515"/>
      <c r="DT228" s="515"/>
      <c r="DU228" s="515"/>
      <c r="DV228" s="515"/>
      <c r="DW228" s="515"/>
      <c r="DX228" s="515"/>
      <c r="DY228" s="515"/>
      <c r="DZ228" s="515"/>
      <c r="EA228" s="515"/>
      <c r="EB228" s="515"/>
      <c r="EC228" s="515"/>
      <c r="ED228" s="515"/>
      <c r="EE228" s="515"/>
      <c r="EF228" s="515"/>
      <c r="EG228" s="515"/>
      <c r="EH228" s="515"/>
      <c r="EI228" s="515"/>
      <c r="EJ228" s="515"/>
      <c r="EK228" s="515"/>
      <c r="EL228" s="515"/>
      <c r="EM228" s="515"/>
      <c r="EN228" s="515"/>
      <c r="EO228" s="515"/>
      <c r="EP228" s="515"/>
      <c r="EQ228" s="515"/>
      <c r="ER228" s="515"/>
      <c r="ES228" s="515"/>
      <c r="ET228" s="515"/>
      <c r="EU228" s="515"/>
      <c r="EV228" s="515"/>
      <c r="EW228" s="515"/>
      <c r="EX228" s="515"/>
      <c r="EY228" s="515"/>
      <c r="EZ228" s="515"/>
      <c r="FA228" s="515"/>
      <c r="FB228" s="515"/>
      <c r="FC228" s="515"/>
      <c r="FD228" s="515"/>
      <c r="FE228" s="515"/>
      <c r="FF228" s="515"/>
      <c r="FG228" s="515"/>
      <c r="FH228" s="515"/>
      <c r="FI228" s="515"/>
      <c r="FJ228" s="515"/>
      <c r="FK228" s="515"/>
      <c r="FL228" s="515"/>
      <c r="FM228" s="515"/>
      <c r="FN228" s="515"/>
      <c r="FO228" s="515"/>
      <c r="FP228" s="515"/>
      <c r="FQ228" s="515"/>
      <c r="FR228" s="515"/>
      <c r="FS228" s="515"/>
      <c r="FT228" s="515"/>
      <c r="FU228" s="515"/>
      <c r="FV228" s="515"/>
      <c r="FW228" s="515"/>
      <c r="FX228" s="515"/>
      <c r="FY228" s="515"/>
      <c r="FZ228" s="515"/>
      <c r="GA228" s="515"/>
      <c r="GB228" s="515"/>
      <c r="GC228" s="515"/>
      <c r="GD228" s="515"/>
      <c r="GE228" s="515"/>
      <c r="GF228" s="515"/>
      <c r="GG228" s="515"/>
      <c r="GH228" s="515"/>
      <c r="GI228" s="515"/>
      <c r="GJ228" s="515"/>
      <c r="GK228" s="515"/>
      <c r="GL228" s="515"/>
      <c r="GM228" s="515"/>
      <c r="GN228" s="515"/>
      <c r="GO228" s="515"/>
      <c r="GP228" s="515"/>
      <c r="GQ228" s="515"/>
      <c r="GR228" s="515"/>
      <c r="GS228" s="515"/>
      <c r="GT228" s="515"/>
      <c r="GU228" s="515"/>
      <c r="GV228" s="515"/>
      <c r="GW228" s="515"/>
      <c r="GX228" s="515"/>
      <c r="GY228" s="515"/>
      <c r="GZ228" s="515"/>
      <c r="HA228" s="515"/>
      <c r="HB228" s="515"/>
      <c r="HC228" s="515"/>
      <c r="HD228" s="515"/>
      <c r="HE228" s="515"/>
      <c r="HF228" s="515"/>
      <c r="HG228" s="515"/>
      <c r="HH228" s="515"/>
      <c r="HI228" s="515"/>
      <c r="HJ228" s="515"/>
      <c r="HK228" s="515"/>
      <c r="HL228" s="515"/>
      <c r="HM228" s="515"/>
      <c r="HN228" s="515"/>
      <c r="HO228" s="515"/>
      <c r="HP228" s="515"/>
      <c r="HQ228" s="515"/>
      <c r="HR228" s="515"/>
      <c r="HS228" s="515"/>
      <c r="HT228" s="515"/>
      <c r="HU228" s="515"/>
      <c r="HV228" s="515"/>
      <c r="HW228" s="515"/>
      <c r="HX228" s="515"/>
      <c r="HY228" s="515"/>
      <c r="HZ228" s="515"/>
      <c r="IA228" s="515"/>
      <c r="IB228" s="515"/>
      <c r="IC228" s="515"/>
      <c r="ID228" s="515"/>
      <c r="IE228" s="515"/>
      <c r="IF228" s="515"/>
      <c r="IG228" s="515"/>
      <c r="IH228" s="515"/>
      <c r="II228" s="515"/>
      <c r="IJ228" s="515"/>
      <c r="IK228" s="515"/>
      <c r="IL228" s="515"/>
      <c r="IM228" s="515"/>
      <c r="IN228" s="515"/>
      <c r="IO228" s="515"/>
      <c r="IP228" s="515"/>
      <c r="IQ228" s="515"/>
      <c r="IR228" s="515"/>
      <c r="IS228" s="515"/>
      <c r="IT228" s="515"/>
      <c r="IU228" s="515"/>
      <c r="IV228" s="515"/>
      <c r="IW228" s="515"/>
      <c r="IX228" s="515"/>
      <c r="IY228" s="515"/>
      <c r="IZ228" s="515"/>
      <c r="JA228" s="515"/>
      <c r="JB228" s="515"/>
      <c r="JC228" s="515"/>
      <c r="JD228" s="515"/>
      <c r="JE228" s="515"/>
      <c r="JF228" s="515"/>
      <c r="JG228" s="515"/>
      <c r="JH228" s="515"/>
      <c r="JI228" s="515"/>
      <c r="JJ228" s="515"/>
      <c r="JK228" s="515"/>
      <c r="JL228" s="515"/>
      <c r="JM228" s="515"/>
      <c r="JN228" s="515"/>
      <c r="JO228" s="515"/>
      <c r="JP228" s="515"/>
      <c r="JQ228" s="515"/>
      <c r="JR228" s="515"/>
      <c r="JS228" s="515"/>
      <c r="JT228" s="515"/>
      <c r="JU228" s="515"/>
      <c r="JV228" s="515"/>
      <c r="JW228" s="515"/>
      <c r="JX228" s="515"/>
      <c r="JY228" s="515"/>
      <c r="JZ228" s="515"/>
      <c r="KA228" s="515"/>
      <c r="KB228" s="515"/>
      <c r="KC228" s="515"/>
      <c r="KD228" s="515"/>
      <c r="KE228" s="515"/>
      <c r="KF228" s="515"/>
      <c r="KG228" s="515"/>
      <c r="KH228" s="515"/>
      <c r="KI228" s="515"/>
      <c r="KJ228" s="515"/>
      <c r="KK228" s="515"/>
      <c r="KL228" s="515"/>
      <c r="KM228" s="515"/>
      <c r="KN228" s="515"/>
      <c r="KO228" s="515"/>
      <c r="KP228" s="515"/>
      <c r="KQ228" s="515"/>
      <c r="KR228" s="515"/>
      <c r="KS228" s="515"/>
      <c r="KT228" s="515"/>
    </row>
    <row r="229" spans="1:306" ht="36" hidden="1">
      <c r="A229" s="454" t="s">
        <v>2334</v>
      </c>
      <c r="B229" s="455" t="s">
        <v>191</v>
      </c>
      <c r="C229" s="455" t="s">
        <v>2630</v>
      </c>
      <c r="D229" s="455"/>
      <c r="E229" s="455" t="s">
        <v>2631</v>
      </c>
      <c r="F229" s="455" t="s">
        <v>90</v>
      </c>
      <c r="G229" s="455"/>
      <c r="H229" s="455"/>
      <c r="I229" s="455"/>
      <c r="J229" s="464">
        <v>26</v>
      </c>
      <c r="K229" s="455"/>
      <c r="L229" s="455">
        <v>26</v>
      </c>
      <c r="M229" s="455"/>
      <c r="N229" s="455"/>
      <c r="O229" s="455"/>
      <c r="P229" s="455"/>
      <c r="Q229" s="455">
        <v>2018</v>
      </c>
      <c r="R229" s="455">
        <v>2020</v>
      </c>
      <c r="S229" s="455"/>
      <c r="T229" s="455"/>
      <c r="U229" s="455">
        <v>21000</v>
      </c>
      <c r="V229" s="455">
        <v>7800</v>
      </c>
      <c r="W229" s="455"/>
      <c r="X229" s="455"/>
      <c r="Y229" s="455"/>
      <c r="Z229" s="455"/>
      <c r="AA229" s="455"/>
      <c r="AB229" s="455"/>
      <c r="AC229" s="455"/>
      <c r="AD229" s="455"/>
      <c r="AE229" s="455"/>
      <c r="AF229" s="455"/>
      <c r="AG229" s="455"/>
      <c r="AH229" s="455"/>
      <c r="AI229" s="455"/>
      <c r="AJ229" s="455"/>
      <c r="AK229" s="455"/>
      <c r="AL229" s="455"/>
      <c r="AM229" s="455"/>
      <c r="AN229" s="455"/>
      <c r="AO229" s="455"/>
      <c r="AP229" s="455"/>
      <c r="AQ229" s="455"/>
      <c r="AR229" s="455"/>
      <c r="AS229" s="455"/>
      <c r="AT229" s="455"/>
      <c r="AU229" s="455"/>
      <c r="AV229" s="455"/>
      <c r="AW229" s="455"/>
      <c r="AX229" s="455"/>
      <c r="AY229" s="455"/>
      <c r="AZ229" s="455"/>
      <c r="BA229" s="455"/>
      <c r="BB229" s="455"/>
      <c r="BC229" s="455"/>
      <c r="BD229" s="464"/>
      <c r="BE229" s="455"/>
      <c r="BF229" s="464"/>
      <c r="BG229" s="455"/>
      <c r="BH229" s="455"/>
      <c r="BI229" s="455"/>
      <c r="BJ229" s="455"/>
      <c r="BK229" s="455"/>
      <c r="BL229" s="455"/>
      <c r="BM229" s="455"/>
      <c r="BN229" s="455"/>
      <c r="BO229" s="494"/>
      <c r="BP229" s="494"/>
      <c r="BQ229" s="455"/>
      <c r="BR229" s="455"/>
      <c r="BS229" s="455"/>
      <c r="BT229" s="455"/>
      <c r="BU229" s="455"/>
      <c r="BV229" s="455"/>
      <c r="BW229" s="455"/>
      <c r="BX229" s="461"/>
      <c r="BY229" s="461"/>
      <c r="BZ229" s="461"/>
      <c r="CA229" s="461"/>
      <c r="CB229" s="461"/>
      <c r="CC229" s="461"/>
      <c r="CD229" s="448"/>
      <c r="CE229" s="448"/>
      <c r="CF229" s="448"/>
      <c r="CG229" s="448"/>
      <c r="CH229" s="448"/>
      <c r="CI229" s="448"/>
      <c r="CJ229" s="448"/>
      <c r="CK229" s="448"/>
      <c r="CL229" s="448"/>
      <c r="CM229" s="448"/>
      <c r="CN229" s="448"/>
      <c r="CO229" s="448"/>
      <c r="CP229" s="448"/>
      <c r="CQ229" s="448"/>
      <c r="CR229" s="448"/>
      <c r="CS229" s="448"/>
      <c r="CT229" s="448"/>
      <c r="CU229" s="448"/>
      <c r="CV229" s="448"/>
      <c r="CW229" s="515"/>
      <c r="CX229" s="515"/>
      <c r="CY229" s="515"/>
      <c r="CZ229" s="515"/>
      <c r="DA229" s="515"/>
      <c r="DB229" s="515"/>
      <c r="DC229" s="515"/>
      <c r="DD229" s="515"/>
      <c r="DE229" s="515"/>
      <c r="DF229" s="515"/>
      <c r="DG229" s="515"/>
      <c r="DH229" s="515"/>
      <c r="DI229" s="515"/>
      <c r="DJ229" s="515"/>
      <c r="DK229" s="515"/>
      <c r="DL229" s="515"/>
      <c r="DM229" s="515"/>
      <c r="DN229" s="515"/>
      <c r="DO229" s="515"/>
      <c r="DP229" s="515"/>
      <c r="DQ229" s="515"/>
      <c r="DR229" s="515"/>
      <c r="DS229" s="515"/>
      <c r="DT229" s="515"/>
      <c r="DU229" s="515"/>
      <c r="DV229" s="515"/>
      <c r="DW229" s="515"/>
      <c r="DX229" s="515"/>
      <c r="DY229" s="515"/>
      <c r="DZ229" s="515"/>
      <c r="EA229" s="515"/>
      <c r="EB229" s="515"/>
      <c r="EC229" s="515"/>
      <c r="ED229" s="515"/>
      <c r="EE229" s="515"/>
      <c r="EF229" s="515"/>
      <c r="EG229" s="515"/>
      <c r="EH229" s="515"/>
      <c r="EI229" s="515"/>
      <c r="EJ229" s="515"/>
      <c r="EK229" s="515"/>
      <c r="EL229" s="515"/>
      <c r="EM229" s="515"/>
      <c r="EN229" s="515"/>
      <c r="EO229" s="515"/>
      <c r="EP229" s="515"/>
      <c r="EQ229" s="515"/>
      <c r="ER229" s="515"/>
      <c r="ES229" s="515"/>
      <c r="ET229" s="515"/>
      <c r="EU229" s="515"/>
      <c r="EV229" s="515"/>
      <c r="EW229" s="515"/>
      <c r="EX229" s="515"/>
      <c r="EY229" s="515"/>
      <c r="EZ229" s="515"/>
      <c r="FA229" s="515"/>
      <c r="FB229" s="515"/>
      <c r="FC229" s="515"/>
      <c r="FD229" s="515"/>
      <c r="FE229" s="515"/>
      <c r="FF229" s="515"/>
      <c r="FG229" s="515"/>
      <c r="FH229" s="515"/>
      <c r="FI229" s="515"/>
      <c r="FJ229" s="515"/>
      <c r="FK229" s="515"/>
      <c r="FL229" s="515"/>
      <c r="FM229" s="515"/>
      <c r="FN229" s="515"/>
      <c r="FO229" s="515"/>
      <c r="FP229" s="515"/>
      <c r="FQ229" s="515"/>
      <c r="FR229" s="515"/>
      <c r="FS229" s="515"/>
      <c r="FT229" s="515"/>
      <c r="FU229" s="515"/>
      <c r="FV229" s="515"/>
      <c r="FW229" s="515"/>
      <c r="FX229" s="515"/>
      <c r="FY229" s="515"/>
      <c r="FZ229" s="515"/>
      <c r="GA229" s="515"/>
      <c r="GB229" s="515"/>
      <c r="GC229" s="515"/>
      <c r="GD229" s="515"/>
      <c r="GE229" s="515"/>
      <c r="GF229" s="515"/>
      <c r="GG229" s="515"/>
      <c r="GH229" s="515"/>
      <c r="GI229" s="515"/>
      <c r="GJ229" s="515"/>
      <c r="GK229" s="515"/>
      <c r="GL229" s="515"/>
      <c r="GM229" s="515"/>
      <c r="GN229" s="515"/>
      <c r="GO229" s="515"/>
      <c r="GP229" s="515"/>
      <c r="GQ229" s="515"/>
      <c r="GR229" s="515"/>
      <c r="GS229" s="515"/>
      <c r="GT229" s="515"/>
      <c r="GU229" s="515"/>
      <c r="GV229" s="515"/>
      <c r="GW229" s="515"/>
      <c r="GX229" s="515"/>
      <c r="GY229" s="515"/>
      <c r="GZ229" s="515"/>
      <c r="HA229" s="515"/>
      <c r="HB229" s="515"/>
      <c r="HC229" s="515"/>
      <c r="HD229" s="515"/>
      <c r="HE229" s="515"/>
      <c r="HF229" s="515"/>
      <c r="HG229" s="515"/>
      <c r="HH229" s="515"/>
      <c r="HI229" s="515"/>
      <c r="HJ229" s="515"/>
      <c r="HK229" s="515"/>
      <c r="HL229" s="515"/>
      <c r="HM229" s="515"/>
      <c r="HN229" s="515"/>
      <c r="HO229" s="515"/>
      <c r="HP229" s="515"/>
      <c r="HQ229" s="515"/>
      <c r="HR229" s="515"/>
      <c r="HS229" s="515"/>
      <c r="HT229" s="515"/>
      <c r="HU229" s="515"/>
      <c r="HV229" s="515"/>
      <c r="HW229" s="515"/>
      <c r="HX229" s="515"/>
      <c r="HY229" s="515"/>
      <c r="HZ229" s="515"/>
      <c r="IA229" s="515"/>
      <c r="IB229" s="515"/>
      <c r="IC229" s="515"/>
      <c r="ID229" s="515"/>
      <c r="IE229" s="515"/>
      <c r="IF229" s="515"/>
      <c r="IG229" s="515"/>
      <c r="IH229" s="515"/>
      <c r="II229" s="515"/>
      <c r="IJ229" s="515"/>
      <c r="IK229" s="515"/>
      <c r="IL229" s="515"/>
      <c r="IM229" s="515"/>
      <c r="IN229" s="515"/>
      <c r="IO229" s="515"/>
      <c r="IP229" s="515"/>
      <c r="IQ229" s="515"/>
      <c r="IR229" s="515"/>
      <c r="IS229" s="515"/>
      <c r="IT229" s="515"/>
      <c r="IU229" s="515"/>
      <c r="IV229" s="515"/>
      <c r="IW229" s="515"/>
      <c r="IX229" s="515"/>
      <c r="IY229" s="515"/>
      <c r="IZ229" s="515"/>
      <c r="JA229" s="515"/>
      <c r="JB229" s="515"/>
      <c r="JC229" s="515"/>
      <c r="JD229" s="515"/>
      <c r="JE229" s="515"/>
      <c r="JF229" s="515"/>
      <c r="JG229" s="515"/>
      <c r="JH229" s="515"/>
      <c r="JI229" s="515"/>
      <c r="JJ229" s="515"/>
      <c r="JK229" s="515"/>
      <c r="JL229" s="515"/>
      <c r="JM229" s="515"/>
      <c r="JN229" s="515"/>
      <c r="JO229" s="515"/>
      <c r="JP229" s="515"/>
      <c r="JQ229" s="515"/>
      <c r="JR229" s="515"/>
      <c r="JS229" s="515"/>
      <c r="JT229" s="515"/>
      <c r="JU229" s="515"/>
      <c r="JV229" s="515"/>
      <c r="JW229" s="515"/>
      <c r="JX229" s="515"/>
      <c r="JY229" s="515"/>
      <c r="JZ229" s="515"/>
      <c r="KA229" s="515"/>
      <c r="KB229" s="515"/>
      <c r="KC229" s="515"/>
      <c r="KD229" s="515"/>
      <c r="KE229" s="515"/>
      <c r="KF229" s="515"/>
      <c r="KG229" s="515"/>
      <c r="KH229" s="515"/>
      <c r="KI229" s="515"/>
      <c r="KJ229" s="515"/>
      <c r="KK229" s="515"/>
      <c r="KL229" s="515"/>
      <c r="KM229" s="515"/>
      <c r="KN229" s="515"/>
      <c r="KO229" s="515"/>
      <c r="KP229" s="515"/>
      <c r="KQ229" s="515"/>
      <c r="KR229" s="515"/>
      <c r="KS229" s="515"/>
      <c r="KT229" s="515"/>
    </row>
    <row r="230" spans="1:306" ht="36" hidden="1">
      <c r="A230" s="454" t="s">
        <v>2334</v>
      </c>
      <c r="B230" s="455" t="s">
        <v>191</v>
      </c>
      <c r="C230" s="455" t="s">
        <v>2632</v>
      </c>
      <c r="D230" s="455"/>
      <c r="E230" s="455" t="s">
        <v>2526</v>
      </c>
      <c r="F230" s="455" t="s">
        <v>90</v>
      </c>
      <c r="G230" s="455"/>
      <c r="H230" s="455"/>
      <c r="I230" s="455"/>
      <c r="J230" s="464">
        <v>16</v>
      </c>
      <c r="K230" s="455"/>
      <c r="L230" s="455">
        <v>16</v>
      </c>
      <c r="M230" s="455"/>
      <c r="N230" s="455"/>
      <c r="O230" s="455"/>
      <c r="P230" s="455"/>
      <c r="Q230" s="455">
        <v>2018</v>
      </c>
      <c r="R230" s="455">
        <v>2020</v>
      </c>
      <c r="S230" s="455"/>
      <c r="T230" s="455"/>
      <c r="U230" s="455">
        <v>12000</v>
      </c>
      <c r="V230" s="455">
        <v>4800</v>
      </c>
      <c r="W230" s="455"/>
      <c r="X230" s="455"/>
      <c r="Y230" s="455"/>
      <c r="Z230" s="455"/>
      <c r="AA230" s="455"/>
      <c r="AB230" s="455"/>
      <c r="AC230" s="455"/>
      <c r="AD230" s="455"/>
      <c r="AE230" s="455"/>
      <c r="AF230" s="455"/>
      <c r="AG230" s="455"/>
      <c r="AH230" s="455"/>
      <c r="AI230" s="455"/>
      <c r="AJ230" s="455"/>
      <c r="AK230" s="455"/>
      <c r="AL230" s="455"/>
      <c r="AM230" s="455"/>
      <c r="AN230" s="455"/>
      <c r="AO230" s="455"/>
      <c r="AP230" s="455"/>
      <c r="AQ230" s="455"/>
      <c r="AR230" s="455"/>
      <c r="AS230" s="455"/>
      <c r="AT230" s="455"/>
      <c r="AU230" s="455"/>
      <c r="AV230" s="455"/>
      <c r="AW230" s="455"/>
      <c r="AX230" s="455"/>
      <c r="AY230" s="455"/>
      <c r="AZ230" s="455"/>
      <c r="BA230" s="455"/>
      <c r="BB230" s="455"/>
      <c r="BC230" s="455"/>
      <c r="BD230" s="464"/>
      <c r="BE230" s="455"/>
      <c r="BF230" s="464"/>
      <c r="BG230" s="455"/>
      <c r="BH230" s="455"/>
      <c r="BI230" s="455"/>
      <c r="BJ230" s="455"/>
      <c r="BK230" s="455"/>
      <c r="BL230" s="455"/>
      <c r="BM230" s="455"/>
      <c r="BN230" s="455"/>
      <c r="BO230" s="494"/>
      <c r="BP230" s="494"/>
      <c r="BQ230" s="455"/>
      <c r="BR230" s="455"/>
      <c r="BS230" s="455"/>
      <c r="BT230" s="455"/>
      <c r="BU230" s="455"/>
      <c r="BV230" s="455"/>
      <c r="BW230" s="455"/>
      <c r="BX230" s="461"/>
      <c r="BY230" s="461"/>
      <c r="BZ230" s="461"/>
      <c r="CA230" s="461"/>
      <c r="CB230" s="461"/>
      <c r="CC230" s="461"/>
      <c r="CD230" s="448"/>
      <c r="CE230" s="448"/>
      <c r="CF230" s="448"/>
      <c r="CG230" s="448"/>
      <c r="CH230" s="448"/>
      <c r="CI230" s="448"/>
      <c r="CJ230" s="448"/>
      <c r="CK230" s="448"/>
      <c r="CL230" s="448"/>
      <c r="CM230" s="448"/>
      <c r="CN230" s="448"/>
      <c r="CO230" s="448"/>
      <c r="CP230" s="448"/>
      <c r="CQ230" s="448"/>
      <c r="CR230" s="448"/>
      <c r="CS230" s="448"/>
      <c r="CT230" s="448"/>
      <c r="CU230" s="448"/>
      <c r="CV230" s="448"/>
      <c r="CW230" s="515"/>
      <c r="CX230" s="515"/>
      <c r="CY230" s="515"/>
      <c r="CZ230" s="515"/>
      <c r="DA230" s="515"/>
      <c r="DB230" s="515"/>
      <c r="DC230" s="515"/>
      <c r="DD230" s="515"/>
      <c r="DE230" s="515"/>
      <c r="DF230" s="515"/>
      <c r="DG230" s="515"/>
      <c r="DH230" s="515"/>
      <c r="DI230" s="515"/>
      <c r="DJ230" s="515"/>
      <c r="DK230" s="515"/>
      <c r="DL230" s="515"/>
      <c r="DM230" s="515"/>
      <c r="DN230" s="515"/>
      <c r="DO230" s="515"/>
      <c r="DP230" s="515"/>
      <c r="DQ230" s="515"/>
      <c r="DR230" s="515"/>
      <c r="DS230" s="515"/>
      <c r="DT230" s="515"/>
      <c r="DU230" s="515"/>
      <c r="DV230" s="515"/>
      <c r="DW230" s="515"/>
      <c r="DX230" s="515"/>
      <c r="DY230" s="515"/>
      <c r="DZ230" s="515"/>
      <c r="EA230" s="515"/>
      <c r="EB230" s="515"/>
      <c r="EC230" s="515"/>
      <c r="ED230" s="515"/>
      <c r="EE230" s="515"/>
      <c r="EF230" s="515"/>
      <c r="EG230" s="515"/>
      <c r="EH230" s="515"/>
      <c r="EI230" s="515"/>
      <c r="EJ230" s="515"/>
      <c r="EK230" s="515"/>
      <c r="EL230" s="515"/>
      <c r="EM230" s="515"/>
      <c r="EN230" s="515"/>
      <c r="EO230" s="515"/>
      <c r="EP230" s="515"/>
      <c r="EQ230" s="515"/>
      <c r="ER230" s="515"/>
      <c r="ES230" s="515"/>
      <c r="ET230" s="515"/>
      <c r="EU230" s="515"/>
      <c r="EV230" s="515"/>
      <c r="EW230" s="515"/>
      <c r="EX230" s="515"/>
      <c r="EY230" s="515"/>
      <c r="EZ230" s="515"/>
      <c r="FA230" s="515"/>
      <c r="FB230" s="515"/>
      <c r="FC230" s="515"/>
      <c r="FD230" s="515"/>
      <c r="FE230" s="515"/>
      <c r="FF230" s="515"/>
      <c r="FG230" s="515"/>
      <c r="FH230" s="515"/>
      <c r="FI230" s="515"/>
      <c r="FJ230" s="515"/>
      <c r="FK230" s="515"/>
      <c r="FL230" s="515"/>
      <c r="FM230" s="515"/>
      <c r="FN230" s="515"/>
      <c r="FO230" s="515"/>
      <c r="FP230" s="515"/>
      <c r="FQ230" s="515"/>
      <c r="FR230" s="515"/>
      <c r="FS230" s="515"/>
      <c r="FT230" s="515"/>
      <c r="FU230" s="515"/>
      <c r="FV230" s="515"/>
      <c r="FW230" s="515"/>
      <c r="FX230" s="515"/>
      <c r="FY230" s="515"/>
      <c r="FZ230" s="515"/>
      <c r="GA230" s="515"/>
      <c r="GB230" s="515"/>
      <c r="GC230" s="515"/>
      <c r="GD230" s="515"/>
      <c r="GE230" s="515"/>
      <c r="GF230" s="515"/>
      <c r="GG230" s="515"/>
      <c r="GH230" s="515"/>
      <c r="GI230" s="515"/>
      <c r="GJ230" s="515"/>
      <c r="GK230" s="515"/>
      <c r="GL230" s="515"/>
      <c r="GM230" s="515"/>
      <c r="GN230" s="515"/>
      <c r="GO230" s="515"/>
      <c r="GP230" s="515"/>
      <c r="GQ230" s="515"/>
      <c r="GR230" s="515"/>
      <c r="GS230" s="515"/>
      <c r="GT230" s="515"/>
      <c r="GU230" s="515"/>
      <c r="GV230" s="515"/>
      <c r="GW230" s="515"/>
      <c r="GX230" s="515"/>
      <c r="GY230" s="515"/>
      <c r="GZ230" s="515"/>
      <c r="HA230" s="515"/>
      <c r="HB230" s="515"/>
      <c r="HC230" s="515"/>
      <c r="HD230" s="515"/>
      <c r="HE230" s="515"/>
      <c r="HF230" s="515"/>
      <c r="HG230" s="515"/>
      <c r="HH230" s="515"/>
      <c r="HI230" s="515"/>
      <c r="HJ230" s="515"/>
      <c r="HK230" s="515"/>
      <c r="HL230" s="515"/>
      <c r="HM230" s="515"/>
      <c r="HN230" s="515"/>
      <c r="HO230" s="515"/>
      <c r="HP230" s="515"/>
      <c r="HQ230" s="515"/>
      <c r="HR230" s="515"/>
      <c r="HS230" s="515"/>
      <c r="HT230" s="515"/>
      <c r="HU230" s="515"/>
      <c r="HV230" s="515"/>
      <c r="HW230" s="515"/>
      <c r="HX230" s="515"/>
      <c r="HY230" s="515"/>
      <c r="HZ230" s="515"/>
      <c r="IA230" s="515"/>
      <c r="IB230" s="515"/>
      <c r="IC230" s="515"/>
      <c r="ID230" s="515"/>
      <c r="IE230" s="515"/>
      <c r="IF230" s="515"/>
      <c r="IG230" s="515"/>
      <c r="IH230" s="515"/>
      <c r="II230" s="515"/>
      <c r="IJ230" s="515"/>
      <c r="IK230" s="515"/>
      <c r="IL230" s="515"/>
      <c r="IM230" s="515"/>
      <c r="IN230" s="515"/>
      <c r="IO230" s="515"/>
      <c r="IP230" s="515"/>
      <c r="IQ230" s="515"/>
      <c r="IR230" s="515"/>
      <c r="IS230" s="515"/>
      <c r="IT230" s="515"/>
      <c r="IU230" s="515"/>
      <c r="IV230" s="515"/>
      <c r="IW230" s="515"/>
      <c r="IX230" s="515"/>
      <c r="IY230" s="515"/>
      <c r="IZ230" s="515"/>
      <c r="JA230" s="515"/>
      <c r="JB230" s="515"/>
      <c r="JC230" s="515"/>
      <c r="JD230" s="515"/>
      <c r="JE230" s="515"/>
      <c r="JF230" s="515"/>
      <c r="JG230" s="515"/>
      <c r="JH230" s="515"/>
      <c r="JI230" s="515"/>
      <c r="JJ230" s="515"/>
      <c r="JK230" s="515"/>
      <c r="JL230" s="515"/>
      <c r="JM230" s="515"/>
      <c r="JN230" s="515"/>
      <c r="JO230" s="515"/>
      <c r="JP230" s="515"/>
      <c r="JQ230" s="515"/>
      <c r="JR230" s="515"/>
      <c r="JS230" s="515"/>
      <c r="JT230" s="515"/>
      <c r="JU230" s="515"/>
      <c r="JV230" s="515"/>
      <c r="JW230" s="515"/>
      <c r="JX230" s="515"/>
      <c r="JY230" s="515"/>
      <c r="JZ230" s="515"/>
      <c r="KA230" s="515"/>
      <c r="KB230" s="515"/>
      <c r="KC230" s="515"/>
      <c r="KD230" s="515"/>
      <c r="KE230" s="515"/>
      <c r="KF230" s="515"/>
      <c r="KG230" s="515"/>
      <c r="KH230" s="515"/>
      <c r="KI230" s="515"/>
      <c r="KJ230" s="515"/>
      <c r="KK230" s="515"/>
      <c r="KL230" s="515"/>
      <c r="KM230" s="515"/>
      <c r="KN230" s="515"/>
      <c r="KO230" s="515"/>
      <c r="KP230" s="515"/>
      <c r="KQ230" s="515"/>
      <c r="KR230" s="515"/>
      <c r="KS230" s="515"/>
      <c r="KT230" s="515"/>
    </row>
    <row r="231" spans="1:306" ht="24" hidden="1">
      <c r="A231" s="454" t="s">
        <v>2334</v>
      </c>
      <c r="B231" s="455" t="s">
        <v>191</v>
      </c>
      <c r="C231" s="455" t="s">
        <v>2633</v>
      </c>
      <c r="D231" s="455"/>
      <c r="E231" s="455" t="s">
        <v>2634</v>
      </c>
      <c r="F231" s="455" t="s">
        <v>90</v>
      </c>
      <c r="G231" s="455"/>
      <c r="H231" s="455"/>
      <c r="I231" s="455"/>
      <c r="J231" s="464">
        <v>5</v>
      </c>
      <c r="K231" s="455"/>
      <c r="L231" s="455">
        <v>5</v>
      </c>
      <c r="M231" s="455"/>
      <c r="N231" s="455"/>
      <c r="O231" s="455"/>
      <c r="P231" s="455"/>
      <c r="Q231" s="455">
        <v>2017</v>
      </c>
      <c r="R231" s="455">
        <v>2020</v>
      </c>
      <c r="S231" s="455"/>
      <c r="T231" s="455"/>
      <c r="U231" s="455">
        <v>3500</v>
      </c>
      <c r="V231" s="455">
        <v>1560</v>
      </c>
      <c r="W231" s="455"/>
      <c r="X231" s="455"/>
      <c r="Y231" s="455"/>
      <c r="Z231" s="455"/>
      <c r="AA231" s="455"/>
      <c r="AB231" s="455"/>
      <c r="AC231" s="455"/>
      <c r="AD231" s="455"/>
      <c r="AE231" s="455"/>
      <c r="AF231" s="455"/>
      <c r="AG231" s="455"/>
      <c r="AH231" s="455"/>
      <c r="AI231" s="455"/>
      <c r="AJ231" s="455"/>
      <c r="AK231" s="455"/>
      <c r="AL231" s="455"/>
      <c r="AM231" s="455"/>
      <c r="AN231" s="455"/>
      <c r="AO231" s="455"/>
      <c r="AP231" s="455"/>
      <c r="AQ231" s="455"/>
      <c r="AR231" s="455"/>
      <c r="AS231" s="455"/>
      <c r="AT231" s="455"/>
      <c r="AU231" s="455"/>
      <c r="AV231" s="455"/>
      <c r="AW231" s="455"/>
      <c r="AX231" s="455"/>
      <c r="AY231" s="455"/>
      <c r="AZ231" s="455"/>
      <c r="BA231" s="455"/>
      <c r="BB231" s="455"/>
      <c r="BC231" s="455"/>
      <c r="BD231" s="464"/>
      <c r="BE231" s="455"/>
      <c r="BF231" s="464"/>
      <c r="BG231" s="455"/>
      <c r="BH231" s="455"/>
      <c r="BI231" s="455"/>
      <c r="BJ231" s="455"/>
      <c r="BK231" s="455"/>
      <c r="BL231" s="455"/>
      <c r="BM231" s="455"/>
      <c r="BN231" s="455"/>
      <c r="BO231" s="494"/>
      <c r="BP231" s="494"/>
      <c r="BQ231" s="455"/>
      <c r="BR231" s="455"/>
      <c r="BS231" s="455"/>
      <c r="BT231" s="455"/>
      <c r="BU231" s="455"/>
      <c r="BV231" s="455"/>
      <c r="BW231" s="455"/>
      <c r="BX231" s="461"/>
      <c r="BY231" s="461"/>
      <c r="BZ231" s="461"/>
      <c r="CA231" s="461"/>
      <c r="CB231" s="461"/>
      <c r="CC231" s="461"/>
      <c r="CD231" s="448"/>
      <c r="CE231" s="448"/>
      <c r="CF231" s="448"/>
      <c r="CG231" s="448"/>
      <c r="CH231" s="448"/>
      <c r="CI231" s="448"/>
      <c r="CJ231" s="448"/>
      <c r="CK231" s="448"/>
      <c r="CL231" s="448"/>
      <c r="CM231" s="448"/>
      <c r="CN231" s="448"/>
      <c r="CO231" s="448"/>
      <c r="CP231" s="448"/>
      <c r="CQ231" s="448"/>
      <c r="CR231" s="448"/>
      <c r="CS231" s="448"/>
      <c r="CT231" s="448"/>
      <c r="CU231" s="448"/>
      <c r="CV231" s="448"/>
      <c r="CW231" s="515"/>
      <c r="CX231" s="515"/>
      <c r="CY231" s="515"/>
      <c r="CZ231" s="515"/>
      <c r="DA231" s="515"/>
      <c r="DB231" s="515"/>
      <c r="DC231" s="515"/>
      <c r="DD231" s="515"/>
      <c r="DE231" s="515"/>
      <c r="DF231" s="515"/>
      <c r="DG231" s="515"/>
      <c r="DH231" s="515"/>
      <c r="DI231" s="515"/>
      <c r="DJ231" s="515"/>
      <c r="DK231" s="515"/>
      <c r="DL231" s="515"/>
      <c r="DM231" s="515"/>
      <c r="DN231" s="515"/>
      <c r="DO231" s="515"/>
      <c r="DP231" s="515"/>
      <c r="DQ231" s="515"/>
      <c r="DR231" s="515"/>
      <c r="DS231" s="515"/>
      <c r="DT231" s="515"/>
      <c r="DU231" s="515"/>
      <c r="DV231" s="515"/>
      <c r="DW231" s="515"/>
      <c r="DX231" s="515"/>
      <c r="DY231" s="515"/>
      <c r="DZ231" s="515"/>
      <c r="EA231" s="515"/>
      <c r="EB231" s="515"/>
      <c r="EC231" s="515"/>
      <c r="ED231" s="515"/>
      <c r="EE231" s="515"/>
      <c r="EF231" s="515"/>
      <c r="EG231" s="515"/>
      <c r="EH231" s="515"/>
      <c r="EI231" s="515"/>
      <c r="EJ231" s="515"/>
      <c r="EK231" s="515"/>
      <c r="EL231" s="515"/>
      <c r="EM231" s="515"/>
      <c r="EN231" s="515"/>
      <c r="EO231" s="515"/>
      <c r="EP231" s="515"/>
      <c r="EQ231" s="515"/>
      <c r="ER231" s="515"/>
      <c r="ES231" s="515"/>
      <c r="ET231" s="515"/>
      <c r="EU231" s="515"/>
      <c r="EV231" s="515"/>
      <c r="EW231" s="515"/>
      <c r="EX231" s="515"/>
      <c r="EY231" s="515"/>
      <c r="EZ231" s="515"/>
      <c r="FA231" s="515"/>
      <c r="FB231" s="515"/>
      <c r="FC231" s="515"/>
      <c r="FD231" s="515"/>
      <c r="FE231" s="515"/>
      <c r="FF231" s="515"/>
      <c r="FG231" s="515"/>
      <c r="FH231" s="515"/>
      <c r="FI231" s="515"/>
      <c r="FJ231" s="515"/>
      <c r="FK231" s="515"/>
      <c r="FL231" s="515"/>
      <c r="FM231" s="515"/>
      <c r="FN231" s="515"/>
      <c r="FO231" s="515"/>
      <c r="FP231" s="515"/>
      <c r="FQ231" s="515"/>
      <c r="FR231" s="515"/>
      <c r="FS231" s="515"/>
      <c r="FT231" s="515"/>
      <c r="FU231" s="515"/>
      <c r="FV231" s="515"/>
      <c r="FW231" s="515"/>
      <c r="FX231" s="515"/>
      <c r="FY231" s="515"/>
      <c r="FZ231" s="515"/>
      <c r="GA231" s="515"/>
      <c r="GB231" s="515"/>
      <c r="GC231" s="515"/>
      <c r="GD231" s="515"/>
      <c r="GE231" s="515"/>
      <c r="GF231" s="515"/>
      <c r="GG231" s="515"/>
      <c r="GH231" s="515"/>
      <c r="GI231" s="515"/>
      <c r="GJ231" s="515"/>
      <c r="GK231" s="515"/>
      <c r="GL231" s="515"/>
      <c r="GM231" s="515"/>
      <c r="GN231" s="515"/>
      <c r="GO231" s="515"/>
      <c r="GP231" s="515"/>
      <c r="GQ231" s="515"/>
      <c r="GR231" s="515"/>
      <c r="GS231" s="515"/>
      <c r="GT231" s="515"/>
      <c r="GU231" s="515"/>
      <c r="GV231" s="515"/>
      <c r="GW231" s="515"/>
      <c r="GX231" s="515"/>
      <c r="GY231" s="515"/>
      <c r="GZ231" s="515"/>
      <c r="HA231" s="515"/>
      <c r="HB231" s="515"/>
      <c r="HC231" s="515"/>
      <c r="HD231" s="515"/>
      <c r="HE231" s="515"/>
      <c r="HF231" s="515"/>
      <c r="HG231" s="515"/>
      <c r="HH231" s="515"/>
      <c r="HI231" s="515"/>
      <c r="HJ231" s="515"/>
      <c r="HK231" s="515"/>
      <c r="HL231" s="515"/>
      <c r="HM231" s="515"/>
      <c r="HN231" s="515"/>
      <c r="HO231" s="515"/>
      <c r="HP231" s="515"/>
      <c r="HQ231" s="515"/>
      <c r="HR231" s="515"/>
      <c r="HS231" s="515"/>
      <c r="HT231" s="515"/>
      <c r="HU231" s="515"/>
      <c r="HV231" s="515"/>
      <c r="HW231" s="515"/>
      <c r="HX231" s="515"/>
      <c r="HY231" s="515"/>
      <c r="HZ231" s="515"/>
      <c r="IA231" s="515"/>
      <c r="IB231" s="515"/>
      <c r="IC231" s="515"/>
      <c r="ID231" s="515"/>
      <c r="IE231" s="515"/>
      <c r="IF231" s="515"/>
      <c r="IG231" s="515"/>
      <c r="IH231" s="515"/>
      <c r="II231" s="515"/>
      <c r="IJ231" s="515"/>
      <c r="IK231" s="515"/>
      <c r="IL231" s="515"/>
      <c r="IM231" s="515"/>
      <c r="IN231" s="515"/>
      <c r="IO231" s="515"/>
      <c r="IP231" s="515"/>
      <c r="IQ231" s="515"/>
      <c r="IR231" s="515"/>
      <c r="IS231" s="515"/>
      <c r="IT231" s="515"/>
      <c r="IU231" s="515"/>
      <c r="IV231" s="515"/>
      <c r="IW231" s="515"/>
      <c r="IX231" s="515"/>
      <c r="IY231" s="515"/>
      <c r="IZ231" s="515"/>
      <c r="JA231" s="515"/>
      <c r="JB231" s="515"/>
      <c r="JC231" s="515"/>
      <c r="JD231" s="515"/>
      <c r="JE231" s="515"/>
      <c r="JF231" s="515"/>
      <c r="JG231" s="515"/>
      <c r="JH231" s="515"/>
      <c r="JI231" s="515"/>
      <c r="JJ231" s="515"/>
      <c r="JK231" s="515"/>
      <c r="JL231" s="515"/>
      <c r="JM231" s="515"/>
      <c r="JN231" s="515"/>
      <c r="JO231" s="515"/>
      <c r="JP231" s="515"/>
      <c r="JQ231" s="515"/>
      <c r="JR231" s="515"/>
      <c r="JS231" s="515"/>
      <c r="JT231" s="515"/>
      <c r="JU231" s="515"/>
      <c r="JV231" s="515"/>
      <c r="JW231" s="515"/>
      <c r="JX231" s="515"/>
      <c r="JY231" s="515"/>
      <c r="JZ231" s="515"/>
      <c r="KA231" s="515"/>
      <c r="KB231" s="515"/>
      <c r="KC231" s="515"/>
      <c r="KD231" s="515"/>
      <c r="KE231" s="515"/>
      <c r="KF231" s="515"/>
      <c r="KG231" s="515"/>
      <c r="KH231" s="515"/>
      <c r="KI231" s="515"/>
      <c r="KJ231" s="515"/>
      <c r="KK231" s="515"/>
      <c r="KL231" s="515"/>
      <c r="KM231" s="515"/>
      <c r="KN231" s="515"/>
      <c r="KO231" s="515"/>
      <c r="KP231" s="515"/>
      <c r="KQ231" s="515"/>
      <c r="KR231" s="515"/>
      <c r="KS231" s="515"/>
      <c r="KT231" s="515"/>
    </row>
    <row r="232" spans="1:306" ht="24" hidden="1">
      <c r="A232" s="454" t="s">
        <v>2334</v>
      </c>
      <c r="B232" s="455" t="s">
        <v>196</v>
      </c>
      <c r="C232" s="455" t="s">
        <v>2635</v>
      </c>
      <c r="D232" s="455"/>
      <c r="E232" s="455" t="s">
        <v>2344</v>
      </c>
      <c r="F232" s="455" t="s">
        <v>90</v>
      </c>
      <c r="G232" s="455"/>
      <c r="H232" s="455"/>
      <c r="I232" s="455"/>
      <c r="J232" s="464">
        <v>24</v>
      </c>
      <c r="K232" s="455">
        <v>24</v>
      </c>
      <c r="L232" s="455"/>
      <c r="M232" s="455"/>
      <c r="N232" s="455"/>
      <c r="O232" s="455"/>
      <c r="P232" s="455"/>
      <c r="Q232" s="455">
        <v>2017</v>
      </c>
      <c r="R232" s="455">
        <v>2021</v>
      </c>
      <c r="S232" s="455"/>
      <c r="T232" s="455"/>
      <c r="U232" s="455">
        <v>93483</v>
      </c>
      <c r="V232" s="455">
        <v>9440</v>
      </c>
      <c r="W232" s="455"/>
      <c r="X232" s="455"/>
      <c r="Y232" s="455"/>
      <c r="Z232" s="455"/>
      <c r="AA232" s="455"/>
      <c r="AB232" s="455"/>
      <c r="AC232" s="455"/>
      <c r="AD232" s="455"/>
      <c r="AE232" s="455"/>
      <c r="AF232" s="455"/>
      <c r="AG232" s="455"/>
      <c r="AH232" s="455"/>
      <c r="AI232" s="455"/>
      <c r="AJ232" s="455"/>
      <c r="AK232" s="455"/>
      <c r="AL232" s="455"/>
      <c r="AM232" s="455"/>
      <c r="AN232" s="455"/>
      <c r="AO232" s="455"/>
      <c r="AP232" s="455"/>
      <c r="AQ232" s="455"/>
      <c r="AR232" s="455"/>
      <c r="AS232" s="455"/>
      <c r="AT232" s="455"/>
      <c r="AU232" s="455"/>
      <c r="AV232" s="455"/>
      <c r="AW232" s="455"/>
      <c r="AX232" s="455"/>
      <c r="AY232" s="455"/>
      <c r="AZ232" s="455"/>
      <c r="BA232" s="455"/>
      <c r="BB232" s="455"/>
      <c r="BC232" s="455"/>
      <c r="BD232" s="464"/>
      <c r="BE232" s="455"/>
      <c r="BF232" s="464"/>
      <c r="BG232" s="455"/>
      <c r="BH232" s="455"/>
      <c r="BI232" s="455"/>
      <c r="BJ232" s="455"/>
      <c r="BK232" s="455"/>
      <c r="BL232" s="455"/>
      <c r="BM232" s="455"/>
      <c r="BN232" s="455"/>
      <c r="BO232" s="494"/>
      <c r="BP232" s="494"/>
      <c r="BQ232" s="455"/>
      <c r="BR232" s="455"/>
      <c r="BS232" s="455"/>
      <c r="BT232" s="455"/>
      <c r="BU232" s="455"/>
      <c r="BV232" s="455"/>
      <c r="BW232" s="455"/>
      <c r="BX232" s="461"/>
      <c r="BY232" s="461"/>
      <c r="BZ232" s="461"/>
      <c r="CA232" s="461"/>
      <c r="CB232" s="461"/>
      <c r="CC232" s="461"/>
      <c r="CD232" s="448"/>
      <c r="CE232" s="448"/>
      <c r="CF232" s="448"/>
      <c r="CG232" s="448"/>
      <c r="CH232" s="448"/>
      <c r="CI232" s="448"/>
      <c r="CJ232" s="448"/>
      <c r="CK232" s="448"/>
      <c r="CL232" s="448"/>
      <c r="CM232" s="448"/>
      <c r="CN232" s="448"/>
      <c r="CO232" s="448"/>
      <c r="CP232" s="448"/>
      <c r="CQ232" s="448"/>
      <c r="CR232" s="448"/>
      <c r="CS232" s="448"/>
      <c r="CT232" s="448"/>
      <c r="CU232" s="448"/>
      <c r="CV232" s="448"/>
      <c r="CW232" s="515"/>
      <c r="CX232" s="515"/>
      <c r="CY232" s="515"/>
      <c r="CZ232" s="515"/>
      <c r="DA232" s="515"/>
      <c r="DB232" s="515"/>
      <c r="DC232" s="515"/>
      <c r="DD232" s="515"/>
      <c r="DE232" s="515"/>
      <c r="DF232" s="515"/>
      <c r="DG232" s="515"/>
      <c r="DH232" s="515"/>
      <c r="DI232" s="515"/>
      <c r="DJ232" s="515"/>
      <c r="DK232" s="515"/>
      <c r="DL232" s="515"/>
      <c r="DM232" s="515"/>
      <c r="DN232" s="515"/>
      <c r="DO232" s="515"/>
      <c r="DP232" s="515"/>
      <c r="DQ232" s="515"/>
      <c r="DR232" s="515"/>
      <c r="DS232" s="515"/>
      <c r="DT232" s="515"/>
      <c r="DU232" s="515"/>
      <c r="DV232" s="515"/>
      <c r="DW232" s="515"/>
      <c r="DX232" s="515"/>
      <c r="DY232" s="515"/>
      <c r="DZ232" s="515"/>
      <c r="EA232" s="515"/>
      <c r="EB232" s="515"/>
      <c r="EC232" s="515"/>
      <c r="ED232" s="515"/>
      <c r="EE232" s="515"/>
      <c r="EF232" s="515"/>
      <c r="EG232" s="515"/>
      <c r="EH232" s="515"/>
      <c r="EI232" s="515"/>
      <c r="EJ232" s="515"/>
      <c r="EK232" s="515"/>
      <c r="EL232" s="515"/>
      <c r="EM232" s="515"/>
      <c r="EN232" s="515"/>
      <c r="EO232" s="515"/>
      <c r="EP232" s="515"/>
      <c r="EQ232" s="515"/>
      <c r="ER232" s="515"/>
      <c r="ES232" s="515"/>
      <c r="ET232" s="515"/>
      <c r="EU232" s="515"/>
      <c r="EV232" s="515"/>
      <c r="EW232" s="515"/>
      <c r="EX232" s="515"/>
      <c r="EY232" s="515"/>
      <c r="EZ232" s="515"/>
      <c r="FA232" s="515"/>
      <c r="FB232" s="515"/>
      <c r="FC232" s="515"/>
      <c r="FD232" s="515"/>
      <c r="FE232" s="515"/>
      <c r="FF232" s="515"/>
      <c r="FG232" s="515"/>
      <c r="FH232" s="515"/>
      <c r="FI232" s="515"/>
      <c r="FJ232" s="515"/>
      <c r="FK232" s="515"/>
      <c r="FL232" s="515"/>
      <c r="FM232" s="515"/>
      <c r="FN232" s="515"/>
      <c r="FO232" s="515"/>
      <c r="FP232" s="515"/>
      <c r="FQ232" s="515"/>
      <c r="FR232" s="515"/>
      <c r="FS232" s="515"/>
      <c r="FT232" s="515"/>
      <c r="FU232" s="515"/>
      <c r="FV232" s="515"/>
      <c r="FW232" s="515"/>
      <c r="FX232" s="515"/>
      <c r="FY232" s="515"/>
      <c r="FZ232" s="515"/>
      <c r="GA232" s="515"/>
      <c r="GB232" s="515"/>
      <c r="GC232" s="515"/>
      <c r="GD232" s="515"/>
      <c r="GE232" s="515"/>
      <c r="GF232" s="515"/>
      <c r="GG232" s="515"/>
      <c r="GH232" s="515"/>
      <c r="GI232" s="515"/>
      <c r="GJ232" s="515"/>
      <c r="GK232" s="515"/>
      <c r="GL232" s="515"/>
      <c r="GM232" s="515"/>
      <c r="GN232" s="515"/>
      <c r="GO232" s="515"/>
      <c r="GP232" s="515"/>
      <c r="GQ232" s="515"/>
      <c r="GR232" s="515"/>
      <c r="GS232" s="515"/>
      <c r="GT232" s="515"/>
      <c r="GU232" s="515"/>
      <c r="GV232" s="515"/>
      <c r="GW232" s="515"/>
      <c r="GX232" s="515"/>
      <c r="GY232" s="515"/>
      <c r="GZ232" s="515"/>
      <c r="HA232" s="515"/>
      <c r="HB232" s="515"/>
      <c r="HC232" s="515"/>
      <c r="HD232" s="515"/>
      <c r="HE232" s="515"/>
      <c r="HF232" s="515"/>
      <c r="HG232" s="515"/>
      <c r="HH232" s="515"/>
      <c r="HI232" s="515"/>
      <c r="HJ232" s="515"/>
      <c r="HK232" s="515"/>
      <c r="HL232" s="515"/>
      <c r="HM232" s="515"/>
      <c r="HN232" s="515"/>
      <c r="HO232" s="515"/>
      <c r="HP232" s="515"/>
      <c r="HQ232" s="515"/>
      <c r="HR232" s="515"/>
      <c r="HS232" s="515"/>
      <c r="HT232" s="515"/>
      <c r="HU232" s="515"/>
      <c r="HV232" s="515"/>
      <c r="HW232" s="515"/>
      <c r="HX232" s="515"/>
      <c r="HY232" s="515"/>
      <c r="HZ232" s="515"/>
      <c r="IA232" s="515"/>
      <c r="IB232" s="515"/>
      <c r="IC232" s="515"/>
      <c r="ID232" s="515"/>
      <c r="IE232" s="515"/>
      <c r="IF232" s="515"/>
      <c r="IG232" s="515"/>
      <c r="IH232" s="515"/>
      <c r="II232" s="515"/>
      <c r="IJ232" s="515"/>
      <c r="IK232" s="515"/>
      <c r="IL232" s="515"/>
      <c r="IM232" s="515"/>
      <c r="IN232" s="515"/>
      <c r="IO232" s="515"/>
      <c r="IP232" s="515"/>
      <c r="IQ232" s="515"/>
      <c r="IR232" s="515"/>
      <c r="IS232" s="515"/>
      <c r="IT232" s="515"/>
      <c r="IU232" s="515"/>
      <c r="IV232" s="515"/>
      <c r="IW232" s="515"/>
      <c r="IX232" s="515"/>
      <c r="IY232" s="515"/>
      <c r="IZ232" s="515"/>
      <c r="JA232" s="515"/>
      <c r="JB232" s="515"/>
      <c r="JC232" s="515"/>
      <c r="JD232" s="515"/>
      <c r="JE232" s="515"/>
      <c r="JF232" s="515"/>
      <c r="JG232" s="515"/>
      <c r="JH232" s="515"/>
      <c r="JI232" s="515"/>
      <c r="JJ232" s="515"/>
      <c r="JK232" s="515"/>
      <c r="JL232" s="515"/>
      <c r="JM232" s="515"/>
      <c r="JN232" s="515"/>
      <c r="JO232" s="515"/>
      <c r="JP232" s="515"/>
      <c r="JQ232" s="515"/>
      <c r="JR232" s="515"/>
      <c r="JS232" s="515"/>
      <c r="JT232" s="515"/>
      <c r="JU232" s="515"/>
      <c r="JV232" s="515"/>
      <c r="JW232" s="515"/>
      <c r="JX232" s="515"/>
      <c r="JY232" s="515"/>
      <c r="JZ232" s="515"/>
      <c r="KA232" s="515"/>
      <c r="KB232" s="515"/>
      <c r="KC232" s="515"/>
      <c r="KD232" s="515"/>
      <c r="KE232" s="515"/>
      <c r="KF232" s="515"/>
      <c r="KG232" s="515"/>
      <c r="KH232" s="515"/>
      <c r="KI232" s="515"/>
      <c r="KJ232" s="515"/>
      <c r="KK232" s="515"/>
      <c r="KL232" s="515"/>
      <c r="KM232" s="515"/>
      <c r="KN232" s="515"/>
      <c r="KO232" s="515"/>
      <c r="KP232" s="515"/>
      <c r="KQ232" s="515"/>
      <c r="KR232" s="515"/>
      <c r="KS232" s="515"/>
      <c r="KT232" s="515"/>
    </row>
    <row r="233" spans="1:306" ht="13.5" hidden="1" customHeight="1">
      <c r="A233" s="538" t="s">
        <v>2379</v>
      </c>
      <c r="B233" s="538"/>
      <c r="C233" s="538"/>
      <c r="D233" s="457"/>
      <c r="E233" s="457"/>
      <c r="F233" s="457"/>
      <c r="G233" s="457"/>
      <c r="H233" s="457"/>
      <c r="I233" s="457"/>
      <c r="J233" s="465">
        <v>231</v>
      </c>
      <c r="K233" s="465">
        <v>18</v>
      </c>
      <c r="L233" s="465">
        <v>213</v>
      </c>
      <c r="M233" s="465"/>
      <c r="N233" s="465"/>
      <c r="O233" s="465"/>
      <c r="P233" s="465"/>
      <c r="Q233" s="465"/>
      <c r="R233" s="465"/>
      <c r="S233" s="466"/>
      <c r="T233" s="466"/>
      <c r="U233" s="465">
        <v>438555</v>
      </c>
      <c r="V233" s="465">
        <v>101970</v>
      </c>
      <c r="W233" s="466"/>
      <c r="X233" s="465">
        <v>33185</v>
      </c>
      <c r="Y233" s="465"/>
      <c r="Z233" s="466"/>
      <c r="AA233" s="466"/>
      <c r="AB233" s="466"/>
      <c r="AC233" s="466"/>
      <c r="AD233" s="466"/>
      <c r="AE233" s="466"/>
      <c r="AF233" s="466"/>
      <c r="AG233" s="466"/>
      <c r="AH233" s="466"/>
      <c r="AI233" s="466"/>
      <c r="AJ233" s="466"/>
      <c r="AK233" s="466"/>
      <c r="AL233" s="466"/>
      <c r="AM233" s="466"/>
      <c r="AN233" s="466"/>
      <c r="AO233" s="466"/>
      <c r="AP233" s="466"/>
      <c r="AQ233" s="466"/>
      <c r="AR233" s="466"/>
      <c r="AS233" s="466"/>
      <c r="AT233" s="466"/>
      <c r="AU233" s="466"/>
      <c r="AV233" s="466"/>
      <c r="AW233" s="466"/>
      <c r="AX233" s="466"/>
      <c r="AY233" s="466"/>
      <c r="AZ233" s="466"/>
      <c r="BA233" s="466"/>
      <c r="BB233" s="466"/>
      <c r="BC233" s="466"/>
      <c r="BD233" s="464"/>
      <c r="BE233" s="465"/>
      <c r="BF233" s="464"/>
      <c r="BG233" s="465"/>
      <c r="BH233" s="465"/>
      <c r="BI233" s="466"/>
      <c r="BJ233" s="466"/>
      <c r="BK233" s="466"/>
      <c r="BL233" s="466"/>
      <c r="BM233" s="466"/>
      <c r="BN233" s="466"/>
      <c r="BO233" s="528"/>
      <c r="BP233" s="528"/>
      <c r="BQ233" s="466"/>
      <c r="BR233" s="466"/>
      <c r="BS233" s="495"/>
      <c r="BT233" s="466"/>
      <c r="BU233" s="466"/>
      <c r="BV233" s="466"/>
      <c r="BW233" s="466"/>
      <c r="BX233" s="461"/>
      <c r="BY233" s="461"/>
      <c r="BZ233" s="461"/>
      <c r="CA233" s="461"/>
      <c r="CB233" s="461"/>
      <c r="CC233" s="461"/>
      <c r="CD233" s="448"/>
      <c r="CE233" s="448"/>
      <c r="CF233" s="448"/>
      <c r="CG233" s="448"/>
      <c r="CH233" s="448"/>
      <c r="CI233" s="448"/>
      <c r="CJ233" s="448"/>
      <c r="CK233" s="448"/>
      <c r="CL233" s="448"/>
      <c r="CM233" s="448"/>
      <c r="CN233" s="448"/>
      <c r="CO233" s="448"/>
      <c r="CP233" s="448"/>
      <c r="CQ233" s="448"/>
      <c r="CR233" s="448"/>
      <c r="CS233" s="448"/>
      <c r="CT233" s="448"/>
      <c r="CU233" s="448"/>
      <c r="CV233" s="448"/>
      <c r="CW233" s="515"/>
      <c r="CX233" s="515"/>
      <c r="CY233" s="515"/>
      <c r="CZ233" s="515"/>
      <c r="DA233" s="515"/>
      <c r="DB233" s="515"/>
      <c r="DC233" s="515"/>
      <c r="DD233" s="515"/>
      <c r="DE233" s="515"/>
      <c r="DF233" s="515"/>
      <c r="DG233" s="515"/>
      <c r="DH233" s="515"/>
      <c r="DI233" s="515"/>
      <c r="DJ233" s="515"/>
      <c r="DK233" s="515"/>
      <c r="DL233" s="515"/>
      <c r="DM233" s="515"/>
      <c r="DN233" s="515"/>
      <c r="DO233" s="515"/>
      <c r="DP233" s="515"/>
      <c r="DQ233" s="515"/>
      <c r="DR233" s="515"/>
      <c r="DS233" s="515"/>
      <c r="DT233" s="515"/>
      <c r="DU233" s="515"/>
      <c r="DV233" s="515"/>
      <c r="DW233" s="515"/>
      <c r="DX233" s="515"/>
      <c r="DY233" s="515"/>
      <c r="DZ233" s="515"/>
      <c r="EA233" s="515"/>
      <c r="EB233" s="515"/>
      <c r="EC233" s="515"/>
      <c r="ED233" s="515"/>
      <c r="EE233" s="515"/>
      <c r="EF233" s="515"/>
      <c r="EG233" s="515"/>
      <c r="EH233" s="515"/>
      <c r="EI233" s="515"/>
      <c r="EJ233" s="515"/>
      <c r="EK233" s="515"/>
      <c r="EL233" s="515"/>
      <c r="EM233" s="515"/>
      <c r="EN233" s="515"/>
      <c r="EO233" s="515"/>
      <c r="EP233" s="515"/>
      <c r="EQ233" s="515"/>
      <c r="ER233" s="515"/>
      <c r="ES233" s="515"/>
      <c r="ET233" s="515"/>
      <c r="EU233" s="515"/>
      <c r="EV233" s="515"/>
      <c r="EW233" s="515"/>
      <c r="EX233" s="515"/>
      <c r="EY233" s="515"/>
      <c r="EZ233" s="515"/>
      <c r="FA233" s="515"/>
      <c r="FB233" s="515"/>
      <c r="FC233" s="515"/>
      <c r="FD233" s="515"/>
      <c r="FE233" s="515"/>
      <c r="FF233" s="515"/>
      <c r="FG233" s="515"/>
      <c r="FH233" s="515"/>
      <c r="FI233" s="515"/>
      <c r="FJ233" s="515"/>
      <c r="FK233" s="515"/>
      <c r="FL233" s="515"/>
      <c r="FM233" s="515"/>
      <c r="FN233" s="515"/>
      <c r="FO233" s="515"/>
      <c r="FP233" s="515"/>
      <c r="FQ233" s="515"/>
      <c r="FR233" s="515"/>
      <c r="FS233" s="515"/>
      <c r="FT233" s="515"/>
      <c r="FU233" s="515"/>
      <c r="FV233" s="515"/>
      <c r="FW233" s="515"/>
      <c r="FX233" s="515"/>
      <c r="FY233" s="515"/>
      <c r="FZ233" s="515"/>
      <c r="GA233" s="515"/>
      <c r="GB233" s="515"/>
      <c r="GC233" s="515"/>
      <c r="GD233" s="515"/>
      <c r="GE233" s="515"/>
      <c r="GF233" s="515"/>
      <c r="GG233" s="515"/>
      <c r="GH233" s="515"/>
      <c r="GI233" s="515"/>
      <c r="GJ233" s="515"/>
      <c r="GK233" s="515"/>
      <c r="GL233" s="515"/>
      <c r="GM233" s="515"/>
      <c r="GN233" s="515"/>
      <c r="GO233" s="515"/>
      <c r="GP233" s="515"/>
      <c r="GQ233" s="515"/>
      <c r="GR233" s="515"/>
      <c r="GS233" s="515"/>
      <c r="GT233" s="515"/>
      <c r="GU233" s="515"/>
      <c r="GV233" s="515"/>
      <c r="GW233" s="515"/>
      <c r="GX233" s="515"/>
      <c r="GY233" s="515"/>
      <c r="GZ233" s="515"/>
      <c r="HA233" s="515"/>
      <c r="HB233" s="515"/>
      <c r="HC233" s="515"/>
      <c r="HD233" s="515"/>
      <c r="HE233" s="515"/>
      <c r="HF233" s="515"/>
      <c r="HG233" s="515"/>
      <c r="HH233" s="515"/>
      <c r="HI233" s="515"/>
      <c r="HJ233" s="515"/>
      <c r="HK233" s="515"/>
      <c r="HL233" s="515"/>
      <c r="HM233" s="515"/>
      <c r="HN233" s="515"/>
      <c r="HO233" s="515"/>
      <c r="HP233" s="515"/>
      <c r="HQ233" s="515"/>
      <c r="HR233" s="515"/>
      <c r="HS233" s="515"/>
      <c r="HT233" s="515"/>
      <c r="HU233" s="515"/>
      <c r="HV233" s="515"/>
      <c r="HW233" s="515"/>
      <c r="HX233" s="515"/>
      <c r="HY233" s="515"/>
      <c r="HZ233" s="515"/>
      <c r="IA233" s="515"/>
      <c r="IB233" s="515"/>
      <c r="IC233" s="515"/>
      <c r="ID233" s="515"/>
      <c r="IE233" s="515"/>
      <c r="IF233" s="515"/>
      <c r="IG233" s="515"/>
      <c r="IH233" s="515"/>
      <c r="II233" s="515"/>
      <c r="IJ233" s="515"/>
      <c r="IK233" s="515"/>
      <c r="IL233" s="515"/>
      <c r="IM233" s="515"/>
      <c r="IN233" s="515"/>
      <c r="IO233" s="515"/>
      <c r="IP233" s="515"/>
      <c r="IQ233" s="515"/>
      <c r="IR233" s="515"/>
      <c r="IS233" s="515"/>
      <c r="IT233" s="515"/>
      <c r="IU233" s="515"/>
      <c r="IV233" s="515"/>
      <c r="IW233" s="515"/>
      <c r="IX233" s="515"/>
      <c r="IY233" s="515"/>
      <c r="IZ233" s="515"/>
      <c r="JA233" s="515"/>
      <c r="JB233" s="515"/>
      <c r="JC233" s="515"/>
      <c r="JD233" s="515"/>
      <c r="JE233" s="515"/>
      <c r="JF233" s="515"/>
      <c r="JG233" s="515"/>
      <c r="JH233" s="515"/>
      <c r="JI233" s="515"/>
      <c r="JJ233" s="515"/>
      <c r="JK233" s="515"/>
      <c r="JL233" s="515"/>
      <c r="JM233" s="515"/>
      <c r="JN233" s="515"/>
      <c r="JO233" s="515"/>
      <c r="JP233" s="515"/>
      <c r="JQ233" s="515"/>
      <c r="JR233" s="515"/>
      <c r="JS233" s="515"/>
      <c r="JT233" s="515"/>
      <c r="JU233" s="515"/>
      <c r="JV233" s="515"/>
      <c r="JW233" s="515"/>
      <c r="JX233" s="515"/>
      <c r="JY233" s="515"/>
      <c r="JZ233" s="515"/>
      <c r="KA233" s="515"/>
      <c r="KB233" s="515"/>
      <c r="KC233" s="515"/>
      <c r="KD233" s="515"/>
      <c r="KE233" s="515"/>
      <c r="KF233" s="515"/>
      <c r="KG233" s="515"/>
      <c r="KH233" s="515"/>
      <c r="KI233" s="515"/>
      <c r="KJ233" s="515"/>
      <c r="KK233" s="515"/>
      <c r="KL233" s="515"/>
      <c r="KM233" s="515"/>
      <c r="KN233" s="515"/>
      <c r="KO233" s="515"/>
      <c r="KP233" s="515"/>
      <c r="KQ233" s="515"/>
      <c r="KR233" s="515"/>
      <c r="KS233" s="515"/>
      <c r="KT233" s="515"/>
    </row>
    <row r="234" spans="1:306" ht="36" hidden="1">
      <c r="A234" s="454" t="s">
        <v>2381</v>
      </c>
      <c r="B234" s="455" t="s">
        <v>231</v>
      </c>
      <c r="C234" s="455" t="s">
        <v>1863</v>
      </c>
      <c r="D234" s="455"/>
      <c r="E234" s="455" t="s">
        <v>2301</v>
      </c>
      <c r="F234" s="455" t="s">
        <v>113</v>
      </c>
      <c r="G234" s="455"/>
      <c r="H234" s="455"/>
      <c r="I234" s="455"/>
      <c r="J234" s="464">
        <v>24</v>
      </c>
      <c r="K234" s="455"/>
      <c r="L234" s="455">
        <v>24</v>
      </c>
      <c r="M234" s="455"/>
      <c r="N234" s="455"/>
      <c r="O234" s="455"/>
      <c r="P234" s="455"/>
      <c r="Q234" s="455">
        <v>2018</v>
      </c>
      <c r="R234" s="455">
        <v>2020</v>
      </c>
      <c r="S234" s="455"/>
      <c r="T234" s="455"/>
      <c r="U234" s="455">
        <v>43317</v>
      </c>
      <c r="V234" s="455">
        <v>13950</v>
      </c>
      <c r="W234" s="455"/>
      <c r="X234" s="455">
        <v>4185</v>
      </c>
      <c r="Y234" s="455"/>
      <c r="Z234" s="455"/>
      <c r="AA234" s="455"/>
      <c r="AB234" s="455"/>
      <c r="AC234" s="455"/>
      <c r="AD234" s="455"/>
      <c r="AE234" s="455"/>
      <c r="AF234" s="455"/>
      <c r="AG234" s="455"/>
      <c r="AH234" s="455"/>
      <c r="AI234" s="455"/>
      <c r="AJ234" s="455"/>
      <c r="AK234" s="455"/>
      <c r="AL234" s="455"/>
      <c r="AM234" s="455"/>
      <c r="AN234" s="455"/>
      <c r="AO234" s="455"/>
      <c r="AP234" s="455"/>
      <c r="AQ234" s="455"/>
      <c r="AR234" s="455"/>
      <c r="AS234" s="455"/>
      <c r="AT234" s="455"/>
      <c r="AU234" s="455"/>
      <c r="AV234" s="455"/>
      <c r="AW234" s="455"/>
      <c r="AX234" s="455"/>
      <c r="AY234" s="455"/>
      <c r="AZ234" s="455"/>
      <c r="BA234" s="455"/>
      <c r="BB234" s="455"/>
      <c r="BC234" s="455"/>
      <c r="BD234" s="464"/>
      <c r="BE234" s="455"/>
      <c r="BF234" s="464"/>
      <c r="BG234" s="455"/>
      <c r="BH234" s="455"/>
      <c r="BI234" s="455"/>
      <c r="BJ234" s="455"/>
      <c r="BK234" s="455"/>
      <c r="BL234" s="455"/>
      <c r="BM234" s="455"/>
      <c r="BN234" s="455"/>
      <c r="BO234" s="494"/>
      <c r="BP234" s="494"/>
      <c r="BQ234" s="455"/>
      <c r="BR234" s="455"/>
      <c r="BS234" s="455"/>
      <c r="BT234" s="455"/>
      <c r="BU234" s="455"/>
      <c r="BV234" s="455"/>
      <c r="BW234" s="455"/>
      <c r="BX234" s="461"/>
      <c r="BY234" s="461"/>
      <c r="BZ234" s="461"/>
      <c r="CA234" s="461"/>
      <c r="CB234" s="461"/>
      <c r="CC234" s="461"/>
      <c r="CD234" s="448"/>
      <c r="CE234" s="448"/>
      <c r="CF234" s="448"/>
      <c r="CG234" s="448"/>
      <c r="CH234" s="448"/>
      <c r="CI234" s="448"/>
      <c r="CJ234" s="448"/>
      <c r="CK234" s="448"/>
      <c r="CL234" s="448"/>
      <c r="CM234" s="448"/>
      <c r="CN234" s="448"/>
      <c r="CO234" s="448"/>
      <c r="CP234" s="448"/>
      <c r="CQ234" s="448"/>
      <c r="CR234" s="448"/>
      <c r="CS234" s="448"/>
      <c r="CT234" s="448"/>
      <c r="CU234" s="448"/>
      <c r="CV234" s="448"/>
      <c r="CW234" s="515"/>
      <c r="CX234" s="515"/>
      <c r="CY234" s="515"/>
      <c r="CZ234" s="515"/>
      <c r="DA234" s="515"/>
      <c r="DB234" s="515"/>
      <c r="DC234" s="515"/>
      <c r="DD234" s="515"/>
      <c r="DE234" s="515"/>
      <c r="DF234" s="515"/>
      <c r="DG234" s="515"/>
      <c r="DH234" s="515"/>
      <c r="DI234" s="515"/>
      <c r="DJ234" s="515"/>
      <c r="DK234" s="515"/>
      <c r="DL234" s="515"/>
      <c r="DM234" s="515"/>
      <c r="DN234" s="515"/>
      <c r="DO234" s="515"/>
      <c r="DP234" s="515"/>
      <c r="DQ234" s="515"/>
      <c r="DR234" s="515"/>
      <c r="DS234" s="515"/>
      <c r="DT234" s="515"/>
      <c r="DU234" s="515"/>
      <c r="DV234" s="515"/>
      <c r="DW234" s="515"/>
      <c r="DX234" s="515"/>
      <c r="DY234" s="515"/>
      <c r="DZ234" s="515"/>
      <c r="EA234" s="515"/>
      <c r="EB234" s="515"/>
      <c r="EC234" s="515"/>
      <c r="ED234" s="515"/>
      <c r="EE234" s="515"/>
      <c r="EF234" s="515"/>
      <c r="EG234" s="515"/>
      <c r="EH234" s="515"/>
      <c r="EI234" s="515"/>
      <c r="EJ234" s="515"/>
      <c r="EK234" s="515"/>
      <c r="EL234" s="515"/>
      <c r="EM234" s="515"/>
      <c r="EN234" s="515"/>
      <c r="EO234" s="515"/>
      <c r="EP234" s="515"/>
      <c r="EQ234" s="515"/>
      <c r="ER234" s="515"/>
      <c r="ES234" s="515"/>
      <c r="ET234" s="515"/>
      <c r="EU234" s="515"/>
      <c r="EV234" s="515"/>
      <c r="EW234" s="515"/>
      <c r="EX234" s="515"/>
      <c r="EY234" s="515"/>
      <c r="EZ234" s="515"/>
      <c r="FA234" s="515"/>
      <c r="FB234" s="515"/>
      <c r="FC234" s="515"/>
      <c r="FD234" s="515"/>
      <c r="FE234" s="515"/>
      <c r="FF234" s="515"/>
      <c r="FG234" s="515"/>
      <c r="FH234" s="515"/>
      <c r="FI234" s="515"/>
      <c r="FJ234" s="515"/>
      <c r="FK234" s="515"/>
      <c r="FL234" s="515"/>
      <c r="FM234" s="515"/>
      <c r="FN234" s="515"/>
      <c r="FO234" s="515"/>
      <c r="FP234" s="515"/>
      <c r="FQ234" s="515"/>
      <c r="FR234" s="515"/>
      <c r="FS234" s="515"/>
      <c r="FT234" s="515"/>
      <c r="FU234" s="515"/>
      <c r="FV234" s="515"/>
      <c r="FW234" s="515"/>
      <c r="FX234" s="515"/>
      <c r="FY234" s="515"/>
      <c r="FZ234" s="515"/>
      <c r="GA234" s="515"/>
      <c r="GB234" s="515"/>
      <c r="GC234" s="515"/>
      <c r="GD234" s="515"/>
      <c r="GE234" s="515"/>
      <c r="GF234" s="515"/>
      <c r="GG234" s="515"/>
      <c r="GH234" s="515"/>
      <c r="GI234" s="515"/>
      <c r="GJ234" s="515"/>
      <c r="GK234" s="515"/>
      <c r="GL234" s="515"/>
      <c r="GM234" s="515"/>
      <c r="GN234" s="515"/>
      <c r="GO234" s="515"/>
      <c r="GP234" s="515"/>
      <c r="GQ234" s="515"/>
      <c r="GR234" s="515"/>
      <c r="GS234" s="515"/>
      <c r="GT234" s="515"/>
      <c r="GU234" s="515"/>
      <c r="GV234" s="515"/>
      <c r="GW234" s="515"/>
      <c r="GX234" s="515"/>
      <c r="GY234" s="515"/>
      <c r="GZ234" s="515"/>
      <c r="HA234" s="515"/>
      <c r="HB234" s="515"/>
      <c r="HC234" s="515"/>
      <c r="HD234" s="515"/>
      <c r="HE234" s="515"/>
      <c r="HF234" s="515"/>
      <c r="HG234" s="515"/>
      <c r="HH234" s="515"/>
      <c r="HI234" s="515"/>
      <c r="HJ234" s="515"/>
      <c r="HK234" s="515"/>
      <c r="HL234" s="515"/>
      <c r="HM234" s="515"/>
      <c r="HN234" s="515"/>
      <c r="HO234" s="515"/>
      <c r="HP234" s="515"/>
      <c r="HQ234" s="515"/>
      <c r="HR234" s="515"/>
      <c r="HS234" s="515"/>
      <c r="HT234" s="515"/>
      <c r="HU234" s="515"/>
      <c r="HV234" s="515"/>
      <c r="HW234" s="515"/>
      <c r="HX234" s="515"/>
      <c r="HY234" s="515"/>
      <c r="HZ234" s="515"/>
      <c r="IA234" s="515"/>
      <c r="IB234" s="515"/>
      <c r="IC234" s="515"/>
      <c r="ID234" s="515"/>
      <c r="IE234" s="515"/>
      <c r="IF234" s="515"/>
      <c r="IG234" s="515"/>
      <c r="IH234" s="515"/>
      <c r="II234" s="515"/>
      <c r="IJ234" s="515"/>
      <c r="IK234" s="515"/>
      <c r="IL234" s="515"/>
      <c r="IM234" s="515"/>
      <c r="IN234" s="515"/>
      <c r="IO234" s="515"/>
      <c r="IP234" s="515"/>
      <c r="IQ234" s="515"/>
      <c r="IR234" s="515"/>
      <c r="IS234" s="515"/>
      <c r="IT234" s="515"/>
      <c r="IU234" s="515"/>
      <c r="IV234" s="515"/>
      <c r="IW234" s="515"/>
      <c r="IX234" s="515"/>
      <c r="IY234" s="515"/>
      <c r="IZ234" s="515"/>
      <c r="JA234" s="515"/>
      <c r="JB234" s="515"/>
      <c r="JC234" s="515"/>
      <c r="JD234" s="515"/>
      <c r="JE234" s="515"/>
      <c r="JF234" s="515"/>
      <c r="JG234" s="515"/>
      <c r="JH234" s="515"/>
      <c r="JI234" s="515"/>
      <c r="JJ234" s="515"/>
      <c r="JK234" s="515"/>
      <c r="JL234" s="515"/>
      <c r="JM234" s="515"/>
      <c r="JN234" s="515"/>
      <c r="JO234" s="515"/>
      <c r="JP234" s="515"/>
      <c r="JQ234" s="515"/>
      <c r="JR234" s="515"/>
      <c r="JS234" s="515"/>
      <c r="JT234" s="515"/>
      <c r="JU234" s="515"/>
      <c r="JV234" s="515"/>
      <c r="JW234" s="515"/>
      <c r="JX234" s="515"/>
      <c r="JY234" s="515"/>
      <c r="JZ234" s="515"/>
      <c r="KA234" s="515"/>
      <c r="KB234" s="515"/>
      <c r="KC234" s="515"/>
      <c r="KD234" s="515"/>
      <c r="KE234" s="515"/>
      <c r="KF234" s="515"/>
      <c r="KG234" s="515"/>
      <c r="KH234" s="515"/>
      <c r="KI234" s="515"/>
      <c r="KJ234" s="515"/>
      <c r="KK234" s="515"/>
      <c r="KL234" s="515"/>
      <c r="KM234" s="515"/>
      <c r="KN234" s="515"/>
      <c r="KO234" s="515"/>
      <c r="KP234" s="515"/>
      <c r="KQ234" s="515"/>
      <c r="KR234" s="515"/>
      <c r="KS234" s="515"/>
      <c r="KT234" s="515"/>
    </row>
    <row r="235" spans="1:306" ht="24" hidden="1">
      <c r="A235" s="454" t="s">
        <v>2381</v>
      </c>
      <c r="B235" s="455" t="s">
        <v>247</v>
      </c>
      <c r="C235" s="455" t="s">
        <v>1868</v>
      </c>
      <c r="D235" s="455"/>
      <c r="E235" s="455" t="s">
        <v>2383</v>
      </c>
      <c r="F235" s="455" t="s">
        <v>113</v>
      </c>
      <c r="G235" s="455"/>
      <c r="H235" s="455"/>
      <c r="I235" s="455"/>
      <c r="J235" s="464">
        <v>31</v>
      </c>
      <c r="K235" s="455"/>
      <c r="L235" s="455">
        <v>31</v>
      </c>
      <c r="M235" s="455"/>
      <c r="N235" s="455"/>
      <c r="O235" s="455"/>
      <c r="P235" s="455"/>
      <c r="Q235" s="455">
        <v>2018</v>
      </c>
      <c r="R235" s="455">
        <v>2020</v>
      </c>
      <c r="S235" s="455"/>
      <c r="T235" s="455"/>
      <c r="U235" s="455">
        <v>30000</v>
      </c>
      <c r="V235" s="455">
        <v>13950</v>
      </c>
      <c r="W235" s="455"/>
      <c r="X235" s="455">
        <v>4185</v>
      </c>
      <c r="Y235" s="455"/>
      <c r="Z235" s="455"/>
      <c r="AA235" s="455"/>
      <c r="AB235" s="455"/>
      <c r="AC235" s="455"/>
      <c r="AD235" s="455"/>
      <c r="AE235" s="455"/>
      <c r="AF235" s="455"/>
      <c r="AG235" s="455"/>
      <c r="AH235" s="455"/>
      <c r="AI235" s="455"/>
      <c r="AJ235" s="455"/>
      <c r="AK235" s="455"/>
      <c r="AL235" s="455"/>
      <c r="AM235" s="455"/>
      <c r="AN235" s="455"/>
      <c r="AO235" s="455"/>
      <c r="AP235" s="455"/>
      <c r="AQ235" s="455"/>
      <c r="AR235" s="455"/>
      <c r="AS235" s="455"/>
      <c r="AT235" s="455"/>
      <c r="AU235" s="455"/>
      <c r="AV235" s="455"/>
      <c r="AW235" s="455"/>
      <c r="AX235" s="455"/>
      <c r="AY235" s="455"/>
      <c r="AZ235" s="455"/>
      <c r="BA235" s="455"/>
      <c r="BB235" s="455"/>
      <c r="BC235" s="455"/>
      <c r="BD235" s="464"/>
      <c r="BE235" s="455"/>
      <c r="BF235" s="464"/>
      <c r="BG235" s="455"/>
      <c r="BH235" s="455"/>
      <c r="BI235" s="455"/>
      <c r="BJ235" s="455"/>
      <c r="BK235" s="455"/>
      <c r="BL235" s="455"/>
      <c r="BM235" s="455"/>
      <c r="BN235" s="455"/>
      <c r="BO235" s="494"/>
      <c r="BP235" s="494"/>
      <c r="BQ235" s="455"/>
      <c r="BR235" s="455"/>
      <c r="BS235" s="455"/>
      <c r="BT235" s="455"/>
      <c r="BU235" s="455"/>
      <c r="BV235" s="455"/>
      <c r="BW235" s="455"/>
      <c r="BX235" s="461"/>
      <c r="BY235" s="461"/>
      <c r="BZ235" s="461"/>
      <c r="CA235" s="461"/>
      <c r="CB235" s="461"/>
      <c r="CC235" s="461"/>
      <c r="CD235" s="448"/>
      <c r="CE235" s="448"/>
      <c r="CF235" s="448"/>
      <c r="CG235" s="448"/>
      <c r="CH235" s="448"/>
      <c r="CI235" s="448"/>
      <c r="CJ235" s="448"/>
      <c r="CK235" s="448"/>
      <c r="CL235" s="448"/>
      <c r="CM235" s="448"/>
      <c r="CN235" s="448"/>
      <c r="CO235" s="448"/>
      <c r="CP235" s="448"/>
      <c r="CQ235" s="448"/>
      <c r="CR235" s="448"/>
      <c r="CS235" s="448"/>
      <c r="CT235" s="448"/>
      <c r="CU235" s="448"/>
      <c r="CV235" s="448"/>
      <c r="CW235" s="515"/>
      <c r="CX235" s="515"/>
      <c r="CY235" s="515"/>
      <c r="CZ235" s="515"/>
      <c r="DA235" s="515"/>
      <c r="DB235" s="515"/>
      <c r="DC235" s="515"/>
      <c r="DD235" s="515"/>
      <c r="DE235" s="515"/>
      <c r="DF235" s="515"/>
      <c r="DG235" s="515"/>
      <c r="DH235" s="515"/>
      <c r="DI235" s="515"/>
      <c r="DJ235" s="515"/>
      <c r="DK235" s="515"/>
      <c r="DL235" s="515"/>
      <c r="DM235" s="515"/>
      <c r="DN235" s="515"/>
      <c r="DO235" s="515"/>
      <c r="DP235" s="515"/>
      <c r="DQ235" s="515"/>
      <c r="DR235" s="515"/>
      <c r="DS235" s="515"/>
      <c r="DT235" s="515"/>
      <c r="DU235" s="515"/>
      <c r="DV235" s="515"/>
      <c r="DW235" s="515"/>
      <c r="DX235" s="515"/>
      <c r="DY235" s="515"/>
      <c r="DZ235" s="515"/>
      <c r="EA235" s="515"/>
      <c r="EB235" s="515"/>
      <c r="EC235" s="515"/>
      <c r="ED235" s="515"/>
      <c r="EE235" s="515"/>
      <c r="EF235" s="515"/>
      <c r="EG235" s="515"/>
      <c r="EH235" s="515"/>
      <c r="EI235" s="515"/>
      <c r="EJ235" s="515"/>
      <c r="EK235" s="515"/>
      <c r="EL235" s="515"/>
      <c r="EM235" s="515"/>
      <c r="EN235" s="515"/>
      <c r="EO235" s="515"/>
      <c r="EP235" s="515"/>
      <c r="EQ235" s="515"/>
      <c r="ER235" s="515"/>
      <c r="ES235" s="515"/>
      <c r="ET235" s="515"/>
      <c r="EU235" s="515"/>
      <c r="EV235" s="515"/>
      <c r="EW235" s="515"/>
      <c r="EX235" s="515"/>
      <c r="EY235" s="515"/>
      <c r="EZ235" s="515"/>
      <c r="FA235" s="515"/>
      <c r="FB235" s="515"/>
      <c r="FC235" s="515"/>
      <c r="FD235" s="515"/>
      <c r="FE235" s="515"/>
      <c r="FF235" s="515"/>
      <c r="FG235" s="515"/>
      <c r="FH235" s="515"/>
      <c r="FI235" s="515"/>
      <c r="FJ235" s="515"/>
      <c r="FK235" s="515"/>
      <c r="FL235" s="515"/>
      <c r="FM235" s="515"/>
      <c r="FN235" s="515"/>
      <c r="FO235" s="515"/>
      <c r="FP235" s="515"/>
      <c r="FQ235" s="515"/>
      <c r="FR235" s="515"/>
      <c r="FS235" s="515"/>
      <c r="FT235" s="515"/>
      <c r="FU235" s="515"/>
      <c r="FV235" s="515"/>
      <c r="FW235" s="515"/>
      <c r="FX235" s="515"/>
      <c r="FY235" s="515"/>
      <c r="FZ235" s="515"/>
      <c r="GA235" s="515"/>
      <c r="GB235" s="515"/>
      <c r="GC235" s="515"/>
      <c r="GD235" s="515"/>
      <c r="GE235" s="515"/>
      <c r="GF235" s="515"/>
      <c r="GG235" s="515"/>
      <c r="GH235" s="515"/>
      <c r="GI235" s="515"/>
      <c r="GJ235" s="515"/>
      <c r="GK235" s="515"/>
      <c r="GL235" s="515"/>
      <c r="GM235" s="515"/>
      <c r="GN235" s="515"/>
      <c r="GO235" s="515"/>
      <c r="GP235" s="515"/>
      <c r="GQ235" s="515"/>
      <c r="GR235" s="515"/>
      <c r="GS235" s="515"/>
      <c r="GT235" s="515"/>
      <c r="GU235" s="515"/>
      <c r="GV235" s="515"/>
      <c r="GW235" s="515"/>
      <c r="GX235" s="515"/>
      <c r="GY235" s="515"/>
      <c r="GZ235" s="515"/>
      <c r="HA235" s="515"/>
      <c r="HB235" s="515"/>
      <c r="HC235" s="515"/>
      <c r="HD235" s="515"/>
      <c r="HE235" s="515"/>
      <c r="HF235" s="515"/>
      <c r="HG235" s="515"/>
      <c r="HH235" s="515"/>
      <c r="HI235" s="515"/>
      <c r="HJ235" s="515"/>
      <c r="HK235" s="515"/>
      <c r="HL235" s="515"/>
      <c r="HM235" s="515"/>
      <c r="HN235" s="515"/>
      <c r="HO235" s="515"/>
      <c r="HP235" s="515"/>
      <c r="HQ235" s="515"/>
      <c r="HR235" s="515"/>
      <c r="HS235" s="515"/>
      <c r="HT235" s="515"/>
      <c r="HU235" s="515"/>
      <c r="HV235" s="515"/>
      <c r="HW235" s="515"/>
      <c r="HX235" s="515"/>
      <c r="HY235" s="515"/>
      <c r="HZ235" s="515"/>
      <c r="IA235" s="515"/>
      <c r="IB235" s="515"/>
      <c r="IC235" s="515"/>
      <c r="ID235" s="515"/>
      <c r="IE235" s="515"/>
      <c r="IF235" s="515"/>
      <c r="IG235" s="515"/>
      <c r="IH235" s="515"/>
      <c r="II235" s="515"/>
      <c r="IJ235" s="515"/>
      <c r="IK235" s="515"/>
      <c r="IL235" s="515"/>
      <c r="IM235" s="515"/>
      <c r="IN235" s="515"/>
      <c r="IO235" s="515"/>
      <c r="IP235" s="515"/>
      <c r="IQ235" s="515"/>
      <c r="IR235" s="515"/>
      <c r="IS235" s="515"/>
      <c r="IT235" s="515"/>
      <c r="IU235" s="515"/>
      <c r="IV235" s="515"/>
      <c r="IW235" s="515"/>
      <c r="IX235" s="515"/>
      <c r="IY235" s="515"/>
      <c r="IZ235" s="515"/>
      <c r="JA235" s="515"/>
      <c r="JB235" s="515"/>
      <c r="JC235" s="515"/>
      <c r="JD235" s="515"/>
      <c r="JE235" s="515"/>
      <c r="JF235" s="515"/>
      <c r="JG235" s="515"/>
      <c r="JH235" s="515"/>
      <c r="JI235" s="515"/>
      <c r="JJ235" s="515"/>
      <c r="JK235" s="515"/>
      <c r="JL235" s="515"/>
      <c r="JM235" s="515"/>
      <c r="JN235" s="515"/>
      <c r="JO235" s="515"/>
      <c r="JP235" s="515"/>
      <c r="JQ235" s="515"/>
      <c r="JR235" s="515"/>
      <c r="JS235" s="515"/>
      <c r="JT235" s="515"/>
      <c r="JU235" s="515"/>
      <c r="JV235" s="515"/>
      <c r="JW235" s="515"/>
      <c r="JX235" s="515"/>
      <c r="JY235" s="515"/>
      <c r="JZ235" s="515"/>
      <c r="KA235" s="515"/>
      <c r="KB235" s="515"/>
      <c r="KC235" s="515"/>
      <c r="KD235" s="515"/>
      <c r="KE235" s="515"/>
      <c r="KF235" s="515"/>
      <c r="KG235" s="515"/>
      <c r="KH235" s="515"/>
      <c r="KI235" s="515"/>
      <c r="KJ235" s="515"/>
      <c r="KK235" s="515"/>
      <c r="KL235" s="515"/>
      <c r="KM235" s="515"/>
      <c r="KN235" s="515"/>
      <c r="KO235" s="515"/>
      <c r="KP235" s="515"/>
      <c r="KQ235" s="515"/>
      <c r="KR235" s="515"/>
      <c r="KS235" s="515"/>
      <c r="KT235" s="515"/>
    </row>
    <row r="236" spans="1:306" ht="36" hidden="1">
      <c r="A236" s="454" t="s">
        <v>2381</v>
      </c>
      <c r="B236" s="455" t="s">
        <v>247</v>
      </c>
      <c r="C236" s="455" t="s">
        <v>1865</v>
      </c>
      <c r="D236" s="455"/>
      <c r="E236" s="455" t="s">
        <v>2301</v>
      </c>
      <c r="F236" s="455" t="s">
        <v>113</v>
      </c>
      <c r="G236" s="455"/>
      <c r="H236" s="455"/>
      <c r="I236" s="455"/>
      <c r="J236" s="464">
        <v>10</v>
      </c>
      <c r="K236" s="455">
        <v>10</v>
      </c>
      <c r="L236" s="455"/>
      <c r="M236" s="455"/>
      <c r="N236" s="455"/>
      <c r="O236" s="455"/>
      <c r="P236" s="455"/>
      <c r="Q236" s="455">
        <v>2017</v>
      </c>
      <c r="R236" s="455">
        <v>2020</v>
      </c>
      <c r="S236" s="455"/>
      <c r="T236" s="455"/>
      <c r="U236" s="455">
        <v>73220</v>
      </c>
      <c r="V236" s="455">
        <v>8056</v>
      </c>
      <c r="W236" s="455"/>
      <c r="X236" s="455">
        <v>2417</v>
      </c>
      <c r="Y236" s="455"/>
      <c r="Z236" s="455"/>
      <c r="AA236" s="455"/>
      <c r="AB236" s="455"/>
      <c r="AC236" s="455"/>
      <c r="AD236" s="455"/>
      <c r="AE236" s="455"/>
      <c r="AF236" s="455"/>
      <c r="AG236" s="455"/>
      <c r="AH236" s="455"/>
      <c r="AI236" s="455"/>
      <c r="AJ236" s="455"/>
      <c r="AK236" s="455"/>
      <c r="AL236" s="455"/>
      <c r="AM236" s="455"/>
      <c r="AN236" s="455"/>
      <c r="AO236" s="455"/>
      <c r="AP236" s="455"/>
      <c r="AQ236" s="455"/>
      <c r="AR236" s="455"/>
      <c r="AS236" s="455"/>
      <c r="AT236" s="455"/>
      <c r="AU236" s="455"/>
      <c r="AV236" s="455"/>
      <c r="AW236" s="455"/>
      <c r="AX236" s="455"/>
      <c r="AY236" s="455"/>
      <c r="AZ236" s="455"/>
      <c r="BA236" s="455"/>
      <c r="BB236" s="455"/>
      <c r="BC236" s="455"/>
      <c r="BD236" s="464"/>
      <c r="BE236" s="455"/>
      <c r="BF236" s="464"/>
      <c r="BG236" s="455"/>
      <c r="BH236" s="455"/>
      <c r="BI236" s="455"/>
      <c r="BJ236" s="455"/>
      <c r="BK236" s="455"/>
      <c r="BL236" s="455"/>
      <c r="BM236" s="455"/>
      <c r="BN236" s="455"/>
      <c r="BO236" s="494" t="s">
        <v>1867</v>
      </c>
      <c r="BP236" s="494"/>
      <c r="BQ236" s="455"/>
      <c r="BR236" s="455"/>
      <c r="BS236" s="455"/>
      <c r="BT236" s="455"/>
      <c r="BU236" s="455"/>
      <c r="BV236" s="455"/>
      <c r="BW236" s="455"/>
      <c r="BX236" s="461"/>
      <c r="BY236" s="461"/>
      <c r="BZ236" s="461"/>
      <c r="CA236" s="461"/>
      <c r="CB236" s="461"/>
      <c r="CC236" s="461"/>
      <c r="CD236" s="448"/>
      <c r="CE236" s="448"/>
      <c r="CF236" s="448"/>
      <c r="CG236" s="448"/>
      <c r="CH236" s="448"/>
      <c r="CI236" s="448"/>
      <c r="CJ236" s="448"/>
      <c r="CK236" s="448"/>
      <c r="CL236" s="448"/>
      <c r="CM236" s="448"/>
      <c r="CN236" s="448"/>
      <c r="CO236" s="448"/>
      <c r="CP236" s="448"/>
      <c r="CQ236" s="448"/>
      <c r="CR236" s="448"/>
      <c r="CS236" s="448"/>
      <c r="CT236" s="448"/>
      <c r="CU236" s="448"/>
      <c r="CV236" s="448"/>
      <c r="CW236" s="515"/>
      <c r="CX236" s="515"/>
      <c r="CY236" s="515"/>
      <c r="CZ236" s="515"/>
      <c r="DA236" s="515"/>
      <c r="DB236" s="515"/>
      <c r="DC236" s="515"/>
      <c r="DD236" s="515"/>
      <c r="DE236" s="515"/>
      <c r="DF236" s="515"/>
      <c r="DG236" s="515"/>
      <c r="DH236" s="515"/>
      <c r="DI236" s="515"/>
      <c r="DJ236" s="515"/>
      <c r="DK236" s="515"/>
      <c r="DL236" s="515"/>
      <c r="DM236" s="515"/>
      <c r="DN236" s="515"/>
      <c r="DO236" s="515"/>
      <c r="DP236" s="515"/>
      <c r="DQ236" s="515"/>
      <c r="DR236" s="515"/>
      <c r="DS236" s="515"/>
      <c r="DT236" s="515"/>
      <c r="DU236" s="515"/>
      <c r="DV236" s="515"/>
      <c r="DW236" s="515"/>
      <c r="DX236" s="515"/>
      <c r="DY236" s="515"/>
      <c r="DZ236" s="515"/>
      <c r="EA236" s="515"/>
      <c r="EB236" s="515"/>
      <c r="EC236" s="515"/>
      <c r="ED236" s="515"/>
      <c r="EE236" s="515"/>
      <c r="EF236" s="515"/>
      <c r="EG236" s="515"/>
      <c r="EH236" s="515"/>
      <c r="EI236" s="515"/>
      <c r="EJ236" s="515"/>
      <c r="EK236" s="515"/>
      <c r="EL236" s="515"/>
      <c r="EM236" s="515"/>
      <c r="EN236" s="515"/>
      <c r="EO236" s="515"/>
      <c r="EP236" s="515"/>
      <c r="EQ236" s="515"/>
      <c r="ER236" s="515"/>
      <c r="ES236" s="515"/>
      <c r="ET236" s="515"/>
      <c r="EU236" s="515"/>
      <c r="EV236" s="515"/>
      <c r="EW236" s="515"/>
      <c r="EX236" s="515"/>
      <c r="EY236" s="515"/>
      <c r="EZ236" s="515"/>
      <c r="FA236" s="515"/>
      <c r="FB236" s="515"/>
      <c r="FC236" s="515"/>
      <c r="FD236" s="515"/>
      <c r="FE236" s="515"/>
      <c r="FF236" s="515"/>
      <c r="FG236" s="515"/>
      <c r="FH236" s="515"/>
      <c r="FI236" s="515"/>
      <c r="FJ236" s="515"/>
      <c r="FK236" s="515"/>
      <c r="FL236" s="515"/>
      <c r="FM236" s="515"/>
      <c r="FN236" s="515"/>
      <c r="FO236" s="515"/>
      <c r="FP236" s="515"/>
      <c r="FQ236" s="515"/>
      <c r="FR236" s="515"/>
      <c r="FS236" s="515"/>
      <c r="FT236" s="515"/>
      <c r="FU236" s="515"/>
      <c r="FV236" s="515"/>
      <c r="FW236" s="515"/>
      <c r="FX236" s="515"/>
      <c r="FY236" s="515"/>
      <c r="FZ236" s="515"/>
      <c r="GA236" s="515"/>
      <c r="GB236" s="515"/>
      <c r="GC236" s="515"/>
      <c r="GD236" s="515"/>
      <c r="GE236" s="515"/>
      <c r="GF236" s="515"/>
      <c r="GG236" s="515"/>
      <c r="GH236" s="515"/>
      <c r="GI236" s="515"/>
      <c r="GJ236" s="515"/>
      <c r="GK236" s="515"/>
      <c r="GL236" s="515"/>
      <c r="GM236" s="515"/>
      <c r="GN236" s="515"/>
      <c r="GO236" s="515"/>
      <c r="GP236" s="515"/>
      <c r="GQ236" s="515"/>
      <c r="GR236" s="515"/>
      <c r="GS236" s="515"/>
      <c r="GT236" s="515"/>
      <c r="GU236" s="515"/>
      <c r="GV236" s="515"/>
      <c r="GW236" s="515"/>
      <c r="GX236" s="515"/>
      <c r="GY236" s="515"/>
      <c r="GZ236" s="515"/>
      <c r="HA236" s="515"/>
      <c r="HB236" s="515"/>
      <c r="HC236" s="515"/>
      <c r="HD236" s="515"/>
      <c r="HE236" s="515"/>
      <c r="HF236" s="515"/>
      <c r="HG236" s="515"/>
      <c r="HH236" s="515"/>
      <c r="HI236" s="515"/>
      <c r="HJ236" s="515"/>
      <c r="HK236" s="515"/>
      <c r="HL236" s="515"/>
      <c r="HM236" s="515"/>
      <c r="HN236" s="515"/>
      <c r="HO236" s="515"/>
      <c r="HP236" s="515"/>
      <c r="HQ236" s="515"/>
      <c r="HR236" s="515"/>
      <c r="HS236" s="515"/>
      <c r="HT236" s="515"/>
      <c r="HU236" s="515"/>
      <c r="HV236" s="515"/>
      <c r="HW236" s="515"/>
      <c r="HX236" s="515"/>
      <c r="HY236" s="515"/>
      <c r="HZ236" s="515"/>
      <c r="IA236" s="515"/>
      <c r="IB236" s="515"/>
      <c r="IC236" s="515"/>
      <c r="ID236" s="515"/>
      <c r="IE236" s="515"/>
      <c r="IF236" s="515"/>
      <c r="IG236" s="515"/>
      <c r="IH236" s="515"/>
      <c r="II236" s="515"/>
      <c r="IJ236" s="515"/>
      <c r="IK236" s="515"/>
      <c r="IL236" s="515"/>
      <c r="IM236" s="515"/>
      <c r="IN236" s="515"/>
      <c r="IO236" s="515"/>
      <c r="IP236" s="515"/>
      <c r="IQ236" s="515"/>
      <c r="IR236" s="515"/>
      <c r="IS236" s="515"/>
      <c r="IT236" s="515"/>
      <c r="IU236" s="515"/>
      <c r="IV236" s="515"/>
      <c r="IW236" s="515"/>
      <c r="IX236" s="515"/>
      <c r="IY236" s="515"/>
      <c r="IZ236" s="515"/>
      <c r="JA236" s="515"/>
      <c r="JB236" s="515"/>
      <c r="JC236" s="515"/>
      <c r="JD236" s="515"/>
      <c r="JE236" s="515"/>
      <c r="JF236" s="515"/>
      <c r="JG236" s="515"/>
      <c r="JH236" s="515"/>
      <c r="JI236" s="515"/>
      <c r="JJ236" s="515"/>
      <c r="JK236" s="515"/>
      <c r="JL236" s="515"/>
      <c r="JM236" s="515"/>
      <c r="JN236" s="515"/>
      <c r="JO236" s="515"/>
      <c r="JP236" s="515"/>
      <c r="JQ236" s="515"/>
      <c r="JR236" s="515"/>
      <c r="JS236" s="515"/>
      <c r="JT236" s="515"/>
      <c r="JU236" s="515"/>
      <c r="JV236" s="515"/>
      <c r="JW236" s="515"/>
      <c r="JX236" s="515"/>
      <c r="JY236" s="515"/>
      <c r="JZ236" s="515"/>
      <c r="KA236" s="515"/>
      <c r="KB236" s="515"/>
      <c r="KC236" s="515"/>
      <c r="KD236" s="515"/>
      <c r="KE236" s="515"/>
      <c r="KF236" s="515"/>
      <c r="KG236" s="515"/>
      <c r="KH236" s="515"/>
      <c r="KI236" s="515"/>
      <c r="KJ236" s="515"/>
      <c r="KK236" s="515"/>
      <c r="KL236" s="515"/>
      <c r="KM236" s="515"/>
      <c r="KN236" s="515"/>
      <c r="KO236" s="515"/>
      <c r="KP236" s="515"/>
      <c r="KQ236" s="515"/>
      <c r="KR236" s="515"/>
      <c r="KS236" s="515"/>
      <c r="KT236" s="515"/>
    </row>
    <row r="237" spans="1:306" ht="36" hidden="1">
      <c r="A237" s="454" t="s">
        <v>2381</v>
      </c>
      <c r="B237" s="455" t="s">
        <v>247</v>
      </c>
      <c r="C237" s="455" t="s">
        <v>1549</v>
      </c>
      <c r="D237" s="455"/>
      <c r="E237" s="455" t="s">
        <v>2636</v>
      </c>
      <c r="F237" s="455" t="s">
        <v>90</v>
      </c>
      <c r="G237" s="455"/>
      <c r="H237" s="455"/>
      <c r="I237" s="455"/>
      <c r="J237" s="464">
        <v>16</v>
      </c>
      <c r="K237" s="455"/>
      <c r="L237" s="455">
        <v>16</v>
      </c>
      <c r="M237" s="455"/>
      <c r="N237" s="455"/>
      <c r="O237" s="455"/>
      <c r="P237" s="455"/>
      <c r="Q237" s="455">
        <v>2017</v>
      </c>
      <c r="R237" s="455">
        <v>2020</v>
      </c>
      <c r="S237" s="455"/>
      <c r="T237" s="455"/>
      <c r="U237" s="455">
        <v>17270</v>
      </c>
      <c r="V237" s="455">
        <v>6488</v>
      </c>
      <c r="W237" s="455"/>
      <c r="X237" s="455">
        <v>4541</v>
      </c>
      <c r="Y237" s="455"/>
      <c r="Z237" s="455"/>
      <c r="AA237" s="455"/>
      <c r="AB237" s="455"/>
      <c r="AC237" s="455"/>
      <c r="AD237" s="455"/>
      <c r="AE237" s="455"/>
      <c r="AF237" s="455"/>
      <c r="AG237" s="455"/>
      <c r="AH237" s="455"/>
      <c r="AI237" s="455"/>
      <c r="AJ237" s="455"/>
      <c r="AK237" s="455"/>
      <c r="AL237" s="455"/>
      <c r="AM237" s="455"/>
      <c r="AN237" s="455"/>
      <c r="AO237" s="455"/>
      <c r="AP237" s="455"/>
      <c r="AQ237" s="455"/>
      <c r="AR237" s="455"/>
      <c r="AS237" s="455"/>
      <c r="AT237" s="455"/>
      <c r="AU237" s="455"/>
      <c r="AV237" s="455"/>
      <c r="AW237" s="455"/>
      <c r="AX237" s="455"/>
      <c r="AY237" s="455"/>
      <c r="AZ237" s="455"/>
      <c r="BA237" s="455"/>
      <c r="BB237" s="455"/>
      <c r="BC237" s="455"/>
      <c r="BD237" s="464"/>
      <c r="BE237" s="455"/>
      <c r="BF237" s="464"/>
      <c r="BG237" s="455"/>
      <c r="BH237" s="455"/>
      <c r="BI237" s="455"/>
      <c r="BJ237" s="455"/>
      <c r="BK237" s="455"/>
      <c r="BL237" s="455"/>
      <c r="BM237" s="455"/>
      <c r="BN237" s="455"/>
      <c r="BO237" s="494" t="s">
        <v>1552</v>
      </c>
      <c r="BP237" s="494" t="s">
        <v>1553</v>
      </c>
      <c r="BQ237" s="455"/>
      <c r="BR237" s="455"/>
      <c r="BS237" s="455"/>
      <c r="BT237" s="455"/>
      <c r="BU237" s="455"/>
      <c r="BV237" s="455"/>
      <c r="BW237" s="455"/>
      <c r="BX237" s="461"/>
      <c r="BY237" s="461"/>
      <c r="BZ237" s="461"/>
      <c r="CA237" s="461"/>
      <c r="CB237" s="461"/>
      <c r="CC237" s="461"/>
      <c r="CD237" s="448"/>
      <c r="CE237" s="448"/>
      <c r="CF237" s="448"/>
      <c r="CG237" s="448"/>
      <c r="CH237" s="448"/>
      <c r="CI237" s="448"/>
      <c r="CJ237" s="448"/>
      <c r="CK237" s="448"/>
      <c r="CL237" s="448"/>
      <c r="CM237" s="448"/>
      <c r="CN237" s="448"/>
      <c r="CO237" s="448"/>
      <c r="CP237" s="448"/>
      <c r="CQ237" s="448"/>
      <c r="CR237" s="448"/>
      <c r="CS237" s="448"/>
      <c r="CT237" s="448"/>
      <c r="CU237" s="448"/>
      <c r="CV237" s="448"/>
      <c r="CW237" s="515"/>
      <c r="CX237" s="515"/>
      <c r="CY237" s="515"/>
      <c r="CZ237" s="515"/>
      <c r="DA237" s="515"/>
      <c r="DB237" s="515"/>
      <c r="DC237" s="515"/>
      <c r="DD237" s="515"/>
      <c r="DE237" s="515"/>
      <c r="DF237" s="515"/>
      <c r="DG237" s="515"/>
      <c r="DH237" s="515"/>
      <c r="DI237" s="515"/>
      <c r="DJ237" s="515"/>
      <c r="DK237" s="515"/>
      <c r="DL237" s="515"/>
      <c r="DM237" s="515"/>
      <c r="DN237" s="515"/>
      <c r="DO237" s="515"/>
      <c r="DP237" s="515"/>
      <c r="DQ237" s="515"/>
      <c r="DR237" s="515"/>
      <c r="DS237" s="515"/>
      <c r="DT237" s="515"/>
      <c r="DU237" s="515"/>
      <c r="DV237" s="515"/>
      <c r="DW237" s="515"/>
      <c r="DX237" s="515"/>
      <c r="DY237" s="515"/>
      <c r="DZ237" s="515"/>
      <c r="EA237" s="515"/>
      <c r="EB237" s="515"/>
      <c r="EC237" s="515"/>
      <c r="ED237" s="515"/>
      <c r="EE237" s="515"/>
      <c r="EF237" s="515"/>
      <c r="EG237" s="515"/>
      <c r="EH237" s="515"/>
      <c r="EI237" s="515"/>
      <c r="EJ237" s="515"/>
      <c r="EK237" s="515"/>
      <c r="EL237" s="515"/>
      <c r="EM237" s="515"/>
      <c r="EN237" s="515"/>
      <c r="EO237" s="515"/>
      <c r="EP237" s="515"/>
      <c r="EQ237" s="515"/>
      <c r="ER237" s="515"/>
      <c r="ES237" s="515"/>
      <c r="ET237" s="515"/>
      <c r="EU237" s="515"/>
      <c r="EV237" s="515"/>
      <c r="EW237" s="515"/>
      <c r="EX237" s="515"/>
      <c r="EY237" s="515"/>
      <c r="EZ237" s="515"/>
      <c r="FA237" s="515"/>
      <c r="FB237" s="515"/>
      <c r="FC237" s="515"/>
      <c r="FD237" s="515"/>
      <c r="FE237" s="515"/>
      <c r="FF237" s="515"/>
      <c r="FG237" s="515"/>
      <c r="FH237" s="515"/>
      <c r="FI237" s="515"/>
      <c r="FJ237" s="515"/>
      <c r="FK237" s="515"/>
      <c r="FL237" s="515"/>
      <c r="FM237" s="515"/>
      <c r="FN237" s="515"/>
      <c r="FO237" s="515"/>
      <c r="FP237" s="515"/>
      <c r="FQ237" s="515"/>
      <c r="FR237" s="515"/>
      <c r="FS237" s="515"/>
      <c r="FT237" s="515"/>
      <c r="FU237" s="515"/>
      <c r="FV237" s="515"/>
      <c r="FW237" s="515"/>
      <c r="FX237" s="515"/>
      <c r="FY237" s="515"/>
      <c r="FZ237" s="515"/>
      <c r="GA237" s="515"/>
      <c r="GB237" s="515"/>
      <c r="GC237" s="515"/>
      <c r="GD237" s="515"/>
      <c r="GE237" s="515"/>
      <c r="GF237" s="515"/>
      <c r="GG237" s="515"/>
      <c r="GH237" s="515"/>
      <c r="GI237" s="515"/>
      <c r="GJ237" s="515"/>
      <c r="GK237" s="515"/>
      <c r="GL237" s="515"/>
      <c r="GM237" s="515"/>
      <c r="GN237" s="515"/>
      <c r="GO237" s="515"/>
      <c r="GP237" s="515"/>
      <c r="GQ237" s="515"/>
      <c r="GR237" s="515"/>
      <c r="GS237" s="515"/>
      <c r="GT237" s="515"/>
      <c r="GU237" s="515"/>
      <c r="GV237" s="515"/>
      <c r="GW237" s="515"/>
      <c r="GX237" s="515"/>
      <c r="GY237" s="515"/>
      <c r="GZ237" s="515"/>
      <c r="HA237" s="515"/>
      <c r="HB237" s="515"/>
      <c r="HC237" s="515"/>
      <c r="HD237" s="515"/>
      <c r="HE237" s="515"/>
      <c r="HF237" s="515"/>
      <c r="HG237" s="515"/>
      <c r="HH237" s="515"/>
      <c r="HI237" s="515"/>
      <c r="HJ237" s="515"/>
      <c r="HK237" s="515"/>
      <c r="HL237" s="515"/>
      <c r="HM237" s="515"/>
      <c r="HN237" s="515"/>
      <c r="HO237" s="515"/>
      <c r="HP237" s="515"/>
      <c r="HQ237" s="515"/>
      <c r="HR237" s="515"/>
      <c r="HS237" s="515"/>
      <c r="HT237" s="515"/>
      <c r="HU237" s="515"/>
      <c r="HV237" s="515"/>
      <c r="HW237" s="515"/>
      <c r="HX237" s="515"/>
      <c r="HY237" s="515"/>
      <c r="HZ237" s="515"/>
      <c r="IA237" s="515"/>
      <c r="IB237" s="515"/>
      <c r="IC237" s="515"/>
      <c r="ID237" s="515"/>
      <c r="IE237" s="515"/>
      <c r="IF237" s="515"/>
      <c r="IG237" s="515"/>
      <c r="IH237" s="515"/>
      <c r="II237" s="515"/>
      <c r="IJ237" s="515"/>
      <c r="IK237" s="515"/>
      <c r="IL237" s="515"/>
      <c r="IM237" s="515"/>
      <c r="IN237" s="515"/>
      <c r="IO237" s="515"/>
      <c r="IP237" s="515"/>
      <c r="IQ237" s="515"/>
      <c r="IR237" s="515"/>
      <c r="IS237" s="515"/>
      <c r="IT237" s="515"/>
      <c r="IU237" s="515"/>
      <c r="IV237" s="515"/>
      <c r="IW237" s="515"/>
      <c r="IX237" s="515"/>
      <c r="IY237" s="515"/>
      <c r="IZ237" s="515"/>
      <c r="JA237" s="515"/>
      <c r="JB237" s="515"/>
      <c r="JC237" s="515"/>
      <c r="JD237" s="515"/>
      <c r="JE237" s="515"/>
      <c r="JF237" s="515"/>
      <c r="JG237" s="515"/>
      <c r="JH237" s="515"/>
      <c r="JI237" s="515"/>
      <c r="JJ237" s="515"/>
      <c r="JK237" s="515"/>
      <c r="JL237" s="515"/>
      <c r="JM237" s="515"/>
      <c r="JN237" s="515"/>
      <c r="JO237" s="515"/>
      <c r="JP237" s="515"/>
      <c r="JQ237" s="515"/>
      <c r="JR237" s="515"/>
      <c r="JS237" s="515"/>
      <c r="JT237" s="515"/>
      <c r="JU237" s="515"/>
      <c r="JV237" s="515"/>
      <c r="JW237" s="515"/>
      <c r="JX237" s="515"/>
      <c r="JY237" s="515"/>
      <c r="JZ237" s="515"/>
      <c r="KA237" s="515"/>
      <c r="KB237" s="515"/>
      <c r="KC237" s="515"/>
      <c r="KD237" s="515"/>
      <c r="KE237" s="515"/>
      <c r="KF237" s="515"/>
      <c r="KG237" s="515"/>
      <c r="KH237" s="515"/>
      <c r="KI237" s="515"/>
      <c r="KJ237" s="515"/>
      <c r="KK237" s="515"/>
      <c r="KL237" s="515"/>
      <c r="KM237" s="515"/>
      <c r="KN237" s="515"/>
      <c r="KO237" s="515"/>
      <c r="KP237" s="515"/>
      <c r="KQ237" s="515"/>
      <c r="KR237" s="515"/>
      <c r="KS237" s="515"/>
      <c r="KT237" s="515"/>
    </row>
    <row r="238" spans="1:306" ht="24" hidden="1">
      <c r="A238" s="454" t="s">
        <v>2381</v>
      </c>
      <c r="B238" s="455" t="s">
        <v>231</v>
      </c>
      <c r="C238" s="455" t="s">
        <v>1804</v>
      </c>
      <c r="D238" s="455"/>
      <c r="E238" s="455" t="s">
        <v>2155</v>
      </c>
      <c r="F238" s="455" t="s">
        <v>2155</v>
      </c>
      <c r="G238" s="455"/>
      <c r="H238" s="455"/>
      <c r="I238" s="455"/>
      <c r="J238" s="464">
        <v>8</v>
      </c>
      <c r="K238" s="455"/>
      <c r="L238" s="455">
        <v>8</v>
      </c>
      <c r="M238" s="455"/>
      <c r="N238" s="455"/>
      <c r="O238" s="455"/>
      <c r="P238" s="455"/>
      <c r="Q238" s="455">
        <v>2017</v>
      </c>
      <c r="R238" s="455">
        <v>2020</v>
      </c>
      <c r="S238" s="455"/>
      <c r="T238" s="455"/>
      <c r="U238" s="455">
        <v>10716</v>
      </c>
      <c r="V238" s="455">
        <v>2475</v>
      </c>
      <c r="W238" s="455"/>
      <c r="X238" s="455">
        <v>742</v>
      </c>
      <c r="Y238" s="455"/>
      <c r="Z238" s="455"/>
      <c r="AA238" s="455"/>
      <c r="AB238" s="455"/>
      <c r="AC238" s="455"/>
      <c r="AD238" s="455"/>
      <c r="AE238" s="455"/>
      <c r="AF238" s="455"/>
      <c r="AG238" s="455"/>
      <c r="AH238" s="455"/>
      <c r="AI238" s="455"/>
      <c r="AJ238" s="455"/>
      <c r="AK238" s="455"/>
      <c r="AL238" s="455"/>
      <c r="AM238" s="455"/>
      <c r="AN238" s="455"/>
      <c r="AO238" s="455"/>
      <c r="AP238" s="455"/>
      <c r="AQ238" s="455"/>
      <c r="AR238" s="455"/>
      <c r="AS238" s="455"/>
      <c r="AT238" s="455"/>
      <c r="AU238" s="455"/>
      <c r="AV238" s="455"/>
      <c r="AW238" s="455"/>
      <c r="AX238" s="455"/>
      <c r="AY238" s="455"/>
      <c r="AZ238" s="455"/>
      <c r="BA238" s="455"/>
      <c r="BB238" s="455"/>
      <c r="BC238" s="455"/>
      <c r="BD238" s="464"/>
      <c r="BE238" s="455"/>
      <c r="BF238" s="464"/>
      <c r="BG238" s="455"/>
      <c r="BH238" s="455"/>
      <c r="BI238" s="455"/>
      <c r="BJ238" s="455"/>
      <c r="BK238" s="455"/>
      <c r="BL238" s="455"/>
      <c r="BM238" s="455"/>
      <c r="BN238" s="455"/>
      <c r="BO238" s="494" t="s">
        <v>1805</v>
      </c>
      <c r="BP238" s="494" t="s">
        <v>1806</v>
      </c>
      <c r="BQ238" s="455"/>
      <c r="BR238" s="455"/>
      <c r="BS238" s="455"/>
      <c r="BT238" s="455"/>
      <c r="BU238" s="455"/>
      <c r="BV238" s="455"/>
      <c r="BW238" s="455"/>
      <c r="BX238" s="461"/>
      <c r="BY238" s="461"/>
      <c r="BZ238" s="461"/>
      <c r="CA238" s="461"/>
      <c r="CB238" s="461"/>
      <c r="CC238" s="461"/>
      <c r="CD238" s="448"/>
      <c r="CE238" s="448"/>
      <c r="CF238" s="448"/>
      <c r="CG238" s="448"/>
      <c r="CH238" s="448"/>
      <c r="CI238" s="448"/>
      <c r="CJ238" s="448"/>
      <c r="CK238" s="448"/>
      <c r="CL238" s="448"/>
      <c r="CM238" s="448"/>
      <c r="CN238" s="448"/>
      <c r="CO238" s="448"/>
      <c r="CP238" s="448"/>
      <c r="CQ238" s="448"/>
      <c r="CR238" s="448"/>
      <c r="CS238" s="448"/>
      <c r="CT238" s="448"/>
      <c r="CU238" s="448"/>
      <c r="CV238" s="448"/>
      <c r="CW238" s="515"/>
      <c r="CX238" s="515"/>
      <c r="CY238" s="515"/>
      <c r="CZ238" s="515"/>
      <c r="DA238" s="515"/>
      <c r="DB238" s="515"/>
      <c r="DC238" s="515"/>
      <c r="DD238" s="515"/>
      <c r="DE238" s="515"/>
      <c r="DF238" s="515"/>
      <c r="DG238" s="515"/>
      <c r="DH238" s="515"/>
      <c r="DI238" s="515"/>
      <c r="DJ238" s="515"/>
      <c r="DK238" s="515"/>
      <c r="DL238" s="515"/>
      <c r="DM238" s="515"/>
      <c r="DN238" s="515"/>
      <c r="DO238" s="515"/>
      <c r="DP238" s="515"/>
      <c r="DQ238" s="515"/>
      <c r="DR238" s="515"/>
      <c r="DS238" s="515"/>
      <c r="DT238" s="515"/>
      <c r="DU238" s="515"/>
      <c r="DV238" s="515"/>
      <c r="DW238" s="515"/>
      <c r="DX238" s="515"/>
      <c r="DY238" s="515"/>
      <c r="DZ238" s="515"/>
      <c r="EA238" s="515"/>
      <c r="EB238" s="515"/>
      <c r="EC238" s="515"/>
      <c r="ED238" s="515"/>
      <c r="EE238" s="515"/>
      <c r="EF238" s="515"/>
      <c r="EG238" s="515"/>
      <c r="EH238" s="515"/>
      <c r="EI238" s="515"/>
      <c r="EJ238" s="515"/>
      <c r="EK238" s="515"/>
      <c r="EL238" s="515"/>
      <c r="EM238" s="515"/>
      <c r="EN238" s="515"/>
      <c r="EO238" s="515"/>
      <c r="EP238" s="515"/>
      <c r="EQ238" s="515"/>
      <c r="ER238" s="515"/>
      <c r="ES238" s="515"/>
      <c r="ET238" s="515"/>
      <c r="EU238" s="515"/>
      <c r="EV238" s="515"/>
      <c r="EW238" s="515"/>
      <c r="EX238" s="515"/>
      <c r="EY238" s="515"/>
      <c r="EZ238" s="515"/>
      <c r="FA238" s="515"/>
      <c r="FB238" s="515"/>
      <c r="FC238" s="515"/>
      <c r="FD238" s="515"/>
      <c r="FE238" s="515"/>
      <c r="FF238" s="515"/>
      <c r="FG238" s="515"/>
      <c r="FH238" s="515"/>
      <c r="FI238" s="515"/>
      <c r="FJ238" s="515"/>
      <c r="FK238" s="515"/>
      <c r="FL238" s="515"/>
      <c r="FM238" s="515"/>
      <c r="FN238" s="515"/>
      <c r="FO238" s="515"/>
      <c r="FP238" s="515"/>
      <c r="FQ238" s="515"/>
      <c r="FR238" s="515"/>
      <c r="FS238" s="515"/>
      <c r="FT238" s="515"/>
      <c r="FU238" s="515"/>
      <c r="FV238" s="515"/>
      <c r="FW238" s="515"/>
      <c r="FX238" s="515"/>
      <c r="FY238" s="515"/>
      <c r="FZ238" s="515"/>
      <c r="GA238" s="515"/>
      <c r="GB238" s="515"/>
      <c r="GC238" s="515"/>
      <c r="GD238" s="515"/>
      <c r="GE238" s="515"/>
      <c r="GF238" s="515"/>
      <c r="GG238" s="515"/>
      <c r="GH238" s="515"/>
      <c r="GI238" s="515"/>
      <c r="GJ238" s="515"/>
      <c r="GK238" s="515"/>
      <c r="GL238" s="515"/>
      <c r="GM238" s="515"/>
      <c r="GN238" s="515"/>
      <c r="GO238" s="515"/>
      <c r="GP238" s="515"/>
      <c r="GQ238" s="515"/>
      <c r="GR238" s="515"/>
      <c r="GS238" s="515"/>
      <c r="GT238" s="515"/>
      <c r="GU238" s="515"/>
      <c r="GV238" s="515"/>
      <c r="GW238" s="515"/>
      <c r="GX238" s="515"/>
      <c r="GY238" s="515"/>
      <c r="GZ238" s="515"/>
      <c r="HA238" s="515"/>
      <c r="HB238" s="515"/>
      <c r="HC238" s="515"/>
      <c r="HD238" s="515"/>
      <c r="HE238" s="515"/>
      <c r="HF238" s="515"/>
      <c r="HG238" s="515"/>
      <c r="HH238" s="515"/>
      <c r="HI238" s="515"/>
      <c r="HJ238" s="515"/>
      <c r="HK238" s="515"/>
      <c r="HL238" s="515"/>
      <c r="HM238" s="515"/>
      <c r="HN238" s="515"/>
      <c r="HO238" s="515"/>
      <c r="HP238" s="515"/>
      <c r="HQ238" s="515"/>
      <c r="HR238" s="515"/>
      <c r="HS238" s="515"/>
      <c r="HT238" s="515"/>
      <c r="HU238" s="515"/>
      <c r="HV238" s="515"/>
      <c r="HW238" s="515"/>
      <c r="HX238" s="515"/>
      <c r="HY238" s="515"/>
      <c r="HZ238" s="515"/>
      <c r="IA238" s="515"/>
      <c r="IB238" s="515"/>
      <c r="IC238" s="515"/>
      <c r="ID238" s="515"/>
      <c r="IE238" s="515"/>
      <c r="IF238" s="515"/>
      <c r="IG238" s="515"/>
      <c r="IH238" s="515"/>
      <c r="II238" s="515"/>
      <c r="IJ238" s="515"/>
      <c r="IK238" s="515"/>
      <c r="IL238" s="515"/>
      <c r="IM238" s="515"/>
      <c r="IN238" s="515"/>
      <c r="IO238" s="515"/>
      <c r="IP238" s="515"/>
      <c r="IQ238" s="515"/>
      <c r="IR238" s="515"/>
      <c r="IS238" s="515"/>
      <c r="IT238" s="515"/>
      <c r="IU238" s="515"/>
      <c r="IV238" s="515"/>
      <c r="IW238" s="515"/>
      <c r="IX238" s="515"/>
      <c r="IY238" s="515"/>
      <c r="IZ238" s="515"/>
      <c r="JA238" s="515"/>
      <c r="JB238" s="515"/>
      <c r="JC238" s="515"/>
      <c r="JD238" s="515"/>
      <c r="JE238" s="515"/>
      <c r="JF238" s="515"/>
      <c r="JG238" s="515"/>
      <c r="JH238" s="515"/>
      <c r="JI238" s="515"/>
      <c r="JJ238" s="515"/>
      <c r="JK238" s="515"/>
      <c r="JL238" s="515"/>
      <c r="JM238" s="515"/>
      <c r="JN238" s="515"/>
      <c r="JO238" s="515"/>
      <c r="JP238" s="515"/>
      <c r="JQ238" s="515"/>
      <c r="JR238" s="515"/>
      <c r="JS238" s="515"/>
      <c r="JT238" s="515"/>
      <c r="JU238" s="515"/>
      <c r="JV238" s="515"/>
      <c r="JW238" s="515"/>
      <c r="JX238" s="515"/>
      <c r="JY238" s="515"/>
      <c r="JZ238" s="515"/>
      <c r="KA238" s="515"/>
      <c r="KB238" s="515"/>
      <c r="KC238" s="515"/>
      <c r="KD238" s="515"/>
      <c r="KE238" s="515"/>
      <c r="KF238" s="515"/>
      <c r="KG238" s="515"/>
      <c r="KH238" s="515"/>
      <c r="KI238" s="515"/>
      <c r="KJ238" s="515"/>
      <c r="KK238" s="515"/>
      <c r="KL238" s="515"/>
      <c r="KM238" s="515"/>
      <c r="KN238" s="515"/>
      <c r="KO238" s="515"/>
      <c r="KP238" s="515"/>
      <c r="KQ238" s="515"/>
      <c r="KR238" s="515"/>
      <c r="KS238" s="515"/>
      <c r="KT238" s="515"/>
    </row>
    <row r="239" spans="1:306" ht="36" hidden="1">
      <c r="A239" s="454" t="s">
        <v>2381</v>
      </c>
      <c r="B239" s="455" t="s">
        <v>262</v>
      </c>
      <c r="C239" s="455" t="s">
        <v>1816</v>
      </c>
      <c r="D239" s="455"/>
      <c r="E239" s="455" t="s">
        <v>2155</v>
      </c>
      <c r="F239" s="455" t="s">
        <v>2155</v>
      </c>
      <c r="G239" s="455"/>
      <c r="H239" s="455"/>
      <c r="I239" s="455"/>
      <c r="J239" s="464">
        <v>18</v>
      </c>
      <c r="K239" s="455"/>
      <c r="L239" s="455">
        <v>18</v>
      </c>
      <c r="M239" s="455"/>
      <c r="N239" s="455"/>
      <c r="O239" s="455"/>
      <c r="P239" s="455"/>
      <c r="Q239" s="455">
        <v>2017</v>
      </c>
      <c r="R239" s="455">
        <v>2020</v>
      </c>
      <c r="S239" s="455"/>
      <c r="T239" s="455"/>
      <c r="U239" s="455">
        <v>55495</v>
      </c>
      <c r="V239" s="455">
        <v>5387</v>
      </c>
      <c r="W239" s="455"/>
      <c r="X239" s="455">
        <v>1616</v>
      </c>
      <c r="Y239" s="455"/>
      <c r="Z239" s="455"/>
      <c r="AA239" s="455"/>
      <c r="AB239" s="455"/>
      <c r="AC239" s="455"/>
      <c r="AD239" s="455"/>
      <c r="AE239" s="455"/>
      <c r="AF239" s="455"/>
      <c r="AG239" s="455"/>
      <c r="AH239" s="455"/>
      <c r="AI239" s="455"/>
      <c r="AJ239" s="455"/>
      <c r="AK239" s="455"/>
      <c r="AL239" s="455"/>
      <c r="AM239" s="455"/>
      <c r="AN239" s="455"/>
      <c r="AO239" s="455"/>
      <c r="AP239" s="455"/>
      <c r="AQ239" s="455"/>
      <c r="AR239" s="455"/>
      <c r="AS239" s="455"/>
      <c r="AT239" s="455"/>
      <c r="AU239" s="455"/>
      <c r="AV239" s="455"/>
      <c r="AW239" s="455"/>
      <c r="AX239" s="455"/>
      <c r="AY239" s="455"/>
      <c r="AZ239" s="455"/>
      <c r="BA239" s="455"/>
      <c r="BB239" s="455"/>
      <c r="BC239" s="455"/>
      <c r="BD239" s="464"/>
      <c r="BE239" s="455"/>
      <c r="BF239" s="464"/>
      <c r="BG239" s="455"/>
      <c r="BH239" s="455"/>
      <c r="BI239" s="455"/>
      <c r="BJ239" s="455"/>
      <c r="BK239" s="455"/>
      <c r="BL239" s="455"/>
      <c r="BM239" s="455"/>
      <c r="BN239" s="455"/>
      <c r="BO239" s="494" t="s">
        <v>1817</v>
      </c>
      <c r="BP239" s="494" t="s">
        <v>1818</v>
      </c>
      <c r="BQ239" s="455"/>
      <c r="BR239" s="455"/>
      <c r="BS239" s="455"/>
      <c r="BT239" s="455"/>
      <c r="BU239" s="455"/>
      <c r="BV239" s="455"/>
      <c r="BW239" s="455"/>
      <c r="BX239" s="461"/>
      <c r="BY239" s="461"/>
      <c r="BZ239" s="461"/>
      <c r="CA239" s="461"/>
      <c r="CB239" s="461"/>
      <c r="CC239" s="461"/>
      <c r="CD239" s="448"/>
      <c r="CE239" s="448"/>
      <c r="CF239" s="448"/>
      <c r="CG239" s="448"/>
      <c r="CH239" s="448"/>
      <c r="CI239" s="448"/>
      <c r="CJ239" s="448"/>
      <c r="CK239" s="448"/>
      <c r="CL239" s="448"/>
      <c r="CM239" s="448"/>
      <c r="CN239" s="448"/>
      <c r="CO239" s="448"/>
      <c r="CP239" s="448"/>
      <c r="CQ239" s="448"/>
      <c r="CR239" s="448"/>
      <c r="CS239" s="448"/>
      <c r="CT239" s="448"/>
      <c r="CU239" s="448"/>
      <c r="CV239" s="448"/>
      <c r="CW239" s="515"/>
      <c r="CX239" s="515"/>
      <c r="CY239" s="515"/>
      <c r="CZ239" s="515"/>
      <c r="DA239" s="515"/>
      <c r="DB239" s="515"/>
      <c r="DC239" s="515"/>
      <c r="DD239" s="515"/>
      <c r="DE239" s="515"/>
      <c r="DF239" s="515"/>
      <c r="DG239" s="515"/>
      <c r="DH239" s="515"/>
      <c r="DI239" s="515"/>
      <c r="DJ239" s="515"/>
      <c r="DK239" s="515"/>
      <c r="DL239" s="515"/>
      <c r="DM239" s="515"/>
      <c r="DN239" s="515"/>
      <c r="DO239" s="515"/>
      <c r="DP239" s="515"/>
      <c r="DQ239" s="515"/>
      <c r="DR239" s="515"/>
      <c r="DS239" s="515"/>
      <c r="DT239" s="515"/>
      <c r="DU239" s="515"/>
      <c r="DV239" s="515"/>
      <c r="DW239" s="515"/>
      <c r="DX239" s="515"/>
      <c r="DY239" s="515"/>
      <c r="DZ239" s="515"/>
      <c r="EA239" s="515"/>
      <c r="EB239" s="515"/>
      <c r="EC239" s="515"/>
      <c r="ED239" s="515"/>
      <c r="EE239" s="515"/>
      <c r="EF239" s="515"/>
      <c r="EG239" s="515"/>
      <c r="EH239" s="515"/>
      <c r="EI239" s="515"/>
      <c r="EJ239" s="515"/>
      <c r="EK239" s="515"/>
      <c r="EL239" s="515"/>
      <c r="EM239" s="515"/>
      <c r="EN239" s="515"/>
      <c r="EO239" s="515"/>
      <c r="EP239" s="515"/>
      <c r="EQ239" s="515"/>
      <c r="ER239" s="515"/>
      <c r="ES239" s="515"/>
      <c r="ET239" s="515"/>
      <c r="EU239" s="515"/>
      <c r="EV239" s="515"/>
      <c r="EW239" s="515"/>
      <c r="EX239" s="515"/>
      <c r="EY239" s="515"/>
      <c r="EZ239" s="515"/>
      <c r="FA239" s="515"/>
      <c r="FB239" s="515"/>
      <c r="FC239" s="515"/>
      <c r="FD239" s="515"/>
      <c r="FE239" s="515"/>
      <c r="FF239" s="515"/>
      <c r="FG239" s="515"/>
      <c r="FH239" s="515"/>
      <c r="FI239" s="515"/>
      <c r="FJ239" s="515"/>
      <c r="FK239" s="515"/>
      <c r="FL239" s="515"/>
      <c r="FM239" s="515"/>
      <c r="FN239" s="515"/>
      <c r="FO239" s="515"/>
      <c r="FP239" s="515"/>
      <c r="FQ239" s="515"/>
      <c r="FR239" s="515"/>
      <c r="FS239" s="515"/>
      <c r="FT239" s="515"/>
      <c r="FU239" s="515"/>
      <c r="FV239" s="515"/>
      <c r="FW239" s="515"/>
      <c r="FX239" s="515"/>
      <c r="FY239" s="515"/>
      <c r="FZ239" s="515"/>
      <c r="GA239" s="515"/>
      <c r="GB239" s="515"/>
      <c r="GC239" s="515"/>
      <c r="GD239" s="515"/>
      <c r="GE239" s="515"/>
      <c r="GF239" s="515"/>
      <c r="GG239" s="515"/>
      <c r="GH239" s="515"/>
      <c r="GI239" s="515"/>
      <c r="GJ239" s="515"/>
      <c r="GK239" s="515"/>
      <c r="GL239" s="515"/>
      <c r="GM239" s="515"/>
      <c r="GN239" s="515"/>
      <c r="GO239" s="515"/>
      <c r="GP239" s="515"/>
      <c r="GQ239" s="515"/>
      <c r="GR239" s="515"/>
      <c r="GS239" s="515"/>
      <c r="GT239" s="515"/>
      <c r="GU239" s="515"/>
      <c r="GV239" s="515"/>
      <c r="GW239" s="515"/>
      <c r="GX239" s="515"/>
      <c r="GY239" s="515"/>
      <c r="GZ239" s="515"/>
      <c r="HA239" s="515"/>
      <c r="HB239" s="515"/>
      <c r="HC239" s="515"/>
      <c r="HD239" s="515"/>
      <c r="HE239" s="515"/>
      <c r="HF239" s="515"/>
      <c r="HG239" s="515"/>
      <c r="HH239" s="515"/>
      <c r="HI239" s="515"/>
      <c r="HJ239" s="515"/>
      <c r="HK239" s="515"/>
      <c r="HL239" s="515"/>
      <c r="HM239" s="515"/>
      <c r="HN239" s="515"/>
      <c r="HO239" s="515"/>
      <c r="HP239" s="515"/>
      <c r="HQ239" s="515"/>
      <c r="HR239" s="515"/>
      <c r="HS239" s="515"/>
      <c r="HT239" s="515"/>
      <c r="HU239" s="515"/>
      <c r="HV239" s="515"/>
      <c r="HW239" s="515"/>
      <c r="HX239" s="515"/>
      <c r="HY239" s="515"/>
      <c r="HZ239" s="515"/>
      <c r="IA239" s="515"/>
      <c r="IB239" s="515"/>
      <c r="IC239" s="515"/>
      <c r="ID239" s="515"/>
      <c r="IE239" s="515"/>
      <c r="IF239" s="515"/>
      <c r="IG239" s="515"/>
      <c r="IH239" s="515"/>
      <c r="II239" s="515"/>
      <c r="IJ239" s="515"/>
      <c r="IK239" s="515"/>
      <c r="IL239" s="515"/>
      <c r="IM239" s="515"/>
      <c r="IN239" s="515"/>
      <c r="IO239" s="515"/>
      <c r="IP239" s="515"/>
      <c r="IQ239" s="515"/>
      <c r="IR239" s="515"/>
      <c r="IS239" s="515"/>
      <c r="IT239" s="515"/>
      <c r="IU239" s="515"/>
      <c r="IV239" s="515"/>
      <c r="IW239" s="515"/>
      <c r="IX239" s="515"/>
      <c r="IY239" s="515"/>
      <c r="IZ239" s="515"/>
      <c r="JA239" s="515"/>
      <c r="JB239" s="515"/>
      <c r="JC239" s="515"/>
      <c r="JD239" s="515"/>
      <c r="JE239" s="515"/>
      <c r="JF239" s="515"/>
      <c r="JG239" s="515"/>
      <c r="JH239" s="515"/>
      <c r="JI239" s="515"/>
      <c r="JJ239" s="515"/>
      <c r="JK239" s="515"/>
      <c r="JL239" s="515"/>
      <c r="JM239" s="515"/>
      <c r="JN239" s="515"/>
      <c r="JO239" s="515"/>
      <c r="JP239" s="515"/>
      <c r="JQ239" s="515"/>
      <c r="JR239" s="515"/>
      <c r="JS239" s="515"/>
      <c r="JT239" s="515"/>
      <c r="JU239" s="515"/>
      <c r="JV239" s="515"/>
      <c r="JW239" s="515"/>
      <c r="JX239" s="515"/>
      <c r="JY239" s="515"/>
      <c r="JZ239" s="515"/>
      <c r="KA239" s="515"/>
      <c r="KB239" s="515"/>
      <c r="KC239" s="515"/>
      <c r="KD239" s="515"/>
      <c r="KE239" s="515"/>
      <c r="KF239" s="515"/>
      <c r="KG239" s="515"/>
      <c r="KH239" s="515"/>
      <c r="KI239" s="515"/>
      <c r="KJ239" s="515"/>
      <c r="KK239" s="515"/>
      <c r="KL239" s="515"/>
      <c r="KM239" s="515"/>
      <c r="KN239" s="515"/>
      <c r="KO239" s="515"/>
      <c r="KP239" s="515"/>
      <c r="KQ239" s="515"/>
      <c r="KR239" s="515"/>
      <c r="KS239" s="515"/>
      <c r="KT239" s="515"/>
    </row>
    <row r="240" spans="1:306" ht="36" hidden="1">
      <c r="A240" s="454" t="s">
        <v>2381</v>
      </c>
      <c r="B240" s="455" t="s">
        <v>231</v>
      </c>
      <c r="C240" s="455" t="s">
        <v>1807</v>
      </c>
      <c r="D240" s="455"/>
      <c r="E240" s="455" t="s">
        <v>2637</v>
      </c>
      <c r="F240" s="455" t="s">
        <v>90</v>
      </c>
      <c r="G240" s="455"/>
      <c r="H240" s="455"/>
      <c r="I240" s="455"/>
      <c r="J240" s="464">
        <v>56</v>
      </c>
      <c r="K240" s="455"/>
      <c r="L240" s="455">
        <v>56</v>
      </c>
      <c r="M240" s="455"/>
      <c r="N240" s="455"/>
      <c r="O240" s="455"/>
      <c r="P240" s="455"/>
      <c r="Q240" s="455">
        <v>2017</v>
      </c>
      <c r="R240" s="455">
        <v>2020</v>
      </c>
      <c r="S240" s="455"/>
      <c r="T240" s="455"/>
      <c r="U240" s="455">
        <v>95188</v>
      </c>
      <c r="V240" s="455">
        <v>22400</v>
      </c>
      <c r="W240" s="455"/>
      <c r="X240" s="455">
        <v>6720</v>
      </c>
      <c r="Y240" s="455"/>
      <c r="Z240" s="455"/>
      <c r="AA240" s="455"/>
      <c r="AB240" s="455"/>
      <c r="AC240" s="455"/>
      <c r="AD240" s="455"/>
      <c r="AE240" s="455"/>
      <c r="AF240" s="455"/>
      <c r="AG240" s="455"/>
      <c r="AH240" s="455"/>
      <c r="AI240" s="455"/>
      <c r="AJ240" s="455"/>
      <c r="AK240" s="455"/>
      <c r="AL240" s="455"/>
      <c r="AM240" s="455"/>
      <c r="AN240" s="455"/>
      <c r="AO240" s="455"/>
      <c r="AP240" s="455"/>
      <c r="AQ240" s="455"/>
      <c r="AR240" s="455"/>
      <c r="AS240" s="455"/>
      <c r="AT240" s="455"/>
      <c r="AU240" s="455"/>
      <c r="AV240" s="455"/>
      <c r="AW240" s="455"/>
      <c r="AX240" s="455"/>
      <c r="AY240" s="455"/>
      <c r="AZ240" s="455"/>
      <c r="BA240" s="455"/>
      <c r="BB240" s="455"/>
      <c r="BC240" s="455"/>
      <c r="BD240" s="464"/>
      <c r="BE240" s="455"/>
      <c r="BF240" s="464"/>
      <c r="BG240" s="455"/>
      <c r="BH240" s="455"/>
      <c r="BI240" s="455"/>
      <c r="BJ240" s="455"/>
      <c r="BK240" s="455"/>
      <c r="BL240" s="455"/>
      <c r="BM240" s="455"/>
      <c r="BN240" s="455"/>
      <c r="BO240" s="494"/>
      <c r="BP240" s="494"/>
      <c r="BQ240" s="455"/>
      <c r="BR240" s="455"/>
      <c r="BS240" s="455"/>
      <c r="BT240" s="455"/>
      <c r="BU240" s="455"/>
      <c r="BV240" s="455"/>
      <c r="BW240" s="455"/>
      <c r="BX240" s="461"/>
      <c r="BY240" s="461"/>
      <c r="BZ240" s="461"/>
      <c r="CA240" s="461"/>
      <c r="CB240" s="461"/>
      <c r="CC240" s="461"/>
      <c r="CD240" s="448"/>
      <c r="CE240" s="448"/>
      <c r="CF240" s="448"/>
      <c r="CG240" s="448"/>
      <c r="CH240" s="448"/>
      <c r="CI240" s="448"/>
      <c r="CJ240" s="448"/>
      <c r="CK240" s="448"/>
      <c r="CL240" s="448"/>
      <c r="CM240" s="448"/>
      <c r="CN240" s="448"/>
      <c r="CO240" s="448"/>
      <c r="CP240" s="448"/>
      <c r="CQ240" s="448"/>
      <c r="CR240" s="448"/>
      <c r="CS240" s="448"/>
      <c r="CT240" s="448"/>
      <c r="CU240" s="448"/>
      <c r="CV240" s="448"/>
      <c r="CW240" s="515"/>
      <c r="CX240" s="515"/>
      <c r="CY240" s="515"/>
      <c r="CZ240" s="515"/>
      <c r="DA240" s="515"/>
      <c r="DB240" s="515"/>
      <c r="DC240" s="515"/>
      <c r="DD240" s="515"/>
      <c r="DE240" s="515"/>
      <c r="DF240" s="515"/>
      <c r="DG240" s="515"/>
      <c r="DH240" s="515"/>
      <c r="DI240" s="515"/>
      <c r="DJ240" s="515"/>
      <c r="DK240" s="515"/>
      <c r="DL240" s="515"/>
      <c r="DM240" s="515"/>
      <c r="DN240" s="515"/>
      <c r="DO240" s="515"/>
      <c r="DP240" s="515"/>
      <c r="DQ240" s="515"/>
      <c r="DR240" s="515"/>
      <c r="DS240" s="515"/>
      <c r="DT240" s="515"/>
      <c r="DU240" s="515"/>
      <c r="DV240" s="515"/>
      <c r="DW240" s="515"/>
      <c r="DX240" s="515"/>
      <c r="DY240" s="515"/>
      <c r="DZ240" s="515"/>
      <c r="EA240" s="515"/>
      <c r="EB240" s="515"/>
      <c r="EC240" s="515"/>
      <c r="ED240" s="515"/>
      <c r="EE240" s="515"/>
      <c r="EF240" s="515"/>
      <c r="EG240" s="515"/>
      <c r="EH240" s="515"/>
      <c r="EI240" s="515"/>
      <c r="EJ240" s="515"/>
      <c r="EK240" s="515"/>
      <c r="EL240" s="515"/>
      <c r="EM240" s="515"/>
      <c r="EN240" s="515"/>
      <c r="EO240" s="515"/>
      <c r="EP240" s="515"/>
      <c r="EQ240" s="515"/>
      <c r="ER240" s="515"/>
      <c r="ES240" s="515"/>
      <c r="ET240" s="515"/>
      <c r="EU240" s="515"/>
      <c r="EV240" s="515"/>
      <c r="EW240" s="515"/>
      <c r="EX240" s="515"/>
      <c r="EY240" s="515"/>
      <c r="EZ240" s="515"/>
      <c r="FA240" s="515"/>
      <c r="FB240" s="515"/>
      <c r="FC240" s="515"/>
      <c r="FD240" s="515"/>
      <c r="FE240" s="515"/>
      <c r="FF240" s="515"/>
      <c r="FG240" s="515"/>
      <c r="FH240" s="515"/>
      <c r="FI240" s="515"/>
      <c r="FJ240" s="515"/>
      <c r="FK240" s="515"/>
      <c r="FL240" s="515"/>
      <c r="FM240" s="515"/>
      <c r="FN240" s="515"/>
      <c r="FO240" s="515"/>
      <c r="FP240" s="515"/>
      <c r="FQ240" s="515"/>
      <c r="FR240" s="515"/>
      <c r="FS240" s="515"/>
      <c r="FT240" s="515"/>
      <c r="FU240" s="515"/>
      <c r="FV240" s="515"/>
      <c r="FW240" s="515"/>
      <c r="FX240" s="515"/>
      <c r="FY240" s="515"/>
      <c r="FZ240" s="515"/>
      <c r="GA240" s="515"/>
      <c r="GB240" s="515"/>
      <c r="GC240" s="515"/>
      <c r="GD240" s="515"/>
      <c r="GE240" s="515"/>
      <c r="GF240" s="515"/>
      <c r="GG240" s="515"/>
      <c r="GH240" s="515"/>
      <c r="GI240" s="515"/>
      <c r="GJ240" s="515"/>
      <c r="GK240" s="515"/>
      <c r="GL240" s="515"/>
      <c r="GM240" s="515"/>
      <c r="GN240" s="515"/>
      <c r="GO240" s="515"/>
      <c r="GP240" s="515"/>
      <c r="GQ240" s="515"/>
      <c r="GR240" s="515"/>
      <c r="GS240" s="515"/>
      <c r="GT240" s="515"/>
      <c r="GU240" s="515"/>
      <c r="GV240" s="515"/>
      <c r="GW240" s="515"/>
      <c r="GX240" s="515"/>
      <c r="GY240" s="515"/>
      <c r="GZ240" s="515"/>
      <c r="HA240" s="515"/>
      <c r="HB240" s="515"/>
      <c r="HC240" s="515"/>
      <c r="HD240" s="515"/>
      <c r="HE240" s="515"/>
      <c r="HF240" s="515"/>
      <c r="HG240" s="515"/>
      <c r="HH240" s="515"/>
      <c r="HI240" s="515"/>
      <c r="HJ240" s="515"/>
      <c r="HK240" s="515"/>
      <c r="HL240" s="515"/>
      <c r="HM240" s="515"/>
      <c r="HN240" s="515"/>
      <c r="HO240" s="515"/>
      <c r="HP240" s="515"/>
      <c r="HQ240" s="515"/>
      <c r="HR240" s="515"/>
      <c r="HS240" s="515"/>
      <c r="HT240" s="515"/>
      <c r="HU240" s="515"/>
      <c r="HV240" s="515"/>
      <c r="HW240" s="515"/>
      <c r="HX240" s="515"/>
      <c r="HY240" s="515"/>
      <c r="HZ240" s="515"/>
      <c r="IA240" s="515"/>
      <c r="IB240" s="515"/>
      <c r="IC240" s="515"/>
      <c r="ID240" s="515"/>
      <c r="IE240" s="515"/>
      <c r="IF240" s="515"/>
      <c r="IG240" s="515"/>
      <c r="IH240" s="515"/>
      <c r="II240" s="515"/>
      <c r="IJ240" s="515"/>
      <c r="IK240" s="515"/>
      <c r="IL240" s="515"/>
      <c r="IM240" s="515"/>
      <c r="IN240" s="515"/>
      <c r="IO240" s="515"/>
      <c r="IP240" s="515"/>
      <c r="IQ240" s="515"/>
      <c r="IR240" s="515"/>
      <c r="IS240" s="515"/>
      <c r="IT240" s="515"/>
      <c r="IU240" s="515"/>
      <c r="IV240" s="515"/>
      <c r="IW240" s="515"/>
      <c r="IX240" s="515"/>
      <c r="IY240" s="515"/>
      <c r="IZ240" s="515"/>
      <c r="JA240" s="515"/>
      <c r="JB240" s="515"/>
      <c r="JC240" s="515"/>
      <c r="JD240" s="515"/>
      <c r="JE240" s="515"/>
      <c r="JF240" s="515"/>
      <c r="JG240" s="515"/>
      <c r="JH240" s="515"/>
      <c r="JI240" s="515"/>
      <c r="JJ240" s="515"/>
      <c r="JK240" s="515"/>
      <c r="JL240" s="515"/>
      <c r="JM240" s="515"/>
      <c r="JN240" s="515"/>
      <c r="JO240" s="515"/>
      <c r="JP240" s="515"/>
      <c r="JQ240" s="515"/>
      <c r="JR240" s="515"/>
      <c r="JS240" s="515"/>
      <c r="JT240" s="515"/>
      <c r="JU240" s="515"/>
      <c r="JV240" s="515"/>
      <c r="JW240" s="515"/>
      <c r="JX240" s="515"/>
      <c r="JY240" s="515"/>
      <c r="JZ240" s="515"/>
      <c r="KA240" s="515"/>
      <c r="KB240" s="515"/>
      <c r="KC240" s="515"/>
      <c r="KD240" s="515"/>
      <c r="KE240" s="515"/>
      <c r="KF240" s="515"/>
      <c r="KG240" s="515"/>
      <c r="KH240" s="515"/>
      <c r="KI240" s="515"/>
      <c r="KJ240" s="515"/>
      <c r="KK240" s="515"/>
      <c r="KL240" s="515"/>
      <c r="KM240" s="515"/>
      <c r="KN240" s="515"/>
      <c r="KO240" s="515"/>
      <c r="KP240" s="515"/>
      <c r="KQ240" s="515"/>
      <c r="KR240" s="515"/>
      <c r="KS240" s="515"/>
      <c r="KT240" s="515"/>
    </row>
    <row r="241" spans="1:306" ht="36" hidden="1">
      <c r="A241" s="454" t="s">
        <v>2381</v>
      </c>
      <c r="B241" s="455" t="s">
        <v>231</v>
      </c>
      <c r="C241" s="455" t="s">
        <v>1766</v>
      </c>
      <c r="D241" s="455"/>
      <c r="E241" s="455" t="s">
        <v>2636</v>
      </c>
      <c r="F241" s="455" t="s">
        <v>90</v>
      </c>
      <c r="G241" s="455"/>
      <c r="H241" s="455"/>
      <c r="I241" s="455"/>
      <c r="J241" s="464">
        <v>11</v>
      </c>
      <c r="K241" s="455"/>
      <c r="L241" s="455">
        <v>11</v>
      </c>
      <c r="M241" s="455"/>
      <c r="N241" s="455"/>
      <c r="O241" s="455"/>
      <c r="P241" s="455"/>
      <c r="Q241" s="455">
        <v>2017</v>
      </c>
      <c r="R241" s="455">
        <v>2020</v>
      </c>
      <c r="S241" s="455"/>
      <c r="T241" s="455"/>
      <c r="U241" s="455">
        <v>9142</v>
      </c>
      <c r="V241" s="455">
        <v>4464</v>
      </c>
      <c r="W241" s="455"/>
      <c r="X241" s="455">
        <v>1339</v>
      </c>
      <c r="Y241" s="455"/>
      <c r="Z241" s="455"/>
      <c r="AA241" s="455"/>
      <c r="AB241" s="455"/>
      <c r="AC241" s="455"/>
      <c r="AD241" s="455"/>
      <c r="AE241" s="455"/>
      <c r="AF241" s="455"/>
      <c r="AG241" s="455"/>
      <c r="AH241" s="455"/>
      <c r="AI241" s="455"/>
      <c r="AJ241" s="455"/>
      <c r="AK241" s="455"/>
      <c r="AL241" s="455"/>
      <c r="AM241" s="455"/>
      <c r="AN241" s="455"/>
      <c r="AO241" s="455"/>
      <c r="AP241" s="455"/>
      <c r="AQ241" s="455"/>
      <c r="AR241" s="455"/>
      <c r="AS241" s="455"/>
      <c r="AT241" s="455"/>
      <c r="AU241" s="455"/>
      <c r="AV241" s="455"/>
      <c r="AW241" s="455"/>
      <c r="AX241" s="455"/>
      <c r="AY241" s="455"/>
      <c r="AZ241" s="455"/>
      <c r="BA241" s="455"/>
      <c r="BB241" s="455"/>
      <c r="BC241" s="455"/>
      <c r="BD241" s="464"/>
      <c r="BE241" s="455"/>
      <c r="BF241" s="464"/>
      <c r="BG241" s="455"/>
      <c r="BH241" s="455"/>
      <c r="BI241" s="455"/>
      <c r="BJ241" s="455"/>
      <c r="BK241" s="455"/>
      <c r="BL241" s="455"/>
      <c r="BM241" s="455"/>
      <c r="BN241" s="455"/>
      <c r="BO241" s="494" t="s">
        <v>1767</v>
      </c>
      <c r="BP241" s="494"/>
      <c r="BQ241" s="455"/>
      <c r="BR241" s="455"/>
      <c r="BS241" s="455"/>
      <c r="BT241" s="455"/>
      <c r="BU241" s="455"/>
      <c r="BV241" s="455"/>
      <c r="BW241" s="455"/>
      <c r="BX241" s="461"/>
      <c r="BY241" s="461"/>
      <c r="BZ241" s="461"/>
      <c r="CA241" s="461"/>
      <c r="CB241" s="461"/>
      <c r="CC241" s="461"/>
      <c r="CD241" s="448"/>
      <c r="CE241" s="448"/>
      <c r="CF241" s="448"/>
      <c r="CG241" s="448"/>
      <c r="CH241" s="448"/>
      <c r="CI241" s="448"/>
      <c r="CJ241" s="448"/>
      <c r="CK241" s="448"/>
      <c r="CL241" s="448"/>
      <c r="CM241" s="448"/>
      <c r="CN241" s="448"/>
      <c r="CO241" s="448"/>
      <c r="CP241" s="448"/>
      <c r="CQ241" s="448"/>
      <c r="CR241" s="448"/>
      <c r="CS241" s="448"/>
      <c r="CT241" s="448"/>
      <c r="CU241" s="448"/>
      <c r="CV241" s="448"/>
      <c r="CW241" s="515"/>
      <c r="CX241" s="515"/>
      <c r="CY241" s="515"/>
      <c r="CZ241" s="515"/>
      <c r="DA241" s="515"/>
      <c r="DB241" s="515"/>
      <c r="DC241" s="515"/>
      <c r="DD241" s="515"/>
      <c r="DE241" s="515"/>
      <c r="DF241" s="515"/>
      <c r="DG241" s="515"/>
      <c r="DH241" s="515"/>
      <c r="DI241" s="515"/>
      <c r="DJ241" s="515"/>
      <c r="DK241" s="515"/>
      <c r="DL241" s="515"/>
      <c r="DM241" s="515"/>
      <c r="DN241" s="515"/>
      <c r="DO241" s="515"/>
      <c r="DP241" s="515"/>
      <c r="DQ241" s="515"/>
      <c r="DR241" s="515"/>
      <c r="DS241" s="515"/>
      <c r="DT241" s="515"/>
      <c r="DU241" s="515"/>
      <c r="DV241" s="515"/>
      <c r="DW241" s="515"/>
      <c r="DX241" s="515"/>
      <c r="DY241" s="515"/>
      <c r="DZ241" s="515"/>
      <c r="EA241" s="515"/>
      <c r="EB241" s="515"/>
      <c r="EC241" s="515"/>
      <c r="ED241" s="515"/>
      <c r="EE241" s="515"/>
      <c r="EF241" s="515"/>
      <c r="EG241" s="515"/>
      <c r="EH241" s="515"/>
      <c r="EI241" s="515"/>
      <c r="EJ241" s="515"/>
      <c r="EK241" s="515"/>
      <c r="EL241" s="515"/>
      <c r="EM241" s="515"/>
      <c r="EN241" s="515"/>
      <c r="EO241" s="515"/>
      <c r="EP241" s="515"/>
      <c r="EQ241" s="515"/>
      <c r="ER241" s="515"/>
      <c r="ES241" s="515"/>
      <c r="ET241" s="515"/>
      <c r="EU241" s="515"/>
      <c r="EV241" s="515"/>
      <c r="EW241" s="515"/>
      <c r="EX241" s="515"/>
      <c r="EY241" s="515"/>
      <c r="EZ241" s="515"/>
      <c r="FA241" s="515"/>
      <c r="FB241" s="515"/>
      <c r="FC241" s="515"/>
      <c r="FD241" s="515"/>
      <c r="FE241" s="515"/>
      <c r="FF241" s="515"/>
      <c r="FG241" s="515"/>
      <c r="FH241" s="515"/>
      <c r="FI241" s="515"/>
      <c r="FJ241" s="515"/>
      <c r="FK241" s="515"/>
      <c r="FL241" s="515"/>
      <c r="FM241" s="515"/>
      <c r="FN241" s="515"/>
      <c r="FO241" s="515"/>
      <c r="FP241" s="515"/>
      <c r="FQ241" s="515"/>
      <c r="FR241" s="515"/>
      <c r="FS241" s="515"/>
      <c r="FT241" s="515"/>
      <c r="FU241" s="515"/>
      <c r="FV241" s="515"/>
      <c r="FW241" s="515"/>
      <c r="FX241" s="515"/>
      <c r="FY241" s="515"/>
      <c r="FZ241" s="515"/>
      <c r="GA241" s="515"/>
      <c r="GB241" s="515"/>
      <c r="GC241" s="515"/>
      <c r="GD241" s="515"/>
      <c r="GE241" s="515"/>
      <c r="GF241" s="515"/>
      <c r="GG241" s="515"/>
      <c r="GH241" s="515"/>
      <c r="GI241" s="515"/>
      <c r="GJ241" s="515"/>
      <c r="GK241" s="515"/>
      <c r="GL241" s="515"/>
      <c r="GM241" s="515"/>
      <c r="GN241" s="515"/>
      <c r="GO241" s="515"/>
      <c r="GP241" s="515"/>
      <c r="GQ241" s="515"/>
      <c r="GR241" s="515"/>
      <c r="GS241" s="515"/>
      <c r="GT241" s="515"/>
      <c r="GU241" s="515"/>
      <c r="GV241" s="515"/>
      <c r="GW241" s="515"/>
      <c r="GX241" s="515"/>
      <c r="GY241" s="515"/>
      <c r="GZ241" s="515"/>
      <c r="HA241" s="515"/>
      <c r="HB241" s="515"/>
      <c r="HC241" s="515"/>
      <c r="HD241" s="515"/>
      <c r="HE241" s="515"/>
      <c r="HF241" s="515"/>
      <c r="HG241" s="515"/>
      <c r="HH241" s="515"/>
      <c r="HI241" s="515"/>
      <c r="HJ241" s="515"/>
      <c r="HK241" s="515"/>
      <c r="HL241" s="515"/>
      <c r="HM241" s="515"/>
      <c r="HN241" s="515"/>
      <c r="HO241" s="515"/>
      <c r="HP241" s="515"/>
      <c r="HQ241" s="515"/>
      <c r="HR241" s="515"/>
      <c r="HS241" s="515"/>
      <c r="HT241" s="515"/>
      <c r="HU241" s="515"/>
      <c r="HV241" s="515"/>
      <c r="HW241" s="515"/>
      <c r="HX241" s="515"/>
      <c r="HY241" s="515"/>
      <c r="HZ241" s="515"/>
      <c r="IA241" s="515"/>
      <c r="IB241" s="515"/>
      <c r="IC241" s="515"/>
      <c r="ID241" s="515"/>
      <c r="IE241" s="515"/>
      <c r="IF241" s="515"/>
      <c r="IG241" s="515"/>
      <c r="IH241" s="515"/>
      <c r="II241" s="515"/>
      <c r="IJ241" s="515"/>
      <c r="IK241" s="515"/>
      <c r="IL241" s="515"/>
      <c r="IM241" s="515"/>
      <c r="IN241" s="515"/>
      <c r="IO241" s="515"/>
      <c r="IP241" s="515"/>
      <c r="IQ241" s="515"/>
      <c r="IR241" s="515"/>
      <c r="IS241" s="515"/>
      <c r="IT241" s="515"/>
      <c r="IU241" s="515"/>
      <c r="IV241" s="515"/>
      <c r="IW241" s="515"/>
      <c r="IX241" s="515"/>
      <c r="IY241" s="515"/>
      <c r="IZ241" s="515"/>
      <c r="JA241" s="515"/>
      <c r="JB241" s="515"/>
      <c r="JC241" s="515"/>
      <c r="JD241" s="515"/>
      <c r="JE241" s="515"/>
      <c r="JF241" s="515"/>
      <c r="JG241" s="515"/>
      <c r="JH241" s="515"/>
      <c r="JI241" s="515"/>
      <c r="JJ241" s="515"/>
      <c r="JK241" s="515"/>
      <c r="JL241" s="515"/>
      <c r="JM241" s="515"/>
      <c r="JN241" s="515"/>
      <c r="JO241" s="515"/>
      <c r="JP241" s="515"/>
      <c r="JQ241" s="515"/>
      <c r="JR241" s="515"/>
      <c r="JS241" s="515"/>
      <c r="JT241" s="515"/>
      <c r="JU241" s="515"/>
      <c r="JV241" s="515"/>
      <c r="JW241" s="515"/>
      <c r="JX241" s="515"/>
      <c r="JY241" s="515"/>
      <c r="JZ241" s="515"/>
      <c r="KA241" s="515"/>
      <c r="KB241" s="515"/>
      <c r="KC241" s="515"/>
      <c r="KD241" s="515"/>
      <c r="KE241" s="515"/>
      <c r="KF241" s="515"/>
      <c r="KG241" s="515"/>
      <c r="KH241" s="515"/>
      <c r="KI241" s="515"/>
      <c r="KJ241" s="515"/>
      <c r="KK241" s="515"/>
      <c r="KL241" s="515"/>
      <c r="KM241" s="515"/>
      <c r="KN241" s="515"/>
      <c r="KO241" s="515"/>
      <c r="KP241" s="515"/>
      <c r="KQ241" s="515"/>
      <c r="KR241" s="515"/>
      <c r="KS241" s="515"/>
      <c r="KT241" s="515"/>
    </row>
    <row r="242" spans="1:306" ht="24" hidden="1">
      <c r="A242" s="454" t="s">
        <v>2381</v>
      </c>
      <c r="B242" s="455" t="s">
        <v>247</v>
      </c>
      <c r="C242" s="455" t="s">
        <v>1870</v>
      </c>
      <c r="D242" s="455"/>
      <c r="E242" s="455" t="s">
        <v>2638</v>
      </c>
      <c r="F242" s="455" t="s">
        <v>90</v>
      </c>
      <c r="G242" s="455"/>
      <c r="H242" s="455"/>
      <c r="I242" s="455"/>
      <c r="J242" s="464">
        <v>21</v>
      </c>
      <c r="K242" s="455"/>
      <c r="L242" s="455">
        <v>21</v>
      </c>
      <c r="M242" s="455"/>
      <c r="N242" s="455"/>
      <c r="O242" s="455"/>
      <c r="P242" s="455"/>
      <c r="Q242" s="455">
        <v>2018</v>
      </c>
      <c r="R242" s="455">
        <v>2020</v>
      </c>
      <c r="S242" s="455"/>
      <c r="T242" s="455"/>
      <c r="U242" s="455">
        <v>19000</v>
      </c>
      <c r="V242" s="455">
        <v>8400</v>
      </c>
      <c r="W242" s="455"/>
      <c r="X242" s="455">
        <v>2520</v>
      </c>
      <c r="Y242" s="455"/>
      <c r="Z242" s="455"/>
      <c r="AA242" s="455"/>
      <c r="AB242" s="455"/>
      <c r="AC242" s="455"/>
      <c r="AD242" s="455"/>
      <c r="AE242" s="455"/>
      <c r="AF242" s="455"/>
      <c r="AG242" s="455"/>
      <c r="AH242" s="455"/>
      <c r="AI242" s="455"/>
      <c r="AJ242" s="455"/>
      <c r="AK242" s="455"/>
      <c r="AL242" s="455"/>
      <c r="AM242" s="455"/>
      <c r="AN242" s="455"/>
      <c r="AO242" s="455"/>
      <c r="AP242" s="455"/>
      <c r="AQ242" s="455"/>
      <c r="AR242" s="455"/>
      <c r="AS242" s="455"/>
      <c r="AT242" s="455"/>
      <c r="AU242" s="455"/>
      <c r="AV242" s="455"/>
      <c r="AW242" s="455"/>
      <c r="AX242" s="455"/>
      <c r="AY242" s="455"/>
      <c r="AZ242" s="455"/>
      <c r="BA242" s="455"/>
      <c r="BB242" s="455"/>
      <c r="BC242" s="455"/>
      <c r="BD242" s="464"/>
      <c r="BE242" s="455"/>
      <c r="BF242" s="464"/>
      <c r="BG242" s="455"/>
      <c r="BH242" s="455"/>
      <c r="BI242" s="455"/>
      <c r="BJ242" s="455"/>
      <c r="BK242" s="455"/>
      <c r="BL242" s="455"/>
      <c r="BM242" s="455"/>
      <c r="BN242" s="455"/>
      <c r="BO242" s="494"/>
      <c r="BP242" s="494"/>
      <c r="BQ242" s="455"/>
      <c r="BR242" s="455"/>
      <c r="BS242" s="455"/>
      <c r="BT242" s="455"/>
      <c r="BU242" s="455"/>
      <c r="BV242" s="455"/>
      <c r="BW242" s="455"/>
      <c r="BX242" s="461"/>
      <c r="BY242" s="461"/>
      <c r="BZ242" s="461"/>
      <c r="CA242" s="461"/>
      <c r="CB242" s="461"/>
      <c r="CC242" s="461"/>
      <c r="CD242" s="448"/>
      <c r="CE242" s="448"/>
      <c r="CF242" s="448"/>
      <c r="CG242" s="448"/>
      <c r="CH242" s="448"/>
      <c r="CI242" s="448"/>
      <c r="CJ242" s="448"/>
      <c r="CK242" s="448"/>
      <c r="CL242" s="448"/>
      <c r="CM242" s="448"/>
      <c r="CN242" s="448"/>
      <c r="CO242" s="448"/>
      <c r="CP242" s="448"/>
      <c r="CQ242" s="448"/>
      <c r="CR242" s="448"/>
      <c r="CS242" s="448"/>
      <c r="CT242" s="448"/>
      <c r="CU242" s="448"/>
      <c r="CV242" s="448"/>
      <c r="CW242" s="515"/>
      <c r="CX242" s="515"/>
      <c r="CY242" s="515"/>
      <c r="CZ242" s="515"/>
      <c r="DA242" s="515"/>
      <c r="DB242" s="515"/>
      <c r="DC242" s="515"/>
      <c r="DD242" s="515"/>
      <c r="DE242" s="515"/>
      <c r="DF242" s="515"/>
      <c r="DG242" s="515"/>
      <c r="DH242" s="515"/>
      <c r="DI242" s="515"/>
      <c r="DJ242" s="515"/>
      <c r="DK242" s="515"/>
      <c r="DL242" s="515"/>
      <c r="DM242" s="515"/>
      <c r="DN242" s="515"/>
      <c r="DO242" s="515"/>
      <c r="DP242" s="515"/>
      <c r="DQ242" s="515"/>
      <c r="DR242" s="515"/>
      <c r="DS242" s="515"/>
      <c r="DT242" s="515"/>
      <c r="DU242" s="515"/>
      <c r="DV242" s="515"/>
      <c r="DW242" s="515"/>
      <c r="DX242" s="515"/>
      <c r="DY242" s="515"/>
      <c r="DZ242" s="515"/>
      <c r="EA242" s="515"/>
      <c r="EB242" s="515"/>
      <c r="EC242" s="515"/>
      <c r="ED242" s="515"/>
      <c r="EE242" s="515"/>
      <c r="EF242" s="515"/>
      <c r="EG242" s="515"/>
      <c r="EH242" s="515"/>
      <c r="EI242" s="515"/>
      <c r="EJ242" s="515"/>
      <c r="EK242" s="515"/>
      <c r="EL242" s="515"/>
      <c r="EM242" s="515"/>
      <c r="EN242" s="515"/>
      <c r="EO242" s="515"/>
      <c r="EP242" s="515"/>
      <c r="EQ242" s="515"/>
      <c r="ER242" s="515"/>
      <c r="ES242" s="515"/>
      <c r="ET242" s="515"/>
      <c r="EU242" s="515"/>
      <c r="EV242" s="515"/>
      <c r="EW242" s="515"/>
      <c r="EX242" s="515"/>
      <c r="EY242" s="515"/>
      <c r="EZ242" s="515"/>
      <c r="FA242" s="515"/>
      <c r="FB242" s="515"/>
      <c r="FC242" s="515"/>
      <c r="FD242" s="515"/>
      <c r="FE242" s="515"/>
      <c r="FF242" s="515"/>
      <c r="FG242" s="515"/>
      <c r="FH242" s="515"/>
      <c r="FI242" s="515"/>
      <c r="FJ242" s="515"/>
      <c r="FK242" s="515"/>
      <c r="FL242" s="515"/>
      <c r="FM242" s="515"/>
      <c r="FN242" s="515"/>
      <c r="FO242" s="515"/>
      <c r="FP242" s="515"/>
      <c r="FQ242" s="515"/>
      <c r="FR242" s="515"/>
      <c r="FS242" s="515"/>
      <c r="FT242" s="515"/>
      <c r="FU242" s="515"/>
      <c r="FV242" s="515"/>
      <c r="FW242" s="515"/>
      <c r="FX242" s="515"/>
      <c r="FY242" s="515"/>
      <c r="FZ242" s="515"/>
      <c r="GA242" s="515"/>
      <c r="GB242" s="515"/>
      <c r="GC242" s="515"/>
      <c r="GD242" s="515"/>
      <c r="GE242" s="515"/>
      <c r="GF242" s="515"/>
      <c r="GG242" s="515"/>
      <c r="GH242" s="515"/>
      <c r="GI242" s="515"/>
      <c r="GJ242" s="515"/>
      <c r="GK242" s="515"/>
      <c r="GL242" s="515"/>
      <c r="GM242" s="515"/>
      <c r="GN242" s="515"/>
      <c r="GO242" s="515"/>
      <c r="GP242" s="515"/>
      <c r="GQ242" s="515"/>
      <c r="GR242" s="515"/>
      <c r="GS242" s="515"/>
      <c r="GT242" s="515"/>
      <c r="GU242" s="515"/>
      <c r="GV242" s="515"/>
      <c r="GW242" s="515"/>
      <c r="GX242" s="515"/>
      <c r="GY242" s="515"/>
      <c r="GZ242" s="515"/>
      <c r="HA242" s="515"/>
      <c r="HB242" s="515"/>
      <c r="HC242" s="515"/>
      <c r="HD242" s="515"/>
      <c r="HE242" s="515"/>
      <c r="HF242" s="515"/>
      <c r="HG242" s="515"/>
      <c r="HH242" s="515"/>
      <c r="HI242" s="515"/>
      <c r="HJ242" s="515"/>
      <c r="HK242" s="515"/>
      <c r="HL242" s="515"/>
      <c r="HM242" s="515"/>
      <c r="HN242" s="515"/>
      <c r="HO242" s="515"/>
      <c r="HP242" s="515"/>
      <c r="HQ242" s="515"/>
      <c r="HR242" s="515"/>
      <c r="HS242" s="515"/>
      <c r="HT242" s="515"/>
      <c r="HU242" s="515"/>
      <c r="HV242" s="515"/>
      <c r="HW242" s="515"/>
      <c r="HX242" s="515"/>
      <c r="HY242" s="515"/>
      <c r="HZ242" s="515"/>
      <c r="IA242" s="515"/>
      <c r="IB242" s="515"/>
      <c r="IC242" s="515"/>
      <c r="ID242" s="515"/>
      <c r="IE242" s="515"/>
      <c r="IF242" s="515"/>
      <c r="IG242" s="515"/>
      <c r="IH242" s="515"/>
      <c r="II242" s="515"/>
      <c r="IJ242" s="515"/>
      <c r="IK242" s="515"/>
      <c r="IL242" s="515"/>
      <c r="IM242" s="515"/>
      <c r="IN242" s="515"/>
      <c r="IO242" s="515"/>
      <c r="IP242" s="515"/>
      <c r="IQ242" s="515"/>
      <c r="IR242" s="515"/>
      <c r="IS242" s="515"/>
      <c r="IT242" s="515"/>
      <c r="IU242" s="515"/>
      <c r="IV242" s="515"/>
      <c r="IW242" s="515"/>
      <c r="IX242" s="515"/>
      <c r="IY242" s="515"/>
      <c r="IZ242" s="515"/>
      <c r="JA242" s="515"/>
      <c r="JB242" s="515"/>
      <c r="JC242" s="515"/>
      <c r="JD242" s="515"/>
      <c r="JE242" s="515"/>
      <c r="JF242" s="515"/>
      <c r="JG242" s="515"/>
      <c r="JH242" s="515"/>
      <c r="JI242" s="515"/>
      <c r="JJ242" s="515"/>
      <c r="JK242" s="515"/>
      <c r="JL242" s="515"/>
      <c r="JM242" s="515"/>
      <c r="JN242" s="515"/>
      <c r="JO242" s="515"/>
      <c r="JP242" s="515"/>
      <c r="JQ242" s="515"/>
      <c r="JR242" s="515"/>
      <c r="JS242" s="515"/>
      <c r="JT242" s="515"/>
      <c r="JU242" s="515"/>
      <c r="JV242" s="515"/>
      <c r="JW242" s="515"/>
      <c r="JX242" s="515"/>
      <c r="JY242" s="515"/>
      <c r="JZ242" s="515"/>
      <c r="KA242" s="515"/>
      <c r="KB242" s="515"/>
      <c r="KC242" s="515"/>
      <c r="KD242" s="515"/>
      <c r="KE242" s="515"/>
      <c r="KF242" s="515"/>
      <c r="KG242" s="515"/>
      <c r="KH242" s="515"/>
      <c r="KI242" s="515"/>
      <c r="KJ242" s="515"/>
      <c r="KK242" s="515"/>
      <c r="KL242" s="515"/>
      <c r="KM242" s="515"/>
      <c r="KN242" s="515"/>
      <c r="KO242" s="515"/>
      <c r="KP242" s="515"/>
      <c r="KQ242" s="515"/>
      <c r="KR242" s="515"/>
      <c r="KS242" s="515"/>
      <c r="KT242" s="515"/>
    </row>
    <row r="243" spans="1:306" ht="36" hidden="1">
      <c r="A243" s="454" t="s">
        <v>2381</v>
      </c>
      <c r="B243" s="455" t="s">
        <v>262</v>
      </c>
      <c r="C243" s="455" t="s">
        <v>1809</v>
      </c>
      <c r="D243" s="455"/>
      <c r="E243" s="455" t="s">
        <v>2637</v>
      </c>
      <c r="F243" s="455" t="s">
        <v>90</v>
      </c>
      <c r="G243" s="455"/>
      <c r="H243" s="455"/>
      <c r="I243" s="455"/>
      <c r="J243" s="464">
        <v>19</v>
      </c>
      <c r="K243" s="455"/>
      <c r="L243" s="455">
        <v>19</v>
      </c>
      <c r="M243" s="455"/>
      <c r="N243" s="455"/>
      <c r="O243" s="455"/>
      <c r="P243" s="455"/>
      <c r="Q243" s="455">
        <v>2017</v>
      </c>
      <c r="R243" s="455">
        <v>2020</v>
      </c>
      <c r="S243" s="455"/>
      <c r="T243" s="455"/>
      <c r="U243" s="455">
        <v>19237</v>
      </c>
      <c r="V243" s="455">
        <v>7600</v>
      </c>
      <c r="W243" s="455"/>
      <c r="X243" s="455">
        <v>2280</v>
      </c>
      <c r="Y243" s="455"/>
      <c r="Z243" s="455"/>
      <c r="AA243" s="455"/>
      <c r="AB243" s="455"/>
      <c r="AC243" s="455"/>
      <c r="AD243" s="455"/>
      <c r="AE243" s="455"/>
      <c r="AF243" s="455"/>
      <c r="AG243" s="455"/>
      <c r="AH243" s="455"/>
      <c r="AI243" s="455"/>
      <c r="AJ243" s="455"/>
      <c r="AK243" s="455"/>
      <c r="AL243" s="455"/>
      <c r="AM243" s="455"/>
      <c r="AN243" s="455"/>
      <c r="AO243" s="455"/>
      <c r="AP243" s="455"/>
      <c r="AQ243" s="455"/>
      <c r="AR243" s="455"/>
      <c r="AS243" s="455"/>
      <c r="AT243" s="455"/>
      <c r="AU243" s="455"/>
      <c r="AV243" s="455"/>
      <c r="AW243" s="455"/>
      <c r="AX243" s="455"/>
      <c r="AY243" s="455"/>
      <c r="AZ243" s="455"/>
      <c r="BA243" s="455"/>
      <c r="BB243" s="455"/>
      <c r="BC243" s="455"/>
      <c r="BD243" s="464"/>
      <c r="BE243" s="455"/>
      <c r="BF243" s="464"/>
      <c r="BG243" s="455"/>
      <c r="BH243" s="455"/>
      <c r="BI243" s="455"/>
      <c r="BJ243" s="455"/>
      <c r="BK243" s="455"/>
      <c r="BL243" s="455"/>
      <c r="BM243" s="455"/>
      <c r="BN243" s="455"/>
      <c r="BO243" s="494" t="s">
        <v>1811</v>
      </c>
      <c r="BP243" s="494"/>
      <c r="BQ243" s="455"/>
      <c r="BR243" s="455"/>
      <c r="BS243" s="455"/>
      <c r="BT243" s="455"/>
      <c r="BU243" s="455"/>
      <c r="BV243" s="455"/>
      <c r="BW243" s="455"/>
      <c r="BX243" s="461"/>
      <c r="BY243" s="461"/>
      <c r="BZ243" s="461"/>
      <c r="CA243" s="461"/>
      <c r="CB243" s="461"/>
      <c r="CC243" s="461"/>
      <c r="CD243" s="448"/>
      <c r="CE243" s="448"/>
      <c r="CF243" s="448"/>
      <c r="CG243" s="448"/>
      <c r="CH243" s="448"/>
      <c r="CI243" s="448"/>
      <c r="CJ243" s="448"/>
      <c r="CK243" s="448"/>
      <c r="CL243" s="448"/>
      <c r="CM243" s="448"/>
      <c r="CN243" s="448"/>
      <c r="CO243" s="448"/>
      <c r="CP243" s="448"/>
      <c r="CQ243" s="448"/>
      <c r="CR243" s="448"/>
      <c r="CS243" s="448"/>
      <c r="CT243" s="448"/>
      <c r="CU243" s="448"/>
      <c r="CV243" s="448"/>
      <c r="CW243" s="515"/>
      <c r="CX243" s="515"/>
      <c r="CY243" s="515"/>
      <c r="CZ243" s="515"/>
      <c r="DA243" s="515"/>
      <c r="DB243" s="515"/>
      <c r="DC243" s="515"/>
      <c r="DD243" s="515"/>
      <c r="DE243" s="515"/>
      <c r="DF243" s="515"/>
      <c r="DG243" s="515"/>
      <c r="DH243" s="515"/>
      <c r="DI243" s="515"/>
      <c r="DJ243" s="515"/>
      <c r="DK243" s="515"/>
      <c r="DL243" s="515"/>
      <c r="DM243" s="515"/>
      <c r="DN243" s="515"/>
      <c r="DO243" s="515"/>
      <c r="DP243" s="515"/>
      <c r="DQ243" s="515"/>
      <c r="DR243" s="515"/>
      <c r="DS243" s="515"/>
      <c r="DT243" s="515"/>
      <c r="DU243" s="515"/>
      <c r="DV243" s="515"/>
      <c r="DW243" s="515"/>
      <c r="DX243" s="515"/>
      <c r="DY243" s="515"/>
      <c r="DZ243" s="515"/>
      <c r="EA243" s="515"/>
      <c r="EB243" s="515"/>
      <c r="EC243" s="515"/>
      <c r="ED243" s="515"/>
      <c r="EE243" s="515"/>
      <c r="EF243" s="515"/>
      <c r="EG243" s="515"/>
      <c r="EH243" s="515"/>
      <c r="EI243" s="515"/>
      <c r="EJ243" s="515"/>
      <c r="EK243" s="515"/>
      <c r="EL243" s="515"/>
      <c r="EM243" s="515"/>
      <c r="EN243" s="515"/>
      <c r="EO243" s="515"/>
      <c r="EP243" s="515"/>
      <c r="EQ243" s="515"/>
      <c r="ER243" s="515"/>
      <c r="ES243" s="515"/>
      <c r="ET243" s="515"/>
      <c r="EU243" s="515"/>
      <c r="EV243" s="515"/>
      <c r="EW243" s="515"/>
      <c r="EX243" s="515"/>
      <c r="EY243" s="515"/>
      <c r="EZ243" s="515"/>
      <c r="FA243" s="515"/>
      <c r="FB243" s="515"/>
      <c r="FC243" s="515"/>
      <c r="FD243" s="515"/>
      <c r="FE243" s="515"/>
      <c r="FF243" s="515"/>
      <c r="FG243" s="515"/>
      <c r="FH243" s="515"/>
      <c r="FI243" s="515"/>
      <c r="FJ243" s="515"/>
      <c r="FK243" s="515"/>
      <c r="FL243" s="515"/>
      <c r="FM243" s="515"/>
      <c r="FN243" s="515"/>
      <c r="FO243" s="515"/>
      <c r="FP243" s="515"/>
      <c r="FQ243" s="515"/>
      <c r="FR243" s="515"/>
      <c r="FS243" s="515"/>
      <c r="FT243" s="515"/>
      <c r="FU243" s="515"/>
      <c r="FV243" s="515"/>
      <c r="FW243" s="515"/>
      <c r="FX243" s="515"/>
      <c r="FY243" s="515"/>
      <c r="FZ243" s="515"/>
      <c r="GA243" s="515"/>
      <c r="GB243" s="515"/>
      <c r="GC243" s="515"/>
      <c r="GD243" s="515"/>
      <c r="GE243" s="515"/>
      <c r="GF243" s="515"/>
      <c r="GG243" s="515"/>
      <c r="GH243" s="515"/>
      <c r="GI243" s="515"/>
      <c r="GJ243" s="515"/>
      <c r="GK243" s="515"/>
      <c r="GL243" s="515"/>
      <c r="GM243" s="515"/>
      <c r="GN243" s="515"/>
      <c r="GO243" s="515"/>
      <c r="GP243" s="515"/>
      <c r="GQ243" s="515"/>
      <c r="GR243" s="515"/>
      <c r="GS243" s="515"/>
      <c r="GT243" s="515"/>
      <c r="GU243" s="515"/>
      <c r="GV243" s="515"/>
      <c r="GW243" s="515"/>
      <c r="GX243" s="515"/>
      <c r="GY243" s="515"/>
      <c r="GZ243" s="515"/>
      <c r="HA243" s="515"/>
      <c r="HB243" s="515"/>
      <c r="HC243" s="515"/>
      <c r="HD243" s="515"/>
      <c r="HE243" s="515"/>
      <c r="HF243" s="515"/>
      <c r="HG243" s="515"/>
      <c r="HH243" s="515"/>
      <c r="HI243" s="515"/>
      <c r="HJ243" s="515"/>
      <c r="HK243" s="515"/>
      <c r="HL243" s="515"/>
      <c r="HM243" s="515"/>
      <c r="HN243" s="515"/>
      <c r="HO243" s="515"/>
      <c r="HP243" s="515"/>
      <c r="HQ243" s="515"/>
      <c r="HR243" s="515"/>
      <c r="HS243" s="515"/>
      <c r="HT243" s="515"/>
      <c r="HU243" s="515"/>
      <c r="HV243" s="515"/>
      <c r="HW243" s="515"/>
      <c r="HX243" s="515"/>
      <c r="HY243" s="515"/>
      <c r="HZ243" s="515"/>
      <c r="IA243" s="515"/>
      <c r="IB243" s="515"/>
      <c r="IC243" s="515"/>
      <c r="ID243" s="515"/>
      <c r="IE243" s="515"/>
      <c r="IF243" s="515"/>
      <c r="IG243" s="515"/>
      <c r="IH243" s="515"/>
      <c r="II243" s="515"/>
      <c r="IJ243" s="515"/>
      <c r="IK243" s="515"/>
      <c r="IL243" s="515"/>
      <c r="IM243" s="515"/>
      <c r="IN243" s="515"/>
      <c r="IO243" s="515"/>
      <c r="IP243" s="515"/>
      <c r="IQ243" s="515"/>
      <c r="IR243" s="515"/>
      <c r="IS243" s="515"/>
      <c r="IT243" s="515"/>
      <c r="IU243" s="515"/>
      <c r="IV243" s="515"/>
      <c r="IW243" s="515"/>
      <c r="IX243" s="515"/>
      <c r="IY243" s="515"/>
      <c r="IZ243" s="515"/>
      <c r="JA243" s="515"/>
      <c r="JB243" s="515"/>
      <c r="JC243" s="515"/>
      <c r="JD243" s="515"/>
      <c r="JE243" s="515"/>
      <c r="JF243" s="515"/>
      <c r="JG243" s="515"/>
      <c r="JH243" s="515"/>
      <c r="JI243" s="515"/>
      <c r="JJ243" s="515"/>
      <c r="JK243" s="515"/>
      <c r="JL243" s="515"/>
      <c r="JM243" s="515"/>
      <c r="JN243" s="515"/>
      <c r="JO243" s="515"/>
      <c r="JP243" s="515"/>
      <c r="JQ243" s="515"/>
      <c r="JR243" s="515"/>
      <c r="JS243" s="515"/>
      <c r="JT243" s="515"/>
      <c r="JU243" s="515"/>
      <c r="JV243" s="515"/>
      <c r="JW243" s="515"/>
      <c r="JX243" s="515"/>
      <c r="JY243" s="515"/>
      <c r="JZ243" s="515"/>
      <c r="KA243" s="515"/>
      <c r="KB243" s="515"/>
      <c r="KC243" s="515"/>
      <c r="KD243" s="515"/>
      <c r="KE243" s="515"/>
      <c r="KF243" s="515"/>
      <c r="KG243" s="515"/>
      <c r="KH243" s="515"/>
      <c r="KI243" s="515"/>
      <c r="KJ243" s="515"/>
      <c r="KK243" s="515"/>
      <c r="KL243" s="515"/>
      <c r="KM243" s="515"/>
      <c r="KN243" s="515"/>
      <c r="KO243" s="515"/>
      <c r="KP243" s="515"/>
      <c r="KQ243" s="515"/>
      <c r="KR243" s="515"/>
      <c r="KS243" s="515"/>
      <c r="KT243" s="515"/>
    </row>
    <row r="244" spans="1:306" ht="36" hidden="1">
      <c r="A244" s="454" t="s">
        <v>2381</v>
      </c>
      <c r="B244" s="455" t="s">
        <v>262</v>
      </c>
      <c r="C244" s="455" t="s">
        <v>1814</v>
      </c>
      <c r="D244" s="455"/>
      <c r="E244" s="455" t="s">
        <v>2386</v>
      </c>
      <c r="F244" s="455" t="s">
        <v>90</v>
      </c>
      <c r="G244" s="455"/>
      <c r="H244" s="455"/>
      <c r="I244" s="455"/>
      <c r="J244" s="464">
        <v>9</v>
      </c>
      <c r="K244" s="455"/>
      <c r="L244" s="455">
        <v>9</v>
      </c>
      <c r="M244" s="455"/>
      <c r="N244" s="455"/>
      <c r="O244" s="455"/>
      <c r="P244" s="455"/>
      <c r="Q244" s="455">
        <v>2017</v>
      </c>
      <c r="R244" s="455">
        <v>2020</v>
      </c>
      <c r="S244" s="455"/>
      <c r="T244" s="455"/>
      <c r="U244" s="455">
        <v>23000</v>
      </c>
      <c r="V244" s="455">
        <v>3600</v>
      </c>
      <c r="W244" s="455"/>
      <c r="X244" s="455">
        <v>1080</v>
      </c>
      <c r="Y244" s="455"/>
      <c r="Z244" s="455"/>
      <c r="AA244" s="455"/>
      <c r="AB244" s="455"/>
      <c r="AC244" s="455"/>
      <c r="AD244" s="455"/>
      <c r="AE244" s="455"/>
      <c r="AF244" s="455"/>
      <c r="AG244" s="455"/>
      <c r="AH244" s="455"/>
      <c r="AI244" s="455"/>
      <c r="AJ244" s="455"/>
      <c r="AK244" s="455"/>
      <c r="AL244" s="455"/>
      <c r="AM244" s="455"/>
      <c r="AN244" s="455"/>
      <c r="AO244" s="455"/>
      <c r="AP244" s="455"/>
      <c r="AQ244" s="455"/>
      <c r="AR244" s="455"/>
      <c r="AS244" s="455"/>
      <c r="AT244" s="455"/>
      <c r="AU244" s="455"/>
      <c r="AV244" s="455"/>
      <c r="AW244" s="455"/>
      <c r="AX244" s="455"/>
      <c r="AY244" s="455"/>
      <c r="AZ244" s="455"/>
      <c r="BA244" s="455"/>
      <c r="BB244" s="455"/>
      <c r="BC244" s="455"/>
      <c r="BD244" s="464"/>
      <c r="BE244" s="455"/>
      <c r="BF244" s="464"/>
      <c r="BG244" s="455"/>
      <c r="BH244" s="455"/>
      <c r="BI244" s="455"/>
      <c r="BJ244" s="455"/>
      <c r="BK244" s="455"/>
      <c r="BL244" s="455"/>
      <c r="BM244" s="455"/>
      <c r="BN244" s="455"/>
      <c r="BO244" s="494"/>
      <c r="BP244" s="494"/>
      <c r="BQ244" s="455"/>
      <c r="BR244" s="455"/>
      <c r="BS244" s="455"/>
      <c r="BT244" s="455"/>
      <c r="BU244" s="455"/>
      <c r="BV244" s="455"/>
      <c r="BW244" s="455"/>
      <c r="BX244" s="461"/>
      <c r="BY244" s="461"/>
      <c r="BZ244" s="461"/>
      <c r="CA244" s="461"/>
      <c r="CB244" s="461"/>
      <c r="CC244" s="461"/>
      <c r="CD244" s="448"/>
      <c r="CE244" s="448"/>
      <c r="CF244" s="448"/>
      <c r="CG244" s="448"/>
      <c r="CH244" s="448"/>
      <c r="CI244" s="448"/>
      <c r="CJ244" s="448"/>
      <c r="CK244" s="448"/>
      <c r="CL244" s="448"/>
      <c r="CM244" s="448"/>
      <c r="CN244" s="448"/>
      <c r="CO244" s="448"/>
      <c r="CP244" s="448"/>
      <c r="CQ244" s="448"/>
      <c r="CR244" s="448"/>
      <c r="CS244" s="448"/>
      <c r="CT244" s="448"/>
      <c r="CU244" s="448"/>
      <c r="CV244" s="448"/>
      <c r="CW244" s="515"/>
      <c r="CX244" s="515"/>
      <c r="CY244" s="515"/>
      <c r="CZ244" s="515"/>
      <c r="DA244" s="515"/>
      <c r="DB244" s="515"/>
      <c r="DC244" s="515"/>
      <c r="DD244" s="515"/>
      <c r="DE244" s="515"/>
      <c r="DF244" s="515"/>
      <c r="DG244" s="515"/>
      <c r="DH244" s="515"/>
      <c r="DI244" s="515"/>
      <c r="DJ244" s="515"/>
      <c r="DK244" s="515"/>
      <c r="DL244" s="515"/>
      <c r="DM244" s="515"/>
      <c r="DN244" s="515"/>
      <c r="DO244" s="515"/>
      <c r="DP244" s="515"/>
      <c r="DQ244" s="515"/>
      <c r="DR244" s="515"/>
      <c r="DS244" s="515"/>
      <c r="DT244" s="515"/>
      <c r="DU244" s="515"/>
      <c r="DV244" s="515"/>
      <c r="DW244" s="515"/>
      <c r="DX244" s="515"/>
      <c r="DY244" s="515"/>
      <c r="DZ244" s="515"/>
      <c r="EA244" s="515"/>
      <c r="EB244" s="515"/>
      <c r="EC244" s="515"/>
      <c r="ED244" s="515"/>
      <c r="EE244" s="515"/>
      <c r="EF244" s="515"/>
      <c r="EG244" s="515"/>
      <c r="EH244" s="515"/>
      <c r="EI244" s="515"/>
      <c r="EJ244" s="515"/>
      <c r="EK244" s="515"/>
      <c r="EL244" s="515"/>
      <c r="EM244" s="515"/>
      <c r="EN244" s="515"/>
      <c r="EO244" s="515"/>
      <c r="EP244" s="515"/>
      <c r="EQ244" s="515"/>
      <c r="ER244" s="515"/>
      <c r="ES244" s="515"/>
      <c r="ET244" s="515"/>
      <c r="EU244" s="515"/>
      <c r="EV244" s="515"/>
      <c r="EW244" s="515"/>
      <c r="EX244" s="515"/>
      <c r="EY244" s="515"/>
      <c r="EZ244" s="515"/>
      <c r="FA244" s="515"/>
      <c r="FB244" s="515"/>
      <c r="FC244" s="515"/>
      <c r="FD244" s="515"/>
      <c r="FE244" s="515"/>
      <c r="FF244" s="515"/>
      <c r="FG244" s="515"/>
      <c r="FH244" s="515"/>
      <c r="FI244" s="515"/>
      <c r="FJ244" s="515"/>
      <c r="FK244" s="515"/>
      <c r="FL244" s="515"/>
      <c r="FM244" s="515"/>
      <c r="FN244" s="515"/>
      <c r="FO244" s="515"/>
      <c r="FP244" s="515"/>
      <c r="FQ244" s="515"/>
      <c r="FR244" s="515"/>
      <c r="FS244" s="515"/>
      <c r="FT244" s="515"/>
      <c r="FU244" s="515"/>
      <c r="FV244" s="515"/>
      <c r="FW244" s="515"/>
      <c r="FX244" s="515"/>
      <c r="FY244" s="515"/>
      <c r="FZ244" s="515"/>
      <c r="GA244" s="515"/>
      <c r="GB244" s="515"/>
      <c r="GC244" s="515"/>
      <c r="GD244" s="515"/>
      <c r="GE244" s="515"/>
      <c r="GF244" s="515"/>
      <c r="GG244" s="515"/>
      <c r="GH244" s="515"/>
      <c r="GI244" s="515"/>
      <c r="GJ244" s="515"/>
      <c r="GK244" s="515"/>
      <c r="GL244" s="515"/>
      <c r="GM244" s="515"/>
      <c r="GN244" s="515"/>
      <c r="GO244" s="515"/>
      <c r="GP244" s="515"/>
      <c r="GQ244" s="515"/>
      <c r="GR244" s="515"/>
      <c r="GS244" s="515"/>
      <c r="GT244" s="515"/>
      <c r="GU244" s="515"/>
      <c r="GV244" s="515"/>
      <c r="GW244" s="515"/>
      <c r="GX244" s="515"/>
      <c r="GY244" s="515"/>
      <c r="GZ244" s="515"/>
      <c r="HA244" s="515"/>
      <c r="HB244" s="515"/>
      <c r="HC244" s="515"/>
      <c r="HD244" s="515"/>
      <c r="HE244" s="515"/>
      <c r="HF244" s="515"/>
      <c r="HG244" s="515"/>
      <c r="HH244" s="515"/>
      <c r="HI244" s="515"/>
      <c r="HJ244" s="515"/>
      <c r="HK244" s="515"/>
      <c r="HL244" s="515"/>
      <c r="HM244" s="515"/>
      <c r="HN244" s="515"/>
      <c r="HO244" s="515"/>
      <c r="HP244" s="515"/>
      <c r="HQ244" s="515"/>
      <c r="HR244" s="515"/>
      <c r="HS244" s="515"/>
      <c r="HT244" s="515"/>
      <c r="HU244" s="515"/>
      <c r="HV244" s="515"/>
      <c r="HW244" s="515"/>
      <c r="HX244" s="515"/>
      <c r="HY244" s="515"/>
      <c r="HZ244" s="515"/>
      <c r="IA244" s="515"/>
      <c r="IB244" s="515"/>
      <c r="IC244" s="515"/>
      <c r="ID244" s="515"/>
      <c r="IE244" s="515"/>
      <c r="IF244" s="515"/>
      <c r="IG244" s="515"/>
      <c r="IH244" s="515"/>
      <c r="II244" s="515"/>
      <c r="IJ244" s="515"/>
      <c r="IK244" s="515"/>
      <c r="IL244" s="515"/>
      <c r="IM244" s="515"/>
      <c r="IN244" s="515"/>
      <c r="IO244" s="515"/>
      <c r="IP244" s="515"/>
      <c r="IQ244" s="515"/>
      <c r="IR244" s="515"/>
      <c r="IS244" s="515"/>
      <c r="IT244" s="515"/>
      <c r="IU244" s="515"/>
      <c r="IV244" s="515"/>
      <c r="IW244" s="515"/>
      <c r="IX244" s="515"/>
      <c r="IY244" s="515"/>
      <c r="IZ244" s="515"/>
      <c r="JA244" s="515"/>
      <c r="JB244" s="515"/>
      <c r="JC244" s="515"/>
      <c r="JD244" s="515"/>
      <c r="JE244" s="515"/>
      <c r="JF244" s="515"/>
      <c r="JG244" s="515"/>
      <c r="JH244" s="515"/>
      <c r="JI244" s="515"/>
      <c r="JJ244" s="515"/>
      <c r="JK244" s="515"/>
      <c r="JL244" s="515"/>
      <c r="JM244" s="515"/>
      <c r="JN244" s="515"/>
      <c r="JO244" s="515"/>
      <c r="JP244" s="515"/>
      <c r="JQ244" s="515"/>
      <c r="JR244" s="515"/>
      <c r="JS244" s="515"/>
      <c r="JT244" s="515"/>
      <c r="JU244" s="515"/>
      <c r="JV244" s="515"/>
      <c r="JW244" s="515"/>
      <c r="JX244" s="515"/>
      <c r="JY244" s="515"/>
      <c r="JZ244" s="515"/>
      <c r="KA244" s="515"/>
      <c r="KB244" s="515"/>
      <c r="KC244" s="515"/>
      <c r="KD244" s="515"/>
      <c r="KE244" s="515"/>
      <c r="KF244" s="515"/>
      <c r="KG244" s="515"/>
      <c r="KH244" s="515"/>
      <c r="KI244" s="515"/>
      <c r="KJ244" s="515"/>
      <c r="KK244" s="515"/>
      <c r="KL244" s="515"/>
      <c r="KM244" s="515"/>
      <c r="KN244" s="515"/>
      <c r="KO244" s="515"/>
      <c r="KP244" s="515"/>
      <c r="KQ244" s="515"/>
      <c r="KR244" s="515"/>
      <c r="KS244" s="515"/>
      <c r="KT244" s="515"/>
    </row>
    <row r="245" spans="1:306" ht="24" hidden="1">
      <c r="A245" s="454" t="s">
        <v>2381</v>
      </c>
      <c r="B245" s="455" t="s">
        <v>262</v>
      </c>
      <c r="C245" s="455" t="s">
        <v>1812</v>
      </c>
      <c r="D245" s="455"/>
      <c r="E245" s="455" t="s">
        <v>2639</v>
      </c>
      <c r="F245" s="455" t="s">
        <v>2155</v>
      </c>
      <c r="G245" s="455"/>
      <c r="H245" s="455"/>
      <c r="I245" s="455"/>
      <c r="J245" s="464">
        <v>8</v>
      </c>
      <c r="K245" s="455">
        <v>8</v>
      </c>
      <c r="L245" s="455"/>
      <c r="M245" s="455"/>
      <c r="N245" s="455"/>
      <c r="O245" s="455"/>
      <c r="P245" s="455"/>
      <c r="Q245" s="455">
        <v>2017</v>
      </c>
      <c r="R245" s="455">
        <v>2020</v>
      </c>
      <c r="S245" s="455"/>
      <c r="T245" s="455"/>
      <c r="U245" s="455">
        <v>42970</v>
      </c>
      <c r="V245" s="455">
        <v>5200</v>
      </c>
      <c r="W245" s="455"/>
      <c r="X245" s="455">
        <v>1560</v>
      </c>
      <c r="Y245" s="455"/>
      <c r="Z245" s="455"/>
      <c r="AA245" s="455"/>
      <c r="AB245" s="455"/>
      <c r="AC245" s="455"/>
      <c r="AD245" s="455"/>
      <c r="AE245" s="455"/>
      <c r="AF245" s="455"/>
      <c r="AG245" s="455"/>
      <c r="AH245" s="455"/>
      <c r="AI245" s="455"/>
      <c r="AJ245" s="455"/>
      <c r="AK245" s="455"/>
      <c r="AL245" s="455"/>
      <c r="AM245" s="455"/>
      <c r="AN245" s="455"/>
      <c r="AO245" s="455"/>
      <c r="AP245" s="455"/>
      <c r="AQ245" s="455"/>
      <c r="AR245" s="455"/>
      <c r="AS245" s="455"/>
      <c r="AT245" s="455"/>
      <c r="AU245" s="455"/>
      <c r="AV245" s="455"/>
      <c r="AW245" s="455"/>
      <c r="AX245" s="455"/>
      <c r="AY245" s="455"/>
      <c r="AZ245" s="455"/>
      <c r="BA245" s="455"/>
      <c r="BB245" s="455"/>
      <c r="BC245" s="455"/>
      <c r="BD245" s="464"/>
      <c r="BE245" s="455"/>
      <c r="BF245" s="464"/>
      <c r="BG245" s="455"/>
      <c r="BH245" s="455"/>
      <c r="BI245" s="455"/>
      <c r="BJ245" s="455"/>
      <c r="BK245" s="455"/>
      <c r="BL245" s="455"/>
      <c r="BM245" s="455"/>
      <c r="BN245" s="455"/>
      <c r="BO245" s="494"/>
      <c r="BP245" s="494"/>
      <c r="BQ245" s="455"/>
      <c r="BR245" s="455"/>
      <c r="BS245" s="455"/>
      <c r="BT245" s="455"/>
      <c r="BU245" s="455"/>
      <c r="BV245" s="455"/>
      <c r="BW245" s="455"/>
      <c r="BX245" s="461"/>
      <c r="BY245" s="461"/>
      <c r="BZ245" s="461"/>
      <c r="CA245" s="461"/>
      <c r="CB245" s="461"/>
      <c r="CC245" s="461"/>
      <c r="CD245" s="448"/>
      <c r="CE245" s="448"/>
      <c r="CF245" s="448"/>
      <c r="CG245" s="448"/>
      <c r="CH245" s="448"/>
      <c r="CI245" s="448"/>
      <c r="CJ245" s="448"/>
      <c r="CK245" s="448"/>
      <c r="CL245" s="448"/>
      <c r="CM245" s="448"/>
      <c r="CN245" s="448"/>
      <c r="CO245" s="448"/>
      <c r="CP245" s="448"/>
      <c r="CQ245" s="448"/>
      <c r="CR245" s="448"/>
      <c r="CS245" s="448"/>
      <c r="CT245" s="448"/>
      <c r="CU245" s="448"/>
      <c r="CV245" s="448"/>
      <c r="CW245" s="515"/>
      <c r="CX245" s="515"/>
      <c r="CY245" s="515"/>
      <c r="CZ245" s="515"/>
      <c r="DA245" s="515"/>
      <c r="DB245" s="515"/>
      <c r="DC245" s="515"/>
      <c r="DD245" s="515"/>
      <c r="DE245" s="515"/>
      <c r="DF245" s="515"/>
      <c r="DG245" s="515"/>
      <c r="DH245" s="515"/>
      <c r="DI245" s="515"/>
      <c r="DJ245" s="515"/>
      <c r="DK245" s="515"/>
      <c r="DL245" s="515"/>
      <c r="DM245" s="515"/>
      <c r="DN245" s="515"/>
      <c r="DO245" s="515"/>
      <c r="DP245" s="515"/>
      <c r="DQ245" s="515"/>
      <c r="DR245" s="515"/>
      <c r="DS245" s="515"/>
      <c r="DT245" s="515"/>
      <c r="DU245" s="515"/>
      <c r="DV245" s="515"/>
      <c r="DW245" s="515"/>
      <c r="DX245" s="515"/>
      <c r="DY245" s="515"/>
      <c r="DZ245" s="515"/>
      <c r="EA245" s="515"/>
      <c r="EB245" s="515"/>
      <c r="EC245" s="515"/>
      <c r="ED245" s="515"/>
      <c r="EE245" s="515"/>
      <c r="EF245" s="515"/>
      <c r="EG245" s="515"/>
      <c r="EH245" s="515"/>
      <c r="EI245" s="515"/>
      <c r="EJ245" s="515"/>
      <c r="EK245" s="515"/>
      <c r="EL245" s="515"/>
      <c r="EM245" s="515"/>
      <c r="EN245" s="515"/>
      <c r="EO245" s="515"/>
      <c r="EP245" s="515"/>
      <c r="EQ245" s="515"/>
      <c r="ER245" s="515"/>
      <c r="ES245" s="515"/>
      <c r="ET245" s="515"/>
      <c r="EU245" s="515"/>
      <c r="EV245" s="515"/>
      <c r="EW245" s="515"/>
      <c r="EX245" s="515"/>
      <c r="EY245" s="515"/>
      <c r="EZ245" s="515"/>
      <c r="FA245" s="515"/>
      <c r="FB245" s="515"/>
      <c r="FC245" s="515"/>
      <c r="FD245" s="515"/>
      <c r="FE245" s="515"/>
      <c r="FF245" s="515"/>
      <c r="FG245" s="515"/>
      <c r="FH245" s="515"/>
      <c r="FI245" s="515"/>
      <c r="FJ245" s="515"/>
      <c r="FK245" s="515"/>
      <c r="FL245" s="515"/>
      <c r="FM245" s="515"/>
      <c r="FN245" s="515"/>
      <c r="FO245" s="515"/>
      <c r="FP245" s="515"/>
      <c r="FQ245" s="515"/>
      <c r="FR245" s="515"/>
      <c r="FS245" s="515"/>
      <c r="FT245" s="515"/>
      <c r="FU245" s="515"/>
      <c r="FV245" s="515"/>
      <c r="FW245" s="515"/>
      <c r="FX245" s="515"/>
      <c r="FY245" s="515"/>
      <c r="FZ245" s="515"/>
      <c r="GA245" s="515"/>
      <c r="GB245" s="515"/>
      <c r="GC245" s="515"/>
      <c r="GD245" s="515"/>
      <c r="GE245" s="515"/>
      <c r="GF245" s="515"/>
      <c r="GG245" s="515"/>
      <c r="GH245" s="515"/>
      <c r="GI245" s="515"/>
      <c r="GJ245" s="515"/>
      <c r="GK245" s="515"/>
      <c r="GL245" s="515"/>
      <c r="GM245" s="515"/>
      <c r="GN245" s="515"/>
      <c r="GO245" s="515"/>
      <c r="GP245" s="515"/>
      <c r="GQ245" s="515"/>
      <c r="GR245" s="515"/>
      <c r="GS245" s="515"/>
      <c r="GT245" s="515"/>
      <c r="GU245" s="515"/>
      <c r="GV245" s="515"/>
      <c r="GW245" s="515"/>
      <c r="GX245" s="515"/>
      <c r="GY245" s="515"/>
      <c r="GZ245" s="515"/>
      <c r="HA245" s="515"/>
      <c r="HB245" s="515"/>
      <c r="HC245" s="515"/>
      <c r="HD245" s="515"/>
      <c r="HE245" s="515"/>
      <c r="HF245" s="515"/>
      <c r="HG245" s="515"/>
      <c r="HH245" s="515"/>
      <c r="HI245" s="515"/>
      <c r="HJ245" s="515"/>
      <c r="HK245" s="515"/>
      <c r="HL245" s="515"/>
      <c r="HM245" s="515"/>
      <c r="HN245" s="515"/>
      <c r="HO245" s="515"/>
      <c r="HP245" s="515"/>
      <c r="HQ245" s="515"/>
      <c r="HR245" s="515"/>
      <c r="HS245" s="515"/>
      <c r="HT245" s="515"/>
      <c r="HU245" s="515"/>
      <c r="HV245" s="515"/>
      <c r="HW245" s="515"/>
      <c r="HX245" s="515"/>
      <c r="HY245" s="515"/>
      <c r="HZ245" s="515"/>
      <c r="IA245" s="515"/>
      <c r="IB245" s="515"/>
      <c r="IC245" s="515"/>
      <c r="ID245" s="515"/>
      <c r="IE245" s="515"/>
      <c r="IF245" s="515"/>
      <c r="IG245" s="515"/>
      <c r="IH245" s="515"/>
      <c r="II245" s="515"/>
      <c r="IJ245" s="515"/>
      <c r="IK245" s="515"/>
      <c r="IL245" s="515"/>
      <c r="IM245" s="515"/>
      <c r="IN245" s="515"/>
      <c r="IO245" s="515"/>
      <c r="IP245" s="515"/>
      <c r="IQ245" s="515"/>
      <c r="IR245" s="515"/>
      <c r="IS245" s="515"/>
      <c r="IT245" s="515"/>
      <c r="IU245" s="515"/>
      <c r="IV245" s="515"/>
      <c r="IW245" s="515"/>
      <c r="IX245" s="515"/>
      <c r="IY245" s="515"/>
      <c r="IZ245" s="515"/>
      <c r="JA245" s="515"/>
      <c r="JB245" s="515"/>
      <c r="JC245" s="515"/>
      <c r="JD245" s="515"/>
      <c r="JE245" s="515"/>
      <c r="JF245" s="515"/>
      <c r="JG245" s="515"/>
      <c r="JH245" s="515"/>
      <c r="JI245" s="515"/>
      <c r="JJ245" s="515"/>
      <c r="JK245" s="515"/>
      <c r="JL245" s="515"/>
      <c r="JM245" s="515"/>
      <c r="JN245" s="515"/>
      <c r="JO245" s="515"/>
      <c r="JP245" s="515"/>
      <c r="JQ245" s="515"/>
      <c r="JR245" s="515"/>
      <c r="JS245" s="515"/>
      <c r="JT245" s="515"/>
      <c r="JU245" s="515"/>
      <c r="JV245" s="515"/>
      <c r="JW245" s="515"/>
      <c r="JX245" s="515"/>
      <c r="JY245" s="515"/>
      <c r="JZ245" s="515"/>
      <c r="KA245" s="515"/>
      <c r="KB245" s="515"/>
      <c r="KC245" s="515"/>
      <c r="KD245" s="515"/>
      <c r="KE245" s="515"/>
      <c r="KF245" s="515"/>
      <c r="KG245" s="515"/>
      <c r="KH245" s="515"/>
      <c r="KI245" s="515"/>
      <c r="KJ245" s="515"/>
      <c r="KK245" s="515"/>
      <c r="KL245" s="515"/>
      <c r="KM245" s="515"/>
      <c r="KN245" s="515"/>
      <c r="KO245" s="515"/>
      <c r="KP245" s="515"/>
      <c r="KQ245" s="515"/>
      <c r="KR245" s="515"/>
      <c r="KS245" s="515"/>
      <c r="KT245" s="515"/>
    </row>
    <row r="246" spans="1:306" ht="13.5" hidden="1" customHeight="1">
      <c r="A246" s="538" t="s">
        <v>2394</v>
      </c>
      <c r="B246" s="538"/>
      <c r="C246" s="538"/>
      <c r="D246" s="457"/>
      <c r="E246" s="457"/>
      <c r="F246" s="457"/>
      <c r="G246" s="457"/>
      <c r="H246" s="457"/>
      <c r="I246" s="457"/>
      <c r="J246" s="465">
        <v>65</v>
      </c>
      <c r="K246" s="465">
        <v>42</v>
      </c>
      <c r="L246" s="465">
        <v>23</v>
      </c>
      <c r="M246" s="465"/>
      <c r="N246" s="465"/>
      <c r="O246" s="465"/>
      <c r="P246" s="465"/>
      <c r="Q246" s="465"/>
      <c r="R246" s="465"/>
      <c r="S246" s="466"/>
      <c r="T246" s="466"/>
      <c r="U246" s="465">
        <v>116798</v>
      </c>
      <c r="V246" s="465">
        <v>24190</v>
      </c>
      <c r="W246" s="466"/>
      <c r="X246" s="465"/>
      <c r="Y246" s="465"/>
      <c r="Z246" s="466"/>
      <c r="AA246" s="466"/>
      <c r="AB246" s="466"/>
      <c r="AC246" s="466"/>
      <c r="AD246" s="466"/>
      <c r="AE246" s="466"/>
      <c r="AF246" s="466"/>
      <c r="AG246" s="466"/>
      <c r="AH246" s="466"/>
      <c r="AI246" s="466"/>
      <c r="AJ246" s="466"/>
      <c r="AK246" s="466"/>
      <c r="AL246" s="466"/>
      <c r="AM246" s="466"/>
      <c r="AN246" s="466"/>
      <c r="AO246" s="466"/>
      <c r="AP246" s="466"/>
      <c r="AQ246" s="466"/>
      <c r="AR246" s="466"/>
      <c r="AS246" s="466"/>
      <c r="AT246" s="466"/>
      <c r="AU246" s="466"/>
      <c r="AV246" s="466"/>
      <c r="AW246" s="466"/>
      <c r="AX246" s="466"/>
      <c r="AY246" s="466"/>
      <c r="AZ246" s="466"/>
      <c r="BA246" s="466"/>
      <c r="BB246" s="466"/>
      <c r="BC246" s="466"/>
      <c r="BD246" s="464"/>
      <c r="BE246" s="465"/>
      <c r="BF246" s="464"/>
      <c r="BG246" s="465"/>
      <c r="BH246" s="465"/>
      <c r="BI246" s="466"/>
      <c r="BJ246" s="466"/>
      <c r="BK246" s="466"/>
      <c r="BL246" s="466"/>
      <c r="BM246" s="466"/>
      <c r="BN246" s="466"/>
      <c r="BO246" s="528"/>
      <c r="BP246" s="528"/>
      <c r="BQ246" s="466"/>
      <c r="BR246" s="466"/>
      <c r="BS246" s="495"/>
      <c r="BT246" s="466"/>
      <c r="BU246" s="466"/>
      <c r="BV246" s="466"/>
      <c r="BW246" s="466"/>
      <c r="BX246" s="461"/>
      <c r="BY246" s="461"/>
      <c r="BZ246" s="461"/>
      <c r="CA246" s="461"/>
      <c r="CB246" s="461"/>
      <c r="CC246" s="461"/>
      <c r="CD246" s="448"/>
      <c r="CE246" s="448"/>
      <c r="CF246" s="448"/>
      <c r="CG246" s="448"/>
      <c r="CH246" s="448"/>
      <c r="CI246" s="448"/>
      <c r="CJ246" s="448"/>
      <c r="CK246" s="448"/>
      <c r="CL246" s="448"/>
      <c r="CM246" s="448"/>
      <c r="CN246" s="448"/>
      <c r="CO246" s="448"/>
      <c r="CP246" s="448"/>
      <c r="CQ246" s="448"/>
      <c r="CR246" s="448"/>
      <c r="CS246" s="448"/>
      <c r="CT246" s="448"/>
      <c r="CU246" s="448"/>
      <c r="CV246" s="448"/>
      <c r="CW246" s="515"/>
      <c r="CX246" s="515"/>
      <c r="CY246" s="515"/>
      <c r="CZ246" s="515"/>
      <c r="DA246" s="515"/>
      <c r="DB246" s="515"/>
      <c r="DC246" s="515"/>
      <c r="DD246" s="515"/>
      <c r="DE246" s="515"/>
      <c r="DF246" s="515"/>
      <c r="DG246" s="515"/>
      <c r="DH246" s="515"/>
      <c r="DI246" s="515"/>
      <c r="DJ246" s="515"/>
      <c r="DK246" s="515"/>
      <c r="DL246" s="515"/>
      <c r="DM246" s="515"/>
      <c r="DN246" s="515"/>
      <c r="DO246" s="515"/>
      <c r="DP246" s="515"/>
      <c r="DQ246" s="515"/>
      <c r="DR246" s="515"/>
      <c r="DS246" s="515"/>
      <c r="DT246" s="515"/>
      <c r="DU246" s="515"/>
      <c r="DV246" s="515"/>
      <c r="DW246" s="515"/>
      <c r="DX246" s="515"/>
      <c r="DY246" s="515"/>
      <c r="DZ246" s="515"/>
      <c r="EA246" s="515"/>
      <c r="EB246" s="515"/>
      <c r="EC246" s="515"/>
      <c r="ED246" s="515"/>
      <c r="EE246" s="515"/>
      <c r="EF246" s="515"/>
      <c r="EG246" s="515"/>
      <c r="EH246" s="515"/>
      <c r="EI246" s="515"/>
      <c r="EJ246" s="515"/>
      <c r="EK246" s="515"/>
      <c r="EL246" s="515"/>
      <c r="EM246" s="515"/>
      <c r="EN246" s="515"/>
      <c r="EO246" s="515"/>
      <c r="EP246" s="515"/>
      <c r="EQ246" s="515"/>
      <c r="ER246" s="515"/>
      <c r="ES246" s="515"/>
      <c r="ET246" s="515"/>
      <c r="EU246" s="515"/>
      <c r="EV246" s="515"/>
      <c r="EW246" s="515"/>
      <c r="EX246" s="515"/>
      <c r="EY246" s="515"/>
      <c r="EZ246" s="515"/>
      <c r="FA246" s="515"/>
      <c r="FB246" s="515"/>
      <c r="FC246" s="515"/>
      <c r="FD246" s="515"/>
      <c r="FE246" s="515"/>
      <c r="FF246" s="515"/>
      <c r="FG246" s="515"/>
      <c r="FH246" s="515"/>
      <c r="FI246" s="515"/>
      <c r="FJ246" s="515"/>
      <c r="FK246" s="515"/>
      <c r="FL246" s="515"/>
      <c r="FM246" s="515"/>
      <c r="FN246" s="515"/>
      <c r="FO246" s="515"/>
      <c r="FP246" s="515"/>
      <c r="FQ246" s="515"/>
      <c r="FR246" s="515"/>
      <c r="FS246" s="515"/>
      <c r="FT246" s="515"/>
      <c r="FU246" s="515"/>
      <c r="FV246" s="515"/>
      <c r="FW246" s="515"/>
      <c r="FX246" s="515"/>
      <c r="FY246" s="515"/>
      <c r="FZ246" s="515"/>
      <c r="GA246" s="515"/>
      <c r="GB246" s="515"/>
      <c r="GC246" s="515"/>
      <c r="GD246" s="515"/>
      <c r="GE246" s="515"/>
      <c r="GF246" s="515"/>
      <c r="GG246" s="515"/>
      <c r="GH246" s="515"/>
      <c r="GI246" s="515"/>
      <c r="GJ246" s="515"/>
      <c r="GK246" s="515"/>
      <c r="GL246" s="515"/>
      <c r="GM246" s="515"/>
      <c r="GN246" s="515"/>
      <c r="GO246" s="515"/>
      <c r="GP246" s="515"/>
      <c r="GQ246" s="515"/>
      <c r="GR246" s="515"/>
      <c r="GS246" s="515"/>
      <c r="GT246" s="515"/>
      <c r="GU246" s="515"/>
      <c r="GV246" s="515"/>
      <c r="GW246" s="515"/>
      <c r="GX246" s="515"/>
      <c r="GY246" s="515"/>
      <c r="GZ246" s="515"/>
      <c r="HA246" s="515"/>
      <c r="HB246" s="515"/>
      <c r="HC246" s="515"/>
      <c r="HD246" s="515"/>
      <c r="HE246" s="515"/>
      <c r="HF246" s="515"/>
      <c r="HG246" s="515"/>
      <c r="HH246" s="515"/>
      <c r="HI246" s="515"/>
      <c r="HJ246" s="515"/>
      <c r="HK246" s="515"/>
      <c r="HL246" s="515"/>
      <c r="HM246" s="515"/>
      <c r="HN246" s="515"/>
      <c r="HO246" s="515"/>
      <c r="HP246" s="515"/>
      <c r="HQ246" s="515"/>
      <c r="HR246" s="515"/>
      <c r="HS246" s="515"/>
      <c r="HT246" s="515"/>
      <c r="HU246" s="515"/>
      <c r="HV246" s="515"/>
      <c r="HW246" s="515"/>
      <c r="HX246" s="515"/>
      <c r="HY246" s="515"/>
      <c r="HZ246" s="515"/>
      <c r="IA246" s="515"/>
      <c r="IB246" s="515"/>
      <c r="IC246" s="515"/>
      <c r="ID246" s="515"/>
      <c r="IE246" s="515"/>
      <c r="IF246" s="515"/>
      <c r="IG246" s="515"/>
      <c r="IH246" s="515"/>
      <c r="II246" s="515"/>
      <c r="IJ246" s="515"/>
      <c r="IK246" s="515"/>
      <c r="IL246" s="515"/>
      <c r="IM246" s="515"/>
      <c r="IN246" s="515"/>
      <c r="IO246" s="515"/>
      <c r="IP246" s="515"/>
      <c r="IQ246" s="515"/>
      <c r="IR246" s="515"/>
      <c r="IS246" s="515"/>
      <c r="IT246" s="515"/>
      <c r="IU246" s="515"/>
      <c r="IV246" s="515"/>
      <c r="IW246" s="515"/>
      <c r="IX246" s="515"/>
      <c r="IY246" s="515"/>
      <c r="IZ246" s="515"/>
      <c r="JA246" s="515"/>
      <c r="JB246" s="515"/>
      <c r="JC246" s="515"/>
      <c r="JD246" s="515"/>
      <c r="JE246" s="515"/>
      <c r="JF246" s="515"/>
      <c r="JG246" s="515"/>
      <c r="JH246" s="515"/>
      <c r="JI246" s="515"/>
      <c r="JJ246" s="515"/>
      <c r="JK246" s="515"/>
      <c r="JL246" s="515"/>
      <c r="JM246" s="515"/>
      <c r="JN246" s="515"/>
      <c r="JO246" s="515"/>
      <c r="JP246" s="515"/>
      <c r="JQ246" s="515"/>
      <c r="JR246" s="515"/>
      <c r="JS246" s="515"/>
      <c r="JT246" s="515"/>
      <c r="JU246" s="515"/>
      <c r="JV246" s="515"/>
      <c r="JW246" s="515"/>
      <c r="JX246" s="515"/>
      <c r="JY246" s="515"/>
      <c r="JZ246" s="515"/>
      <c r="KA246" s="515"/>
      <c r="KB246" s="515"/>
      <c r="KC246" s="515"/>
      <c r="KD246" s="515"/>
      <c r="KE246" s="515"/>
      <c r="KF246" s="515"/>
      <c r="KG246" s="515"/>
      <c r="KH246" s="515"/>
      <c r="KI246" s="515"/>
      <c r="KJ246" s="515"/>
      <c r="KK246" s="515"/>
      <c r="KL246" s="515"/>
      <c r="KM246" s="515"/>
      <c r="KN246" s="515"/>
      <c r="KO246" s="515"/>
      <c r="KP246" s="515"/>
      <c r="KQ246" s="515"/>
      <c r="KR246" s="515"/>
      <c r="KS246" s="515"/>
      <c r="KT246" s="515"/>
    </row>
    <row r="247" spans="1:306" ht="36" hidden="1">
      <c r="A247" s="454" t="s">
        <v>2396</v>
      </c>
      <c r="B247" s="455" t="s">
        <v>749</v>
      </c>
      <c r="C247" s="455" t="s">
        <v>1873</v>
      </c>
      <c r="D247" s="455"/>
      <c r="E247" s="455" t="s">
        <v>2137</v>
      </c>
      <c r="F247" s="455" t="s">
        <v>113</v>
      </c>
      <c r="G247" s="455"/>
      <c r="H247" s="455"/>
      <c r="I247" s="455"/>
      <c r="J247" s="464">
        <v>32</v>
      </c>
      <c r="K247" s="455">
        <v>32</v>
      </c>
      <c r="L247" s="455"/>
      <c r="M247" s="455"/>
      <c r="N247" s="455"/>
      <c r="O247" s="455"/>
      <c r="P247" s="455"/>
      <c r="Q247" s="455">
        <v>2017</v>
      </c>
      <c r="R247" s="455">
        <v>2020</v>
      </c>
      <c r="S247" s="455"/>
      <c r="T247" s="455"/>
      <c r="U247" s="455">
        <v>70000</v>
      </c>
      <c r="V247" s="455">
        <v>17600</v>
      </c>
      <c r="W247" s="455"/>
      <c r="X247" s="455"/>
      <c r="Y247" s="455"/>
      <c r="Z247" s="455"/>
      <c r="AA247" s="455"/>
      <c r="AB247" s="455"/>
      <c r="AC247" s="455"/>
      <c r="AD247" s="455"/>
      <c r="AE247" s="455"/>
      <c r="AF247" s="455"/>
      <c r="AG247" s="455"/>
      <c r="AH247" s="455"/>
      <c r="AI247" s="455"/>
      <c r="AJ247" s="455"/>
      <c r="AK247" s="455"/>
      <c r="AL247" s="455"/>
      <c r="AM247" s="455"/>
      <c r="AN247" s="455"/>
      <c r="AO247" s="455"/>
      <c r="AP247" s="455"/>
      <c r="AQ247" s="455"/>
      <c r="AR247" s="455"/>
      <c r="AS247" s="455"/>
      <c r="AT247" s="455"/>
      <c r="AU247" s="455"/>
      <c r="AV247" s="455"/>
      <c r="AW247" s="455"/>
      <c r="AX247" s="455"/>
      <c r="AY247" s="455"/>
      <c r="AZ247" s="455"/>
      <c r="BA247" s="455"/>
      <c r="BB247" s="455"/>
      <c r="BC247" s="455"/>
      <c r="BD247" s="464"/>
      <c r="BE247" s="455"/>
      <c r="BF247" s="464"/>
      <c r="BG247" s="455"/>
      <c r="BH247" s="455"/>
      <c r="BI247" s="455"/>
      <c r="BJ247" s="455"/>
      <c r="BK247" s="455"/>
      <c r="BL247" s="455"/>
      <c r="BM247" s="455"/>
      <c r="BN247" s="455"/>
      <c r="BO247" s="494"/>
      <c r="BP247" s="494"/>
      <c r="BQ247" s="455"/>
      <c r="BR247" s="455"/>
      <c r="BS247" s="455"/>
      <c r="BT247" s="455"/>
      <c r="BU247" s="455"/>
      <c r="BV247" s="455"/>
      <c r="BW247" s="455"/>
      <c r="BX247" s="461"/>
      <c r="BY247" s="461"/>
      <c r="BZ247" s="461"/>
      <c r="CA247" s="461"/>
      <c r="CB247" s="461"/>
      <c r="CC247" s="461"/>
      <c r="CD247" s="448"/>
      <c r="CE247" s="448"/>
      <c r="CF247" s="448"/>
      <c r="CG247" s="448"/>
      <c r="CH247" s="448"/>
      <c r="CI247" s="448"/>
      <c r="CJ247" s="448"/>
      <c r="CK247" s="448"/>
      <c r="CL247" s="448"/>
      <c r="CM247" s="448"/>
      <c r="CN247" s="448"/>
      <c r="CO247" s="448"/>
      <c r="CP247" s="448"/>
      <c r="CQ247" s="448"/>
      <c r="CR247" s="448"/>
      <c r="CS247" s="448"/>
      <c r="CT247" s="448"/>
      <c r="CU247" s="448"/>
      <c r="CV247" s="448"/>
      <c r="CW247" s="515"/>
      <c r="CX247" s="515"/>
      <c r="CY247" s="515"/>
      <c r="CZ247" s="515"/>
      <c r="DA247" s="515"/>
      <c r="DB247" s="515"/>
      <c r="DC247" s="515"/>
      <c r="DD247" s="515"/>
      <c r="DE247" s="515"/>
      <c r="DF247" s="515"/>
      <c r="DG247" s="515"/>
      <c r="DH247" s="515"/>
      <c r="DI247" s="515"/>
      <c r="DJ247" s="515"/>
      <c r="DK247" s="515"/>
      <c r="DL247" s="515"/>
      <c r="DM247" s="515"/>
      <c r="DN247" s="515"/>
      <c r="DO247" s="515"/>
      <c r="DP247" s="515"/>
      <c r="DQ247" s="515"/>
      <c r="DR247" s="515"/>
      <c r="DS247" s="515"/>
      <c r="DT247" s="515"/>
      <c r="DU247" s="515"/>
      <c r="DV247" s="515"/>
      <c r="DW247" s="515"/>
      <c r="DX247" s="515"/>
      <c r="DY247" s="515"/>
      <c r="DZ247" s="515"/>
      <c r="EA247" s="515"/>
      <c r="EB247" s="515"/>
      <c r="EC247" s="515"/>
      <c r="ED247" s="515"/>
      <c r="EE247" s="515"/>
      <c r="EF247" s="515"/>
      <c r="EG247" s="515"/>
      <c r="EH247" s="515"/>
      <c r="EI247" s="515"/>
      <c r="EJ247" s="515"/>
      <c r="EK247" s="515"/>
      <c r="EL247" s="515"/>
      <c r="EM247" s="515"/>
      <c r="EN247" s="515"/>
      <c r="EO247" s="515"/>
      <c r="EP247" s="515"/>
      <c r="EQ247" s="515"/>
      <c r="ER247" s="515"/>
      <c r="ES247" s="515"/>
      <c r="ET247" s="515"/>
      <c r="EU247" s="515"/>
      <c r="EV247" s="515"/>
      <c r="EW247" s="515"/>
      <c r="EX247" s="515"/>
      <c r="EY247" s="515"/>
      <c r="EZ247" s="515"/>
      <c r="FA247" s="515"/>
      <c r="FB247" s="515"/>
      <c r="FC247" s="515"/>
      <c r="FD247" s="515"/>
      <c r="FE247" s="515"/>
      <c r="FF247" s="515"/>
      <c r="FG247" s="515"/>
      <c r="FH247" s="515"/>
      <c r="FI247" s="515"/>
      <c r="FJ247" s="515"/>
      <c r="FK247" s="515"/>
      <c r="FL247" s="515"/>
      <c r="FM247" s="515"/>
      <c r="FN247" s="515"/>
      <c r="FO247" s="515"/>
      <c r="FP247" s="515"/>
      <c r="FQ247" s="515"/>
      <c r="FR247" s="515"/>
      <c r="FS247" s="515"/>
      <c r="FT247" s="515"/>
      <c r="FU247" s="515"/>
      <c r="FV247" s="515"/>
      <c r="FW247" s="515"/>
      <c r="FX247" s="515"/>
      <c r="FY247" s="515"/>
      <c r="FZ247" s="515"/>
      <c r="GA247" s="515"/>
      <c r="GB247" s="515"/>
      <c r="GC247" s="515"/>
      <c r="GD247" s="515"/>
      <c r="GE247" s="515"/>
      <c r="GF247" s="515"/>
      <c r="GG247" s="515"/>
      <c r="GH247" s="515"/>
      <c r="GI247" s="515"/>
      <c r="GJ247" s="515"/>
      <c r="GK247" s="515"/>
      <c r="GL247" s="515"/>
      <c r="GM247" s="515"/>
      <c r="GN247" s="515"/>
      <c r="GO247" s="515"/>
      <c r="GP247" s="515"/>
      <c r="GQ247" s="515"/>
      <c r="GR247" s="515"/>
      <c r="GS247" s="515"/>
      <c r="GT247" s="515"/>
      <c r="GU247" s="515"/>
      <c r="GV247" s="515"/>
      <c r="GW247" s="515"/>
      <c r="GX247" s="515"/>
      <c r="GY247" s="515"/>
      <c r="GZ247" s="515"/>
      <c r="HA247" s="515"/>
      <c r="HB247" s="515"/>
      <c r="HC247" s="515"/>
      <c r="HD247" s="515"/>
      <c r="HE247" s="515"/>
      <c r="HF247" s="515"/>
      <c r="HG247" s="515"/>
      <c r="HH247" s="515"/>
      <c r="HI247" s="515"/>
      <c r="HJ247" s="515"/>
      <c r="HK247" s="515"/>
      <c r="HL247" s="515"/>
      <c r="HM247" s="515"/>
      <c r="HN247" s="515"/>
      <c r="HO247" s="515"/>
      <c r="HP247" s="515"/>
      <c r="HQ247" s="515"/>
      <c r="HR247" s="515"/>
      <c r="HS247" s="515"/>
      <c r="HT247" s="515"/>
      <c r="HU247" s="515"/>
      <c r="HV247" s="515"/>
      <c r="HW247" s="515"/>
      <c r="HX247" s="515"/>
      <c r="HY247" s="515"/>
      <c r="HZ247" s="515"/>
      <c r="IA247" s="515"/>
      <c r="IB247" s="515"/>
      <c r="IC247" s="515"/>
      <c r="ID247" s="515"/>
      <c r="IE247" s="515"/>
      <c r="IF247" s="515"/>
      <c r="IG247" s="515"/>
      <c r="IH247" s="515"/>
      <c r="II247" s="515"/>
      <c r="IJ247" s="515"/>
      <c r="IK247" s="515"/>
      <c r="IL247" s="515"/>
      <c r="IM247" s="515"/>
      <c r="IN247" s="515"/>
      <c r="IO247" s="515"/>
      <c r="IP247" s="515"/>
      <c r="IQ247" s="515"/>
      <c r="IR247" s="515"/>
      <c r="IS247" s="515"/>
      <c r="IT247" s="515"/>
      <c r="IU247" s="515"/>
      <c r="IV247" s="515"/>
      <c r="IW247" s="515"/>
      <c r="IX247" s="515"/>
      <c r="IY247" s="515"/>
      <c r="IZ247" s="515"/>
      <c r="JA247" s="515"/>
      <c r="JB247" s="515"/>
      <c r="JC247" s="515"/>
      <c r="JD247" s="515"/>
      <c r="JE247" s="515"/>
      <c r="JF247" s="515"/>
      <c r="JG247" s="515"/>
      <c r="JH247" s="515"/>
      <c r="JI247" s="515"/>
      <c r="JJ247" s="515"/>
      <c r="JK247" s="515"/>
      <c r="JL247" s="515"/>
      <c r="JM247" s="515"/>
      <c r="JN247" s="515"/>
      <c r="JO247" s="515"/>
      <c r="JP247" s="515"/>
      <c r="JQ247" s="515"/>
      <c r="JR247" s="515"/>
      <c r="JS247" s="515"/>
      <c r="JT247" s="515"/>
      <c r="JU247" s="515"/>
      <c r="JV247" s="515"/>
      <c r="JW247" s="515"/>
      <c r="JX247" s="515"/>
      <c r="JY247" s="515"/>
      <c r="JZ247" s="515"/>
      <c r="KA247" s="515"/>
      <c r="KB247" s="515"/>
      <c r="KC247" s="515"/>
      <c r="KD247" s="515"/>
      <c r="KE247" s="515"/>
      <c r="KF247" s="515"/>
      <c r="KG247" s="515"/>
      <c r="KH247" s="515"/>
      <c r="KI247" s="515"/>
      <c r="KJ247" s="515"/>
      <c r="KK247" s="515"/>
      <c r="KL247" s="515"/>
      <c r="KM247" s="515"/>
      <c r="KN247" s="515"/>
      <c r="KO247" s="515"/>
      <c r="KP247" s="515"/>
      <c r="KQ247" s="515"/>
      <c r="KR247" s="515"/>
      <c r="KS247" s="515"/>
      <c r="KT247" s="515"/>
    </row>
    <row r="248" spans="1:306" ht="24" hidden="1">
      <c r="A248" s="454" t="s">
        <v>2396</v>
      </c>
      <c r="B248" s="455" t="s">
        <v>758</v>
      </c>
      <c r="C248" s="455" t="s">
        <v>2640</v>
      </c>
      <c r="D248" s="455"/>
      <c r="E248" s="455" t="s">
        <v>2155</v>
      </c>
      <c r="F248" s="455" t="s">
        <v>2155</v>
      </c>
      <c r="G248" s="455"/>
      <c r="H248" s="455"/>
      <c r="I248" s="455"/>
      <c r="J248" s="464">
        <v>23</v>
      </c>
      <c r="K248" s="455"/>
      <c r="L248" s="455">
        <v>23</v>
      </c>
      <c r="M248" s="455"/>
      <c r="N248" s="455"/>
      <c r="O248" s="455"/>
      <c r="P248" s="455"/>
      <c r="Q248" s="455">
        <v>2017</v>
      </c>
      <c r="R248" s="455">
        <v>2020</v>
      </c>
      <c r="S248" s="455"/>
      <c r="T248" s="455"/>
      <c r="U248" s="455">
        <v>15200</v>
      </c>
      <c r="V248" s="455">
        <v>4600</v>
      </c>
      <c r="W248" s="455"/>
      <c r="X248" s="455"/>
      <c r="Y248" s="455"/>
      <c r="Z248" s="455"/>
      <c r="AA248" s="455"/>
      <c r="AB248" s="455"/>
      <c r="AC248" s="455"/>
      <c r="AD248" s="455"/>
      <c r="AE248" s="455"/>
      <c r="AF248" s="455"/>
      <c r="AG248" s="455"/>
      <c r="AH248" s="455"/>
      <c r="AI248" s="455"/>
      <c r="AJ248" s="455"/>
      <c r="AK248" s="455"/>
      <c r="AL248" s="455"/>
      <c r="AM248" s="455"/>
      <c r="AN248" s="455"/>
      <c r="AO248" s="455"/>
      <c r="AP248" s="455"/>
      <c r="AQ248" s="455"/>
      <c r="AR248" s="455"/>
      <c r="AS248" s="455"/>
      <c r="AT248" s="455"/>
      <c r="AU248" s="455"/>
      <c r="AV248" s="455"/>
      <c r="AW248" s="455"/>
      <c r="AX248" s="455"/>
      <c r="AY248" s="455"/>
      <c r="AZ248" s="455"/>
      <c r="BA248" s="455"/>
      <c r="BB248" s="455"/>
      <c r="BC248" s="455"/>
      <c r="BD248" s="464"/>
      <c r="BE248" s="455"/>
      <c r="BF248" s="464"/>
      <c r="BG248" s="455"/>
      <c r="BH248" s="455"/>
      <c r="BI248" s="455"/>
      <c r="BJ248" s="455"/>
      <c r="BK248" s="455"/>
      <c r="BL248" s="455"/>
      <c r="BM248" s="455"/>
      <c r="BN248" s="455"/>
      <c r="BO248" s="494"/>
      <c r="BP248" s="494"/>
      <c r="BQ248" s="455"/>
      <c r="BR248" s="455"/>
      <c r="BS248" s="455"/>
      <c r="BT248" s="455"/>
      <c r="BU248" s="455"/>
      <c r="BV248" s="455"/>
      <c r="BW248" s="455"/>
      <c r="BX248" s="461"/>
      <c r="BY248" s="461"/>
      <c r="BZ248" s="461"/>
      <c r="CA248" s="461"/>
      <c r="CB248" s="461"/>
      <c r="CC248" s="461"/>
      <c r="CD248" s="448"/>
      <c r="CE248" s="448"/>
      <c r="CF248" s="448"/>
      <c r="CG248" s="448"/>
      <c r="CH248" s="448"/>
      <c r="CI248" s="448"/>
      <c r="CJ248" s="448"/>
      <c r="CK248" s="448"/>
      <c r="CL248" s="448"/>
      <c r="CM248" s="448"/>
      <c r="CN248" s="448"/>
      <c r="CO248" s="448"/>
      <c r="CP248" s="448"/>
      <c r="CQ248" s="448"/>
      <c r="CR248" s="448"/>
      <c r="CS248" s="448"/>
      <c r="CT248" s="448"/>
      <c r="CU248" s="448"/>
      <c r="CV248" s="448"/>
      <c r="CW248" s="515"/>
      <c r="CX248" s="515"/>
      <c r="CY248" s="515"/>
      <c r="CZ248" s="515"/>
      <c r="DA248" s="515"/>
      <c r="DB248" s="515"/>
      <c r="DC248" s="515"/>
      <c r="DD248" s="515"/>
      <c r="DE248" s="515"/>
      <c r="DF248" s="515"/>
      <c r="DG248" s="515"/>
      <c r="DH248" s="515"/>
      <c r="DI248" s="515"/>
      <c r="DJ248" s="515"/>
      <c r="DK248" s="515"/>
      <c r="DL248" s="515"/>
      <c r="DM248" s="515"/>
      <c r="DN248" s="515"/>
      <c r="DO248" s="515"/>
      <c r="DP248" s="515"/>
      <c r="DQ248" s="515"/>
      <c r="DR248" s="515"/>
      <c r="DS248" s="515"/>
      <c r="DT248" s="515"/>
      <c r="DU248" s="515"/>
      <c r="DV248" s="515"/>
      <c r="DW248" s="515"/>
      <c r="DX248" s="515"/>
      <c r="DY248" s="515"/>
      <c r="DZ248" s="515"/>
      <c r="EA248" s="515"/>
      <c r="EB248" s="515"/>
      <c r="EC248" s="515"/>
      <c r="ED248" s="515"/>
      <c r="EE248" s="515"/>
      <c r="EF248" s="515"/>
      <c r="EG248" s="515"/>
      <c r="EH248" s="515"/>
      <c r="EI248" s="515"/>
      <c r="EJ248" s="515"/>
      <c r="EK248" s="515"/>
      <c r="EL248" s="515"/>
      <c r="EM248" s="515"/>
      <c r="EN248" s="515"/>
      <c r="EO248" s="515"/>
      <c r="EP248" s="515"/>
      <c r="EQ248" s="515"/>
      <c r="ER248" s="515"/>
      <c r="ES248" s="515"/>
      <c r="ET248" s="515"/>
      <c r="EU248" s="515"/>
      <c r="EV248" s="515"/>
      <c r="EW248" s="515"/>
      <c r="EX248" s="515"/>
      <c r="EY248" s="515"/>
      <c r="EZ248" s="515"/>
      <c r="FA248" s="515"/>
      <c r="FB248" s="515"/>
      <c r="FC248" s="515"/>
      <c r="FD248" s="515"/>
      <c r="FE248" s="515"/>
      <c r="FF248" s="515"/>
      <c r="FG248" s="515"/>
      <c r="FH248" s="515"/>
      <c r="FI248" s="515"/>
      <c r="FJ248" s="515"/>
      <c r="FK248" s="515"/>
      <c r="FL248" s="515"/>
      <c r="FM248" s="515"/>
      <c r="FN248" s="515"/>
      <c r="FO248" s="515"/>
      <c r="FP248" s="515"/>
      <c r="FQ248" s="515"/>
      <c r="FR248" s="515"/>
      <c r="FS248" s="515"/>
      <c r="FT248" s="515"/>
      <c r="FU248" s="515"/>
      <c r="FV248" s="515"/>
      <c r="FW248" s="515"/>
      <c r="FX248" s="515"/>
      <c r="FY248" s="515"/>
      <c r="FZ248" s="515"/>
      <c r="GA248" s="515"/>
      <c r="GB248" s="515"/>
      <c r="GC248" s="515"/>
      <c r="GD248" s="515"/>
      <c r="GE248" s="515"/>
      <c r="GF248" s="515"/>
      <c r="GG248" s="515"/>
      <c r="GH248" s="515"/>
      <c r="GI248" s="515"/>
      <c r="GJ248" s="515"/>
      <c r="GK248" s="515"/>
      <c r="GL248" s="515"/>
      <c r="GM248" s="515"/>
      <c r="GN248" s="515"/>
      <c r="GO248" s="515"/>
      <c r="GP248" s="515"/>
      <c r="GQ248" s="515"/>
      <c r="GR248" s="515"/>
      <c r="GS248" s="515"/>
      <c r="GT248" s="515"/>
      <c r="GU248" s="515"/>
      <c r="GV248" s="515"/>
      <c r="GW248" s="515"/>
      <c r="GX248" s="515"/>
      <c r="GY248" s="515"/>
      <c r="GZ248" s="515"/>
      <c r="HA248" s="515"/>
      <c r="HB248" s="515"/>
      <c r="HC248" s="515"/>
      <c r="HD248" s="515"/>
      <c r="HE248" s="515"/>
      <c r="HF248" s="515"/>
      <c r="HG248" s="515"/>
      <c r="HH248" s="515"/>
      <c r="HI248" s="515"/>
      <c r="HJ248" s="515"/>
      <c r="HK248" s="515"/>
      <c r="HL248" s="515"/>
      <c r="HM248" s="515"/>
      <c r="HN248" s="515"/>
      <c r="HO248" s="515"/>
      <c r="HP248" s="515"/>
      <c r="HQ248" s="515"/>
      <c r="HR248" s="515"/>
      <c r="HS248" s="515"/>
      <c r="HT248" s="515"/>
      <c r="HU248" s="515"/>
      <c r="HV248" s="515"/>
      <c r="HW248" s="515"/>
      <c r="HX248" s="515"/>
      <c r="HY248" s="515"/>
      <c r="HZ248" s="515"/>
      <c r="IA248" s="515"/>
      <c r="IB248" s="515"/>
      <c r="IC248" s="515"/>
      <c r="ID248" s="515"/>
      <c r="IE248" s="515"/>
      <c r="IF248" s="515"/>
      <c r="IG248" s="515"/>
      <c r="IH248" s="515"/>
      <c r="II248" s="515"/>
      <c r="IJ248" s="515"/>
      <c r="IK248" s="515"/>
      <c r="IL248" s="515"/>
      <c r="IM248" s="515"/>
      <c r="IN248" s="515"/>
      <c r="IO248" s="515"/>
      <c r="IP248" s="515"/>
      <c r="IQ248" s="515"/>
      <c r="IR248" s="515"/>
      <c r="IS248" s="515"/>
      <c r="IT248" s="515"/>
      <c r="IU248" s="515"/>
      <c r="IV248" s="515"/>
      <c r="IW248" s="515"/>
      <c r="IX248" s="515"/>
      <c r="IY248" s="515"/>
      <c r="IZ248" s="515"/>
      <c r="JA248" s="515"/>
      <c r="JB248" s="515"/>
      <c r="JC248" s="515"/>
      <c r="JD248" s="515"/>
      <c r="JE248" s="515"/>
      <c r="JF248" s="515"/>
      <c r="JG248" s="515"/>
      <c r="JH248" s="515"/>
      <c r="JI248" s="515"/>
      <c r="JJ248" s="515"/>
      <c r="JK248" s="515"/>
      <c r="JL248" s="515"/>
      <c r="JM248" s="515"/>
      <c r="JN248" s="515"/>
      <c r="JO248" s="515"/>
      <c r="JP248" s="515"/>
      <c r="JQ248" s="515"/>
      <c r="JR248" s="515"/>
      <c r="JS248" s="515"/>
      <c r="JT248" s="515"/>
      <c r="JU248" s="515"/>
      <c r="JV248" s="515"/>
      <c r="JW248" s="515"/>
      <c r="JX248" s="515"/>
      <c r="JY248" s="515"/>
      <c r="JZ248" s="515"/>
      <c r="KA248" s="515"/>
      <c r="KB248" s="515"/>
      <c r="KC248" s="515"/>
      <c r="KD248" s="515"/>
      <c r="KE248" s="515"/>
      <c r="KF248" s="515"/>
      <c r="KG248" s="515"/>
      <c r="KH248" s="515"/>
      <c r="KI248" s="515"/>
      <c r="KJ248" s="515"/>
      <c r="KK248" s="515"/>
      <c r="KL248" s="515"/>
      <c r="KM248" s="515"/>
      <c r="KN248" s="515"/>
      <c r="KO248" s="515"/>
      <c r="KP248" s="515"/>
      <c r="KQ248" s="515"/>
      <c r="KR248" s="515"/>
      <c r="KS248" s="515"/>
      <c r="KT248" s="515"/>
    </row>
    <row r="249" spans="1:306" ht="48" hidden="1">
      <c r="A249" s="454" t="s">
        <v>2396</v>
      </c>
      <c r="B249" s="455" t="s">
        <v>778</v>
      </c>
      <c r="C249" s="455" t="s">
        <v>2641</v>
      </c>
      <c r="D249" s="455"/>
      <c r="E249" s="455" t="s">
        <v>2155</v>
      </c>
      <c r="F249" s="455" t="s">
        <v>2155</v>
      </c>
      <c r="G249" s="455"/>
      <c r="H249" s="455"/>
      <c r="I249" s="455"/>
      <c r="J249" s="464">
        <v>10</v>
      </c>
      <c r="K249" s="455">
        <v>10</v>
      </c>
      <c r="L249" s="455"/>
      <c r="M249" s="455"/>
      <c r="N249" s="455"/>
      <c r="O249" s="455"/>
      <c r="P249" s="455"/>
      <c r="Q249" s="455">
        <v>2017</v>
      </c>
      <c r="R249" s="455">
        <v>2020</v>
      </c>
      <c r="S249" s="455"/>
      <c r="T249" s="455"/>
      <c r="U249" s="455">
        <v>31598</v>
      </c>
      <c r="V249" s="455">
        <v>1990</v>
      </c>
      <c r="W249" s="455"/>
      <c r="X249" s="455"/>
      <c r="Y249" s="455"/>
      <c r="Z249" s="455"/>
      <c r="AA249" s="455"/>
      <c r="AB249" s="455"/>
      <c r="AC249" s="455"/>
      <c r="AD249" s="455"/>
      <c r="AE249" s="455"/>
      <c r="AF249" s="455"/>
      <c r="AG249" s="455"/>
      <c r="AH249" s="455"/>
      <c r="AI249" s="455"/>
      <c r="AJ249" s="455"/>
      <c r="AK249" s="455"/>
      <c r="AL249" s="455"/>
      <c r="AM249" s="455"/>
      <c r="AN249" s="455"/>
      <c r="AO249" s="455"/>
      <c r="AP249" s="455"/>
      <c r="AQ249" s="455"/>
      <c r="AR249" s="455"/>
      <c r="AS249" s="455"/>
      <c r="AT249" s="455"/>
      <c r="AU249" s="455"/>
      <c r="AV249" s="455"/>
      <c r="AW249" s="455"/>
      <c r="AX249" s="455"/>
      <c r="AY249" s="455"/>
      <c r="AZ249" s="455"/>
      <c r="BA249" s="455"/>
      <c r="BB249" s="455"/>
      <c r="BC249" s="455"/>
      <c r="BD249" s="464"/>
      <c r="BE249" s="455"/>
      <c r="BF249" s="464"/>
      <c r="BG249" s="455"/>
      <c r="BH249" s="455"/>
      <c r="BI249" s="455"/>
      <c r="BJ249" s="455"/>
      <c r="BK249" s="455"/>
      <c r="BL249" s="455"/>
      <c r="BM249" s="455"/>
      <c r="BN249" s="455"/>
      <c r="BO249" s="494" t="s">
        <v>1933</v>
      </c>
      <c r="BP249" s="494" t="s">
        <v>1390</v>
      </c>
      <c r="BQ249" s="455"/>
      <c r="BR249" s="455"/>
      <c r="BS249" s="455"/>
      <c r="BT249" s="455"/>
      <c r="BU249" s="455"/>
      <c r="BV249" s="455"/>
      <c r="BW249" s="455"/>
      <c r="BX249" s="461"/>
      <c r="BY249" s="461"/>
      <c r="BZ249" s="461"/>
      <c r="CA249" s="461"/>
      <c r="CB249" s="461"/>
      <c r="CC249" s="461"/>
      <c r="CD249" s="448"/>
      <c r="CE249" s="448"/>
      <c r="CF249" s="448"/>
      <c r="CG249" s="448"/>
      <c r="CH249" s="448"/>
      <c r="CI249" s="448"/>
      <c r="CJ249" s="448"/>
      <c r="CK249" s="448"/>
      <c r="CL249" s="448"/>
      <c r="CM249" s="448"/>
      <c r="CN249" s="448"/>
      <c r="CO249" s="448"/>
      <c r="CP249" s="448"/>
      <c r="CQ249" s="448"/>
      <c r="CR249" s="448"/>
      <c r="CS249" s="448"/>
      <c r="CT249" s="448"/>
      <c r="CU249" s="448"/>
      <c r="CV249" s="448"/>
      <c r="CW249" s="515"/>
      <c r="CX249" s="515"/>
      <c r="CY249" s="515"/>
      <c r="CZ249" s="515"/>
      <c r="DA249" s="515"/>
      <c r="DB249" s="515"/>
      <c r="DC249" s="515"/>
      <c r="DD249" s="515"/>
      <c r="DE249" s="515"/>
      <c r="DF249" s="515"/>
      <c r="DG249" s="515"/>
      <c r="DH249" s="515"/>
      <c r="DI249" s="515"/>
      <c r="DJ249" s="515"/>
      <c r="DK249" s="515"/>
      <c r="DL249" s="515"/>
      <c r="DM249" s="515"/>
      <c r="DN249" s="515"/>
      <c r="DO249" s="515"/>
      <c r="DP249" s="515"/>
      <c r="DQ249" s="515"/>
      <c r="DR249" s="515"/>
      <c r="DS249" s="515"/>
      <c r="DT249" s="515"/>
      <c r="DU249" s="515"/>
      <c r="DV249" s="515"/>
      <c r="DW249" s="515"/>
      <c r="DX249" s="515"/>
      <c r="DY249" s="515"/>
      <c r="DZ249" s="515"/>
      <c r="EA249" s="515"/>
      <c r="EB249" s="515"/>
      <c r="EC249" s="515"/>
      <c r="ED249" s="515"/>
      <c r="EE249" s="515"/>
      <c r="EF249" s="515"/>
      <c r="EG249" s="515"/>
      <c r="EH249" s="515"/>
      <c r="EI249" s="515"/>
      <c r="EJ249" s="515"/>
      <c r="EK249" s="515"/>
      <c r="EL249" s="515"/>
      <c r="EM249" s="515"/>
      <c r="EN249" s="515"/>
      <c r="EO249" s="515"/>
      <c r="EP249" s="515"/>
      <c r="EQ249" s="515"/>
      <c r="ER249" s="515"/>
      <c r="ES249" s="515"/>
      <c r="ET249" s="515"/>
      <c r="EU249" s="515"/>
      <c r="EV249" s="515"/>
      <c r="EW249" s="515"/>
      <c r="EX249" s="515"/>
      <c r="EY249" s="515"/>
      <c r="EZ249" s="515"/>
      <c r="FA249" s="515"/>
      <c r="FB249" s="515"/>
      <c r="FC249" s="515"/>
      <c r="FD249" s="515"/>
      <c r="FE249" s="515"/>
      <c r="FF249" s="515"/>
      <c r="FG249" s="515"/>
      <c r="FH249" s="515"/>
      <c r="FI249" s="515"/>
      <c r="FJ249" s="515"/>
      <c r="FK249" s="515"/>
      <c r="FL249" s="515"/>
      <c r="FM249" s="515"/>
      <c r="FN249" s="515"/>
      <c r="FO249" s="515"/>
      <c r="FP249" s="515"/>
      <c r="FQ249" s="515"/>
      <c r="FR249" s="515"/>
      <c r="FS249" s="515"/>
      <c r="FT249" s="515"/>
      <c r="FU249" s="515"/>
      <c r="FV249" s="515"/>
      <c r="FW249" s="515"/>
      <c r="FX249" s="515"/>
      <c r="FY249" s="515"/>
      <c r="FZ249" s="515"/>
      <c r="GA249" s="515"/>
      <c r="GB249" s="515"/>
      <c r="GC249" s="515"/>
      <c r="GD249" s="515"/>
      <c r="GE249" s="515"/>
      <c r="GF249" s="515"/>
      <c r="GG249" s="515"/>
      <c r="GH249" s="515"/>
      <c r="GI249" s="515"/>
      <c r="GJ249" s="515"/>
      <c r="GK249" s="515"/>
      <c r="GL249" s="515"/>
      <c r="GM249" s="515"/>
      <c r="GN249" s="515"/>
      <c r="GO249" s="515"/>
      <c r="GP249" s="515"/>
      <c r="GQ249" s="515"/>
      <c r="GR249" s="515"/>
      <c r="GS249" s="515"/>
      <c r="GT249" s="515"/>
      <c r="GU249" s="515"/>
      <c r="GV249" s="515"/>
      <c r="GW249" s="515"/>
      <c r="GX249" s="515"/>
      <c r="GY249" s="515"/>
      <c r="GZ249" s="515"/>
      <c r="HA249" s="515"/>
      <c r="HB249" s="515"/>
      <c r="HC249" s="515"/>
      <c r="HD249" s="515"/>
      <c r="HE249" s="515"/>
      <c r="HF249" s="515"/>
      <c r="HG249" s="515"/>
      <c r="HH249" s="515"/>
      <c r="HI249" s="515"/>
      <c r="HJ249" s="515"/>
      <c r="HK249" s="515"/>
      <c r="HL249" s="515"/>
      <c r="HM249" s="515"/>
      <c r="HN249" s="515"/>
      <c r="HO249" s="515"/>
      <c r="HP249" s="515"/>
      <c r="HQ249" s="515"/>
      <c r="HR249" s="515"/>
      <c r="HS249" s="515"/>
      <c r="HT249" s="515"/>
      <c r="HU249" s="515"/>
      <c r="HV249" s="515"/>
      <c r="HW249" s="515"/>
      <c r="HX249" s="515"/>
      <c r="HY249" s="515"/>
      <c r="HZ249" s="515"/>
      <c r="IA249" s="515"/>
      <c r="IB249" s="515"/>
      <c r="IC249" s="515"/>
      <c r="ID249" s="515"/>
      <c r="IE249" s="515"/>
      <c r="IF249" s="515"/>
      <c r="IG249" s="515"/>
      <c r="IH249" s="515"/>
      <c r="II249" s="515"/>
      <c r="IJ249" s="515"/>
      <c r="IK249" s="515"/>
      <c r="IL249" s="515"/>
      <c r="IM249" s="515"/>
      <c r="IN249" s="515"/>
      <c r="IO249" s="515"/>
      <c r="IP249" s="515"/>
      <c r="IQ249" s="515"/>
      <c r="IR249" s="515"/>
      <c r="IS249" s="515"/>
      <c r="IT249" s="515"/>
      <c r="IU249" s="515"/>
      <c r="IV249" s="515"/>
      <c r="IW249" s="515"/>
      <c r="IX249" s="515"/>
      <c r="IY249" s="515"/>
      <c r="IZ249" s="515"/>
      <c r="JA249" s="515"/>
      <c r="JB249" s="515"/>
      <c r="JC249" s="515"/>
      <c r="JD249" s="515"/>
      <c r="JE249" s="515"/>
      <c r="JF249" s="515"/>
      <c r="JG249" s="515"/>
      <c r="JH249" s="515"/>
      <c r="JI249" s="515"/>
      <c r="JJ249" s="515"/>
      <c r="JK249" s="515"/>
      <c r="JL249" s="515"/>
      <c r="JM249" s="515"/>
      <c r="JN249" s="515"/>
      <c r="JO249" s="515"/>
      <c r="JP249" s="515"/>
      <c r="JQ249" s="515"/>
      <c r="JR249" s="515"/>
      <c r="JS249" s="515"/>
      <c r="JT249" s="515"/>
      <c r="JU249" s="515"/>
      <c r="JV249" s="515"/>
      <c r="JW249" s="515"/>
      <c r="JX249" s="515"/>
      <c r="JY249" s="515"/>
      <c r="JZ249" s="515"/>
      <c r="KA249" s="515"/>
      <c r="KB249" s="515"/>
      <c r="KC249" s="515"/>
      <c r="KD249" s="515"/>
      <c r="KE249" s="515"/>
      <c r="KF249" s="515"/>
      <c r="KG249" s="515"/>
      <c r="KH249" s="515"/>
      <c r="KI249" s="515"/>
      <c r="KJ249" s="515"/>
      <c r="KK249" s="515"/>
      <c r="KL249" s="515"/>
      <c r="KM249" s="515"/>
      <c r="KN249" s="515"/>
      <c r="KO249" s="515"/>
      <c r="KP249" s="515"/>
      <c r="KQ249" s="515"/>
      <c r="KR249" s="515"/>
      <c r="KS249" s="515"/>
      <c r="KT249" s="515"/>
    </row>
    <row r="250" spans="1:306" ht="13.5" hidden="1" customHeight="1">
      <c r="A250" s="538" t="s">
        <v>2435</v>
      </c>
      <c r="B250" s="538"/>
      <c r="C250" s="538"/>
      <c r="D250" s="457"/>
      <c r="E250" s="457"/>
      <c r="F250" s="457"/>
      <c r="G250" s="457"/>
      <c r="H250" s="457"/>
      <c r="I250" s="457"/>
      <c r="J250" s="465">
        <v>130</v>
      </c>
      <c r="K250" s="465">
        <v>5</v>
      </c>
      <c r="L250" s="465">
        <v>80</v>
      </c>
      <c r="M250" s="465">
        <v>45</v>
      </c>
      <c r="N250" s="465"/>
      <c r="O250" s="465">
        <v>286</v>
      </c>
      <c r="P250" s="465"/>
      <c r="Q250" s="465"/>
      <c r="R250" s="465"/>
      <c r="S250" s="466"/>
      <c r="T250" s="466"/>
      <c r="U250" s="465">
        <v>141257</v>
      </c>
      <c r="V250" s="465">
        <v>42197</v>
      </c>
      <c r="W250" s="466"/>
      <c r="X250" s="465">
        <v>11833</v>
      </c>
      <c r="Y250" s="465"/>
      <c r="Z250" s="466"/>
      <c r="AA250" s="466"/>
      <c r="AB250" s="466"/>
      <c r="AC250" s="466"/>
      <c r="AD250" s="466"/>
      <c r="AE250" s="466"/>
      <c r="AF250" s="466"/>
      <c r="AG250" s="466"/>
      <c r="AH250" s="466"/>
      <c r="AI250" s="466"/>
      <c r="AJ250" s="466"/>
      <c r="AK250" s="466"/>
      <c r="AL250" s="466"/>
      <c r="AM250" s="466"/>
      <c r="AN250" s="466"/>
      <c r="AO250" s="466"/>
      <c r="AP250" s="466"/>
      <c r="AQ250" s="466"/>
      <c r="AR250" s="466"/>
      <c r="AS250" s="466"/>
      <c r="AT250" s="466"/>
      <c r="AU250" s="466"/>
      <c r="AV250" s="466"/>
      <c r="AW250" s="466"/>
      <c r="AX250" s="466"/>
      <c r="AY250" s="466"/>
      <c r="AZ250" s="466"/>
      <c r="BA250" s="466"/>
      <c r="BB250" s="466"/>
      <c r="BC250" s="466"/>
      <c r="BD250" s="464"/>
      <c r="BE250" s="465"/>
      <c r="BF250" s="464"/>
      <c r="BG250" s="465"/>
      <c r="BH250" s="465"/>
      <c r="BI250" s="466"/>
      <c r="BJ250" s="466"/>
      <c r="BK250" s="466"/>
      <c r="BL250" s="466"/>
      <c r="BM250" s="466"/>
      <c r="BN250" s="466"/>
      <c r="BO250" s="528"/>
      <c r="BP250" s="528"/>
      <c r="BQ250" s="466"/>
      <c r="BR250" s="466"/>
      <c r="BS250" s="495"/>
      <c r="BT250" s="466"/>
      <c r="BU250" s="466"/>
      <c r="BV250" s="466"/>
      <c r="BW250" s="466"/>
      <c r="BX250" s="461"/>
      <c r="BY250" s="461"/>
      <c r="BZ250" s="461"/>
      <c r="CA250" s="461"/>
      <c r="CB250" s="461"/>
      <c r="CC250" s="461"/>
      <c r="CD250" s="448"/>
      <c r="CE250" s="448"/>
      <c r="CF250" s="448"/>
      <c r="CG250" s="448"/>
      <c r="CH250" s="448"/>
      <c r="CI250" s="448"/>
      <c r="CJ250" s="448"/>
      <c r="CK250" s="448"/>
      <c r="CL250" s="448"/>
      <c r="CM250" s="448"/>
      <c r="CN250" s="448"/>
      <c r="CO250" s="448"/>
      <c r="CP250" s="448"/>
      <c r="CQ250" s="448"/>
      <c r="CR250" s="448"/>
      <c r="CS250" s="448"/>
      <c r="CT250" s="448"/>
      <c r="CU250" s="448"/>
      <c r="CV250" s="448"/>
      <c r="CW250" s="515"/>
      <c r="CX250" s="515"/>
      <c r="CY250" s="515"/>
      <c r="CZ250" s="515"/>
      <c r="DA250" s="515"/>
      <c r="DB250" s="515"/>
      <c r="DC250" s="515"/>
      <c r="DD250" s="515"/>
      <c r="DE250" s="515"/>
      <c r="DF250" s="515"/>
      <c r="DG250" s="515"/>
      <c r="DH250" s="515"/>
      <c r="DI250" s="515"/>
      <c r="DJ250" s="515"/>
      <c r="DK250" s="515"/>
      <c r="DL250" s="515"/>
      <c r="DM250" s="515"/>
      <c r="DN250" s="515"/>
      <c r="DO250" s="515"/>
      <c r="DP250" s="515"/>
      <c r="DQ250" s="515"/>
      <c r="DR250" s="515"/>
      <c r="DS250" s="515"/>
      <c r="DT250" s="515"/>
      <c r="DU250" s="515"/>
      <c r="DV250" s="515"/>
      <c r="DW250" s="515"/>
      <c r="DX250" s="515"/>
      <c r="DY250" s="515"/>
      <c r="DZ250" s="515"/>
      <c r="EA250" s="515"/>
      <c r="EB250" s="515"/>
      <c r="EC250" s="515"/>
      <c r="ED250" s="515"/>
      <c r="EE250" s="515"/>
      <c r="EF250" s="515"/>
      <c r="EG250" s="515"/>
      <c r="EH250" s="515"/>
      <c r="EI250" s="515"/>
      <c r="EJ250" s="515"/>
      <c r="EK250" s="515"/>
      <c r="EL250" s="515"/>
      <c r="EM250" s="515"/>
      <c r="EN250" s="515"/>
      <c r="EO250" s="515"/>
      <c r="EP250" s="515"/>
      <c r="EQ250" s="515"/>
      <c r="ER250" s="515"/>
      <c r="ES250" s="515"/>
      <c r="ET250" s="515"/>
      <c r="EU250" s="515"/>
      <c r="EV250" s="515"/>
      <c r="EW250" s="515"/>
      <c r="EX250" s="515"/>
      <c r="EY250" s="515"/>
      <c r="EZ250" s="515"/>
      <c r="FA250" s="515"/>
      <c r="FB250" s="515"/>
      <c r="FC250" s="515"/>
      <c r="FD250" s="515"/>
      <c r="FE250" s="515"/>
      <c r="FF250" s="515"/>
      <c r="FG250" s="515"/>
      <c r="FH250" s="515"/>
      <c r="FI250" s="515"/>
      <c r="FJ250" s="515"/>
      <c r="FK250" s="515"/>
      <c r="FL250" s="515"/>
      <c r="FM250" s="515"/>
      <c r="FN250" s="515"/>
      <c r="FO250" s="515"/>
      <c r="FP250" s="515"/>
      <c r="FQ250" s="515"/>
      <c r="FR250" s="515"/>
      <c r="FS250" s="515"/>
      <c r="FT250" s="515"/>
      <c r="FU250" s="515"/>
      <c r="FV250" s="515"/>
      <c r="FW250" s="515"/>
      <c r="FX250" s="515"/>
      <c r="FY250" s="515"/>
      <c r="FZ250" s="515"/>
      <c r="GA250" s="515"/>
      <c r="GB250" s="515"/>
      <c r="GC250" s="515"/>
      <c r="GD250" s="515"/>
      <c r="GE250" s="515"/>
      <c r="GF250" s="515"/>
      <c r="GG250" s="515"/>
      <c r="GH250" s="515"/>
      <c r="GI250" s="515"/>
      <c r="GJ250" s="515"/>
      <c r="GK250" s="515"/>
      <c r="GL250" s="515"/>
      <c r="GM250" s="515"/>
      <c r="GN250" s="515"/>
      <c r="GO250" s="515"/>
      <c r="GP250" s="515"/>
      <c r="GQ250" s="515"/>
      <c r="GR250" s="515"/>
      <c r="GS250" s="515"/>
      <c r="GT250" s="515"/>
      <c r="GU250" s="515"/>
      <c r="GV250" s="515"/>
      <c r="GW250" s="515"/>
      <c r="GX250" s="515"/>
      <c r="GY250" s="515"/>
      <c r="GZ250" s="515"/>
      <c r="HA250" s="515"/>
      <c r="HB250" s="515"/>
      <c r="HC250" s="515"/>
      <c r="HD250" s="515"/>
      <c r="HE250" s="515"/>
      <c r="HF250" s="515"/>
      <c r="HG250" s="515"/>
      <c r="HH250" s="515"/>
      <c r="HI250" s="515"/>
      <c r="HJ250" s="515"/>
      <c r="HK250" s="515"/>
      <c r="HL250" s="515"/>
      <c r="HM250" s="515"/>
      <c r="HN250" s="515"/>
      <c r="HO250" s="515"/>
      <c r="HP250" s="515"/>
      <c r="HQ250" s="515"/>
      <c r="HR250" s="515"/>
      <c r="HS250" s="515"/>
      <c r="HT250" s="515"/>
      <c r="HU250" s="515"/>
      <c r="HV250" s="515"/>
      <c r="HW250" s="515"/>
      <c r="HX250" s="515"/>
      <c r="HY250" s="515"/>
      <c r="HZ250" s="515"/>
      <c r="IA250" s="515"/>
      <c r="IB250" s="515"/>
      <c r="IC250" s="515"/>
      <c r="ID250" s="515"/>
      <c r="IE250" s="515"/>
      <c r="IF250" s="515"/>
      <c r="IG250" s="515"/>
      <c r="IH250" s="515"/>
      <c r="II250" s="515"/>
      <c r="IJ250" s="515"/>
      <c r="IK250" s="515"/>
      <c r="IL250" s="515"/>
      <c r="IM250" s="515"/>
      <c r="IN250" s="515"/>
      <c r="IO250" s="515"/>
      <c r="IP250" s="515"/>
      <c r="IQ250" s="515"/>
      <c r="IR250" s="515"/>
      <c r="IS250" s="515"/>
      <c r="IT250" s="515"/>
      <c r="IU250" s="515"/>
      <c r="IV250" s="515"/>
      <c r="IW250" s="515"/>
      <c r="IX250" s="515"/>
      <c r="IY250" s="515"/>
      <c r="IZ250" s="515"/>
      <c r="JA250" s="515"/>
      <c r="JB250" s="515"/>
      <c r="JC250" s="515"/>
      <c r="JD250" s="515"/>
      <c r="JE250" s="515"/>
      <c r="JF250" s="515"/>
      <c r="JG250" s="515"/>
      <c r="JH250" s="515"/>
      <c r="JI250" s="515"/>
      <c r="JJ250" s="515"/>
      <c r="JK250" s="515"/>
      <c r="JL250" s="515"/>
      <c r="JM250" s="515"/>
      <c r="JN250" s="515"/>
      <c r="JO250" s="515"/>
      <c r="JP250" s="515"/>
      <c r="JQ250" s="515"/>
      <c r="JR250" s="515"/>
      <c r="JS250" s="515"/>
      <c r="JT250" s="515"/>
      <c r="JU250" s="515"/>
      <c r="JV250" s="515"/>
      <c r="JW250" s="515"/>
      <c r="JX250" s="515"/>
      <c r="JY250" s="515"/>
      <c r="JZ250" s="515"/>
      <c r="KA250" s="515"/>
      <c r="KB250" s="515"/>
      <c r="KC250" s="515"/>
      <c r="KD250" s="515"/>
      <c r="KE250" s="515"/>
      <c r="KF250" s="515"/>
      <c r="KG250" s="515"/>
      <c r="KH250" s="515"/>
      <c r="KI250" s="515"/>
      <c r="KJ250" s="515"/>
      <c r="KK250" s="515"/>
      <c r="KL250" s="515"/>
      <c r="KM250" s="515"/>
      <c r="KN250" s="515"/>
      <c r="KO250" s="515"/>
      <c r="KP250" s="515"/>
      <c r="KQ250" s="515"/>
      <c r="KR250" s="515"/>
      <c r="KS250" s="515"/>
      <c r="KT250" s="515"/>
    </row>
    <row r="251" spans="1:306" ht="36" hidden="1">
      <c r="A251" s="454" t="s">
        <v>2437</v>
      </c>
      <c r="B251" s="455" t="s">
        <v>843</v>
      </c>
      <c r="C251" s="455" t="s">
        <v>1674</v>
      </c>
      <c r="D251" s="455"/>
      <c r="E251" s="455" t="s">
        <v>2155</v>
      </c>
      <c r="F251" s="455" t="s">
        <v>2155</v>
      </c>
      <c r="G251" s="455"/>
      <c r="H251" s="455"/>
      <c r="I251" s="455"/>
      <c r="J251" s="464">
        <v>21</v>
      </c>
      <c r="K251" s="455"/>
      <c r="L251" s="455"/>
      <c r="M251" s="455">
        <v>21</v>
      </c>
      <c r="N251" s="455"/>
      <c r="O251" s="455">
        <v>286</v>
      </c>
      <c r="P251" s="455"/>
      <c r="Q251" s="455">
        <v>2016</v>
      </c>
      <c r="R251" s="455">
        <v>2020</v>
      </c>
      <c r="S251" s="455"/>
      <c r="T251" s="455"/>
      <c r="U251" s="455">
        <v>18626</v>
      </c>
      <c r="V251" s="455">
        <v>6233</v>
      </c>
      <c r="W251" s="455"/>
      <c r="X251" s="455">
        <v>4363</v>
      </c>
      <c r="Y251" s="455"/>
      <c r="Z251" s="455"/>
      <c r="AA251" s="455"/>
      <c r="AB251" s="455"/>
      <c r="AC251" s="455"/>
      <c r="AD251" s="455"/>
      <c r="AE251" s="455"/>
      <c r="AF251" s="455"/>
      <c r="AG251" s="455"/>
      <c r="AH251" s="455"/>
      <c r="AI251" s="455"/>
      <c r="AJ251" s="455"/>
      <c r="AK251" s="455"/>
      <c r="AL251" s="455"/>
      <c r="AM251" s="455"/>
      <c r="AN251" s="455"/>
      <c r="AO251" s="455"/>
      <c r="AP251" s="455"/>
      <c r="AQ251" s="455"/>
      <c r="AR251" s="455"/>
      <c r="AS251" s="455"/>
      <c r="AT251" s="455"/>
      <c r="AU251" s="455"/>
      <c r="AV251" s="455"/>
      <c r="AW251" s="455"/>
      <c r="AX251" s="455"/>
      <c r="AY251" s="455"/>
      <c r="AZ251" s="455"/>
      <c r="BA251" s="455"/>
      <c r="BB251" s="455"/>
      <c r="BC251" s="455"/>
      <c r="BD251" s="464"/>
      <c r="BE251" s="455"/>
      <c r="BF251" s="464"/>
      <c r="BG251" s="455"/>
      <c r="BH251" s="455"/>
      <c r="BI251" s="455"/>
      <c r="BJ251" s="455"/>
      <c r="BK251" s="455"/>
      <c r="BL251" s="455"/>
      <c r="BM251" s="455"/>
      <c r="BN251" s="455"/>
      <c r="BO251" s="494" t="s">
        <v>1675</v>
      </c>
      <c r="BP251" s="494" t="s">
        <v>1676</v>
      </c>
      <c r="BQ251" s="455"/>
      <c r="BR251" s="455"/>
      <c r="BS251" s="455"/>
      <c r="BT251" s="455"/>
      <c r="BU251" s="455"/>
      <c r="BV251" s="455"/>
      <c r="BW251" s="455"/>
      <c r="BX251" s="461"/>
      <c r="BY251" s="461"/>
      <c r="BZ251" s="461"/>
      <c r="CA251" s="461"/>
      <c r="CB251" s="461"/>
      <c r="CC251" s="461"/>
      <c r="CD251" s="448"/>
      <c r="CE251" s="448"/>
      <c r="CF251" s="448"/>
      <c r="CG251" s="448"/>
      <c r="CH251" s="448"/>
      <c r="CI251" s="448"/>
      <c r="CJ251" s="448"/>
      <c r="CK251" s="448"/>
      <c r="CL251" s="448"/>
      <c r="CM251" s="448"/>
      <c r="CN251" s="448"/>
      <c r="CO251" s="448"/>
      <c r="CP251" s="448"/>
      <c r="CQ251" s="448"/>
      <c r="CR251" s="448"/>
      <c r="CS251" s="448"/>
      <c r="CT251" s="448"/>
      <c r="CU251" s="448"/>
      <c r="CV251" s="448"/>
      <c r="CW251" s="515"/>
      <c r="CX251" s="515"/>
      <c r="CY251" s="515"/>
      <c r="CZ251" s="515"/>
      <c r="DA251" s="515"/>
      <c r="DB251" s="515"/>
      <c r="DC251" s="515"/>
      <c r="DD251" s="515"/>
      <c r="DE251" s="515"/>
      <c r="DF251" s="515"/>
      <c r="DG251" s="515"/>
      <c r="DH251" s="515"/>
      <c r="DI251" s="515"/>
      <c r="DJ251" s="515"/>
      <c r="DK251" s="515"/>
      <c r="DL251" s="515"/>
      <c r="DM251" s="515"/>
      <c r="DN251" s="515"/>
      <c r="DO251" s="515"/>
      <c r="DP251" s="515"/>
      <c r="DQ251" s="515"/>
      <c r="DR251" s="515"/>
      <c r="DS251" s="515"/>
      <c r="DT251" s="515"/>
      <c r="DU251" s="515"/>
      <c r="DV251" s="515"/>
      <c r="DW251" s="515"/>
      <c r="DX251" s="515"/>
      <c r="DY251" s="515"/>
      <c r="DZ251" s="515"/>
      <c r="EA251" s="515"/>
      <c r="EB251" s="515"/>
      <c r="EC251" s="515"/>
      <c r="ED251" s="515"/>
      <c r="EE251" s="515"/>
      <c r="EF251" s="515"/>
      <c r="EG251" s="515"/>
      <c r="EH251" s="515"/>
      <c r="EI251" s="515"/>
      <c r="EJ251" s="515"/>
      <c r="EK251" s="515"/>
      <c r="EL251" s="515"/>
      <c r="EM251" s="515"/>
      <c r="EN251" s="515"/>
      <c r="EO251" s="515"/>
      <c r="EP251" s="515"/>
      <c r="EQ251" s="515"/>
      <c r="ER251" s="515"/>
      <c r="ES251" s="515"/>
      <c r="ET251" s="515"/>
      <c r="EU251" s="515"/>
      <c r="EV251" s="515"/>
      <c r="EW251" s="515"/>
      <c r="EX251" s="515"/>
      <c r="EY251" s="515"/>
      <c r="EZ251" s="515"/>
      <c r="FA251" s="515"/>
      <c r="FB251" s="515"/>
      <c r="FC251" s="515"/>
      <c r="FD251" s="515"/>
      <c r="FE251" s="515"/>
      <c r="FF251" s="515"/>
      <c r="FG251" s="515"/>
      <c r="FH251" s="515"/>
      <c r="FI251" s="515"/>
      <c r="FJ251" s="515"/>
      <c r="FK251" s="515"/>
      <c r="FL251" s="515"/>
      <c r="FM251" s="515"/>
      <c r="FN251" s="515"/>
      <c r="FO251" s="515"/>
      <c r="FP251" s="515"/>
      <c r="FQ251" s="515"/>
      <c r="FR251" s="515"/>
      <c r="FS251" s="515"/>
      <c r="FT251" s="515"/>
      <c r="FU251" s="515"/>
      <c r="FV251" s="515"/>
      <c r="FW251" s="515"/>
      <c r="FX251" s="515"/>
      <c r="FY251" s="515"/>
      <c r="FZ251" s="515"/>
      <c r="GA251" s="515"/>
      <c r="GB251" s="515"/>
      <c r="GC251" s="515"/>
      <c r="GD251" s="515"/>
      <c r="GE251" s="515"/>
      <c r="GF251" s="515"/>
      <c r="GG251" s="515"/>
      <c r="GH251" s="515"/>
      <c r="GI251" s="515"/>
      <c r="GJ251" s="515"/>
      <c r="GK251" s="515"/>
      <c r="GL251" s="515"/>
      <c r="GM251" s="515"/>
      <c r="GN251" s="515"/>
      <c r="GO251" s="515"/>
      <c r="GP251" s="515"/>
      <c r="GQ251" s="515"/>
      <c r="GR251" s="515"/>
      <c r="GS251" s="515"/>
      <c r="GT251" s="515"/>
      <c r="GU251" s="515"/>
      <c r="GV251" s="515"/>
      <c r="GW251" s="515"/>
      <c r="GX251" s="515"/>
      <c r="GY251" s="515"/>
      <c r="GZ251" s="515"/>
      <c r="HA251" s="515"/>
      <c r="HB251" s="515"/>
      <c r="HC251" s="515"/>
      <c r="HD251" s="515"/>
      <c r="HE251" s="515"/>
      <c r="HF251" s="515"/>
      <c r="HG251" s="515"/>
      <c r="HH251" s="515"/>
      <c r="HI251" s="515"/>
      <c r="HJ251" s="515"/>
      <c r="HK251" s="515"/>
      <c r="HL251" s="515"/>
      <c r="HM251" s="515"/>
      <c r="HN251" s="515"/>
      <c r="HO251" s="515"/>
      <c r="HP251" s="515"/>
      <c r="HQ251" s="515"/>
      <c r="HR251" s="515"/>
      <c r="HS251" s="515"/>
      <c r="HT251" s="515"/>
      <c r="HU251" s="515"/>
      <c r="HV251" s="515"/>
      <c r="HW251" s="515"/>
      <c r="HX251" s="515"/>
      <c r="HY251" s="515"/>
      <c r="HZ251" s="515"/>
      <c r="IA251" s="515"/>
      <c r="IB251" s="515"/>
      <c r="IC251" s="515"/>
      <c r="ID251" s="515"/>
      <c r="IE251" s="515"/>
      <c r="IF251" s="515"/>
      <c r="IG251" s="515"/>
      <c r="IH251" s="515"/>
      <c r="II251" s="515"/>
      <c r="IJ251" s="515"/>
      <c r="IK251" s="515"/>
      <c r="IL251" s="515"/>
      <c r="IM251" s="515"/>
      <c r="IN251" s="515"/>
      <c r="IO251" s="515"/>
      <c r="IP251" s="515"/>
      <c r="IQ251" s="515"/>
      <c r="IR251" s="515"/>
      <c r="IS251" s="515"/>
      <c r="IT251" s="515"/>
      <c r="IU251" s="515"/>
      <c r="IV251" s="515"/>
      <c r="IW251" s="515"/>
      <c r="IX251" s="515"/>
      <c r="IY251" s="515"/>
      <c r="IZ251" s="515"/>
      <c r="JA251" s="515"/>
      <c r="JB251" s="515"/>
      <c r="JC251" s="515"/>
      <c r="JD251" s="515"/>
      <c r="JE251" s="515"/>
      <c r="JF251" s="515"/>
      <c r="JG251" s="515"/>
      <c r="JH251" s="515"/>
      <c r="JI251" s="515"/>
      <c r="JJ251" s="515"/>
      <c r="JK251" s="515"/>
      <c r="JL251" s="515"/>
      <c r="JM251" s="515"/>
      <c r="JN251" s="515"/>
      <c r="JO251" s="515"/>
      <c r="JP251" s="515"/>
      <c r="JQ251" s="515"/>
      <c r="JR251" s="515"/>
      <c r="JS251" s="515"/>
      <c r="JT251" s="515"/>
      <c r="JU251" s="515"/>
      <c r="JV251" s="515"/>
      <c r="JW251" s="515"/>
      <c r="JX251" s="515"/>
      <c r="JY251" s="515"/>
      <c r="JZ251" s="515"/>
      <c r="KA251" s="515"/>
      <c r="KB251" s="515"/>
      <c r="KC251" s="515"/>
      <c r="KD251" s="515"/>
      <c r="KE251" s="515"/>
      <c r="KF251" s="515"/>
      <c r="KG251" s="515"/>
      <c r="KH251" s="515"/>
      <c r="KI251" s="515"/>
      <c r="KJ251" s="515"/>
      <c r="KK251" s="515"/>
      <c r="KL251" s="515"/>
      <c r="KM251" s="515"/>
      <c r="KN251" s="515"/>
      <c r="KO251" s="515"/>
      <c r="KP251" s="515"/>
      <c r="KQ251" s="515"/>
      <c r="KR251" s="515"/>
      <c r="KS251" s="515"/>
      <c r="KT251" s="515"/>
    </row>
    <row r="252" spans="1:306" ht="24" hidden="1">
      <c r="A252" s="454" t="s">
        <v>2437</v>
      </c>
      <c r="B252" s="455" t="s">
        <v>1584</v>
      </c>
      <c r="C252" s="455" t="s">
        <v>1585</v>
      </c>
      <c r="D252" s="455"/>
      <c r="E252" s="455" t="s">
        <v>2492</v>
      </c>
      <c r="F252" s="455" t="s">
        <v>90</v>
      </c>
      <c r="G252" s="455"/>
      <c r="H252" s="455"/>
      <c r="I252" s="455"/>
      <c r="J252" s="464">
        <v>21</v>
      </c>
      <c r="K252" s="455"/>
      <c r="L252" s="455">
        <v>21</v>
      </c>
      <c r="M252" s="455"/>
      <c r="N252" s="455"/>
      <c r="O252" s="455"/>
      <c r="P252" s="455"/>
      <c r="Q252" s="455">
        <v>2016</v>
      </c>
      <c r="R252" s="455">
        <v>2020</v>
      </c>
      <c r="S252" s="455"/>
      <c r="T252" s="455"/>
      <c r="U252" s="455">
        <v>18004</v>
      </c>
      <c r="V252" s="455">
        <v>7350</v>
      </c>
      <c r="W252" s="455"/>
      <c r="X252" s="455">
        <v>3150</v>
      </c>
      <c r="Y252" s="455"/>
      <c r="Z252" s="455"/>
      <c r="AA252" s="455"/>
      <c r="AB252" s="455"/>
      <c r="AC252" s="455"/>
      <c r="AD252" s="455"/>
      <c r="AE252" s="455"/>
      <c r="AF252" s="455"/>
      <c r="AG252" s="455"/>
      <c r="AH252" s="455"/>
      <c r="AI252" s="455"/>
      <c r="AJ252" s="455"/>
      <c r="AK252" s="455"/>
      <c r="AL252" s="455"/>
      <c r="AM252" s="455"/>
      <c r="AN252" s="455"/>
      <c r="AO252" s="455"/>
      <c r="AP252" s="455"/>
      <c r="AQ252" s="455"/>
      <c r="AR252" s="455"/>
      <c r="AS252" s="455"/>
      <c r="AT252" s="455"/>
      <c r="AU252" s="455"/>
      <c r="AV252" s="455"/>
      <c r="AW252" s="455"/>
      <c r="AX252" s="455"/>
      <c r="AY252" s="455"/>
      <c r="AZ252" s="455"/>
      <c r="BA252" s="455"/>
      <c r="BB252" s="455"/>
      <c r="BC252" s="455"/>
      <c r="BD252" s="464"/>
      <c r="BE252" s="455"/>
      <c r="BF252" s="464"/>
      <c r="BG252" s="455"/>
      <c r="BH252" s="455"/>
      <c r="BI252" s="455"/>
      <c r="BJ252" s="455"/>
      <c r="BK252" s="455"/>
      <c r="BL252" s="455"/>
      <c r="BM252" s="455"/>
      <c r="BN252" s="455"/>
      <c r="BO252" s="494"/>
      <c r="BP252" s="494"/>
      <c r="BQ252" s="455"/>
      <c r="BR252" s="455"/>
      <c r="BS252" s="455"/>
      <c r="BT252" s="455"/>
      <c r="BU252" s="455"/>
      <c r="BV252" s="455"/>
      <c r="BW252" s="455"/>
      <c r="BX252" s="461"/>
      <c r="BY252" s="461"/>
      <c r="BZ252" s="461"/>
      <c r="CA252" s="461"/>
      <c r="CB252" s="461"/>
      <c r="CC252" s="461"/>
      <c r="CD252" s="448"/>
      <c r="CE252" s="448"/>
      <c r="CF252" s="448"/>
      <c r="CG252" s="448"/>
      <c r="CH252" s="448"/>
      <c r="CI252" s="448"/>
      <c r="CJ252" s="448"/>
      <c r="CK252" s="448"/>
      <c r="CL252" s="448"/>
      <c r="CM252" s="448"/>
      <c r="CN252" s="448"/>
      <c r="CO252" s="448"/>
      <c r="CP252" s="448"/>
      <c r="CQ252" s="448"/>
      <c r="CR252" s="448"/>
      <c r="CS252" s="448"/>
      <c r="CT252" s="448"/>
      <c r="CU252" s="448"/>
      <c r="CV252" s="448"/>
      <c r="CW252" s="515"/>
      <c r="CX252" s="515"/>
      <c r="CY252" s="515"/>
      <c r="CZ252" s="515"/>
      <c r="DA252" s="515"/>
      <c r="DB252" s="515"/>
      <c r="DC252" s="515"/>
      <c r="DD252" s="515"/>
      <c r="DE252" s="515"/>
      <c r="DF252" s="515"/>
      <c r="DG252" s="515"/>
      <c r="DH252" s="515"/>
      <c r="DI252" s="515"/>
      <c r="DJ252" s="515"/>
      <c r="DK252" s="515"/>
      <c r="DL252" s="515"/>
      <c r="DM252" s="515"/>
      <c r="DN252" s="515"/>
      <c r="DO252" s="515"/>
      <c r="DP252" s="515"/>
      <c r="DQ252" s="515"/>
      <c r="DR252" s="515"/>
      <c r="DS252" s="515"/>
      <c r="DT252" s="515"/>
      <c r="DU252" s="515"/>
      <c r="DV252" s="515"/>
      <c r="DW252" s="515"/>
      <c r="DX252" s="515"/>
      <c r="DY252" s="515"/>
      <c r="DZ252" s="515"/>
      <c r="EA252" s="515"/>
      <c r="EB252" s="515"/>
      <c r="EC252" s="515"/>
      <c r="ED252" s="515"/>
      <c r="EE252" s="515"/>
      <c r="EF252" s="515"/>
      <c r="EG252" s="515"/>
      <c r="EH252" s="515"/>
      <c r="EI252" s="515"/>
      <c r="EJ252" s="515"/>
      <c r="EK252" s="515"/>
      <c r="EL252" s="515"/>
      <c r="EM252" s="515"/>
      <c r="EN252" s="515"/>
      <c r="EO252" s="515"/>
      <c r="EP252" s="515"/>
      <c r="EQ252" s="515"/>
      <c r="ER252" s="515"/>
      <c r="ES252" s="515"/>
      <c r="ET252" s="515"/>
      <c r="EU252" s="515"/>
      <c r="EV252" s="515"/>
      <c r="EW252" s="515"/>
      <c r="EX252" s="515"/>
      <c r="EY252" s="515"/>
      <c r="EZ252" s="515"/>
      <c r="FA252" s="515"/>
      <c r="FB252" s="515"/>
      <c r="FC252" s="515"/>
      <c r="FD252" s="515"/>
      <c r="FE252" s="515"/>
      <c r="FF252" s="515"/>
      <c r="FG252" s="515"/>
      <c r="FH252" s="515"/>
      <c r="FI252" s="515"/>
      <c r="FJ252" s="515"/>
      <c r="FK252" s="515"/>
      <c r="FL252" s="515"/>
      <c r="FM252" s="515"/>
      <c r="FN252" s="515"/>
      <c r="FO252" s="515"/>
      <c r="FP252" s="515"/>
      <c r="FQ252" s="515"/>
      <c r="FR252" s="515"/>
      <c r="FS252" s="515"/>
      <c r="FT252" s="515"/>
      <c r="FU252" s="515"/>
      <c r="FV252" s="515"/>
      <c r="FW252" s="515"/>
      <c r="FX252" s="515"/>
      <c r="FY252" s="515"/>
      <c r="FZ252" s="515"/>
      <c r="GA252" s="515"/>
      <c r="GB252" s="515"/>
      <c r="GC252" s="515"/>
      <c r="GD252" s="515"/>
      <c r="GE252" s="515"/>
      <c r="GF252" s="515"/>
      <c r="GG252" s="515"/>
      <c r="GH252" s="515"/>
      <c r="GI252" s="515"/>
      <c r="GJ252" s="515"/>
      <c r="GK252" s="515"/>
      <c r="GL252" s="515"/>
      <c r="GM252" s="515"/>
      <c r="GN252" s="515"/>
      <c r="GO252" s="515"/>
      <c r="GP252" s="515"/>
      <c r="GQ252" s="515"/>
      <c r="GR252" s="515"/>
      <c r="GS252" s="515"/>
      <c r="GT252" s="515"/>
      <c r="GU252" s="515"/>
      <c r="GV252" s="515"/>
      <c r="GW252" s="515"/>
      <c r="GX252" s="515"/>
      <c r="GY252" s="515"/>
      <c r="GZ252" s="515"/>
      <c r="HA252" s="515"/>
      <c r="HB252" s="515"/>
      <c r="HC252" s="515"/>
      <c r="HD252" s="515"/>
      <c r="HE252" s="515"/>
      <c r="HF252" s="515"/>
      <c r="HG252" s="515"/>
      <c r="HH252" s="515"/>
      <c r="HI252" s="515"/>
      <c r="HJ252" s="515"/>
      <c r="HK252" s="515"/>
      <c r="HL252" s="515"/>
      <c r="HM252" s="515"/>
      <c r="HN252" s="515"/>
      <c r="HO252" s="515"/>
      <c r="HP252" s="515"/>
      <c r="HQ252" s="515"/>
      <c r="HR252" s="515"/>
      <c r="HS252" s="515"/>
      <c r="HT252" s="515"/>
      <c r="HU252" s="515"/>
      <c r="HV252" s="515"/>
      <c r="HW252" s="515"/>
      <c r="HX252" s="515"/>
      <c r="HY252" s="515"/>
      <c r="HZ252" s="515"/>
      <c r="IA252" s="515"/>
      <c r="IB252" s="515"/>
      <c r="IC252" s="515"/>
      <c r="ID252" s="515"/>
      <c r="IE252" s="515"/>
      <c r="IF252" s="515"/>
      <c r="IG252" s="515"/>
      <c r="IH252" s="515"/>
      <c r="II252" s="515"/>
      <c r="IJ252" s="515"/>
      <c r="IK252" s="515"/>
      <c r="IL252" s="515"/>
      <c r="IM252" s="515"/>
      <c r="IN252" s="515"/>
      <c r="IO252" s="515"/>
      <c r="IP252" s="515"/>
      <c r="IQ252" s="515"/>
      <c r="IR252" s="515"/>
      <c r="IS252" s="515"/>
      <c r="IT252" s="515"/>
      <c r="IU252" s="515"/>
      <c r="IV252" s="515"/>
      <c r="IW252" s="515"/>
      <c r="IX252" s="515"/>
      <c r="IY252" s="515"/>
      <c r="IZ252" s="515"/>
      <c r="JA252" s="515"/>
      <c r="JB252" s="515"/>
      <c r="JC252" s="515"/>
      <c r="JD252" s="515"/>
      <c r="JE252" s="515"/>
      <c r="JF252" s="515"/>
      <c r="JG252" s="515"/>
      <c r="JH252" s="515"/>
      <c r="JI252" s="515"/>
      <c r="JJ252" s="515"/>
      <c r="JK252" s="515"/>
      <c r="JL252" s="515"/>
      <c r="JM252" s="515"/>
      <c r="JN252" s="515"/>
      <c r="JO252" s="515"/>
      <c r="JP252" s="515"/>
      <c r="JQ252" s="515"/>
      <c r="JR252" s="515"/>
      <c r="JS252" s="515"/>
      <c r="JT252" s="515"/>
      <c r="JU252" s="515"/>
      <c r="JV252" s="515"/>
      <c r="JW252" s="515"/>
      <c r="JX252" s="515"/>
      <c r="JY252" s="515"/>
      <c r="JZ252" s="515"/>
      <c r="KA252" s="515"/>
      <c r="KB252" s="515"/>
      <c r="KC252" s="515"/>
      <c r="KD252" s="515"/>
      <c r="KE252" s="515"/>
      <c r="KF252" s="515"/>
      <c r="KG252" s="515"/>
      <c r="KH252" s="515"/>
      <c r="KI252" s="515"/>
      <c r="KJ252" s="515"/>
      <c r="KK252" s="515"/>
      <c r="KL252" s="515"/>
      <c r="KM252" s="515"/>
      <c r="KN252" s="515"/>
      <c r="KO252" s="515"/>
      <c r="KP252" s="515"/>
      <c r="KQ252" s="515"/>
      <c r="KR252" s="515"/>
      <c r="KS252" s="515"/>
      <c r="KT252" s="515"/>
    </row>
    <row r="253" spans="1:306" ht="24" hidden="1">
      <c r="A253" s="454" t="s">
        <v>2437</v>
      </c>
      <c r="B253" s="455" t="s">
        <v>843</v>
      </c>
      <c r="C253" s="455" t="s">
        <v>2642</v>
      </c>
      <c r="D253" s="455"/>
      <c r="E253" s="455" t="s">
        <v>2600</v>
      </c>
      <c r="F253" s="455" t="s">
        <v>90</v>
      </c>
      <c r="G253" s="455"/>
      <c r="H253" s="455"/>
      <c r="I253" s="455"/>
      <c r="J253" s="464">
        <v>24</v>
      </c>
      <c r="K253" s="455"/>
      <c r="L253" s="455"/>
      <c r="M253" s="455">
        <v>24</v>
      </c>
      <c r="N253" s="455"/>
      <c r="O253" s="455"/>
      <c r="P253" s="455"/>
      <c r="Q253" s="455">
        <v>2016</v>
      </c>
      <c r="R253" s="455">
        <v>2020</v>
      </c>
      <c r="S253" s="455"/>
      <c r="T253" s="455"/>
      <c r="U253" s="455">
        <v>20037</v>
      </c>
      <c r="V253" s="455">
        <v>7302</v>
      </c>
      <c r="W253" s="455"/>
      <c r="X253" s="455">
        <v>4320</v>
      </c>
      <c r="Y253" s="455"/>
      <c r="Z253" s="455"/>
      <c r="AA253" s="455"/>
      <c r="AB253" s="455"/>
      <c r="AC253" s="455"/>
      <c r="AD253" s="455"/>
      <c r="AE253" s="455"/>
      <c r="AF253" s="455"/>
      <c r="AG253" s="455"/>
      <c r="AH253" s="455"/>
      <c r="AI253" s="455"/>
      <c r="AJ253" s="455"/>
      <c r="AK253" s="455"/>
      <c r="AL253" s="455"/>
      <c r="AM253" s="455"/>
      <c r="AN253" s="455"/>
      <c r="AO253" s="455"/>
      <c r="AP253" s="455"/>
      <c r="AQ253" s="455"/>
      <c r="AR253" s="455"/>
      <c r="AS253" s="455"/>
      <c r="AT253" s="455"/>
      <c r="AU253" s="455"/>
      <c r="AV253" s="455"/>
      <c r="AW253" s="455"/>
      <c r="AX253" s="455"/>
      <c r="AY253" s="455"/>
      <c r="AZ253" s="455"/>
      <c r="BA253" s="455"/>
      <c r="BB253" s="455"/>
      <c r="BC253" s="455"/>
      <c r="BD253" s="464"/>
      <c r="BE253" s="455"/>
      <c r="BF253" s="464"/>
      <c r="BG253" s="455"/>
      <c r="BH253" s="455"/>
      <c r="BI253" s="455"/>
      <c r="BJ253" s="455"/>
      <c r="BK253" s="455"/>
      <c r="BL253" s="455"/>
      <c r="BM253" s="455"/>
      <c r="BN253" s="455"/>
      <c r="BO253" s="494" t="s">
        <v>2643</v>
      </c>
      <c r="BP253" s="494" t="s">
        <v>2644</v>
      </c>
      <c r="BQ253" s="455"/>
      <c r="BR253" s="455"/>
      <c r="BS253" s="455"/>
      <c r="BT253" s="455"/>
      <c r="BU253" s="455"/>
      <c r="BV253" s="455"/>
      <c r="BW253" s="455"/>
      <c r="BX253" s="461"/>
      <c r="BY253" s="461"/>
      <c r="BZ253" s="461"/>
      <c r="CA253" s="461"/>
      <c r="CB253" s="461"/>
      <c r="CC253" s="461"/>
      <c r="CD253" s="448"/>
      <c r="CE253" s="448"/>
      <c r="CF253" s="448"/>
      <c r="CG253" s="448"/>
      <c r="CH253" s="448"/>
      <c r="CI253" s="448"/>
      <c r="CJ253" s="448"/>
      <c r="CK253" s="448"/>
      <c r="CL253" s="448"/>
      <c r="CM253" s="448"/>
      <c r="CN253" s="448"/>
      <c r="CO253" s="448"/>
      <c r="CP253" s="448"/>
      <c r="CQ253" s="448"/>
      <c r="CR253" s="448"/>
      <c r="CS253" s="448"/>
      <c r="CT253" s="448"/>
      <c r="CU253" s="448"/>
      <c r="CV253" s="448"/>
      <c r="CW253" s="515"/>
      <c r="CX253" s="515"/>
      <c r="CY253" s="515"/>
      <c r="CZ253" s="515"/>
      <c r="DA253" s="515"/>
      <c r="DB253" s="515"/>
      <c r="DC253" s="515"/>
      <c r="DD253" s="515"/>
      <c r="DE253" s="515"/>
      <c r="DF253" s="515"/>
      <c r="DG253" s="515"/>
      <c r="DH253" s="515"/>
      <c r="DI253" s="515"/>
      <c r="DJ253" s="515"/>
      <c r="DK253" s="515"/>
      <c r="DL253" s="515"/>
      <c r="DM253" s="515"/>
      <c r="DN253" s="515"/>
      <c r="DO253" s="515"/>
      <c r="DP253" s="515"/>
      <c r="DQ253" s="515"/>
      <c r="DR253" s="515"/>
      <c r="DS253" s="515"/>
      <c r="DT253" s="515"/>
      <c r="DU253" s="515"/>
      <c r="DV253" s="515"/>
      <c r="DW253" s="515"/>
      <c r="DX253" s="515"/>
      <c r="DY253" s="515"/>
      <c r="DZ253" s="515"/>
      <c r="EA253" s="515"/>
      <c r="EB253" s="515"/>
      <c r="EC253" s="515"/>
      <c r="ED253" s="515"/>
      <c r="EE253" s="515"/>
      <c r="EF253" s="515"/>
      <c r="EG253" s="515"/>
      <c r="EH253" s="515"/>
      <c r="EI253" s="515"/>
      <c r="EJ253" s="515"/>
      <c r="EK253" s="515"/>
      <c r="EL253" s="515"/>
      <c r="EM253" s="515"/>
      <c r="EN253" s="515"/>
      <c r="EO253" s="515"/>
      <c r="EP253" s="515"/>
      <c r="EQ253" s="515"/>
      <c r="ER253" s="515"/>
      <c r="ES253" s="515"/>
      <c r="ET253" s="515"/>
      <c r="EU253" s="515"/>
      <c r="EV253" s="515"/>
      <c r="EW253" s="515"/>
      <c r="EX253" s="515"/>
      <c r="EY253" s="515"/>
      <c r="EZ253" s="515"/>
      <c r="FA253" s="515"/>
      <c r="FB253" s="515"/>
      <c r="FC253" s="515"/>
      <c r="FD253" s="515"/>
      <c r="FE253" s="515"/>
      <c r="FF253" s="515"/>
      <c r="FG253" s="515"/>
      <c r="FH253" s="515"/>
      <c r="FI253" s="515"/>
      <c r="FJ253" s="515"/>
      <c r="FK253" s="515"/>
      <c r="FL253" s="515"/>
      <c r="FM253" s="515"/>
      <c r="FN253" s="515"/>
      <c r="FO253" s="515"/>
      <c r="FP253" s="515"/>
      <c r="FQ253" s="515"/>
      <c r="FR253" s="515"/>
      <c r="FS253" s="515"/>
      <c r="FT253" s="515"/>
      <c r="FU253" s="515"/>
      <c r="FV253" s="515"/>
      <c r="FW253" s="515"/>
      <c r="FX253" s="515"/>
      <c r="FY253" s="515"/>
      <c r="FZ253" s="515"/>
      <c r="GA253" s="515"/>
      <c r="GB253" s="515"/>
      <c r="GC253" s="515"/>
      <c r="GD253" s="515"/>
      <c r="GE253" s="515"/>
      <c r="GF253" s="515"/>
      <c r="GG253" s="515"/>
      <c r="GH253" s="515"/>
      <c r="GI253" s="515"/>
      <c r="GJ253" s="515"/>
      <c r="GK253" s="515"/>
      <c r="GL253" s="515"/>
      <c r="GM253" s="515"/>
      <c r="GN253" s="515"/>
      <c r="GO253" s="515"/>
      <c r="GP253" s="515"/>
      <c r="GQ253" s="515"/>
      <c r="GR253" s="515"/>
      <c r="GS253" s="515"/>
      <c r="GT253" s="515"/>
      <c r="GU253" s="515"/>
      <c r="GV253" s="515"/>
      <c r="GW253" s="515"/>
      <c r="GX253" s="515"/>
      <c r="GY253" s="515"/>
      <c r="GZ253" s="515"/>
      <c r="HA253" s="515"/>
      <c r="HB253" s="515"/>
      <c r="HC253" s="515"/>
      <c r="HD253" s="515"/>
      <c r="HE253" s="515"/>
      <c r="HF253" s="515"/>
      <c r="HG253" s="515"/>
      <c r="HH253" s="515"/>
      <c r="HI253" s="515"/>
      <c r="HJ253" s="515"/>
      <c r="HK253" s="515"/>
      <c r="HL253" s="515"/>
      <c r="HM253" s="515"/>
      <c r="HN253" s="515"/>
      <c r="HO253" s="515"/>
      <c r="HP253" s="515"/>
      <c r="HQ253" s="515"/>
      <c r="HR253" s="515"/>
      <c r="HS253" s="515"/>
      <c r="HT253" s="515"/>
      <c r="HU253" s="515"/>
      <c r="HV253" s="515"/>
      <c r="HW253" s="515"/>
      <c r="HX253" s="515"/>
      <c r="HY253" s="515"/>
      <c r="HZ253" s="515"/>
      <c r="IA253" s="515"/>
      <c r="IB253" s="515"/>
      <c r="IC253" s="515"/>
      <c r="ID253" s="515"/>
      <c r="IE253" s="515"/>
      <c r="IF253" s="515"/>
      <c r="IG253" s="515"/>
      <c r="IH253" s="515"/>
      <c r="II253" s="515"/>
      <c r="IJ253" s="515"/>
      <c r="IK253" s="515"/>
      <c r="IL253" s="515"/>
      <c r="IM253" s="515"/>
      <c r="IN253" s="515"/>
      <c r="IO253" s="515"/>
      <c r="IP253" s="515"/>
      <c r="IQ253" s="515"/>
      <c r="IR253" s="515"/>
      <c r="IS253" s="515"/>
      <c r="IT253" s="515"/>
      <c r="IU253" s="515"/>
      <c r="IV253" s="515"/>
      <c r="IW253" s="515"/>
      <c r="IX253" s="515"/>
      <c r="IY253" s="515"/>
      <c r="IZ253" s="515"/>
      <c r="JA253" s="515"/>
      <c r="JB253" s="515"/>
      <c r="JC253" s="515"/>
      <c r="JD253" s="515"/>
      <c r="JE253" s="515"/>
      <c r="JF253" s="515"/>
      <c r="JG253" s="515"/>
      <c r="JH253" s="515"/>
      <c r="JI253" s="515"/>
      <c r="JJ253" s="515"/>
      <c r="JK253" s="515"/>
      <c r="JL253" s="515"/>
      <c r="JM253" s="515"/>
      <c r="JN253" s="515"/>
      <c r="JO253" s="515"/>
      <c r="JP253" s="515"/>
      <c r="JQ253" s="515"/>
      <c r="JR253" s="515"/>
      <c r="JS253" s="515"/>
      <c r="JT253" s="515"/>
      <c r="JU253" s="515"/>
      <c r="JV253" s="515"/>
      <c r="JW253" s="515"/>
      <c r="JX253" s="515"/>
      <c r="JY253" s="515"/>
      <c r="JZ253" s="515"/>
      <c r="KA253" s="515"/>
      <c r="KB253" s="515"/>
      <c r="KC253" s="515"/>
      <c r="KD253" s="515"/>
      <c r="KE253" s="515"/>
      <c r="KF253" s="515"/>
      <c r="KG253" s="515"/>
      <c r="KH253" s="515"/>
      <c r="KI253" s="515"/>
      <c r="KJ253" s="515"/>
      <c r="KK253" s="515"/>
      <c r="KL253" s="515"/>
      <c r="KM253" s="515"/>
      <c r="KN253" s="515"/>
      <c r="KO253" s="515"/>
      <c r="KP253" s="515"/>
      <c r="KQ253" s="515"/>
      <c r="KR253" s="515"/>
      <c r="KS253" s="515"/>
      <c r="KT253" s="515"/>
    </row>
    <row r="254" spans="1:306" ht="36" hidden="1">
      <c r="A254" s="454" t="s">
        <v>2437</v>
      </c>
      <c r="B254" s="455" t="s">
        <v>1106</v>
      </c>
      <c r="C254" s="455" t="s">
        <v>1876</v>
      </c>
      <c r="D254" s="455"/>
      <c r="E254" s="455" t="s">
        <v>2645</v>
      </c>
      <c r="F254" s="455" t="s">
        <v>90</v>
      </c>
      <c r="G254" s="455"/>
      <c r="H254" s="455"/>
      <c r="I254" s="455"/>
      <c r="J254" s="464">
        <v>23</v>
      </c>
      <c r="K254" s="455"/>
      <c r="L254" s="455">
        <v>23</v>
      </c>
      <c r="M254" s="455"/>
      <c r="N254" s="455"/>
      <c r="O254" s="455"/>
      <c r="P254" s="455"/>
      <c r="Q254" s="455">
        <v>2017</v>
      </c>
      <c r="R254" s="455">
        <v>2020</v>
      </c>
      <c r="S254" s="455"/>
      <c r="T254" s="455"/>
      <c r="U254" s="455">
        <v>32430</v>
      </c>
      <c r="V254" s="455">
        <v>9607</v>
      </c>
      <c r="W254" s="455"/>
      <c r="X254" s="455"/>
      <c r="Y254" s="455"/>
      <c r="Z254" s="455"/>
      <c r="AA254" s="455"/>
      <c r="AB254" s="455"/>
      <c r="AC254" s="455"/>
      <c r="AD254" s="455"/>
      <c r="AE254" s="455"/>
      <c r="AF254" s="455"/>
      <c r="AG254" s="455"/>
      <c r="AH254" s="455"/>
      <c r="AI254" s="455"/>
      <c r="AJ254" s="455"/>
      <c r="AK254" s="455"/>
      <c r="AL254" s="455"/>
      <c r="AM254" s="455"/>
      <c r="AN254" s="455"/>
      <c r="AO254" s="455"/>
      <c r="AP254" s="455"/>
      <c r="AQ254" s="455"/>
      <c r="AR254" s="455"/>
      <c r="AS254" s="455"/>
      <c r="AT254" s="455"/>
      <c r="AU254" s="455"/>
      <c r="AV254" s="455"/>
      <c r="AW254" s="455"/>
      <c r="AX254" s="455"/>
      <c r="AY254" s="455"/>
      <c r="AZ254" s="455"/>
      <c r="BA254" s="455"/>
      <c r="BB254" s="455"/>
      <c r="BC254" s="455"/>
      <c r="BD254" s="464"/>
      <c r="BE254" s="455"/>
      <c r="BF254" s="464"/>
      <c r="BG254" s="455"/>
      <c r="BH254" s="455"/>
      <c r="BI254" s="455"/>
      <c r="BJ254" s="455"/>
      <c r="BK254" s="455"/>
      <c r="BL254" s="455"/>
      <c r="BM254" s="455"/>
      <c r="BN254" s="455"/>
      <c r="BO254" s="494" t="s">
        <v>1879</v>
      </c>
      <c r="BP254" s="494" t="s">
        <v>1880</v>
      </c>
      <c r="BQ254" s="455"/>
      <c r="BR254" s="455"/>
      <c r="BS254" s="455"/>
      <c r="BT254" s="455"/>
      <c r="BU254" s="455"/>
      <c r="BV254" s="455"/>
      <c r="BW254" s="455"/>
      <c r="BX254" s="461"/>
      <c r="BY254" s="461"/>
      <c r="BZ254" s="461"/>
      <c r="CA254" s="461"/>
      <c r="CB254" s="461"/>
      <c r="CC254" s="461"/>
      <c r="CD254" s="448"/>
      <c r="CE254" s="448"/>
      <c r="CF254" s="448"/>
      <c r="CG254" s="448"/>
      <c r="CH254" s="448"/>
      <c r="CI254" s="448"/>
      <c r="CJ254" s="448"/>
      <c r="CK254" s="448"/>
      <c r="CL254" s="448"/>
      <c r="CM254" s="448"/>
      <c r="CN254" s="448"/>
      <c r="CO254" s="448"/>
      <c r="CP254" s="448"/>
      <c r="CQ254" s="448"/>
      <c r="CR254" s="448"/>
      <c r="CS254" s="448"/>
      <c r="CT254" s="448"/>
      <c r="CU254" s="448"/>
      <c r="CV254" s="448"/>
      <c r="CW254" s="515"/>
      <c r="CX254" s="515"/>
      <c r="CY254" s="515"/>
      <c r="CZ254" s="515"/>
      <c r="DA254" s="515"/>
      <c r="DB254" s="515"/>
      <c r="DC254" s="515"/>
      <c r="DD254" s="515"/>
      <c r="DE254" s="515"/>
      <c r="DF254" s="515"/>
      <c r="DG254" s="515"/>
      <c r="DH254" s="515"/>
      <c r="DI254" s="515"/>
      <c r="DJ254" s="515"/>
      <c r="DK254" s="515"/>
      <c r="DL254" s="515"/>
      <c r="DM254" s="515"/>
      <c r="DN254" s="515"/>
      <c r="DO254" s="515"/>
      <c r="DP254" s="515"/>
      <c r="DQ254" s="515"/>
      <c r="DR254" s="515"/>
      <c r="DS254" s="515"/>
      <c r="DT254" s="515"/>
      <c r="DU254" s="515"/>
      <c r="DV254" s="515"/>
      <c r="DW254" s="515"/>
      <c r="DX254" s="515"/>
      <c r="DY254" s="515"/>
      <c r="DZ254" s="515"/>
      <c r="EA254" s="515"/>
      <c r="EB254" s="515"/>
      <c r="EC254" s="515"/>
      <c r="ED254" s="515"/>
      <c r="EE254" s="515"/>
      <c r="EF254" s="515"/>
      <c r="EG254" s="515"/>
      <c r="EH254" s="515"/>
      <c r="EI254" s="515"/>
      <c r="EJ254" s="515"/>
      <c r="EK254" s="515"/>
      <c r="EL254" s="515"/>
      <c r="EM254" s="515"/>
      <c r="EN254" s="515"/>
      <c r="EO254" s="515"/>
      <c r="EP254" s="515"/>
      <c r="EQ254" s="515"/>
      <c r="ER254" s="515"/>
      <c r="ES254" s="515"/>
      <c r="ET254" s="515"/>
      <c r="EU254" s="515"/>
      <c r="EV254" s="515"/>
      <c r="EW254" s="515"/>
      <c r="EX254" s="515"/>
      <c r="EY254" s="515"/>
      <c r="EZ254" s="515"/>
      <c r="FA254" s="515"/>
      <c r="FB254" s="515"/>
      <c r="FC254" s="515"/>
      <c r="FD254" s="515"/>
      <c r="FE254" s="515"/>
      <c r="FF254" s="515"/>
      <c r="FG254" s="515"/>
      <c r="FH254" s="515"/>
      <c r="FI254" s="515"/>
      <c r="FJ254" s="515"/>
      <c r="FK254" s="515"/>
      <c r="FL254" s="515"/>
      <c r="FM254" s="515"/>
      <c r="FN254" s="515"/>
      <c r="FO254" s="515"/>
      <c r="FP254" s="515"/>
      <c r="FQ254" s="515"/>
      <c r="FR254" s="515"/>
      <c r="FS254" s="515"/>
      <c r="FT254" s="515"/>
      <c r="FU254" s="515"/>
      <c r="FV254" s="515"/>
      <c r="FW254" s="515"/>
      <c r="FX254" s="515"/>
      <c r="FY254" s="515"/>
      <c r="FZ254" s="515"/>
      <c r="GA254" s="515"/>
      <c r="GB254" s="515"/>
      <c r="GC254" s="515"/>
      <c r="GD254" s="515"/>
      <c r="GE254" s="515"/>
      <c r="GF254" s="515"/>
      <c r="GG254" s="515"/>
      <c r="GH254" s="515"/>
      <c r="GI254" s="515"/>
      <c r="GJ254" s="515"/>
      <c r="GK254" s="515"/>
      <c r="GL254" s="515"/>
      <c r="GM254" s="515"/>
      <c r="GN254" s="515"/>
      <c r="GO254" s="515"/>
      <c r="GP254" s="515"/>
      <c r="GQ254" s="515"/>
      <c r="GR254" s="515"/>
      <c r="GS254" s="515"/>
      <c r="GT254" s="515"/>
      <c r="GU254" s="515"/>
      <c r="GV254" s="515"/>
      <c r="GW254" s="515"/>
      <c r="GX254" s="515"/>
      <c r="GY254" s="515"/>
      <c r="GZ254" s="515"/>
      <c r="HA254" s="515"/>
      <c r="HB254" s="515"/>
      <c r="HC254" s="515"/>
      <c r="HD254" s="515"/>
      <c r="HE254" s="515"/>
      <c r="HF254" s="515"/>
      <c r="HG254" s="515"/>
      <c r="HH254" s="515"/>
      <c r="HI254" s="515"/>
      <c r="HJ254" s="515"/>
      <c r="HK254" s="515"/>
      <c r="HL254" s="515"/>
      <c r="HM254" s="515"/>
      <c r="HN254" s="515"/>
      <c r="HO254" s="515"/>
      <c r="HP254" s="515"/>
      <c r="HQ254" s="515"/>
      <c r="HR254" s="515"/>
      <c r="HS254" s="515"/>
      <c r="HT254" s="515"/>
      <c r="HU254" s="515"/>
      <c r="HV254" s="515"/>
      <c r="HW254" s="515"/>
      <c r="HX254" s="515"/>
      <c r="HY254" s="515"/>
      <c r="HZ254" s="515"/>
      <c r="IA254" s="515"/>
      <c r="IB254" s="515"/>
      <c r="IC254" s="515"/>
      <c r="ID254" s="515"/>
      <c r="IE254" s="515"/>
      <c r="IF254" s="515"/>
      <c r="IG254" s="515"/>
      <c r="IH254" s="515"/>
      <c r="II254" s="515"/>
      <c r="IJ254" s="515"/>
      <c r="IK254" s="515"/>
      <c r="IL254" s="515"/>
      <c r="IM254" s="515"/>
      <c r="IN254" s="515"/>
      <c r="IO254" s="515"/>
      <c r="IP254" s="515"/>
      <c r="IQ254" s="515"/>
      <c r="IR254" s="515"/>
      <c r="IS254" s="515"/>
      <c r="IT254" s="515"/>
      <c r="IU254" s="515"/>
      <c r="IV254" s="515"/>
      <c r="IW254" s="515"/>
      <c r="IX254" s="515"/>
      <c r="IY254" s="515"/>
      <c r="IZ254" s="515"/>
      <c r="JA254" s="515"/>
      <c r="JB254" s="515"/>
      <c r="JC254" s="515"/>
      <c r="JD254" s="515"/>
      <c r="JE254" s="515"/>
      <c r="JF254" s="515"/>
      <c r="JG254" s="515"/>
      <c r="JH254" s="515"/>
      <c r="JI254" s="515"/>
      <c r="JJ254" s="515"/>
      <c r="JK254" s="515"/>
      <c r="JL254" s="515"/>
      <c r="JM254" s="515"/>
      <c r="JN254" s="515"/>
      <c r="JO254" s="515"/>
      <c r="JP254" s="515"/>
      <c r="JQ254" s="515"/>
      <c r="JR254" s="515"/>
      <c r="JS254" s="515"/>
      <c r="JT254" s="515"/>
      <c r="JU254" s="515"/>
      <c r="JV254" s="515"/>
      <c r="JW254" s="515"/>
      <c r="JX254" s="515"/>
      <c r="JY254" s="515"/>
      <c r="JZ254" s="515"/>
      <c r="KA254" s="515"/>
      <c r="KB254" s="515"/>
      <c r="KC254" s="515"/>
      <c r="KD254" s="515"/>
      <c r="KE254" s="515"/>
      <c r="KF254" s="515"/>
      <c r="KG254" s="515"/>
      <c r="KH254" s="515"/>
      <c r="KI254" s="515"/>
      <c r="KJ254" s="515"/>
      <c r="KK254" s="515"/>
      <c r="KL254" s="515"/>
      <c r="KM254" s="515"/>
      <c r="KN254" s="515"/>
      <c r="KO254" s="515"/>
      <c r="KP254" s="515"/>
      <c r="KQ254" s="515"/>
      <c r="KR254" s="515"/>
      <c r="KS254" s="515"/>
      <c r="KT254" s="515"/>
    </row>
    <row r="255" spans="1:306" ht="24" hidden="1">
      <c r="A255" s="454" t="s">
        <v>2437</v>
      </c>
      <c r="B255" s="455" t="s">
        <v>1584</v>
      </c>
      <c r="C255" s="455" t="s">
        <v>2646</v>
      </c>
      <c r="D255" s="455"/>
      <c r="E255" s="455" t="s">
        <v>2155</v>
      </c>
      <c r="F255" s="455" t="s">
        <v>2155</v>
      </c>
      <c r="G255" s="455"/>
      <c r="H255" s="455"/>
      <c r="I255" s="455"/>
      <c r="J255" s="464">
        <v>5</v>
      </c>
      <c r="K255" s="455">
        <v>5</v>
      </c>
      <c r="L255" s="455"/>
      <c r="M255" s="455"/>
      <c r="N255" s="455"/>
      <c r="O255" s="455"/>
      <c r="P255" s="455"/>
      <c r="Q255" s="455">
        <v>2017</v>
      </c>
      <c r="R255" s="455">
        <v>2020</v>
      </c>
      <c r="S255" s="455"/>
      <c r="T255" s="455"/>
      <c r="U255" s="455">
        <v>18160</v>
      </c>
      <c r="V255" s="455">
        <v>905</v>
      </c>
      <c r="W255" s="455"/>
      <c r="X255" s="455"/>
      <c r="Y255" s="455"/>
      <c r="Z255" s="455"/>
      <c r="AA255" s="455"/>
      <c r="AB255" s="455"/>
      <c r="AC255" s="455"/>
      <c r="AD255" s="455"/>
      <c r="AE255" s="455"/>
      <c r="AF255" s="455"/>
      <c r="AG255" s="455"/>
      <c r="AH255" s="455"/>
      <c r="AI255" s="455"/>
      <c r="AJ255" s="455"/>
      <c r="AK255" s="455"/>
      <c r="AL255" s="455"/>
      <c r="AM255" s="455"/>
      <c r="AN255" s="455"/>
      <c r="AO255" s="455"/>
      <c r="AP255" s="455"/>
      <c r="AQ255" s="455"/>
      <c r="AR255" s="455"/>
      <c r="AS255" s="455"/>
      <c r="AT255" s="455"/>
      <c r="AU255" s="455"/>
      <c r="AV255" s="455"/>
      <c r="AW255" s="455"/>
      <c r="AX255" s="455"/>
      <c r="AY255" s="455"/>
      <c r="AZ255" s="455"/>
      <c r="BA255" s="455"/>
      <c r="BB255" s="455"/>
      <c r="BC255" s="455"/>
      <c r="BD255" s="464"/>
      <c r="BE255" s="455"/>
      <c r="BF255" s="464"/>
      <c r="BG255" s="455"/>
      <c r="BH255" s="455"/>
      <c r="BI255" s="455"/>
      <c r="BJ255" s="455"/>
      <c r="BK255" s="455"/>
      <c r="BL255" s="455"/>
      <c r="BM255" s="455"/>
      <c r="BN255" s="455"/>
      <c r="BO255" s="494" t="s">
        <v>2647</v>
      </c>
      <c r="BP255" s="494"/>
      <c r="BQ255" s="455"/>
      <c r="BR255" s="455"/>
      <c r="BS255" s="455"/>
      <c r="BT255" s="455"/>
      <c r="BU255" s="455"/>
      <c r="BV255" s="455"/>
      <c r="BW255" s="455"/>
      <c r="BX255" s="461"/>
      <c r="BY255" s="461"/>
      <c r="BZ255" s="461"/>
      <c r="CA255" s="461"/>
      <c r="CB255" s="461"/>
      <c r="CC255" s="461"/>
      <c r="CD255" s="448"/>
      <c r="CE255" s="448"/>
      <c r="CF255" s="448"/>
      <c r="CG255" s="448"/>
      <c r="CH255" s="448"/>
      <c r="CI255" s="448"/>
      <c r="CJ255" s="448"/>
      <c r="CK255" s="448"/>
      <c r="CL255" s="448"/>
      <c r="CM255" s="448"/>
      <c r="CN255" s="448"/>
      <c r="CO255" s="448"/>
      <c r="CP255" s="448"/>
      <c r="CQ255" s="448"/>
      <c r="CR255" s="448"/>
      <c r="CS255" s="448"/>
      <c r="CT255" s="448"/>
      <c r="CU255" s="448"/>
      <c r="CV255" s="448"/>
      <c r="CW255" s="515"/>
      <c r="CX255" s="515"/>
      <c r="CY255" s="515"/>
      <c r="CZ255" s="515"/>
      <c r="DA255" s="515"/>
      <c r="DB255" s="515"/>
      <c r="DC255" s="515"/>
      <c r="DD255" s="515"/>
      <c r="DE255" s="515"/>
      <c r="DF255" s="515"/>
      <c r="DG255" s="515"/>
      <c r="DH255" s="515"/>
      <c r="DI255" s="515"/>
      <c r="DJ255" s="515"/>
      <c r="DK255" s="515"/>
      <c r="DL255" s="515"/>
      <c r="DM255" s="515"/>
      <c r="DN255" s="515"/>
      <c r="DO255" s="515"/>
      <c r="DP255" s="515"/>
      <c r="DQ255" s="515"/>
      <c r="DR255" s="515"/>
      <c r="DS255" s="515"/>
      <c r="DT255" s="515"/>
      <c r="DU255" s="515"/>
      <c r="DV255" s="515"/>
      <c r="DW255" s="515"/>
      <c r="DX255" s="515"/>
      <c r="DY255" s="515"/>
      <c r="DZ255" s="515"/>
      <c r="EA255" s="515"/>
      <c r="EB255" s="515"/>
      <c r="EC255" s="515"/>
      <c r="ED255" s="515"/>
      <c r="EE255" s="515"/>
      <c r="EF255" s="515"/>
      <c r="EG255" s="515"/>
      <c r="EH255" s="515"/>
      <c r="EI255" s="515"/>
      <c r="EJ255" s="515"/>
      <c r="EK255" s="515"/>
      <c r="EL255" s="515"/>
      <c r="EM255" s="515"/>
      <c r="EN255" s="515"/>
      <c r="EO255" s="515"/>
      <c r="EP255" s="515"/>
      <c r="EQ255" s="515"/>
      <c r="ER255" s="515"/>
      <c r="ES255" s="515"/>
      <c r="ET255" s="515"/>
      <c r="EU255" s="515"/>
      <c r="EV255" s="515"/>
      <c r="EW255" s="515"/>
      <c r="EX255" s="515"/>
      <c r="EY255" s="515"/>
      <c r="EZ255" s="515"/>
      <c r="FA255" s="515"/>
      <c r="FB255" s="515"/>
      <c r="FC255" s="515"/>
      <c r="FD255" s="515"/>
      <c r="FE255" s="515"/>
      <c r="FF255" s="515"/>
      <c r="FG255" s="515"/>
      <c r="FH255" s="515"/>
      <c r="FI255" s="515"/>
      <c r="FJ255" s="515"/>
      <c r="FK255" s="515"/>
      <c r="FL255" s="515"/>
      <c r="FM255" s="515"/>
      <c r="FN255" s="515"/>
      <c r="FO255" s="515"/>
      <c r="FP255" s="515"/>
      <c r="FQ255" s="515"/>
      <c r="FR255" s="515"/>
      <c r="FS255" s="515"/>
      <c r="FT255" s="515"/>
      <c r="FU255" s="515"/>
      <c r="FV255" s="515"/>
      <c r="FW255" s="515"/>
      <c r="FX255" s="515"/>
      <c r="FY255" s="515"/>
      <c r="FZ255" s="515"/>
      <c r="GA255" s="515"/>
      <c r="GB255" s="515"/>
      <c r="GC255" s="515"/>
      <c r="GD255" s="515"/>
      <c r="GE255" s="515"/>
      <c r="GF255" s="515"/>
      <c r="GG255" s="515"/>
      <c r="GH255" s="515"/>
      <c r="GI255" s="515"/>
      <c r="GJ255" s="515"/>
      <c r="GK255" s="515"/>
      <c r="GL255" s="515"/>
      <c r="GM255" s="515"/>
      <c r="GN255" s="515"/>
      <c r="GO255" s="515"/>
      <c r="GP255" s="515"/>
      <c r="GQ255" s="515"/>
      <c r="GR255" s="515"/>
      <c r="GS255" s="515"/>
      <c r="GT255" s="515"/>
      <c r="GU255" s="515"/>
      <c r="GV255" s="515"/>
      <c r="GW255" s="515"/>
      <c r="GX255" s="515"/>
      <c r="GY255" s="515"/>
      <c r="GZ255" s="515"/>
      <c r="HA255" s="515"/>
      <c r="HB255" s="515"/>
      <c r="HC255" s="515"/>
      <c r="HD255" s="515"/>
      <c r="HE255" s="515"/>
      <c r="HF255" s="515"/>
      <c r="HG255" s="515"/>
      <c r="HH255" s="515"/>
      <c r="HI255" s="515"/>
      <c r="HJ255" s="515"/>
      <c r="HK255" s="515"/>
      <c r="HL255" s="515"/>
      <c r="HM255" s="515"/>
      <c r="HN255" s="515"/>
      <c r="HO255" s="515"/>
      <c r="HP255" s="515"/>
      <c r="HQ255" s="515"/>
      <c r="HR255" s="515"/>
      <c r="HS255" s="515"/>
      <c r="HT255" s="515"/>
      <c r="HU255" s="515"/>
      <c r="HV255" s="515"/>
      <c r="HW255" s="515"/>
      <c r="HX255" s="515"/>
      <c r="HY255" s="515"/>
      <c r="HZ255" s="515"/>
      <c r="IA255" s="515"/>
      <c r="IB255" s="515"/>
      <c r="IC255" s="515"/>
      <c r="ID255" s="515"/>
      <c r="IE255" s="515"/>
      <c r="IF255" s="515"/>
      <c r="IG255" s="515"/>
      <c r="IH255" s="515"/>
      <c r="II255" s="515"/>
      <c r="IJ255" s="515"/>
      <c r="IK255" s="515"/>
      <c r="IL255" s="515"/>
      <c r="IM255" s="515"/>
      <c r="IN255" s="515"/>
      <c r="IO255" s="515"/>
      <c r="IP255" s="515"/>
      <c r="IQ255" s="515"/>
      <c r="IR255" s="515"/>
      <c r="IS255" s="515"/>
      <c r="IT255" s="515"/>
      <c r="IU255" s="515"/>
      <c r="IV255" s="515"/>
      <c r="IW255" s="515"/>
      <c r="IX255" s="515"/>
      <c r="IY255" s="515"/>
      <c r="IZ255" s="515"/>
      <c r="JA255" s="515"/>
      <c r="JB255" s="515"/>
      <c r="JC255" s="515"/>
      <c r="JD255" s="515"/>
      <c r="JE255" s="515"/>
      <c r="JF255" s="515"/>
      <c r="JG255" s="515"/>
      <c r="JH255" s="515"/>
      <c r="JI255" s="515"/>
      <c r="JJ255" s="515"/>
      <c r="JK255" s="515"/>
      <c r="JL255" s="515"/>
      <c r="JM255" s="515"/>
      <c r="JN255" s="515"/>
      <c r="JO255" s="515"/>
      <c r="JP255" s="515"/>
      <c r="JQ255" s="515"/>
      <c r="JR255" s="515"/>
      <c r="JS255" s="515"/>
      <c r="JT255" s="515"/>
      <c r="JU255" s="515"/>
      <c r="JV255" s="515"/>
      <c r="JW255" s="515"/>
      <c r="JX255" s="515"/>
      <c r="JY255" s="515"/>
      <c r="JZ255" s="515"/>
      <c r="KA255" s="515"/>
      <c r="KB255" s="515"/>
      <c r="KC255" s="515"/>
      <c r="KD255" s="515"/>
      <c r="KE255" s="515"/>
      <c r="KF255" s="515"/>
      <c r="KG255" s="515"/>
      <c r="KH255" s="515"/>
      <c r="KI255" s="515"/>
      <c r="KJ255" s="515"/>
      <c r="KK255" s="515"/>
      <c r="KL255" s="515"/>
      <c r="KM255" s="515"/>
      <c r="KN255" s="515"/>
      <c r="KO255" s="515"/>
      <c r="KP255" s="515"/>
      <c r="KQ255" s="515"/>
      <c r="KR255" s="515"/>
      <c r="KS255" s="515"/>
      <c r="KT255" s="515"/>
    </row>
    <row r="256" spans="1:306" ht="24" hidden="1">
      <c r="A256" s="454" t="s">
        <v>2437</v>
      </c>
      <c r="B256" s="455" t="s">
        <v>822</v>
      </c>
      <c r="C256" s="455" t="s">
        <v>2648</v>
      </c>
      <c r="D256" s="455"/>
      <c r="E256" s="455" t="s">
        <v>2492</v>
      </c>
      <c r="F256" s="455" t="s">
        <v>90</v>
      </c>
      <c r="G256" s="455"/>
      <c r="H256" s="455"/>
      <c r="I256" s="455"/>
      <c r="J256" s="464">
        <v>36</v>
      </c>
      <c r="K256" s="455"/>
      <c r="L256" s="455">
        <v>36</v>
      </c>
      <c r="M256" s="455"/>
      <c r="N256" s="455"/>
      <c r="O256" s="455"/>
      <c r="P256" s="455"/>
      <c r="Q256" s="455">
        <v>2017</v>
      </c>
      <c r="R256" s="455">
        <v>2020</v>
      </c>
      <c r="S256" s="455"/>
      <c r="T256" s="455"/>
      <c r="U256" s="455">
        <v>34000</v>
      </c>
      <c r="V256" s="455">
        <v>10800</v>
      </c>
      <c r="W256" s="455"/>
      <c r="X256" s="455"/>
      <c r="Y256" s="455"/>
      <c r="Z256" s="455"/>
      <c r="AA256" s="455"/>
      <c r="AB256" s="455"/>
      <c r="AC256" s="455"/>
      <c r="AD256" s="455"/>
      <c r="AE256" s="455"/>
      <c r="AF256" s="455"/>
      <c r="AG256" s="455"/>
      <c r="AH256" s="455"/>
      <c r="AI256" s="455"/>
      <c r="AJ256" s="455"/>
      <c r="AK256" s="455"/>
      <c r="AL256" s="455"/>
      <c r="AM256" s="455"/>
      <c r="AN256" s="455"/>
      <c r="AO256" s="455"/>
      <c r="AP256" s="455"/>
      <c r="AQ256" s="455"/>
      <c r="AR256" s="455"/>
      <c r="AS256" s="455"/>
      <c r="AT256" s="455"/>
      <c r="AU256" s="455"/>
      <c r="AV256" s="455"/>
      <c r="AW256" s="455"/>
      <c r="AX256" s="455"/>
      <c r="AY256" s="455"/>
      <c r="AZ256" s="455"/>
      <c r="BA256" s="455"/>
      <c r="BB256" s="455"/>
      <c r="BC256" s="455"/>
      <c r="BD256" s="464"/>
      <c r="BE256" s="455"/>
      <c r="BF256" s="464"/>
      <c r="BG256" s="455"/>
      <c r="BH256" s="455"/>
      <c r="BI256" s="455"/>
      <c r="BJ256" s="455"/>
      <c r="BK256" s="455"/>
      <c r="BL256" s="455"/>
      <c r="BM256" s="455"/>
      <c r="BN256" s="455"/>
      <c r="BO256" s="494"/>
      <c r="BP256" s="494"/>
      <c r="BQ256" s="455"/>
      <c r="BR256" s="455"/>
      <c r="BS256" s="455"/>
      <c r="BT256" s="455"/>
      <c r="BU256" s="455"/>
      <c r="BV256" s="455"/>
      <c r="BW256" s="455"/>
      <c r="BX256" s="461"/>
      <c r="BY256" s="461"/>
      <c r="BZ256" s="461"/>
      <c r="CA256" s="461"/>
      <c r="CB256" s="461"/>
      <c r="CC256" s="461"/>
      <c r="CD256" s="448"/>
      <c r="CE256" s="448"/>
      <c r="CF256" s="448"/>
      <c r="CG256" s="448"/>
      <c r="CH256" s="448"/>
      <c r="CI256" s="448"/>
      <c r="CJ256" s="448"/>
      <c r="CK256" s="448"/>
      <c r="CL256" s="448"/>
      <c r="CM256" s="448"/>
      <c r="CN256" s="448"/>
      <c r="CO256" s="448"/>
      <c r="CP256" s="448"/>
      <c r="CQ256" s="448"/>
      <c r="CR256" s="448"/>
      <c r="CS256" s="448"/>
      <c r="CT256" s="448"/>
      <c r="CU256" s="448"/>
      <c r="CV256" s="448"/>
      <c r="CW256" s="515"/>
      <c r="CX256" s="515"/>
      <c r="CY256" s="515"/>
      <c r="CZ256" s="515"/>
      <c r="DA256" s="515"/>
      <c r="DB256" s="515"/>
      <c r="DC256" s="515"/>
      <c r="DD256" s="515"/>
      <c r="DE256" s="515"/>
      <c r="DF256" s="515"/>
      <c r="DG256" s="515"/>
      <c r="DH256" s="515"/>
      <c r="DI256" s="515"/>
      <c r="DJ256" s="515"/>
      <c r="DK256" s="515"/>
      <c r="DL256" s="515"/>
      <c r="DM256" s="515"/>
      <c r="DN256" s="515"/>
      <c r="DO256" s="515"/>
      <c r="DP256" s="515"/>
      <c r="DQ256" s="515"/>
      <c r="DR256" s="515"/>
      <c r="DS256" s="515"/>
      <c r="DT256" s="515"/>
      <c r="DU256" s="515"/>
      <c r="DV256" s="515"/>
      <c r="DW256" s="515"/>
      <c r="DX256" s="515"/>
      <c r="DY256" s="515"/>
      <c r="DZ256" s="515"/>
      <c r="EA256" s="515"/>
      <c r="EB256" s="515"/>
      <c r="EC256" s="515"/>
      <c r="ED256" s="515"/>
      <c r="EE256" s="515"/>
      <c r="EF256" s="515"/>
      <c r="EG256" s="515"/>
      <c r="EH256" s="515"/>
      <c r="EI256" s="515"/>
      <c r="EJ256" s="515"/>
      <c r="EK256" s="515"/>
      <c r="EL256" s="515"/>
      <c r="EM256" s="515"/>
      <c r="EN256" s="515"/>
      <c r="EO256" s="515"/>
      <c r="EP256" s="515"/>
      <c r="EQ256" s="515"/>
      <c r="ER256" s="515"/>
      <c r="ES256" s="515"/>
      <c r="ET256" s="515"/>
      <c r="EU256" s="515"/>
      <c r="EV256" s="515"/>
      <c r="EW256" s="515"/>
      <c r="EX256" s="515"/>
      <c r="EY256" s="515"/>
      <c r="EZ256" s="515"/>
      <c r="FA256" s="515"/>
      <c r="FB256" s="515"/>
      <c r="FC256" s="515"/>
      <c r="FD256" s="515"/>
      <c r="FE256" s="515"/>
      <c r="FF256" s="515"/>
      <c r="FG256" s="515"/>
      <c r="FH256" s="515"/>
      <c r="FI256" s="515"/>
      <c r="FJ256" s="515"/>
      <c r="FK256" s="515"/>
      <c r="FL256" s="515"/>
      <c r="FM256" s="515"/>
      <c r="FN256" s="515"/>
      <c r="FO256" s="515"/>
      <c r="FP256" s="515"/>
      <c r="FQ256" s="515"/>
      <c r="FR256" s="515"/>
      <c r="FS256" s="515"/>
      <c r="FT256" s="515"/>
      <c r="FU256" s="515"/>
      <c r="FV256" s="515"/>
      <c r="FW256" s="515"/>
      <c r="FX256" s="515"/>
      <c r="FY256" s="515"/>
      <c r="FZ256" s="515"/>
      <c r="GA256" s="515"/>
      <c r="GB256" s="515"/>
      <c r="GC256" s="515"/>
      <c r="GD256" s="515"/>
      <c r="GE256" s="515"/>
      <c r="GF256" s="515"/>
      <c r="GG256" s="515"/>
      <c r="GH256" s="515"/>
      <c r="GI256" s="515"/>
      <c r="GJ256" s="515"/>
      <c r="GK256" s="515"/>
      <c r="GL256" s="515"/>
      <c r="GM256" s="515"/>
      <c r="GN256" s="515"/>
      <c r="GO256" s="515"/>
      <c r="GP256" s="515"/>
      <c r="GQ256" s="515"/>
      <c r="GR256" s="515"/>
      <c r="GS256" s="515"/>
      <c r="GT256" s="515"/>
      <c r="GU256" s="515"/>
      <c r="GV256" s="515"/>
      <c r="GW256" s="515"/>
      <c r="GX256" s="515"/>
      <c r="GY256" s="515"/>
      <c r="GZ256" s="515"/>
      <c r="HA256" s="515"/>
      <c r="HB256" s="515"/>
      <c r="HC256" s="515"/>
      <c r="HD256" s="515"/>
      <c r="HE256" s="515"/>
      <c r="HF256" s="515"/>
      <c r="HG256" s="515"/>
      <c r="HH256" s="515"/>
      <c r="HI256" s="515"/>
      <c r="HJ256" s="515"/>
      <c r="HK256" s="515"/>
      <c r="HL256" s="515"/>
      <c r="HM256" s="515"/>
      <c r="HN256" s="515"/>
      <c r="HO256" s="515"/>
      <c r="HP256" s="515"/>
      <c r="HQ256" s="515"/>
      <c r="HR256" s="515"/>
      <c r="HS256" s="515"/>
      <c r="HT256" s="515"/>
      <c r="HU256" s="515"/>
      <c r="HV256" s="515"/>
      <c r="HW256" s="515"/>
      <c r="HX256" s="515"/>
      <c r="HY256" s="515"/>
      <c r="HZ256" s="515"/>
      <c r="IA256" s="515"/>
      <c r="IB256" s="515"/>
      <c r="IC256" s="515"/>
      <c r="ID256" s="515"/>
      <c r="IE256" s="515"/>
      <c r="IF256" s="515"/>
      <c r="IG256" s="515"/>
      <c r="IH256" s="515"/>
      <c r="II256" s="515"/>
      <c r="IJ256" s="515"/>
      <c r="IK256" s="515"/>
      <c r="IL256" s="515"/>
      <c r="IM256" s="515"/>
      <c r="IN256" s="515"/>
      <c r="IO256" s="515"/>
      <c r="IP256" s="515"/>
      <c r="IQ256" s="515"/>
      <c r="IR256" s="515"/>
      <c r="IS256" s="515"/>
      <c r="IT256" s="515"/>
      <c r="IU256" s="515"/>
      <c r="IV256" s="515"/>
      <c r="IW256" s="515"/>
      <c r="IX256" s="515"/>
      <c r="IY256" s="515"/>
      <c r="IZ256" s="515"/>
      <c r="JA256" s="515"/>
      <c r="JB256" s="515"/>
      <c r="JC256" s="515"/>
      <c r="JD256" s="515"/>
      <c r="JE256" s="515"/>
      <c r="JF256" s="515"/>
      <c r="JG256" s="515"/>
      <c r="JH256" s="515"/>
      <c r="JI256" s="515"/>
      <c r="JJ256" s="515"/>
      <c r="JK256" s="515"/>
      <c r="JL256" s="515"/>
      <c r="JM256" s="515"/>
      <c r="JN256" s="515"/>
      <c r="JO256" s="515"/>
      <c r="JP256" s="515"/>
      <c r="JQ256" s="515"/>
      <c r="JR256" s="515"/>
      <c r="JS256" s="515"/>
      <c r="JT256" s="515"/>
      <c r="JU256" s="515"/>
      <c r="JV256" s="515"/>
      <c r="JW256" s="515"/>
      <c r="JX256" s="515"/>
      <c r="JY256" s="515"/>
      <c r="JZ256" s="515"/>
      <c r="KA256" s="515"/>
      <c r="KB256" s="515"/>
      <c r="KC256" s="515"/>
      <c r="KD256" s="515"/>
      <c r="KE256" s="515"/>
      <c r="KF256" s="515"/>
      <c r="KG256" s="515"/>
      <c r="KH256" s="515"/>
      <c r="KI256" s="515"/>
      <c r="KJ256" s="515"/>
      <c r="KK256" s="515"/>
      <c r="KL256" s="515"/>
      <c r="KM256" s="515"/>
      <c r="KN256" s="515"/>
      <c r="KO256" s="515"/>
      <c r="KP256" s="515"/>
      <c r="KQ256" s="515"/>
      <c r="KR256" s="515"/>
      <c r="KS256" s="515"/>
      <c r="KT256" s="515"/>
    </row>
    <row r="257" spans="1:306" ht="13.5" hidden="1" customHeight="1">
      <c r="A257" s="538" t="s">
        <v>2453</v>
      </c>
      <c r="B257" s="538"/>
      <c r="C257" s="538"/>
      <c r="D257" s="457"/>
      <c r="E257" s="457"/>
      <c r="F257" s="457"/>
      <c r="G257" s="457"/>
      <c r="H257" s="457"/>
      <c r="I257" s="457"/>
      <c r="J257" s="465">
        <v>103</v>
      </c>
      <c r="K257" s="465">
        <v>27</v>
      </c>
      <c r="L257" s="465">
        <v>76</v>
      </c>
      <c r="M257" s="465"/>
      <c r="N257" s="465"/>
      <c r="O257" s="465">
        <v>676</v>
      </c>
      <c r="P257" s="465"/>
      <c r="Q257" s="465"/>
      <c r="R257" s="465"/>
      <c r="S257" s="466"/>
      <c r="T257" s="466"/>
      <c r="U257" s="465">
        <v>185972</v>
      </c>
      <c r="V257" s="465">
        <v>42825</v>
      </c>
      <c r="W257" s="466"/>
      <c r="X257" s="465">
        <v>11493</v>
      </c>
      <c r="Y257" s="465"/>
      <c r="Z257" s="466"/>
      <c r="AA257" s="466"/>
      <c r="AB257" s="466"/>
      <c r="AC257" s="466"/>
      <c r="AD257" s="466"/>
      <c r="AE257" s="466"/>
      <c r="AF257" s="466"/>
      <c r="AG257" s="466"/>
      <c r="AH257" s="466"/>
      <c r="AI257" s="466"/>
      <c r="AJ257" s="466"/>
      <c r="AK257" s="466"/>
      <c r="AL257" s="466"/>
      <c r="AM257" s="466"/>
      <c r="AN257" s="466"/>
      <c r="AO257" s="466"/>
      <c r="AP257" s="466"/>
      <c r="AQ257" s="466"/>
      <c r="AR257" s="466"/>
      <c r="AS257" s="466"/>
      <c r="AT257" s="466"/>
      <c r="AU257" s="466"/>
      <c r="AV257" s="466"/>
      <c r="AW257" s="466"/>
      <c r="AX257" s="466"/>
      <c r="AY257" s="466"/>
      <c r="AZ257" s="466"/>
      <c r="BA257" s="466"/>
      <c r="BB257" s="466"/>
      <c r="BC257" s="466"/>
      <c r="BD257" s="464"/>
      <c r="BE257" s="465"/>
      <c r="BF257" s="464"/>
      <c r="BG257" s="465"/>
      <c r="BH257" s="465"/>
      <c r="BI257" s="466"/>
      <c r="BJ257" s="466"/>
      <c r="BK257" s="466"/>
      <c r="BL257" s="466"/>
      <c r="BM257" s="466"/>
      <c r="BN257" s="466"/>
      <c r="BO257" s="528"/>
      <c r="BP257" s="528"/>
      <c r="BQ257" s="466"/>
      <c r="BR257" s="466"/>
      <c r="BS257" s="495"/>
      <c r="BT257" s="466"/>
      <c r="BU257" s="466"/>
      <c r="BV257" s="466"/>
      <c r="BW257" s="466"/>
      <c r="BX257" s="461"/>
      <c r="BY257" s="461"/>
      <c r="BZ257" s="461"/>
      <c r="CA257" s="461"/>
      <c r="CB257" s="461"/>
      <c r="CC257" s="461"/>
      <c r="CD257" s="448"/>
      <c r="CE257" s="448"/>
      <c r="CF257" s="448"/>
      <c r="CG257" s="448"/>
      <c r="CH257" s="448"/>
      <c r="CI257" s="448"/>
      <c r="CJ257" s="448"/>
      <c r="CK257" s="448"/>
      <c r="CL257" s="448"/>
      <c r="CM257" s="448"/>
      <c r="CN257" s="448"/>
      <c r="CO257" s="448"/>
      <c r="CP257" s="448"/>
      <c r="CQ257" s="448"/>
      <c r="CR257" s="448"/>
      <c r="CS257" s="448"/>
      <c r="CT257" s="448"/>
      <c r="CU257" s="448"/>
      <c r="CV257" s="448"/>
      <c r="CW257" s="515"/>
      <c r="CX257" s="515"/>
      <c r="CY257" s="515"/>
      <c r="CZ257" s="515"/>
      <c r="DA257" s="515"/>
      <c r="DB257" s="515"/>
      <c r="DC257" s="515"/>
      <c r="DD257" s="515"/>
      <c r="DE257" s="515"/>
      <c r="DF257" s="515"/>
      <c r="DG257" s="515"/>
      <c r="DH257" s="515"/>
      <c r="DI257" s="515"/>
      <c r="DJ257" s="515"/>
      <c r="DK257" s="515"/>
      <c r="DL257" s="515"/>
      <c r="DM257" s="515"/>
      <c r="DN257" s="515"/>
      <c r="DO257" s="515"/>
      <c r="DP257" s="515"/>
      <c r="DQ257" s="515"/>
      <c r="DR257" s="515"/>
      <c r="DS257" s="515"/>
      <c r="DT257" s="515"/>
      <c r="DU257" s="515"/>
      <c r="DV257" s="515"/>
      <c r="DW257" s="515"/>
      <c r="DX257" s="515"/>
      <c r="DY257" s="515"/>
      <c r="DZ257" s="515"/>
      <c r="EA257" s="515"/>
      <c r="EB257" s="515"/>
      <c r="EC257" s="515"/>
      <c r="ED257" s="515"/>
      <c r="EE257" s="515"/>
      <c r="EF257" s="515"/>
      <c r="EG257" s="515"/>
      <c r="EH257" s="515"/>
      <c r="EI257" s="515"/>
      <c r="EJ257" s="515"/>
      <c r="EK257" s="515"/>
      <c r="EL257" s="515"/>
      <c r="EM257" s="515"/>
      <c r="EN257" s="515"/>
      <c r="EO257" s="515"/>
      <c r="EP257" s="515"/>
      <c r="EQ257" s="515"/>
      <c r="ER257" s="515"/>
      <c r="ES257" s="515"/>
      <c r="ET257" s="515"/>
      <c r="EU257" s="515"/>
      <c r="EV257" s="515"/>
      <c r="EW257" s="515"/>
      <c r="EX257" s="515"/>
      <c r="EY257" s="515"/>
      <c r="EZ257" s="515"/>
      <c r="FA257" s="515"/>
      <c r="FB257" s="515"/>
      <c r="FC257" s="515"/>
      <c r="FD257" s="515"/>
      <c r="FE257" s="515"/>
      <c r="FF257" s="515"/>
      <c r="FG257" s="515"/>
      <c r="FH257" s="515"/>
      <c r="FI257" s="515"/>
      <c r="FJ257" s="515"/>
      <c r="FK257" s="515"/>
      <c r="FL257" s="515"/>
      <c r="FM257" s="515"/>
      <c r="FN257" s="515"/>
      <c r="FO257" s="515"/>
      <c r="FP257" s="515"/>
      <c r="FQ257" s="515"/>
      <c r="FR257" s="515"/>
      <c r="FS257" s="515"/>
      <c r="FT257" s="515"/>
      <c r="FU257" s="515"/>
      <c r="FV257" s="515"/>
      <c r="FW257" s="515"/>
      <c r="FX257" s="515"/>
      <c r="FY257" s="515"/>
      <c r="FZ257" s="515"/>
      <c r="GA257" s="515"/>
      <c r="GB257" s="515"/>
      <c r="GC257" s="515"/>
      <c r="GD257" s="515"/>
      <c r="GE257" s="515"/>
      <c r="GF257" s="515"/>
      <c r="GG257" s="515"/>
      <c r="GH257" s="515"/>
      <c r="GI257" s="515"/>
      <c r="GJ257" s="515"/>
      <c r="GK257" s="515"/>
      <c r="GL257" s="515"/>
      <c r="GM257" s="515"/>
      <c r="GN257" s="515"/>
      <c r="GO257" s="515"/>
      <c r="GP257" s="515"/>
      <c r="GQ257" s="515"/>
      <c r="GR257" s="515"/>
      <c r="GS257" s="515"/>
      <c r="GT257" s="515"/>
      <c r="GU257" s="515"/>
      <c r="GV257" s="515"/>
      <c r="GW257" s="515"/>
      <c r="GX257" s="515"/>
      <c r="GY257" s="515"/>
      <c r="GZ257" s="515"/>
      <c r="HA257" s="515"/>
      <c r="HB257" s="515"/>
      <c r="HC257" s="515"/>
      <c r="HD257" s="515"/>
      <c r="HE257" s="515"/>
      <c r="HF257" s="515"/>
      <c r="HG257" s="515"/>
      <c r="HH257" s="515"/>
      <c r="HI257" s="515"/>
      <c r="HJ257" s="515"/>
      <c r="HK257" s="515"/>
      <c r="HL257" s="515"/>
      <c r="HM257" s="515"/>
      <c r="HN257" s="515"/>
      <c r="HO257" s="515"/>
      <c r="HP257" s="515"/>
      <c r="HQ257" s="515"/>
      <c r="HR257" s="515"/>
      <c r="HS257" s="515"/>
      <c r="HT257" s="515"/>
      <c r="HU257" s="515"/>
      <c r="HV257" s="515"/>
      <c r="HW257" s="515"/>
      <c r="HX257" s="515"/>
      <c r="HY257" s="515"/>
      <c r="HZ257" s="515"/>
      <c r="IA257" s="515"/>
      <c r="IB257" s="515"/>
      <c r="IC257" s="515"/>
      <c r="ID257" s="515"/>
      <c r="IE257" s="515"/>
      <c r="IF257" s="515"/>
      <c r="IG257" s="515"/>
      <c r="IH257" s="515"/>
      <c r="II257" s="515"/>
      <c r="IJ257" s="515"/>
      <c r="IK257" s="515"/>
      <c r="IL257" s="515"/>
      <c r="IM257" s="515"/>
      <c r="IN257" s="515"/>
      <c r="IO257" s="515"/>
      <c r="IP257" s="515"/>
      <c r="IQ257" s="515"/>
      <c r="IR257" s="515"/>
      <c r="IS257" s="515"/>
      <c r="IT257" s="515"/>
      <c r="IU257" s="515"/>
      <c r="IV257" s="515"/>
      <c r="IW257" s="515"/>
      <c r="IX257" s="515"/>
      <c r="IY257" s="515"/>
      <c r="IZ257" s="515"/>
      <c r="JA257" s="515"/>
      <c r="JB257" s="515"/>
      <c r="JC257" s="515"/>
      <c r="JD257" s="515"/>
      <c r="JE257" s="515"/>
      <c r="JF257" s="515"/>
      <c r="JG257" s="515"/>
      <c r="JH257" s="515"/>
      <c r="JI257" s="515"/>
      <c r="JJ257" s="515"/>
      <c r="JK257" s="515"/>
      <c r="JL257" s="515"/>
      <c r="JM257" s="515"/>
      <c r="JN257" s="515"/>
      <c r="JO257" s="515"/>
      <c r="JP257" s="515"/>
      <c r="JQ257" s="515"/>
      <c r="JR257" s="515"/>
      <c r="JS257" s="515"/>
      <c r="JT257" s="515"/>
      <c r="JU257" s="515"/>
      <c r="JV257" s="515"/>
      <c r="JW257" s="515"/>
      <c r="JX257" s="515"/>
      <c r="JY257" s="515"/>
      <c r="JZ257" s="515"/>
      <c r="KA257" s="515"/>
      <c r="KB257" s="515"/>
      <c r="KC257" s="515"/>
      <c r="KD257" s="515"/>
      <c r="KE257" s="515"/>
      <c r="KF257" s="515"/>
      <c r="KG257" s="515"/>
      <c r="KH257" s="515"/>
      <c r="KI257" s="515"/>
      <c r="KJ257" s="515"/>
      <c r="KK257" s="515"/>
      <c r="KL257" s="515"/>
      <c r="KM257" s="515"/>
      <c r="KN257" s="515"/>
      <c r="KO257" s="515"/>
      <c r="KP257" s="515"/>
      <c r="KQ257" s="515"/>
      <c r="KR257" s="515"/>
      <c r="KS257" s="515"/>
      <c r="KT257" s="515"/>
    </row>
    <row r="258" spans="1:306" ht="24" hidden="1">
      <c r="A258" s="454" t="s">
        <v>2455</v>
      </c>
      <c r="B258" s="455" t="s">
        <v>313</v>
      </c>
      <c r="C258" s="455" t="s">
        <v>1464</v>
      </c>
      <c r="D258" s="455"/>
      <c r="E258" s="455" t="s">
        <v>2240</v>
      </c>
      <c r="F258" s="455" t="s">
        <v>113</v>
      </c>
      <c r="G258" s="455"/>
      <c r="H258" s="455"/>
      <c r="I258" s="455"/>
      <c r="J258" s="464">
        <v>26</v>
      </c>
      <c r="K258" s="455"/>
      <c r="L258" s="455">
        <v>26</v>
      </c>
      <c r="M258" s="455"/>
      <c r="N258" s="455"/>
      <c r="O258" s="455"/>
      <c r="P258" s="455"/>
      <c r="Q258" s="455">
        <v>2016</v>
      </c>
      <c r="R258" s="455">
        <v>2020</v>
      </c>
      <c r="S258" s="455"/>
      <c r="T258" s="455"/>
      <c r="U258" s="455">
        <v>22846</v>
      </c>
      <c r="V258" s="455">
        <v>15151</v>
      </c>
      <c r="W258" s="455"/>
      <c r="X258" s="455">
        <v>11493</v>
      </c>
      <c r="Y258" s="455"/>
      <c r="Z258" s="455"/>
      <c r="AA258" s="455"/>
      <c r="AB258" s="455"/>
      <c r="AC258" s="455"/>
      <c r="AD258" s="455"/>
      <c r="AE258" s="455"/>
      <c r="AF258" s="455"/>
      <c r="AG258" s="455"/>
      <c r="AH258" s="455"/>
      <c r="AI258" s="455"/>
      <c r="AJ258" s="455"/>
      <c r="AK258" s="455"/>
      <c r="AL258" s="455"/>
      <c r="AM258" s="455"/>
      <c r="AN258" s="455"/>
      <c r="AO258" s="455"/>
      <c r="AP258" s="455"/>
      <c r="AQ258" s="455"/>
      <c r="AR258" s="455"/>
      <c r="AS258" s="455"/>
      <c r="AT258" s="455"/>
      <c r="AU258" s="455"/>
      <c r="AV258" s="455"/>
      <c r="AW258" s="455"/>
      <c r="AX258" s="455"/>
      <c r="AY258" s="455"/>
      <c r="AZ258" s="455"/>
      <c r="BA258" s="455"/>
      <c r="BB258" s="455"/>
      <c r="BC258" s="455"/>
      <c r="BD258" s="464"/>
      <c r="BE258" s="455"/>
      <c r="BF258" s="464"/>
      <c r="BG258" s="455"/>
      <c r="BH258" s="455"/>
      <c r="BI258" s="455"/>
      <c r="BJ258" s="455"/>
      <c r="BK258" s="455"/>
      <c r="BL258" s="455"/>
      <c r="BM258" s="455"/>
      <c r="BN258" s="455"/>
      <c r="BO258" s="494" t="s">
        <v>1467</v>
      </c>
      <c r="BP258" s="494" t="s">
        <v>1468</v>
      </c>
      <c r="BQ258" s="455"/>
      <c r="BR258" s="455"/>
      <c r="BS258" s="455"/>
      <c r="BT258" s="455"/>
      <c r="BU258" s="455"/>
      <c r="BV258" s="455"/>
      <c r="BW258" s="455"/>
      <c r="BX258" s="461"/>
      <c r="BY258" s="461"/>
      <c r="BZ258" s="461"/>
      <c r="CA258" s="461"/>
      <c r="CB258" s="461"/>
      <c r="CC258" s="461"/>
      <c r="CD258" s="448"/>
      <c r="CE258" s="448"/>
      <c r="CF258" s="448"/>
      <c r="CG258" s="448"/>
      <c r="CH258" s="448"/>
      <c r="CI258" s="448"/>
      <c r="CJ258" s="448"/>
      <c r="CK258" s="448"/>
      <c r="CL258" s="448"/>
      <c r="CM258" s="448"/>
      <c r="CN258" s="448"/>
      <c r="CO258" s="448"/>
      <c r="CP258" s="448"/>
      <c r="CQ258" s="448"/>
      <c r="CR258" s="448"/>
      <c r="CS258" s="448"/>
      <c r="CT258" s="448"/>
      <c r="CU258" s="448"/>
      <c r="CV258" s="448"/>
      <c r="CW258" s="515"/>
      <c r="CX258" s="515"/>
      <c r="CY258" s="515"/>
      <c r="CZ258" s="515"/>
      <c r="DA258" s="515"/>
      <c r="DB258" s="515"/>
      <c r="DC258" s="515"/>
      <c r="DD258" s="515"/>
      <c r="DE258" s="515"/>
      <c r="DF258" s="515"/>
      <c r="DG258" s="515"/>
      <c r="DH258" s="515"/>
      <c r="DI258" s="515"/>
      <c r="DJ258" s="515"/>
      <c r="DK258" s="515"/>
      <c r="DL258" s="515"/>
      <c r="DM258" s="515"/>
      <c r="DN258" s="515"/>
      <c r="DO258" s="515"/>
      <c r="DP258" s="515"/>
      <c r="DQ258" s="515"/>
      <c r="DR258" s="515"/>
      <c r="DS258" s="515"/>
      <c r="DT258" s="515"/>
      <c r="DU258" s="515"/>
      <c r="DV258" s="515"/>
      <c r="DW258" s="515"/>
      <c r="DX258" s="515"/>
      <c r="DY258" s="515"/>
      <c r="DZ258" s="515"/>
      <c r="EA258" s="515"/>
      <c r="EB258" s="515"/>
      <c r="EC258" s="515"/>
      <c r="ED258" s="515"/>
      <c r="EE258" s="515"/>
      <c r="EF258" s="515"/>
      <c r="EG258" s="515"/>
      <c r="EH258" s="515"/>
      <c r="EI258" s="515"/>
      <c r="EJ258" s="515"/>
      <c r="EK258" s="515"/>
      <c r="EL258" s="515"/>
      <c r="EM258" s="515"/>
      <c r="EN258" s="515"/>
      <c r="EO258" s="515"/>
      <c r="EP258" s="515"/>
      <c r="EQ258" s="515"/>
      <c r="ER258" s="515"/>
      <c r="ES258" s="515"/>
      <c r="ET258" s="515"/>
      <c r="EU258" s="515"/>
      <c r="EV258" s="515"/>
      <c r="EW258" s="515"/>
      <c r="EX258" s="515"/>
      <c r="EY258" s="515"/>
      <c r="EZ258" s="515"/>
      <c r="FA258" s="515"/>
      <c r="FB258" s="515"/>
      <c r="FC258" s="515"/>
      <c r="FD258" s="515"/>
      <c r="FE258" s="515"/>
      <c r="FF258" s="515"/>
      <c r="FG258" s="515"/>
      <c r="FH258" s="515"/>
      <c r="FI258" s="515"/>
      <c r="FJ258" s="515"/>
      <c r="FK258" s="515"/>
      <c r="FL258" s="515"/>
      <c r="FM258" s="515"/>
      <c r="FN258" s="515"/>
      <c r="FO258" s="515"/>
      <c r="FP258" s="515"/>
      <c r="FQ258" s="515"/>
      <c r="FR258" s="515"/>
      <c r="FS258" s="515"/>
      <c r="FT258" s="515"/>
      <c r="FU258" s="515"/>
      <c r="FV258" s="515"/>
      <c r="FW258" s="515"/>
      <c r="FX258" s="515"/>
      <c r="FY258" s="515"/>
      <c r="FZ258" s="515"/>
      <c r="GA258" s="515"/>
      <c r="GB258" s="515"/>
      <c r="GC258" s="515"/>
      <c r="GD258" s="515"/>
      <c r="GE258" s="515"/>
      <c r="GF258" s="515"/>
      <c r="GG258" s="515"/>
      <c r="GH258" s="515"/>
      <c r="GI258" s="515"/>
      <c r="GJ258" s="515"/>
      <c r="GK258" s="515"/>
      <c r="GL258" s="515"/>
      <c r="GM258" s="515"/>
      <c r="GN258" s="515"/>
      <c r="GO258" s="515"/>
      <c r="GP258" s="515"/>
      <c r="GQ258" s="515"/>
      <c r="GR258" s="515"/>
      <c r="GS258" s="515"/>
      <c r="GT258" s="515"/>
      <c r="GU258" s="515"/>
      <c r="GV258" s="515"/>
      <c r="GW258" s="515"/>
      <c r="GX258" s="515"/>
      <c r="GY258" s="515"/>
      <c r="GZ258" s="515"/>
      <c r="HA258" s="515"/>
      <c r="HB258" s="515"/>
      <c r="HC258" s="515"/>
      <c r="HD258" s="515"/>
      <c r="HE258" s="515"/>
      <c r="HF258" s="515"/>
      <c r="HG258" s="515"/>
      <c r="HH258" s="515"/>
      <c r="HI258" s="515"/>
      <c r="HJ258" s="515"/>
      <c r="HK258" s="515"/>
      <c r="HL258" s="515"/>
      <c r="HM258" s="515"/>
      <c r="HN258" s="515"/>
      <c r="HO258" s="515"/>
      <c r="HP258" s="515"/>
      <c r="HQ258" s="515"/>
      <c r="HR258" s="515"/>
      <c r="HS258" s="515"/>
      <c r="HT258" s="515"/>
      <c r="HU258" s="515"/>
      <c r="HV258" s="515"/>
      <c r="HW258" s="515"/>
      <c r="HX258" s="515"/>
      <c r="HY258" s="515"/>
      <c r="HZ258" s="515"/>
      <c r="IA258" s="515"/>
      <c r="IB258" s="515"/>
      <c r="IC258" s="515"/>
      <c r="ID258" s="515"/>
      <c r="IE258" s="515"/>
      <c r="IF258" s="515"/>
      <c r="IG258" s="515"/>
      <c r="IH258" s="515"/>
      <c r="II258" s="515"/>
      <c r="IJ258" s="515"/>
      <c r="IK258" s="515"/>
      <c r="IL258" s="515"/>
      <c r="IM258" s="515"/>
      <c r="IN258" s="515"/>
      <c r="IO258" s="515"/>
      <c r="IP258" s="515"/>
      <c r="IQ258" s="515"/>
      <c r="IR258" s="515"/>
      <c r="IS258" s="515"/>
      <c r="IT258" s="515"/>
      <c r="IU258" s="515"/>
      <c r="IV258" s="515"/>
      <c r="IW258" s="515"/>
      <c r="IX258" s="515"/>
      <c r="IY258" s="515"/>
      <c r="IZ258" s="515"/>
      <c r="JA258" s="515"/>
      <c r="JB258" s="515"/>
      <c r="JC258" s="515"/>
      <c r="JD258" s="515"/>
      <c r="JE258" s="515"/>
      <c r="JF258" s="515"/>
      <c r="JG258" s="515"/>
      <c r="JH258" s="515"/>
      <c r="JI258" s="515"/>
      <c r="JJ258" s="515"/>
      <c r="JK258" s="515"/>
      <c r="JL258" s="515"/>
      <c r="JM258" s="515"/>
      <c r="JN258" s="515"/>
      <c r="JO258" s="515"/>
      <c r="JP258" s="515"/>
      <c r="JQ258" s="515"/>
      <c r="JR258" s="515"/>
      <c r="JS258" s="515"/>
      <c r="JT258" s="515"/>
      <c r="JU258" s="515"/>
      <c r="JV258" s="515"/>
      <c r="JW258" s="515"/>
      <c r="JX258" s="515"/>
      <c r="JY258" s="515"/>
      <c r="JZ258" s="515"/>
      <c r="KA258" s="515"/>
      <c r="KB258" s="515"/>
      <c r="KC258" s="515"/>
      <c r="KD258" s="515"/>
      <c r="KE258" s="515"/>
      <c r="KF258" s="515"/>
      <c r="KG258" s="515"/>
      <c r="KH258" s="515"/>
      <c r="KI258" s="515"/>
      <c r="KJ258" s="515"/>
      <c r="KK258" s="515"/>
      <c r="KL258" s="515"/>
      <c r="KM258" s="515"/>
      <c r="KN258" s="515"/>
      <c r="KO258" s="515"/>
      <c r="KP258" s="515"/>
      <c r="KQ258" s="515"/>
      <c r="KR258" s="515"/>
      <c r="KS258" s="515"/>
      <c r="KT258" s="515"/>
    </row>
    <row r="259" spans="1:306" ht="36" hidden="1">
      <c r="A259" s="454" t="s">
        <v>2455</v>
      </c>
      <c r="B259" s="455" t="s">
        <v>1271</v>
      </c>
      <c r="C259" s="455" t="s">
        <v>1881</v>
      </c>
      <c r="D259" s="455"/>
      <c r="E259" s="455" t="s">
        <v>2460</v>
      </c>
      <c r="F259" s="455" t="s">
        <v>113</v>
      </c>
      <c r="G259" s="455"/>
      <c r="H259" s="455"/>
      <c r="I259" s="455"/>
      <c r="J259" s="464">
        <v>13</v>
      </c>
      <c r="K259" s="455">
        <v>13</v>
      </c>
      <c r="L259" s="455"/>
      <c r="M259" s="455"/>
      <c r="N259" s="455"/>
      <c r="O259" s="455"/>
      <c r="P259" s="455"/>
      <c r="Q259" s="455">
        <v>2018</v>
      </c>
      <c r="R259" s="455">
        <v>2020</v>
      </c>
      <c r="S259" s="455"/>
      <c r="T259" s="455"/>
      <c r="U259" s="455">
        <v>62179</v>
      </c>
      <c r="V259" s="455">
        <v>7150</v>
      </c>
      <c r="W259" s="455"/>
      <c r="X259" s="455"/>
      <c r="Y259" s="455"/>
      <c r="Z259" s="455"/>
      <c r="AA259" s="455"/>
      <c r="AB259" s="455"/>
      <c r="AC259" s="455"/>
      <c r="AD259" s="455"/>
      <c r="AE259" s="455"/>
      <c r="AF259" s="455"/>
      <c r="AG259" s="455"/>
      <c r="AH259" s="455"/>
      <c r="AI259" s="455"/>
      <c r="AJ259" s="455"/>
      <c r="AK259" s="455"/>
      <c r="AL259" s="455"/>
      <c r="AM259" s="455"/>
      <c r="AN259" s="455"/>
      <c r="AO259" s="455"/>
      <c r="AP259" s="455"/>
      <c r="AQ259" s="455"/>
      <c r="AR259" s="455"/>
      <c r="AS259" s="455"/>
      <c r="AT259" s="455"/>
      <c r="AU259" s="455"/>
      <c r="AV259" s="455"/>
      <c r="AW259" s="455"/>
      <c r="AX259" s="455"/>
      <c r="AY259" s="455"/>
      <c r="AZ259" s="455"/>
      <c r="BA259" s="455"/>
      <c r="BB259" s="455"/>
      <c r="BC259" s="455"/>
      <c r="BD259" s="464"/>
      <c r="BE259" s="455"/>
      <c r="BF259" s="464"/>
      <c r="BG259" s="455"/>
      <c r="BH259" s="455"/>
      <c r="BI259" s="455"/>
      <c r="BJ259" s="455"/>
      <c r="BK259" s="455"/>
      <c r="BL259" s="455"/>
      <c r="BM259" s="455"/>
      <c r="BN259" s="455"/>
      <c r="BO259" s="494"/>
      <c r="BP259" s="494"/>
      <c r="BQ259" s="455"/>
      <c r="BR259" s="455"/>
      <c r="BS259" s="455"/>
      <c r="BT259" s="455"/>
      <c r="BU259" s="455"/>
      <c r="BV259" s="455"/>
      <c r="BW259" s="455"/>
      <c r="BX259" s="461"/>
      <c r="BY259" s="461"/>
      <c r="BZ259" s="461"/>
      <c r="CA259" s="461"/>
      <c r="CB259" s="461"/>
      <c r="CC259" s="461"/>
      <c r="CD259" s="448"/>
      <c r="CE259" s="448"/>
      <c r="CF259" s="448"/>
      <c r="CG259" s="448"/>
      <c r="CH259" s="448"/>
      <c r="CI259" s="448"/>
      <c r="CJ259" s="448"/>
      <c r="CK259" s="448"/>
      <c r="CL259" s="448"/>
      <c r="CM259" s="448"/>
      <c r="CN259" s="448"/>
      <c r="CO259" s="448"/>
      <c r="CP259" s="448"/>
      <c r="CQ259" s="448"/>
      <c r="CR259" s="448"/>
      <c r="CS259" s="448"/>
      <c r="CT259" s="448"/>
      <c r="CU259" s="448"/>
      <c r="CV259" s="448"/>
      <c r="CW259" s="515"/>
      <c r="CX259" s="515"/>
      <c r="CY259" s="515"/>
      <c r="CZ259" s="515"/>
      <c r="DA259" s="515"/>
      <c r="DB259" s="515"/>
      <c r="DC259" s="515"/>
      <c r="DD259" s="515"/>
      <c r="DE259" s="515"/>
      <c r="DF259" s="515"/>
      <c r="DG259" s="515"/>
      <c r="DH259" s="515"/>
      <c r="DI259" s="515"/>
      <c r="DJ259" s="515"/>
      <c r="DK259" s="515"/>
      <c r="DL259" s="515"/>
      <c r="DM259" s="515"/>
      <c r="DN259" s="515"/>
      <c r="DO259" s="515"/>
      <c r="DP259" s="515"/>
      <c r="DQ259" s="515"/>
      <c r="DR259" s="515"/>
      <c r="DS259" s="515"/>
      <c r="DT259" s="515"/>
      <c r="DU259" s="515"/>
      <c r="DV259" s="515"/>
      <c r="DW259" s="515"/>
      <c r="DX259" s="515"/>
      <c r="DY259" s="515"/>
      <c r="DZ259" s="515"/>
      <c r="EA259" s="515"/>
      <c r="EB259" s="515"/>
      <c r="EC259" s="515"/>
      <c r="ED259" s="515"/>
      <c r="EE259" s="515"/>
      <c r="EF259" s="515"/>
      <c r="EG259" s="515"/>
      <c r="EH259" s="515"/>
      <c r="EI259" s="515"/>
      <c r="EJ259" s="515"/>
      <c r="EK259" s="515"/>
      <c r="EL259" s="515"/>
      <c r="EM259" s="515"/>
      <c r="EN259" s="515"/>
      <c r="EO259" s="515"/>
      <c r="EP259" s="515"/>
      <c r="EQ259" s="515"/>
      <c r="ER259" s="515"/>
      <c r="ES259" s="515"/>
      <c r="ET259" s="515"/>
      <c r="EU259" s="515"/>
      <c r="EV259" s="515"/>
      <c r="EW259" s="515"/>
      <c r="EX259" s="515"/>
      <c r="EY259" s="515"/>
      <c r="EZ259" s="515"/>
      <c r="FA259" s="515"/>
      <c r="FB259" s="515"/>
      <c r="FC259" s="515"/>
      <c r="FD259" s="515"/>
      <c r="FE259" s="515"/>
      <c r="FF259" s="515"/>
      <c r="FG259" s="515"/>
      <c r="FH259" s="515"/>
      <c r="FI259" s="515"/>
      <c r="FJ259" s="515"/>
      <c r="FK259" s="515"/>
      <c r="FL259" s="515"/>
      <c r="FM259" s="515"/>
      <c r="FN259" s="515"/>
      <c r="FO259" s="515"/>
      <c r="FP259" s="515"/>
      <c r="FQ259" s="515"/>
      <c r="FR259" s="515"/>
      <c r="FS259" s="515"/>
      <c r="FT259" s="515"/>
      <c r="FU259" s="515"/>
      <c r="FV259" s="515"/>
      <c r="FW259" s="515"/>
      <c r="FX259" s="515"/>
      <c r="FY259" s="515"/>
      <c r="FZ259" s="515"/>
      <c r="GA259" s="515"/>
      <c r="GB259" s="515"/>
      <c r="GC259" s="515"/>
      <c r="GD259" s="515"/>
      <c r="GE259" s="515"/>
      <c r="GF259" s="515"/>
      <c r="GG259" s="515"/>
      <c r="GH259" s="515"/>
      <c r="GI259" s="515"/>
      <c r="GJ259" s="515"/>
      <c r="GK259" s="515"/>
      <c r="GL259" s="515"/>
      <c r="GM259" s="515"/>
      <c r="GN259" s="515"/>
      <c r="GO259" s="515"/>
      <c r="GP259" s="515"/>
      <c r="GQ259" s="515"/>
      <c r="GR259" s="515"/>
      <c r="GS259" s="515"/>
      <c r="GT259" s="515"/>
      <c r="GU259" s="515"/>
      <c r="GV259" s="515"/>
      <c r="GW259" s="515"/>
      <c r="GX259" s="515"/>
      <c r="GY259" s="515"/>
      <c r="GZ259" s="515"/>
      <c r="HA259" s="515"/>
      <c r="HB259" s="515"/>
      <c r="HC259" s="515"/>
      <c r="HD259" s="515"/>
      <c r="HE259" s="515"/>
      <c r="HF259" s="515"/>
      <c r="HG259" s="515"/>
      <c r="HH259" s="515"/>
      <c r="HI259" s="515"/>
      <c r="HJ259" s="515"/>
      <c r="HK259" s="515"/>
      <c r="HL259" s="515"/>
      <c r="HM259" s="515"/>
      <c r="HN259" s="515"/>
      <c r="HO259" s="515"/>
      <c r="HP259" s="515"/>
      <c r="HQ259" s="515"/>
      <c r="HR259" s="515"/>
      <c r="HS259" s="515"/>
      <c r="HT259" s="515"/>
      <c r="HU259" s="515"/>
      <c r="HV259" s="515"/>
      <c r="HW259" s="515"/>
      <c r="HX259" s="515"/>
      <c r="HY259" s="515"/>
      <c r="HZ259" s="515"/>
      <c r="IA259" s="515"/>
      <c r="IB259" s="515"/>
      <c r="IC259" s="515"/>
      <c r="ID259" s="515"/>
      <c r="IE259" s="515"/>
      <c r="IF259" s="515"/>
      <c r="IG259" s="515"/>
      <c r="IH259" s="515"/>
      <c r="II259" s="515"/>
      <c r="IJ259" s="515"/>
      <c r="IK259" s="515"/>
      <c r="IL259" s="515"/>
      <c r="IM259" s="515"/>
      <c r="IN259" s="515"/>
      <c r="IO259" s="515"/>
      <c r="IP259" s="515"/>
      <c r="IQ259" s="515"/>
      <c r="IR259" s="515"/>
      <c r="IS259" s="515"/>
      <c r="IT259" s="515"/>
      <c r="IU259" s="515"/>
      <c r="IV259" s="515"/>
      <c r="IW259" s="515"/>
      <c r="IX259" s="515"/>
      <c r="IY259" s="515"/>
      <c r="IZ259" s="515"/>
      <c r="JA259" s="515"/>
      <c r="JB259" s="515"/>
      <c r="JC259" s="515"/>
      <c r="JD259" s="515"/>
      <c r="JE259" s="515"/>
      <c r="JF259" s="515"/>
      <c r="JG259" s="515"/>
      <c r="JH259" s="515"/>
      <c r="JI259" s="515"/>
      <c r="JJ259" s="515"/>
      <c r="JK259" s="515"/>
      <c r="JL259" s="515"/>
      <c r="JM259" s="515"/>
      <c r="JN259" s="515"/>
      <c r="JO259" s="515"/>
      <c r="JP259" s="515"/>
      <c r="JQ259" s="515"/>
      <c r="JR259" s="515"/>
      <c r="JS259" s="515"/>
      <c r="JT259" s="515"/>
      <c r="JU259" s="515"/>
      <c r="JV259" s="515"/>
      <c r="JW259" s="515"/>
      <c r="JX259" s="515"/>
      <c r="JY259" s="515"/>
      <c r="JZ259" s="515"/>
      <c r="KA259" s="515"/>
      <c r="KB259" s="515"/>
      <c r="KC259" s="515"/>
      <c r="KD259" s="515"/>
      <c r="KE259" s="515"/>
      <c r="KF259" s="515"/>
      <c r="KG259" s="515"/>
      <c r="KH259" s="515"/>
      <c r="KI259" s="515"/>
      <c r="KJ259" s="515"/>
      <c r="KK259" s="515"/>
      <c r="KL259" s="515"/>
      <c r="KM259" s="515"/>
      <c r="KN259" s="515"/>
      <c r="KO259" s="515"/>
      <c r="KP259" s="515"/>
      <c r="KQ259" s="515"/>
      <c r="KR259" s="515"/>
      <c r="KS259" s="515"/>
      <c r="KT259" s="515"/>
    </row>
    <row r="260" spans="1:306" ht="72" hidden="1">
      <c r="A260" s="454" t="s">
        <v>2455</v>
      </c>
      <c r="B260" s="455" t="s">
        <v>1677</v>
      </c>
      <c r="C260" s="455" t="s">
        <v>1907</v>
      </c>
      <c r="D260" s="455"/>
      <c r="E260" s="455" t="s">
        <v>2155</v>
      </c>
      <c r="F260" s="455" t="s">
        <v>2155</v>
      </c>
      <c r="G260" s="455"/>
      <c r="H260" s="455"/>
      <c r="I260" s="455"/>
      <c r="J260" s="464">
        <v>21</v>
      </c>
      <c r="K260" s="455"/>
      <c r="L260" s="455">
        <v>21</v>
      </c>
      <c r="M260" s="455"/>
      <c r="N260" s="455"/>
      <c r="O260" s="455"/>
      <c r="P260" s="455"/>
      <c r="Q260" s="455">
        <v>2019</v>
      </c>
      <c r="R260" s="455">
        <v>2020</v>
      </c>
      <c r="S260" s="455"/>
      <c r="T260" s="455"/>
      <c r="U260" s="455">
        <v>14731</v>
      </c>
      <c r="V260" s="455">
        <v>4101</v>
      </c>
      <c r="W260" s="455"/>
      <c r="X260" s="455"/>
      <c r="Y260" s="455"/>
      <c r="Z260" s="455"/>
      <c r="AA260" s="455"/>
      <c r="AB260" s="455"/>
      <c r="AC260" s="455"/>
      <c r="AD260" s="455"/>
      <c r="AE260" s="455"/>
      <c r="AF260" s="455"/>
      <c r="AG260" s="455"/>
      <c r="AH260" s="455"/>
      <c r="AI260" s="455"/>
      <c r="AJ260" s="455"/>
      <c r="AK260" s="455"/>
      <c r="AL260" s="455"/>
      <c r="AM260" s="455"/>
      <c r="AN260" s="455"/>
      <c r="AO260" s="455"/>
      <c r="AP260" s="455"/>
      <c r="AQ260" s="455"/>
      <c r="AR260" s="455"/>
      <c r="AS260" s="455"/>
      <c r="AT260" s="455"/>
      <c r="AU260" s="455"/>
      <c r="AV260" s="455"/>
      <c r="AW260" s="455"/>
      <c r="AX260" s="455"/>
      <c r="AY260" s="455"/>
      <c r="AZ260" s="455"/>
      <c r="BA260" s="455"/>
      <c r="BB260" s="455"/>
      <c r="BC260" s="455"/>
      <c r="BD260" s="464"/>
      <c r="BE260" s="455"/>
      <c r="BF260" s="464"/>
      <c r="BG260" s="455"/>
      <c r="BH260" s="455"/>
      <c r="BI260" s="455"/>
      <c r="BJ260" s="455"/>
      <c r="BK260" s="455"/>
      <c r="BL260" s="455"/>
      <c r="BM260" s="455"/>
      <c r="BN260" s="455"/>
      <c r="BO260" s="494" t="s">
        <v>1908</v>
      </c>
      <c r="BP260" s="494" t="s">
        <v>1909</v>
      </c>
      <c r="BQ260" s="455"/>
      <c r="BR260" s="455"/>
      <c r="BS260" s="455"/>
      <c r="BT260" s="455"/>
      <c r="BU260" s="455"/>
      <c r="BV260" s="455"/>
      <c r="BW260" s="455"/>
      <c r="BX260" s="461"/>
      <c r="BY260" s="461"/>
      <c r="BZ260" s="461"/>
      <c r="CA260" s="461"/>
      <c r="CB260" s="461"/>
      <c r="CC260" s="461"/>
      <c r="CD260" s="448"/>
      <c r="CE260" s="448"/>
      <c r="CF260" s="448"/>
      <c r="CG260" s="448"/>
      <c r="CH260" s="448"/>
      <c r="CI260" s="448"/>
      <c r="CJ260" s="448"/>
      <c r="CK260" s="448"/>
      <c r="CL260" s="448"/>
      <c r="CM260" s="448"/>
      <c r="CN260" s="448"/>
      <c r="CO260" s="448"/>
      <c r="CP260" s="448"/>
      <c r="CQ260" s="448"/>
      <c r="CR260" s="448"/>
      <c r="CS260" s="448"/>
      <c r="CT260" s="448"/>
      <c r="CU260" s="448"/>
      <c r="CV260" s="448"/>
      <c r="CW260" s="515"/>
      <c r="CX260" s="515"/>
      <c r="CY260" s="515"/>
      <c r="CZ260" s="515"/>
      <c r="DA260" s="515"/>
      <c r="DB260" s="515"/>
      <c r="DC260" s="515"/>
      <c r="DD260" s="515"/>
      <c r="DE260" s="515"/>
      <c r="DF260" s="515"/>
      <c r="DG260" s="515"/>
      <c r="DH260" s="515"/>
      <c r="DI260" s="515"/>
      <c r="DJ260" s="515"/>
      <c r="DK260" s="515"/>
      <c r="DL260" s="515"/>
      <c r="DM260" s="515"/>
      <c r="DN260" s="515"/>
      <c r="DO260" s="515"/>
      <c r="DP260" s="515"/>
      <c r="DQ260" s="515"/>
      <c r="DR260" s="515"/>
      <c r="DS260" s="515"/>
      <c r="DT260" s="515"/>
      <c r="DU260" s="515"/>
      <c r="DV260" s="515"/>
      <c r="DW260" s="515"/>
      <c r="DX260" s="515"/>
      <c r="DY260" s="515"/>
      <c r="DZ260" s="515"/>
      <c r="EA260" s="515"/>
      <c r="EB260" s="515"/>
      <c r="EC260" s="515"/>
      <c r="ED260" s="515"/>
      <c r="EE260" s="515"/>
      <c r="EF260" s="515"/>
      <c r="EG260" s="515"/>
      <c r="EH260" s="515"/>
      <c r="EI260" s="515"/>
      <c r="EJ260" s="515"/>
      <c r="EK260" s="515"/>
      <c r="EL260" s="515"/>
      <c r="EM260" s="515"/>
      <c r="EN260" s="515"/>
      <c r="EO260" s="515"/>
      <c r="EP260" s="515"/>
      <c r="EQ260" s="515"/>
      <c r="ER260" s="515"/>
      <c r="ES260" s="515"/>
      <c r="ET260" s="515"/>
      <c r="EU260" s="515"/>
      <c r="EV260" s="515"/>
      <c r="EW260" s="515"/>
      <c r="EX260" s="515"/>
      <c r="EY260" s="515"/>
      <c r="EZ260" s="515"/>
      <c r="FA260" s="515"/>
      <c r="FB260" s="515"/>
      <c r="FC260" s="515"/>
      <c r="FD260" s="515"/>
      <c r="FE260" s="515"/>
      <c r="FF260" s="515"/>
      <c r="FG260" s="515"/>
      <c r="FH260" s="515"/>
      <c r="FI260" s="515"/>
      <c r="FJ260" s="515"/>
      <c r="FK260" s="515"/>
      <c r="FL260" s="515"/>
      <c r="FM260" s="515"/>
      <c r="FN260" s="515"/>
      <c r="FO260" s="515"/>
      <c r="FP260" s="515"/>
      <c r="FQ260" s="515"/>
      <c r="FR260" s="515"/>
      <c r="FS260" s="515"/>
      <c r="FT260" s="515"/>
      <c r="FU260" s="515"/>
      <c r="FV260" s="515"/>
      <c r="FW260" s="515"/>
      <c r="FX260" s="515"/>
      <c r="FY260" s="515"/>
      <c r="FZ260" s="515"/>
      <c r="GA260" s="515"/>
      <c r="GB260" s="515"/>
      <c r="GC260" s="515"/>
      <c r="GD260" s="515"/>
      <c r="GE260" s="515"/>
      <c r="GF260" s="515"/>
      <c r="GG260" s="515"/>
      <c r="GH260" s="515"/>
      <c r="GI260" s="515"/>
      <c r="GJ260" s="515"/>
      <c r="GK260" s="515"/>
      <c r="GL260" s="515"/>
      <c r="GM260" s="515"/>
      <c r="GN260" s="515"/>
      <c r="GO260" s="515"/>
      <c r="GP260" s="515"/>
      <c r="GQ260" s="515"/>
      <c r="GR260" s="515"/>
      <c r="GS260" s="515"/>
      <c r="GT260" s="515"/>
      <c r="GU260" s="515"/>
      <c r="GV260" s="515"/>
      <c r="GW260" s="515"/>
      <c r="GX260" s="515"/>
      <c r="GY260" s="515"/>
      <c r="GZ260" s="515"/>
      <c r="HA260" s="515"/>
      <c r="HB260" s="515"/>
      <c r="HC260" s="515"/>
      <c r="HD260" s="515"/>
      <c r="HE260" s="515"/>
      <c r="HF260" s="515"/>
      <c r="HG260" s="515"/>
      <c r="HH260" s="515"/>
      <c r="HI260" s="515"/>
      <c r="HJ260" s="515"/>
      <c r="HK260" s="515"/>
      <c r="HL260" s="515"/>
      <c r="HM260" s="515"/>
      <c r="HN260" s="515"/>
      <c r="HO260" s="515"/>
      <c r="HP260" s="515"/>
      <c r="HQ260" s="515"/>
      <c r="HR260" s="515"/>
      <c r="HS260" s="515"/>
      <c r="HT260" s="515"/>
      <c r="HU260" s="515"/>
      <c r="HV260" s="515"/>
      <c r="HW260" s="515"/>
      <c r="HX260" s="515"/>
      <c r="HY260" s="515"/>
      <c r="HZ260" s="515"/>
      <c r="IA260" s="515"/>
      <c r="IB260" s="515"/>
      <c r="IC260" s="515"/>
      <c r="ID260" s="515"/>
      <c r="IE260" s="515"/>
      <c r="IF260" s="515"/>
      <c r="IG260" s="515"/>
      <c r="IH260" s="515"/>
      <c r="II260" s="515"/>
      <c r="IJ260" s="515"/>
      <c r="IK260" s="515"/>
      <c r="IL260" s="515"/>
      <c r="IM260" s="515"/>
      <c r="IN260" s="515"/>
      <c r="IO260" s="515"/>
      <c r="IP260" s="515"/>
      <c r="IQ260" s="515"/>
      <c r="IR260" s="515"/>
      <c r="IS260" s="515"/>
      <c r="IT260" s="515"/>
      <c r="IU260" s="515"/>
      <c r="IV260" s="515"/>
      <c r="IW260" s="515"/>
      <c r="IX260" s="515"/>
      <c r="IY260" s="515"/>
      <c r="IZ260" s="515"/>
      <c r="JA260" s="515"/>
      <c r="JB260" s="515"/>
      <c r="JC260" s="515"/>
      <c r="JD260" s="515"/>
      <c r="JE260" s="515"/>
      <c r="JF260" s="515"/>
      <c r="JG260" s="515"/>
      <c r="JH260" s="515"/>
      <c r="JI260" s="515"/>
      <c r="JJ260" s="515"/>
      <c r="JK260" s="515"/>
      <c r="JL260" s="515"/>
      <c r="JM260" s="515"/>
      <c r="JN260" s="515"/>
      <c r="JO260" s="515"/>
      <c r="JP260" s="515"/>
      <c r="JQ260" s="515"/>
      <c r="JR260" s="515"/>
      <c r="JS260" s="515"/>
      <c r="JT260" s="515"/>
      <c r="JU260" s="515"/>
      <c r="JV260" s="515"/>
      <c r="JW260" s="515"/>
      <c r="JX260" s="515"/>
      <c r="JY260" s="515"/>
      <c r="JZ260" s="515"/>
      <c r="KA260" s="515"/>
      <c r="KB260" s="515"/>
      <c r="KC260" s="515"/>
      <c r="KD260" s="515"/>
      <c r="KE260" s="515"/>
      <c r="KF260" s="515"/>
      <c r="KG260" s="515"/>
      <c r="KH260" s="515"/>
      <c r="KI260" s="515"/>
      <c r="KJ260" s="515"/>
      <c r="KK260" s="515"/>
      <c r="KL260" s="515"/>
      <c r="KM260" s="515"/>
      <c r="KN260" s="515"/>
      <c r="KO260" s="515"/>
      <c r="KP260" s="515"/>
      <c r="KQ260" s="515"/>
      <c r="KR260" s="515"/>
      <c r="KS260" s="515"/>
      <c r="KT260" s="515"/>
    </row>
    <row r="261" spans="1:306" ht="24" hidden="1">
      <c r="A261" s="454" t="s">
        <v>2455</v>
      </c>
      <c r="B261" s="455" t="s">
        <v>1294</v>
      </c>
      <c r="C261" s="455" t="s">
        <v>1756</v>
      </c>
      <c r="D261" s="455"/>
      <c r="E261" s="455" t="s">
        <v>2649</v>
      </c>
      <c r="F261" s="455" t="s">
        <v>90</v>
      </c>
      <c r="G261" s="455"/>
      <c r="H261" s="455"/>
      <c r="I261" s="455"/>
      <c r="J261" s="464">
        <v>8</v>
      </c>
      <c r="K261" s="455"/>
      <c r="L261" s="455">
        <v>8</v>
      </c>
      <c r="M261" s="455"/>
      <c r="N261" s="455"/>
      <c r="O261" s="455">
        <v>310</v>
      </c>
      <c r="P261" s="455"/>
      <c r="Q261" s="455">
        <v>2017</v>
      </c>
      <c r="R261" s="455">
        <v>2020</v>
      </c>
      <c r="S261" s="455"/>
      <c r="T261" s="455"/>
      <c r="U261" s="455">
        <v>9800</v>
      </c>
      <c r="V261" s="455">
        <v>3537</v>
      </c>
      <c r="W261" s="455"/>
      <c r="X261" s="455"/>
      <c r="Y261" s="455"/>
      <c r="Z261" s="455"/>
      <c r="AA261" s="455"/>
      <c r="AB261" s="455"/>
      <c r="AC261" s="455"/>
      <c r="AD261" s="455"/>
      <c r="AE261" s="455"/>
      <c r="AF261" s="455"/>
      <c r="AG261" s="455"/>
      <c r="AH261" s="455"/>
      <c r="AI261" s="455"/>
      <c r="AJ261" s="455"/>
      <c r="AK261" s="455"/>
      <c r="AL261" s="455"/>
      <c r="AM261" s="455"/>
      <c r="AN261" s="455"/>
      <c r="AO261" s="455"/>
      <c r="AP261" s="455"/>
      <c r="AQ261" s="455"/>
      <c r="AR261" s="455"/>
      <c r="AS261" s="455"/>
      <c r="AT261" s="455"/>
      <c r="AU261" s="455"/>
      <c r="AV261" s="455"/>
      <c r="AW261" s="455"/>
      <c r="AX261" s="455"/>
      <c r="AY261" s="455"/>
      <c r="AZ261" s="455"/>
      <c r="BA261" s="455"/>
      <c r="BB261" s="455"/>
      <c r="BC261" s="455"/>
      <c r="BD261" s="464"/>
      <c r="BE261" s="455"/>
      <c r="BF261" s="464"/>
      <c r="BG261" s="455"/>
      <c r="BH261" s="455"/>
      <c r="BI261" s="455"/>
      <c r="BJ261" s="455"/>
      <c r="BK261" s="455"/>
      <c r="BL261" s="455"/>
      <c r="BM261" s="455"/>
      <c r="BN261" s="455"/>
      <c r="BO261" s="494" t="s">
        <v>1759</v>
      </c>
      <c r="BP261" s="494" t="s">
        <v>1760</v>
      </c>
      <c r="BQ261" s="455"/>
      <c r="BR261" s="455"/>
      <c r="BS261" s="455"/>
      <c r="BT261" s="455"/>
      <c r="BU261" s="455"/>
      <c r="BV261" s="455"/>
      <c r="BW261" s="455"/>
      <c r="BX261" s="461"/>
      <c r="BY261" s="461"/>
      <c r="BZ261" s="461"/>
      <c r="CA261" s="461"/>
      <c r="CB261" s="461"/>
      <c r="CC261" s="461"/>
      <c r="CD261" s="448"/>
      <c r="CE261" s="448"/>
      <c r="CF261" s="448"/>
      <c r="CG261" s="448"/>
      <c r="CH261" s="448"/>
      <c r="CI261" s="448"/>
      <c r="CJ261" s="448"/>
      <c r="CK261" s="448"/>
      <c r="CL261" s="448"/>
      <c r="CM261" s="448"/>
      <c r="CN261" s="448"/>
      <c r="CO261" s="448"/>
      <c r="CP261" s="448"/>
      <c r="CQ261" s="448"/>
      <c r="CR261" s="448"/>
      <c r="CS261" s="448"/>
      <c r="CT261" s="448"/>
      <c r="CU261" s="448"/>
      <c r="CV261" s="448"/>
      <c r="CW261" s="515"/>
      <c r="CX261" s="515"/>
      <c r="CY261" s="515"/>
      <c r="CZ261" s="515"/>
      <c r="DA261" s="515"/>
      <c r="DB261" s="515"/>
      <c r="DC261" s="515"/>
      <c r="DD261" s="515"/>
      <c r="DE261" s="515"/>
      <c r="DF261" s="515"/>
      <c r="DG261" s="515"/>
      <c r="DH261" s="515"/>
      <c r="DI261" s="515"/>
      <c r="DJ261" s="515"/>
      <c r="DK261" s="515"/>
      <c r="DL261" s="515"/>
      <c r="DM261" s="515"/>
      <c r="DN261" s="515"/>
      <c r="DO261" s="515"/>
      <c r="DP261" s="515"/>
      <c r="DQ261" s="515"/>
      <c r="DR261" s="515"/>
      <c r="DS261" s="515"/>
      <c r="DT261" s="515"/>
      <c r="DU261" s="515"/>
      <c r="DV261" s="515"/>
      <c r="DW261" s="515"/>
      <c r="DX261" s="515"/>
      <c r="DY261" s="515"/>
      <c r="DZ261" s="515"/>
      <c r="EA261" s="515"/>
      <c r="EB261" s="515"/>
      <c r="EC261" s="515"/>
      <c r="ED261" s="515"/>
      <c r="EE261" s="515"/>
      <c r="EF261" s="515"/>
      <c r="EG261" s="515"/>
      <c r="EH261" s="515"/>
      <c r="EI261" s="515"/>
      <c r="EJ261" s="515"/>
      <c r="EK261" s="515"/>
      <c r="EL261" s="515"/>
      <c r="EM261" s="515"/>
      <c r="EN261" s="515"/>
      <c r="EO261" s="515"/>
      <c r="EP261" s="515"/>
      <c r="EQ261" s="515"/>
      <c r="ER261" s="515"/>
      <c r="ES261" s="515"/>
      <c r="ET261" s="515"/>
      <c r="EU261" s="515"/>
      <c r="EV261" s="515"/>
      <c r="EW261" s="515"/>
      <c r="EX261" s="515"/>
      <c r="EY261" s="515"/>
      <c r="EZ261" s="515"/>
      <c r="FA261" s="515"/>
      <c r="FB261" s="515"/>
      <c r="FC261" s="515"/>
      <c r="FD261" s="515"/>
      <c r="FE261" s="515"/>
      <c r="FF261" s="515"/>
      <c r="FG261" s="515"/>
      <c r="FH261" s="515"/>
      <c r="FI261" s="515"/>
      <c r="FJ261" s="515"/>
      <c r="FK261" s="515"/>
      <c r="FL261" s="515"/>
      <c r="FM261" s="515"/>
      <c r="FN261" s="515"/>
      <c r="FO261" s="515"/>
      <c r="FP261" s="515"/>
      <c r="FQ261" s="515"/>
      <c r="FR261" s="515"/>
      <c r="FS261" s="515"/>
      <c r="FT261" s="515"/>
      <c r="FU261" s="515"/>
      <c r="FV261" s="515"/>
      <c r="FW261" s="515"/>
      <c r="FX261" s="515"/>
      <c r="FY261" s="515"/>
      <c r="FZ261" s="515"/>
      <c r="GA261" s="515"/>
      <c r="GB261" s="515"/>
      <c r="GC261" s="515"/>
      <c r="GD261" s="515"/>
      <c r="GE261" s="515"/>
      <c r="GF261" s="515"/>
      <c r="GG261" s="515"/>
      <c r="GH261" s="515"/>
      <c r="GI261" s="515"/>
      <c r="GJ261" s="515"/>
      <c r="GK261" s="515"/>
      <c r="GL261" s="515"/>
      <c r="GM261" s="515"/>
      <c r="GN261" s="515"/>
      <c r="GO261" s="515"/>
      <c r="GP261" s="515"/>
      <c r="GQ261" s="515"/>
      <c r="GR261" s="515"/>
      <c r="GS261" s="515"/>
      <c r="GT261" s="515"/>
      <c r="GU261" s="515"/>
      <c r="GV261" s="515"/>
      <c r="GW261" s="515"/>
      <c r="GX261" s="515"/>
      <c r="GY261" s="515"/>
      <c r="GZ261" s="515"/>
      <c r="HA261" s="515"/>
      <c r="HB261" s="515"/>
      <c r="HC261" s="515"/>
      <c r="HD261" s="515"/>
      <c r="HE261" s="515"/>
      <c r="HF261" s="515"/>
      <c r="HG261" s="515"/>
      <c r="HH261" s="515"/>
      <c r="HI261" s="515"/>
      <c r="HJ261" s="515"/>
      <c r="HK261" s="515"/>
      <c r="HL261" s="515"/>
      <c r="HM261" s="515"/>
      <c r="HN261" s="515"/>
      <c r="HO261" s="515"/>
      <c r="HP261" s="515"/>
      <c r="HQ261" s="515"/>
      <c r="HR261" s="515"/>
      <c r="HS261" s="515"/>
      <c r="HT261" s="515"/>
      <c r="HU261" s="515"/>
      <c r="HV261" s="515"/>
      <c r="HW261" s="515"/>
      <c r="HX261" s="515"/>
      <c r="HY261" s="515"/>
      <c r="HZ261" s="515"/>
      <c r="IA261" s="515"/>
      <c r="IB261" s="515"/>
      <c r="IC261" s="515"/>
      <c r="ID261" s="515"/>
      <c r="IE261" s="515"/>
      <c r="IF261" s="515"/>
      <c r="IG261" s="515"/>
      <c r="IH261" s="515"/>
      <c r="II261" s="515"/>
      <c r="IJ261" s="515"/>
      <c r="IK261" s="515"/>
      <c r="IL261" s="515"/>
      <c r="IM261" s="515"/>
      <c r="IN261" s="515"/>
      <c r="IO261" s="515"/>
      <c r="IP261" s="515"/>
      <c r="IQ261" s="515"/>
      <c r="IR261" s="515"/>
      <c r="IS261" s="515"/>
      <c r="IT261" s="515"/>
      <c r="IU261" s="515"/>
      <c r="IV261" s="515"/>
      <c r="IW261" s="515"/>
      <c r="IX261" s="515"/>
      <c r="IY261" s="515"/>
      <c r="IZ261" s="515"/>
      <c r="JA261" s="515"/>
      <c r="JB261" s="515"/>
      <c r="JC261" s="515"/>
      <c r="JD261" s="515"/>
      <c r="JE261" s="515"/>
      <c r="JF261" s="515"/>
      <c r="JG261" s="515"/>
      <c r="JH261" s="515"/>
      <c r="JI261" s="515"/>
      <c r="JJ261" s="515"/>
      <c r="JK261" s="515"/>
      <c r="JL261" s="515"/>
      <c r="JM261" s="515"/>
      <c r="JN261" s="515"/>
      <c r="JO261" s="515"/>
      <c r="JP261" s="515"/>
      <c r="JQ261" s="515"/>
      <c r="JR261" s="515"/>
      <c r="JS261" s="515"/>
      <c r="JT261" s="515"/>
      <c r="JU261" s="515"/>
      <c r="JV261" s="515"/>
      <c r="JW261" s="515"/>
      <c r="JX261" s="515"/>
      <c r="JY261" s="515"/>
      <c r="JZ261" s="515"/>
      <c r="KA261" s="515"/>
      <c r="KB261" s="515"/>
      <c r="KC261" s="515"/>
      <c r="KD261" s="515"/>
      <c r="KE261" s="515"/>
      <c r="KF261" s="515"/>
      <c r="KG261" s="515"/>
      <c r="KH261" s="515"/>
      <c r="KI261" s="515"/>
      <c r="KJ261" s="515"/>
      <c r="KK261" s="515"/>
      <c r="KL261" s="515"/>
      <c r="KM261" s="515"/>
      <c r="KN261" s="515"/>
      <c r="KO261" s="515"/>
      <c r="KP261" s="515"/>
      <c r="KQ261" s="515"/>
      <c r="KR261" s="515"/>
      <c r="KS261" s="515"/>
      <c r="KT261" s="515"/>
    </row>
    <row r="262" spans="1:306" ht="60" hidden="1">
      <c r="A262" s="454" t="s">
        <v>2455</v>
      </c>
      <c r="B262" s="455" t="s">
        <v>2650</v>
      </c>
      <c r="C262" s="455" t="s">
        <v>1903</v>
      </c>
      <c r="D262" s="455"/>
      <c r="E262" s="455" t="s">
        <v>2651</v>
      </c>
      <c r="F262" s="455" t="s">
        <v>90</v>
      </c>
      <c r="G262" s="455"/>
      <c r="H262" s="455"/>
      <c r="I262" s="455"/>
      <c r="J262" s="464">
        <v>17</v>
      </c>
      <c r="K262" s="455"/>
      <c r="L262" s="455">
        <v>17</v>
      </c>
      <c r="M262" s="455"/>
      <c r="N262" s="455"/>
      <c r="O262" s="455">
        <v>111</v>
      </c>
      <c r="P262" s="455"/>
      <c r="Q262" s="455">
        <v>2019</v>
      </c>
      <c r="R262" s="455">
        <v>2020</v>
      </c>
      <c r="S262" s="455"/>
      <c r="T262" s="455"/>
      <c r="U262" s="455">
        <v>29000</v>
      </c>
      <c r="V262" s="455">
        <v>6447</v>
      </c>
      <c r="W262" s="455"/>
      <c r="X262" s="455"/>
      <c r="Y262" s="455"/>
      <c r="Z262" s="455"/>
      <c r="AA262" s="455"/>
      <c r="AB262" s="455"/>
      <c r="AC262" s="455"/>
      <c r="AD262" s="455"/>
      <c r="AE262" s="455"/>
      <c r="AF262" s="455"/>
      <c r="AG262" s="455"/>
      <c r="AH262" s="455"/>
      <c r="AI262" s="455"/>
      <c r="AJ262" s="455"/>
      <c r="AK262" s="455"/>
      <c r="AL262" s="455"/>
      <c r="AM262" s="455"/>
      <c r="AN262" s="455"/>
      <c r="AO262" s="455"/>
      <c r="AP262" s="455"/>
      <c r="AQ262" s="455"/>
      <c r="AR262" s="455"/>
      <c r="AS262" s="455"/>
      <c r="AT262" s="455"/>
      <c r="AU262" s="455"/>
      <c r="AV262" s="455"/>
      <c r="AW262" s="455"/>
      <c r="AX262" s="455"/>
      <c r="AY262" s="455"/>
      <c r="AZ262" s="455"/>
      <c r="BA262" s="455"/>
      <c r="BB262" s="455"/>
      <c r="BC262" s="455"/>
      <c r="BD262" s="464"/>
      <c r="BE262" s="455"/>
      <c r="BF262" s="464"/>
      <c r="BG262" s="455"/>
      <c r="BH262" s="455"/>
      <c r="BI262" s="455"/>
      <c r="BJ262" s="455"/>
      <c r="BK262" s="455"/>
      <c r="BL262" s="455"/>
      <c r="BM262" s="455"/>
      <c r="BN262" s="455"/>
      <c r="BO262" s="494" t="s">
        <v>2652</v>
      </c>
      <c r="BP262" s="494" t="s">
        <v>2653</v>
      </c>
      <c r="BQ262" s="455"/>
      <c r="BR262" s="455"/>
      <c r="BS262" s="455"/>
      <c r="BT262" s="455"/>
      <c r="BU262" s="455"/>
      <c r="BV262" s="455"/>
      <c r="BW262" s="455"/>
      <c r="BX262" s="461"/>
      <c r="BY262" s="461"/>
      <c r="BZ262" s="461"/>
      <c r="CA262" s="461"/>
      <c r="CB262" s="461"/>
      <c r="CC262" s="461"/>
      <c r="CD262" s="448"/>
      <c r="CE262" s="448"/>
      <c r="CF262" s="448"/>
      <c r="CG262" s="448"/>
      <c r="CH262" s="448"/>
      <c r="CI262" s="448"/>
      <c r="CJ262" s="448"/>
      <c r="CK262" s="448"/>
      <c r="CL262" s="448"/>
      <c r="CM262" s="448"/>
      <c r="CN262" s="448"/>
      <c r="CO262" s="448"/>
      <c r="CP262" s="448"/>
      <c r="CQ262" s="448"/>
      <c r="CR262" s="448"/>
      <c r="CS262" s="448"/>
      <c r="CT262" s="448"/>
      <c r="CU262" s="448"/>
      <c r="CV262" s="448"/>
      <c r="CW262" s="515"/>
      <c r="CX262" s="515"/>
      <c r="CY262" s="515"/>
      <c r="CZ262" s="515"/>
      <c r="DA262" s="515"/>
      <c r="DB262" s="515"/>
      <c r="DC262" s="515"/>
      <c r="DD262" s="515"/>
      <c r="DE262" s="515"/>
      <c r="DF262" s="515"/>
      <c r="DG262" s="515"/>
      <c r="DH262" s="515"/>
      <c r="DI262" s="515"/>
      <c r="DJ262" s="515"/>
      <c r="DK262" s="515"/>
      <c r="DL262" s="515"/>
      <c r="DM262" s="515"/>
      <c r="DN262" s="515"/>
      <c r="DO262" s="515"/>
      <c r="DP262" s="515"/>
      <c r="DQ262" s="515"/>
      <c r="DR262" s="515"/>
      <c r="DS262" s="515"/>
      <c r="DT262" s="515"/>
      <c r="DU262" s="515"/>
      <c r="DV262" s="515"/>
      <c r="DW262" s="515"/>
      <c r="DX262" s="515"/>
      <c r="DY262" s="515"/>
      <c r="DZ262" s="515"/>
      <c r="EA262" s="515"/>
      <c r="EB262" s="515"/>
      <c r="EC262" s="515"/>
      <c r="ED262" s="515"/>
      <c r="EE262" s="515"/>
      <c r="EF262" s="515"/>
      <c r="EG262" s="515"/>
      <c r="EH262" s="515"/>
      <c r="EI262" s="515"/>
      <c r="EJ262" s="515"/>
      <c r="EK262" s="515"/>
      <c r="EL262" s="515"/>
      <c r="EM262" s="515"/>
      <c r="EN262" s="515"/>
      <c r="EO262" s="515"/>
      <c r="EP262" s="515"/>
      <c r="EQ262" s="515"/>
      <c r="ER262" s="515"/>
      <c r="ES262" s="515"/>
      <c r="ET262" s="515"/>
      <c r="EU262" s="515"/>
      <c r="EV262" s="515"/>
      <c r="EW262" s="515"/>
      <c r="EX262" s="515"/>
      <c r="EY262" s="515"/>
      <c r="EZ262" s="515"/>
      <c r="FA262" s="515"/>
      <c r="FB262" s="515"/>
      <c r="FC262" s="515"/>
      <c r="FD262" s="515"/>
      <c r="FE262" s="515"/>
      <c r="FF262" s="515"/>
      <c r="FG262" s="515"/>
      <c r="FH262" s="515"/>
      <c r="FI262" s="515"/>
      <c r="FJ262" s="515"/>
      <c r="FK262" s="515"/>
      <c r="FL262" s="515"/>
      <c r="FM262" s="515"/>
      <c r="FN262" s="515"/>
      <c r="FO262" s="515"/>
      <c r="FP262" s="515"/>
      <c r="FQ262" s="515"/>
      <c r="FR262" s="515"/>
      <c r="FS262" s="515"/>
      <c r="FT262" s="515"/>
      <c r="FU262" s="515"/>
      <c r="FV262" s="515"/>
      <c r="FW262" s="515"/>
      <c r="FX262" s="515"/>
      <c r="FY262" s="515"/>
      <c r="FZ262" s="515"/>
      <c r="GA262" s="515"/>
      <c r="GB262" s="515"/>
      <c r="GC262" s="515"/>
      <c r="GD262" s="515"/>
      <c r="GE262" s="515"/>
      <c r="GF262" s="515"/>
      <c r="GG262" s="515"/>
      <c r="GH262" s="515"/>
      <c r="GI262" s="515"/>
      <c r="GJ262" s="515"/>
      <c r="GK262" s="515"/>
      <c r="GL262" s="515"/>
      <c r="GM262" s="515"/>
      <c r="GN262" s="515"/>
      <c r="GO262" s="515"/>
      <c r="GP262" s="515"/>
      <c r="GQ262" s="515"/>
      <c r="GR262" s="515"/>
      <c r="GS262" s="515"/>
      <c r="GT262" s="515"/>
      <c r="GU262" s="515"/>
      <c r="GV262" s="515"/>
      <c r="GW262" s="515"/>
      <c r="GX262" s="515"/>
      <c r="GY262" s="515"/>
      <c r="GZ262" s="515"/>
      <c r="HA262" s="515"/>
      <c r="HB262" s="515"/>
      <c r="HC262" s="515"/>
      <c r="HD262" s="515"/>
      <c r="HE262" s="515"/>
      <c r="HF262" s="515"/>
      <c r="HG262" s="515"/>
      <c r="HH262" s="515"/>
      <c r="HI262" s="515"/>
      <c r="HJ262" s="515"/>
      <c r="HK262" s="515"/>
      <c r="HL262" s="515"/>
      <c r="HM262" s="515"/>
      <c r="HN262" s="515"/>
      <c r="HO262" s="515"/>
      <c r="HP262" s="515"/>
      <c r="HQ262" s="515"/>
      <c r="HR262" s="515"/>
      <c r="HS262" s="515"/>
      <c r="HT262" s="515"/>
      <c r="HU262" s="515"/>
      <c r="HV262" s="515"/>
      <c r="HW262" s="515"/>
      <c r="HX262" s="515"/>
      <c r="HY262" s="515"/>
      <c r="HZ262" s="515"/>
      <c r="IA262" s="515"/>
      <c r="IB262" s="515"/>
      <c r="IC262" s="515"/>
      <c r="ID262" s="515"/>
      <c r="IE262" s="515"/>
      <c r="IF262" s="515"/>
      <c r="IG262" s="515"/>
      <c r="IH262" s="515"/>
      <c r="II262" s="515"/>
      <c r="IJ262" s="515"/>
      <c r="IK262" s="515"/>
      <c r="IL262" s="515"/>
      <c r="IM262" s="515"/>
      <c r="IN262" s="515"/>
      <c r="IO262" s="515"/>
      <c r="IP262" s="515"/>
      <c r="IQ262" s="515"/>
      <c r="IR262" s="515"/>
      <c r="IS262" s="515"/>
      <c r="IT262" s="515"/>
      <c r="IU262" s="515"/>
      <c r="IV262" s="515"/>
      <c r="IW262" s="515"/>
      <c r="IX262" s="515"/>
      <c r="IY262" s="515"/>
      <c r="IZ262" s="515"/>
      <c r="JA262" s="515"/>
      <c r="JB262" s="515"/>
      <c r="JC262" s="515"/>
      <c r="JD262" s="515"/>
      <c r="JE262" s="515"/>
      <c r="JF262" s="515"/>
      <c r="JG262" s="515"/>
      <c r="JH262" s="515"/>
      <c r="JI262" s="515"/>
      <c r="JJ262" s="515"/>
      <c r="JK262" s="515"/>
      <c r="JL262" s="515"/>
      <c r="JM262" s="515"/>
      <c r="JN262" s="515"/>
      <c r="JO262" s="515"/>
      <c r="JP262" s="515"/>
      <c r="JQ262" s="515"/>
      <c r="JR262" s="515"/>
      <c r="JS262" s="515"/>
      <c r="JT262" s="515"/>
      <c r="JU262" s="515"/>
      <c r="JV262" s="515"/>
      <c r="JW262" s="515"/>
      <c r="JX262" s="515"/>
      <c r="JY262" s="515"/>
      <c r="JZ262" s="515"/>
      <c r="KA262" s="515"/>
      <c r="KB262" s="515"/>
      <c r="KC262" s="515"/>
      <c r="KD262" s="515"/>
      <c r="KE262" s="515"/>
      <c r="KF262" s="515"/>
      <c r="KG262" s="515"/>
      <c r="KH262" s="515"/>
      <c r="KI262" s="515"/>
      <c r="KJ262" s="515"/>
      <c r="KK262" s="515"/>
      <c r="KL262" s="515"/>
      <c r="KM262" s="515"/>
      <c r="KN262" s="515"/>
      <c r="KO262" s="515"/>
      <c r="KP262" s="515"/>
      <c r="KQ262" s="515"/>
      <c r="KR262" s="515"/>
      <c r="KS262" s="515"/>
      <c r="KT262" s="515"/>
    </row>
    <row r="263" spans="1:306" ht="36" hidden="1">
      <c r="A263" s="454" t="s">
        <v>2455</v>
      </c>
      <c r="B263" s="455" t="s">
        <v>1294</v>
      </c>
      <c r="C263" s="455" t="s">
        <v>1762</v>
      </c>
      <c r="D263" s="455"/>
      <c r="E263" s="455" t="s">
        <v>2649</v>
      </c>
      <c r="F263" s="455" t="s">
        <v>90</v>
      </c>
      <c r="G263" s="455"/>
      <c r="H263" s="455"/>
      <c r="I263" s="455"/>
      <c r="J263" s="464">
        <v>14</v>
      </c>
      <c r="K263" s="455">
        <v>14</v>
      </c>
      <c r="L263" s="455"/>
      <c r="M263" s="455"/>
      <c r="N263" s="455"/>
      <c r="O263" s="455">
        <v>255</v>
      </c>
      <c r="P263" s="455"/>
      <c r="Q263" s="455">
        <v>2018</v>
      </c>
      <c r="R263" s="455">
        <v>2020</v>
      </c>
      <c r="S263" s="455"/>
      <c r="T263" s="455"/>
      <c r="U263" s="455">
        <v>44216</v>
      </c>
      <c r="V263" s="455">
        <v>5639</v>
      </c>
      <c r="W263" s="455"/>
      <c r="X263" s="455"/>
      <c r="Y263" s="455"/>
      <c r="Z263" s="455"/>
      <c r="AA263" s="455"/>
      <c r="AB263" s="455"/>
      <c r="AC263" s="455"/>
      <c r="AD263" s="455"/>
      <c r="AE263" s="455"/>
      <c r="AF263" s="455"/>
      <c r="AG263" s="455"/>
      <c r="AH263" s="455"/>
      <c r="AI263" s="455"/>
      <c r="AJ263" s="455"/>
      <c r="AK263" s="455"/>
      <c r="AL263" s="455"/>
      <c r="AM263" s="455"/>
      <c r="AN263" s="455"/>
      <c r="AO263" s="455"/>
      <c r="AP263" s="455"/>
      <c r="AQ263" s="455"/>
      <c r="AR263" s="455"/>
      <c r="AS263" s="455"/>
      <c r="AT263" s="455"/>
      <c r="AU263" s="455"/>
      <c r="AV263" s="455"/>
      <c r="AW263" s="455"/>
      <c r="AX263" s="455"/>
      <c r="AY263" s="455"/>
      <c r="AZ263" s="455"/>
      <c r="BA263" s="455"/>
      <c r="BB263" s="455"/>
      <c r="BC263" s="455"/>
      <c r="BD263" s="464"/>
      <c r="BE263" s="455"/>
      <c r="BF263" s="464"/>
      <c r="BG263" s="455"/>
      <c r="BH263" s="455"/>
      <c r="BI263" s="455"/>
      <c r="BJ263" s="455"/>
      <c r="BK263" s="455"/>
      <c r="BL263" s="455"/>
      <c r="BM263" s="455"/>
      <c r="BN263" s="455"/>
      <c r="BO263" s="494" t="s">
        <v>1764</v>
      </c>
      <c r="BP263" s="494" t="s">
        <v>1765</v>
      </c>
      <c r="BQ263" s="455"/>
      <c r="BR263" s="455"/>
      <c r="BS263" s="455"/>
      <c r="BT263" s="455"/>
      <c r="BU263" s="455"/>
      <c r="BV263" s="455"/>
      <c r="BW263" s="455"/>
      <c r="BX263" s="461"/>
      <c r="BY263" s="461"/>
      <c r="BZ263" s="461"/>
      <c r="CA263" s="461"/>
      <c r="CB263" s="461"/>
      <c r="CC263" s="461"/>
      <c r="CD263" s="448"/>
      <c r="CE263" s="448"/>
      <c r="CF263" s="448"/>
      <c r="CG263" s="448"/>
      <c r="CH263" s="448"/>
      <c r="CI263" s="448"/>
      <c r="CJ263" s="448"/>
      <c r="CK263" s="448"/>
      <c r="CL263" s="448"/>
      <c r="CM263" s="448"/>
      <c r="CN263" s="448"/>
      <c r="CO263" s="448"/>
      <c r="CP263" s="448"/>
      <c r="CQ263" s="448"/>
      <c r="CR263" s="448"/>
      <c r="CS263" s="448"/>
      <c r="CT263" s="448"/>
      <c r="CU263" s="448"/>
      <c r="CV263" s="448"/>
      <c r="CW263" s="515"/>
      <c r="CX263" s="515"/>
      <c r="CY263" s="515"/>
      <c r="CZ263" s="515"/>
      <c r="DA263" s="515"/>
      <c r="DB263" s="515"/>
      <c r="DC263" s="515"/>
      <c r="DD263" s="515"/>
      <c r="DE263" s="515"/>
      <c r="DF263" s="515"/>
      <c r="DG263" s="515"/>
      <c r="DH263" s="515"/>
      <c r="DI263" s="515"/>
      <c r="DJ263" s="515"/>
      <c r="DK263" s="515"/>
      <c r="DL263" s="515"/>
      <c r="DM263" s="515"/>
      <c r="DN263" s="515"/>
      <c r="DO263" s="515"/>
      <c r="DP263" s="515"/>
      <c r="DQ263" s="515"/>
      <c r="DR263" s="515"/>
      <c r="DS263" s="515"/>
      <c r="DT263" s="515"/>
      <c r="DU263" s="515"/>
      <c r="DV263" s="515"/>
      <c r="DW263" s="515"/>
      <c r="DX263" s="515"/>
      <c r="DY263" s="515"/>
      <c r="DZ263" s="515"/>
      <c r="EA263" s="515"/>
      <c r="EB263" s="515"/>
      <c r="EC263" s="515"/>
      <c r="ED263" s="515"/>
      <c r="EE263" s="515"/>
      <c r="EF263" s="515"/>
      <c r="EG263" s="515"/>
      <c r="EH263" s="515"/>
      <c r="EI263" s="515"/>
      <c r="EJ263" s="515"/>
      <c r="EK263" s="515"/>
      <c r="EL263" s="515"/>
      <c r="EM263" s="515"/>
      <c r="EN263" s="515"/>
      <c r="EO263" s="515"/>
      <c r="EP263" s="515"/>
      <c r="EQ263" s="515"/>
      <c r="ER263" s="515"/>
      <c r="ES263" s="515"/>
      <c r="ET263" s="515"/>
      <c r="EU263" s="515"/>
      <c r="EV263" s="515"/>
      <c r="EW263" s="515"/>
      <c r="EX263" s="515"/>
      <c r="EY263" s="515"/>
      <c r="EZ263" s="515"/>
      <c r="FA263" s="515"/>
      <c r="FB263" s="515"/>
      <c r="FC263" s="515"/>
      <c r="FD263" s="515"/>
      <c r="FE263" s="515"/>
      <c r="FF263" s="515"/>
      <c r="FG263" s="515"/>
      <c r="FH263" s="515"/>
      <c r="FI263" s="515"/>
      <c r="FJ263" s="515"/>
      <c r="FK263" s="515"/>
      <c r="FL263" s="515"/>
      <c r="FM263" s="515"/>
      <c r="FN263" s="515"/>
      <c r="FO263" s="515"/>
      <c r="FP263" s="515"/>
      <c r="FQ263" s="515"/>
      <c r="FR263" s="515"/>
      <c r="FS263" s="515"/>
      <c r="FT263" s="515"/>
      <c r="FU263" s="515"/>
      <c r="FV263" s="515"/>
      <c r="FW263" s="515"/>
      <c r="FX263" s="515"/>
      <c r="FY263" s="515"/>
      <c r="FZ263" s="515"/>
      <c r="GA263" s="515"/>
      <c r="GB263" s="515"/>
      <c r="GC263" s="515"/>
      <c r="GD263" s="515"/>
      <c r="GE263" s="515"/>
      <c r="GF263" s="515"/>
      <c r="GG263" s="515"/>
      <c r="GH263" s="515"/>
      <c r="GI263" s="515"/>
      <c r="GJ263" s="515"/>
      <c r="GK263" s="515"/>
      <c r="GL263" s="515"/>
      <c r="GM263" s="515"/>
      <c r="GN263" s="515"/>
      <c r="GO263" s="515"/>
      <c r="GP263" s="515"/>
      <c r="GQ263" s="515"/>
      <c r="GR263" s="515"/>
      <c r="GS263" s="515"/>
      <c r="GT263" s="515"/>
      <c r="GU263" s="515"/>
      <c r="GV263" s="515"/>
      <c r="GW263" s="515"/>
      <c r="GX263" s="515"/>
      <c r="GY263" s="515"/>
      <c r="GZ263" s="515"/>
      <c r="HA263" s="515"/>
      <c r="HB263" s="515"/>
      <c r="HC263" s="515"/>
      <c r="HD263" s="515"/>
      <c r="HE263" s="515"/>
      <c r="HF263" s="515"/>
      <c r="HG263" s="515"/>
      <c r="HH263" s="515"/>
      <c r="HI263" s="515"/>
      <c r="HJ263" s="515"/>
      <c r="HK263" s="515"/>
      <c r="HL263" s="515"/>
      <c r="HM263" s="515"/>
      <c r="HN263" s="515"/>
      <c r="HO263" s="515"/>
      <c r="HP263" s="515"/>
      <c r="HQ263" s="515"/>
      <c r="HR263" s="515"/>
      <c r="HS263" s="515"/>
      <c r="HT263" s="515"/>
      <c r="HU263" s="515"/>
      <c r="HV263" s="515"/>
      <c r="HW263" s="515"/>
      <c r="HX263" s="515"/>
      <c r="HY263" s="515"/>
      <c r="HZ263" s="515"/>
      <c r="IA263" s="515"/>
      <c r="IB263" s="515"/>
      <c r="IC263" s="515"/>
      <c r="ID263" s="515"/>
      <c r="IE263" s="515"/>
      <c r="IF263" s="515"/>
      <c r="IG263" s="515"/>
      <c r="IH263" s="515"/>
      <c r="II263" s="515"/>
      <c r="IJ263" s="515"/>
      <c r="IK263" s="515"/>
      <c r="IL263" s="515"/>
      <c r="IM263" s="515"/>
      <c r="IN263" s="515"/>
      <c r="IO263" s="515"/>
      <c r="IP263" s="515"/>
      <c r="IQ263" s="515"/>
      <c r="IR263" s="515"/>
      <c r="IS263" s="515"/>
      <c r="IT263" s="515"/>
      <c r="IU263" s="515"/>
      <c r="IV263" s="515"/>
      <c r="IW263" s="515"/>
      <c r="IX263" s="515"/>
      <c r="IY263" s="515"/>
      <c r="IZ263" s="515"/>
      <c r="JA263" s="515"/>
      <c r="JB263" s="515"/>
      <c r="JC263" s="515"/>
      <c r="JD263" s="515"/>
      <c r="JE263" s="515"/>
      <c r="JF263" s="515"/>
      <c r="JG263" s="515"/>
      <c r="JH263" s="515"/>
      <c r="JI263" s="515"/>
      <c r="JJ263" s="515"/>
      <c r="JK263" s="515"/>
      <c r="JL263" s="515"/>
      <c r="JM263" s="515"/>
      <c r="JN263" s="515"/>
      <c r="JO263" s="515"/>
      <c r="JP263" s="515"/>
      <c r="JQ263" s="515"/>
      <c r="JR263" s="515"/>
      <c r="JS263" s="515"/>
      <c r="JT263" s="515"/>
      <c r="JU263" s="515"/>
      <c r="JV263" s="515"/>
      <c r="JW263" s="515"/>
      <c r="JX263" s="515"/>
      <c r="JY263" s="515"/>
      <c r="JZ263" s="515"/>
      <c r="KA263" s="515"/>
      <c r="KB263" s="515"/>
      <c r="KC263" s="515"/>
      <c r="KD263" s="515"/>
      <c r="KE263" s="515"/>
      <c r="KF263" s="515"/>
      <c r="KG263" s="515"/>
      <c r="KH263" s="515"/>
      <c r="KI263" s="515"/>
      <c r="KJ263" s="515"/>
      <c r="KK263" s="515"/>
      <c r="KL263" s="515"/>
      <c r="KM263" s="515"/>
      <c r="KN263" s="515"/>
      <c r="KO263" s="515"/>
      <c r="KP263" s="515"/>
      <c r="KQ263" s="515"/>
      <c r="KR263" s="515"/>
      <c r="KS263" s="515"/>
      <c r="KT263" s="515"/>
    </row>
    <row r="264" spans="1:306" ht="36" hidden="1">
      <c r="A264" s="454" t="s">
        <v>2455</v>
      </c>
      <c r="B264" s="455" t="s">
        <v>1284</v>
      </c>
      <c r="C264" s="455" t="s">
        <v>1820</v>
      </c>
      <c r="D264" s="455"/>
      <c r="E264" s="455" t="s">
        <v>2155</v>
      </c>
      <c r="F264" s="455" t="s">
        <v>2155</v>
      </c>
      <c r="G264" s="455"/>
      <c r="H264" s="455"/>
      <c r="I264" s="455"/>
      <c r="J264" s="464">
        <v>4</v>
      </c>
      <c r="K264" s="455"/>
      <c r="L264" s="455">
        <v>4</v>
      </c>
      <c r="M264" s="455"/>
      <c r="N264" s="455"/>
      <c r="O264" s="455"/>
      <c r="P264" s="455"/>
      <c r="Q264" s="455">
        <v>2018</v>
      </c>
      <c r="R264" s="455">
        <v>2020</v>
      </c>
      <c r="S264" s="455"/>
      <c r="T264" s="455"/>
      <c r="U264" s="455">
        <v>3200</v>
      </c>
      <c r="V264" s="455">
        <v>800</v>
      </c>
      <c r="W264" s="455"/>
      <c r="X264" s="455"/>
      <c r="Y264" s="455"/>
      <c r="Z264" s="455"/>
      <c r="AA264" s="455"/>
      <c r="AB264" s="455"/>
      <c r="AC264" s="455"/>
      <c r="AD264" s="455"/>
      <c r="AE264" s="455"/>
      <c r="AF264" s="455"/>
      <c r="AG264" s="455"/>
      <c r="AH264" s="455"/>
      <c r="AI264" s="455"/>
      <c r="AJ264" s="455"/>
      <c r="AK264" s="455"/>
      <c r="AL264" s="455"/>
      <c r="AM264" s="455"/>
      <c r="AN264" s="455"/>
      <c r="AO264" s="455"/>
      <c r="AP264" s="455"/>
      <c r="AQ264" s="455"/>
      <c r="AR264" s="455"/>
      <c r="AS264" s="455"/>
      <c r="AT264" s="455"/>
      <c r="AU264" s="455"/>
      <c r="AV264" s="455"/>
      <c r="AW264" s="455"/>
      <c r="AX264" s="455"/>
      <c r="AY264" s="455"/>
      <c r="AZ264" s="455"/>
      <c r="BA264" s="455"/>
      <c r="BB264" s="455"/>
      <c r="BC264" s="455"/>
      <c r="BD264" s="464"/>
      <c r="BE264" s="455"/>
      <c r="BF264" s="464"/>
      <c r="BG264" s="455"/>
      <c r="BH264" s="455"/>
      <c r="BI264" s="455"/>
      <c r="BJ264" s="455"/>
      <c r="BK264" s="455"/>
      <c r="BL264" s="455"/>
      <c r="BM264" s="455"/>
      <c r="BN264" s="455"/>
      <c r="BO264" s="494"/>
      <c r="BP264" s="494"/>
      <c r="BQ264" s="455"/>
      <c r="BR264" s="455"/>
      <c r="BS264" s="455"/>
      <c r="BT264" s="455"/>
      <c r="BU264" s="455"/>
      <c r="BV264" s="455"/>
      <c r="BW264" s="455"/>
      <c r="BX264" s="461"/>
      <c r="BY264" s="461"/>
      <c r="BZ264" s="461"/>
      <c r="CA264" s="461"/>
      <c r="CB264" s="461"/>
      <c r="CC264" s="461"/>
      <c r="CD264" s="448"/>
      <c r="CE264" s="448"/>
      <c r="CF264" s="448"/>
      <c r="CG264" s="448"/>
      <c r="CH264" s="448"/>
      <c r="CI264" s="448"/>
      <c r="CJ264" s="448"/>
      <c r="CK264" s="448"/>
      <c r="CL264" s="448"/>
      <c r="CM264" s="448"/>
      <c r="CN264" s="448"/>
      <c r="CO264" s="448"/>
      <c r="CP264" s="448"/>
      <c r="CQ264" s="448"/>
      <c r="CR264" s="448"/>
      <c r="CS264" s="448"/>
      <c r="CT264" s="448"/>
      <c r="CU264" s="448"/>
      <c r="CV264" s="448"/>
      <c r="CW264" s="515"/>
      <c r="CX264" s="515"/>
      <c r="CY264" s="515"/>
      <c r="CZ264" s="515"/>
      <c r="DA264" s="515"/>
      <c r="DB264" s="515"/>
      <c r="DC264" s="515"/>
      <c r="DD264" s="515"/>
      <c r="DE264" s="515"/>
      <c r="DF264" s="515"/>
      <c r="DG264" s="515"/>
      <c r="DH264" s="515"/>
      <c r="DI264" s="515"/>
      <c r="DJ264" s="515"/>
      <c r="DK264" s="515"/>
      <c r="DL264" s="515"/>
      <c r="DM264" s="515"/>
      <c r="DN264" s="515"/>
      <c r="DO264" s="515"/>
      <c r="DP264" s="515"/>
      <c r="DQ264" s="515"/>
      <c r="DR264" s="515"/>
      <c r="DS264" s="515"/>
      <c r="DT264" s="515"/>
      <c r="DU264" s="515"/>
      <c r="DV264" s="515"/>
      <c r="DW264" s="515"/>
      <c r="DX264" s="515"/>
      <c r="DY264" s="515"/>
      <c r="DZ264" s="515"/>
      <c r="EA264" s="515"/>
      <c r="EB264" s="515"/>
      <c r="EC264" s="515"/>
      <c r="ED264" s="515"/>
      <c r="EE264" s="515"/>
      <c r="EF264" s="515"/>
      <c r="EG264" s="515"/>
      <c r="EH264" s="515"/>
      <c r="EI264" s="515"/>
      <c r="EJ264" s="515"/>
      <c r="EK264" s="515"/>
      <c r="EL264" s="515"/>
      <c r="EM264" s="515"/>
      <c r="EN264" s="515"/>
      <c r="EO264" s="515"/>
      <c r="EP264" s="515"/>
      <c r="EQ264" s="515"/>
      <c r="ER264" s="515"/>
      <c r="ES264" s="515"/>
      <c r="ET264" s="515"/>
      <c r="EU264" s="515"/>
      <c r="EV264" s="515"/>
      <c r="EW264" s="515"/>
      <c r="EX264" s="515"/>
      <c r="EY264" s="515"/>
      <c r="EZ264" s="515"/>
      <c r="FA264" s="515"/>
      <c r="FB264" s="515"/>
      <c r="FC264" s="515"/>
      <c r="FD264" s="515"/>
      <c r="FE264" s="515"/>
      <c r="FF264" s="515"/>
      <c r="FG264" s="515"/>
      <c r="FH264" s="515"/>
      <c r="FI264" s="515"/>
      <c r="FJ264" s="515"/>
      <c r="FK264" s="515"/>
      <c r="FL264" s="515"/>
      <c r="FM264" s="515"/>
      <c r="FN264" s="515"/>
      <c r="FO264" s="515"/>
      <c r="FP264" s="515"/>
      <c r="FQ264" s="515"/>
      <c r="FR264" s="515"/>
      <c r="FS264" s="515"/>
      <c r="FT264" s="515"/>
      <c r="FU264" s="515"/>
      <c r="FV264" s="515"/>
      <c r="FW264" s="515"/>
      <c r="FX264" s="515"/>
      <c r="FY264" s="515"/>
      <c r="FZ264" s="515"/>
      <c r="GA264" s="515"/>
      <c r="GB264" s="515"/>
      <c r="GC264" s="515"/>
      <c r="GD264" s="515"/>
      <c r="GE264" s="515"/>
      <c r="GF264" s="515"/>
      <c r="GG264" s="515"/>
      <c r="GH264" s="515"/>
      <c r="GI264" s="515"/>
      <c r="GJ264" s="515"/>
      <c r="GK264" s="515"/>
      <c r="GL264" s="515"/>
      <c r="GM264" s="515"/>
      <c r="GN264" s="515"/>
      <c r="GO264" s="515"/>
      <c r="GP264" s="515"/>
      <c r="GQ264" s="515"/>
      <c r="GR264" s="515"/>
      <c r="GS264" s="515"/>
      <c r="GT264" s="515"/>
      <c r="GU264" s="515"/>
      <c r="GV264" s="515"/>
      <c r="GW264" s="515"/>
      <c r="GX264" s="515"/>
      <c r="GY264" s="515"/>
      <c r="GZ264" s="515"/>
      <c r="HA264" s="515"/>
      <c r="HB264" s="515"/>
      <c r="HC264" s="515"/>
      <c r="HD264" s="515"/>
      <c r="HE264" s="515"/>
      <c r="HF264" s="515"/>
      <c r="HG264" s="515"/>
      <c r="HH264" s="515"/>
      <c r="HI264" s="515"/>
      <c r="HJ264" s="515"/>
      <c r="HK264" s="515"/>
      <c r="HL264" s="515"/>
      <c r="HM264" s="515"/>
      <c r="HN264" s="515"/>
      <c r="HO264" s="515"/>
      <c r="HP264" s="515"/>
      <c r="HQ264" s="515"/>
      <c r="HR264" s="515"/>
      <c r="HS264" s="515"/>
      <c r="HT264" s="515"/>
      <c r="HU264" s="515"/>
      <c r="HV264" s="515"/>
      <c r="HW264" s="515"/>
      <c r="HX264" s="515"/>
      <c r="HY264" s="515"/>
      <c r="HZ264" s="515"/>
      <c r="IA264" s="515"/>
      <c r="IB264" s="515"/>
      <c r="IC264" s="515"/>
      <c r="ID264" s="515"/>
      <c r="IE264" s="515"/>
      <c r="IF264" s="515"/>
      <c r="IG264" s="515"/>
      <c r="IH264" s="515"/>
      <c r="II264" s="515"/>
      <c r="IJ264" s="515"/>
      <c r="IK264" s="515"/>
      <c r="IL264" s="515"/>
      <c r="IM264" s="515"/>
      <c r="IN264" s="515"/>
      <c r="IO264" s="515"/>
      <c r="IP264" s="515"/>
      <c r="IQ264" s="515"/>
      <c r="IR264" s="515"/>
      <c r="IS264" s="515"/>
      <c r="IT264" s="515"/>
      <c r="IU264" s="515"/>
      <c r="IV264" s="515"/>
      <c r="IW264" s="515"/>
      <c r="IX264" s="515"/>
      <c r="IY264" s="515"/>
      <c r="IZ264" s="515"/>
      <c r="JA264" s="515"/>
      <c r="JB264" s="515"/>
      <c r="JC264" s="515"/>
      <c r="JD264" s="515"/>
      <c r="JE264" s="515"/>
      <c r="JF264" s="515"/>
      <c r="JG264" s="515"/>
      <c r="JH264" s="515"/>
      <c r="JI264" s="515"/>
      <c r="JJ264" s="515"/>
      <c r="JK264" s="515"/>
      <c r="JL264" s="515"/>
      <c r="JM264" s="515"/>
      <c r="JN264" s="515"/>
      <c r="JO264" s="515"/>
      <c r="JP264" s="515"/>
      <c r="JQ264" s="515"/>
      <c r="JR264" s="515"/>
      <c r="JS264" s="515"/>
      <c r="JT264" s="515"/>
      <c r="JU264" s="515"/>
      <c r="JV264" s="515"/>
      <c r="JW264" s="515"/>
      <c r="JX264" s="515"/>
      <c r="JY264" s="515"/>
      <c r="JZ264" s="515"/>
      <c r="KA264" s="515"/>
      <c r="KB264" s="515"/>
      <c r="KC264" s="515"/>
      <c r="KD264" s="515"/>
      <c r="KE264" s="515"/>
      <c r="KF264" s="515"/>
      <c r="KG264" s="515"/>
      <c r="KH264" s="515"/>
      <c r="KI264" s="515"/>
      <c r="KJ264" s="515"/>
      <c r="KK264" s="515"/>
      <c r="KL264" s="515"/>
      <c r="KM264" s="515"/>
      <c r="KN264" s="515"/>
      <c r="KO264" s="515"/>
      <c r="KP264" s="515"/>
      <c r="KQ264" s="515"/>
      <c r="KR264" s="515"/>
      <c r="KS264" s="515"/>
      <c r="KT264" s="515"/>
    </row>
    <row r="265" spans="1:306" ht="13.5" hidden="1" customHeight="1">
      <c r="A265" s="538" t="s">
        <v>2498</v>
      </c>
      <c r="B265" s="538"/>
      <c r="C265" s="538"/>
      <c r="D265" s="457"/>
      <c r="E265" s="457"/>
      <c r="F265" s="457"/>
      <c r="G265" s="457"/>
      <c r="H265" s="457"/>
      <c r="I265" s="457"/>
      <c r="J265" s="465">
        <v>95</v>
      </c>
      <c r="K265" s="465">
        <v>15</v>
      </c>
      <c r="L265" s="465">
        <v>80</v>
      </c>
      <c r="M265" s="465"/>
      <c r="N265" s="465"/>
      <c r="O265" s="465">
        <v>290</v>
      </c>
      <c r="P265" s="465"/>
      <c r="Q265" s="465"/>
      <c r="R265" s="465"/>
      <c r="S265" s="466"/>
      <c r="T265" s="466"/>
      <c r="U265" s="465">
        <v>144287</v>
      </c>
      <c r="V265" s="465">
        <v>44363</v>
      </c>
      <c r="W265" s="466"/>
      <c r="X265" s="465">
        <v>18223</v>
      </c>
      <c r="Y265" s="465"/>
      <c r="Z265" s="466"/>
      <c r="AA265" s="466"/>
      <c r="AB265" s="466"/>
      <c r="AC265" s="466"/>
      <c r="AD265" s="466"/>
      <c r="AE265" s="466"/>
      <c r="AF265" s="466"/>
      <c r="AG265" s="466"/>
      <c r="AH265" s="466"/>
      <c r="AI265" s="466"/>
      <c r="AJ265" s="466"/>
      <c r="AK265" s="466"/>
      <c r="AL265" s="466"/>
      <c r="AM265" s="466"/>
      <c r="AN265" s="466"/>
      <c r="AO265" s="466"/>
      <c r="AP265" s="466"/>
      <c r="AQ265" s="466"/>
      <c r="AR265" s="466"/>
      <c r="AS265" s="466"/>
      <c r="AT265" s="466"/>
      <c r="AU265" s="466"/>
      <c r="AV265" s="466"/>
      <c r="AW265" s="466"/>
      <c r="AX265" s="466"/>
      <c r="AY265" s="466"/>
      <c r="AZ265" s="466"/>
      <c r="BA265" s="466"/>
      <c r="BB265" s="466"/>
      <c r="BC265" s="466"/>
      <c r="BD265" s="464"/>
      <c r="BE265" s="465"/>
      <c r="BF265" s="464"/>
      <c r="BG265" s="465"/>
      <c r="BH265" s="465"/>
      <c r="BI265" s="466"/>
      <c r="BJ265" s="466"/>
      <c r="BK265" s="466"/>
      <c r="BL265" s="466"/>
      <c r="BM265" s="466"/>
      <c r="BN265" s="466"/>
      <c r="BO265" s="528"/>
      <c r="BP265" s="528"/>
      <c r="BQ265" s="466"/>
      <c r="BR265" s="466"/>
      <c r="BS265" s="495"/>
      <c r="BT265" s="466"/>
      <c r="BU265" s="466"/>
      <c r="BV265" s="466"/>
      <c r="BW265" s="466"/>
      <c r="BX265" s="461"/>
      <c r="BY265" s="461"/>
      <c r="BZ265" s="461"/>
      <c r="CA265" s="461"/>
      <c r="CB265" s="461"/>
      <c r="CC265" s="461"/>
      <c r="CD265" s="448"/>
      <c r="CE265" s="448"/>
      <c r="CF265" s="448"/>
      <c r="CG265" s="448"/>
      <c r="CH265" s="448"/>
      <c r="CI265" s="448"/>
      <c r="CJ265" s="448"/>
      <c r="CK265" s="448"/>
      <c r="CL265" s="448"/>
      <c r="CM265" s="448"/>
      <c r="CN265" s="448"/>
      <c r="CO265" s="448"/>
      <c r="CP265" s="448"/>
      <c r="CQ265" s="448"/>
      <c r="CR265" s="448"/>
      <c r="CS265" s="448"/>
      <c r="CT265" s="448"/>
      <c r="CU265" s="448"/>
      <c r="CV265" s="448"/>
      <c r="CW265" s="515"/>
      <c r="CX265" s="515"/>
      <c r="CY265" s="515"/>
      <c r="CZ265" s="515"/>
      <c r="DA265" s="515"/>
      <c r="DB265" s="515"/>
      <c r="DC265" s="515"/>
      <c r="DD265" s="515"/>
      <c r="DE265" s="515"/>
      <c r="DF265" s="515"/>
      <c r="DG265" s="515"/>
      <c r="DH265" s="515"/>
      <c r="DI265" s="515"/>
      <c r="DJ265" s="515"/>
      <c r="DK265" s="515"/>
      <c r="DL265" s="515"/>
      <c r="DM265" s="515"/>
      <c r="DN265" s="515"/>
      <c r="DO265" s="515"/>
      <c r="DP265" s="515"/>
      <c r="DQ265" s="515"/>
      <c r="DR265" s="515"/>
      <c r="DS265" s="515"/>
      <c r="DT265" s="515"/>
      <c r="DU265" s="515"/>
      <c r="DV265" s="515"/>
      <c r="DW265" s="515"/>
      <c r="DX265" s="515"/>
      <c r="DY265" s="515"/>
      <c r="DZ265" s="515"/>
      <c r="EA265" s="515"/>
      <c r="EB265" s="515"/>
      <c r="EC265" s="515"/>
      <c r="ED265" s="515"/>
      <c r="EE265" s="515"/>
      <c r="EF265" s="515"/>
      <c r="EG265" s="515"/>
      <c r="EH265" s="515"/>
      <c r="EI265" s="515"/>
      <c r="EJ265" s="515"/>
      <c r="EK265" s="515"/>
      <c r="EL265" s="515"/>
      <c r="EM265" s="515"/>
      <c r="EN265" s="515"/>
      <c r="EO265" s="515"/>
      <c r="EP265" s="515"/>
      <c r="EQ265" s="515"/>
      <c r="ER265" s="515"/>
      <c r="ES265" s="515"/>
      <c r="ET265" s="515"/>
      <c r="EU265" s="515"/>
      <c r="EV265" s="515"/>
      <c r="EW265" s="515"/>
      <c r="EX265" s="515"/>
      <c r="EY265" s="515"/>
      <c r="EZ265" s="515"/>
      <c r="FA265" s="515"/>
      <c r="FB265" s="515"/>
      <c r="FC265" s="515"/>
      <c r="FD265" s="515"/>
      <c r="FE265" s="515"/>
      <c r="FF265" s="515"/>
      <c r="FG265" s="515"/>
      <c r="FH265" s="515"/>
      <c r="FI265" s="515"/>
      <c r="FJ265" s="515"/>
      <c r="FK265" s="515"/>
      <c r="FL265" s="515"/>
      <c r="FM265" s="515"/>
      <c r="FN265" s="515"/>
      <c r="FO265" s="515"/>
      <c r="FP265" s="515"/>
      <c r="FQ265" s="515"/>
      <c r="FR265" s="515"/>
      <c r="FS265" s="515"/>
      <c r="FT265" s="515"/>
      <c r="FU265" s="515"/>
      <c r="FV265" s="515"/>
      <c r="FW265" s="515"/>
      <c r="FX265" s="515"/>
      <c r="FY265" s="515"/>
      <c r="FZ265" s="515"/>
      <c r="GA265" s="515"/>
      <c r="GB265" s="515"/>
      <c r="GC265" s="515"/>
      <c r="GD265" s="515"/>
      <c r="GE265" s="515"/>
      <c r="GF265" s="515"/>
      <c r="GG265" s="515"/>
      <c r="GH265" s="515"/>
      <c r="GI265" s="515"/>
      <c r="GJ265" s="515"/>
      <c r="GK265" s="515"/>
      <c r="GL265" s="515"/>
      <c r="GM265" s="515"/>
      <c r="GN265" s="515"/>
      <c r="GO265" s="515"/>
      <c r="GP265" s="515"/>
      <c r="GQ265" s="515"/>
      <c r="GR265" s="515"/>
      <c r="GS265" s="515"/>
      <c r="GT265" s="515"/>
      <c r="GU265" s="515"/>
      <c r="GV265" s="515"/>
      <c r="GW265" s="515"/>
      <c r="GX265" s="515"/>
      <c r="GY265" s="515"/>
      <c r="GZ265" s="515"/>
      <c r="HA265" s="515"/>
      <c r="HB265" s="515"/>
      <c r="HC265" s="515"/>
      <c r="HD265" s="515"/>
      <c r="HE265" s="515"/>
      <c r="HF265" s="515"/>
      <c r="HG265" s="515"/>
      <c r="HH265" s="515"/>
      <c r="HI265" s="515"/>
      <c r="HJ265" s="515"/>
      <c r="HK265" s="515"/>
      <c r="HL265" s="515"/>
      <c r="HM265" s="515"/>
      <c r="HN265" s="515"/>
      <c r="HO265" s="515"/>
      <c r="HP265" s="515"/>
      <c r="HQ265" s="515"/>
      <c r="HR265" s="515"/>
      <c r="HS265" s="515"/>
      <c r="HT265" s="515"/>
      <c r="HU265" s="515"/>
      <c r="HV265" s="515"/>
      <c r="HW265" s="515"/>
      <c r="HX265" s="515"/>
      <c r="HY265" s="515"/>
      <c r="HZ265" s="515"/>
      <c r="IA265" s="515"/>
      <c r="IB265" s="515"/>
      <c r="IC265" s="515"/>
      <c r="ID265" s="515"/>
      <c r="IE265" s="515"/>
      <c r="IF265" s="515"/>
      <c r="IG265" s="515"/>
      <c r="IH265" s="515"/>
      <c r="II265" s="515"/>
      <c r="IJ265" s="515"/>
      <c r="IK265" s="515"/>
      <c r="IL265" s="515"/>
      <c r="IM265" s="515"/>
      <c r="IN265" s="515"/>
      <c r="IO265" s="515"/>
      <c r="IP265" s="515"/>
      <c r="IQ265" s="515"/>
      <c r="IR265" s="515"/>
      <c r="IS265" s="515"/>
      <c r="IT265" s="515"/>
      <c r="IU265" s="515"/>
      <c r="IV265" s="515"/>
      <c r="IW265" s="515"/>
      <c r="IX265" s="515"/>
      <c r="IY265" s="515"/>
      <c r="IZ265" s="515"/>
      <c r="JA265" s="515"/>
      <c r="JB265" s="515"/>
      <c r="JC265" s="515"/>
      <c r="JD265" s="515"/>
      <c r="JE265" s="515"/>
      <c r="JF265" s="515"/>
      <c r="JG265" s="515"/>
      <c r="JH265" s="515"/>
      <c r="JI265" s="515"/>
      <c r="JJ265" s="515"/>
      <c r="JK265" s="515"/>
      <c r="JL265" s="515"/>
      <c r="JM265" s="515"/>
      <c r="JN265" s="515"/>
      <c r="JO265" s="515"/>
      <c r="JP265" s="515"/>
      <c r="JQ265" s="515"/>
      <c r="JR265" s="515"/>
      <c r="JS265" s="515"/>
      <c r="JT265" s="515"/>
      <c r="JU265" s="515"/>
      <c r="JV265" s="515"/>
      <c r="JW265" s="515"/>
      <c r="JX265" s="515"/>
      <c r="JY265" s="515"/>
      <c r="JZ265" s="515"/>
      <c r="KA265" s="515"/>
      <c r="KB265" s="515"/>
      <c r="KC265" s="515"/>
      <c r="KD265" s="515"/>
      <c r="KE265" s="515"/>
      <c r="KF265" s="515"/>
      <c r="KG265" s="515"/>
      <c r="KH265" s="515"/>
      <c r="KI265" s="515"/>
      <c r="KJ265" s="515"/>
      <c r="KK265" s="515"/>
      <c r="KL265" s="515"/>
      <c r="KM265" s="515"/>
      <c r="KN265" s="515"/>
      <c r="KO265" s="515"/>
      <c r="KP265" s="515"/>
      <c r="KQ265" s="515"/>
      <c r="KR265" s="515"/>
      <c r="KS265" s="515"/>
      <c r="KT265" s="515"/>
    </row>
    <row r="266" spans="1:306" ht="24" hidden="1">
      <c r="A266" s="454" t="s">
        <v>2500</v>
      </c>
      <c r="B266" s="455" t="s">
        <v>2529</v>
      </c>
      <c r="C266" s="455" t="s">
        <v>1895</v>
      </c>
      <c r="D266" s="455"/>
      <c r="E266" s="455" t="s">
        <v>2203</v>
      </c>
      <c r="F266" s="455" t="s">
        <v>113</v>
      </c>
      <c r="G266" s="455"/>
      <c r="H266" s="455"/>
      <c r="I266" s="455"/>
      <c r="J266" s="464">
        <v>11</v>
      </c>
      <c r="K266" s="455">
        <v>11</v>
      </c>
      <c r="L266" s="455"/>
      <c r="M266" s="455"/>
      <c r="N266" s="455"/>
      <c r="O266" s="455">
        <v>290</v>
      </c>
      <c r="P266" s="455"/>
      <c r="Q266" s="455">
        <v>2017</v>
      </c>
      <c r="R266" s="455">
        <v>2020</v>
      </c>
      <c r="S266" s="455"/>
      <c r="T266" s="455"/>
      <c r="U266" s="455">
        <v>23600</v>
      </c>
      <c r="V266" s="455">
        <v>10018</v>
      </c>
      <c r="W266" s="455"/>
      <c r="X266" s="455">
        <v>6011</v>
      </c>
      <c r="Y266" s="455"/>
      <c r="Z266" s="455"/>
      <c r="AA266" s="455"/>
      <c r="AB266" s="455"/>
      <c r="AC266" s="455"/>
      <c r="AD266" s="455"/>
      <c r="AE266" s="455"/>
      <c r="AF266" s="455"/>
      <c r="AG266" s="455"/>
      <c r="AH266" s="455"/>
      <c r="AI266" s="455"/>
      <c r="AJ266" s="455"/>
      <c r="AK266" s="455"/>
      <c r="AL266" s="455"/>
      <c r="AM266" s="455"/>
      <c r="AN266" s="455"/>
      <c r="AO266" s="455"/>
      <c r="AP266" s="455"/>
      <c r="AQ266" s="455"/>
      <c r="AR266" s="455"/>
      <c r="AS266" s="455"/>
      <c r="AT266" s="455"/>
      <c r="AU266" s="455"/>
      <c r="AV266" s="455"/>
      <c r="AW266" s="455"/>
      <c r="AX266" s="455"/>
      <c r="AY266" s="455"/>
      <c r="AZ266" s="455"/>
      <c r="BA266" s="455"/>
      <c r="BB266" s="455"/>
      <c r="BC266" s="455"/>
      <c r="BD266" s="464"/>
      <c r="BE266" s="455"/>
      <c r="BF266" s="464"/>
      <c r="BG266" s="455"/>
      <c r="BH266" s="455"/>
      <c r="BI266" s="455"/>
      <c r="BJ266" s="455"/>
      <c r="BK266" s="455"/>
      <c r="BL266" s="455"/>
      <c r="BM266" s="455"/>
      <c r="BN266" s="455"/>
      <c r="BO266" s="494"/>
      <c r="BP266" s="494"/>
      <c r="BQ266" s="455"/>
      <c r="BR266" s="455"/>
      <c r="BS266" s="455"/>
      <c r="BT266" s="455"/>
      <c r="BU266" s="455"/>
      <c r="BV266" s="455"/>
      <c r="BW266" s="455"/>
      <c r="BX266" s="461"/>
      <c r="BY266" s="461"/>
      <c r="BZ266" s="461"/>
      <c r="CA266" s="461"/>
      <c r="CB266" s="461"/>
      <c r="CC266" s="461"/>
      <c r="CD266" s="448"/>
      <c r="CE266" s="448"/>
      <c r="CF266" s="448"/>
      <c r="CG266" s="448"/>
      <c r="CH266" s="448"/>
      <c r="CI266" s="448"/>
      <c r="CJ266" s="448"/>
      <c r="CK266" s="448"/>
      <c r="CL266" s="448"/>
      <c r="CM266" s="448"/>
      <c r="CN266" s="448"/>
      <c r="CO266" s="448"/>
      <c r="CP266" s="448"/>
      <c r="CQ266" s="448"/>
      <c r="CR266" s="448"/>
      <c r="CS266" s="448"/>
      <c r="CT266" s="448"/>
      <c r="CU266" s="448"/>
      <c r="CV266" s="448"/>
      <c r="CW266" s="515"/>
      <c r="CX266" s="515"/>
      <c r="CY266" s="515"/>
      <c r="CZ266" s="515"/>
      <c r="DA266" s="515"/>
      <c r="DB266" s="515"/>
      <c r="DC266" s="515"/>
      <c r="DD266" s="515"/>
      <c r="DE266" s="515"/>
      <c r="DF266" s="515"/>
      <c r="DG266" s="515"/>
      <c r="DH266" s="515"/>
      <c r="DI266" s="515"/>
      <c r="DJ266" s="515"/>
      <c r="DK266" s="515"/>
      <c r="DL266" s="515"/>
      <c r="DM266" s="515"/>
      <c r="DN266" s="515"/>
      <c r="DO266" s="515"/>
      <c r="DP266" s="515"/>
      <c r="DQ266" s="515"/>
      <c r="DR266" s="515"/>
      <c r="DS266" s="515"/>
      <c r="DT266" s="515"/>
      <c r="DU266" s="515"/>
      <c r="DV266" s="515"/>
      <c r="DW266" s="515"/>
      <c r="DX266" s="515"/>
      <c r="DY266" s="515"/>
      <c r="DZ266" s="515"/>
      <c r="EA266" s="515"/>
      <c r="EB266" s="515"/>
      <c r="EC266" s="515"/>
      <c r="ED266" s="515"/>
      <c r="EE266" s="515"/>
      <c r="EF266" s="515"/>
      <c r="EG266" s="515"/>
      <c r="EH266" s="515"/>
      <c r="EI266" s="515"/>
      <c r="EJ266" s="515"/>
      <c r="EK266" s="515"/>
      <c r="EL266" s="515"/>
      <c r="EM266" s="515"/>
      <c r="EN266" s="515"/>
      <c r="EO266" s="515"/>
      <c r="EP266" s="515"/>
      <c r="EQ266" s="515"/>
      <c r="ER266" s="515"/>
      <c r="ES266" s="515"/>
      <c r="ET266" s="515"/>
      <c r="EU266" s="515"/>
      <c r="EV266" s="515"/>
      <c r="EW266" s="515"/>
      <c r="EX266" s="515"/>
      <c r="EY266" s="515"/>
      <c r="EZ266" s="515"/>
      <c r="FA266" s="515"/>
      <c r="FB266" s="515"/>
      <c r="FC266" s="515"/>
      <c r="FD266" s="515"/>
      <c r="FE266" s="515"/>
      <c r="FF266" s="515"/>
      <c r="FG266" s="515"/>
      <c r="FH266" s="515"/>
      <c r="FI266" s="515"/>
      <c r="FJ266" s="515"/>
      <c r="FK266" s="515"/>
      <c r="FL266" s="515"/>
      <c r="FM266" s="515"/>
      <c r="FN266" s="515"/>
      <c r="FO266" s="515"/>
      <c r="FP266" s="515"/>
      <c r="FQ266" s="515"/>
      <c r="FR266" s="515"/>
      <c r="FS266" s="515"/>
      <c r="FT266" s="515"/>
      <c r="FU266" s="515"/>
      <c r="FV266" s="515"/>
      <c r="FW266" s="515"/>
      <c r="FX266" s="515"/>
      <c r="FY266" s="515"/>
      <c r="FZ266" s="515"/>
      <c r="GA266" s="515"/>
      <c r="GB266" s="515"/>
      <c r="GC266" s="515"/>
      <c r="GD266" s="515"/>
      <c r="GE266" s="515"/>
      <c r="GF266" s="515"/>
      <c r="GG266" s="515"/>
      <c r="GH266" s="515"/>
      <c r="GI266" s="515"/>
      <c r="GJ266" s="515"/>
      <c r="GK266" s="515"/>
      <c r="GL266" s="515"/>
      <c r="GM266" s="515"/>
      <c r="GN266" s="515"/>
      <c r="GO266" s="515"/>
      <c r="GP266" s="515"/>
      <c r="GQ266" s="515"/>
      <c r="GR266" s="515"/>
      <c r="GS266" s="515"/>
      <c r="GT266" s="515"/>
      <c r="GU266" s="515"/>
      <c r="GV266" s="515"/>
      <c r="GW266" s="515"/>
      <c r="GX266" s="515"/>
      <c r="GY266" s="515"/>
      <c r="GZ266" s="515"/>
      <c r="HA266" s="515"/>
      <c r="HB266" s="515"/>
      <c r="HC266" s="515"/>
      <c r="HD266" s="515"/>
      <c r="HE266" s="515"/>
      <c r="HF266" s="515"/>
      <c r="HG266" s="515"/>
      <c r="HH266" s="515"/>
      <c r="HI266" s="515"/>
      <c r="HJ266" s="515"/>
      <c r="HK266" s="515"/>
      <c r="HL266" s="515"/>
      <c r="HM266" s="515"/>
      <c r="HN266" s="515"/>
      <c r="HO266" s="515"/>
      <c r="HP266" s="515"/>
      <c r="HQ266" s="515"/>
      <c r="HR266" s="515"/>
      <c r="HS266" s="515"/>
      <c r="HT266" s="515"/>
      <c r="HU266" s="515"/>
      <c r="HV266" s="515"/>
      <c r="HW266" s="515"/>
      <c r="HX266" s="515"/>
      <c r="HY266" s="515"/>
      <c r="HZ266" s="515"/>
      <c r="IA266" s="515"/>
      <c r="IB266" s="515"/>
      <c r="IC266" s="515"/>
      <c r="ID266" s="515"/>
      <c r="IE266" s="515"/>
      <c r="IF266" s="515"/>
      <c r="IG266" s="515"/>
      <c r="IH266" s="515"/>
      <c r="II266" s="515"/>
      <c r="IJ266" s="515"/>
      <c r="IK266" s="515"/>
      <c r="IL266" s="515"/>
      <c r="IM266" s="515"/>
      <c r="IN266" s="515"/>
      <c r="IO266" s="515"/>
      <c r="IP266" s="515"/>
      <c r="IQ266" s="515"/>
      <c r="IR266" s="515"/>
      <c r="IS266" s="515"/>
      <c r="IT266" s="515"/>
      <c r="IU266" s="515"/>
      <c r="IV266" s="515"/>
      <c r="IW266" s="515"/>
      <c r="IX266" s="515"/>
      <c r="IY266" s="515"/>
      <c r="IZ266" s="515"/>
      <c r="JA266" s="515"/>
      <c r="JB266" s="515"/>
      <c r="JC266" s="515"/>
      <c r="JD266" s="515"/>
      <c r="JE266" s="515"/>
      <c r="JF266" s="515"/>
      <c r="JG266" s="515"/>
      <c r="JH266" s="515"/>
      <c r="JI266" s="515"/>
      <c r="JJ266" s="515"/>
      <c r="JK266" s="515"/>
      <c r="JL266" s="515"/>
      <c r="JM266" s="515"/>
      <c r="JN266" s="515"/>
      <c r="JO266" s="515"/>
      <c r="JP266" s="515"/>
      <c r="JQ266" s="515"/>
      <c r="JR266" s="515"/>
      <c r="JS266" s="515"/>
      <c r="JT266" s="515"/>
      <c r="JU266" s="515"/>
      <c r="JV266" s="515"/>
      <c r="JW266" s="515"/>
      <c r="JX266" s="515"/>
      <c r="JY266" s="515"/>
      <c r="JZ266" s="515"/>
      <c r="KA266" s="515"/>
      <c r="KB266" s="515"/>
      <c r="KC266" s="515"/>
      <c r="KD266" s="515"/>
      <c r="KE266" s="515"/>
      <c r="KF266" s="515"/>
      <c r="KG266" s="515"/>
      <c r="KH266" s="515"/>
      <c r="KI266" s="515"/>
      <c r="KJ266" s="515"/>
      <c r="KK266" s="515"/>
      <c r="KL266" s="515"/>
      <c r="KM266" s="515"/>
      <c r="KN266" s="515"/>
      <c r="KO266" s="515"/>
      <c r="KP266" s="515"/>
      <c r="KQ266" s="515"/>
      <c r="KR266" s="515"/>
      <c r="KS266" s="515"/>
      <c r="KT266" s="515"/>
    </row>
    <row r="267" spans="1:306" ht="48" hidden="1">
      <c r="A267" s="454" t="s">
        <v>2500</v>
      </c>
      <c r="B267" s="455" t="s">
        <v>332</v>
      </c>
      <c r="C267" s="455" t="s">
        <v>1885</v>
      </c>
      <c r="D267" s="455"/>
      <c r="E267" s="455" t="s">
        <v>2654</v>
      </c>
      <c r="F267" s="455" t="s">
        <v>90</v>
      </c>
      <c r="G267" s="455"/>
      <c r="H267" s="455"/>
      <c r="I267" s="455"/>
      <c r="J267" s="464">
        <v>4</v>
      </c>
      <c r="K267" s="455"/>
      <c r="L267" s="455">
        <v>4</v>
      </c>
      <c r="M267" s="455"/>
      <c r="N267" s="455"/>
      <c r="O267" s="455"/>
      <c r="P267" s="455"/>
      <c r="Q267" s="455">
        <v>2017</v>
      </c>
      <c r="R267" s="455">
        <v>2020</v>
      </c>
      <c r="S267" s="455"/>
      <c r="T267" s="455"/>
      <c r="U267" s="455">
        <v>11064</v>
      </c>
      <c r="V267" s="455">
        <v>3600</v>
      </c>
      <c r="W267" s="455"/>
      <c r="X267" s="455"/>
      <c r="Y267" s="455"/>
      <c r="Z267" s="455"/>
      <c r="AA267" s="455"/>
      <c r="AB267" s="455"/>
      <c r="AC267" s="455"/>
      <c r="AD267" s="455"/>
      <c r="AE267" s="455"/>
      <c r="AF267" s="455"/>
      <c r="AG267" s="455"/>
      <c r="AH267" s="455"/>
      <c r="AI267" s="455"/>
      <c r="AJ267" s="455"/>
      <c r="AK267" s="455"/>
      <c r="AL267" s="455"/>
      <c r="AM267" s="455"/>
      <c r="AN267" s="455"/>
      <c r="AO267" s="455"/>
      <c r="AP267" s="455"/>
      <c r="AQ267" s="455"/>
      <c r="AR267" s="455"/>
      <c r="AS267" s="455"/>
      <c r="AT267" s="455"/>
      <c r="AU267" s="455"/>
      <c r="AV267" s="455"/>
      <c r="AW267" s="455"/>
      <c r="AX267" s="455"/>
      <c r="AY267" s="455"/>
      <c r="AZ267" s="455"/>
      <c r="BA267" s="455"/>
      <c r="BB267" s="455"/>
      <c r="BC267" s="455"/>
      <c r="BD267" s="464"/>
      <c r="BE267" s="455"/>
      <c r="BF267" s="464"/>
      <c r="BG267" s="455"/>
      <c r="BH267" s="455"/>
      <c r="BI267" s="455"/>
      <c r="BJ267" s="455"/>
      <c r="BK267" s="455"/>
      <c r="BL267" s="455"/>
      <c r="BM267" s="455"/>
      <c r="BN267" s="455"/>
      <c r="BO267" s="494"/>
      <c r="BP267" s="494"/>
      <c r="BQ267" s="455"/>
      <c r="BR267" s="455"/>
      <c r="BS267" s="455"/>
      <c r="BT267" s="455"/>
      <c r="BU267" s="455"/>
      <c r="BV267" s="455"/>
      <c r="BW267" s="455"/>
      <c r="BX267" s="461"/>
      <c r="BY267" s="461"/>
      <c r="BZ267" s="461"/>
      <c r="CA267" s="461"/>
      <c r="CB267" s="461"/>
      <c r="CC267" s="461"/>
      <c r="CD267" s="448"/>
      <c r="CE267" s="448"/>
      <c r="CF267" s="448"/>
      <c r="CG267" s="448"/>
      <c r="CH267" s="448"/>
      <c r="CI267" s="448"/>
      <c r="CJ267" s="448"/>
      <c r="CK267" s="448"/>
      <c r="CL267" s="448"/>
      <c r="CM267" s="448"/>
      <c r="CN267" s="448"/>
      <c r="CO267" s="448"/>
      <c r="CP267" s="448"/>
      <c r="CQ267" s="448"/>
      <c r="CR267" s="448"/>
      <c r="CS267" s="448"/>
      <c r="CT267" s="448"/>
      <c r="CU267" s="448"/>
      <c r="CV267" s="448"/>
      <c r="CW267" s="515"/>
      <c r="CX267" s="515"/>
      <c r="CY267" s="515"/>
      <c r="CZ267" s="515"/>
      <c r="DA267" s="515"/>
      <c r="DB267" s="515"/>
      <c r="DC267" s="515"/>
      <c r="DD267" s="515"/>
      <c r="DE267" s="515"/>
      <c r="DF267" s="515"/>
      <c r="DG267" s="515"/>
      <c r="DH267" s="515"/>
      <c r="DI267" s="515"/>
      <c r="DJ267" s="515"/>
      <c r="DK267" s="515"/>
      <c r="DL267" s="515"/>
      <c r="DM267" s="515"/>
      <c r="DN267" s="515"/>
      <c r="DO267" s="515"/>
      <c r="DP267" s="515"/>
      <c r="DQ267" s="515"/>
      <c r="DR267" s="515"/>
      <c r="DS267" s="515"/>
      <c r="DT267" s="515"/>
      <c r="DU267" s="515"/>
      <c r="DV267" s="515"/>
      <c r="DW267" s="515"/>
      <c r="DX267" s="515"/>
      <c r="DY267" s="515"/>
      <c r="DZ267" s="515"/>
      <c r="EA267" s="515"/>
      <c r="EB267" s="515"/>
      <c r="EC267" s="515"/>
      <c r="ED267" s="515"/>
      <c r="EE267" s="515"/>
      <c r="EF267" s="515"/>
      <c r="EG267" s="515"/>
      <c r="EH267" s="515"/>
      <c r="EI267" s="515"/>
      <c r="EJ267" s="515"/>
      <c r="EK267" s="515"/>
      <c r="EL267" s="515"/>
      <c r="EM267" s="515"/>
      <c r="EN267" s="515"/>
      <c r="EO267" s="515"/>
      <c r="EP267" s="515"/>
      <c r="EQ267" s="515"/>
      <c r="ER267" s="515"/>
      <c r="ES267" s="515"/>
      <c r="ET267" s="515"/>
      <c r="EU267" s="515"/>
      <c r="EV267" s="515"/>
      <c r="EW267" s="515"/>
      <c r="EX267" s="515"/>
      <c r="EY267" s="515"/>
      <c r="EZ267" s="515"/>
      <c r="FA267" s="515"/>
      <c r="FB267" s="515"/>
      <c r="FC267" s="515"/>
      <c r="FD267" s="515"/>
      <c r="FE267" s="515"/>
      <c r="FF267" s="515"/>
      <c r="FG267" s="515"/>
      <c r="FH267" s="515"/>
      <c r="FI267" s="515"/>
      <c r="FJ267" s="515"/>
      <c r="FK267" s="515"/>
      <c r="FL267" s="515"/>
      <c r="FM267" s="515"/>
      <c r="FN267" s="515"/>
      <c r="FO267" s="515"/>
      <c r="FP267" s="515"/>
      <c r="FQ267" s="515"/>
      <c r="FR267" s="515"/>
      <c r="FS267" s="515"/>
      <c r="FT267" s="515"/>
      <c r="FU267" s="515"/>
      <c r="FV267" s="515"/>
      <c r="FW267" s="515"/>
      <c r="FX267" s="515"/>
      <c r="FY267" s="515"/>
      <c r="FZ267" s="515"/>
      <c r="GA267" s="515"/>
      <c r="GB267" s="515"/>
      <c r="GC267" s="515"/>
      <c r="GD267" s="515"/>
      <c r="GE267" s="515"/>
      <c r="GF267" s="515"/>
      <c r="GG267" s="515"/>
      <c r="GH267" s="515"/>
      <c r="GI267" s="515"/>
      <c r="GJ267" s="515"/>
      <c r="GK267" s="515"/>
      <c r="GL267" s="515"/>
      <c r="GM267" s="515"/>
      <c r="GN267" s="515"/>
      <c r="GO267" s="515"/>
      <c r="GP267" s="515"/>
      <c r="GQ267" s="515"/>
      <c r="GR267" s="515"/>
      <c r="GS267" s="515"/>
      <c r="GT267" s="515"/>
      <c r="GU267" s="515"/>
      <c r="GV267" s="515"/>
      <c r="GW267" s="515"/>
      <c r="GX267" s="515"/>
      <c r="GY267" s="515"/>
      <c r="GZ267" s="515"/>
      <c r="HA267" s="515"/>
      <c r="HB267" s="515"/>
      <c r="HC267" s="515"/>
      <c r="HD267" s="515"/>
      <c r="HE267" s="515"/>
      <c r="HF267" s="515"/>
      <c r="HG267" s="515"/>
      <c r="HH267" s="515"/>
      <c r="HI267" s="515"/>
      <c r="HJ267" s="515"/>
      <c r="HK267" s="515"/>
      <c r="HL267" s="515"/>
      <c r="HM267" s="515"/>
      <c r="HN267" s="515"/>
      <c r="HO267" s="515"/>
      <c r="HP267" s="515"/>
      <c r="HQ267" s="515"/>
      <c r="HR267" s="515"/>
      <c r="HS267" s="515"/>
      <c r="HT267" s="515"/>
      <c r="HU267" s="515"/>
      <c r="HV267" s="515"/>
      <c r="HW267" s="515"/>
      <c r="HX267" s="515"/>
      <c r="HY267" s="515"/>
      <c r="HZ267" s="515"/>
      <c r="IA267" s="515"/>
      <c r="IB267" s="515"/>
      <c r="IC267" s="515"/>
      <c r="ID267" s="515"/>
      <c r="IE267" s="515"/>
      <c r="IF267" s="515"/>
      <c r="IG267" s="515"/>
      <c r="IH267" s="515"/>
      <c r="II267" s="515"/>
      <c r="IJ267" s="515"/>
      <c r="IK267" s="515"/>
      <c r="IL267" s="515"/>
      <c r="IM267" s="515"/>
      <c r="IN267" s="515"/>
      <c r="IO267" s="515"/>
      <c r="IP267" s="515"/>
      <c r="IQ267" s="515"/>
      <c r="IR267" s="515"/>
      <c r="IS267" s="515"/>
      <c r="IT267" s="515"/>
      <c r="IU267" s="515"/>
      <c r="IV267" s="515"/>
      <c r="IW267" s="515"/>
      <c r="IX267" s="515"/>
      <c r="IY267" s="515"/>
      <c r="IZ267" s="515"/>
      <c r="JA267" s="515"/>
      <c r="JB267" s="515"/>
      <c r="JC267" s="515"/>
      <c r="JD267" s="515"/>
      <c r="JE267" s="515"/>
      <c r="JF267" s="515"/>
      <c r="JG267" s="515"/>
      <c r="JH267" s="515"/>
      <c r="JI267" s="515"/>
      <c r="JJ267" s="515"/>
      <c r="JK267" s="515"/>
      <c r="JL267" s="515"/>
      <c r="JM267" s="515"/>
      <c r="JN267" s="515"/>
      <c r="JO267" s="515"/>
      <c r="JP267" s="515"/>
      <c r="JQ267" s="515"/>
      <c r="JR267" s="515"/>
      <c r="JS267" s="515"/>
      <c r="JT267" s="515"/>
      <c r="JU267" s="515"/>
      <c r="JV267" s="515"/>
      <c r="JW267" s="515"/>
      <c r="JX267" s="515"/>
      <c r="JY267" s="515"/>
      <c r="JZ267" s="515"/>
      <c r="KA267" s="515"/>
      <c r="KB267" s="515"/>
      <c r="KC267" s="515"/>
      <c r="KD267" s="515"/>
      <c r="KE267" s="515"/>
      <c r="KF267" s="515"/>
      <c r="KG267" s="515"/>
      <c r="KH267" s="515"/>
      <c r="KI267" s="515"/>
      <c r="KJ267" s="515"/>
      <c r="KK267" s="515"/>
      <c r="KL267" s="515"/>
      <c r="KM267" s="515"/>
      <c r="KN267" s="515"/>
      <c r="KO267" s="515"/>
      <c r="KP267" s="515"/>
      <c r="KQ267" s="515"/>
      <c r="KR267" s="515"/>
      <c r="KS267" s="515"/>
      <c r="KT267" s="515"/>
    </row>
    <row r="268" spans="1:306" ht="24" hidden="1">
      <c r="A268" s="454" t="s">
        <v>2500</v>
      </c>
      <c r="B268" s="455" t="s">
        <v>2501</v>
      </c>
      <c r="C268" s="455" t="s">
        <v>1768</v>
      </c>
      <c r="D268" s="455"/>
      <c r="E268" s="455" t="s">
        <v>2655</v>
      </c>
      <c r="F268" s="455" t="s">
        <v>90</v>
      </c>
      <c r="G268" s="455"/>
      <c r="H268" s="455"/>
      <c r="I268" s="455"/>
      <c r="J268" s="464">
        <v>37</v>
      </c>
      <c r="K268" s="455"/>
      <c r="L268" s="455">
        <v>37</v>
      </c>
      <c r="M268" s="455"/>
      <c r="N268" s="455"/>
      <c r="O268" s="455"/>
      <c r="P268" s="455"/>
      <c r="Q268" s="455">
        <v>2017</v>
      </c>
      <c r="R268" s="455">
        <v>2020</v>
      </c>
      <c r="S268" s="455"/>
      <c r="T268" s="455"/>
      <c r="U268" s="455">
        <v>37308</v>
      </c>
      <c r="V268" s="455">
        <v>14796</v>
      </c>
      <c r="W268" s="455"/>
      <c r="X268" s="455">
        <v>4439</v>
      </c>
      <c r="Y268" s="455"/>
      <c r="Z268" s="455"/>
      <c r="AA268" s="455"/>
      <c r="AB268" s="455"/>
      <c r="AC268" s="455"/>
      <c r="AD268" s="455"/>
      <c r="AE268" s="455"/>
      <c r="AF268" s="455"/>
      <c r="AG268" s="455"/>
      <c r="AH268" s="455"/>
      <c r="AI268" s="455"/>
      <c r="AJ268" s="455"/>
      <c r="AK268" s="455"/>
      <c r="AL268" s="455"/>
      <c r="AM268" s="455"/>
      <c r="AN268" s="455"/>
      <c r="AO268" s="455"/>
      <c r="AP268" s="455"/>
      <c r="AQ268" s="455"/>
      <c r="AR268" s="455"/>
      <c r="AS268" s="455"/>
      <c r="AT268" s="455"/>
      <c r="AU268" s="455"/>
      <c r="AV268" s="455"/>
      <c r="AW268" s="455"/>
      <c r="AX268" s="455"/>
      <c r="AY268" s="455"/>
      <c r="AZ268" s="455"/>
      <c r="BA268" s="455"/>
      <c r="BB268" s="455"/>
      <c r="BC268" s="455"/>
      <c r="BD268" s="464"/>
      <c r="BE268" s="455"/>
      <c r="BF268" s="464"/>
      <c r="BG268" s="455"/>
      <c r="BH268" s="455"/>
      <c r="BI268" s="455"/>
      <c r="BJ268" s="455"/>
      <c r="BK268" s="455"/>
      <c r="BL268" s="455"/>
      <c r="BM268" s="455"/>
      <c r="BN268" s="455"/>
      <c r="BO268" s="494" t="s">
        <v>1771</v>
      </c>
      <c r="BP268" s="494" t="s">
        <v>2656</v>
      </c>
      <c r="BQ268" s="455"/>
      <c r="BR268" s="455"/>
      <c r="BS268" s="455"/>
      <c r="BT268" s="455"/>
      <c r="BU268" s="455"/>
      <c r="BV268" s="455"/>
      <c r="BW268" s="455"/>
      <c r="BX268" s="461"/>
      <c r="BY268" s="461"/>
      <c r="BZ268" s="461"/>
      <c r="CA268" s="461"/>
      <c r="CB268" s="461"/>
      <c r="CC268" s="461"/>
      <c r="CD268" s="448"/>
      <c r="CE268" s="448"/>
      <c r="CF268" s="448"/>
      <c r="CG268" s="448"/>
      <c r="CH268" s="448"/>
      <c r="CI268" s="448"/>
      <c r="CJ268" s="448"/>
      <c r="CK268" s="448"/>
      <c r="CL268" s="448"/>
      <c r="CM268" s="448"/>
      <c r="CN268" s="448"/>
      <c r="CO268" s="448"/>
      <c r="CP268" s="448"/>
      <c r="CQ268" s="448"/>
      <c r="CR268" s="448"/>
      <c r="CS268" s="448"/>
      <c r="CT268" s="448"/>
      <c r="CU268" s="448"/>
      <c r="CV268" s="448"/>
      <c r="CW268" s="515"/>
      <c r="CX268" s="515"/>
      <c r="CY268" s="515"/>
      <c r="CZ268" s="515"/>
      <c r="DA268" s="515"/>
      <c r="DB268" s="515"/>
      <c r="DC268" s="515"/>
      <c r="DD268" s="515"/>
      <c r="DE268" s="515"/>
      <c r="DF268" s="515"/>
      <c r="DG268" s="515"/>
      <c r="DH268" s="515"/>
      <c r="DI268" s="515"/>
      <c r="DJ268" s="515"/>
      <c r="DK268" s="515"/>
      <c r="DL268" s="515"/>
      <c r="DM268" s="515"/>
      <c r="DN268" s="515"/>
      <c r="DO268" s="515"/>
      <c r="DP268" s="515"/>
      <c r="DQ268" s="515"/>
      <c r="DR268" s="515"/>
      <c r="DS268" s="515"/>
      <c r="DT268" s="515"/>
      <c r="DU268" s="515"/>
      <c r="DV268" s="515"/>
      <c r="DW268" s="515"/>
      <c r="DX268" s="515"/>
      <c r="DY268" s="515"/>
      <c r="DZ268" s="515"/>
      <c r="EA268" s="515"/>
      <c r="EB268" s="515"/>
      <c r="EC268" s="515"/>
      <c r="ED268" s="515"/>
      <c r="EE268" s="515"/>
      <c r="EF268" s="515"/>
      <c r="EG268" s="515"/>
      <c r="EH268" s="515"/>
      <c r="EI268" s="515"/>
      <c r="EJ268" s="515"/>
      <c r="EK268" s="515"/>
      <c r="EL268" s="515"/>
      <c r="EM268" s="515"/>
      <c r="EN268" s="515"/>
      <c r="EO268" s="515"/>
      <c r="EP268" s="515"/>
      <c r="EQ268" s="515"/>
      <c r="ER268" s="515"/>
      <c r="ES268" s="515"/>
      <c r="ET268" s="515"/>
      <c r="EU268" s="515"/>
      <c r="EV268" s="515"/>
      <c r="EW268" s="515"/>
      <c r="EX268" s="515"/>
      <c r="EY268" s="515"/>
      <c r="EZ268" s="515"/>
      <c r="FA268" s="515"/>
      <c r="FB268" s="515"/>
      <c r="FC268" s="515"/>
      <c r="FD268" s="515"/>
      <c r="FE268" s="515"/>
      <c r="FF268" s="515"/>
      <c r="FG268" s="515"/>
      <c r="FH268" s="515"/>
      <c r="FI268" s="515"/>
      <c r="FJ268" s="515"/>
      <c r="FK268" s="515"/>
      <c r="FL268" s="515"/>
      <c r="FM268" s="515"/>
      <c r="FN268" s="515"/>
      <c r="FO268" s="515"/>
      <c r="FP268" s="515"/>
      <c r="FQ268" s="515"/>
      <c r="FR268" s="515"/>
      <c r="FS268" s="515"/>
      <c r="FT268" s="515"/>
      <c r="FU268" s="515"/>
      <c r="FV268" s="515"/>
      <c r="FW268" s="515"/>
      <c r="FX268" s="515"/>
      <c r="FY268" s="515"/>
      <c r="FZ268" s="515"/>
      <c r="GA268" s="515"/>
      <c r="GB268" s="515"/>
      <c r="GC268" s="515"/>
      <c r="GD268" s="515"/>
      <c r="GE268" s="515"/>
      <c r="GF268" s="515"/>
      <c r="GG268" s="515"/>
      <c r="GH268" s="515"/>
      <c r="GI268" s="515"/>
      <c r="GJ268" s="515"/>
      <c r="GK268" s="515"/>
      <c r="GL268" s="515"/>
      <c r="GM268" s="515"/>
      <c r="GN268" s="515"/>
      <c r="GO268" s="515"/>
      <c r="GP268" s="515"/>
      <c r="GQ268" s="515"/>
      <c r="GR268" s="515"/>
      <c r="GS268" s="515"/>
      <c r="GT268" s="515"/>
      <c r="GU268" s="515"/>
      <c r="GV268" s="515"/>
      <c r="GW268" s="515"/>
      <c r="GX268" s="515"/>
      <c r="GY268" s="515"/>
      <c r="GZ268" s="515"/>
      <c r="HA268" s="515"/>
      <c r="HB268" s="515"/>
      <c r="HC268" s="515"/>
      <c r="HD268" s="515"/>
      <c r="HE268" s="515"/>
      <c r="HF268" s="515"/>
      <c r="HG268" s="515"/>
      <c r="HH268" s="515"/>
      <c r="HI268" s="515"/>
      <c r="HJ268" s="515"/>
      <c r="HK268" s="515"/>
      <c r="HL268" s="515"/>
      <c r="HM268" s="515"/>
      <c r="HN268" s="515"/>
      <c r="HO268" s="515"/>
      <c r="HP268" s="515"/>
      <c r="HQ268" s="515"/>
      <c r="HR268" s="515"/>
      <c r="HS268" s="515"/>
      <c r="HT268" s="515"/>
      <c r="HU268" s="515"/>
      <c r="HV268" s="515"/>
      <c r="HW268" s="515"/>
      <c r="HX268" s="515"/>
      <c r="HY268" s="515"/>
      <c r="HZ268" s="515"/>
      <c r="IA268" s="515"/>
      <c r="IB268" s="515"/>
      <c r="IC268" s="515"/>
      <c r="ID268" s="515"/>
      <c r="IE268" s="515"/>
      <c r="IF268" s="515"/>
      <c r="IG268" s="515"/>
      <c r="IH268" s="515"/>
      <c r="II268" s="515"/>
      <c r="IJ268" s="515"/>
      <c r="IK268" s="515"/>
      <c r="IL268" s="515"/>
      <c r="IM268" s="515"/>
      <c r="IN268" s="515"/>
      <c r="IO268" s="515"/>
      <c r="IP268" s="515"/>
      <c r="IQ268" s="515"/>
      <c r="IR268" s="515"/>
      <c r="IS268" s="515"/>
      <c r="IT268" s="515"/>
      <c r="IU268" s="515"/>
      <c r="IV268" s="515"/>
      <c r="IW268" s="515"/>
      <c r="IX268" s="515"/>
      <c r="IY268" s="515"/>
      <c r="IZ268" s="515"/>
      <c r="JA268" s="515"/>
      <c r="JB268" s="515"/>
      <c r="JC268" s="515"/>
      <c r="JD268" s="515"/>
      <c r="JE268" s="515"/>
      <c r="JF268" s="515"/>
      <c r="JG268" s="515"/>
      <c r="JH268" s="515"/>
      <c r="JI268" s="515"/>
      <c r="JJ268" s="515"/>
      <c r="JK268" s="515"/>
      <c r="JL268" s="515"/>
      <c r="JM268" s="515"/>
      <c r="JN268" s="515"/>
      <c r="JO268" s="515"/>
      <c r="JP268" s="515"/>
      <c r="JQ268" s="515"/>
      <c r="JR268" s="515"/>
      <c r="JS268" s="515"/>
      <c r="JT268" s="515"/>
      <c r="JU268" s="515"/>
      <c r="JV268" s="515"/>
      <c r="JW268" s="515"/>
      <c r="JX268" s="515"/>
      <c r="JY268" s="515"/>
      <c r="JZ268" s="515"/>
      <c r="KA268" s="515"/>
      <c r="KB268" s="515"/>
      <c r="KC268" s="515"/>
      <c r="KD268" s="515"/>
      <c r="KE268" s="515"/>
      <c r="KF268" s="515"/>
      <c r="KG268" s="515"/>
      <c r="KH268" s="515"/>
      <c r="KI268" s="515"/>
      <c r="KJ268" s="515"/>
      <c r="KK268" s="515"/>
      <c r="KL268" s="515"/>
      <c r="KM268" s="515"/>
      <c r="KN268" s="515"/>
      <c r="KO268" s="515"/>
      <c r="KP268" s="515"/>
      <c r="KQ268" s="515"/>
      <c r="KR268" s="515"/>
      <c r="KS268" s="515"/>
      <c r="KT268" s="515"/>
    </row>
    <row r="269" spans="1:306" ht="36" hidden="1">
      <c r="A269" s="454" t="s">
        <v>2500</v>
      </c>
      <c r="B269" s="455" t="s">
        <v>952</v>
      </c>
      <c r="C269" s="455" t="s">
        <v>953</v>
      </c>
      <c r="D269" s="455"/>
      <c r="E269" s="455" t="s">
        <v>2256</v>
      </c>
      <c r="F269" s="455" t="s">
        <v>90</v>
      </c>
      <c r="G269" s="455"/>
      <c r="H269" s="455"/>
      <c r="I269" s="455"/>
      <c r="J269" s="464">
        <v>3</v>
      </c>
      <c r="K269" s="455"/>
      <c r="L269" s="455">
        <v>3</v>
      </c>
      <c r="M269" s="455"/>
      <c r="N269" s="455"/>
      <c r="O269" s="455"/>
      <c r="P269" s="455"/>
      <c r="Q269" s="455">
        <v>2016</v>
      </c>
      <c r="R269" s="455">
        <v>2020</v>
      </c>
      <c r="S269" s="455"/>
      <c r="T269" s="455"/>
      <c r="U269" s="455">
        <v>3311</v>
      </c>
      <c r="V269" s="455">
        <v>1113</v>
      </c>
      <c r="W269" s="455"/>
      <c r="X269" s="455">
        <v>1113</v>
      </c>
      <c r="Y269" s="455"/>
      <c r="Z269" s="455"/>
      <c r="AA269" s="455"/>
      <c r="AB269" s="455"/>
      <c r="AC269" s="455"/>
      <c r="AD269" s="455"/>
      <c r="AE269" s="455"/>
      <c r="AF269" s="455"/>
      <c r="AG269" s="455"/>
      <c r="AH269" s="455"/>
      <c r="AI269" s="455"/>
      <c r="AJ269" s="455"/>
      <c r="AK269" s="455"/>
      <c r="AL269" s="455"/>
      <c r="AM269" s="455"/>
      <c r="AN269" s="455"/>
      <c r="AO269" s="455"/>
      <c r="AP269" s="455"/>
      <c r="AQ269" s="455"/>
      <c r="AR269" s="455"/>
      <c r="AS269" s="455"/>
      <c r="AT269" s="455"/>
      <c r="AU269" s="455"/>
      <c r="AV269" s="455"/>
      <c r="AW269" s="455"/>
      <c r="AX269" s="455"/>
      <c r="AY269" s="455"/>
      <c r="AZ269" s="455"/>
      <c r="BA269" s="455"/>
      <c r="BB269" s="455"/>
      <c r="BC269" s="455"/>
      <c r="BD269" s="464"/>
      <c r="BE269" s="455"/>
      <c r="BF269" s="464"/>
      <c r="BG269" s="455"/>
      <c r="BH269" s="455"/>
      <c r="BI269" s="455"/>
      <c r="BJ269" s="455"/>
      <c r="BK269" s="455"/>
      <c r="BL269" s="455"/>
      <c r="BM269" s="455"/>
      <c r="BN269" s="455"/>
      <c r="BO269" s="494" t="s">
        <v>955</v>
      </c>
      <c r="BP269" s="494" t="s">
        <v>956</v>
      </c>
      <c r="BQ269" s="455"/>
      <c r="BR269" s="455"/>
      <c r="BS269" s="455"/>
      <c r="BT269" s="455"/>
      <c r="BU269" s="455"/>
      <c r="BV269" s="455"/>
      <c r="BW269" s="455"/>
      <c r="BX269" s="461"/>
      <c r="BY269" s="461"/>
      <c r="BZ269" s="461"/>
      <c r="CA269" s="461"/>
      <c r="CB269" s="461"/>
      <c r="CC269" s="461"/>
      <c r="CD269" s="448"/>
      <c r="CE269" s="448"/>
      <c r="CF269" s="448"/>
      <c r="CG269" s="448"/>
      <c r="CH269" s="448"/>
      <c r="CI269" s="448"/>
      <c r="CJ269" s="448"/>
      <c r="CK269" s="448"/>
      <c r="CL269" s="448"/>
      <c r="CM269" s="448"/>
      <c r="CN269" s="448"/>
      <c r="CO269" s="448"/>
      <c r="CP269" s="448"/>
      <c r="CQ269" s="448"/>
      <c r="CR269" s="448"/>
      <c r="CS269" s="448"/>
      <c r="CT269" s="448"/>
      <c r="CU269" s="448"/>
      <c r="CV269" s="448"/>
      <c r="CW269" s="515"/>
      <c r="CX269" s="515"/>
      <c r="CY269" s="515"/>
      <c r="CZ269" s="515"/>
      <c r="DA269" s="515"/>
      <c r="DB269" s="515"/>
      <c r="DC269" s="515"/>
      <c r="DD269" s="515"/>
      <c r="DE269" s="515"/>
      <c r="DF269" s="515"/>
      <c r="DG269" s="515"/>
      <c r="DH269" s="515"/>
      <c r="DI269" s="515"/>
      <c r="DJ269" s="515"/>
      <c r="DK269" s="515"/>
      <c r="DL269" s="515"/>
      <c r="DM269" s="515"/>
      <c r="DN269" s="515"/>
      <c r="DO269" s="515"/>
      <c r="DP269" s="515"/>
      <c r="DQ269" s="515"/>
      <c r="DR269" s="515"/>
      <c r="DS269" s="515"/>
      <c r="DT269" s="515"/>
      <c r="DU269" s="515"/>
      <c r="DV269" s="515"/>
      <c r="DW269" s="515"/>
      <c r="DX269" s="515"/>
      <c r="DY269" s="515"/>
      <c r="DZ269" s="515"/>
      <c r="EA269" s="515"/>
      <c r="EB269" s="515"/>
      <c r="EC269" s="515"/>
      <c r="ED269" s="515"/>
      <c r="EE269" s="515"/>
      <c r="EF269" s="515"/>
      <c r="EG269" s="515"/>
      <c r="EH269" s="515"/>
      <c r="EI269" s="515"/>
      <c r="EJ269" s="515"/>
      <c r="EK269" s="515"/>
      <c r="EL269" s="515"/>
      <c r="EM269" s="515"/>
      <c r="EN269" s="515"/>
      <c r="EO269" s="515"/>
      <c r="EP269" s="515"/>
      <c r="EQ269" s="515"/>
      <c r="ER269" s="515"/>
      <c r="ES269" s="515"/>
      <c r="ET269" s="515"/>
      <c r="EU269" s="515"/>
      <c r="EV269" s="515"/>
      <c r="EW269" s="515"/>
      <c r="EX269" s="515"/>
      <c r="EY269" s="515"/>
      <c r="EZ269" s="515"/>
      <c r="FA269" s="515"/>
      <c r="FB269" s="515"/>
      <c r="FC269" s="515"/>
      <c r="FD269" s="515"/>
      <c r="FE269" s="515"/>
      <c r="FF269" s="515"/>
      <c r="FG269" s="515"/>
      <c r="FH269" s="515"/>
      <c r="FI269" s="515"/>
      <c r="FJ269" s="515"/>
      <c r="FK269" s="515"/>
      <c r="FL269" s="515"/>
      <c r="FM269" s="515"/>
      <c r="FN269" s="515"/>
      <c r="FO269" s="515"/>
      <c r="FP269" s="515"/>
      <c r="FQ269" s="515"/>
      <c r="FR269" s="515"/>
      <c r="FS269" s="515"/>
      <c r="FT269" s="515"/>
      <c r="FU269" s="515"/>
      <c r="FV269" s="515"/>
      <c r="FW269" s="515"/>
      <c r="FX269" s="515"/>
      <c r="FY269" s="515"/>
      <c r="FZ269" s="515"/>
      <c r="GA269" s="515"/>
      <c r="GB269" s="515"/>
      <c r="GC269" s="515"/>
      <c r="GD269" s="515"/>
      <c r="GE269" s="515"/>
      <c r="GF269" s="515"/>
      <c r="GG269" s="515"/>
      <c r="GH269" s="515"/>
      <c r="GI269" s="515"/>
      <c r="GJ269" s="515"/>
      <c r="GK269" s="515"/>
      <c r="GL269" s="515"/>
      <c r="GM269" s="515"/>
      <c r="GN269" s="515"/>
      <c r="GO269" s="515"/>
      <c r="GP269" s="515"/>
      <c r="GQ269" s="515"/>
      <c r="GR269" s="515"/>
      <c r="GS269" s="515"/>
      <c r="GT269" s="515"/>
      <c r="GU269" s="515"/>
      <c r="GV269" s="515"/>
      <c r="GW269" s="515"/>
      <c r="GX269" s="515"/>
      <c r="GY269" s="515"/>
      <c r="GZ269" s="515"/>
      <c r="HA269" s="515"/>
      <c r="HB269" s="515"/>
      <c r="HC269" s="515"/>
      <c r="HD269" s="515"/>
      <c r="HE269" s="515"/>
      <c r="HF269" s="515"/>
      <c r="HG269" s="515"/>
      <c r="HH269" s="515"/>
      <c r="HI269" s="515"/>
      <c r="HJ269" s="515"/>
      <c r="HK269" s="515"/>
      <c r="HL269" s="515"/>
      <c r="HM269" s="515"/>
      <c r="HN269" s="515"/>
      <c r="HO269" s="515"/>
      <c r="HP269" s="515"/>
      <c r="HQ269" s="515"/>
      <c r="HR269" s="515"/>
      <c r="HS269" s="515"/>
      <c r="HT269" s="515"/>
      <c r="HU269" s="515"/>
      <c r="HV269" s="515"/>
      <c r="HW269" s="515"/>
      <c r="HX269" s="515"/>
      <c r="HY269" s="515"/>
      <c r="HZ269" s="515"/>
      <c r="IA269" s="515"/>
      <c r="IB269" s="515"/>
      <c r="IC269" s="515"/>
      <c r="ID269" s="515"/>
      <c r="IE269" s="515"/>
      <c r="IF269" s="515"/>
      <c r="IG269" s="515"/>
      <c r="IH269" s="515"/>
      <c r="II269" s="515"/>
      <c r="IJ269" s="515"/>
      <c r="IK269" s="515"/>
      <c r="IL269" s="515"/>
      <c r="IM269" s="515"/>
      <c r="IN269" s="515"/>
      <c r="IO269" s="515"/>
      <c r="IP269" s="515"/>
      <c r="IQ269" s="515"/>
      <c r="IR269" s="515"/>
      <c r="IS269" s="515"/>
      <c r="IT269" s="515"/>
      <c r="IU269" s="515"/>
      <c r="IV269" s="515"/>
      <c r="IW269" s="515"/>
      <c r="IX269" s="515"/>
      <c r="IY269" s="515"/>
      <c r="IZ269" s="515"/>
      <c r="JA269" s="515"/>
      <c r="JB269" s="515"/>
      <c r="JC269" s="515"/>
      <c r="JD269" s="515"/>
      <c r="JE269" s="515"/>
      <c r="JF269" s="515"/>
      <c r="JG269" s="515"/>
      <c r="JH269" s="515"/>
      <c r="JI269" s="515"/>
      <c r="JJ269" s="515"/>
      <c r="JK269" s="515"/>
      <c r="JL269" s="515"/>
      <c r="JM269" s="515"/>
      <c r="JN269" s="515"/>
      <c r="JO269" s="515"/>
      <c r="JP269" s="515"/>
      <c r="JQ269" s="515"/>
      <c r="JR269" s="515"/>
      <c r="JS269" s="515"/>
      <c r="JT269" s="515"/>
      <c r="JU269" s="515"/>
      <c r="JV269" s="515"/>
      <c r="JW269" s="515"/>
      <c r="JX269" s="515"/>
      <c r="JY269" s="515"/>
      <c r="JZ269" s="515"/>
      <c r="KA269" s="515"/>
      <c r="KB269" s="515"/>
      <c r="KC269" s="515"/>
      <c r="KD269" s="515"/>
      <c r="KE269" s="515"/>
      <c r="KF269" s="515"/>
      <c r="KG269" s="515"/>
      <c r="KH269" s="515"/>
      <c r="KI269" s="515"/>
      <c r="KJ269" s="515"/>
      <c r="KK269" s="515"/>
      <c r="KL269" s="515"/>
      <c r="KM269" s="515"/>
      <c r="KN269" s="515"/>
      <c r="KO269" s="515"/>
      <c r="KP269" s="515"/>
      <c r="KQ269" s="515"/>
      <c r="KR269" s="515"/>
      <c r="KS269" s="515"/>
      <c r="KT269" s="515"/>
    </row>
    <row r="270" spans="1:306" ht="24" hidden="1">
      <c r="A270" s="454" t="s">
        <v>2500</v>
      </c>
      <c r="B270" s="455" t="s">
        <v>879</v>
      </c>
      <c r="C270" s="455" t="s">
        <v>1888</v>
      </c>
      <c r="D270" s="455"/>
      <c r="E270" s="455" t="s">
        <v>2513</v>
      </c>
      <c r="F270" s="455" t="s">
        <v>90</v>
      </c>
      <c r="G270" s="455"/>
      <c r="H270" s="455"/>
      <c r="I270" s="455"/>
      <c r="J270" s="464">
        <v>23</v>
      </c>
      <c r="K270" s="455"/>
      <c r="L270" s="455">
        <v>23</v>
      </c>
      <c r="M270" s="455"/>
      <c r="N270" s="455"/>
      <c r="O270" s="455"/>
      <c r="P270" s="455"/>
      <c r="Q270" s="455">
        <v>2017</v>
      </c>
      <c r="R270" s="455">
        <v>2020</v>
      </c>
      <c r="S270" s="455"/>
      <c r="T270" s="455"/>
      <c r="U270" s="455">
        <v>37452</v>
      </c>
      <c r="V270" s="455">
        <v>9360</v>
      </c>
      <c r="W270" s="455"/>
      <c r="X270" s="455">
        <v>5760</v>
      </c>
      <c r="Y270" s="455"/>
      <c r="Z270" s="455"/>
      <c r="AA270" s="455"/>
      <c r="AB270" s="455"/>
      <c r="AC270" s="455"/>
      <c r="AD270" s="455"/>
      <c r="AE270" s="455"/>
      <c r="AF270" s="455"/>
      <c r="AG270" s="455"/>
      <c r="AH270" s="455"/>
      <c r="AI270" s="455"/>
      <c r="AJ270" s="455"/>
      <c r="AK270" s="455"/>
      <c r="AL270" s="455"/>
      <c r="AM270" s="455"/>
      <c r="AN270" s="455"/>
      <c r="AO270" s="455"/>
      <c r="AP270" s="455"/>
      <c r="AQ270" s="455"/>
      <c r="AR270" s="455"/>
      <c r="AS270" s="455"/>
      <c r="AT270" s="455"/>
      <c r="AU270" s="455"/>
      <c r="AV270" s="455"/>
      <c r="AW270" s="455"/>
      <c r="AX270" s="455"/>
      <c r="AY270" s="455"/>
      <c r="AZ270" s="455"/>
      <c r="BA270" s="455"/>
      <c r="BB270" s="455"/>
      <c r="BC270" s="455"/>
      <c r="BD270" s="464"/>
      <c r="BE270" s="455"/>
      <c r="BF270" s="464"/>
      <c r="BG270" s="455"/>
      <c r="BH270" s="455"/>
      <c r="BI270" s="455"/>
      <c r="BJ270" s="455"/>
      <c r="BK270" s="455"/>
      <c r="BL270" s="455"/>
      <c r="BM270" s="455"/>
      <c r="BN270" s="455"/>
      <c r="BO270" s="494" t="s">
        <v>1891</v>
      </c>
      <c r="BP270" s="494"/>
      <c r="BQ270" s="455"/>
      <c r="BR270" s="455"/>
      <c r="BS270" s="455"/>
      <c r="BT270" s="455"/>
      <c r="BU270" s="455"/>
      <c r="BV270" s="455"/>
      <c r="BW270" s="455"/>
      <c r="BX270" s="461"/>
      <c r="BY270" s="461"/>
      <c r="BZ270" s="461"/>
      <c r="CA270" s="461"/>
      <c r="CB270" s="461"/>
      <c r="CC270" s="461"/>
      <c r="CD270" s="448"/>
      <c r="CE270" s="448"/>
      <c r="CF270" s="448"/>
      <c r="CG270" s="448"/>
      <c r="CH270" s="448"/>
      <c r="CI270" s="448"/>
      <c r="CJ270" s="448"/>
      <c r="CK270" s="448"/>
      <c r="CL270" s="448"/>
      <c r="CM270" s="448"/>
      <c r="CN270" s="448"/>
      <c r="CO270" s="448"/>
      <c r="CP270" s="448"/>
      <c r="CQ270" s="448"/>
      <c r="CR270" s="448"/>
      <c r="CS270" s="448"/>
      <c r="CT270" s="448"/>
      <c r="CU270" s="448"/>
      <c r="CV270" s="448"/>
      <c r="CW270" s="515"/>
      <c r="CX270" s="515"/>
      <c r="CY270" s="515"/>
      <c r="CZ270" s="515"/>
      <c r="DA270" s="515"/>
      <c r="DB270" s="515"/>
      <c r="DC270" s="515"/>
      <c r="DD270" s="515"/>
      <c r="DE270" s="515"/>
      <c r="DF270" s="515"/>
      <c r="DG270" s="515"/>
      <c r="DH270" s="515"/>
      <c r="DI270" s="515"/>
      <c r="DJ270" s="515"/>
      <c r="DK270" s="515"/>
      <c r="DL270" s="515"/>
      <c r="DM270" s="515"/>
      <c r="DN270" s="515"/>
      <c r="DO270" s="515"/>
      <c r="DP270" s="515"/>
      <c r="DQ270" s="515"/>
      <c r="DR270" s="515"/>
      <c r="DS270" s="515"/>
      <c r="DT270" s="515"/>
      <c r="DU270" s="515"/>
      <c r="DV270" s="515"/>
      <c r="DW270" s="515"/>
      <c r="DX270" s="515"/>
      <c r="DY270" s="515"/>
      <c r="DZ270" s="515"/>
      <c r="EA270" s="515"/>
      <c r="EB270" s="515"/>
      <c r="EC270" s="515"/>
      <c r="ED270" s="515"/>
      <c r="EE270" s="515"/>
      <c r="EF270" s="515"/>
      <c r="EG270" s="515"/>
      <c r="EH270" s="515"/>
      <c r="EI270" s="515"/>
      <c r="EJ270" s="515"/>
      <c r="EK270" s="515"/>
      <c r="EL270" s="515"/>
      <c r="EM270" s="515"/>
      <c r="EN270" s="515"/>
      <c r="EO270" s="515"/>
      <c r="EP270" s="515"/>
      <c r="EQ270" s="515"/>
      <c r="ER270" s="515"/>
      <c r="ES270" s="515"/>
      <c r="ET270" s="515"/>
      <c r="EU270" s="515"/>
      <c r="EV270" s="515"/>
      <c r="EW270" s="515"/>
      <c r="EX270" s="515"/>
      <c r="EY270" s="515"/>
      <c r="EZ270" s="515"/>
      <c r="FA270" s="515"/>
      <c r="FB270" s="515"/>
      <c r="FC270" s="515"/>
      <c r="FD270" s="515"/>
      <c r="FE270" s="515"/>
      <c r="FF270" s="515"/>
      <c r="FG270" s="515"/>
      <c r="FH270" s="515"/>
      <c r="FI270" s="515"/>
      <c r="FJ270" s="515"/>
      <c r="FK270" s="515"/>
      <c r="FL270" s="515"/>
      <c r="FM270" s="515"/>
      <c r="FN270" s="515"/>
      <c r="FO270" s="515"/>
      <c r="FP270" s="515"/>
      <c r="FQ270" s="515"/>
      <c r="FR270" s="515"/>
      <c r="FS270" s="515"/>
      <c r="FT270" s="515"/>
      <c r="FU270" s="515"/>
      <c r="FV270" s="515"/>
      <c r="FW270" s="515"/>
      <c r="FX270" s="515"/>
      <c r="FY270" s="515"/>
      <c r="FZ270" s="515"/>
      <c r="GA270" s="515"/>
      <c r="GB270" s="515"/>
      <c r="GC270" s="515"/>
      <c r="GD270" s="515"/>
      <c r="GE270" s="515"/>
      <c r="GF270" s="515"/>
      <c r="GG270" s="515"/>
      <c r="GH270" s="515"/>
      <c r="GI270" s="515"/>
      <c r="GJ270" s="515"/>
      <c r="GK270" s="515"/>
      <c r="GL270" s="515"/>
      <c r="GM270" s="515"/>
      <c r="GN270" s="515"/>
      <c r="GO270" s="515"/>
      <c r="GP270" s="515"/>
      <c r="GQ270" s="515"/>
      <c r="GR270" s="515"/>
      <c r="GS270" s="515"/>
      <c r="GT270" s="515"/>
      <c r="GU270" s="515"/>
      <c r="GV270" s="515"/>
      <c r="GW270" s="515"/>
      <c r="GX270" s="515"/>
      <c r="GY270" s="515"/>
      <c r="GZ270" s="515"/>
      <c r="HA270" s="515"/>
      <c r="HB270" s="515"/>
      <c r="HC270" s="515"/>
      <c r="HD270" s="515"/>
      <c r="HE270" s="515"/>
      <c r="HF270" s="515"/>
      <c r="HG270" s="515"/>
      <c r="HH270" s="515"/>
      <c r="HI270" s="515"/>
      <c r="HJ270" s="515"/>
      <c r="HK270" s="515"/>
      <c r="HL270" s="515"/>
      <c r="HM270" s="515"/>
      <c r="HN270" s="515"/>
      <c r="HO270" s="515"/>
      <c r="HP270" s="515"/>
      <c r="HQ270" s="515"/>
      <c r="HR270" s="515"/>
      <c r="HS270" s="515"/>
      <c r="HT270" s="515"/>
      <c r="HU270" s="515"/>
      <c r="HV270" s="515"/>
      <c r="HW270" s="515"/>
      <c r="HX270" s="515"/>
      <c r="HY270" s="515"/>
      <c r="HZ270" s="515"/>
      <c r="IA270" s="515"/>
      <c r="IB270" s="515"/>
      <c r="IC270" s="515"/>
      <c r="ID270" s="515"/>
      <c r="IE270" s="515"/>
      <c r="IF270" s="515"/>
      <c r="IG270" s="515"/>
      <c r="IH270" s="515"/>
      <c r="II270" s="515"/>
      <c r="IJ270" s="515"/>
      <c r="IK270" s="515"/>
      <c r="IL270" s="515"/>
      <c r="IM270" s="515"/>
      <c r="IN270" s="515"/>
      <c r="IO270" s="515"/>
      <c r="IP270" s="515"/>
      <c r="IQ270" s="515"/>
      <c r="IR270" s="515"/>
      <c r="IS270" s="515"/>
      <c r="IT270" s="515"/>
      <c r="IU270" s="515"/>
      <c r="IV270" s="515"/>
      <c r="IW270" s="515"/>
      <c r="IX270" s="515"/>
      <c r="IY270" s="515"/>
      <c r="IZ270" s="515"/>
      <c r="JA270" s="515"/>
      <c r="JB270" s="515"/>
      <c r="JC270" s="515"/>
      <c r="JD270" s="515"/>
      <c r="JE270" s="515"/>
      <c r="JF270" s="515"/>
      <c r="JG270" s="515"/>
      <c r="JH270" s="515"/>
      <c r="JI270" s="515"/>
      <c r="JJ270" s="515"/>
      <c r="JK270" s="515"/>
      <c r="JL270" s="515"/>
      <c r="JM270" s="515"/>
      <c r="JN270" s="515"/>
      <c r="JO270" s="515"/>
      <c r="JP270" s="515"/>
      <c r="JQ270" s="515"/>
      <c r="JR270" s="515"/>
      <c r="JS270" s="515"/>
      <c r="JT270" s="515"/>
      <c r="JU270" s="515"/>
      <c r="JV270" s="515"/>
      <c r="JW270" s="515"/>
      <c r="JX270" s="515"/>
      <c r="JY270" s="515"/>
      <c r="JZ270" s="515"/>
      <c r="KA270" s="515"/>
      <c r="KB270" s="515"/>
      <c r="KC270" s="515"/>
      <c r="KD270" s="515"/>
      <c r="KE270" s="515"/>
      <c r="KF270" s="515"/>
      <c r="KG270" s="515"/>
      <c r="KH270" s="515"/>
      <c r="KI270" s="515"/>
      <c r="KJ270" s="515"/>
      <c r="KK270" s="515"/>
      <c r="KL270" s="515"/>
      <c r="KM270" s="515"/>
      <c r="KN270" s="515"/>
      <c r="KO270" s="515"/>
      <c r="KP270" s="515"/>
      <c r="KQ270" s="515"/>
      <c r="KR270" s="515"/>
      <c r="KS270" s="515"/>
      <c r="KT270" s="515"/>
    </row>
    <row r="271" spans="1:306" ht="36" hidden="1">
      <c r="A271" s="454" t="s">
        <v>2500</v>
      </c>
      <c r="B271" s="455" t="s">
        <v>2501</v>
      </c>
      <c r="C271" s="455" t="s">
        <v>1821</v>
      </c>
      <c r="D271" s="455"/>
      <c r="E271" s="455" t="s">
        <v>2155</v>
      </c>
      <c r="F271" s="455" t="s">
        <v>2155</v>
      </c>
      <c r="G271" s="455"/>
      <c r="H271" s="455"/>
      <c r="I271" s="455"/>
      <c r="J271" s="464">
        <v>6</v>
      </c>
      <c r="K271" s="455"/>
      <c r="L271" s="455">
        <v>6</v>
      </c>
      <c r="M271" s="455"/>
      <c r="N271" s="455"/>
      <c r="O271" s="455"/>
      <c r="P271" s="455"/>
      <c r="Q271" s="455">
        <v>2017</v>
      </c>
      <c r="R271" s="455">
        <v>2020</v>
      </c>
      <c r="S271" s="455"/>
      <c r="T271" s="455"/>
      <c r="U271" s="455">
        <v>4800</v>
      </c>
      <c r="V271" s="455">
        <v>1800</v>
      </c>
      <c r="W271" s="455"/>
      <c r="X271" s="455">
        <v>540</v>
      </c>
      <c r="Y271" s="455"/>
      <c r="Z271" s="455"/>
      <c r="AA271" s="455"/>
      <c r="AB271" s="455"/>
      <c r="AC271" s="455"/>
      <c r="AD271" s="455"/>
      <c r="AE271" s="455"/>
      <c r="AF271" s="455"/>
      <c r="AG271" s="455"/>
      <c r="AH271" s="455"/>
      <c r="AI271" s="455"/>
      <c r="AJ271" s="455"/>
      <c r="AK271" s="455"/>
      <c r="AL271" s="455"/>
      <c r="AM271" s="455"/>
      <c r="AN271" s="455"/>
      <c r="AO271" s="455"/>
      <c r="AP271" s="455"/>
      <c r="AQ271" s="455"/>
      <c r="AR271" s="455"/>
      <c r="AS271" s="455"/>
      <c r="AT271" s="455"/>
      <c r="AU271" s="455"/>
      <c r="AV271" s="455"/>
      <c r="AW271" s="455"/>
      <c r="AX271" s="455"/>
      <c r="AY271" s="455"/>
      <c r="AZ271" s="455"/>
      <c r="BA271" s="455"/>
      <c r="BB271" s="455"/>
      <c r="BC271" s="455"/>
      <c r="BD271" s="464"/>
      <c r="BE271" s="455"/>
      <c r="BF271" s="464"/>
      <c r="BG271" s="455"/>
      <c r="BH271" s="455"/>
      <c r="BI271" s="455"/>
      <c r="BJ271" s="455"/>
      <c r="BK271" s="455"/>
      <c r="BL271" s="455"/>
      <c r="BM271" s="455"/>
      <c r="BN271" s="455"/>
      <c r="BO271" s="494"/>
      <c r="BP271" s="494"/>
      <c r="BQ271" s="455"/>
      <c r="BR271" s="455"/>
      <c r="BS271" s="455"/>
      <c r="BT271" s="455"/>
      <c r="BU271" s="455"/>
      <c r="BV271" s="455"/>
      <c r="BW271" s="455"/>
      <c r="BX271" s="461"/>
      <c r="BY271" s="461"/>
      <c r="BZ271" s="461"/>
      <c r="CA271" s="461"/>
      <c r="CB271" s="461"/>
      <c r="CC271" s="461"/>
      <c r="CD271" s="448"/>
      <c r="CE271" s="448"/>
      <c r="CF271" s="448"/>
      <c r="CG271" s="448"/>
      <c r="CH271" s="448"/>
      <c r="CI271" s="448"/>
      <c r="CJ271" s="448"/>
      <c r="CK271" s="448"/>
      <c r="CL271" s="448"/>
      <c r="CM271" s="448"/>
      <c r="CN271" s="448"/>
      <c r="CO271" s="448"/>
      <c r="CP271" s="448"/>
      <c r="CQ271" s="448"/>
      <c r="CR271" s="448"/>
      <c r="CS271" s="448"/>
      <c r="CT271" s="448"/>
      <c r="CU271" s="448"/>
      <c r="CV271" s="448"/>
      <c r="CW271" s="515"/>
      <c r="CX271" s="515"/>
      <c r="CY271" s="515"/>
      <c r="CZ271" s="515"/>
      <c r="DA271" s="515"/>
      <c r="DB271" s="515"/>
      <c r="DC271" s="515"/>
      <c r="DD271" s="515"/>
      <c r="DE271" s="515"/>
      <c r="DF271" s="515"/>
      <c r="DG271" s="515"/>
      <c r="DH271" s="515"/>
      <c r="DI271" s="515"/>
      <c r="DJ271" s="515"/>
      <c r="DK271" s="515"/>
      <c r="DL271" s="515"/>
      <c r="DM271" s="515"/>
      <c r="DN271" s="515"/>
      <c r="DO271" s="515"/>
      <c r="DP271" s="515"/>
      <c r="DQ271" s="515"/>
      <c r="DR271" s="515"/>
      <c r="DS271" s="515"/>
      <c r="DT271" s="515"/>
      <c r="DU271" s="515"/>
      <c r="DV271" s="515"/>
      <c r="DW271" s="515"/>
      <c r="DX271" s="515"/>
      <c r="DY271" s="515"/>
      <c r="DZ271" s="515"/>
      <c r="EA271" s="515"/>
      <c r="EB271" s="515"/>
      <c r="EC271" s="515"/>
      <c r="ED271" s="515"/>
      <c r="EE271" s="515"/>
      <c r="EF271" s="515"/>
      <c r="EG271" s="515"/>
      <c r="EH271" s="515"/>
      <c r="EI271" s="515"/>
      <c r="EJ271" s="515"/>
      <c r="EK271" s="515"/>
      <c r="EL271" s="515"/>
      <c r="EM271" s="515"/>
      <c r="EN271" s="515"/>
      <c r="EO271" s="515"/>
      <c r="EP271" s="515"/>
      <c r="EQ271" s="515"/>
      <c r="ER271" s="515"/>
      <c r="ES271" s="515"/>
      <c r="ET271" s="515"/>
      <c r="EU271" s="515"/>
      <c r="EV271" s="515"/>
      <c r="EW271" s="515"/>
      <c r="EX271" s="515"/>
      <c r="EY271" s="515"/>
      <c r="EZ271" s="515"/>
      <c r="FA271" s="515"/>
      <c r="FB271" s="515"/>
      <c r="FC271" s="515"/>
      <c r="FD271" s="515"/>
      <c r="FE271" s="515"/>
      <c r="FF271" s="515"/>
      <c r="FG271" s="515"/>
      <c r="FH271" s="515"/>
      <c r="FI271" s="515"/>
      <c r="FJ271" s="515"/>
      <c r="FK271" s="515"/>
      <c r="FL271" s="515"/>
      <c r="FM271" s="515"/>
      <c r="FN271" s="515"/>
      <c r="FO271" s="515"/>
      <c r="FP271" s="515"/>
      <c r="FQ271" s="515"/>
      <c r="FR271" s="515"/>
      <c r="FS271" s="515"/>
      <c r="FT271" s="515"/>
      <c r="FU271" s="515"/>
      <c r="FV271" s="515"/>
      <c r="FW271" s="515"/>
      <c r="FX271" s="515"/>
      <c r="FY271" s="515"/>
      <c r="FZ271" s="515"/>
      <c r="GA271" s="515"/>
      <c r="GB271" s="515"/>
      <c r="GC271" s="515"/>
      <c r="GD271" s="515"/>
      <c r="GE271" s="515"/>
      <c r="GF271" s="515"/>
      <c r="GG271" s="515"/>
      <c r="GH271" s="515"/>
      <c r="GI271" s="515"/>
      <c r="GJ271" s="515"/>
      <c r="GK271" s="515"/>
      <c r="GL271" s="515"/>
      <c r="GM271" s="515"/>
      <c r="GN271" s="515"/>
      <c r="GO271" s="515"/>
      <c r="GP271" s="515"/>
      <c r="GQ271" s="515"/>
      <c r="GR271" s="515"/>
      <c r="GS271" s="515"/>
      <c r="GT271" s="515"/>
      <c r="GU271" s="515"/>
      <c r="GV271" s="515"/>
      <c r="GW271" s="515"/>
      <c r="GX271" s="515"/>
      <c r="GY271" s="515"/>
      <c r="GZ271" s="515"/>
      <c r="HA271" s="515"/>
      <c r="HB271" s="515"/>
      <c r="HC271" s="515"/>
      <c r="HD271" s="515"/>
      <c r="HE271" s="515"/>
      <c r="HF271" s="515"/>
      <c r="HG271" s="515"/>
      <c r="HH271" s="515"/>
      <c r="HI271" s="515"/>
      <c r="HJ271" s="515"/>
      <c r="HK271" s="515"/>
      <c r="HL271" s="515"/>
      <c r="HM271" s="515"/>
      <c r="HN271" s="515"/>
      <c r="HO271" s="515"/>
      <c r="HP271" s="515"/>
      <c r="HQ271" s="515"/>
      <c r="HR271" s="515"/>
      <c r="HS271" s="515"/>
      <c r="HT271" s="515"/>
      <c r="HU271" s="515"/>
      <c r="HV271" s="515"/>
      <c r="HW271" s="515"/>
      <c r="HX271" s="515"/>
      <c r="HY271" s="515"/>
      <c r="HZ271" s="515"/>
      <c r="IA271" s="515"/>
      <c r="IB271" s="515"/>
      <c r="IC271" s="515"/>
      <c r="ID271" s="515"/>
      <c r="IE271" s="515"/>
      <c r="IF271" s="515"/>
      <c r="IG271" s="515"/>
      <c r="IH271" s="515"/>
      <c r="II271" s="515"/>
      <c r="IJ271" s="515"/>
      <c r="IK271" s="515"/>
      <c r="IL271" s="515"/>
      <c r="IM271" s="515"/>
      <c r="IN271" s="515"/>
      <c r="IO271" s="515"/>
      <c r="IP271" s="515"/>
      <c r="IQ271" s="515"/>
      <c r="IR271" s="515"/>
      <c r="IS271" s="515"/>
      <c r="IT271" s="515"/>
      <c r="IU271" s="515"/>
      <c r="IV271" s="515"/>
      <c r="IW271" s="515"/>
      <c r="IX271" s="515"/>
      <c r="IY271" s="515"/>
      <c r="IZ271" s="515"/>
      <c r="JA271" s="515"/>
      <c r="JB271" s="515"/>
      <c r="JC271" s="515"/>
      <c r="JD271" s="515"/>
      <c r="JE271" s="515"/>
      <c r="JF271" s="515"/>
      <c r="JG271" s="515"/>
      <c r="JH271" s="515"/>
      <c r="JI271" s="515"/>
      <c r="JJ271" s="515"/>
      <c r="JK271" s="515"/>
      <c r="JL271" s="515"/>
      <c r="JM271" s="515"/>
      <c r="JN271" s="515"/>
      <c r="JO271" s="515"/>
      <c r="JP271" s="515"/>
      <c r="JQ271" s="515"/>
      <c r="JR271" s="515"/>
      <c r="JS271" s="515"/>
      <c r="JT271" s="515"/>
      <c r="JU271" s="515"/>
      <c r="JV271" s="515"/>
      <c r="JW271" s="515"/>
      <c r="JX271" s="515"/>
      <c r="JY271" s="515"/>
      <c r="JZ271" s="515"/>
      <c r="KA271" s="515"/>
      <c r="KB271" s="515"/>
      <c r="KC271" s="515"/>
      <c r="KD271" s="515"/>
      <c r="KE271" s="515"/>
      <c r="KF271" s="515"/>
      <c r="KG271" s="515"/>
      <c r="KH271" s="515"/>
      <c r="KI271" s="515"/>
      <c r="KJ271" s="515"/>
      <c r="KK271" s="515"/>
      <c r="KL271" s="515"/>
      <c r="KM271" s="515"/>
      <c r="KN271" s="515"/>
      <c r="KO271" s="515"/>
      <c r="KP271" s="515"/>
      <c r="KQ271" s="515"/>
      <c r="KR271" s="515"/>
      <c r="KS271" s="515"/>
      <c r="KT271" s="515"/>
    </row>
    <row r="272" spans="1:306" ht="24" hidden="1">
      <c r="A272" s="454" t="s">
        <v>2500</v>
      </c>
      <c r="B272" s="455" t="s">
        <v>2507</v>
      </c>
      <c r="C272" s="455" t="s">
        <v>2657</v>
      </c>
      <c r="D272" s="455"/>
      <c r="E272" s="455" t="s">
        <v>2155</v>
      </c>
      <c r="F272" s="455" t="s">
        <v>2155</v>
      </c>
      <c r="G272" s="455"/>
      <c r="H272" s="455"/>
      <c r="I272" s="455"/>
      <c r="J272" s="464">
        <v>8</v>
      </c>
      <c r="K272" s="455">
        <v>4</v>
      </c>
      <c r="L272" s="455">
        <v>4</v>
      </c>
      <c r="M272" s="455"/>
      <c r="N272" s="455"/>
      <c r="O272" s="455"/>
      <c r="P272" s="455"/>
      <c r="Q272" s="455">
        <v>2017</v>
      </c>
      <c r="R272" s="455">
        <v>2020</v>
      </c>
      <c r="S272" s="455"/>
      <c r="T272" s="455"/>
      <c r="U272" s="455">
        <v>24352</v>
      </c>
      <c r="V272" s="455">
        <v>2476</v>
      </c>
      <c r="W272" s="455"/>
      <c r="X272" s="455">
        <v>360</v>
      </c>
      <c r="Y272" s="455"/>
      <c r="Z272" s="455"/>
      <c r="AA272" s="455"/>
      <c r="AB272" s="455"/>
      <c r="AC272" s="455"/>
      <c r="AD272" s="455"/>
      <c r="AE272" s="455"/>
      <c r="AF272" s="455"/>
      <c r="AG272" s="455"/>
      <c r="AH272" s="455"/>
      <c r="AI272" s="455"/>
      <c r="AJ272" s="455"/>
      <c r="AK272" s="455"/>
      <c r="AL272" s="455"/>
      <c r="AM272" s="455"/>
      <c r="AN272" s="455"/>
      <c r="AO272" s="455"/>
      <c r="AP272" s="455"/>
      <c r="AQ272" s="455"/>
      <c r="AR272" s="455"/>
      <c r="AS272" s="455"/>
      <c r="AT272" s="455"/>
      <c r="AU272" s="455"/>
      <c r="AV272" s="455"/>
      <c r="AW272" s="455"/>
      <c r="AX272" s="455"/>
      <c r="AY272" s="455"/>
      <c r="AZ272" s="455"/>
      <c r="BA272" s="455"/>
      <c r="BB272" s="455"/>
      <c r="BC272" s="455"/>
      <c r="BD272" s="464"/>
      <c r="BE272" s="455"/>
      <c r="BF272" s="464"/>
      <c r="BG272" s="455"/>
      <c r="BH272" s="455"/>
      <c r="BI272" s="455"/>
      <c r="BJ272" s="455"/>
      <c r="BK272" s="455"/>
      <c r="BL272" s="455"/>
      <c r="BM272" s="455"/>
      <c r="BN272" s="455"/>
      <c r="BO272" s="494" t="s">
        <v>2658</v>
      </c>
      <c r="BP272" s="494"/>
      <c r="BQ272" s="455"/>
      <c r="BR272" s="455"/>
      <c r="BS272" s="455"/>
      <c r="BT272" s="455"/>
      <c r="BU272" s="455"/>
      <c r="BV272" s="455"/>
      <c r="BW272" s="455"/>
      <c r="BX272" s="461"/>
      <c r="BY272" s="461"/>
      <c r="BZ272" s="461"/>
      <c r="CA272" s="461"/>
      <c r="CB272" s="461"/>
      <c r="CC272" s="461"/>
      <c r="CD272" s="448"/>
      <c r="CE272" s="448"/>
      <c r="CF272" s="448"/>
      <c r="CG272" s="448"/>
      <c r="CH272" s="448"/>
      <c r="CI272" s="448"/>
      <c r="CJ272" s="448"/>
      <c r="CK272" s="448"/>
      <c r="CL272" s="448"/>
      <c r="CM272" s="448"/>
      <c r="CN272" s="448"/>
      <c r="CO272" s="448"/>
      <c r="CP272" s="448"/>
      <c r="CQ272" s="448"/>
      <c r="CR272" s="448"/>
      <c r="CS272" s="448"/>
      <c r="CT272" s="448"/>
      <c r="CU272" s="448"/>
      <c r="CV272" s="448"/>
      <c r="CW272" s="515"/>
      <c r="CX272" s="515"/>
      <c r="CY272" s="515"/>
      <c r="CZ272" s="515"/>
      <c r="DA272" s="515"/>
      <c r="DB272" s="515"/>
      <c r="DC272" s="515"/>
      <c r="DD272" s="515"/>
      <c r="DE272" s="515"/>
      <c r="DF272" s="515"/>
      <c r="DG272" s="515"/>
      <c r="DH272" s="515"/>
      <c r="DI272" s="515"/>
      <c r="DJ272" s="515"/>
      <c r="DK272" s="515"/>
      <c r="DL272" s="515"/>
      <c r="DM272" s="515"/>
      <c r="DN272" s="515"/>
      <c r="DO272" s="515"/>
      <c r="DP272" s="515"/>
      <c r="DQ272" s="515"/>
      <c r="DR272" s="515"/>
      <c r="DS272" s="515"/>
      <c r="DT272" s="515"/>
      <c r="DU272" s="515"/>
      <c r="DV272" s="515"/>
      <c r="DW272" s="515"/>
      <c r="DX272" s="515"/>
      <c r="DY272" s="515"/>
      <c r="DZ272" s="515"/>
      <c r="EA272" s="515"/>
      <c r="EB272" s="515"/>
      <c r="EC272" s="515"/>
      <c r="ED272" s="515"/>
      <c r="EE272" s="515"/>
      <c r="EF272" s="515"/>
      <c r="EG272" s="515"/>
      <c r="EH272" s="515"/>
      <c r="EI272" s="515"/>
      <c r="EJ272" s="515"/>
      <c r="EK272" s="515"/>
      <c r="EL272" s="515"/>
      <c r="EM272" s="515"/>
      <c r="EN272" s="515"/>
      <c r="EO272" s="515"/>
      <c r="EP272" s="515"/>
      <c r="EQ272" s="515"/>
      <c r="ER272" s="515"/>
      <c r="ES272" s="515"/>
      <c r="ET272" s="515"/>
      <c r="EU272" s="515"/>
      <c r="EV272" s="515"/>
      <c r="EW272" s="515"/>
      <c r="EX272" s="515"/>
      <c r="EY272" s="515"/>
      <c r="EZ272" s="515"/>
      <c r="FA272" s="515"/>
      <c r="FB272" s="515"/>
      <c r="FC272" s="515"/>
      <c r="FD272" s="515"/>
      <c r="FE272" s="515"/>
      <c r="FF272" s="515"/>
      <c r="FG272" s="515"/>
      <c r="FH272" s="515"/>
      <c r="FI272" s="515"/>
      <c r="FJ272" s="515"/>
      <c r="FK272" s="515"/>
      <c r="FL272" s="515"/>
      <c r="FM272" s="515"/>
      <c r="FN272" s="515"/>
      <c r="FO272" s="515"/>
      <c r="FP272" s="515"/>
      <c r="FQ272" s="515"/>
      <c r="FR272" s="515"/>
      <c r="FS272" s="515"/>
      <c r="FT272" s="515"/>
      <c r="FU272" s="515"/>
      <c r="FV272" s="515"/>
      <c r="FW272" s="515"/>
      <c r="FX272" s="515"/>
      <c r="FY272" s="515"/>
      <c r="FZ272" s="515"/>
      <c r="GA272" s="515"/>
      <c r="GB272" s="515"/>
      <c r="GC272" s="515"/>
      <c r="GD272" s="515"/>
      <c r="GE272" s="515"/>
      <c r="GF272" s="515"/>
      <c r="GG272" s="515"/>
      <c r="GH272" s="515"/>
      <c r="GI272" s="515"/>
      <c r="GJ272" s="515"/>
      <c r="GK272" s="515"/>
      <c r="GL272" s="515"/>
      <c r="GM272" s="515"/>
      <c r="GN272" s="515"/>
      <c r="GO272" s="515"/>
      <c r="GP272" s="515"/>
      <c r="GQ272" s="515"/>
      <c r="GR272" s="515"/>
      <c r="GS272" s="515"/>
      <c r="GT272" s="515"/>
      <c r="GU272" s="515"/>
      <c r="GV272" s="515"/>
      <c r="GW272" s="515"/>
      <c r="GX272" s="515"/>
      <c r="GY272" s="515"/>
      <c r="GZ272" s="515"/>
      <c r="HA272" s="515"/>
      <c r="HB272" s="515"/>
      <c r="HC272" s="515"/>
      <c r="HD272" s="515"/>
      <c r="HE272" s="515"/>
      <c r="HF272" s="515"/>
      <c r="HG272" s="515"/>
      <c r="HH272" s="515"/>
      <c r="HI272" s="515"/>
      <c r="HJ272" s="515"/>
      <c r="HK272" s="515"/>
      <c r="HL272" s="515"/>
      <c r="HM272" s="515"/>
      <c r="HN272" s="515"/>
      <c r="HO272" s="515"/>
      <c r="HP272" s="515"/>
      <c r="HQ272" s="515"/>
      <c r="HR272" s="515"/>
      <c r="HS272" s="515"/>
      <c r="HT272" s="515"/>
      <c r="HU272" s="515"/>
      <c r="HV272" s="515"/>
      <c r="HW272" s="515"/>
      <c r="HX272" s="515"/>
      <c r="HY272" s="515"/>
      <c r="HZ272" s="515"/>
      <c r="IA272" s="515"/>
      <c r="IB272" s="515"/>
      <c r="IC272" s="515"/>
      <c r="ID272" s="515"/>
      <c r="IE272" s="515"/>
      <c r="IF272" s="515"/>
      <c r="IG272" s="515"/>
      <c r="IH272" s="515"/>
      <c r="II272" s="515"/>
      <c r="IJ272" s="515"/>
      <c r="IK272" s="515"/>
      <c r="IL272" s="515"/>
      <c r="IM272" s="515"/>
      <c r="IN272" s="515"/>
      <c r="IO272" s="515"/>
      <c r="IP272" s="515"/>
      <c r="IQ272" s="515"/>
      <c r="IR272" s="515"/>
      <c r="IS272" s="515"/>
      <c r="IT272" s="515"/>
      <c r="IU272" s="515"/>
      <c r="IV272" s="515"/>
      <c r="IW272" s="515"/>
      <c r="IX272" s="515"/>
      <c r="IY272" s="515"/>
      <c r="IZ272" s="515"/>
      <c r="JA272" s="515"/>
      <c r="JB272" s="515"/>
      <c r="JC272" s="515"/>
      <c r="JD272" s="515"/>
      <c r="JE272" s="515"/>
      <c r="JF272" s="515"/>
      <c r="JG272" s="515"/>
      <c r="JH272" s="515"/>
      <c r="JI272" s="515"/>
      <c r="JJ272" s="515"/>
      <c r="JK272" s="515"/>
      <c r="JL272" s="515"/>
      <c r="JM272" s="515"/>
      <c r="JN272" s="515"/>
      <c r="JO272" s="515"/>
      <c r="JP272" s="515"/>
      <c r="JQ272" s="515"/>
      <c r="JR272" s="515"/>
      <c r="JS272" s="515"/>
      <c r="JT272" s="515"/>
      <c r="JU272" s="515"/>
      <c r="JV272" s="515"/>
      <c r="JW272" s="515"/>
      <c r="JX272" s="515"/>
      <c r="JY272" s="515"/>
      <c r="JZ272" s="515"/>
      <c r="KA272" s="515"/>
      <c r="KB272" s="515"/>
      <c r="KC272" s="515"/>
      <c r="KD272" s="515"/>
      <c r="KE272" s="515"/>
      <c r="KF272" s="515"/>
      <c r="KG272" s="515"/>
      <c r="KH272" s="515"/>
      <c r="KI272" s="515"/>
      <c r="KJ272" s="515"/>
      <c r="KK272" s="515"/>
      <c r="KL272" s="515"/>
      <c r="KM272" s="515"/>
      <c r="KN272" s="515"/>
      <c r="KO272" s="515"/>
      <c r="KP272" s="515"/>
      <c r="KQ272" s="515"/>
      <c r="KR272" s="515"/>
      <c r="KS272" s="515"/>
      <c r="KT272" s="515"/>
    </row>
    <row r="273" spans="1:306" ht="36" hidden="1">
      <c r="A273" s="454" t="s">
        <v>2500</v>
      </c>
      <c r="B273" s="455" t="s">
        <v>332</v>
      </c>
      <c r="C273" s="455" t="s">
        <v>1883</v>
      </c>
      <c r="D273" s="455"/>
      <c r="E273" s="455" t="s">
        <v>2659</v>
      </c>
      <c r="F273" s="455" t="s">
        <v>90</v>
      </c>
      <c r="G273" s="455"/>
      <c r="H273" s="455"/>
      <c r="I273" s="455"/>
      <c r="J273" s="464">
        <v>3</v>
      </c>
      <c r="K273" s="455"/>
      <c r="L273" s="455">
        <v>3</v>
      </c>
      <c r="M273" s="455"/>
      <c r="N273" s="455"/>
      <c r="O273" s="455"/>
      <c r="P273" s="455"/>
      <c r="Q273" s="455">
        <v>2017</v>
      </c>
      <c r="R273" s="455">
        <v>2020</v>
      </c>
      <c r="S273" s="455"/>
      <c r="T273" s="455"/>
      <c r="U273" s="455">
        <v>2400</v>
      </c>
      <c r="V273" s="455">
        <v>1200</v>
      </c>
      <c r="W273" s="455"/>
      <c r="X273" s="455"/>
      <c r="Y273" s="455"/>
      <c r="Z273" s="455"/>
      <c r="AA273" s="455"/>
      <c r="AB273" s="455"/>
      <c r="AC273" s="455"/>
      <c r="AD273" s="455"/>
      <c r="AE273" s="455"/>
      <c r="AF273" s="455"/>
      <c r="AG273" s="455"/>
      <c r="AH273" s="455"/>
      <c r="AI273" s="455"/>
      <c r="AJ273" s="455"/>
      <c r="AK273" s="455"/>
      <c r="AL273" s="455"/>
      <c r="AM273" s="455"/>
      <c r="AN273" s="455"/>
      <c r="AO273" s="455"/>
      <c r="AP273" s="455"/>
      <c r="AQ273" s="455"/>
      <c r="AR273" s="455"/>
      <c r="AS273" s="455"/>
      <c r="AT273" s="455"/>
      <c r="AU273" s="455"/>
      <c r="AV273" s="455"/>
      <c r="AW273" s="455"/>
      <c r="AX273" s="455"/>
      <c r="AY273" s="455"/>
      <c r="AZ273" s="455"/>
      <c r="BA273" s="455"/>
      <c r="BB273" s="455"/>
      <c r="BC273" s="455"/>
      <c r="BD273" s="464"/>
      <c r="BE273" s="455"/>
      <c r="BF273" s="464"/>
      <c r="BG273" s="455"/>
      <c r="BH273" s="455"/>
      <c r="BI273" s="455"/>
      <c r="BJ273" s="455"/>
      <c r="BK273" s="455"/>
      <c r="BL273" s="455"/>
      <c r="BM273" s="455"/>
      <c r="BN273" s="455"/>
      <c r="BO273" s="494"/>
      <c r="BP273" s="494"/>
      <c r="BQ273" s="455"/>
      <c r="BR273" s="455"/>
      <c r="BS273" s="455"/>
      <c r="BT273" s="455"/>
      <c r="BU273" s="455"/>
      <c r="BV273" s="455"/>
      <c r="BW273" s="455"/>
      <c r="BX273" s="461"/>
      <c r="BY273" s="461"/>
      <c r="BZ273" s="461"/>
      <c r="CA273" s="461"/>
      <c r="CB273" s="461"/>
      <c r="CC273" s="461"/>
      <c r="CD273" s="448"/>
      <c r="CE273" s="448"/>
      <c r="CF273" s="448"/>
      <c r="CG273" s="448"/>
      <c r="CH273" s="448"/>
      <c r="CI273" s="448"/>
      <c r="CJ273" s="448"/>
      <c r="CK273" s="448"/>
      <c r="CL273" s="448"/>
      <c r="CM273" s="448"/>
      <c r="CN273" s="448"/>
      <c r="CO273" s="448"/>
      <c r="CP273" s="448"/>
      <c r="CQ273" s="448"/>
      <c r="CR273" s="448"/>
      <c r="CS273" s="448"/>
      <c r="CT273" s="448"/>
      <c r="CU273" s="448"/>
      <c r="CV273" s="448"/>
      <c r="CW273" s="515"/>
      <c r="CX273" s="515"/>
      <c r="CY273" s="515"/>
      <c r="CZ273" s="515"/>
      <c r="DA273" s="515"/>
      <c r="DB273" s="515"/>
      <c r="DC273" s="515"/>
      <c r="DD273" s="515"/>
      <c r="DE273" s="515"/>
      <c r="DF273" s="515"/>
      <c r="DG273" s="515"/>
      <c r="DH273" s="515"/>
      <c r="DI273" s="515"/>
      <c r="DJ273" s="515"/>
      <c r="DK273" s="515"/>
      <c r="DL273" s="515"/>
      <c r="DM273" s="515"/>
      <c r="DN273" s="515"/>
      <c r="DO273" s="515"/>
      <c r="DP273" s="515"/>
      <c r="DQ273" s="515"/>
      <c r="DR273" s="515"/>
      <c r="DS273" s="515"/>
      <c r="DT273" s="515"/>
      <c r="DU273" s="515"/>
      <c r="DV273" s="515"/>
      <c r="DW273" s="515"/>
      <c r="DX273" s="515"/>
      <c r="DY273" s="515"/>
      <c r="DZ273" s="515"/>
      <c r="EA273" s="515"/>
      <c r="EB273" s="515"/>
      <c r="EC273" s="515"/>
      <c r="ED273" s="515"/>
      <c r="EE273" s="515"/>
      <c r="EF273" s="515"/>
      <c r="EG273" s="515"/>
      <c r="EH273" s="515"/>
      <c r="EI273" s="515"/>
      <c r="EJ273" s="515"/>
      <c r="EK273" s="515"/>
      <c r="EL273" s="515"/>
      <c r="EM273" s="515"/>
      <c r="EN273" s="515"/>
      <c r="EO273" s="515"/>
      <c r="EP273" s="515"/>
      <c r="EQ273" s="515"/>
      <c r="ER273" s="515"/>
      <c r="ES273" s="515"/>
      <c r="ET273" s="515"/>
      <c r="EU273" s="515"/>
      <c r="EV273" s="515"/>
      <c r="EW273" s="515"/>
      <c r="EX273" s="515"/>
      <c r="EY273" s="515"/>
      <c r="EZ273" s="515"/>
      <c r="FA273" s="515"/>
      <c r="FB273" s="515"/>
      <c r="FC273" s="515"/>
      <c r="FD273" s="515"/>
      <c r="FE273" s="515"/>
      <c r="FF273" s="515"/>
      <c r="FG273" s="515"/>
      <c r="FH273" s="515"/>
      <c r="FI273" s="515"/>
      <c r="FJ273" s="515"/>
      <c r="FK273" s="515"/>
      <c r="FL273" s="515"/>
      <c r="FM273" s="515"/>
      <c r="FN273" s="515"/>
      <c r="FO273" s="515"/>
      <c r="FP273" s="515"/>
      <c r="FQ273" s="515"/>
      <c r="FR273" s="515"/>
      <c r="FS273" s="515"/>
      <c r="FT273" s="515"/>
      <c r="FU273" s="515"/>
      <c r="FV273" s="515"/>
      <c r="FW273" s="515"/>
      <c r="FX273" s="515"/>
      <c r="FY273" s="515"/>
      <c r="FZ273" s="515"/>
      <c r="GA273" s="515"/>
      <c r="GB273" s="515"/>
      <c r="GC273" s="515"/>
      <c r="GD273" s="515"/>
      <c r="GE273" s="515"/>
      <c r="GF273" s="515"/>
      <c r="GG273" s="515"/>
      <c r="GH273" s="515"/>
      <c r="GI273" s="515"/>
      <c r="GJ273" s="515"/>
      <c r="GK273" s="515"/>
      <c r="GL273" s="515"/>
      <c r="GM273" s="515"/>
      <c r="GN273" s="515"/>
      <c r="GO273" s="515"/>
      <c r="GP273" s="515"/>
      <c r="GQ273" s="515"/>
      <c r="GR273" s="515"/>
      <c r="GS273" s="515"/>
      <c r="GT273" s="515"/>
      <c r="GU273" s="515"/>
      <c r="GV273" s="515"/>
      <c r="GW273" s="515"/>
      <c r="GX273" s="515"/>
      <c r="GY273" s="515"/>
      <c r="GZ273" s="515"/>
      <c r="HA273" s="515"/>
      <c r="HB273" s="515"/>
      <c r="HC273" s="515"/>
      <c r="HD273" s="515"/>
      <c r="HE273" s="515"/>
      <c r="HF273" s="515"/>
      <c r="HG273" s="515"/>
      <c r="HH273" s="515"/>
      <c r="HI273" s="515"/>
      <c r="HJ273" s="515"/>
      <c r="HK273" s="515"/>
      <c r="HL273" s="515"/>
      <c r="HM273" s="515"/>
      <c r="HN273" s="515"/>
      <c r="HO273" s="515"/>
      <c r="HP273" s="515"/>
      <c r="HQ273" s="515"/>
      <c r="HR273" s="515"/>
      <c r="HS273" s="515"/>
      <c r="HT273" s="515"/>
      <c r="HU273" s="515"/>
      <c r="HV273" s="515"/>
      <c r="HW273" s="515"/>
      <c r="HX273" s="515"/>
      <c r="HY273" s="515"/>
      <c r="HZ273" s="515"/>
      <c r="IA273" s="515"/>
      <c r="IB273" s="515"/>
      <c r="IC273" s="515"/>
      <c r="ID273" s="515"/>
      <c r="IE273" s="515"/>
      <c r="IF273" s="515"/>
      <c r="IG273" s="515"/>
      <c r="IH273" s="515"/>
      <c r="II273" s="515"/>
      <c r="IJ273" s="515"/>
      <c r="IK273" s="515"/>
      <c r="IL273" s="515"/>
      <c r="IM273" s="515"/>
      <c r="IN273" s="515"/>
      <c r="IO273" s="515"/>
      <c r="IP273" s="515"/>
      <c r="IQ273" s="515"/>
      <c r="IR273" s="515"/>
      <c r="IS273" s="515"/>
      <c r="IT273" s="515"/>
      <c r="IU273" s="515"/>
      <c r="IV273" s="515"/>
      <c r="IW273" s="515"/>
      <c r="IX273" s="515"/>
      <c r="IY273" s="515"/>
      <c r="IZ273" s="515"/>
      <c r="JA273" s="515"/>
      <c r="JB273" s="515"/>
      <c r="JC273" s="515"/>
      <c r="JD273" s="515"/>
      <c r="JE273" s="515"/>
      <c r="JF273" s="515"/>
      <c r="JG273" s="515"/>
      <c r="JH273" s="515"/>
      <c r="JI273" s="515"/>
      <c r="JJ273" s="515"/>
      <c r="JK273" s="515"/>
      <c r="JL273" s="515"/>
      <c r="JM273" s="515"/>
      <c r="JN273" s="515"/>
      <c r="JO273" s="515"/>
      <c r="JP273" s="515"/>
      <c r="JQ273" s="515"/>
      <c r="JR273" s="515"/>
      <c r="JS273" s="515"/>
      <c r="JT273" s="515"/>
      <c r="JU273" s="515"/>
      <c r="JV273" s="515"/>
      <c r="JW273" s="515"/>
      <c r="JX273" s="515"/>
      <c r="JY273" s="515"/>
      <c r="JZ273" s="515"/>
      <c r="KA273" s="515"/>
      <c r="KB273" s="515"/>
      <c r="KC273" s="515"/>
      <c r="KD273" s="515"/>
      <c r="KE273" s="515"/>
      <c r="KF273" s="515"/>
      <c r="KG273" s="515"/>
      <c r="KH273" s="515"/>
      <c r="KI273" s="515"/>
      <c r="KJ273" s="515"/>
      <c r="KK273" s="515"/>
      <c r="KL273" s="515"/>
      <c r="KM273" s="515"/>
      <c r="KN273" s="515"/>
      <c r="KO273" s="515"/>
      <c r="KP273" s="515"/>
      <c r="KQ273" s="515"/>
      <c r="KR273" s="515"/>
      <c r="KS273" s="515"/>
      <c r="KT273" s="515"/>
    </row>
    <row r="274" spans="1:306" ht="13.5" hidden="1" customHeight="1">
      <c r="A274" s="538" t="s">
        <v>2530</v>
      </c>
      <c r="B274" s="538"/>
      <c r="C274" s="538"/>
      <c r="D274" s="457"/>
      <c r="E274" s="457"/>
      <c r="F274" s="457"/>
      <c r="G274" s="457"/>
      <c r="H274" s="457"/>
      <c r="I274" s="457"/>
      <c r="J274" s="465">
        <v>48</v>
      </c>
      <c r="K274" s="465">
        <v>5</v>
      </c>
      <c r="L274" s="465">
        <v>42</v>
      </c>
      <c r="M274" s="465"/>
      <c r="N274" s="465"/>
      <c r="O274" s="465"/>
      <c r="P274" s="465">
        <v>297</v>
      </c>
      <c r="Q274" s="465"/>
      <c r="R274" s="465"/>
      <c r="S274" s="466"/>
      <c r="T274" s="466"/>
      <c r="U274" s="465">
        <v>46310</v>
      </c>
      <c r="V274" s="465">
        <v>18249</v>
      </c>
      <c r="W274" s="466"/>
      <c r="X274" s="465">
        <v>14150</v>
      </c>
      <c r="Y274" s="465"/>
      <c r="Z274" s="466"/>
      <c r="AA274" s="466"/>
      <c r="AB274" s="466"/>
      <c r="AC274" s="466"/>
      <c r="AD274" s="466"/>
      <c r="AE274" s="466"/>
      <c r="AF274" s="466"/>
      <c r="AG274" s="466"/>
      <c r="AH274" s="466"/>
      <c r="AI274" s="466"/>
      <c r="AJ274" s="466"/>
      <c r="AK274" s="466"/>
      <c r="AL274" s="466"/>
      <c r="AM274" s="466"/>
      <c r="AN274" s="466"/>
      <c r="AO274" s="466"/>
      <c r="AP274" s="466"/>
      <c r="AQ274" s="466"/>
      <c r="AR274" s="466"/>
      <c r="AS274" s="466"/>
      <c r="AT274" s="466"/>
      <c r="AU274" s="466"/>
      <c r="AV274" s="466"/>
      <c r="AW274" s="466"/>
      <c r="AX274" s="466"/>
      <c r="AY274" s="466"/>
      <c r="AZ274" s="466"/>
      <c r="BA274" s="466"/>
      <c r="BB274" s="466"/>
      <c r="BC274" s="466"/>
      <c r="BD274" s="464"/>
      <c r="BE274" s="465"/>
      <c r="BF274" s="464"/>
      <c r="BG274" s="465"/>
      <c r="BH274" s="465"/>
      <c r="BI274" s="466"/>
      <c r="BJ274" s="466"/>
      <c r="BK274" s="466"/>
      <c r="BL274" s="466"/>
      <c r="BM274" s="466"/>
      <c r="BN274" s="466"/>
      <c r="BO274" s="528"/>
      <c r="BP274" s="528"/>
      <c r="BQ274" s="466"/>
      <c r="BR274" s="466"/>
      <c r="BS274" s="495"/>
      <c r="BT274" s="466"/>
      <c r="BU274" s="466"/>
      <c r="BV274" s="466"/>
      <c r="BW274" s="466"/>
      <c r="BX274" s="461"/>
      <c r="BY274" s="461"/>
      <c r="BZ274" s="461"/>
      <c r="CA274" s="461"/>
      <c r="CB274" s="461"/>
      <c r="CC274" s="461"/>
      <c r="CD274" s="448"/>
      <c r="CE274" s="448"/>
      <c r="CF274" s="448"/>
      <c r="CG274" s="448"/>
      <c r="CH274" s="448"/>
      <c r="CI274" s="448"/>
      <c r="CJ274" s="448"/>
      <c r="CK274" s="448"/>
      <c r="CL274" s="448"/>
      <c r="CM274" s="448"/>
      <c r="CN274" s="448"/>
      <c r="CO274" s="448"/>
      <c r="CP274" s="448"/>
      <c r="CQ274" s="448"/>
      <c r="CR274" s="448"/>
      <c r="CS274" s="448"/>
      <c r="CT274" s="448"/>
      <c r="CU274" s="448"/>
      <c r="CV274" s="448"/>
      <c r="CW274" s="515"/>
      <c r="CX274" s="515"/>
      <c r="CY274" s="515"/>
      <c r="CZ274" s="515"/>
      <c r="DA274" s="515"/>
      <c r="DB274" s="515"/>
      <c r="DC274" s="515"/>
      <c r="DD274" s="515"/>
      <c r="DE274" s="515"/>
      <c r="DF274" s="515"/>
      <c r="DG274" s="515"/>
      <c r="DH274" s="515"/>
      <c r="DI274" s="515"/>
      <c r="DJ274" s="515"/>
      <c r="DK274" s="515"/>
      <c r="DL274" s="515"/>
      <c r="DM274" s="515"/>
      <c r="DN274" s="515"/>
      <c r="DO274" s="515"/>
      <c r="DP274" s="515"/>
      <c r="DQ274" s="515"/>
      <c r="DR274" s="515"/>
      <c r="DS274" s="515"/>
      <c r="DT274" s="515"/>
      <c r="DU274" s="515"/>
      <c r="DV274" s="515"/>
      <c r="DW274" s="515"/>
      <c r="DX274" s="515"/>
      <c r="DY274" s="515"/>
      <c r="DZ274" s="515"/>
      <c r="EA274" s="515"/>
      <c r="EB274" s="515"/>
      <c r="EC274" s="515"/>
      <c r="ED274" s="515"/>
      <c r="EE274" s="515"/>
      <c r="EF274" s="515"/>
      <c r="EG274" s="515"/>
      <c r="EH274" s="515"/>
      <c r="EI274" s="515"/>
      <c r="EJ274" s="515"/>
      <c r="EK274" s="515"/>
      <c r="EL274" s="515"/>
      <c r="EM274" s="515"/>
      <c r="EN274" s="515"/>
      <c r="EO274" s="515"/>
      <c r="EP274" s="515"/>
      <c r="EQ274" s="515"/>
      <c r="ER274" s="515"/>
      <c r="ES274" s="515"/>
      <c r="ET274" s="515"/>
      <c r="EU274" s="515"/>
      <c r="EV274" s="515"/>
      <c r="EW274" s="515"/>
      <c r="EX274" s="515"/>
      <c r="EY274" s="515"/>
      <c r="EZ274" s="515"/>
      <c r="FA274" s="515"/>
      <c r="FB274" s="515"/>
      <c r="FC274" s="515"/>
      <c r="FD274" s="515"/>
      <c r="FE274" s="515"/>
      <c r="FF274" s="515"/>
      <c r="FG274" s="515"/>
      <c r="FH274" s="515"/>
      <c r="FI274" s="515"/>
      <c r="FJ274" s="515"/>
      <c r="FK274" s="515"/>
      <c r="FL274" s="515"/>
      <c r="FM274" s="515"/>
      <c r="FN274" s="515"/>
      <c r="FO274" s="515"/>
      <c r="FP274" s="515"/>
      <c r="FQ274" s="515"/>
      <c r="FR274" s="515"/>
      <c r="FS274" s="515"/>
      <c r="FT274" s="515"/>
      <c r="FU274" s="515"/>
      <c r="FV274" s="515"/>
      <c r="FW274" s="515"/>
      <c r="FX274" s="515"/>
      <c r="FY274" s="515"/>
      <c r="FZ274" s="515"/>
      <c r="GA274" s="515"/>
      <c r="GB274" s="515"/>
      <c r="GC274" s="515"/>
      <c r="GD274" s="515"/>
      <c r="GE274" s="515"/>
      <c r="GF274" s="515"/>
      <c r="GG274" s="515"/>
      <c r="GH274" s="515"/>
      <c r="GI274" s="515"/>
      <c r="GJ274" s="515"/>
      <c r="GK274" s="515"/>
      <c r="GL274" s="515"/>
      <c r="GM274" s="515"/>
      <c r="GN274" s="515"/>
      <c r="GO274" s="515"/>
      <c r="GP274" s="515"/>
      <c r="GQ274" s="515"/>
      <c r="GR274" s="515"/>
      <c r="GS274" s="515"/>
      <c r="GT274" s="515"/>
      <c r="GU274" s="515"/>
      <c r="GV274" s="515"/>
      <c r="GW274" s="515"/>
      <c r="GX274" s="515"/>
      <c r="GY274" s="515"/>
      <c r="GZ274" s="515"/>
      <c r="HA274" s="515"/>
      <c r="HB274" s="515"/>
      <c r="HC274" s="515"/>
      <c r="HD274" s="515"/>
      <c r="HE274" s="515"/>
      <c r="HF274" s="515"/>
      <c r="HG274" s="515"/>
      <c r="HH274" s="515"/>
      <c r="HI274" s="515"/>
      <c r="HJ274" s="515"/>
      <c r="HK274" s="515"/>
      <c r="HL274" s="515"/>
      <c r="HM274" s="515"/>
      <c r="HN274" s="515"/>
      <c r="HO274" s="515"/>
      <c r="HP274" s="515"/>
      <c r="HQ274" s="515"/>
      <c r="HR274" s="515"/>
      <c r="HS274" s="515"/>
      <c r="HT274" s="515"/>
      <c r="HU274" s="515"/>
      <c r="HV274" s="515"/>
      <c r="HW274" s="515"/>
      <c r="HX274" s="515"/>
      <c r="HY274" s="515"/>
      <c r="HZ274" s="515"/>
      <c r="IA274" s="515"/>
      <c r="IB274" s="515"/>
      <c r="IC274" s="515"/>
      <c r="ID274" s="515"/>
      <c r="IE274" s="515"/>
      <c r="IF274" s="515"/>
      <c r="IG274" s="515"/>
      <c r="IH274" s="515"/>
      <c r="II274" s="515"/>
      <c r="IJ274" s="515"/>
      <c r="IK274" s="515"/>
      <c r="IL274" s="515"/>
      <c r="IM274" s="515"/>
      <c r="IN274" s="515"/>
      <c r="IO274" s="515"/>
      <c r="IP274" s="515"/>
      <c r="IQ274" s="515"/>
      <c r="IR274" s="515"/>
      <c r="IS274" s="515"/>
      <c r="IT274" s="515"/>
      <c r="IU274" s="515"/>
      <c r="IV274" s="515"/>
      <c r="IW274" s="515"/>
      <c r="IX274" s="515"/>
      <c r="IY274" s="515"/>
      <c r="IZ274" s="515"/>
      <c r="JA274" s="515"/>
      <c r="JB274" s="515"/>
      <c r="JC274" s="515"/>
      <c r="JD274" s="515"/>
      <c r="JE274" s="515"/>
      <c r="JF274" s="515"/>
      <c r="JG274" s="515"/>
      <c r="JH274" s="515"/>
      <c r="JI274" s="515"/>
      <c r="JJ274" s="515"/>
      <c r="JK274" s="515"/>
      <c r="JL274" s="515"/>
      <c r="JM274" s="515"/>
      <c r="JN274" s="515"/>
      <c r="JO274" s="515"/>
      <c r="JP274" s="515"/>
      <c r="JQ274" s="515"/>
      <c r="JR274" s="515"/>
      <c r="JS274" s="515"/>
      <c r="JT274" s="515"/>
      <c r="JU274" s="515"/>
      <c r="JV274" s="515"/>
      <c r="JW274" s="515"/>
      <c r="JX274" s="515"/>
      <c r="JY274" s="515"/>
      <c r="JZ274" s="515"/>
      <c r="KA274" s="515"/>
      <c r="KB274" s="515"/>
      <c r="KC274" s="515"/>
      <c r="KD274" s="515"/>
      <c r="KE274" s="515"/>
      <c r="KF274" s="515"/>
      <c r="KG274" s="515"/>
      <c r="KH274" s="515"/>
      <c r="KI274" s="515"/>
      <c r="KJ274" s="515"/>
      <c r="KK274" s="515"/>
      <c r="KL274" s="515"/>
      <c r="KM274" s="515"/>
      <c r="KN274" s="515"/>
      <c r="KO274" s="515"/>
      <c r="KP274" s="515"/>
      <c r="KQ274" s="515"/>
      <c r="KR274" s="515"/>
      <c r="KS274" s="515"/>
      <c r="KT274" s="515"/>
    </row>
    <row r="275" spans="1:306" ht="24" hidden="1">
      <c r="A275" s="454" t="s">
        <v>2532</v>
      </c>
      <c r="B275" s="455" t="s">
        <v>2660</v>
      </c>
      <c r="C275" s="455" t="s">
        <v>1609</v>
      </c>
      <c r="D275" s="455"/>
      <c r="E275" s="455" t="s">
        <v>2661</v>
      </c>
      <c r="F275" s="455" t="s">
        <v>90</v>
      </c>
      <c r="G275" s="455"/>
      <c r="H275" s="455"/>
      <c r="I275" s="455"/>
      <c r="J275" s="464">
        <v>16</v>
      </c>
      <c r="K275" s="455"/>
      <c r="L275" s="455">
        <v>15</v>
      </c>
      <c r="M275" s="455"/>
      <c r="N275" s="455"/>
      <c r="O275" s="455"/>
      <c r="P275" s="455">
        <v>297</v>
      </c>
      <c r="Q275" s="455">
        <v>2016</v>
      </c>
      <c r="R275" s="455">
        <v>2020</v>
      </c>
      <c r="S275" s="455"/>
      <c r="T275" s="455"/>
      <c r="U275" s="455">
        <v>14077</v>
      </c>
      <c r="V275" s="455">
        <v>6410</v>
      </c>
      <c r="W275" s="455"/>
      <c r="X275" s="455">
        <v>4487</v>
      </c>
      <c r="Y275" s="455"/>
      <c r="Z275" s="455"/>
      <c r="AA275" s="455"/>
      <c r="AB275" s="455"/>
      <c r="AC275" s="455"/>
      <c r="AD275" s="455"/>
      <c r="AE275" s="455"/>
      <c r="AF275" s="455"/>
      <c r="AG275" s="455"/>
      <c r="AH275" s="455"/>
      <c r="AI275" s="455"/>
      <c r="AJ275" s="455"/>
      <c r="AK275" s="455"/>
      <c r="AL275" s="455"/>
      <c r="AM275" s="455"/>
      <c r="AN275" s="455"/>
      <c r="AO275" s="455"/>
      <c r="AP275" s="455"/>
      <c r="AQ275" s="455"/>
      <c r="AR275" s="455"/>
      <c r="AS275" s="455"/>
      <c r="AT275" s="455"/>
      <c r="AU275" s="455"/>
      <c r="AV275" s="455"/>
      <c r="AW275" s="455"/>
      <c r="AX275" s="455"/>
      <c r="AY275" s="455"/>
      <c r="AZ275" s="455"/>
      <c r="BA275" s="455"/>
      <c r="BB275" s="455"/>
      <c r="BC275" s="455"/>
      <c r="BD275" s="464"/>
      <c r="BE275" s="455"/>
      <c r="BF275" s="464"/>
      <c r="BG275" s="455"/>
      <c r="BH275" s="455"/>
      <c r="BI275" s="455"/>
      <c r="BJ275" s="455"/>
      <c r="BK275" s="455"/>
      <c r="BL275" s="455"/>
      <c r="BM275" s="455"/>
      <c r="BN275" s="455"/>
      <c r="BO275" s="494" t="s">
        <v>1612</v>
      </c>
      <c r="BP275" s="494" t="s">
        <v>1613</v>
      </c>
      <c r="BQ275" s="455"/>
      <c r="BR275" s="455"/>
      <c r="BS275" s="455"/>
      <c r="BT275" s="455"/>
      <c r="BU275" s="455"/>
      <c r="BV275" s="455"/>
      <c r="BW275" s="455"/>
      <c r="BX275" s="461"/>
      <c r="BY275" s="461"/>
      <c r="BZ275" s="461"/>
      <c r="CA275" s="461"/>
      <c r="CB275" s="461"/>
      <c r="CC275" s="461"/>
      <c r="CD275" s="448"/>
      <c r="CE275" s="448"/>
      <c r="CF275" s="448"/>
      <c r="CG275" s="448"/>
      <c r="CH275" s="448"/>
      <c r="CI275" s="448"/>
      <c r="CJ275" s="448"/>
      <c r="CK275" s="448"/>
      <c r="CL275" s="448"/>
      <c r="CM275" s="448"/>
      <c r="CN275" s="448"/>
      <c r="CO275" s="448"/>
      <c r="CP275" s="448"/>
      <c r="CQ275" s="448"/>
      <c r="CR275" s="448"/>
      <c r="CS275" s="448"/>
      <c r="CT275" s="448"/>
      <c r="CU275" s="448"/>
      <c r="CV275" s="448"/>
      <c r="CW275" s="515"/>
      <c r="CX275" s="515"/>
      <c r="CY275" s="515"/>
      <c r="CZ275" s="515"/>
      <c r="DA275" s="515"/>
      <c r="DB275" s="515"/>
      <c r="DC275" s="515"/>
      <c r="DD275" s="515"/>
      <c r="DE275" s="515"/>
      <c r="DF275" s="515"/>
      <c r="DG275" s="515"/>
      <c r="DH275" s="515"/>
      <c r="DI275" s="515"/>
      <c r="DJ275" s="515"/>
      <c r="DK275" s="515"/>
      <c r="DL275" s="515"/>
      <c r="DM275" s="515"/>
      <c r="DN275" s="515"/>
      <c r="DO275" s="515"/>
      <c r="DP275" s="515"/>
      <c r="DQ275" s="515"/>
      <c r="DR275" s="515"/>
      <c r="DS275" s="515"/>
      <c r="DT275" s="515"/>
      <c r="DU275" s="515"/>
      <c r="DV275" s="515"/>
      <c r="DW275" s="515"/>
      <c r="DX275" s="515"/>
      <c r="DY275" s="515"/>
      <c r="DZ275" s="515"/>
      <c r="EA275" s="515"/>
      <c r="EB275" s="515"/>
      <c r="EC275" s="515"/>
      <c r="ED275" s="515"/>
      <c r="EE275" s="515"/>
      <c r="EF275" s="515"/>
      <c r="EG275" s="515"/>
      <c r="EH275" s="515"/>
      <c r="EI275" s="515"/>
      <c r="EJ275" s="515"/>
      <c r="EK275" s="515"/>
      <c r="EL275" s="515"/>
      <c r="EM275" s="515"/>
      <c r="EN275" s="515"/>
      <c r="EO275" s="515"/>
      <c r="EP275" s="515"/>
      <c r="EQ275" s="515"/>
      <c r="ER275" s="515"/>
      <c r="ES275" s="515"/>
      <c r="ET275" s="515"/>
      <c r="EU275" s="515"/>
      <c r="EV275" s="515"/>
      <c r="EW275" s="515"/>
      <c r="EX275" s="515"/>
      <c r="EY275" s="515"/>
      <c r="EZ275" s="515"/>
      <c r="FA275" s="515"/>
      <c r="FB275" s="515"/>
      <c r="FC275" s="515"/>
      <c r="FD275" s="515"/>
      <c r="FE275" s="515"/>
      <c r="FF275" s="515"/>
      <c r="FG275" s="515"/>
      <c r="FH275" s="515"/>
      <c r="FI275" s="515"/>
      <c r="FJ275" s="515"/>
      <c r="FK275" s="515"/>
      <c r="FL275" s="515"/>
      <c r="FM275" s="515"/>
      <c r="FN275" s="515"/>
      <c r="FO275" s="515"/>
      <c r="FP275" s="515"/>
      <c r="FQ275" s="515"/>
      <c r="FR275" s="515"/>
      <c r="FS275" s="515"/>
      <c r="FT275" s="515"/>
      <c r="FU275" s="515"/>
      <c r="FV275" s="515"/>
      <c r="FW275" s="515"/>
      <c r="FX275" s="515"/>
      <c r="FY275" s="515"/>
      <c r="FZ275" s="515"/>
      <c r="GA275" s="515"/>
      <c r="GB275" s="515"/>
      <c r="GC275" s="515"/>
      <c r="GD275" s="515"/>
      <c r="GE275" s="515"/>
      <c r="GF275" s="515"/>
      <c r="GG275" s="515"/>
      <c r="GH275" s="515"/>
      <c r="GI275" s="515"/>
      <c r="GJ275" s="515"/>
      <c r="GK275" s="515"/>
      <c r="GL275" s="515"/>
      <c r="GM275" s="515"/>
      <c r="GN275" s="515"/>
      <c r="GO275" s="515"/>
      <c r="GP275" s="515"/>
      <c r="GQ275" s="515"/>
      <c r="GR275" s="515"/>
      <c r="GS275" s="515"/>
      <c r="GT275" s="515"/>
      <c r="GU275" s="515"/>
      <c r="GV275" s="515"/>
      <c r="GW275" s="515"/>
      <c r="GX275" s="515"/>
      <c r="GY275" s="515"/>
      <c r="GZ275" s="515"/>
      <c r="HA275" s="515"/>
      <c r="HB275" s="515"/>
      <c r="HC275" s="515"/>
      <c r="HD275" s="515"/>
      <c r="HE275" s="515"/>
      <c r="HF275" s="515"/>
      <c r="HG275" s="515"/>
      <c r="HH275" s="515"/>
      <c r="HI275" s="515"/>
      <c r="HJ275" s="515"/>
      <c r="HK275" s="515"/>
      <c r="HL275" s="515"/>
      <c r="HM275" s="515"/>
      <c r="HN275" s="515"/>
      <c r="HO275" s="515"/>
      <c r="HP275" s="515"/>
      <c r="HQ275" s="515"/>
      <c r="HR275" s="515"/>
      <c r="HS275" s="515"/>
      <c r="HT275" s="515"/>
      <c r="HU275" s="515"/>
      <c r="HV275" s="515"/>
      <c r="HW275" s="515"/>
      <c r="HX275" s="515"/>
      <c r="HY275" s="515"/>
      <c r="HZ275" s="515"/>
      <c r="IA275" s="515"/>
      <c r="IB275" s="515"/>
      <c r="IC275" s="515"/>
      <c r="ID275" s="515"/>
      <c r="IE275" s="515"/>
      <c r="IF275" s="515"/>
      <c r="IG275" s="515"/>
      <c r="IH275" s="515"/>
      <c r="II275" s="515"/>
      <c r="IJ275" s="515"/>
      <c r="IK275" s="515"/>
      <c r="IL275" s="515"/>
      <c r="IM275" s="515"/>
      <c r="IN275" s="515"/>
      <c r="IO275" s="515"/>
      <c r="IP275" s="515"/>
      <c r="IQ275" s="515"/>
      <c r="IR275" s="515"/>
      <c r="IS275" s="515"/>
      <c r="IT275" s="515"/>
      <c r="IU275" s="515"/>
      <c r="IV275" s="515"/>
      <c r="IW275" s="515"/>
      <c r="IX275" s="515"/>
      <c r="IY275" s="515"/>
      <c r="IZ275" s="515"/>
      <c r="JA275" s="515"/>
      <c r="JB275" s="515"/>
      <c r="JC275" s="515"/>
      <c r="JD275" s="515"/>
      <c r="JE275" s="515"/>
      <c r="JF275" s="515"/>
      <c r="JG275" s="515"/>
      <c r="JH275" s="515"/>
      <c r="JI275" s="515"/>
      <c r="JJ275" s="515"/>
      <c r="JK275" s="515"/>
      <c r="JL275" s="515"/>
      <c r="JM275" s="515"/>
      <c r="JN275" s="515"/>
      <c r="JO275" s="515"/>
      <c r="JP275" s="515"/>
      <c r="JQ275" s="515"/>
      <c r="JR275" s="515"/>
      <c r="JS275" s="515"/>
      <c r="JT275" s="515"/>
      <c r="JU275" s="515"/>
      <c r="JV275" s="515"/>
      <c r="JW275" s="515"/>
      <c r="JX275" s="515"/>
      <c r="JY275" s="515"/>
      <c r="JZ275" s="515"/>
      <c r="KA275" s="515"/>
      <c r="KB275" s="515"/>
      <c r="KC275" s="515"/>
      <c r="KD275" s="515"/>
      <c r="KE275" s="515"/>
      <c r="KF275" s="515"/>
      <c r="KG275" s="515"/>
      <c r="KH275" s="515"/>
      <c r="KI275" s="515"/>
      <c r="KJ275" s="515"/>
      <c r="KK275" s="515"/>
      <c r="KL275" s="515"/>
      <c r="KM275" s="515"/>
      <c r="KN275" s="515"/>
      <c r="KO275" s="515"/>
      <c r="KP275" s="515"/>
      <c r="KQ275" s="515"/>
      <c r="KR275" s="515"/>
      <c r="KS275" s="515"/>
      <c r="KT275" s="515"/>
    </row>
    <row r="276" spans="1:306" ht="42" hidden="1">
      <c r="A276" s="454" t="s">
        <v>2532</v>
      </c>
      <c r="B276" s="455" t="s">
        <v>904</v>
      </c>
      <c r="C276" s="455" t="s">
        <v>905</v>
      </c>
      <c r="D276" s="455"/>
      <c r="E276" s="455" t="s">
        <v>2473</v>
      </c>
      <c r="F276" s="455" t="s">
        <v>90</v>
      </c>
      <c r="G276" s="455"/>
      <c r="H276" s="455"/>
      <c r="I276" s="455"/>
      <c r="J276" s="464">
        <v>27</v>
      </c>
      <c r="K276" s="455"/>
      <c r="L276" s="455">
        <v>27</v>
      </c>
      <c r="M276" s="455"/>
      <c r="N276" s="455"/>
      <c r="O276" s="455"/>
      <c r="P276" s="455"/>
      <c r="Q276" s="455">
        <v>2016</v>
      </c>
      <c r="R276" s="455">
        <v>2019</v>
      </c>
      <c r="S276" s="455"/>
      <c r="T276" s="455"/>
      <c r="U276" s="455">
        <v>17233</v>
      </c>
      <c r="V276" s="455">
        <v>9589</v>
      </c>
      <c r="W276" s="455"/>
      <c r="X276" s="455">
        <v>8313</v>
      </c>
      <c r="Y276" s="455"/>
      <c r="Z276" s="455"/>
      <c r="AA276" s="455"/>
      <c r="AB276" s="455"/>
      <c r="AC276" s="455"/>
      <c r="AD276" s="455"/>
      <c r="AE276" s="455"/>
      <c r="AF276" s="455"/>
      <c r="AG276" s="455"/>
      <c r="AH276" s="455"/>
      <c r="AI276" s="455"/>
      <c r="AJ276" s="455"/>
      <c r="AK276" s="455"/>
      <c r="AL276" s="455"/>
      <c r="AM276" s="455"/>
      <c r="AN276" s="455"/>
      <c r="AO276" s="455"/>
      <c r="AP276" s="455"/>
      <c r="AQ276" s="455"/>
      <c r="AR276" s="455"/>
      <c r="AS276" s="455"/>
      <c r="AT276" s="455"/>
      <c r="AU276" s="455"/>
      <c r="AV276" s="455"/>
      <c r="AW276" s="455"/>
      <c r="AX276" s="455"/>
      <c r="AY276" s="455"/>
      <c r="AZ276" s="455"/>
      <c r="BA276" s="455"/>
      <c r="BB276" s="455"/>
      <c r="BC276" s="455"/>
      <c r="BD276" s="464"/>
      <c r="BE276" s="455"/>
      <c r="BF276" s="464"/>
      <c r="BG276" s="455"/>
      <c r="BH276" s="455"/>
      <c r="BI276" s="455"/>
      <c r="BJ276" s="455"/>
      <c r="BK276" s="455"/>
      <c r="BL276" s="455"/>
      <c r="BM276" s="455"/>
      <c r="BN276" s="455"/>
      <c r="BO276" s="494" t="s">
        <v>908</v>
      </c>
      <c r="BP276" s="494" t="s">
        <v>909</v>
      </c>
      <c r="BQ276" s="455"/>
      <c r="BR276" s="455"/>
      <c r="BS276" s="455"/>
      <c r="BT276" s="455"/>
      <c r="BU276" s="455"/>
      <c r="BV276" s="455"/>
      <c r="BW276" s="455"/>
      <c r="BX276" s="461"/>
      <c r="BY276" s="461"/>
      <c r="BZ276" s="461"/>
      <c r="CA276" s="461"/>
      <c r="CB276" s="461"/>
      <c r="CC276" s="461"/>
      <c r="CD276" s="448"/>
      <c r="CE276" s="448"/>
      <c r="CF276" s="448"/>
      <c r="CG276" s="448"/>
      <c r="CH276" s="448"/>
      <c r="CI276" s="448"/>
      <c r="CJ276" s="448"/>
      <c r="CK276" s="448"/>
      <c r="CL276" s="448"/>
      <c r="CM276" s="448"/>
      <c r="CN276" s="448"/>
      <c r="CO276" s="448"/>
      <c r="CP276" s="448"/>
      <c r="CQ276" s="448"/>
      <c r="CR276" s="448"/>
      <c r="CS276" s="448"/>
      <c r="CT276" s="448"/>
      <c r="CU276" s="448"/>
      <c r="CV276" s="448"/>
      <c r="CW276" s="515"/>
      <c r="CX276" s="515"/>
      <c r="CY276" s="515"/>
      <c r="CZ276" s="515"/>
      <c r="DA276" s="515"/>
      <c r="DB276" s="515"/>
      <c r="DC276" s="515"/>
      <c r="DD276" s="515"/>
      <c r="DE276" s="515"/>
      <c r="DF276" s="515"/>
      <c r="DG276" s="515"/>
      <c r="DH276" s="515"/>
      <c r="DI276" s="515"/>
      <c r="DJ276" s="515"/>
      <c r="DK276" s="515"/>
      <c r="DL276" s="515"/>
      <c r="DM276" s="515"/>
      <c r="DN276" s="515"/>
      <c r="DO276" s="515"/>
      <c r="DP276" s="515"/>
      <c r="DQ276" s="515"/>
      <c r="DR276" s="515"/>
      <c r="DS276" s="515"/>
      <c r="DT276" s="515"/>
      <c r="DU276" s="515"/>
      <c r="DV276" s="515"/>
      <c r="DW276" s="515"/>
      <c r="DX276" s="515"/>
      <c r="DY276" s="515"/>
      <c r="DZ276" s="515"/>
      <c r="EA276" s="515"/>
      <c r="EB276" s="515"/>
      <c r="EC276" s="515"/>
      <c r="ED276" s="515"/>
      <c r="EE276" s="515"/>
      <c r="EF276" s="515"/>
      <c r="EG276" s="515"/>
      <c r="EH276" s="515"/>
      <c r="EI276" s="515"/>
      <c r="EJ276" s="515"/>
      <c r="EK276" s="515"/>
      <c r="EL276" s="515"/>
      <c r="EM276" s="515"/>
      <c r="EN276" s="515"/>
      <c r="EO276" s="515"/>
      <c r="EP276" s="515"/>
      <c r="EQ276" s="515"/>
      <c r="ER276" s="515"/>
      <c r="ES276" s="515"/>
      <c r="ET276" s="515"/>
      <c r="EU276" s="515"/>
      <c r="EV276" s="515"/>
      <c r="EW276" s="515"/>
      <c r="EX276" s="515"/>
      <c r="EY276" s="515"/>
      <c r="EZ276" s="515"/>
      <c r="FA276" s="515"/>
      <c r="FB276" s="515"/>
      <c r="FC276" s="515"/>
      <c r="FD276" s="515"/>
      <c r="FE276" s="515"/>
      <c r="FF276" s="515"/>
      <c r="FG276" s="515"/>
      <c r="FH276" s="515"/>
      <c r="FI276" s="515"/>
      <c r="FJ276" s="515"/>
      <c r="FK276" s="515"/>
      <c r="FL276" s="515"/>
      <c r="FM276" s="515"/>
      <c r="FN276" s="515"/>
      <c r="FO276" s="515"/>
      <c r="FP276" s="515"/>
      <c r="FQ276" s="515"/>
      <c r="FR276" s="515"/>
      <c r="FS276" s="515"/>
      <c r="FT276" s="515"/>
      <c r="FU276" s="515"/>
      <c r="FV276" s="515"/>
      <c r="FW276" s="515"/>
      <c r="FX276" s="515"/>
      <c r="FY276" s="515"/>
      <c r="FZ276" s="515"/>
      <c r="GA276" s="515"/>
      <c r="GB276" s="515"/>
      <c r="GC276" s="515"/>
      <c r="GD276" s="515"/>
      <c r="GE276" s="515"/>
      <c r="GF276" s="515"/>
      <c r="GG276" s="515"/>
      <c r="GH276" s="515"/>
      <c r="GI276" s="515"/>
      <c r="GJ276" s="515"/>
      <c r="GK276" s="515"/>
      <c r="GL276" s="515"/>
      <c r="GM276" s="515"/>
      <c r="GN276" s="515"/>
      <c r="GO276" s="515"/>
      <c r="GP276" s="515"/>
      <c r="GQ276" s="515"/>
      <c r="GR276" s="515"/>
      <c r="GS276" s="515"/>
      <c r="GT276" s="515"/>
      <c r="GU276" s="515"/>
      <c r="GV276" s="515"/>
      <c r="GW276" s="515"/>
      <c r="GX276" s="515"/>
      <c r="GY276" s="515"/>
      <c r="GZ276" s="515"/>
      <c r="HA276" s="515"/>
      <c r="HB276" s="515"/>
      <c r="HC276" s="515"/>
      <c r="HD276" s="515"/>
      <c r="HE276" s="515"/>
      <c r="HF276" s="515"/>
      <c r="HG276" s="515"/>
      <c r="HH276" s="515"/>
      <c r="HI276" s="515"/>
      <c r="HJ276" s="515"/>
      <c r="HK276" s="515"/>
      <c r="HL276" s="515"/>
      <c r="HM276" s="515"/>
      <c r="HN276" s="515"/>
      <c r="HO276" s="515"/>
      <c r="HP276" s="515"/>
      <c r="HQ276" s="515"/>
      <c r="HR276" s="515"/>
      <c r="HS276" s="515"/>
      <c r="HT276" s="515"/>
      <c r="HU276" s="515"/>
      <c r="HV276" s="515"/>
      <c r="HW276" s="515"/>
      <c r="HX276" s="515"/>
      <c r="HY276" s="515"/>
      <c r="HZ276" s="515"/>
      <c r="IA276" s="515"/>
      <c r="IB276" s="515"/>
      <c r="IC276" s="515"/>
      <c r="ID276" s="515"/>
      <c r="IE276" s="515"/>
      <c r="IF276" s="515"/>
      <c r="IG276" s="515"/>
      <c r="IH276" s="515"/>
      <c r="II276" s="515"/>
      <c r="IJ276" s="515"/>
      <c r="IK276" s="515"/>
      <c r="IL276" s="515"/>
      <c r="IM276" s="515"/>
      <c r="IN276" s="515"/>
      <c r="IO276" s="515"/>
      <c r="IP276" s="515"/>
      <c r="IQ276" s="515"/>
      <c r="IR276" s="515"/>
      <c r="IS276" s="515"/>
      <c r="IT276" s="515"/>
      <c r="IU276" s="515"/>
      <c r="IV276" s="515"/>
      <c r="IW276" s="515"/>
      <c r="IX276" s="515"/>
      <c r="IY276" s="515"/>
      <c r="IZ276" s="515"/>
      <c r="JA276" s="515"/>
      <c r="JB276" s="515"/>
      <c r="JC276" s="515"/>
      <c r="JD276" s="515"/>
      <c r="JE276" s="515"/>
      <c r="JF276" s="515"/>
      <c r="JG276" s="515"/>
      <c r="JH276" s="515"/>
      <c r="JI276" s="515"/>
      <c r="JJ276" s="515"/>
      <c r="JK276" s="515"/>
      <c r="JL276" s="515"/>
      <c r="JM276" s="515"/>
      <c r="JN276" s="515"/>
      <c r="JO276" s="515"/>
      <c r="JP276" s="515"/>
      <c r="JQ276" s="515"/>
      <c r="JR276" s="515"/>
      <c r="JS276" s="515"/>
      <c r="JT276" s="515"/>
      <c r="JU276" s="515"/>
      <c r="JV276" s="515"/>
      <c r="JW276" s="515"/>
      <c r="JX276" s="515"/>
      <c r="JY276" s="515"/>
      <c r="JZ276" s="515"/>
      <c r="KA276" s="515"/>
      <c r="KB276" s="515"/>
      <c r="KC276" s="515"/>
      <c r="KD276" s="515"/>
      <c r="KE276" s="515"/>
      <c r="KF276" s="515"/>
      <c r="KG276" s="515"/>
      <c r="KH276" s="515"/>
      <c r="KI276" s="515"/>
      <c r="KJ276" s="515"/>
      <c r="KK276" s="515"/>
      <c r="KL276" s="515"/>
      <c r="KM276" s="515"/>
      <c r="KN276" s="515"/>
      <c r="KO276" s="515"/>
      <c r="KP276" s="515"/>
      <c r="KQ276" s="515"/>
      <c r="KR276" s="515"/>
      <c r="KS276" s="515"/>
      <c r="KT276" s="515"/>
    </row>
    <row r="277" spans="1:306" ht="24" hidden="1">
      <c r="A277" s="454" t="s">
        <v>2532</v>
      </c>
      <c r="B277" s="455" t="s">
        <v>900</v>
      </c>
      <c r="C277" s="455" t="s">
        <v>2662</v>
      </c>
      <c r="D277" s="455"/>
      <c r="E277" s="455" t="s">
        <v>2663</v>
      </c>
      <c r="F277" s="455" t="s">
        <v>90</v>
      </c>
      <c r="G277" s="455"/>
      <c r="H277" s="455"/>
      <c r="I277" s="455"/>
      <c r="J277" s="464">
        <v>5</v>
      </c>
      <c r="K277" s="455">
        <v>5</v>
      </c>
      <c r="L277" s="455"/>
      <c r="M277" s="455"/>
      <c r="N277" s="455"/>
      <c r="O277" s="455"/>
      <c r="P277" s="455"/>
      <c r="Q277" s="455">
        <v>2017</v>
      </c>
      <c r="R277" s="455">
        <v>2020</v>
      </c>
      <c r="S277" s="455"/>
      <c r="T277" s="455"/>
      <c r="U277" s="455">
        <v>15000</v>
      </c>
      <c r="V277" s="455">
        <v>2250</v>
      </c>
      <c r="W277" s="455"/>
      <c r="X277" s="455">
        <v>1350</v>
      </c>
      <c r="Y277" s="455"/>
      <c r="Z277" s="455"/>
      <c r="AA277" s="455"/>
      <c r="AB277" s="455"/>
      <c r="AC277" s="455"/>
      <c r="AD277" s="455"/>
      <c r="AE277" s="455"/>
      <c r="AF277" s="455"/>
      <c r="AG277" s="455"/>
      <c r="AH277" s="455"/>
      <c r="AI277" s="455"/>
      <c r="AJ277" s="455"/>
      <c r="AK277" s="455"/>
      <c r="AL277" s="455"/>
      <c r="AM277" s="455"/>
      <c r="AN277" s="455"/>
      <c r="AO277" s="455"/>
      <c r="AP277" s="455"/>
      <c r="AQ277" s="455"/>
      <c r="AR277" s="455"/>
      <c r="AS277" s="455"/>
      <c r="AT277" s="455"/>
      <c r="AU277" s="455"/>
      <c r="AV277" s="455"/>
      <c r="AW277" s="455"/>
      <c r="AX277" s="455"/>
      <c r="AY277" s="455"/>
      <c r="AZ277" s="455"/>
      <c r="BA277" s="455"/>
      <c r="BB277" s="455"/>
      <c r="BC277" s="455"/>
      <c r="BD277" s="464"/>
      <c r="BE277" s="455"/>
      <c r="BF277" s="464"/>
      <c r="BG277" s="455"/>
      <c r="BH277" s="455"/>
      <c r="BI277" s="455"/>
      <c r="BJ277" s="455"/>
      <c r="BK277" s="455"/>
      <c r="BL277" s="455"/>
      <c r="BM277" s="455"/>
      <c r="BN277" s="455"/>
      <c r="BO277" s="494"/>
      <c r="BP277" s="494"/>
      <c r="BQ277" s="455"/>
      <c r="BR277" s="455"/>
      <c r="BS277" s="455"/>
      <c r="BT277" s="455"/>
      <c r="BU277" s="455"/>
      <c r="BV277" s="455"/>
      <c r="BW277" s="455"/>
      <c r="BX277" s="461"/>
      <c r="BY277" s="461"/>
      <c r="BZ277" s="461"/>
      <c r="CA277" s="461"/>
      <c r="CB277" s="461"/>
      <c r="CC277" s="461"/>
      <c r="CD277" s="448"/>
      <c r="CE277" s="448"/>
      <c r="CF277" s="448"/>
      <c r="CG277" s="448"/>
      <c r="CH277" s="448"/>
      <c r="CI277" s="448"/>
      <c r="CJ277" s="448"/>
      <c r="CK277" s="448"/>
      <c r="CL277" s="448"/>
      <c r="CM277" s="448"/>
      <c r="CN277" s="448"/>
      <c r="CO277" s="448"/>
      <c r="CP277" s="448"/>
      <c r="CQ277" s="448"/>
      <c r="CR277" s="448"/>
      <c r="CS277" s="448"/>
      <c r="CT277" s="448"/>
      <c r="CU277" s="448"/>
      <c r="CV277" s="448"/>
      <c r="CW277" s="515"/>
      <c r="CX277" s="515"/>
      <c r="CY277" s="515"/>
      <c r="CZ277" s="515"/>
      <c r="DA277" s="515"/>
      <c r="DB277" s="515"/>
      <c r="DC277" s="515"/>
      <c r="DD277" s="515"/>
      <c r="DE277" s="515"/>
      <c r="DF277" s="515"/>
      <c r="DG277" s="515"/>
      <c r="DH277" s="515"/>
      <c r="DI277" s="515"/>
      <c r="DJ277" s="515"/>
      <c r="DK277" s="515"/>
      <c r="DL277" s="515"/>
      <c r="DM277" s="515"/>
      <c r="DN277" s="515"/>
      <c r="DO277" s="515"/>
      <c r="DP277" s="515"/>
      <c r="DQ277" s="515"/>
      <c r="DR277" s="515"/>
      <c r="DS277" s="515"/>
      <c r="DT277" s="515"/>
      <c r="DU277" s="515"/>
      <c r="DV277" s="515"/>
      <c r="DW277" s="515"/>
      <c r="DX277" s="515"/>
      <c r="DY277" s="515"/>
      <c r="DZ277" s="515"/>
      <c r="EA277" s="515"/>
      <c r="EB277" s="515"/>
      <c r="EC277" s="515"/>
      <c r="ED277" s="515"/>
      <c r="EE277" s="515"/>
      <c r="EF277" s="515"/>
      <c r="EG277" s="515"/>
      <c r="EH277" s="515"/>
      <c r="EI277" s="515"/>
      <c r="EJ277" s="515"/>
      <c r="EK277" s="515"/>
      <c r="EL277" s="515"/>
      <c r="EM277" s="515"/>
      <c r="EN277" s="515"/>
      <c r="EO277" s="515"/>
      <c r="EP277" s="515"/>
      <c r="EQ277" s="515"/>
      <c r="ER277" s="515"/>
      <c r="ES277" s="515"/>
      <c r="ET277" s="515"/>
      <c r="EU277" s="515"/>
      <c r="EV277" s="515"/>
      <c r="EW277" s="515"/>
      <c r="EX277" s="515"/>
      <c r="EY277" s="515"/>
      <c r="EZ277" s="515"/>
      <c r="FA277" s="515"/>
      <c r="FB277" s="515"/>
      <c r="FC277" s="515"/>
      <c r="FD277" s="515"/>
      <c r="FE277" s="515"/>
      <c r="FF277" s="515"/>
      <c r="FG277" s="515"/>
      <c r="FH277" s="515"/>
      <c r="FI277" s="515"/>
      <c r="FJ277" s="515"/>
      <c r="FK277" s="515"/>
      <c r="FL277" s="515"/>
      <c r="FM277" s="515"/>
      <c r="FN277" s="515"/>
      <c r="FO277" s="515"/>
      <c r="FP277" s="515"/>
      <c r="FQ277" s="515"/>
      <c r="FR277" s="515"/>
      <c r="FS277" s="515"/>
      <c r="FT277" s="515"/>
      <c r="FU277" s="515"/>
      <c r="FV277" s="515"/>
      <c r="FW277" s="515"/>
      <c r="FX277" s="515"/>
      <c r="FY277" s="515"/>
      <c r="FZ277" s="515"/>
      <c r="GA277" s="515"/>
      <c r="GB277" s="515"/>
      <c r="GC277" s="515"/>
      <c r="GD277" s="515"/>
      <c r="GE277" s="515"/>
      <c r="GF277" s="515"/>
      <c r="GG277" s="515"/>
      <c r="GH277" s="515"/>
      <c r="GI277" s="515"/>
      <c r="GJ277" s="515"/>
      <c r="GK277" s="515"/>
      <c r="GL277" s="515"/>
      <c r="GM277" s="515"/>
      <c r="GN277" s="515"/>
      <c r="GO277" s="515"/>
      <c r="GP277" s="515"/>
      <c r="GQ277" s="515"/>
      <c r="GR277" s="515"/>
      <c r="GS277" s="515"/>
      <c r="GT277" s="515"/>
      <c r="GU277" s="515"/>
      <c r="GV277" s="515"/>
      <c r="GW277" s="515"/>
      <c r="GX277" s="515"/>
      <c r="GY277" s="515"/>
      <c r="GZ277" s="515"/>
      <c r="HA277" s="515"/>
      <c r="HB277" s="515"/>
      <c r="HC277" s="515"/>
      <c r="HD277" s="515"/>
      <c r="HE277" s="515"/>
      <c r="HF277" s="515"/>
      <c r="HG277" s="515"/>
      <c r="HH277" s="515"/>
      <c r="HI277" s="515"/>
      <c r="HJ277" s="515"/>
      <c r="HK277" s="515"/>
      <c r="HL277" s="515"/>
      <c r="HM277" s="515"/>
      <c r="HN277" s="515"/>
      <c r="HO277" s="515"/>
      <c r="HP277" s="515"/>
      <c r="HQ277" s="515"/>
      <c r="HR277" s="515"/>
      <c r="HS277" s="515"/>
      <c r="HT277" s="515"/>
      <c r="HU277" s="515"/>
      <c r="HV277" s="515"/>
      <c r="HW277" s="515"/>
      <c r="HX277" s="515"/>
      <c r="HY277" s="515"/>
      <c r="HZ277" s="515"/>
      <c r="IA277" s="515"/>
      <c r="IB277" s="515"/>
      <c r="IC277" s="515"/>
      <c r="ID277" s="515"/>
      <c r="IE277" s="515"/>
      <c r="IF277" s="515"/>
      <c r="IG277" s="515"/>
      <c r="IH277" s="515"/>
      <c r="II277" s="515"/>
      <c r="IJ277" s="515"/>
      <c r="IK277" s="515"/>
      <c r="IL277" s="515"/>
      <c r="IM277" s="515"/>
      <c r="IN277" s="515"/>
      <c r="IO277" s="515"/>
      <c r="IP277" s="515"/>
      <c r="IQ277" s="515"/>
      <c r="IR277" s="515"/>
      <c r="IS277" s="515"/>
      <c r="IT277" s="515"/>
      <c r="IU277" s="515"/>
      <c r="IV277" s="515"/>
      <c r="IW277" s="515"/>
      <c r="IX277" s="515"/>
      <c r="IY277" s="515"/>
      <c r="IZ277" s="515"/>
      <c r="JA277" s="515"/>
      <c r="JB277" s="515"/>
      <c r="JC277" s="515"/>
      <c r="JD277" s="515"/>
      <c r="JE277" s="515"/>
      <c r="JF277" s="515"/>
      <c r="JG277" s="515"/>
      <c r="JH277" s="515"/>
      <c r="JI277" s="515"/>
      <c r="JJ277" s="515"/>
      <c r="JK277" s="515"/>
      <c r="JL277" s="515"/>
      <c r="JM277" s="515"/>
      <c r="JN277" s="515"/>
      <c r="JO277" s="515"/>
      <c r="JP277" s="515"/>
      <c r="JQ277" s="515"/>
      <c r="JR277" s="515"/>
      <c r="JS277" s="515"/>
      <c r="JT277" s="515"/>
      <c r="JU277" s="515"/>
      <c r="JV277" s="515"/>
      <c r="JW277" s="515"/>
      <c r="JX277" s="515"/>
      <c r="JY277" s="515"/>
      <c r="JZ277" s="515"/>
      <c r="KA277" s="515"/>
      <c r="KB277" s="515"/>
      <c r="KC277" s="515"/>
      <c r="KD277" s="515"/>
      <c r="KE277" s="515"/>
      <c r="KF277" s="515"/>
      <c r="KG277" s="515"/>
      <c r="KH277" s="515"/>
      <c r="KI277" s="515"/>
      <c r="KJ277" s="515"/>
      <c r="KK277" s="515"/>
      <c r="KL277" s="515"/>
      <c r="KM277" s="515"/>
      <c r="KN277" s="515"/>
      <c r="KO277" s="515"/>
      <c r="KP277" s="515"/>
      <c r="KQ277" s="515"/>
      <c r="KR277" s="515"/>
      <c r="KS277" s="515"/>
      <c r="KT277" s="515"/>
    </row>
    <row r="278" spans="1:306" ht="13.5" hidden="1" customHeight="1">
      <c r="A278" s="538" t="s">
        <v>2664</v>
      </c>
      <c r="B278" s="538"/>
      <c r="C278" s="538"/>
      <c r="D278" s="457"/>
      <c r="E278" s="457"/>
      <c r="F278" s="457"/>
      <c r="G278" s="457"/>
      <c r="H278" s="457"/>
      <c r="I278" s="457"/>
      <c r="J278" s="465">
        <v>141</v>
      </c>
      <c r="K278" s="465">
        <v>8</v>
      </c>
      <c r="L278" s="465">
        <v>116</v>
      </c>
      <c r="M278" s="465"/>
      <c r="N278" s="465"/>
      <c r="O278" s="465"/>
      <c r="P278" s="465"/>
      <c r="Q278" s="465"/>
      <c r="R278" s="465"/>
      <c r="S278" s="466"/>
      <c r="T278" s="466"/>
      <c r="U278" s="465">
        <v>225188</v>
      </c>
      <c r="V278" s="465">
        <v>58846</v>
      </c>
      <c r="W278" s="466"/>
      <c r="X278" s="465">
        <v>9339</v>
      </c>
      <c r="Y278" s="465"/>
      <c r="Z278" s="466"/>
      <c r="AA278" s="466"/>
      <c r="AB278" s="466"/>
      <c r="AC278" s="466"/>
      <c r="AD278" s="466"/>
      <c r="AE278" s="466"/>
      <c r="AF278" s="466"/>
      <c r="AG278" s="466"/>
      <c r="AH278" s="466"/>
      <c r="AI278" s="466"/>
      <c r="AJ278" s="466"/>
      <c r="AK278" s="466"/>
      <c r="AL278" s="466"/>
      <c r="AM278" s="466"/>
      <c r="AN278" s="466"/>
      <c r="AO278" s="466"/>
      <c r="AP278" s="466"/>
      <c r="AQ278" s="466"/>
      <c r="AR278" s="466"/>
      <c r="AS278" s="466"/>
      <c r="AT278" s="466"/>
      <c r="AU278" s="466"/>
      <c r="AV278" s="466"/>
      <c r="AW278" s="466"/>
      <c r="AX278" s="466"/>
      <c r="AY278" s="466"/>
      <c r="AZ278" s="466"/>
      <c r="BA278" s="466"/>
      <c r="BB278" s="466"/>
      <c r="BC278" s="466"/>
      <c r="BD278" s="464"/>
      <c r="BE278" s="465"/>
      <c r="BF278" s="464"/>
      <c r="BG278" s="465"/>
      <c r="BH278" s="465"/>
      <c r="BI278" s="466"/>
      <c r="BJ278" s="466"/>
      <c r="BK278" s="466"/>
      <c r="BL278" s="466"/>
      <c r="BM278" s="466"/>
      <c r="BN278" s="466"/>
      <c r="BO278" s="528"/>
      <c r="BP278" s="528"/>
      <c r="BQ278" s="466"/>
      <c r="BR278" s="466"/>
      <c r="BS278" s="495"/>
      <c r="BT278" s="466"/>
      <c r="BU278" s="466"/>
      <c r="BV278" s="466"/>
      <c r="BW278" s="466"/>
      <c r="BX278" s="461"/>
      <c r="BY278" s="461"/>
      <c r="BZ278" s="461"/>
      <c r="CA278" s="461"/>
      <c r="CB278" s="461"/>
      <c r="CC278" s="461"/>
      <c r="CD278" s="448"/>
      <c r="CE278" s="448"/>
      <c r="CF278" s="448"/>
      <c r="CG278" s="448"/>
      <c r="CH278" s="448"/>
      <c r="CI278" s="448"/>
      <c r="CJ278" s="448"/>
      <c r="CK278" s="448"/>
      <c r="CL278" s="448"/>
      <c r="CM278" s="448"/>
      <c r="CN278" s="448"/>
      <c r="CO278" s="448"/>
      <c r="CP278" s="448"/>
      <c r="CQ278" s="448"/>
      <c r="CR278" s="448"/>
      <c r="CS278" s="448"/>
      <c r="CT278" s="448"/>
      <c r="CU278" s="448"/>
      <c r="CV278" s="448"/>
      <c r="CW278" s="515"/>
      <c r="CX278" s="515"/>
      <c r="CY278" s="515"/>
      <c r="CZ278" s="515"/>
      <c r="DA278" s="515"/>
      <c r="DB278" s="515"/>
      <c r="DC278" s="515"/>
      <c r="DD278" s="515"/>
      <c r="DE278" s="515"/>
      <c r="DF278" s="515"/>
      <c r="DG278" s="515"/>
      <c r="DH278" s="515"/>
      <c r="DI278" s="515"/>
      <c r="DJ278" s="515"/>
      <c r="DK278" s="515"/>
      <c r="DL278" s="515"/>
      <c r="DM278" s="515"/>
      <c r="DN278" s="515"/>
      <c r="DO278" s="515"/>
      <c r="DP278" s="515"/>
      <c r="DQ278" s="515"/>
      <c r="DR278" s="515"/>
      <c r="DS278" s="515"/>
      <c r="DT278" s="515"/>
      <c r="DU278" s="515"/>
      <c r="DV278" s="515"/>
      <c r="DW278" s="515"/>
      <c r="DX278" s="515"/>
      <c r="DY278" s="515"/>
      <c r="DZ278" s="515"/>
      <c r="EA278" s="515"/>
      <c r="EB278" s="515"/>
      <c r="EC278" s="515"/>
      <c r="ED278" s="515"/>
      <c r="EE278" s="515"/>
      <c r="EF278" s="515"/>
      <c r="EG278" s="515"/>
      <c r="EH278" s="515"/>
      <c r="EI278" s="515"/>
      <c r="EJ278" s="515"/>
      <c r="EK278" s="515"/>
      <c r="EL278" s="515"/>
      <c r="EM278" s="515"/>
      <c r="EN278" s="515"/>
      <c r="EO278" s="515"/>
      <c r="EP278" s="515"/>
      <c r="EQ278" s="515"/>
      <c r="ER278" s="515"/>
      <c r="ES278" s="515"/>
      <c r="ET278" s="515"/>
      <c r="EU278" s="515"/>
      <c r="EV278" s="515"/>
      <c r="EW278" s="515"/>
      <c r="EX278" s="515"/>
      <c r="EY278" s="515"/>
      <c r="EZ278" s="515"/>
      <c r="FA278" s="515"/>
      <c r="FB278" s="515"/>
      <c r="FC278" s="515"/>
      <c r="FD278" s="515"/>
      <c r="FE278" s="515"/>
      <c r="FF278" s="515"/>
      <c r="FG278" s="515"/>
      <c r="FH278" s="515"/>
      <c r="FI278" s="515"/>
      <c r="FJ278" s="515"/>
      <c r="FK278" s="515"/>
      <c r="FL278" s="515"/>
      <c r="FM278" s="515"/>
      <c r="FN278" s="515"/>
      <c r="FO278" s="515"/>
      <c r="FP278" s="515"/>
      <c r="FQ278" s="515"/>
      <c r="FR278" s="515"/>
      <c r="FS278" s="515"/>
      <c r="FT278" s="515"/>
      <c r="FU278" s="515"/>
      <c r="FV278" s="515"/>
      <c r="FW278" s="515"/>
      <c r="FX278" s="515"/>
      <c r="FY278" s="515"/>
      <c r="FZ278" s="515"/>
      <c r="GA278" s="515"/>
      <c r="GB278" s="515"/>
      <c r="GC278" s="515"/>
      <c r="GD278" s="515"/>
      <c r="GE278" s="515"/>
      <c r="GF278" s="515"/>
      <c r="GG278" s="515"/>
      <c r="GH278" s="515"/>
      <c r="GI278" s="515"/>
      <c r="GJ278" s="515"/>
      <c r="GK278" s="515"/>
      <c r="GL278" s="515"/>
      <c r="GM278" s="515"/>
      <c r="GN278" s="515"/>
      <c r="GO278" s="515"/>
      <c r="GP278" s="515"/>
      <c r="GQ278" s="515"/>
      <c r="GR278" s="515"/>
      <c r="GS278" s="515"/>
      <c r="GT278" s="515"/>
      <c r="GU278" s="515"/>
      <c r="GV278" s="515"/>
      <c r="GW278" s="515"/>
      <c r="GX278" s="515"/>
      <c r="GY278" s="515"/>
      <c r="GZ278" s="515"/>
      <c r="HA278" s="515"/>
      <c r="HB278" s="515"/>
      <c r="HC278" s="515"/>
      <c r="HD278" s="515"/>
      <c r="HE278" s="515"/>
      <c r="HF278" s="515"/>
      <c r="HG278" s="515"/>
      <c r="HH278" s="515"/>
      <c r="HI278" s="515"/>
      <c r="HJ278" s="515"/>
      <c r="HK278" s="515"/>
      <c r="HL278" s="515"/>
      <c r="HM278" s="515"/>
      <c r="HN278" s="515"/>
      <c r="HO278" s="515"/>
      <c r="HP278" s="515"/>
      <c r="HQ278" s="515"/>
      <c r="HR278" s="515"/>
      <c r="HS278" s="515"/>
      <c r="HT278" s="515"/>
      <c r="HU278" s="515"/>
      <c r="HV278" s="515"/>
      <c r="HW278" s="515"/>
      <c r="HX278" s="515"/>
      <c r="HY278" s="515"/>
      <c r="HZ278" s="515"/>
      <c r="IA278" s="515"/>
      <c r="IB278" s="515"/>
      <c r="IC278" s="515"/>
      <c r="ID278" s="515"/>
      <c r="IE278" s="515"/>
      <c r="IF278" s="515"/>
      <c r="IG278" s="515"/>
      <c r="IH278" s="515"/>
      <c r="II278" s="515"/>
      <c r="IJ278" s="515"/>
      <c r="IK278" s="515"/>
      <c r="IL278" s="515"/>
      <c r="IM278" s="515"/>
      <c r="IN278" s="515"/>
      <c r="IO278" s="515"/>
      <c r="IP278" s="515"/>
      <c r="IQ278" s="515"/>
      <c r="IR278" s="515"/>
      <c r="IS278" s="515"/>
      <c r="IT278" s="515"/>
      <c r="IU278" s="515"/>
      <c r="IV278" s="515"/>
      <c r="IW278" s="515"/>
      <c r="IX278" s="515"/>
      <c r="IY278" s="515"/>
      <c r="IZ278" s="515"/>
      <c r="JA278" s="515"/>
      <c r="JB278" s="515"/>
      <c r="JC278" s="515"/>
      <c r="JD278" s="515"/>
      <c r="JE278" s="515"/>
      <c r="JF278" s="515"/>
      <c r="JG278" s="515"/>
      <c r="JH278" s="515"/>
      <c r="JI278" s="515"/>
      <c r="JJ278" s="515"/>
      <c r="JK278" s="515"/>
      <c r="JL278" s="515"/>
      <c r="JM278" s="515"/>
      <c r="JN278" s="515"/>
      <c r="JO278" s="515"/>
      <c r="JP278" s="515"/>
      <c r="JQ278" s="515"/>
      <c r="JR278" s="515"/>
      <c r="JS278" s="515"/>
      <c r="JT278" s="515"/>
      <c r="JU278" s="515"/>
      <c r="JV278" s="515"/>
      <c r="JW278" s="515"/>
      <c r="JX278" s="515"/>
      <c r="JY278" s="515"/>
      <c r="JZ278" s="515"/>
      <c r="KA278" s="515"/>
      <c r="KB278" s="515"/>
      <c r="KC278" s="515"/>
      <c r="KD278" s="515"/>
      <c r="KE278" s="515"/>
      <c r="KF278" s="515"/>
      <c r="KG278" s="515"/>
      <c r="KH278" s="515"/>
      <c r="KI278" s="515"/>
      <c r="KJ278" s="515"/>
      <c r="KK278" s="515"/>
      <c r="KL278" s="515"/>
      <c r="KM278" s="515"/>
      <c r="KN278" s="515"/>
      <c r="KO278" s="515"/>
      <c r="KP278" s="515"/>
      <c r="KQ278" s="515"/>
      <c r="KR278" s="515"/>
      <c r="KS278" s="515"/>
      <c r="KT278" s="515"/>
    </row>
    <row r="279" spans="1:306" ht="48" hidden="1">
      <c r="A279" s="454" t="s">
        <v>2555</v>
      </c>
      <c r="B279" s="455" t="s">
        <v>418</v>
      </c>
      <c r="C279" s="455" t="s">
        <v>1897</v>
      </c>
      <c r="D279" s="455"/>
      <c r="E279" s="455" t="s">
        <v>2137</v>
      </c>
      <c r="F279" s="455" t="s">
        <v>113</v>
      </c>
      <c r="G279" s="455"/>
      <c r="H279" s="455"/>
      <c r="I279" s="455"/>
      <c r="J279" s="464">
        <v>30</v>
      </c>
      <c r="K279" s="455"/>
      <c r="L279" s="455">
        <v>30</v>
      </c>
      <c r="M279" s="455"/>
      <c r="N279" s="455"/>
      <c r="O279" s="455"/>
      <c r="P279" s="455"/>
      <c r="Q279" s="455">
        <v>2017</v>
      </c>
      <c r="R279" s="455">
        <v>2020</v>
      </c>
      <c r="S279" s="455"/>
      <c r="T279" s="455"/>
      <c r="U279" s="455">
        <v>67500</v>
      </c>
      <c r="V279" s="455">
        <v>13500</v>
      </c>
      <c r="W279" s="455"/>
      <c r="X279" s="455"/>
      <c r="Y279" s="455"/>
      <c r="Z279" s="455"/>
      <c r="AA279" s="455"/>
      <c r="AB279" s="455"/>
      <c r="AC279" s="455"/>
      <c r="AD279" s="455"/>
      <c r="AE279" s="455"/>
      <c r="AF279" s="455"/>
      <c r="AG279" s="455"/>
      <c r="AH279" s="455"/>
      <c r="AI279" s="455"/>
      <c r="AJ279" s="455"/>
      <c r="AK279" s="455"/>
      <c r="AL279" s="455"/>
      <c r="AM279" s="455"/>
      <c r="AN279" s="455"/>
      <c r="AO279" s="455"/>
      <c r="AP279" s="455"/>
      <c r="AQ279" s="455"/>
      <c r="AR279" s="455"/>
      <c r="AS279" s="455"/>
      <c r="AT279" s="455"/>
      <c r="AU279" s="455"/>
      <c r="AV279" s="455"/>
      <c r="AW279" s="455"/>
      <c r="AX279" s="455"/>
      <c r="AY279" s="455"/>
      <c r="AZ279" s="455"/>
      <c r="BA279" s="455"/>
      <c r="BB279" s="455"/>
      <c r="BC279" s="455"/>
      <c r="BD279" s="464"/>
      <c r="BE279" s="455"/>
      <c r="BF279" s="464"/>
      <c r="BG279" s="455"/>
      <c r="BH279" s="455"/>
      <c r="BI279" s="455"/>
      <c r="BJ279" s="455"/>
      <c r="BK279" s="455"/>
      <c r="BL279" s="455"/>
      <c r="BM279" s="455"/>
      <c r="BN279" s="455"/>
      <c r="BO279" s="494"/>
      <c r="BP279" s="494"/>
      <c r="BQ279" s="455"/>
      <c r="BR279" s="455"/>
      <c r="BS279" s="455"/>
      <c r="BT279" s="455"/>
      <c r="BU279" s="455"/>
      <c r="BV279" s="455"/>
      <c r="BW279" s="455"/>
      <c r="BX279" s="461"/>
      <c r="BY279" s="461"/>
      <c r="BZ279" s="461"/>
      <c r="CA279" s="461"/>
      <c r="CB279" s="461"/>
      <c r="CC279" s="461"/>
      <c r="CD279" s="448"/>
      <c r="CE279" s="448"/>
      <c r="CF279" s="448"/>
      <c r="CG279" s="448"/>
      <c r="CH279" s="448"/>
      <c r="CI279" s="448"/>
      <c r="CJ279" s="448"/>
      <c r="CK279" s="448"/>
      <c r="CL279" s="448"/>
      <c r="CM279" s="448"/>
      <c r="CN279" s="448"/>
      <c r="CO279" s="448"/>
      <c r="CP279" s="448"/>
      <c r="CQ279" s="448"/>
      <c r="CR279" s="448"/>
      <c r="CS279" s="448"/>
      <c r="CT279" s="448"/>
      <c r="CU279" s="448"/>
      <c r="CV279" s="448"/>
      <c r="CW279" s="515"/>
      <c r="CX279" s="515"/>
      <c r="CY279" s="515"/>
      <c r="CZ279" s="515"/>
      <c r="DA279" s="515"/>
      <c r="DB279" s="515"/>
      <c r="DC279" s="515"/>
      <c r="DD279" s="515"/>
      <c r="DE279" s="515"/>
      <c r="DF279" s="515"/>
      <c r="DG279" s="515"/>
      <c r="DH279" s="515"/>
      <c r="DI279" s="515"/>
      <c r="DJ279" s="515"/>
      <c r="DK279" s="515"/>
      <c r="DL279" s="515"/>
      <c r="DM279" s="515"/>
      <c r="DN279" s="515"/>
      <c r="DO279" s="515"/>
      <c r="DP279" s="515"/>
      <c r="DQ279" s="515"/>
      <c r="DR279" s="515"/>
      <c r="DS279" s="515"/>
      <c r="DT279" s="515"/>
      <c r="DU279" s="515"/>
      <c r="DV279" s="515"/>
      <c r="DW279" s="515"/>
      <c r="DX279" s="515"/>
      <c r="DY279" s="515"/>
      <c r="DZ279" s="515"/>
      <c r="EA279" s="515"/>
      <c r="EB279" s="515"/>
      <c r="EC279" s="515"/>
      <c r="ED279" s="515"/>
      <c r="EE279" s="515"/>
      <c r="EF279" s="515"/>
      <c r="EG279" s="515"/>
      <c r="EH279" s="515"/>
      <c r="EI279" s="515"/>
      <c r="EJ279" s="515"/>
      <c r="EK279" s="515"/>
      <c r="EL279" s="515"/>
      <c r="EM279" s="515"/>
      <c r="EN279" s="515"/>
      <c r="EO279" s="515"/>
      <c r="EP279" s="515"/>
      <c r="EQ279" s="515"/>
      <c r="ER279" s="515"/>
      <c r="ES279" s="515"/>
      <c r="ET279" s="515"/>
      <c r="EU279" s="515"/>
      <c r="EV279" s="515"/>
      <c r="EW279" s="515"/>
      <c r="EX279" s="515"/>
      <c r="EY279" s="515"/>
      <c r="EZ279" s="515"/>
      <c r="FA279" s="515"/>
      <c r="FB279" s="515"/>
      <c r="FC279" s="515"/>
      <c r="FD279" s="515"/>
      <c r="FE279" s="515"/>
      <c r="FF279" s="515"/>
      <c r="FG279" s="515"/>
      <c r="FH279" s="515"/>
      <c r="FI279" s="515"/>
      <c r="FJ279" s="515"/>
      <c r="FK279" s="515"/>
      <c r="FL279" s="515"/>
      <c r="FM279" s="515"/>
      <c r="FN279" s="515"/>
      <c r="FO279" s="515"/>
      <c r="FP279" s="515"/>
      <c r="FQ279" s="515"/>
      <c r="FR279" s="515"/>
      <c r="FS279" s="515"/>
      <c r="FT279" s="515"/>
      <c r="FU279" s="515"/>
      <c r="FV279" s="515"/>
      <c r="FW279" s="515"/>
      <c r="FX279" s="515"/>
      <c r="FY279" s="515"/>
      <c r="FZ279" s="515"/>
      <c r="GA279" s="515"/>
      <c r="GB279" s="515"/>
      <c r="GC279" s="515"/>
      <c r="GD279" s="515"/>
      <c r="GE279" s="515"/>
      <c r="GF279" s="515"/>
      <c r="GG279" s="515"/>
      <c r="GH279" s="515"/>
      <c r="GI279" s="515"/>
      <c r="GJ279" s="515"/>
      <c r="GK279" s="515"/>
      <c r="GL279" s="515"/>
      <c r="GM279" s="515"/>
      <c r="GN279" s="515"/>
      <c r="GO279" s="515"/>
      <c r="GP279" s="515"/>
      <c r="GQ279" s="515"/>
      <c r="GR279" s="515"/>
      <c r="GS279" s="515"/>
      <c r="GT279" s="515"/>
      <c r="GU279" s="515"/>
      <c r="GV279" s="515"/>
      <c r="GW279" s="515"/>
      <c r="GX279" s="515"/>
      <c r="GY279" s="515"/>
      <c r="GZ279" s="515"/>
      <c r="HA279" s="515"/>
      <c r="HB279" s="515"/>
      <c r="HC279" s="515"/>
      <c r="HD279" s="515"/>
      <c r="HE279" s="515"/>
      <c r="HF279" s="515"/>
      <c r="HG279" s="515"/>
      <c r="HH279" s="515"/>
      <c r="HI279" s="515"/>
      <c r="HJ279" s="515"/>
      <c r="HK279" s="515"/>
      <c r="HL279" s="515"/>
      <c r="HM279" s="515"/>
      <c r="HN279" s="515"/>
      <c r="HO279" s="515"/>
      <c r="HP279" s="515"/>
      <c r="HQ279" s="515"/>
      <c r="HR279" s="515"/>
      <c r="HS279" s="515"/>
      <c r="HT279" s="515"/>
      <c r="HU279" s="515"/>
      <c r="HV279" s="515"/>
      <c r="HW279" s="515"/>
      <c r="HX279" s="515"/>
      <c r="HY279" s="515"/>
      <c r="HZ279" s="515"/>
      <c r="IA279" s="515"/>
      <c r="IB279" s="515"/>
      <c r="IC279" s="515"/>
      <c r="ID279" s="515"/>
      <c r="IE279" s="515"/>
      <c r="IF279" s="515"/>
      <c r="IG279" s="515"/>
      <c r="IH279" s="515"/>
      <c r="II279" s="515"/>
      <c r="IJ279" s="515"/>
      <c r="IK279" s="515"/>
      <c r="IL279" s="515"/>
      <c r="IM279" s="515"/>
      <c r="IN279" s="515"/>
      <c r="IO279" s="515"/>
      <c r="IP279" s="515"/>
      <c r="IQ279" s="515"/>
      <c r="IR279" s="515"/>
      <c r="IS279" s="515"/>
      <c r="IT279" s="515"/>
      <c r="IU279" s="515"/>
      <c r="IV279" s="515"/>
      <c r="IW279" s="515"/>
      <c r="IX279" s="515"/>
      <c r="IY279" s="515"/>
      <c r="IZ279" s="515"/>
      <c r="JA279" s="515"/>
      <c r="JB279" s="515"/>
      <c r="JC279" s="515"/>
      <c r="JD279" s="515"/>
      <c r="JE279" s="515"/>
      <c r="JF279" s="515"/>
      <c r="JG279" s="515"/>
      <c r="JH279" s="515"/>
      <c r="JI279" s="515"/>
      <c r="JJ279" s="515"/>
      <c r="JK279" s="515"/>
      <c r="JL279" s="515"/>
      <c r="JM279" s="515"/>
      <c r="JN279" s="515"/>
      <c r="JO279" s="515"/>
      <c r="JP279" s="515"/>
      <c r="JQ279" s="515"/>
      <c r="JR279" s="515"/>
      <c r="JS279" s="515"/>
      <c r="JT279" s="515"/>
      <c r="JU279" s="515"/>
      <c r="JV279" s="515"/>
      <c r="JW279" s="515"/>
      <c r="JX279" s="515"/>
      <c r="JY279" s="515"/>
      <c r="JZ279" s="515"/>
      <c r="KA279" s="515"/>
      <c r="KB279" s="515"/>
      <c r="KC279" s="515"/>
      <c r="KD279" s="515"/>
      <c r="KE279" s="515"/>
      <c r="KF279" s="515"/>
      <c r="KG279" s="515"/>
      <c r="KH279" s="515"/>
      <c r="KI279" s="515"/>
      <c r="KJ279" s="515"/>
      <c r="KK279" s="515"/>
      <c r="KL279" s="515"/>
      <c r="KM279" s="515"/>
      <c r="KN279" s="515"/>
      <c r="KO279" s="515"/>
      <c r="KP279" s="515"/>
      <c r="KQ279" s="515"/>
      <c r="KR279" s="515"/>
      <c r="KS279" s="515"/>
      <c r="KT279" s="515"/>
    </row>
    <row r="280" spans="1:306" ht="24" hidden="1">
      <c r="A280" s="454" t="s">
        <v>2555</v>
      </c>
      <c r="B280" s="455" t="s">
        <v>405</v>
      </c>
      <c r="C280" s="455" t="s">
        <v>1619</v>
      </c>
      <c r="D280" s="455"/>
      <c r="E280" s="455" t="s">
        <v>2155</v>
      </c>
      <c r="F280" s="455" t="s">
        <v>2155</v>
      </c>
      <c r="G280" s="455"/>
      <c r="H280" s="455"/>
      <c r="I280" s="455"/>
      <c r="J280" s="464">
        <v>19</v>
      </c>
      <c r="K280" s="455"/>
      <c r="L280" s="455">
        <v>19</v>
      </c>
      <c r="M280" s="455"/>
      <c r="N280" s="455"/>
      <c r="O280" s="455"/>
      <c r="P280" s="455"/>
      <c r="Q280" s="455">
        <v>2017</v>
      </c>
      <c r="R280" s="455">
        <v>2020</v>
      </c>
      <c r="S280" s="455"/>
      <c r="T280" s="455"/>
      <c r="U280" s="455">
        <v>17868</v>
      </c>
      <c r="V280" s="455">
        <v>5559</v>
      </c>
      <c r="W280" s="455"/>
      <c r="X280" s="455">
        <v>3891</v>
      </c>
      <c r="Y280" s="455"/>
      <c r="Z280" s="455"/>
      <c r="AA280" s="455"/>
      <c r="AB280" s="455"/>
      <c r="AC280" s="455"/>
      <c r="AD280" s="455"/>
      <c r="AE280" s="455"/>
      <c r="AF280" s="455"/>
      <c r="AG280" s="455"/>
      <c r="AH280" s="455"/>
      <c r="AI280" s="455"/>
      <c r="AJ280" s="455"/>
      <c r="AK280" s="455"/>
      <c r="AL280" s="455"/>
      <c r="AM280" s="455"/>
      <c r="AN280" s="455"/>
      <c r="AO280" s="455"/>
      <c r="AP280" s="455"/>
      <c r="AQ280" s="455"/>
      <c r="AR280" s="455"/>
      <c r="AS280" s="455"/>
      <c r="AT280" s="455"/>
      <c r="AU280" s="455"/>
      <c r="AV280" s="455"/>
      <c r="AW280" s="455"/>
      <c r="AX280" s="455"/>
      <c r="AY280" s="455"/>
      <c r="AZ280" s="455"/>
      <c r="BA280" s="455"/>
      <c r="BB280" s="455"/>
      <c r="BC280" s="455"/>
      <c r="BD280" s="464"/>
      <c r="BE280" s="455"/>
      <c r="BF280" s="464"/>
      <c r="BG280" s="455"/>
      <c r="BH280" s="455"/>
      <c r="BI280" s="455"/>
      <c r="BJ280" s="455"/>
      <c r="BK280" s="455"/>
      <c r="BL280" s="455"/>
      <c r="BM280" s="455"/>
      <c r="BN280" s="455"/>
      <c r="BO280" s="494" t="s">
        <v>1622</v>
      </c>
      <c r="BP280" s="494" t="s">
        <v>1623</v>
      </c>
      <c r="BQ280" s="455"/>
      <c r="BR280" s="455"/>
      <c r="BS280" s="455"/>
      <c r="BT280" s="455"/>
      <c r="BU280" s="455"/>
      <c r="BV280" s="455"/>
      <c r="BW280" s="455"/>
      <c r="BX280" s="461"/>
      <c r="BY280" s="461"/>
      <c r="BZ280" s="461"/>
      <c r="CA280" s="461"/>
      <c r="CB280" s="461"/>
      <c r="CC280" s="461"/>
      <c r="CD280" s="448"/>
      <c r="CE280" s="448"/>
      <c r="CF280" s="448"/>
      <c r="CG280" s="448"/>
      <c r="CH280" s="448"/>
      <c r="CI280" s="448"/>
      <c r="CJ280" s="448"/>
      <c r="CK280" s="448"/>
      <c r="CL280" s="448"/>
      <c r="CM280" s="448"/>
      <c r="CN280" s="448"/>
      <c r="CO280" s="448"/>
      <c r="CP280" s="448"/>
      <c r="CQ280" s="448"/>
      <c r="CR280" s="448"/>
      <c r="CS280" s="448"/>
      <c r="CT280" s="448"/>
      <c r="CU280" s="448"/>
      <c r="CV280" s="448"/>
      <c r="CW280" s="515"/>
      <c r="CX280" s="515"/>
      <c r="CY280" s="515"/>
      <c r="CZ280" s="515"/>
      <c r="DA280" s="515"/>
      <c r="DB280" s="515"/>
      <c r="DC280" s="515"/>
      <c r="DD280" s="515"/>
      <c r="DE280" s="515"/>
      <c r="DF280" s="515"/>
      <c r="DG280" s="515"/>
      <c r="DH280" s="515"/>
      <c r="DI280" s="515"/>
      <c r="DJ280" s="515"/>
      <c r="DK280" s="515"/>
      <c r="DL280" s="515"/>
      <c r="DM280" s="515"/>
      <c r="DN280" s="515"/>
      <c r="DO280" s="515"/>
      <c r="DP280" s="515"/>
      <c r="DQ280" s="515"/>
      <c r="DR280" s="515"/>
      <c r="DS280" s="515"/>
      <c r="DT280" s="515"/>
      <c r="DU280" s="515"/>
      <c r="DV280" s="515"/>
      <c r="DW280" s="515"/>
      <c r="DX280" s="515"/>
      <c r="DY280" s="515"/>
      <c r="DZ280" s="515"/>
      <c r="EA280" s="515"/>
      <c r="EB280" s="515"/>
      <c r="EC280" s="515"/>
      <c r="ED280" s="515"/>
      <c r="EE280" s="515"/>
      <c r="EF280" s="515"/>
      <c r="EG280" s="515"/>
      <c r="EH280" s="515"/>
      <c r="EI280" s="515"/>
      <c r="EJ280" s="515"/>
      <c r="EK280" s="515"/>
      <c r="EL280" s="515"/>
      <c r="EM280" s="515"/>
      <c r="EN280" s="515"/>
      <c r="EO280" s="515"/>
      <c r="EP280" s="515"/>
      <c r="EQ280" s="515"/>
      <c r="ER280" s="515"/>
      <c r="ES280" s="515"/>
      <c r="ET280" s="515"/>
      <c r="EU280" s="515"/>
      <c r="EV280" s="515"/>
      <c r="EW280" s="515"/>
      <c r="EX280" s="515"/>
      <c r="EY280" s="515"/>
      <c r="EZ280" s="515"/>
      <c r="FA280" s="515"/>
      <c r="FB280" s="515"/>
      <c r="FC280" s="515"/>
      <c r="FD280" s="515"/>
      <c r="FE280" s="515"/>
      <c r="FF280" s="515"/>
      <c r="FG280" s="515"/>
      <c r="FH280" s="515"/>
      <c r="FI280" s="515"/>
      <c r="FJ280" s="515"/>
      <c r="FK280" s="515"/>
      <c r="FL280" s="515"/>
      <c r="FM280" s="515"/>
      <c r="FN280" s="515"/>
      <c r="FO280" s="515"/>
      <c r="FP280" s="515"/>
      <c r="FQ280" s="515"/>
      <c r="FR280" s="515"/>
      <c r="FS280" s="515"/>
      <c r="FT280" s="515"/>
      <c r="FU280" s="515"/>
      <c r="FV280" s="515"/>
      <c r="FW280" s="515"/>
      <c r="FX280" s="515"/>
      <c r="FY280" s="515"/>
      <c r="FZ280" s="515"/>
      <c r="GA280" s="515"/>
      <c r="GB280" s="515"/>
      <c r="GC280" s="515"/>
      <c r="GD280" s="515"/>
      <c r="GE280" s="515"/>
      <c r="GF280" s="515"/>
      <c r="GG280" s="515"/>
      <c r="GH280" s="515"/>
      <c r="GI280" s="515"/>
      <c r="GJ280" s="515"/>
      <c r="GK280" s="515"/>
      <c r="GL280" s="515"/>
      <c r="GM280" s="515"/>
      <c r="GN280" s="515"/>
      <c r="GO280" s="515"/>
      <c r="GP280" s="515"/>
      <c r="GQ280" s="515"/>
      <c r="GR280" s="515"/>
      <c r="GS280" s="515"/>
      <c r="GT280" s="515"/>
      <c r="GU280" s="515"/>
      <c r="GV280" s="515"/>
      <c r="GW280" s="515"/>
      <c r="GX280" s="515"/>
      <c r="GY280" s="515"/>
      <c r="GZ280" s="515"/>
      <c r="HA280" s="515"/>
      <c r="HB280" s="515"/>
      <c r="HC280" s="515"/>
      <c r="HD280" s="515"/>
      <c r="HE280" s="515"/>
      <c r="HF280" s="515"/>
      <c r="HG280" s="515"/>
      <c r="HH280" s="515"/>
      <c r="HI280" s="515"/>
      <c r="HJ280" s="515"/>
      <c r="HK280" s="515"/>
      <c r="HL280" s="515"/>
      <c r="HM280" s="515"/>
      <c r="HN280" s="515"/>
      <c r="HO280" s="515"/>
      <c r="HP280" s="515"/>
      <c r="HQ280" s="515"/>
      <c r="HR280" s="515"/>
      <c r="HS280" s="515"/>
      <c r="HT280" s="515"/>
      <c r="HU280" s="515"/>
      <c r="HV280" s="515"/>
      <c r="HW280" s="515"/>
      <c r="HX280" s="515"/>
      <c r="HY280" s="515"/>
      <c r="HZ280" s="515"/>
      <c r="IA280" s="515"/>
      <c r="IB280" s="515"/>
      <c r="IC280" s="515"/>
      <c r="ID280" s="515"/>
      <c r="IE280" s="515"/>
      <c r="IF280" s="515"/>
      <c r="IG280" s="515"/>
      <c r="IH280" s="515"/>
      <c r="II280" s="515"/>
      <c r="IJ280" s="515"/>
      <c r="IK280" s="515"/>
      <c r="IL280" s="515"/>
      <c r="IM280" s="515"/>
      <c r="IN280" s="515"/>
      <c r="IO280" s="515"/>
      <c r="IP280" s="515"/>
      <c r="IQ280" s="515"/>
      <c r="IR280" s="515"/>
      <c r="IS280" s="515"/>
      <c r="IT280" s="515"/>
      <c r="IU280" s="515"/>
      <c r="IV280" s="515"/>
      <c r="IW280" s="515"/>
      <c r="IX280" s="515"/>
      <c r="IY280" s="515"/>
      <c r="IZ280" s="515"/>
      <c r="JA280" s="515"/>
      <c r="JB280" s="515"/>
      <c r="JC280" s="515"/>
      <c r="JD280" s="515"/>
      <c r="JE280" s="515"/>
      <c r="JF280" s="515"/>
      <c r="JG280" s="515"/>
      <c r="JH280" s="515"/>
      <c r="JI280" s="515"/>
      <c r="JJ280" s="515"/>
      <c r="JK280" s="515"/>
      <c r="JL280" s="515"/>
      <c r="JM280" s="515"/>
      <c r="JN280" s="515"/>
      <c r="JO280" s="515"/>
      <c r="JP280" s="515"/>
      <c r="JQ280" s="515"/>
      <c r="JR280" s="515"/>
      <c r="JS280" s="515"/>
      <c r="JT280" s="515"/>
      <c r="JU280" s="515"/>
      <c r="JV280" s="515"/>
      <c r="JW280" s="515"/>
      <c r="JX280" s="515"/>
      <c r="JY280" s="515"/>
      <c r="JZ280" s="515"/>
      <c r="KA280" s="515"/>
      <c r="KB280" s="515"/>
      <c r="KC280" s="515"/>
      <c r="KD280" s="515"/>
      <c r="KE280" s="515"/>
      <c r="KF280" s="515"/>
      <c r="KG280" s="515"/>
      <c r="KH280" s="515"/>
      <c r="KI280" s="515"/>
      <c r="KJ280" s="515"/>
      <c r="KK280" s="515"/>
      <c r="KL280" s="515"/>
      <c r="KM280" s="515"/>
      <c r="KN280" s="515"/>
      <c r="KO280" s="515"/>
      <c r="KP280" s="515"/>
      <c r="KQ280" s="515"/>
      <c r="KR280" s="515"/>
      <c r="KS280" s="515"/>
      <c r="KT280" s="515"/>
    </row>
    <row r="281" spans="1:306" ht="24" hidden="1">
      <c r="A281" s="454" t="s">
        <v>2555</v>
      </c>
      <c r="B281" s="455" t="s">
        <v>394</v>
      </c>
      <c r="C281" s="455" t="s">
        <v>1629</v>
      </c>
      <c r="D281" s="455"/>
      <c r="E281" s="455" t="s">
        <v>2665</v>
      </c>
      <c r="F281" s="455" t="s">
        <v>90</v>
      </c>
      <c r="G281" s="455"/>
      <c r="H281" s="455"/>
      <c r="I281" s="455"/>
      <c r="J281" s="464">
        <v>12</v>
      </c>
      <c r="K281" s="455"/>
      <c r="L281" s="455">
        <v>12</v>
      </c>
      <c r="M281" s="455"/>
      <c r="N281" s="455"/>
      <c r="O281" s="455"/>
      <c r="P281" s="455"/>
      <c r="Q281" s="455">
        <v>2017</v>
      </c>
      <c r="R281" s="455">
        <v>2020</v>
      </c>
      <c r="S281" s="455"/>
      <c r="T281" s="455"/>
      <c r="U281" s="455">
        <v>25000</v>
      </c>
      <c r="V281" s="455">
        <v>4800</v>
      </c>
      <c r="W281" s="455"/>
      <c r="X281" s="455"/>
      <c r="Y281" s="455"/>
      <c r="Z281" s="455"/>
      <c r="AA281" s="455"/>
      <c r="AB281" s="455"/>
      <c r="AC281" s="455"/>
      <c r="AD281" s="455"/>
      <c r="AE281" s="455"/>
      <c r="AF281" s="455"/>
      <c r="AG281" s="455"/>
      <c r="AH281" s="455"/>
      <c r="AI281" s="455"/>
      <c r="AJ281" s="455"/>
      <c r="AK281" s="455"/>
      <c r="AL281" s="455"/>
      <c r="AM281" s="455"/>
      <c r="AN281" s="455"/>
      <c r="AO281" s="455"/>
      <c r="AP281" s="455"/>
      <c r="AQ281" s="455"/>
      <c r="AR281" s="455"/>
      <c r="AS281" s="455"/>
      <c r="AT281" s="455"/>
      <c r="AU281" s="455"/>
      <c r="AV281" s="455"/>
      <c r="AW281" s="455"/>
      <c r="AX281" s="455"/>
      <c r="AY281" s="455"/>
      <c r="AZ281" s="455"/>
      <c r="BA281" s="455"/>
      <c r="BB281" s="455"/>
      <c r="BC281" s="455"/>
      <c r="BD281" s="464"/>
      <c r="BE281" s="455"/>
      <c r="BF281" s="464"/>
      <c r="BG281" s="455"/>
      <c r="BH281" s="455"/>
      <c r="BI281" s="455"/>
      <c r="BJ281" s="455"/>
      <c r="BK281" s="455"/>
      <c r="BL281" s="455"/>
      <c r="BM281" s="455"/>
      <c r="BN281" s="455"/>
      <c r="BO281" s="494"/>
      <c r="BP281" s="494"/>
      <c r="BQ281" s="455"/>
      <c r="BR281" s="455"/>
      <c r="BS281" s="455"/>
      <c r="BT281" s="455"/>
      <c r="BU281" s="455"/>
      <c r="BV281" s="455"/>
      <c r="BW281" s="455"/>
      <c r="BX281" s="461"/>
      <c r="BY281" s="461"/>
      <c r="BZ281" s="461"/>
      <c r="CA281" s="461"/>
      <c r="CB281" s="461"/>
      <c r="CC281" s="461"/>
      <c r="CD281" s="448"/>
      <c r="CE281" s="448"/>
      <c r="CF281" s="448"/>
      <c r="CG281" s="448"/>
      <c r="CH281" s="448"/>
      <c r="CI281" s="448"/>
      <c r="CJ281" s="448"/>
      <c r="CK281" s="448"/>
      <c r="CL281" s="448"/>
      <c r="CM281" s="448"/>
      <c r="CN281" s="448"/>
      <c r="CO281" s="448"/>
      <c r="CP281" s="448"/>
      <c r="CQ281" s="448"/>
      <c r="CR281" s="448"/>
      <c r="CS281" s="448"/>
      <c r="CT281" s="448"/>
      <c r="CU281" s="448"/>
      <c r="CV281" s="448"/>
      <c r="CW281" s="515"/>
      <c r="CX281" s="515"/>
      <c r="CY281" s="515"/>
      <c r="CZ281" s="515"/>
      <c r="DA281" s="515"/>
      <c r="DB281" s="515"/>
      <c r="DC281" s="515"/>
      <c r="DD281" s="515"/>
      <c r="DE281" s="515"/>
      <c r="DF281" s="515"/>
      <c r="DG281" s="515"/>
      <c r="DH281" s="515"/>
      <c r="DI281" s="515"/>
      <c r="DJ281" s="515"/>
      <c r="DK281" s="515"/>
      <c r="DL281" s="515"/>
      <c r="DM281" s="515"/>
      <c r="DN281" s="515"/>
      <c r="DO281" s="515"/>
      <c r="DP281" s="515"/>
      <c r="DQ281" s="515"/>
      <c r="DR281" s="515"/>
      <c r="DS281" s="515"/>
      <c r="DT281" s="515"/>
      <c r="DU281" s="515"/>
      <c r="DV281" s="515"/>
      <c r="DW281" s="515"/>
      <c r="DX281" s="515"/>
      <c r="DY281" s="515"/>
      <c r="DZ281" s="515"/>
      <c r="EA281" s="515"/>
      <c r="EB281" s="515"/>
      <c r="EC281" s="515"/>
      <c r="ED281" s="515"/>
      <c r="EE281" s="515"/>
      <c r="EF281" s="515"/>
      <c r="EG281" s="515"/>
      <c r="EH281" s="515"/>
      <c r="EI281" s="515"/>
      <c r="EJ281" s="515"/>
      <c r="EK281" s="515"/>
      <c r="EL281" s="515"/>
      <c r="EM281" s="515"/>
      <c r="EN281" s="515"/>
      <c r="EO281" s="515"/>
      <c r="EP281" s="515"/>
      <c r="EQ281" s="515"/>
      <c r="ER281" s="515"/>
      <c r="ES281" s="515"/>
      <c r="ET281" s="515"/>
      <c r="EU281" s="515"/>
      <c r="EV281" s="515"/>
      <c r="EW281" s="515"/>
      <c r="EX281" s="515"/>
      <c r="EY281" s="515"/>
      <c r="EZ281" s="515"/>
      <c r="FA281" s="515"/>
      <c r="FB281" s="515"/>
      <c r="FC281" s="515"/>
      <c r="FD281" s="515"/>
      <c r="FE281" s="515"/>
      <c r="FF281" s="515"/>
      <c r="FG281" s="515"/>
      <c r="FH281" s="515"/>
      <c r="FI281" s="515"/>
      <c r="FJ281" s="515"/>
      <c r="FK281" s="515"/>
      <c r="FL281" s="515"/>
      <c r="FM281" s="515"/>
      <c r="FN281" s="515"/>
      <c r="FO281" s="515"/>
      <c r="FP281" s="515"/>
      <c r="FQ281" s="515"/>
      <c r="FR281" s="515"/>
      <c r="FS281" s="515"/>
      <c r="FT281" s="515"/>
      <c r="FU281" s="515"/>
      <c r="FV281" s="515"/>
      <c r="FW281" s="515"/>
      <c r="FX281" s="515"/>
      <c r="FY281" s="515"/>
      <c r="FZ281" s="515"/>
      <c r="GA281" s="515"/>
      <c r="GB281" s="515"/>
      <c r="GC281" s="515"/>
      <c r="GD281" s="515"/>
      <c r="GE281" s="515"/>
      <c r="GF281" s="515"/>
      <c r="GG281" s="515"/>
      <c r="GH281" s="515"/>
      <c r="GI281" s="515"/>
      <c r="GJ281" s="515"/>
      <c r="GK281" s="515"/>
      <c r="GL281" s="515"/>
      <c r="GM281" s="515"/>
      <c r="GN281" s="515"/>
      <c r="GO281" s="515"/>
      <c r="GP281" s="515"/>
      <c r="GQ281" s="515"/>
      <c r="GR281" s="515"/>
      <c r="GS281" s="515"/>
      <c r="GT281" s="515"/>
      <c r="GU281" s="515"/>
      <c r="GV281" s="515"/>
      <c r="GW281" s="515"/>
      <c r="GX281" s="515"/>
      <c r="GY281" s="515"/>
      <c r="GZ281" s="515"/>
      <c r="HA281" s="515"/>
      <c r="HB281" s="515"/>
      <c r="HC281" s="515"/>
      <c r="HD281" s="515"/>
      <c r="HE281" s="515"/>
      <c r="HF281" s="515"/>
      <c r="HG281" s="515"/>
      <c r="HH281" s="515"/>
      <c r="HI281" s="515"/>
      <c r="HJ281" s="515"/>
      <c r="HK281" s="515"/>
      <c r="HL281" s="515"/>
      <c r="HM281" s="515"/>
      <c r="HN281" s="515"/>
      <c r="HO281" s="515"/>
      <c r="HP281" s="515"/>
      <c r="HQ281" s="515"/>
      <c r="HR281" s="515"/>
      <c r="HS281" s="515"/>
      <c r="HT281" s="515"/>
      <c r="HU281" s="515"/>
      <c r="HV281" s="515"/>
      <c r="HW281" s="515"/>
      <c r="HX281" s="515"/>
      <c r="HY281" s="515"/>
      <c r="HZ281" s="515"/>
      <c r="IA281" s="515"/>
      <c r="IB281" s="515"/>
      <c r="IC281" s="515"/>
      <c r="ID281" s="515"/>
      <c r="IE281" s="515"/>
      <c r="IF281" s="515"/>
      <c r="IG281" s="515"/>
      <c r="IH281" s="515"/>
      <c r="II281" s="515"/>
      <c r="IJ281" s="515"/>
      <c r="IK281" s="515"/>
      <c r="IL281" s="515"/>
      <c r="IM281" s="515"/>
      <c r="IN281" s="515"/>
      <c r="IO281" s="515"/>
      <c r="IP281" s="515"/>
      <c r="IQ281" s="515"/>
      <c r="IR281" s="515"/>
      <c r="IS281" s="515"/>
      <c r="IT281" s="515"/>
      <c r="IU281" s="515"/>
      <c r="IV281" s="515"/>
      <c r="IW281" s="515"/>
      <c r="IX281" s="515"/>
      <c r="IY281" s="515"/>
      <c r="IZ281" s="515"/>
      <c r="JA281" s="515"/>
      <c r="JB281" s="515"/>
      <c r="JC281" s="515"/>
      <c r="JD281" s="515"/>
      <c r="JE281" s="515"/>
      <c r="JF281" s="515"/>
      <c r="JG281" s="515"/>
      <c r="JH281" s="515"/>
      <c r="JI281" s="515"/>
      <c r="JJ281" s="515"/>
      <c r="JK281" s="515"/>
      <c r="JL281" s="515"/>
      <c r="JM281" s="515"/>
      <c r="JN281" s="515"/>
      <c r="JO281" s="515"/>
      <c r="JP281" s="515"/>
      <c r="JQ281" s="515"/>
      <c r="JR281" s="515"/>
      <c r="JS281" s="515"/>
      <c r="JT281" s="515"/>
      <c r="JU281" s="515"/>
      <c r="JV281" s="515"/>
      <c r="JW281" s="515"/>
      <c r="JX281" s="515"/>
      <c r="JY281" s="515"/>
      <c r="JZ281" s="515"/>
      <c r="KA281" s="515"/>
      <c r="KB281" s="515"/>
      <c r="KC281" s="515"/>
      <c r="KD281" s="515"/>
      <c r="KE281" s="515"/>
      <c r="KF281" s="515"/>
      <c r="KG281" s="515"/>
      <c r="KH281" s="515"/>
      <c r="KI281" s="515"/>
      <c r="KJ281" s="515"/>
      <c r="KK281" s="515"/>
      <c r="KL281" s="515"/>
      <c r="KM281" s="515"/>
      <c r="KN281" s="515"/>
      <c r="KO281" s="515"/>
      <c r="KP281" s="515"/>
      <c r="KQ281" s="515"/>
      <c r="KR281" s="515"/>
      <c r="KS281" s="515"/>
      <c r="KT281" s="515"/>
    </row>
    <row r="282" spans="1:306" ht="21" hidden="1">
      <c r="A282" s="454" t="s">
        <v>2555</v>
      </c>
      <c r="B282" s="455" t="s">
        <v>389</v>
      </c>
      <c r="C282" s="455" t="s">
        <v>1831</v>
      </c>
      <c r="D282" s="455"/>
      <c r="E282" s="455" t="s">
        <v>2568</v>
      </c>
      <c r="F282" s="455" t="s">
        <v>90</v>
      </c>
      <c r="G282" s="455"/>
      <c r="H282" s="455"/>
      <c r="I282" s="455"/>
      <c r="J282" s="464">
        <v>8</v>
      </c>
      <c r="K282" s="455">
        <v>8</v>
      </c>
      <c r="L282" s="455"/>
      <c r="M282" s="455"/>
      <c r="N282" s="455"/>
      <c r="O282" s="455"/>
      <c r="P282" s="455"/>
      <c r="Q282" s="455">
        <v>2016</v>
      </c>
      <c r="R282" s="455">
        <v>2020</v>
      </c>
      <c r="S282" s="455"/>
      <c r="T282" s="455"/>
      <c r="U282" s="455">
        <v>37473</v>
      </c>
      <c r="V282" s="455">
        <v>5077</v>
      </c>
      <c r="W282" s="455"/>
      <c r="X282" s="455">
        <v>3900</v>
      </c>
      <c r="Y282" s="455"/>
      <c r="Z282" s="455"/>
      <c r="AA282" s="455"/>
      <c r="AB282" s="455"/>
      <c r="AC282" s="455"/>
      <c r="AD282" s="455"/>
      <c r="AE282" s="455"/>
      <c r="AF282" s="455"/>
      <c r="AG282" s="455"/>
      <c r="AH282" s="455"/>
      <c r="AI282" s="455"/>
      <c r="AJ282" s="455"/>
      <c r="AK282" s="455"/>
      <c r="AL282" s="455"/>
      <c r="AM282" s="455"/>
      <c r="AN282" s="455"/>
      <c r="AO282" s="455"/>
      <c r="AP282" s="455"/>
      <c r="AQ282" s="455"/>
      <c r="AR282" s="455"/>
      <c r="AS282" s="455"/>
      <c r="AT282" s="455"/>
      <c r="AU282" s="455"/>
      <c r="AV282" s="455"/>
      <c r="AW282" s="455"/>
      <c r="AX282" s="455"/>
      <c r="AY282" s="455"/>
      <c r="AZ282" s="455"/>
      <c r="BA282" s="455"/>
      <c r="BB282" s="455"/>
      <c r="BC282" s="455"/>
      <c r="BD282" s="464"/>
      <c r="BE282" s="455"/>
      <c r="BF282" s="464"/>
      <c r="BG282" s="455"/>
      <c r="BH282" s="455"/>
      <c r="BI282" s="455"/>
      <c r="BJ282" s="455"/>
      <c r="BK282" s="455"/>
      <c r="BL282" s="455"/>
      <c r="BM282" s="455"/>
      <c r="BN282" s="455"/>
      <c r="BO282" s="494" t="s">
        <v>1834</v>
      </c>
      <c r="BP282" s="494" t="s">
        <v>1835</v>
      </c>
      <c r="BQ282" s="455"/>
      <c r="BR282" s="455"/>
      <c r="BS282" s="455"/>
      <c r="BT282" s="455"/>
      <c r="BU282" s="455"/>
      <c r="BV282" s="455"/>
      <c r="BW282" s="455"/>
      <c r="BX282" s="461"/>
      <c r="BY282" s="461"/>
      <c r="BZ282" s="461"/>
      <c r="CA282" s="461"/>
      <c r="CB282" s="461"/>
      <c r="CC282" s="461"/>
      <c r="CD282" s="448"/>
      <c r="CE282" s="448"/>
      <c r="CF282" s="448"/>
      <c r="CG282" s="448"/>
      <c r="CH282" s="448"/>
      <c r="CI282" s="448"/>
      <c r="CJ282" s="448"/>
      <c r="CK282" s="448"/>
      <c r="CL282" s="448"/>
      <c r="CM282" s="448"/>
      <c r="CN282" s="448"/>
      <c r="CO282" s="448"/>
      <c r="CP282" s="448"/>
      <c r="CQ282" s="448"/>
      <c r="CR282" s="448"/>
      <c r="CS282" s="448"/>
      <c r="CT282" s="448"/>
      <c r="CU282" s="448"/>
      <c r="CV282" s="448"/>
      <c r="CW282" s="515"/>
      <c r="CX282" s="515"/>
      <c r="CY282" s="515"/>
      <c r="CZ282" s="515"/>
      <c r="DA282" s="515"/>
      <c r="DB282" s="515"/>
      <c r="DC282" s="515"/>
      <c r="DD282" s="515"/>
      <c r="DE282" s="515"/>
      <c r="DF282" s="515"/>
      <c r="DG282" s="515"/>
      <c r="DH282" s="515"/>
      <c r="DI282" s="515"/>
      <c r="DJ282" s="515"/>
      <c r="DK282" s="515"/>
      <c r="DL282" s="515"/>
      <c r="DM282" s="515"/>
      <c r="DN282" s="515"/>
      <c r="DO282" s="515"/>
      <c r="DP282" s="515"/>
      <c r="DQ282" s="515"/>
      <c r="DR282" s="515"/>
      <c r="DS282" s="515"/>
      <c r="DT282" s="515"/>
      <c r="DU282" s="515"/>
      <c r="DV282" s="515"/>
      <c r="DW282" s="515"/>
      <c r="DX282" s="515"/>
      <c r="DY282" s="515"/>
      <c r="DZ282" s="515"/>
      <c r="EA282" s="515"/>
      <c r="EB282" s="515"/>
      <c r="EC282" s="515"/>
      <c r="ED282" s="515"/>
      <c r="EE282" s="515"/>
      <c r="EF282" s="515"/>
      <c r="EG282" s="515"/>
      <c r="EH282" s="515"/>
      <c r="EI282" s="515"/>
      <c r="EJ282" s="515"/>
      <c r="EK282" s="515"/>
      <c r="EL282" s="515"/>
      <c r="EM282" s="515"/>
      <c r="EN282" s="515"/>
      <c r="EO282" s="515"/>
      <c r="EP282" s="515"/>
      <c r="EQ282" s="515"/>
      <c r="ER282" s="515"/>
      <c r="ES282" s="515"/>
      <c r="ET282" s="515"/>
      <c r="EU282" s="515"/>
      <c r="EV282" s="515"/>
      <c r="EW282" s="515"/>
      <c r="EX282" s="515"/>
      <c r="EY282" s="515"/>
      <c r="EZ282" s="515"/>
      <c r="FA282" s="515"/>
      <c r="FB282" s="515"/>
      <c r="FC282" s="515"/>
      <c r="FD282" s="515"/>
      <c r="FE282" s="515"/>
      <c r="FF282" s="515"/>
      <c r="FG282" s="515"/>
      <c r="FH282" s="515"/>
      <c r="FI282" s="515"/>
      <c r="FJ282" s="515"/>
      <c r="FK282" s="515"/>
      <c r="FL282" s="515"/>
      <c r="FM282" s="515"/>
      <c r="FN282" s="515"/>
      <c r="FO282" s="515"/>
      <c r="FP282" s="515"/>
      <c r="FQ282" s="515"/>
      <c r="FR282" s="515"/>
      <c r="FS282" s="515"/>
      <c r="FT282" s="515"/>
      <c r="FU282" s="515"/>
      <c r="FV282" s="515"/>
      <c r="FW282" s="515"/>
      <c r="FX282" s="515"/>
      <c r="FY282" s="515"/>
      <c r="FZ282" s="515"/>
      <c r="GA282" s="515"/>
      <c r="GB282" s="515"/>
      <c r="GC282" s="515"/>
      <c r="GD282" s="515"/>
      <c r="GE282" s="515"/>
      <c r="GF282" s="515"/>
      <c r="GG282" s="515"/>
      <c r="GH282" s="515"/>
      <c r="GI282" s="515"/>
      <c r="GJ282" s="515"/>
      <c r="GK282" s="515"/>
      <c r="GL282" s="515"/>
      <c r="GM282" s="515"/>
      <c r="GN282" s="515"/>
      <c r="GO282" s="515"/>
      <c r="GP282" s="515"/>
      <c r="GQ282" s="515"/>
      <c r="GR282" s="515"/>
      <c r="GS282" s="515"/>
      <c r="GT282" s="515"/>
      <c r="GU282" s="515"/>
      <c r="GV282" s="515"/>
      <c r="GW282" s="515"/>
      <c r="GX282" s="515"/>
      <c r="GY282" s="515"/>
      <c r="GZ282" s="515"/>
      <c r="HA282" s="515"/>
      <c r="HB282" s="515"/>
      <c r="HC282" s="515"/>
      <c r="HD282" s="515"/>
      <c r="HE282" s="515"/>
      <c r="HF282" s="515"/>
      <c r="HG282" s="515"/>
      <c r="HH282" s="515"/>
      <c r="HI282" s="515"/>
      <c r="HJ282" s="515"/>
      <c r="HK282" s="515"/>
      <c r="HL282" s="515"/>
      <c r="HM282" s="515"/>
      <c r="HN282" s="515"/>
      <c r="HO282" s="515"/>
      <c r="HP282" s="515"/>
      <c r="HQ282" s="515"/>
      <c r="HR282" s="515"/>
      <c r="HS282" s="515"/>
      <c r="HT282" s="515"/>
      <c r="HU282" s="515"/>
      <c r="HV282" s="515"/>
      <c r="HW282" s="515"/>
      <c r="HX282" s="515"/>
      <c r="HY282" s="515"/>
      <c r="HZ282" s="515"/>
      <c r="IA282" s="515"/>
      <c r="IB282" s="515"/>
      <c r="IC282" s="515"/>
      <c r="ID282" s="515"/>
      <c r="IE282" s="515"/>
      <c r="IF282" s="515"/>
      <c r="IG282" s="515"/>
      <c r="IH282" s="515"/>
      <c r="II282" s="515"/>
      <c r="IJ282" s="515"/>
      <c r="IK282" s="515"/>
      <c r="IL282" s="515"/>
      <c r="IM282" s="515"/>
      <c r="IN282" s="515"/>
      <c r="IO282" s="515"/>
      <c r="IP282" s="515"/>
      <c r="IQ282" s="515"/>
      <c r="IR282" s="515"/>
      <c r="IS282" s="515"/>
      <c r="IT282" s="515"/>
      <c r="IU282" s="515"/>
      <c r="IV282" s="515"/>
      <c r="IW282" s="515"/>
      <c r="IX282" s="515"/>
      <c r="IY282" s="515"/>
      <c r="IZ282" s="515"/>
      <c r="JA282" s="515"/>
      <c r="JB282" s="515"/>
      <c r="JC282" s="515"/>
      <c r="JD282" s="515"/>
      <c r="JE282" s="515"/>
      <c r="JF282" s="515"/>
      <c r="JG282" s="515"/>
      <c r="JH282" s="515"/>
      <c r="JI282" s="515"/>
      <c r="JJ282" s="515"/>
      <c r="JK282" s="515"/>
      <c r="JL282" s="515"/>
      <c r="JM282" s="515"/>
      <c r="JN282" s="515"/>
      <c r="JO282" s="515"/>
      <c r="JP282" s="515"/>
      <c r="JQ282" s="515"/>
      <c r="JR282" s="515"/>
      <c r="JS282" s="515"/>
      <c r="JT282" s="515"/>
      <c r="JU282" s="515"/>
      <c r="JV282" s="515"/>
      <c r="JW282" s="515"/>
      <c r="JX282" s="515"/>
      <c r="JY282" s="515"/>
      <c r="JZ282" s="515"/>
      <c r="KA282" s="515"/>
      <c r="KB282" s="515"/>
      <c r="KC282" s="515"/>
      <c r="KD282" s="515"/>
      <c r="KE282" s="515"/>
      <c r="KF282" s="515"/>
      <c r="KG282" s="515"/>
      <c r="KH282" s="515"/>
      <c r="KI282" s="515"/>
      <c r="KJ282" s="515"/>
      <c r="KK282" s="515"/>
      <c r="KL282" s="515"/>
      <c r="KM282" s="515"/>
      <c r="KN282" s="515"/>
      <c r="KO282" s="515"/>
      <c r="KP282" s="515"/>
      <c r="KQ282" s="515"/>
      <c r="KR282" s="515"/>
      <c r="KS282" s="515"/>
      <c r="KT282" s="515"/>
    </row>
    <row r="283" spans="1:306" ht="60" hidden="1">
      <c r="A283" s="454" t="s">
        <v>2555</v>
      </c>
      <c r="B283" s="455" t="s">
        <v>1052</v>
      </c>
      <c r="C283" s="455" t="s">
        <v>1830</v>
      </c>
      <c r="D283" s="455"/>
      <c r="E283" s="455" t="s">
        <v>2155</v>
      </c>
      <c r="F283" s="455" t="s">
        <v>2155</v>
      </c>
      <c r="G283" s="455"/>
      <c r="H283" s="455"/>
      <c r="I283" s="455"/>
      <c r="J283" s="464">
        <v>17</v>
      </c>
      <c r="K283" s="455"/>
      <c r="L283" s="455"/>
      <c r="M283" s="455"/>
      <c r="N283" s="455"/>
      <c r="O283" s="455"/>
      <c r="P283" s="455"/>
      <c r="Q283" s="455">
        <v>2016</v>
      </c>
      <c r="R283" s="455">
        <v>2020</v>
      </c>
      <c r="S283" s="455"/>
      <c r="T283" s="455"/>
      <c r="U283" s="455">
        <v>22347</v>
      </c>
      <c r="V283" s="455">
        <v>5160</v>
      </c>
      <c r="W283" s="455"/>
      <c r="X283" s="455">
        <v>1548</v>
      </c>
      <c r="Y283" s="455"/>
      <c r="Z283" s="455"/>
      <c r="AA283" s="455"/>
      <c r="AB283" s="455"/>
      <c r="AC283" s="455"/>
      <c r="AD283" s="455"/>
      <c r="AE283" s="455"/>
      <c r="AF283" s="455"/>
      <c r="AG283" s="455"/>
      <c r="AH283" s="455"/>
      <c r="AI283" s="455"/>
      <c r="AJ283" s="455"/>
      <c r="AK283" s="455"/>
      <c r="AL283" s="455"/>
      <c r="AM283" s="455"/>
      <c r="AN283" s="455"/>
      <c r="AO283" s="455"/>
      <c r="AP283" s="455"/>
      <c r="AQ283" s="455"/>
      <c r="AR283" s="455"/>
      <c r="AS283" s="455"/>
      <c r="AT283" s="455"/>
      <c r="AU283" s="455"/>
      <c r="AV283" s="455"/>
      <c r="AW283" s="455"/>
      <c r="AX283" s="455"/>
      <c r="AY283" s="455"/>
      <c r="AZ283" s="455"/>
      <c r="BA283" s="455"/>
      <c r="BB283" s="455"/>
      <c r="BC283" s="455"/>
      <c r="BD283" s="464"/>
      <c r="BE283" s="455"/>
      <c r="BF283" s="464"/>
      <c r="BG283" s="455"/>
      <c r="BH283" s="455"/>
      <c r="BI283" s="455"/>
      <c r="BJ283" s="455"/>
      <c r="BK283" s="455"/>
      <c r="BL283" s="455"/>
      <c r="BM283" s="455"/>
      <c r="BN283" s="455"/>
      <c r="BO283" s="494"/>
      <c r="BP283" s="494"/>
      <c r="BQ283" s="455"/>
      <c r="BR283" s="455"/>
      <c r="BS283" s="455"/>
      <c r="BT283" s="455"/>
      <c r="BU283" s="455"/>
      <c r="BV283" s="455"/>
      <c r="BW283" s="455"/>
      <c r="BX283" s="461"/>
      <c r="BY283" s="461"/>
      <c r="BZ283" s="461"/>
      <c r="CA283" s="461"/>
      <c r="CB283" s="461"/>
      <c r="CC283" s="461"/>
      <c r="CD283" s="448"/>
      <c r="CE283" s="448"/>
      <c r="CF283" s="448"/>
      <c r="CG283" s="448"/>
      <c r="CH283" s="448"/>
      <c r="CI283" s="448"/>
      <c r="CJ283" s="448"/>
      <c r="CK283" s="448"/>
      <c r="CL283" s="448"/>
      <c r="CM283" s="448"/>
      <c r="CN283" s="448"/>
      <c r="CO283" s="448"/>
      <c r="CP283" s="448"/>
      <c r="CQ283" s="448"/>
      <c r="CR283" s="448"/>
      <c r="CS283" s="448"/>
      <c r="CT283" s="448"/>
      <c r="CU283" s="448"/>
      <c r="CV283" s="448"/>
      <c r="CW283" s="515"/>
      <c r="CX283" s="515"/>
      <c r="CY283" s="515"/>
      <c r="CZ283" s="515"/>
      <c r="DA283" s="515"/>
      <c r="DB283" s="515"/>
      <c r="DC283" s="515"/>
      <c r="DD283" s="515"/>
      <c r="DE283" s="515"/>
      <c r="DF283" s="515"/>
      <c r="DG283" s="515"/>
      <c r="DH283" s="515"/>
      <c r="DI283" s="515"/>
      <c r="DJ283" s="515"/>
      <c r="DK283" s="515"/>
      <c r="DL283" s="515"/>
      <c r="DM283" s="515"/>
      <c r="DN283" s="515"/>
      <c r="DO283" s="515"/>
      <c r="DP283" s="515"/>
      <c r="DQ283" s="515"/>
      <c r="DR283" s="515"/>
      <c r="DS283" s="515"/>
      <c r="DT283" s="515"/>
      <c r="DU283" s="515"/>
      <c r="DV283" s="515"/>
      <c r="DW283" s="515"/>
      <c r="DX283" s="515"/>
      <c r="DY283" s="515"/>
      <c r="DZ283" s="515"/>
      <c r="EA283" s="515"/>
      <c r="EB283" s="515"/>
      <c r="EC283" s="515"/>
      <c r="ED283" s="515"/>
      <c r="EE283" s="515"/>
      <c r="EF283" s="515"/>
      <c r="EG283" s="515"/>
      <c r="EH283" s="515"/>
      <c r="EI283" s="515"/>
      <c r="EJ283" s="515"/>
      <c r="EK283" s="515"/>
      <c r="EL283" s="515"/>
      <c r="EM283" s="515"/>
      <c r="EN283" s="515"/>
      <c r="EO283" s="515"/>
      <c r="EP283" s="515"/>
      <c r="EQ283" s="515"/>
      <c r="ER283" s="515"/>
      <c r="ES283" s="515"/>
      <c r="ET283" s="515"/>
      <c r="EU283" s="515"/>
      <c r="EV283" s="515"/>
      <c r="EW283" s="515"/>
      <c r="EX283" s="515"/>
      <c r="EY283" s="515"/>
      <c r="EZ283" s="515"/>
      <c r="FA283" s="515"/>
      <c r="FB283" s="515"/>
      <c r="FC283" s="515"/>
      <c r="FD283" s="515"/>
      <c r="FE283" s="515"/>
      <c r="FF283" s="515"/>
      <c r="FG283" s="515"/>
      <c r="FH283" s="515"/>
      <c r="FI283" s="515"/>
      <c r="FJ283" s="515"/>
      <c r="FK283" s="515"/>
      <c r="FL283" s="515"/>
      <c r="FM283" s="515"/>
      <c r="FN283" s="515"/>
      <c r="FO283" s="515"/>
      <c r="FP283" s="515"/>
      <c r="FQ283" s="515"/>
      <c r="FR283" s="515"/>
      <c r="FS283" s="515"/>
      <c r="FT283" s="515"/>
      <c r="FU283" s="515"/>
      <c r="FV283" s="515"/>
      <c r="FW283" s="515"/>
      <c r="FX283" s="515"/>
      <c r="FY283" s="515"/>
      <c r="FZ283" s="515"/>
      <c r="GA283" s="515"/>
      <c r="GB283" s="515"/>
      <c r="GC283" s="515"/>
      <c r="GD283" s="515"/>
      <c r="GE283" s="515"/>
      <c r="GF283" s="515"/>
      <c r="GG283" s="515"/>
      <c r="GH283" s="515"/>
      <c r="GI283" s="515"/>
      <c r="GJ283" s="515"/>
      <c r="GK283" s="515"/>
      <c r="GL283" s="515"/>
      <c r="GM283" s="515"/>
      <c r="GN283" s="515"/>
      <c r="GO283" s="515"/>
      <c r="GP283" s="515"/>
      <c r="GQ283" s="515"/>
      <c r="GR283" s="515"/>
      <c r="GS283" s="515"/>
      <c r="GT283" s="515"/>
      <c r="GU283" s="515"/>
      <c r="GV283" s="515"/>
      <c r="GW283" s="515"/>
      <c r="GX283" s="515"/>
      <c r="GY283" s="515"/>
      <c r="GZ283" s="515"/>
      <c r="HA283" s="515"/>
      <c r="HB283" s="515"/>
      <c r="HC283" s="515"/>
      <c r="HD283" s="515"/>
      <c r="HE283" s="515"/>
      <c r="HF283" s="515"/>
      <c r="HG283" s="515"/>
      <c r="HH283" s="515"/>
      <c r="HI283" s="515"/>
      <c r="HJ283" s="515"/>
      <c r="HK283" s="515"/>
      <c r="HL283" s="515"/>
      <c r="HM283" s="515"/>
      <c r="HN283" s="515"/>
      <c r="HO283" s="515"/>
      <c r="HP283" s="515"/>
      <c r="HQ283" s="515"/>
      <c r="HR283" s="515"/>
      <c r="HS283" s="515"/>
      <c r="HT283" s="515"/>
      <c r="HU283" s="515"/>
      <c r="HV283" s="515"/>
      <c r="HW283" s="515"/>
      <c r="HX283" s="515"/>
      <c r="HY283" s="515"/>
      <c r="HZ283" s="515"/>
      <c r="IA283" s="515"/>
      <c r="IB283" s="515"/>
      <c r="IC283" s="515"/>
      <c r="ID283" s="515"/>
      <c r="IE283" s="515"/>
      <c r="IF283" s="515"/>
      <c r="IG283" s="515"/>
      <c r="IH283" s="515"/>
      <c r="II283" s="515"/>
      <c r="IJ283" s="515"/>
      <c r="IK283" s="515"/>
      <c r="IL283" s="515"/>
      <c r="IM283" s="515"/>
      <c r="IN283" s="515"/>
      <c r="IO283" s="515"/>
      <c r="IP283" s="515"/>
      <c r="IQ283" s="515"/>
      <c r="IR283" s="515"/>
      <c r="IS283" s="515"/>
      <c r="IT283" s="515"/>
      <c r="IU283" s="515"/>
      <c r="IV283" s="515"/>
      <c r="IW283" s="515"/>
      <c r="IX283" s="515"/>
      <c r="IY283" s="515"/>
      <c r="IZ283" s="515"/>
      <c r="JA283" s="515"/>
      <c r="JB283" s="515"/>
      <c r="JC283" s="515"/>
      <c r="JD283" s="515"/>
      <c r="JE283" s="515"/>
      <c r="JF283" s="515"/>
      <c r="JG283" s="515"/>
      <c r="JH283" s="515"/>
      <c r="JI283" s="515"/>
      <c r="JJ283" s="515"/>
      <c r="JK283" s="515"/>
      <c r="JL283" s="515"/>
      <c r="JM283" s="515"/>
      <c r="JN283" s="515"/>
      <c r="JO283" s="515"/>
      <c r="JP283" s="515"/>
      <c r="JQ283" s="515"/>
      <c r="JR283" s="515"/>
      <c r="JS283" s="515"/>
      <c r="JT283" s="515"/>
      <c r="JU283" s="515"/>
      <c r="JV283" s="515"/>
      <c r="JW283" s="515"/>
      <c r="JX283" s="515"/>
      <c r="JY283" s="515"/>
      <c r="JZ283" s="515"/>
      <c r="KA283" s="515"/>
      <c r="KB283" s="515"/>
      <c r="KC283" s="515"/>
      <c r="KD283" s="515"/>
      <c r="KE283" s="515"/>
      <c r="KF283" s="515"/>
      <c r="KG283" s="515"/>
      <c r="KH283" s="515"/>
      <c r="KI283" s="515"/>
      <c r="KJ283" s="515"/>
      <c r="KK283" s="515"/>
      <c r="KL283" s="515"/>
      <c r="KM283" s="515"/>
      <c r="KN283" s="515"/>
      <c r="KO283" s="515"/>
      <c r="KP283" s="515"/>
      <c r="KQ283" s="515"/>
      <c r="KR283" s="515"/>
      <c r="KS283" s="515"/>
      <c r="KT283" s="515"/>
    </row>
    <row r="284" spans="1:306" ht="24" hidden="1">
      <c r="A284" s="454" t="s">
        <v>2555</v>
      </c>
      <c r="B284" s="455" t="s">
        <v>372</v>
      </c>
      <c r="C284" s="455" t="s">
        <v>2666</v>
      </c>
      <c r="D284" s="455"/>
      <c r="E284" s="455" t="s">
        <v>2137</v>
      </c>
      <c r="F284" s="455" t="s">
        <v>113</v>
      </c>
      <c r="G284" s="455"/>
      <c r="H284" s="455"/>
      <c r="I284" s="455"/>
      <c r="J284" s="464">
        <v>55</v>
      </c>
      <c r="K284" s="455"/>
      <c r="L284" s="455">
        <v>55</v>
      </c>
      <c r="M284" s="455"/>
      <c r="N284" s="455"/>
      <c r="O284" s="455"/>
      <c r="P284" s="455"/>
      <c r="Q284" s="455">
        <v>2016</v>
      </c>
      <c r="R284" s="455">
        <v>2020</v>
      </c>
      <c r="S284" s="455"/>
      <c r="T284" s="455"/>
      <c r="U284" s="455">
        <v>55000</v>
      </c>
      <c r="V284" s="455">
        <v>24750</v>
      </c>
      <c r="W284" s="455"/>
      <c r="X284" s="455"/>
      <c r="Y284" s="455"/>
      <c r="Z284" s="455"/>
      <c r="AA284" s="455"/>
      <c r="AB284" s="455"/>
      <c r="AC284" s="455"/>
      <c r="AD284" s="455"/>
      <c r="AE284" s="455"/>
      <c r="AF284" s="455"/>
      <c r="AG284" s="455"/>
      <c r="AH284" s="455"/>
      <c r="AI284" s="455"/>
      <c r="AJ284" s="455"/>
      <c r="AK284" s="455"/>
      <c r="AL284" s="455"/>
      <c r="AM284" s="455"/>
      <c r="AN284" s="455"/>
      <c r="AO284" s="455"/>
      <c r="AP284" s="455"/>
      <c r="AQ284" s="455"/>
      <c r="AR284" s="455"/>
      <c r="AS284" s="455"/>
      <c r="AT284" s="455"/>
      <c r="AU284" s="455"/>
      <c r="AV284" s="455"/>
      <c r="AW284" s="455"/>
      <c r="AX284" s="455"/>
      <c r="AY284" s="455"/>
      <c r="AZ284" s="455"/>
      <c r="BA284" s="455"/>
      <c r="BB284" s="455"/>
      <c r="BC284" s="455"/>
      <c r="BD284" s="464"/>
      <c r="BE284" s="455"/>
      <c r="BF284" s="464"/>
      <c r="BG284" s="455"/>
      <c r="BH284" s="455"/>
      <c r="BI284" s="455"/>
      <c r="BJ284" s="455"/>
      <c r="BK284" s="455"/>
      <c r="BL284" s="455"/>
      <c r="BM284" s="455"/>
      <c r="BN284" s="455"/>
      <c r="BO284" s="494"/>
      <c r="BP284" s="494"/>
      <c r="BQ284" s="455"/>
      <c r="BR284" s="455"/>
      <c r="BS284" s="455"/>
      <c r="BT284" s="455"/>
      <c r="BU284" s="455"/>
      <c r="BV284" s="455"/>
      <c r="BW284" s="455"/>
      <c r="BX284" s="461"/>
      <c r="BY284" s="461"/>
      <c r="BZ284" s="461"/>
      <c r="CA284" s="461"/>
      <c r="CB284" s="461"/>
      <c r="CC284" s="461"/>
      <c r="CD284" s="448"/>
      <c r="CE284" s="448"/>
      <c r="CF284" s="448"/>
      <c r="CG284" s="448"/>
      <c r="CH284" s="448"/>
      <c r="CI284" s="448"/>
      <c r="CJ284" s="448"/>
      <c r="CK284" s="448"/>
      <c r="CL284" s="448"/>
      <c r="CM284" s="448"/>
      <c r="CN284" s="448"/>
      <c r="CO284" s="448"/>
      <c r="CP284" s="448"/>
      <c r="CQ284" s="448"/>
      <c r="CR284" s="448"/>
      <c r="CS284" s="448"/>
      <c r="CT284" s="448"/>
      <c r="CU284" s="448"/>
      <c r="CV284" s="448"/>
      <c r="CW284" s="515"/>
      <c r="CX284" s="515"/>
      <c r="CY284" s="515"/>
      <c r="CZ284" s="515"/>
      <c r="DA284" s="515"/>
      <c r="DB284" s="515"/>
      <c r="DC284" s="515"/>
      <c r="DD284" s="515"/>
      <c r="DE284" s="515"/>
      <c r="DF284" s="515"/>
      <c r="DG284" s="515"/>
      <c r="DH284" s="515"/>
      <c r="DI284" s="515"/>
      <c r="DJ284" s="515"/>
      <c r="DK284" s="515"/>
      <c r="DL284" s="515"/>
      <c r="DM284" s="515"/>
      <c r="DN284" s="515"/>
      <c r="DO284" s="515"/>
      <c r="DP284" s="515"/>
      <c r="DQ284" s="515"/>
      <c r="DR284" s="515"/>
      <c r="DS284" s="515"/>
      <c r="DT284" s="515"/>
      <c r="DU284" s="515"/>
      <c r="DV284" s="515"/>
      <c r="DW284" s="515"/>
      <c r="DX284" s="515"/>
      <c r="DY284" s="515"/>
      <c r="DZ284" s="515"/>
      <c r="EA284" s="515"/>
      <c r="EB284" s="515"/>
      <c r="EC284" s="515"/>
      <c r="ED284" s="515"/>
      <c r="EE284" s="515"/>
      <c r="EF284" s="515"/>
      <c r="EG284" s="515"/>
      <c r="EH284" s="515"/>
      <c r="EI284" s="515"/>
      <c r="EJ284" s="515"/>
      <c r="EK284" s="515"/>
      <c r="EL284" s="515"/>
      <c r="EM284" s="515"/>
      <c r="EN284" s="515"/>
      <c r="EO284" s="515"/>
      <c r="EP284" s="515"/>
      <c r="EQ284" s="515"/>
      <c r="ER284" s="515"/>
      <c r="ES284" s="515"/>
      <c r="ET284" s="515"/>
      <c r="EU284" s="515"/>
      <c r="EV284" s="515"/>
      <c r="EW284" s="515"/>
      <c r="EX284" s="515"/>
      <c r="EY284" s="515"/>
      <c r="EZ284" s="515"/>
      <c r="FA284" s="515"/>
      <c r="FB284" s="515"/>
      <c r="FC284" s="515"/>
      <c r="FD284" s="515"/>
      <c r="FE284" s="515"/>
      <c r="FF284" s="515"/>
      <c r="FG284" s="515"/>
      <c r="FH284" s="515"/>
      <c r="FI284" s="515"/>
      <c r="FJ284" s="515"/>
      <c r="FK284" s="515"/>
      <c r="FL284" s="515"/>
      <c r="FM284" s="515"/>
      <c r="FN284" s="515"/>
      <c r="FO284" s="515"/>
      <c r="FP284" s="515"/>
      <c r="FQ284" s="515"/>
      <c r="FR284" s="515"/>
      <c r="FS284" s="515"/>
      <c r="FT284" s="515"/>
      <c r="FU284" s="515"/>
      <c r="FV284" s="515"/>
      <c r="FW284" s="515"/>
      <c r="FX284" s="515"/>
      <c r="FY284" s="515"/>
      <c r="FZ284" s="515"/>
      <c r="GA284" s="515"/>
      <c r="GB284" s="515"/>
      <c r="GC284" s="515"/>
      <c r="GD284" s="515"/>
      <c r="GE284" s="515"/>
      <c r="GF284" s="515"/>
      <c r="GG284" s="515"/>
      <c r="GH284" s="515"/>
      <c r="GI284" s="515"/>
      <c r="GJ284" s="515"/>
      <c r="GK284" s="515"/>
      <c r="GL284" s="515"/>
      <c r="GM284" s="515"/>
      <c r="GN284" s="515"/>
      <c r="GO284" s="515"/>
      <c r="GP284" s="515"/>
      <c r="GQ284" s="515"/>
      <c r="GR284" s="515"/>
      <c r="GS284" s="515"/>
      <c r="GT284" s="515"/>
      <c r="GU284" s="515"/>
      <c r="GV284" s="515"/>
      <c r="GW284" s="515"/>
      <c r="GX284" s="515"/>
      <c r="GY284" s="515"/>
      <c r="GZ284" s="515"/>
      <c r="HA284" s="515"/>
      <c r="HB284" s="515"/>
      <c r="HC284" s="515"/>
      <c r="HD284" s="515"/>
      <c r="HE284" s="515"/>
      <c r="HF284" s="515"/>
      <c r="HG284" s="515"/>
      <c r="HH284" s="515"/>
      <c r="HI284" s="515"/>
      <c r="HJ284" s="515"/>
      <c r="HK284" s="515"/>
      <c r="HL284" s="515"/>
      <c r="HM284" s="515"/>
      <c r="HN284" s="515"/>
      <c r="HO284" s="515"/>
      <c r="HP284" s="515"/>
      <c r="HQ284" s="515"/>
      <c r="HR284" s="515"/>
      <c r="HS284" s="515"/>
      <c r="HT284" s="515"/>
      <c r="HU284" s="515"/>
      <c r="HV284" s="515"/>
      <c r="HW284" s="515"/>
      <c r="HX284" s="515"/>
      <c r="HY284" s="515"/>
      <c r="HZ284" s="515"/>
      <c r="IA284" s="515"/>
      <c r="IB284" s="515"/>
      <c r="IC284" s="515"/>
      <c r="ID284" s="515"/>
      <c r="IE284" s="515"/>
      <c r="IF284" s="515"/>
      <c r="IG284" s="515"/>
      <c r="IH284" s="515"/>
      <c r="II284" s="515"/>
      <c r="IJ284" s="515"/>
      <c r="IK284" s="515"/>
      <c r="IL284" s="515"/>
      <c r="IM284" s="515"/>
      <c r="IN284" s="515"/>
      <c r="IO284" s="515"/>
      <c r="IP284" s="515"/>
      <c r="IQ284" s="515"/>
      <c r="IR284" s="515"/>
      <c r="IS284" s="515"/>
      <c r="IT284" s="515"/>
      <c r="IU284" s="515"/>
      <c r="IV284" s="515"/>
      <c r="IW284" s="515"/>
      <c r="IX284" s="515"/>
      <c r="IY284" s="515"/>
      <c r="IZ284" s="515"/>
      <c r="JA284" s="515"/>
      <c r="JB284" s="515"/>
      <c r="JC284" s="515"/>
      <c r="JD284" s="515"/>
      <c r="JE284" s="515"/>
      <c r="JF284" s="515"/>
      <c r="JG284" s="515"/>
      <c r="JH284" s="515"/>
      <c r="JI284" s="515"/>
      <c r="JJ284" s="515"/>
      <c r="JK284" s="515"/>
      <c r="JL284" s="515"/>
      <c r="JM284" s="515"/>
      <c r="JN284" s="515"/>
      <c r="JO284" s="515"/>
      <c r="JP284" s="515"/>
      <c r="JQ284" s="515"/>
      <c r="JR284" s="515"/>
      <c r="JS284" s="515"/>
      <c r="JT284" s="515"/>
      <c r="JU284" s="515"/>
      <c r="JV284" s="515"/>
      <c r="JW284" s="515"/>
      <c r="JX284" s="515"/>
      <c r="JY284" s="515"/>
      <c r="JZ284" s="515"/>
      <c r="KA284" s="515"/>
      <c r="KB284" s="515"/>
      <c r="KC284" s="515"/>
      <c r="KD284" s="515"/>
      <c r="KE284" s="515"/>
      <c r="KF284" s="515"/>
      <c r="KG284" s="515"/>
      <c r="KH284" s="515"/>
      <c r="KI284" s="515"/>
      <c r="KJ284" s="515"/>
      <c r="KK284" s="515"/>
      <c r="KL284" s="515"/>
      <c r="KM284" s="515"/>
      <c r="KN284" s="515"/>
      <c r="KO284" s="515"/>
      <c r="KP284" s="515"/>
      <c r="KQ284" s="515"/>
      <c r="KR284" s="515"/>
      <c r="KS284" s="515"/>
      <c r="KT284" s="515"/>
    </row>
  </sheetData>
  <autoFilter ref="A16:KT284">
    <filterColumn colId="2">
      <filters>
        <filter val="罗荣桓故居旅游通景路"/>
      </filters>
    </filterColumn>
  </autoFilter>
  <mergeCells count="127">
    <mergeCell ref="A2:BW2"/>
    <mergeCell ref="A4:B4"/>
    <mergeCell ref="J4:P4"/>
    <mergeCell ref="Q4:R4"/>
    <mergeCell ref="S4:T4"/>
    <mergeCell ref="U4:V4"/>
    <mergeCell ref="Z4:AA4"/>
    <mergeCell ref="AB4:AF4"/>
    <mergeCell ref="AI4:AM4"/>
    <mergeCell ref="AP4:AT4"/>
    <mergeCell ref="AW4:BA4"/>
    <mergeCell ref="BE4:BK4"/>
    <mergeCell ref="BO4:BP4"/>
    <mergeCell ref="BS4:BU4"/>
    <mergeCell ref="AU4:AU6"/>
    <mergeCell ref="AV4:AV6"/>
    <mergeCell ref="AW5:AW6"/>
    <mergeCell ref="AX5:AX6"/>
    <mergeCell ref="AY5:AY6"/>
    <mergeCell ref="AZ5:AZ6"/>
    <mergeCell ref="BA5:BA6"/>
    <mergeCell ref="BB4:BB6"/>
    <mergeCell ref="BC4:BC6"/>
    <mergeCell ref="BE5:BE6"/>
    <mergeCell ref="BF5:BH5"/>
    <mergeCell ref="CG5:CH5"/>
    <mergeCell ref="CI5:CK5"/>
    <mergeCell ref="A7:B7"/>
    <mergeCell ref="A8:B8"/>
    <mergeCell ref="A9:B9"/>
    <mergeCell ref="A10:B10"/>
    <mergeCell ref="A11:B11"/>
    <mergeCell ref="E4:E6"/>
    <mergeCell ref="F4:F6"/>
    <mergeCell ref="G4:G6"/>
    <mergeCell ref="H4:H6"/>
    <mergeCell ref="I4:I6"/>
    <mergeCell ref="J5:J6"/>
    <mergeCell ref="K5:K6"/>
    <mergeCell ref="L5:L6"/>
    <mergeCell ref="M5:M6"/>
    <mergeCell ref="N5:N6"/>
    <mergeCell ref="O5:O6"/>
    <mergeCell ref="P5:P6"/>
    <mergeCell ref="Q5:Q6"/>
    <mergeCell ref="R5:R6"/>
    <mergeCell ref="S5:S6"/>
    <mergeCell ref="A162:C162"/>
    <mergeCell ref="A171:C171"/>
    <mergeCell ref="A185:B185"/>
    <mergeCell ref="A12:B12"/>
    <mergeCell ref="A13:B13"/>
    <mergeCell ref="A14:B14"/>
    <mergeCell ref="A15:C15"/>
    <mergeCell ref="A28:C28"/>
    <mergeCell ref="A34:C34"/>
    <mergeCell ref="A44:C44"/>
    <mergeCell ref="A55:C55"/>
    <mergeCell ref="A69:C69"/>
    <mergeCell ref="A250:C250"/>
    <mergeCell ref="A257:C257"/>
    <mergeCell ref="A265:C265"/>
    <mergeCell ref="A274:C274"/>
    <mergeCell ref="A278:C278"/>
    <mergeCell ref="A5:A6"/>
    <mergeCell ref="B5:B6"/>
    <mergeCell ref="C4:C6"/>
    <mergeCell ref="D4:D6"/>
    <mergeCell ref="A186:C186"/>
    <mergeCell ref="A190:C190"/>
    <mergeCell ref="A197:C197"/>
    <mergeCell ref="A201:C201"/>
    <mergeCell ref="A207:C207"/>
    <mergeCell ref="A214:C214"/>
    <mergeCell ref="A221:C221"/>
    <mergeCell ref="A233:C233"/>
    <mergeCell ref="A246:C246"/>
    <mergeCell ref="A86:C86"/>
    <mergeCell ref="A103:C103"/>
    <mergeCell ref="A109:C109"/>
    <mergeCell ref="A123:C123"/>
    <mergeCell ref="A133:C133"/>
    <mergeCell ref="A150:C150"/>
    <mergeCell ref="T5:T6"/>
    <mergeCell ref="U5:U6"/>
    <mergeCell ref="V5:V6"/>
    <mergeCell ref="W5:W6"/>
    <mergeCell ref="X4:X6"/>
    <mergeCell ref="Y4:Y6"/>
    <mergeCell ref="Z5:Z6"/>
    <mergeCell ref="AA5:AA6"/>
    <mergeCell ref="AB5:AB6"/>
    <mergeCell ref="AC5:AC6"/>
    <mergeCell ref="AD5:AD6"/>
    <mergeCell ref="AE5:AE6"/>
    <mergeCell ref="AF5:AF6"/>
    <mergeCell ref="AG4:AG6"/>
    <mergeCell ref="AH4:AH6"/>
    <mergeCell ref="AI5:AI6"/>
    <mergeCell ref="AJ5:AJ6"/>
    <mergeCell ref="AK5:AK6"/>
    <mergeCell ref="AL5:AL6"/>
    <mergeCell ref="AM5:AM6"/>
    <mergeCell ref="AN4:AN6"/>
    <mergeCell ref="AO4:AO6"/>
    <mergeCell ref="AP5:AP6"/>
    <mergeCell ref="AQ5:AQ6"/>
    <mergeCell ref="AR5:AR6"/>
    <mergeCell ref="AS5:AS6"/>
    <mergeCell ref="AT5:AT6"/>
    <mergeCell ref="BT5:BT6"/>
    <mergeCell ref="BU5:BU6"/>
    <mergeCell ref="BV4:BV6"/>
    <mergeCell ref="BW4:BW6"/>
    <mergeCell ref="CL5:CL6"/>
    <mergeCell ref="CM5:CM6"/>
    <mergeCell ref="CN5:CN6"/>
    <mergeCell ref="BI5:BI6"/>
    <mergeCell ref="BJ5:BJ6"/>
    <mergeCell ref="BK5:BK6"/>
    <mergeCell ref="BL4:BL6"/>
    <mergeCell ref="BM4:BM6"/>
    <mergeCell ref="BO5:BO6"/>
    <mergeCell ref="BP5:BP6"/>
    <mergeCell ref="BQ4:BQ6"/>
    <mergeCell ref="BR4:BR6"/>
    <mergeCell ref="CG4:CN4"/>
  </mergeCells>
  <phoneticPr fontId="40" type="noConversion"/>
  <pageMargins left="0.75" right="0.75" top="1" bottom="1" header="0.5" footer="0.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466"/>
  <sheetViews>
    <sheetView topLeftCell="G154" workbookViewId="0">
      <selection activeCell="D286" sqref="D286"/>
    </sheetView>
  </sheetViews>
  <sheetFormatPr defaultColWidth="9" defaultRowHeight="13.5"/>
  <cols>
    <col min="3" max="3" width="12.25" customWidth="1"/>
    <col min="20" max="20" width="13.125" customWidth="1"/>
  </cols>
  <sheetData>
    <row r="1" spans="1:58" s="315" customFormat="1" ht="35.1" customHeight="1">
      <c r="A1" s="575" t="s">
        <v>2667</v>
      </c>
      <c r="B1" s="575"/>
      <c r="C1" s="330"/>
      <c r="D1" s="317"/>
      <c r="E1" s="331"/>
      <c r="F1" s="317"/>
      <c r="G1" s="317"/>
      <c r="H1" s="332"/>
      <c r="I1" s="346"/>
      <c r="J1" s="346"/>
      <c r="K1" s="346"/>
      <c r="L1" s="347"/>
      <c r="M1" s="347"/>
      <c r="N1" s="347"/>
      <c r="O1" s="347"/>
      <c r="P1" s="347"/>
      <c r="Q1" s="347"/>
      <c r="R1" s="355"/>
      <c r="S1" s="355"/>
      <c r="T1" s="355"/>
      <c r="U1" s="355"/>
      <c r="V1" s="355"/>
      <c r="W1" s="355"/>
      <c r="X1" s="355"/>
      <c r="Y1" s="347"/>
      <c r="Z1" s="347"/>
      <c r="AA1" s="363"/>
      <c r="AB1" s="346"/>
      <c r="AC1" s="363"/>
      <c r="AD1" s="363"/>
      <c r="AE1" s="317"/>
      <c r="AF1" s="317"/>
      <c r="AG1" s="317"/>
      <c r="AH1" s="317"/>
      <c r="AI1" s="317"/>
      <c r="AJ1" s="317"/>
      <c r="AK1" s="317"/>
      <c r="AL1" s="317"/>
      <c r="AM1" s="317"/>
      <c r="AN1" s="317"/>
      <c r="AO1" s="317"/>
      <c r="AP1" s="317"/>
      <c r="AQ1" s="317"/>
      <c r="AR1" s="317"/>
      <c r="AS1" s="317"/>
      <c r="AT1" s="317"/>
      <c r="AU1" s="317"/>
      <c r="AV1" s="317"/>
      <c r="AW1" s="317"/>
      <c r="AX1" s="317"/>
      <c r="AY1" s="317"/>
      <c r="BE1" s="575"/>
      <c r="BF1" s="575"/>
    </row>
    <row r="2" spans="1:58" s="315" customFormat="1" ht="35.1" customHeight="1">
      <c r="A2" s="568" t="s">
        <v>2668</v>
      </c>
      <c r="B2" s="568"/>
      <c r="C2" s="568"/>
      <c r="D2" s="568"/>
      <c r="E2" s="568"/>
      <c r="F2" s="568"/>
      <c r="G2" s="568"/>
      <c r="H2" s="568"/>
      <c r="I2" s="568"/>
      <c r="J2" s="568"/>
      <c r="K2" s="568"/>
      <c r="L2" s="568"/>
      <c r="M2" s="568"/>
      <c r="N2" s="568"/>
      <c r="O2" s="568"/>
      <c r="P2" s="568"/>
      <c r="Q2" s="568"/>
      <c r="R2" s="568"/>
      <c r="S2" s="568"/>
      <c r="T2" s="568"/>
      <c r="U2" s="568"/>
      <c r="V2" s="568"/>
      <c r="W2" s="568"/>
      <c r="X2" s="568"/>
      <c r="Y2" s="568"/>
      <c r="Z2" s="568"/>
      <c r="AA2" s="569"/>
      <c r="AB2" s="570"/>
      <c r="AC2" s="569"/>
      <c r="AD2" s="569"/>
      <c r="AE2" s="568"/>
      <c r="AF2" s="568"/>
      <c r="AG2" s="568"/>
      <c r="AH2" s="568"/>
      <c r="AI2" s="568"/>
      <c r="AJ2" s="568"/>
      <c r="AK2" s="568"/>
      <c r="AL2" s="568"/>
      <c r="AM2" s="568"/>
      <c r="AN2" s="568"/>
      <c r="AO2" s="568"/>
      <c r="AP2" s="568"/>
      <c r="AQ2" s="568"/>
      <c r="AR2" s="568"/>
      <c r="AS2" s="568"/>
      <c r="AT2" s="568"/>
      <c r="AU2" s="568"/>
      <c r="AV2" s="568"/>
      <c r="AW2" s="568"/>
      <c r="AX2" s="568"/>
      <c r="AY2" s="568"/>
      <c r="BE2" s="333"/>
      <c r="BF2" s="333"/>
    </row>
    <row r="3" spans="1:58" s="315" customFormat="1" ht="35.1" customHeight="1">
      <c r="A3" s="317"/>
      <c r="B3" s="329"/>
      <c r="C3" s="330">
        <v>1</v>
      </c>
      <c r="D3" s="317">
        <v>2</v>
      </c>
      <c r="E3" s="330">
        <v>3</v>
      </c>
      <c r="F3" s="317">
        <v>4</v>
      </c>
      <c r="G3" s="330">
        <v>5</v>
      </c>
      <c r="H3" s="317">
        <v>6</v>
      </c>
      <c r="I3" s="330">
        <v>7</v>
      </c>
      <c r="J3" s="317">
        <v>8</v>
      </c>
      <c r="K3" s="330">
        <v>9</v>
      </c>
      <c r="L3" s="317">
        <v>10</v>
      </c>
      <c r="M3" s="330">
        <v>11</v>
      </c>
      <c r="N3" s="317">
        <v>12</v>
      </c>
      <c r="O3" s="330">
        <v>13</v>
      </c>
      <c r="P3" s="317">
        <v>14</v>
      </c>
      <c r="Q3" s="330">
        <v>15</v>
      </c>
      <c r="R3" s="317">
        <v>16</v>
      </c>
      <c r="S3" s="330">
        <v>17</v>
      </c>
      <c r="T3" s="317">
        <v>18</v>
      </c>
      <c r="U3" s="330">
        <v>19</v>
      </c>
      <c r="V3" s="317">
        <v>20</v>
      </c>
      <c r="W3" s="330">
        <v>21</v>
      </c>
      <c r="X3" s="317">
        <v>22</v>
      </c>
      <c r="Y3" s="330">
        <v>23</v>
      </c>
      <c r="Z3" s="317">
        <v>24</v>
      </c>
      <c r="AA3" s="330">
        <v>25</v>
      </c>
      <c r="AB3" s="317">
        <v>26</v>
      </c>
      <c r="AC3" s="330">
        <v>27</v>
      </c>
      <c r="AD3" s="317">
        <v>28</v>
      </c>
      <c r="AE3" s="330">
        <v>29</v>
      </c>
      <c r="AF3" s="317">
        <v>30</v>
      </c>
      <c r="AG3" s="330">
        <v>31</v>
      </c>
      <c r="AH3" s="317">
        <v>32</v>
      </c>
      <c r="AI3" s="330">
        <v>33</v>
      </c>
      <c r="AJ3" s="317">
        <v>34</v>
      </c>
      <c r="AK3" s="330">
        <v>35</v>
      </c>
      <c r="AL3" s="317">
        <v>36</v>
      </c>
      <c r="AM3" s="330">
        <v>37</v>
      </c>
      <c r="AN3" s="317">
        <v>38</v>
      </c>
      <c r="AO3" s="330">
        <v>39</v>
      </c>
      <c r="AP3" s="317">
        <v>40</v>
      </c>
      <c r="AQ3" s="330">
        <v>41</v>
      </c>
      <c r="AR3" s="317">
        <v>42</v>
      </c>
      <c r="AS3" s="330">
        <v>43</v>
      </c>
      <c r="AT3" s="317">
        <v>44</v>
      </c>
      <c r="AU3" s="330">
        <v>45</v>
      </c>
      <c r="AV3" s="317">
        <v>46</v>
      </c>
      <c r="AW3" s="330">
        <v>47</v>
      </c>
      <c r="AX3" s="317">
        <v>48</v>
      </c>
      <c r="AY3" s="330">
        <v>49</v>
      </c>
      <c r="AZ3" s="317">
        <v>50</v>
      </c>
      <c r="BA3" s="330">
        <v>51</v>
      </c>
      <c r="BB3" s="317">
        <v>52</v>
      </c>
      <c r="BC3" s="330">
        <v>53</v>
      </c>
      <c r="BD3" s="317">
        <v>54</v>
      </c>
      <c r="BE3" s="330">
        <v>55</v>
      </c>
      <c r="BF3" s="317">
        <v>56</v>
      </c>
    </row>
    <row r="4" spans="1:58" s="315" customFormat="1" ht="27" customHeight="1">
      <c r="A4" s="558" t="s">
        <v>2</v>
      </c>
      <c r="B4" s="558"/>
      <c r="C4" s="557" t="s">
        <v>2669</v>
      </c>
      <c r="D4" s="558" t="s">
        <v>2670</v>
      </c>
      <c r="E4" s="559" t="s">
        <v>12</v>
      </c>
      <c r="F4" s="558" t="s">
        <v>16</v>
      </c>
      <c r="G4" s="558"/>
      <c r="H4" s="571" t="s">
        <v>2671</v>
      </c>
      <c r="I4" s="571"/>
      <c r="J4" s="571"/>
      <c r="K4" s="571"/>
      <c r="L4" s="560" t="s">
        <v>54</v>
      </c>
      <c r="M4" s="348"/>
      <c r="N4" s="560" t="s">
        <v>55</v>
      </c>
      <c r="O4" s="576" t="s">
        <v>2672</v>
      </c>
      <c r="P4" s="576"/>
      <c r="Q4" s="576"/>
      <c r="R4" s="563" t="s">
        <v>2673</v>
      </c>
      <c r="S4" s="356"/>
      <c r="T4" s="553" t="s">
        <v>46</v>
      </c>
      <c r="U4" s="553" t="s">
        <v>2674</v>
      </c>
      <c r="V4" s="553" t="s">
        <v>2675</v>
      </c>
      <c r="W4" s="553" t="s">
        <v>2676</v>
      </c>
      <c r="X4" s="553" t="s">
        <v>2677</v>
      </c>
      <c r="Y4" s="560" t="s">
        <v>2678</v>
      </c>
      <c r="Z4" s="560"/>
      <c r="AA4" s="552" t="s">
        <v>2679</v>
      </c>
      <c r="AB4" s="559" t="s">
        <v>39</v>
      </c>
      <c r="AC4" s="552"/>
      <c r="AD4" s="552" t="s">
        <v>2680</v>
      </c>
      <c r="AE4" s="551" t="s">
        <v>2681</v>
      </c>
      <c r="AF4" s="560" t="s">
        <v>2682</v>
      </c>
      <c r="AG4" s="560"/>
      <c r="AH4" s="560"/>
      <c r="AI4" s="551" t="s">
        <v>71</v>
      </c>
      <c r="AJ4" s="551"/>
      <c r="AK4" s="551"/>
      <c r="AL4" s="551"/>
      <c r="AM4" s="551"/>
      <c r="AN4" s="551" t="s">
        <v>2683</v>
      </c>
      <c r="AO4" s="551"/>
      <c r="AP4" s="551"/>
      <c r="AQ4" s="551"/>
      <c r="AR4" s="551"/>
      <c r="AS4" s="551" t="s">
        <v>2684</v>
      </c>
      <c r="AT4" s="551"/>
      <c r="AU4" s="551"/>
      <c r="AV4" s="551"/>
      <c r="AW4" s="551"/>
      <c r="AX4" s="551" t="s">
        <v>2685</v>
      </c>
      <c r="AY4" s="551" t="s">
        <v>42</v>
      </c>
      <c r="AZ4" s="551" t="s">
        <v>20</v>
      </c>
      <c r="BA4" s="365"/>
      <c r="BB4" s="551" t="s">
        <v>2686</v>
      </c>
      <c r="BC4" s="141"/>
      <c r="BD4" s="550" t="s">
        <v>2687</v>
      </c>
      <c r="BE4" s="558" t="s">
        <v>2</v>
      </c>
      <c r="BF4" s="558"/>
    </row>
    <row r="5" spans="1:58" s="315" customFormat="1" ht="35.1" customHeight="1">
      <c r="A5" s="334" t="s">
        <v>2688</v>
      </c>
      <c r="B5" s="334" t="s">
        <v>2689</v>
      </c>
      <c r="C5" s="557"/>
      <c r="D5" s="558"/>
      <c r="E5" s="559"/>
      <c r="F5" s="334" t="s">
        <v>52</v>
      </c>
      <c r="G5" s="334" t="s">
        <v>53</v>
      </c>
      <c r="H5" s="336" t="s">
        <v>46</v>
      </c>
      <c r="I5" s="350" t="s">
        <v>47</v>
      </c>
      <c r="J5" s="350" t="s">
        <v>48</v>
      </c>
      <c r="K5" s="335" t="s">
        <v>49</v>
      </c>
      <c r="L5" s="560"/>
      <c r="M5" s="348" t="s">
        <v>75</v>
      </c>
      <c r="N5" s="560"/>
      <c r="O5" s="349" t="s">
        <v>56</v>
      </c>
      <c r="P5" s="349" t="s">
        <v>2690</v>
      </c>
      <c r="Q5" s="349" t="s">
        <v>2691</v>
      </c>
      <c r="R5" s="563"/>
      <c r="S5" s="356"/>
      <c r="T5" s="554"/>
      <c r="U5" s="554"/>
      <c r="V5" s="554"/>
      <c r="W5" s="554"/>
      <c r="X5" s="554"/>
      <c r="Y5" s="348" t="s">
        <v>2692</v>
      </c>
      <c r="Z5" s="348" t="s">
        <v>2693</v>
      </c>
      <c r="AA5" s="552"/>
      <c r="AB5" s="335" t="s">
        <v>73</v>
      </c>
      <c r="AC5" s="364" t="s">
        <v>74</v>
      </c>
      <c r="AD5" s="552"/>
      <c r="AE5" s="551"/>
      <c r="AF5" s="348" t="s">
        <v>2694</v>
      </c>
      <c r="AG5" s="348" t="s">
        <v>2695</v>
      </c>
      <c r="AH5" s="348" t="s">
        <v>2696</v>
      </c>
      <c r="AI5" s="365" t="s">
        <v>76</v>
      </c>
      <c r="AJ5" s="365" t="s">
        <v>2697</v>
      </c>
      <c r="AK5" s="365" t="s">
        <v>2698</v>
      </c>
      <c r="AL5" s="365" t="s">
        <v>57</v>
      </c>
      <c r="AM5" s="365" t="s">
        <v>2699</v>
      </c>
      <c r="AN5" s="365" t="s">
        <v>76</v>
      </c>
      <c r="AO5" s="365" t="s">
        <v>2697</v>
      </c>
      <c r="AP5" s="365" t="s">
        <v>2698</v>
      </c>
      <c r="AQ5" s="365" t="s">
        <v>57</v>
      </c>
      <c r="AR5" s="365" t="s">
        <v>2699</v>
      </c>
      <c r="AS5" s="365" t="s">
        <v>76</v>
      </c>
      <c r="AT5" s="365" t="s">
        <v>2697</v>
      </c>
      <c r="AU5" s="365" t="s">
        <v>2698</v>
      </c>
      <c r="AV5" s="365" t="s">
        <v>57</v>
      </c>
      <c r="AW5" s="365" t="s">
        <v>2699</v>
      </c>
      <c r="AX5" s="551"/>
      <c r="AY5" s="551"/>
      <c r="AZ5" s="551"/>
      <c r="BA5" s="365"/>
      <c r="BB5" s="551"/>
      <c r="BC5" s="141"/>
      <c r="BD5" s="550"/>
      <c r="BE5" s="334" t="s">
        <v>2688</v>
      </c>
      <c r="BF5" s="334" t="s">
        <v>2689</v>
      </c>
    </row>
    <row r="6" spans="1:58" ht="35.1" customHeight="1">
      <c r="A6" s="564" t="s">
        <v>46</v>
      </c>
      <c r="B6" s="564"/>
      <c r="C6" s="337"/>
      <c r="D6" s="337"/>
      <c r="E6" s="337"/>
      <c r="F6" s="337"/>
      <c r="G6" s="337"/>
      <c r="H6" s="338">
        <f t="shared" ref="H6:Z6" si="0">SUBTOTAL(9,H8:H154)</f>
        <v>2841.251999999999</v>
      </c>
      <c r="I6" s="338">
        <f t="shared" si="0"/>
        <v>1084.3120000000001</v>
      </c>
      <c r="J6" s="338">
        <f t="shared" si="0"/>
        <v>1638.2439999999997</v>
      </c>
      <c r="K6" s="338">
        <f t="shared" si="0"/>
        <v>124.10600000000001</v>
      </c>
      <c r="L6" s="338">
        <f t="shared" si="0"/>
        <v>7122786.7763999989</v>
      </c>
      <c r="M6" s="338">
        <f t="shared" si="0"/>
        <v>4858094.470670484</v>
      </c>
      <c r="N6" s="338">
        <f t="shared" si="0"/>
        <v>1617947.764</v>
      </c>
      <c r="O6" s="338">
        <f t="shared" si="0"/>
        <v>1396592.67</v>
      </c>
      <c r="P6" s="338">
        <f t="shared" si="0"/>
        <v>1899709.6159999999</v>
      </c>
      <c r="Q6" s="338">
        <f t="shared" si="0"/>
        <v>1090708.27</v>
      </c>
      <c r="R6" s="357">
        <f t="shared" si="0"/>
        <v>1009714.3</v>
      </c>
      <c r="S6" s="357" t="e">
        <f t="shared" si="0"/>
        <v>#REF!</v>
      </c>
      <c r="T6" s="357">
        <f t="shared" si="0"/>
        <v>2858626.5</v>
      </c>
      <c r="U6" s="357">
        <f t="shared" si="0"/>
        <v>291508.19999999995</v>
      </c>
      <c r="V6" s="357">
        <f t="shared" si="0"/>
        <v>942300</v>
      </c>
      <c r="W6" s="357">
        <f t="shared" si="0"/>
        <v>528358.80000000005</v>
      </c>
      <c r="X6" s="357">
        <f t="shared" si="0"/>
        <v>408047.6</v>
      </c>
      <c r="Y6" s="338">
        <f t="shared" si="0"/>
        <v>2884081.31</v>
      </c>
      <c r="Z6" s="338">
        <f t="shared" si="0"/>
        <v>4185704.4663999993</v>
      </c>
      <c r="AA6" s="338"/>
      <c r="AB6" s="338">
        <f t="shared" ref="AB6:AE6" si="1">SUBTOTAL(9,AB8:AB154)</f>
        <v>3559567.6764000002</v>
      </c>
      <c r="AC6" s="338">
        <f t="shared" si="1"/>
        <v>3229181.4959810441</v>
      </c>
      <c r="AD6" s="338">
        <f t="shared" si="1"/>
        <v>627846.89</v>
      </c>
      <c r="AE6" s="338">
        <f t="shared" si="1"/>
        <v>2324291.1622000006</v>
      </c>
      <c r="AF6" s="338"/>
      <c r="AG6" s="338"/>
      <c r="AH6" s="338"/>
      <c r="AI6" s="338">
        <f t="shared" ref="AI6:AL6" si="2">SUBTOTAL(9,AI8:AI154)</f>
        <v>1196099.3960000002</v>
      </c>
      <c r="AJ6" s="338">
        <f t="shared" si="2"/>
        <v>152619.88711952747</v>
      </c>
      <c r="AK6" s="338">
        <f t="shared" si="2"/>
        <v>833477.07044000004</v>
      </c>
      <c r="AL6" s="338">
        <f t="shared" si="2"/>
        <v>169465.8165904725</v>
      </c>
      <c r="AM6" s="338"/>
      <c r="AN6" s="338">
        <f t="shared" ref="AN6:AQ6" si="3">SUBTOTAL(9,AN8:AN154)</f>
        <v>1297721.3603999999</v>
      </c>
      <c r="AO6" s="338">
        <f t="shared" si="3"/>
        <v>193024.63288047252</v>
      </c>
      <c r="AP6" s="338">
        <f t="shared" si="3"/>
        <v>788860.82183000015</v>
      </c>
      <c r="AQ6" s="338">
        <f t="shared" si="3"/>
        <v>332043.49272000004</v>
      </c>
      <c r="AR6" s="338"/>
      <c r="AS6" s="338">
        <f t="shared" ref="AS6:AV6" si="4">SUBTOTAL(9,AS8:AS154)</f>
        <v>1057810.3259999999</v>
      </c>
      <c r="AT6" s="338">
        <f t="shared" si="4"/>
        <v>138230.82999999999</v>
      </c>
      <c r="AU6" s="338">
        <f t="shared" si="4"/>
        <v>586090.11592999997</v>
      </c>
      <c r="AV6" s="338">
        <f t="shared" si="4"/>
        <v>329280.01607000001</v>
      </c>
      <c r="AW6" s="337"/>
      <c r="AX6" s="337"/>
      <c r="AY6" s="337"/>
      <c r="AZ6" s="337"/>
      <c r="BA6" s="337"/>
      <c r="BB6" s="337"/>
      <c r="BC6" s="337"/>
      <c r="BE6" s="564" t="s">
        <v>46</v>
      </c>
      <c r="BF6" s="564"/>
    </row>
    <row r="7" spans="1:58" ht="35.1" customHeight="1">
      <c r="A7" s="564" t="s">
        <v>2700</v>
      </c>
      <c r="B7" s="564"/>
      <c r="C7" s="337"/>
      <c r="D7" s="337"/>
      <c r="E7" s="337"/>
      <c r="F7" s="337"/>
      <c r="G7" s="337"/>
      <c r="H7" s="338">
        <f t="shared" ref="H7:R7" si="5">SUBTOTAL(9,H8:H64)</f>
        <v>885.84500000000025</v>
      </c>
      <c r="I7" s="338">
        <f t="shared" si="5"/>
        <v>332.60200000000003</v>
      </c>
      <c r="J7" s="338">
        <f t="shared" si="5"/>
        <v>478.541</v>
      </c>
      <c r="K7" s="338">
        <f t="shared" si="5"/>
        <v>74.52</v>
      </c>
      <c r="L7" s="338">
        <f t="shared" si="5"/>
        <v>1706087.7400000005</v>
      </c>
      <c r="M7" s="338">
        <f t="shared" si="5"/>
        <v>1106271.0601704847</v>
      </c>
      <c r="N7" s="338">
        <f t="shared" si="5"/>
        <v>405019.37400000001</v>
      </c>
      <c r="O7" s="338">
        <f t="shared" si="5"/>
        <v>423867.75000000006</v>
      </c>
      <c r="P7" s="338">
        <f t="shared" si="5"/>
        <v>451047.76</v>
      </c>
      <c r="Q7" s="338">
        <f t="shared" si="5"/>
        <v>402909.5</v>
      </c>
      <c r="R7" s="357">
        <f t="shared" si="5"/>
        <v>402814.8</v>
      </c>
      <c r="S7" s="357"/>
      <c r="T7" s="357"/>
      <c r="U7" s="357"/>
      <c r="V7" s="357"/>
      <c r="W7" s="357"/>
      <c r="X7" s="357"/>
      <c r="Y7" s="338">
        <f t="shared" ref="Y7:AE7" si="6">SUBTOTAL(9,Y8:Y64)</f>
        <v>1694591.81</v>
      </c>
      <c r="Z7" s="338">
        <f t="shared" si="6"/>
        <v>11495.93</v>
      </c>
      <c r="AA7" s="338"/>
      <c r="AB7" s="338">
        <f t="shared" si="6"/>
        <v>9679.0300000000007</v>
      </c>
      <c r="AC7" s="338">
        <f t="shared" si="6"/>
        <v>703512.4754810445</v>
      </c>
      <c r="AD7" s="338">
        <f t="shared" si="6"/>
        <v>0</v>
      </c>
      <c r="AE7" s="338">
        <f t="shared" si="6"/>
        <v>6855.58</v>
      </c>
      <c r="AF7" s="338"/>
      <c r="AG7" s="338"/>
      <c r="AH7" s="338"/>
      <c r="AI7" s="338">
        <f t="shared" ref="AI7:AL7" si="7">SUBTOTAL(9,AI8:AI64)</f>
        <v>5635</v>
      </c>
      <c r="AJ7" s="338">
        <f t="shared" si="7"/>
        <v>300</v>
      </c>
      <c r="AK7" s="338">
        <f t="shared" si="7"/>
        <v>5635</v>
      </c>
      <c r="AL7" s="338">
        <f t="shared" si="7"/>
        <v>222</v>
      </c>
      <c r="AM7" s="338"/>
      <c r="AN7" s="338">
        <f t="shared" ref="AN7:AQ7" si="8">SUBTOTAL(9,AN8:AN64)</f>
        <v>0</v>
      </c>
      <c r="AO7" s="338">
        <f t="shared" si="8"/>
        <v>0</v>
      </c>
      <c r="AP7" s="338">
        <f t="shared" si="8"/>
        <v>0</v>
      </c>
      <c r="AQ7" s="338">
        <f t="shared" si="8"/>
        <v>0</v>
      </c>
      <c r="AR7" s="338"/>
      <c r="AS7" s="338">
        <f t="shared" ref="AS7:AV7" si="9">SUBTOTAL(9,AS8:AS64)</f>
        <v>0</v>
      </c>
      <c r="AT7" s="338">
        <f t="shared" si="9"/>
        <v>0</v>
      </c>
      <c r="AU7" s="338">
        <f t="shared" si="9"/>
        <v>0</v>
      </c>
      <c r="AV7" s="338">
        <f t="shared" si="9"/>
        <v>0</v>
      </c>
      <c r="AW7" s="337"/>
      <c r="AX7" s="337"/>
      <c r="AY7" s="337"/>
      <c r="AZ7" s="337"/>
      <c r="BA7" s="337"/>
      <c r="BB7" s="337"/>
      <c r="BC7" s="337"/>
      <c r="BE7" s="564" t="s">
        <v>2700</v>
      </c>
      <c r="BF7" s="564"/>
    </row>
    <row r="8" spans="1:58" s="316" customFormat="1" ht="35.1" customHeight="1">
      <c r="A8" s="339" t="s">
        <v>79</v>
      </c>
      <c r="B8" s="339" t="s">
        <v>486</v>
      </c>
      <c r="C8" s="339" t="s">
        <v>491</v>
      </c>
      <c r="D8" s="339" t="s">
        <v>113</v>
      </c>
      <c r="E8" s="339" t="s">
        <v>89</v>
      </c>
      <c r="F8" s="340">
        <v>2018</v>
      </c>
      <c r="G8" s="340">
        <v>2019</v>
      </c>
      <c r="H8" s="341">
        <v>10.050000000000001</v>
      </c>
      <c r="I8" s="339"/>
      <c r="J8" s="339">
        <v>10.050000000000001</v>
      </c>
      <c r="K8" s="339"/>
      <c r="L8" s="351">
        <v>27602.78</v>
      </c>
      <c r="M8" s="351">
        <v>14851.73</v>
      </c>
      <c r="N8" s="351">
        <v>3500</v>
      </c>
      <c r="O8" s="351">
        <v>9041</v>
      </c>
      <c r="P8" s="351">
        <v>9041</v>
      </c>
      <c r="Q8" s="351">
        <v>4500</v>
      </c>
      <c r="R8" s="358">
        <v>4520</v>
      </c>
      <c r="S8" s="358" t="e">
        <f>VLOOKUP(C8,[1]Sheet2!$J$10:'[1]Sheet2'!$EU$681,93,FALSE)</f>
        <v>#REF!</v>
      </c>
      <c r="T8" s="359">
        <v>36213</v>
      </c>
      <c r="U8" s="359"/>
      <c r="V8" s="359"/>
      <c r="W8" s="359">
        <v>27602.799999999999</v>
      </c>
      <c r="X8" s="359"/>
      <c r="Y8" s="351">
        <v>27602.799999999999</v>
      </c>
      <c r="Z8" s="351">
        <v>-2.0000000000436599E-2</v>
      </c>
      <c r="AA8" s="366">
        <v>1.0000007245647</v>
      </c>
      <c r="AB8" s="367">
        <v>1019.98</v>
      </c>
      <c r="AC8" s="367">
        <v>11351.73</v>
      </c>
      <c r="AD8" s="367"/>
      <c r="AE8" s="351"/>
      <c r="AF8" s="351"/>
      <c r="AG8" s="351"/>
      <c r="AH8" s="351" t="s">
        <v>95</v>
      </c>
      <c r="AI8" s="351"/>
      <c r="AJ8" s="351"/>
      <c r="AK8" s="351"/>
      <c r="AL8" s="351"/>
      <c r="AM8" s="351"/>
      <c r="AN8" s="351"/>
      <c r="AO8" s="351"/>
      <c r="AP8" s="351"/>
      <c r="AQ8" s="351"/>
      <c r="AR8" s="351"/>
      <c r="AS8" s="351"/>
      <c r="AT8" s="351"/>
      <c r="AU8" s="351"/>
      <c r="AV8" s="351"/>
      <c r="AW8" s="351"/>
      <c r="AX8" s="351" t="s">
        <v>2701</v>
      </c>
      <c r="AY8" s="351"/>
      <c r="AZ8" s="351" t="s">
        <v>95</v>
      </c>
      <c r="BA8" s="351" t="s">
        <v>95</v>
      </c>
      <c r="BB8" s="351" t="s">
        <v>2702</v>
      </c>
      <c r="BC8" s="351" t="s">
        <v>2701</v>
      </c>
      <c r="BD8" s="316" t="s">
        <v>2140</v>
      </c>
      <c r="BE8" s="339" t="s">
        <v>79</v>
      </c>
      <c r="BF8" s="339" t="s">
        <v>486</v>
      </c>
    </row>
    <row r="9" spans="1:58" s="316" customFormat="1" ht="35.1" customHeight="1">
      <c r="A9" s="339" t="s">
        <v>79</v>
      </c>
      <c r="B9" s="339" t="s">
        <v>96</v>
      </c>
      <c r="C9" s="339" t="s">
        <v>2703</v>
      </c>
      <c r="D9" s="339" t="s">
        <v>113</v>
      </c>
      <c r="E9" s="339" t="s">
        <v>89</v>
      </c>
      <c r="F9" s="340">
        <v>2015</v>
      </c>
      <c r="G9" s="340">
        <v>2017</v>
      </c>
      <c r="H9" s="341">
        <v>4.0599999999999996</v>
      </c>
      <c r="I9" s="339"/>
      <c r="J9" s="339">
        <v>4.0599999999999996</v>
      </c>
      <c r="K9" s="339"/>
      <c r="L9" s="351">
        <v>3550</v>
      </c>
      <c r="M9" s="351">
        <v>2038.0628999999999</v>
      </c>
      <c r="N9" s="351">
        <v>1827</v>
      </c>
      <c r="O9" s="351">
        <v>1827</v>
      </c>
      <c r="P9" s="351">
        <v>1827</v>
      </c>
      <c r="Q9" s="351">
        <v>1827</v>
      </c>
      <c r="R9" s="358">
        <v>1827</v>
      </c>
      <c r="S9" s="358" t="e">
        <f>VLOOKUP(C9,[1]Sheet2!$J$10:'[1]Sheet2'!$EU$681,93,FALSE)</f>
        <v>#REF!</v>
      </c>
      <c r="T9" s="359">
        <v>3550</v>
      </c>
      <c r="U9" s="359"/>
      <c r="V9" s="359"/>
      <c r="W9" s="359"/>
      <c r="X9" s="359"/>
      <c r="Y9" s="351">
        <v>3550</v>
      </c>
      <c r="Z9" s="351">
        <v>0</v>
      </c>
      <c r="AA9" s="366">
        <v>1</v>
      </c>
      <c r="AB9" s="367">
        <v>0</v>
      </c>
      <c r="AC9" s="367">
        <v>211.06290000000001</v>
      </c>
      <c r="AD9" s="367"/>
      <c r="AE9" s="351"/>
      <c r="AF9" s="351"/>
      <c r="AG9" s="351"/>
      <c r="AH9" s="351" t="s">
        <v>95</v>
      </c>
      <c r="AI9" s="351"/>
      <c r="AJ9" s="351"/>
      <c r="AK9" s="351"/>
      <c r="AL9" s="351"/>
      <c r="AM9" s="351"/>
      <c r="AN9" s="351"/>
      <c r="AO9" s="351"/>
      <c r="AP9" s="351"/>
      <c r="AQ9" s="351"/>
      <c r="AR9" s="351"/>
      <c r="AS9" s="351"/>
      <c r="AT9" s="351"/>
      <c r="AU9" s="351"/>
      <c r="AV9" s="351"/>
      <c r="AW9" s="351"/>
      <c r="AX9" s="351" t="s">
        <v>2701</v>
      </c>
      <c r="AY9" s="351"/>
      <c r="AZ9" s="351" t="s">
        <v>95</v>
      </c>
      <c r="BA9" s="351" t="s">
        <v>95</v>
      </c>
      <c r="BB9" s="351" t="s">
        <v>2702</v>
      </c>
      <c r="BC9" s="351" t="s">
        <v>2701</v>
      </c>
      <c r="BD9" s="316" t="s">
        <v>2140</v>
      </c>
      <c r="BE9" s="339" t="s">
        <v>79</v>
      </c>
      <c r="BF9" s="339" t="s">
        <v>96</v>
      </c>
    </row>
    <row r="10" spans="1:58" s="316" customFormat="1" ht="35.1" customHeight="1">
      <c r="A10" s="339" t="s">
        <v>79</v>
      </c>
      <c r="B10" s="339" t="s">
        <v>474</v>
      </c>
      <c r="C10" s="339" t="s">
        <v>475</v>
      </c>
      <c r="D10" s="339" t="s">
        <v>113</v>
      </c>
      <c r="E10" s="339" t="s">
        <v>1121</v>
      </c>
      <c r="F10" s="340">
        <v>2015</v>
      </c>
      <c r="G10" s="340">
        <v>2017</v>
      </c>
      <c r="H10" s="341">
        <v>9.3059999999999992</v>
      </c>
      <c r="I10" s="339">
        <v>9.3059999999999992</v>
      </c>
      <c r="J10" s="339"/>
      <c r="K10" s="339"/>
      <c r="L10" s="351">
        <v>39140</v>
      </c>
      <c r="M10" s="351">
        <v>22424.783200000002</v>
      </c>
      <c r="N10" s="351">
        <v>5118</v>
      </c>
      <c r="O10" s="351">
        <v>5118</v>
      </c>
      <c r="P10" s="351">
        <v>5118</v>
      </c>
      <c r="Q10" s="351">
        <v>5118</v>
      </c>
      <c r="R10" s="358">
        <v>5118</v>
      </c>
      <c r="S10" s="358" t="e">
        <f>VLOOKUP(C10,[1]Sheet2!$J$10:'[1]Sheet2'!$EU$681,93,FALSE)</f>
        <v>#REF!</v>
      </c>
      <c r="T10" s="359">
        <v>39140</v>
      </c>
      <c r="U10" s="359"/>
      <c r="V10" s="359">
        <v>500</v>
      </c>
      <c r="W10" s="359"/>
      <c r="X10" s="359"/>
      <c r="Y10" s="351">
        <v>39140</v>
      </c>
      <c r="Z10" s="351">
        <v>0</v>
      </c>
      <c r="AA10" s="366">
        <v>1</v>
      </c>
      <c r="AB10" s="367">
        <v>0</v>
      </c>
      <c r="AC10" s="367">
        <v>17306.783200000002</v>
      </c>
      <c r="AD10" s="367"/>
      <c r="AE10" s="351"/>
      <c r="AF10" s="351"/>
      <c r="AG10" s="351"/>
      <c r="AH10" s="351" t="s">
        <v>95</v>
      </c>
      <c r="AI10" s="351"/>
      <c r="AJ10" s="351"/>
      <c r="AK10" s="351"/>
      <c r="AL10" s="351"/>
      <c r="AM10" s="351"/>
      <c r="AN10" s="351"/>
      <c r="AO10" s="351"/>
      <c r="AP10" s="351"/>
      <c r="AQ10" s="351"/>
      <c r="AR10" s="351"/>
      <c r="AS10" s="351"/>
      <c r="AT10" s="351"/>
      <c r="AU10" s="351"/>
      <c r="AV10" s="351"/>
      <c r="AW10" s="351"/>
      <c r="AX10" s="351" t="s">
        <v>2701</v>
      </c>
      <c r="AY10" s="351"/>
      <c r="AZ10" s="351" t="s">
        <v>95</v>
      </c>
      <c r="BA10" s="351" t="s">
        <v>95</v>
      </c>
      <c r="BB10" s="351" t="s">
        <v>2702</v>
      </c>
      <c r="BC10" s="351" t="s">
        <v>2701</v>
      </c>
      <c r="BD10" s="316" t="s">
        <v>2140</v>
      </c>
      <c r="BE10" s="339" t="s">
        <v>79</v>
      </c>
      <c r="BF10" s="339" t="s">
        <v>474</v>
      </c>
    </row>
    <row r="11" spans="1:58" s="316" customFormat="1" ht="35.1" customHeight="1">
      <c r="A11" s="339" t="s">
        <v>79</v>
      </c>
      <c r="B11" s="339" t="s">
        <v>501</v>
      </c>
      <c r="C11" s="339" t="s">
        <v>506</v>
      </c>
      <c r="D11" s="339" t="s">
        <v>90</v>
      </c>
      <c r="E11" s="339" t="s">
        <v>165</v>
      </c>
      <c r="F11" s="340">
        <v>2015</v>
      </c>
      <c r="G11" s="340">
        <v>2017</v>
      </c>
      <c r="H11" s="341">
        <v>20.001000000000001</v>
      </c>
      <c r="I11" s="339"/>
      <c r="J11" s="339">
        <v>20.001000000000001</v>
      </c>
      <c r="K11" s="339"/>
      <c r="L11" s="351">
        <v>10552</v>
      </c>
      <c r="M11" s="351">
        <v>8203</v>
      </c>
      <c r="N11" s="351">
        <v>4000</v>
      </c>
      <c r="O11" s="351">
        <v>4000</v>
      </c>
      <c r="P11" s="351">
        <v>4000</v>
      </c>
      <c r="Q11" s="351">
        <v>4000</v>
      </c>
      <c r="R11" s="358">
        <v>4000</v>
      </c>
      <c r="S11" s="358" t="e">
        <f>VLOOKUP(C11,[1]Sheet2!$J$10:'[1]Sheet2'!$EU$681,93,FALSE)</f>
        <v>#REF!</v>
      </c>
      <c r="T11" s="359">
        <v>10552</v>
      </c>
      <c r="U11" s="359"/>
      <c r="V11" s="359"/>
      <c r="W11" s="359"/>
      <c r="X11" s="359"/>
      <c r="Y11" s="351">
        <v>10552</v>
      </c>
      <c r="Z11" s="351">
        <v>0</v>
      </c>
      <c r="AA11" s="366">
        <v>1</v>
      </c>
      <c r="AB11" s="367">
        <v>0</v>
      </c>
      <c r="AC11" s="367">
        <v>4203</v>
      </c>
      <c r="AD11" s="367"/>
      <c r="AE11" s="351"/>
      <c r="AF11" s="351"/>
      <c r="AG11" s="351"/>
      <c r="AH11" s="351" t="s">
        <v>95</v>
      </c>
      <c r="AI11" s="351"/>
      <c r="AJ11" s="351"/>
      <c r="AK11" s="351"/>
      <c r="AL11" s="351"/>
      <c r="AM11" s="351"/>
      <c r="AN11" s="351"/>
      <c r="AO11" s="351"/>
      <c r="AP11" s="351"/>
      <c r="AQ11" s="351"/>
      <c r="AR11" s="351"/>
      <c r="AS11" s="351"/>
      <c r="AT11" s="351"/>
      <c r="AU11" s="351"/>
      <c r="AV11" s="351"/>
      <c r="AW11" s="351"/>
      <c r="AX11" s="351" t="s">
        <v>2701</v>
      </c>
      <c r="AY11" s="351"/>
      <c r="AZ11" s="351" t="s">
        <v>95</v>
      </c>
      <c r="BA11" s="351" t="s">
        <v>95</v>
      </c>
      <c r="BB11" s="351" t="s">
        <v>2702</v>
      </c>
      <c r="BC11" s="351" t="s">
        <v>2701</v>
      </c>
      <c r="BD11" s="316" t="s">
        <v>2140</v>
      </c>
      <c r="BE11" s="339" t="s">
        <v>79</v>
      </c>
      <c r="BF11" s="339" t="s">
        <v>501</v>
      </c>
    </row>
    <row r="12" spans="1:58" s="316" customFormat="1" ht="35.1" customHeight="1">
      <c r="A12" s="339" t="s">
        <v>79</v>
      </c>
      <c r="B12" s="339" t="s">
        <v>96</v>
      </c>
      <c r="C12" s="339" t="s">
        <v>529</v>
      </c>
      <c r="D12" s="339" t="s">
        <v>90</v>
      </c>
      <c r="E12" s="339" t="s">
        <v>1121</v>
      </c>
      <c r="F12" s="340">
        <v>2015</v>
      </c>
      <c r="G12" s="340">
        <v>2017</v>
      </c>
      <c r="H12" s="341">
        <v>4.1319999999999997</v>
      </c>
      <c r="I12" s="339"/>
      <c r="J12" s="339">
        <v>4.1319999999999997</v>
      </c>
      <c r="K12" s="339"/>
      <c r="L12" s="351">
        <v>3593</v>
      </c>
      <c r="M12" s="351">
        <v>2379.0763000000002</v>
      </c>
      <c r="N12" s="351">
        <v>826</v>
      </c>
      <c r="O12" s="351">
        <v>826</v>
      </c>
      <c r="P12" s="351">
        <v>826</v>
      </c>
      <c r="Q12" s="351">
        <v>826</v>
      </c>
      <c r="R12" s="358">
        <v>826</v>
      </c>
      <c r="S12" s="358" t="e">
        <f>VLOOKUP(C12,[1]Sheet2!$J$10:'[1]Sheet2'!$EU$681,93,FALSE)</f>
        <v>#REF!</v>
      </c>
      <c r="T12" s="359">
        <v>3593</v>
      </c>
      <c r="U12" s="359"/>
      <c r="V12" s="359"/>
      <c r="W12" s="359"/>
      <c r="X12" s="359"/>
      <c r="Y12" s="351">
        <v>3593</v>
      </c>
      <c r="Z12" s="351">
        <v>0</v>
      </c>
      <c r="AA12" s="366">
        <v>1</v>
      </c>
      <c r="AB12" s="367">
        <v>0</v>
      </c>
      <c r="AC12" s="367">
        <v>1553.0762999999999</v>
      </c>
      <c r="AD12" s="367"/>
      <c r="AE12" s="351"/>
      <c r="AF12" s="351"/>
      <c r="AG12" s="351"/>
      <c r="AH12" s="351" t="s">
        <v>95</v>
      </c>
      <c r="AI12" s="351"/>
      <c r="AJ12" s="351"/>
      <c r="AK12" s="351"/>
      <c r="AL12" s="351"/>
      <c r="AM12" s="351"/>
      <c r="AN12" s="351"/>
      <c r="AO12" s="351"/>
      <c r="AP12" s="351"/>
      <c r="AQ12" s="351"/>
      <c r="AR12" s="351"/>
      <c r="AS12" s="351"/>
      <c r="AT12" s="351"/>
      <c r="AU12" s="351"/>
      <c r="AV12" s="351"/>
      <c r="AW12" s="351"/>
      <c r="AX12" s="351" t="s">
        <v>2701</v>
      </c>
      <c r="AY12" s="351"/>
      <c r="AZ12" s="351" t="s">
        <v>95</v>
      </c>
      <c r="BA12" s="351" t="s">
        <v>95</v>
      </c>
      <c r="BB12" s="351" t="s">
        <v>2702</v>
      </c>
      <c r="BC12" s="351" t="s">
        <v>2701</v>
      </c>
      <c r="BD12" s="316" t="s">
        <v>2140</v>
      </c>
      <c r="BE12" s="339" t="s">
        <v>79</v>
      </c>
      <c r="BF12" s="339" t="s">
        <v>96</v>
      </c>
    </row>
    <row r="13" spans="1:58" s="317" customFormat="1" ht="35.1" customHeight="1">
      <c r="A13" s="339" t="s">
        <v>79</v>
      </c>
      <c r="B13" s="339" t="s">
        <v>486</v>
      </c>
      <c r="C13" s="339" t="s">
        <v>487</v>
      </c>
      <c r="D13" s="339" t="s">
        <v>90</v>
      </c>
      <c r="E13" s="339" t="s">
        <v>89</v>
      </c>
      <c r="F13" s="340">
        <v>2015</v>
      </c>
      <c r="G13" s="340">
        <v>2017</v>
      </c>
      <c r="H13" s="341">
        <v>6.3550000000000004</v>
      </c>
      <c r="I13" s="339"/>
      <c r="J13" s="339">
        <v>6.3550000000000004</v>
      </c>
      <c r="K13" s="339"/>
      <c r="L13" s="351">
        <v>7002</v>
      </c>
      <c r="M13" s="351">
        <v>4449.8108000000002</v>
      </c>
      <c r="N13" s="351">
        <v>1271</v>
      </c>
      <c r="O13" s="351">
        <v>1271</v>
      </c>
      <c r="P13" s="351">
        <v>1271</v>
      </c>
      <c r="Q13" s="351">
        <v>1271</v>
      </c>
      <c r="R13" s="358">
        <v>1271</v>
      </c>
      <c r="S13" s="358" t="e">
        <f>VLOOKUP(C13,[1]Sheet2!$J$10:'[1]Sheet2'!$EU$681,93,FALSE)</f>
        <v>#REF!</v>
      </c>
      <c r="T13" s="359">
        <v>7002</v>
      </c>
      <c r="U13" s="359"/>
      <c r="V13" s="359"/>
      <c r="W13" s="359"/>
      <c r="X13" s="359"/>
      <c r="Y13" s="351">
        <v>7002</v>
      </c>
      <c r="Z13" s="351">
        <v>0</v>
      </c>
      <c r="AA13" s="366">
        <v>1</v>
      </c>
      <c r="AB13" s="367">
        <v>0</v>
      </c>
      <c r="AC13" s="367">
        <v>3178.8108000000002</v>
      </c>
      <c r="AD13" s="367"/>
      <c r="AE13" s="351"/>
      <c r="AF13" s="351"/>
      <c r="AG13" s="351"/>
      <c r="AH13" s="351" t="s">
        <v>95</v>
      </c>
      <c r="AI13" s="351"/>
      <c r="AJ13" s="351"/>
      <c r="AK13" s="351"/>
      <c r="AL13" s="351"/>
      <c r="AM13" s="351"/>
      <c r="AN13" s="351"/>
      <c r="AO13" s="351"/>
      <c r="AP13" s="351"/>
      <c r="AQ13" s="351"/>
      <c r="AR13" s="351"/>
      <c r="AS13" s="351"/>
      <c r="AT13" s="351"/>
      <c r="AU13" s="351"/>
      <c r="AV13" s="351"/>
      <c r="AW13" s="351"/>
      <c r="AX13" s="351" t="s">
        <v>2701</v>
      </c>
      <c r="AY13" s="351"/>
      <c r="AZ13" s="351" t="s">
        <v>95</v>
      </c>
      <c r="BA13" s="351" t="s">
        <v>95</v>
      </c>
      <c r="BB13" s="351" t="s">
        <v>2702</v>
      </c>
      <c r="BC13" s="351" t="s">
        <v>2701</v>
      </c>
      <c r="BD13" s="316" t="s">
        <v>2140</v>
      </c>
      <c r="BE13" s="339" t="s">
        <v>79</v>
      </c>
      <c r="BF13" s="339" t="s">
        <v>486</v>
      </c>
    </row>
    <row r="14" spans="1:58" s="316" customFormat="1" ht="35.1" customHeight="1">
      <c r="A14" s="339" t="s">
        <v>79</v>
      </c>
      <c r="B14" s="339" t="s">
        <v>474</v>
      </c>
      <c r="C14" s="339" t="s">
        <v>482</v>
      </c>
      <c r="D14" s="339" t="s">
        <v>90</v>
      </c>
      <c r="E14" s="339" t="s">
        <v>89</v>
      </c>
      <c r="F14" s="340">
        <v>2015</v>
      </c>
      <c r="G14" s="340">
        <v>2017</v>
      </c>
      <c r="H14" s="341">
        <v>12.351000000000001</v>
      </c>
      <c r="I14" s="339">
        <v>12.351000000000001</v>
      </c>
      <c r="J14" s="339"/>
      <c r="K14" s="339"/>
      <c r="L14" s="351">
        <v>51943</v>
      </c>
      <c r="M14" s="351">
        <v>24608.767899999999</v>
      </c>
      <c r="N14" s="351">
        <v>2470</v>
      </c>
      <c r="O14" s="351">
        <v>2470</v>
      </c>
      <c r="P14" s="351">
        <v>2470</v>
      </c>
      <c r="Q14" s="351">
        <v>2470</v>
      </c>
      <c r="R14" s="358">
        <v>2470</v>
      </c>
      <c r="S14" s="358" t="e">
        <f>VLOOKUP(C14,[1]Sheet2!$J$10:'[1]Sheet2'!$EU$681,93,FALSE)</f>
        <v>#REF!</v>
      </c>
      <c r="T14" s="359">
        <v>51943</v>
      </c>
      <c r="U14" s="359"/>
      <c r="V14" s="359">
        <v>1000</v>
      </c>
      <c r="W14" s="359"/>
      <c r="X14" s="359"/>
      <c r="Y14" s="351">
        <v>51943</v>
      </c>
      <c r="Z14" s="351">
        <v>0</v>
      </c>
      <c r="AA14" s="366">
        <v>1</v>
      </c>
      <c r="AB14" s="367">
        <v>0</v>
      </c>
      <c r="AC14" s="367">
        <v>22138.767899999999</v>
      </c>
      <c r="AD14" s="367"/>
      <c r="AE14" s="351"/>
      <c r="AF14" s="351"/>
      <c r="AG14" s="351"/>
      <c r="AH14" s="351" t="s">
        <v>95</v>
      </c>
      <c r="AI14" s="351"/>
      <c r="AJ14" s="351"/>
      <c r="AK14" s="351"/>
      <c r="AL14" s="351"/>
      <c r="AM14" s="351"/>
      <c r="AN14" s="351"/>
      <c r="AO14" s="351"/>
      <c r="AP14" s="351"/>
      <c r="AQ14" s="351"/>
      <c r="AR14" s="351"/>
      <c r="AS14" s="351"/>
      <c r="AT14" s="351"/>
      <c r="AU14" s="351"/>
      <c r="AV14" s="351"/>
      <c r="AW14" s="351"/>
      <c r="AX14" s="351" t="s">
        <v>2701</v>
      </c>
      <c r="AY14" s="351"/>
      <c r="AZ14" s="351" t="s">
        <v>95</v>
      </c>
      <c r="BA14" s="351" t="s">
        <v>95</v>
      </c>
      <c r="BB14" s="351" t="s">
        <v>2702</v>
      </c>
      <c r="BC14" s="351" t="s">
        <v>2701</v>
      </c>
      <c r="BD14" s="316" t="s">
        <v>2140</v>
      </c>
      <c r="BE14" s="339" t="s">
        <v>79</v>
      </c>
      <c r="BF14" s="339" t="s">
        <v>474</v>
      </c>
    </row>
    <row r="15" spans="1:58" s="316" customFormat="1" ht="35.1" customHeight="1">
      <c r="A15" s="339" t="s">
        <v>79</v>
      </c>
      <c r="B15" s="339" t="s">
        <v>2704</v>
      </c>
      <c r="C15" s="339" t="s">
        <v>81</v>
      </c>
      <c r="D15" s="339" t="s">
        <v>90</v>
      </c>
      <c r="E15" s="339" t="s">
        <v>89</v>
      </c>
      <c r="F15" s="340">
        <v>2015</v>
      </c>
      <c r="G15" s="340">
        <v>2017</v>
      </c>
      <c r="H15" s="341">
        <v>21.358000000000001</v>
      </c>
      <c r="I15" s="339">
        <v>21.358000000000001</v>
      </c>
      <c r="J15" s="339"/>
      <c r="K15" s="339"/>
      <c r="L15" s="351">
        <v>83718</v>
      </c>
      <c r="M15" s="351">
        <v>48871.859799999998</v>
      </c>
      <c r="N15" s="351">
        <v>5925</v>
      </c>
      <c r="O15" s="351">
        <v>5925</v>
      </c>
      <c r="P15" s="351">
        <v>5925</v>
      </c>
      <c r="Q15" s="351">
        <v>5925</v>
      </c>
      <c r="R15" s="358">
        <v>5925</v>
      </c>
      <c r="S15" s="358" t="e">
        <f>VLOOKUP(C15,[1]Sheet2!$J$10:'[1]Sheet2'!$EU$681,93,FALSE)</f>
        <v>#REF!</v>
      </c>
      <c r="T15" s="359">
        <v>83718</v>
      </c>
      <c r="U15" s="359">
        <v>18071.2</v>
      </c>
      <c r="V15" s="359">
        <v>28846</v>
      </c>
      <c r="W15" s="359">
        <v>10098.299999999999</v>
      </c>
      <c r="X15" s="359"/>
      <c r="Y15" s="351">
        <v>83718</v>
      </c>
      <c r="Z15" s="351">
        <v>0</v>
      </c>
      <c r="AA15" s="366">
        <v>1</v>
      </c>
      <c r="AB15" s="367">
        <v>0</v>
      </c>
      <c r="AC15" s="367">
        <v>42946.859799999998</v>
      </c>
      <c r="AD15" s="367"/>
      <c r="AE15" s="351"/>
      <c r="AF15" s="351"/>
      <c r="AG15" s="351"/>
      <c r="AH15" s="351" t="s">
        <v>95</v>
      </c>
      <c r="AI15" s="351"/>
      <c r="AJ15" s="351"/>
      <c r="AK15" s="351"/>
      <c r="AL15" s="351"/>
      <c r="AM15" s="351"/>
      <c r="AN15" s="351"/>
      <c r="AO15" s="351"/>
      <c r="AP15" s="351"/>
      <c r="AQ15" s="351"/>
      <c r="AR15" s="351"/>
      <c r="AS15" s="351"/>
      <c r="AT15" s="351"/>
      <c r="AU15" s="351"/>
      <c r="AV15" s="351"/>
      <c r="AW15" s="351"/>
      <c r="AX15" s="351" t="s">
        <v>2701</v>
      </c>
      <c r="AY15" s="351"/>
      <c r="AZ15" s="351" t="s">
        <v>95</v>
      </c>
      <c r="BA15" s="351" t="s">
        <v>95</v>
      </c>
      <c r="BB15" s="351" t="s">
        <v>2702</v>
      </c>
      <c r="BC15" s="351" t="s">
        <v>2701</v>
      </c>
      <c r="BD15" s="316" t="s">
        <v>2140</v>
      </c>
      <c r="BE15" s="339" t="s">
        <v>79</v>
      </c>
      <c r="BF15" s="339" t="s">
        <v>2704</v>
      </c>
    </row>
    <row r="16" spans="1:58" s="316" customFormat="1" ht="35.1" customHeight="1">
      <c r="A16" s="339" t="s">
        <v>79</v>
      </c>
      <c r="B16" s="339" t="s">
        <v>486</v>
      </c>
      <c r="C16" s="339" t="s">
        <v>494</v>
      </c>
      <c r="D16" s="339" t="s">
        <v>90</v>
      </c>
      <c r="E16" s="339" t="s">
        <v>89</v>
      </c>
      <c r="F16" s="340">
        <v>2015</v>
      </c>
      <c r="G16" s="340">
        <v>2018</v>
      </c>
      <c r="H16" s="341">
        <v>7.8330000000000002</v>
      </c>
      <c r="I16" s="339">
        <v>7.8330000000000002</v>
      </c>
      <c r="J16" s="339"/>
      <c r="K16" s="339"/>
      <c r="L16" s="351">
        <v>36806</v>
      </c>
      <c r="M16" s="351">
        <v>22036.758999999998</v>
      </c>
      <c r="N16" s="351">
        <v>4975</v>
      </c>
      <c r="O16" s="351">
        <v>5600</v>
      </c>
      <c r="P16" s="351">
        <v>5600</v>
      </c>
      <c r="Q16" s="351">
        <v>5600</v>
      </c>
      <c r="R16" s="358">
        <v>4975</v>
      </c>
      <c r="S16" s="358" t="e">
        <f>VLOOKUP(C16,[1]Sheet2!$J$10:'[1]Sheet2'!$EU$681,93,FALSE)</f>
        <v>#REF!</v>
      </c>
      <c r="T16" s="359">
        <v>36806</v>
      </c>
      <c r="U16" s="359">
        <v>35981.199999999997</v>
      </c>
      <c r="V16" s="359">
        <v>13472.7</v>
      </c>
      <c r="W16" s="359">
        <v>1000</v>
      </c>
      <c r="X16" s="359"/>
      <c r="Y16" s="351">
        <v>36806</v>
      </c>
      <c r="Z16" s="351">
        <v>0</v>
      </c>
      <c r="AA16" s="366">
        <v>1</v>
      </c>
      <c r="AB16" s="367">
        <v>0</v>
      </c>
      <c r="AC16" s="367">
        <v>17061.758999999998</v>
      </c>
      <c r="AD16" s="367"/>
      <c r="AE16" s="351"/>
      <c r="AF16" s="351"/>
      <c r="AG16" s="351"/>
      <c r="AH16" s="351" t="s">
        <v>95</v>
      </c>
      <c r="AI16" s="351"/>
      <c r="AJ16" s="351"/>
      <c r="AK16" s="351"/>
      <c r="AL16" s="351"/>
      <c r="AM16" s="351"/>
      <c r="AN16" s="351"/>
      <c r="AO16" s="351"/>
      <c r="AP16" s="351"/>
      <c r="AQ16" s="351"/>
      <c r="AR16" s="351"/>
      <c r="AS16" s="351"/>
      <c r="AT16" s="351"/>
      <c r="AU16" s="351"/>
      <c r="AV16" s="351"/>
      <c r="AW16" s="351"/>
      <c r="AX16" s="351" t="s">
        <v>2701</v>
      </c>
      <c r="AY16" s="351"/>
      <c r="AZ16" s="351" t="s">
        <v>95</v>
      </c>
      <c r="BA16" s="351" t="s">
        <v>95</v>
      </c>
      <c r="BB16" s="351" t="s">
        <v>2702</v>
      </c>
      <c r="BC16" s="351" t="s">
        <v>2701</v>
      </c>
      <c r="BD16" s="316" t="s">
        <v>2140</v>
      </c>
      <c r="BE16" s="339" t="s">
        <v>79</v>
      </c>
      <c r="BF16" s="339" t="s">
        <v>486</v>
      </c>
    </row>
    <row r="17" spans="1:58" s="316" customFormat="1" ht="35.1" customHeight="1">
      <c r="A17" s="339" t="s">
        <v>79</v>
      </c>
      <c r="B17" s="339" t="s">
        <v>501</v>
      </c>
      <c r="C17" s="339" t="s">
        <v>517</v>
      </c>
      <c r="D17" s="339" t="s">
        <v>90</v>
      </c>
      <c r="E17" s="339" t="s">
        <v>134</v>
      </c>
      <c r="F17" s="340">
        <v>2017</v>
      </c>
      <c r="G17" s="340">
        <v>2018</v>
      </c>
      <c r="H17" s="341">
        <v>8.5299999999999994</v>
      </c>
      <c r="I17" s="339"/>
      <c r="J17" s="339">
        <v>8.5299999999999994</v>
      </c>
      <c r="K17" s="339"/>
      <c r="L17" s="351">
        <v>8534</v>
      </c>
      <c r="M17" s="351">
        <v>5408.3006999999998</v>
      </c>
      <c r="N17" s="351">
        <v>1646.8</v>
      </c>
      <c r="O17" s="351">
        <v>2800</v>
      </c>
      <c r="P17" s="351">
        <v>2800</v>
      </c>
      <c r="Q17" s="351">
        <v>2800</v>
      </c>
      <c r="R17" s="358">
        <v>1647</v>
      </c>
      <c r="S17" s="358" t="e">
        <f>VLOOKUP(C17,[1]Sheet2!$J$10:'[1]Sheet2'!$EU$681,93,FALSE)</f>
        <v>#REF!</v>
      </c>
      <c r="T17" s="359">
        <v>8534</v>
      </c>
      <c r="U17" s="359"/>
      <c r="V17" s="359">
        <v>7534</v>
      </c>
      <c r="W17" s="359">
        <v>999.8</v>
      </c>
      <c r="X17" s="359"/>
      <c r="Y17" s="351">
        <v>8533.7999999999993</v>
      </c>
      <c r="Z17" s="351">
        <v>0.20000000000072801</v>
      </c>
      <c r="AA17" s="366">
        <v>0.99997656433091198</v>
      </c>
      <c r="AB17" s="367">
        <v>0.40000000000077301</v>
      </c>
      <c r="AC17" s="367">
        <v>3761.5007000000001</v>
      </c>
      <c r="AD17" s="367"/>
      <c r="AE17" s="351"/>
      <c r="AF17" s="351"/>
      <c r="AG17" s="351"/>
      <c r="AH17" s="351" t="s">
        <v>95</v>
      </c>
      <c r="AI17" s="351"/>
      <c r="AJ17" s="351"/>
      <c r="AK17" s="351"/>
      <c r="AL17" s="351"/>
      <c r="AM17" s="351"/>
      <c r="AN17" s="351"/>
      <c r="AO17" s="351"/>
      <c r="AP17" s="351"/>
      <c r="AQ17" s="351"/>
      <c r="AR17" s="351"/>
      <c r="AS17" s="351"/>
      <c r="AT17" s="351"/>
      <c r="AU17" s="351"/>
      <c r="AV17" s="351"/>
      <c r="AW17" s="351"/>
      <c r="AX17" s="351" t="s">
        <v>2701</v>
      </c>
      <c r="AY17" s="351"/>
      <c r="AZ17" s="351" t="s">
        <v>95</v>
      </c>
      <c r="BA17" s="351" t="s">
        <v>95</v>
      </c>
      <c r="BB17" s="351" t="s">
        <v>2702</v>
      </c>
      <c r="BC17" s="351" t="s">
        <v>2701</v>
      </c>
      <c r="BD17" s="316" t="s">
        <v>2140</v>
      </c>
      <c r="BE17" s="339" t="s">
        <v>79</v>
      </c>
      <c r="BF17" s="339" t="s">
        <v>501</v>
      </c>
    </row>
    <row r="18" spans="1:58" s="316" customFormat="1" ht="35.1" customHeight="1">
      <c r="A18" s="339" t="s">
        <v>79</v>
      </c>
      <c r="B18" s="339" t="s">
        <v>501</v>
      </c>
      <c r="C18" s="339" t="s">
        <v>512</v>
      </c>
      <c r="D18" s="339" t="s">
        <v>90</v>
      </c>
      <c r="E18" s="339" t="s">
        <v>134</v>
      </c>
      <c r="F18" s="340">
        <v>2017</v>
      </c>
      <c r="G18" s="340">
        <v>2018</v>
      </c>
      <c r="H18" s="341">
        <v>22.619</v>
      </c>
      <c r="I18" s="339"/>
      <c r="J18" s="339">
        <v>22.619</v>
      </c>
      <c r="K18" s="339"/>
      <c r="L18" s="351">
        <v>16714.84</v>
      </c>
      <c r="M18" s="351">
        <v>10992.972900000001</v>
      </c>
      <c r="N18" s="351">
        <v>4523.8</v>
      </c>
      <c r="O18" s="351">
        <v>7917</v>
      </c>
      <c r="P18" s="351">
        <v>7917</v>
      </c>
      <c r="Q18" s="351">
        <v>7917</v>
      </c>
      <c r="R18" s="358">
        <v>4524</v>
      </c>
      <c r="S18" s="358" t="e">
        <f>VLOOKUP(C18,[1]Sheet2!$J$10:'[1]Sheet2'!$EU$681,93,FALSE)</f>
        <v>#REF!</v>
      </c>
      <c r="T18" s="359">
        <v>16579</v>
      </c>
      <c r="U18" s="359"/>
      <c r="V18" s="359">
        <v>16573</v>
      </c>
      <c r="W18" s="359">
        <v>1</v>
      </c>
      <c r="X18" s="359"/>
      <c r="Y18" s="351">
        <v>16579</v>
      </c>
      <c r="Z18" s="351">
        <v>135.84</v>
      </c>
      <c r="AA18" s="366">
        <v>0.99187309002060398</v>
      </c>
      <c r="AB18" s="367">
        <v>136.04</v>
      </c>
      <c r="AC18" s="367">
        <v>6469.1728999999996</v>
      </c>
      <c r="AD18" s="367"/>
      <c r="AE18" s="351"/>
      <c r="AF18" s="351"/>
      <c r="AG18" s="351"/>
      <c r="AH18" s="351" t="s">
        <v>95</v>
      </c>
      <c r="AI18" s="351"/>
      <c r="AJ18" s="351"/>
      <c r="AK18" s="351"/>
      <c r="AL18" s="351"/>
      <c r="AM18" s="351"/>
      <c r="AN18" s="351"/>
      <c r="AO18" s="351"/>
      <c r="AP18" s="351"/>
      <c r="AQ18" s="351"/>
      <c r="AR18" s="351"/>
      <c r="AS18" s="351"/>
      <c r="AT18" s="351"/>
      <c r="AU18" s="351"/>
      <c r="AV18" s="351"/>
      <c r="AW18" s="351"/>
      <c r="AX18" s="351" t="s">
        <v>2701</v>
      </c>
      <c r="AY18" s="351"/>
      <c r="AZ18" s="351" t="s">
        <v>95</v>
      </c>
      <c r="BA18" s="351" t="s">
        <v>95</v>
      </c>
      <c r="BB18" s="351" t="s">
        <v>2702</v>
      </c>
      <c r="BC18" s="351" t="s">
        <v>2701</v>
      </c>
      <c r="BD18" s="316" t="s">
        <v>2140</v>
      </c>
      <c r="BE18" s="339" t="s">
        <v>79</v>
      </c>
      <c r="BF18" s="339" t="s">
        <v>501</v>
      </c>
    </row>
    <row r="19" spans="1:58" s="316" customFormat="1" ht="35.1" customHeight="1">
      <c r="A19" s="339" t="s">
        <v>534</v>
      </c>
      <c r="B19" s="339" t="s">
        <v>545</v>
      </c>
      <c r="C19" s="339" t="s">
        <v>551</v>
      </c>
      <c r="D19" s="339" t="s">
        <v>90</v>
      </c>
      <c r="E19" s="339" t="s">
        <v>134</v>
      </c>
      <c r="F19" s="340">
        <v>2016</v>
      </c>
      <c r="G19" s="340">
        <v>2018</v>
      </c>
      <c r="H19" s="341">
        <v>8.8049999999999997</v>
      </c>
      <c r="I19" s="339"/>
      <c r="J19" s="339">
        <v>8.8049999999999997</v>
      </c>
      <c r="K19" s="339"/>
      <c r="L19" s="351">
        <v>6376</v>
      </c>
      <c r="M19" s="351">
        <v>5309.5191000000004</v>
      </c>
      <c r="N19" s="351">
        <v>3904</v>
      </c>
      <c r="O19" s="351">
        <v>3082</v>
      </c>
      <c r="P19" s="351">
        <v>3082</v>
      </c>
      <c r="Q19" s="351">
        <v>3082</v>
      </c>
      <c r="R19" s="358">
        <v>3904</v>
      </c>
      <c r="S19" s="358" t="e">
        <f>VLOOKUP(C19,[1]Sheet2!$J$10:'[1]Sheet2'!$EU$681,93,FALSE)</f>
        <v>#REF!</v>
      </c>
      <c r="T19" s="359">
        <v>6376</v>
      </c>
      <c r="U19" s="359"/>
      <c r="V19" s="359">
        <v>5650</v>
      </c>
      <c r="W19" s="359">
        <v>726</v>
      </c>
      <c r="X19" s="359"/>
      <c r="Y19" s="351">
        <v>6376</v>
      </c>
      <c r="Z19" s="351">
        <v>0</v>
      </c>
      <c r="AA19" s="366">
        <v>1</v>
      </c>
      <c r="AB19" s="367">
        <v>0</v>
      </c>
      <c r="AC19" s="367">
        <v>1405.5191</v>
      </c>
      <c r="AD19" s="367"/>
      <c r="AE19" s="351"/>
      <c r="AF19" s="351" t="s">
        <v>554</v>
      </c>
      <c r="AG19" s="351" t="s">
        <v>555</v>
      </c>
      <c r="AH19" s="351" t="s">
        <v>95</v>
      </c>
      <c r="AI19" s="351"/>
      <c r="AJ19" s="351"/>
      <c r="AK19" s="351"/>
      <c r="AL19" s="351"/>
      <c r="AM19" s="351"/>
      <c r="AN19" s="351"/>
      <c r="AO19" s="351"/>
      <c r="AP19" s="351"/>
      <c r="AQ19" s="351"/>
      <c r="AR19" s="351"/>
      <c r="AS19" s="351"/>
      <c r="AT19" s="351"/>
      <c r="AU19" s="351"/>
      <c r="AV19" s="351"/>
      <c r="AW19" s="351"/>
      <c r="AX19" s="351" t="s">
        <v>2701</v>
      </c>
      <c r="AY19" s="351"/>
      <c r="AZ19" s="351" t="s">
        <v>95</v>
      </c>
      <c r="BA19" s="351" t="s">
        <v>95</v>
      </c>
      <c r="BB19" s="351" t="s">
        <v>2702</v>
      </c>
      <c r="BC19" s="351" t="s">
        <v>2701</v>
      </c>
      <c r="BD19" s="316" t="s">
        <v>141</v>
      </c>
      <c r="BE19" s="339" t="s">
        <v>534</v>
      </c>
      <c r="BF19" s="339" t="s">
        <v>545</v>
      </c>
    </row>
    <row r="20" spans="1:58" s="316" customFormat="1" ht="35.1" customHeight="1">
      <c r="A20" s="339" t="s">
        <v>534</v>
      </c>
      <c r="B20" s="339" t="s">
        <v>556</v>
      </c>
      <c r="C20" s="339" t="s">
        <v>562</v>
      </c>
      <c r="D20" s="339" t="s">
        <v>90</v>
      </c>
      <c r="E20" s="339" t="s">
        <v>134</v>
      </c>
      <c r="F20" s="340">
        <v>2015</v>
      </c>
      <c r="G20" s="340">
        <v>2017</v>
      </c>
      <c r="H20" s="341">
        <v>13</v>
      </c>
      <c r="I20" s="339"/>
      <c r="J20" s="339">
        <v>13</v>
      </c>
      <c r="K20" s="339"/>
      <c r="L20" s="351">
        <v>7640</v>
      </c>
      <c r="M20" s="351">
        <v>5565.3573999999999</v>
      </c>
      <c r="N20" s="351">
        <v>3957</v>
      </c>
      <c r="O20" s="351">
        <v>4550</v>
      </c>
      <c r="P20" s="351">
        <v>4550</v>
      </c>
      <c r="Q20" s="351">
        <v>4550</v>
      </c>
      <c r="R20" s="358">
        <v>3957</v>
      </c>
      <c r="S20" s="358" t="e">
        <f>VLOOKUP(C20,[1]Sheet2!$J$10:'[1]Sheet2'!$EU$681,93,FALSE)</f>
        <v>#REF!</v>
      </c>
      <c r="T20" s="359">
        <v>7640</v>
      </c>
      <c r="U20" s="359">
        <v>7640</v>
      </c>
      <c r="V20" s="359"/>
      <c r="W20" s="359"/>
      <c r="X20" s="359"/>
      <c r="Y20" s="351">
        <v>7640</v>
      </c>
      <c r="Z20" s="351">
        <v>0</v>
      </c>
      <c r="AA20" s="366">
        <v>1</v>
      </c>
      <c r="AB20" s="367">
        <v>0</v>
      </c>
      <c r="AC20" s="367">
        <v>1608.3574000000001</v>
      </c>
      <c r="AD20" s="367"/>
      <c r="AE20" s="351"/>
      <c r="AF20" s="351" t="s">
        <v>2705</v>
      </c>
      <c r="AG20" s="351" t="s">
        <v>2706</v>
      </c>
      <c r="AH20" s="351" t="s">
        <v>95</v>
      </c>
      <c r="AI20" s="351"/>
      <c r="AJ20" s="351"/>
      <c r="AK20" s="351"/>
      <c r="AL20" s="351"/>
      <c r="AM20" s="351"/>
      <c r="AN20" s="351"/>
      <c r="AO20" s="351"/>
      <c r="AP20" s="351"/>
      <c r="AQ20" s="351"/>
      <c r="AR20" s="351"/>
      <c r="AS20" s="351"/>
      <c r="AT20" s="351"/>
      <c r="AU20" s="351"/>
      <c r="AV20" s="351"/>
      <c r="AW20" s="351"/>
      <c r="AX20" s="351" t="s">
        <v>2701</v>
      </c>
      <c r="AY20" s="351"/>
      <c r="AZ20" s="351" t="s">
        <v>95</v>
      </c>
      <c r="BA20" s="351" t="s">
        <v>95</v>
      </c>
      <c r="BB20" s="351" t="s">
        <v>2702</v>
      </c>
      <c r="BC20" s="351" t="s">
        <v>2701</v>
      </c>
      <c r="BD20" s="316" t="s">
        <v>2140</v>
      </c>
      <c r="BE20" s="339" t="s">
        <v>534</v>
      </c>
      <c r="BF20" s="339" t="s">
        <v>556</v>
      </c>
    </row>
    <row r="21" spans="1:58" s="316" customFormat="1" ht="35.1" customHeight="1">
      <c r="A21" s="339" t="s">
        <v>110</v>
      </c>
      <c r="B21" s="339" t="s">
        <v>567</v>
      </c>
      <c r="C21" s="339" t="s">
        <v>573</v>
      </c>
      <c r="D21" s="339" t="s">
        <v>90</v>
      </c>
      <c r="E21" s="339" t="s">
        <v>89</v>
      </c>
      <c r="F21" s="340">
        <v>2016</v>
      </c>
      <c r="G21" s="342">
        <v>2019</v>
      </c>
      <c r="H21" s="341">
        <v>12.839</v>
      </c>
      <c r="I21" s="339">
        <v>11.015000000000001</v>
      </c>
      <c r="J21" s="339">
        <v>1.8240000000000001</v>
      </c>
      <c r="K21" s="339"/>
      <c r="L21" s="351">
        <v>30946</v>
      </c>
      <c r="M21" s="351">
        <v>18374</v>
      </c>
      <c r="N21" s="351">
        <v>2568</v>
      </c>
      <c r="O21" s="351">
        <v>2604</v>
      </c>
      <c r="P21" s="351">
        <v>2604</v>
      </c>
      <c r="Q21" s="351">
        <v>2604</v>
      </c>
      <c r="R21" s="358">
        <v>2568</v>
      </c>
      <c r="S21" s="358" t="e">
        <f>VLOOKUP(C21,[1]Sheet2!$J$10:'[1]Sheet2'!$EU$681,93,FALSE)</f>
        <v>#REF!</v>
      </c>
      <c r="T21" s="359">
        <v>58540</v>
      </c>
      <c r="U21" s="359"/>
      <c r="V21" s="359">
        <v>28590</v>
      </c>
      <c r="W21" s="359">
        <v>5250</v>
      </c>
      <c r="X21" s="359">
        <v>2300</v>
      </c>
      <c r="Y21" s="351">
        <v>30946</v>
      </c>
      <c r="Z21" s="351">
        <v>0</v>
      </c>
      <c r="AA21" s="366">
        <v>1</v>
      </c>
      <c r="AB21" s="367">
        <v>0</v>
      </c>
      <c r="AC21" s="367">
        <v>15806</v>
      </c>
      <c r="AD21" s="367"/>
      <c r="AE21" s="351"/>
      <c r="AF21" s="351" t="s">
        <v>576</v>
      </c>
      <c r="AG21" s="46" t="s">
        <v>577</v>
      </c>
      <c r="AH21" s="354" t="s">
        <v>95</v>
      </c>
      <c r="AI21" s="351"/>
      <c r="AJ21" s="351"/>
      <c r="AK21" s="351"/>
      <c r="AL21" s="351"/>
      <c r="AM21" s="351"/>
      <c r="AN21" s="351"/>
      <c r="AO21" s="351"/>
      <c r="AP21" s="351"/>
      <c r="AQ21" s="351"/>
      <c r="AR21" s="351"/>
      <c r="AS21" s="351"/>
      <c r="AT21" s="351"/>
      <c r="AU21" s="351"/>
      <c r="AV21" s="351"/>
      <c r="AW21" s="351"/>
      <c r="AX21" s="351" t="s">
        <v>2701</v>
      </c>
      <c r="AY21" s="351"/>
      <c r="AZ21" s="351" t="s">
        <v>95</v>
      </c>
      <c r="BA21" s="351" t="s">
        <v>95</v>
      </c>
      <c r="BB21" s="351" t="s">
        <v>2702</v>
      </c>
      <c r="BC21" s="351" t="s">
        <v>2701</v>
      </c>
      <c r="BD21" s="316" t="s">
        <v>2140</v>
      </c>
      <c r="BE21" s="339" t="s">
        <v>110</v>
      </c>
      <c r="BF21" s="339" t="s">
        <v>567</v>
      </c>
    </row>
    <row r="22" spans="1:58" s="318" customFormat="1" ht="35.1" customHeight="1">
      <c r="A22" s="339" t="s">
        <v>116</v>
      </c>
      <c r="B22" s="339" t="s">
        <v>437</v>
      </c>
      <c r="C22" s="339" t="s">
        <v>582</v>
      </c>
      <c r="D22" s="339" t="s">
        <v>90</v>
      </c>
      <c r="E22" s="339" t="s">
        <v>89</v>
      </c>
      <c r="F22" s="340">
        <v>2017</v>
      </c>
      <c r="G22" s="340">
        <v>2018</v>
      </c>
      <c r="H22" s="341">
        <v>13.615</v>
      </c>
      <c r="I22" s="352"/>
      <c r="J22" s="352"/>
      <c r="K22" s="352">
        <v>13.615</v>
      </c>
      <c r="L22" s="351">
        <v>8989.7000000000007</v>
      </c>
      <c r="M22" s="351">
        <v>7362.5643</v>
      </c>
      <c r="N22" s="351">
        <v>2723</v>
      </c>
      <c r="O22" s="351">
        <v>0</v>
      </c>
      <c r="P22" s="351">
        <v>2859</v>
      </c>
      <c r="Q22" s="351">
        <v>0</v>
      </c>
      <c r="R22" s="358">
        <v>2722.8</v>
      </c>
      <c r="S22" s="358" t="e">
        <f>VLOOKUP(C22,[1]Sheet2!$J$10:'[1]Sheet2'!$EU$681,93,FALSE)</f>
        <v>#REF!</v>
      </c>
      <c r="T22" s="359">
        <v>8990</v>
      </c>
      <c r="U22" s="359">
        <v>6800</v>
      </c>
      <c r="V22" s="359">
        <v>2189.6999999999998</v>
      </c>
      <c r="W22" s="359"/>
      <c r="X22" s="359"/>
      <c r="Y22" s="351">
        <v>8989.7000000000007</v>
      </c>
      <c r="Z22" s="351">
        <v>0</v>
      </c>
      <c r="AA22" s="366">
        <v>1</v>
      </c>
      <c r="AB22" s="367"/>
      <c r="AC22" s="367">
        <v>4639.5643</v>
      </c>
      <c r="AD22" s="367"/>
      <c r="AE22" s="351"/>
      <c r="AF22" s="351"/>
      <c r="AG22" s="351" t="s">
        <v>2707</v>
      </c>
      <c r="AH22" s="351" t="s">
        <v>95</v>
      </c>
      <c r="AI22" s="351"/>
      <c r="AJ22" s="351"/>
      <c r="AK22" s="351"/>
      <c r="AL22" s="351"/>
      <c r="AM22" s="351"/>
      <c r="AN22" s="351"/>
      <c r="AO22" s="351"/>
      <c r="AP22" s="351"/>
      <c r="AQ22" s="351"/>
      <c r="AR22" s="351"/>
      <c r="AS22" s="351"/>
      <c r="AT22" s="351"/>
      <c r="AU22" s="351"/>
      <c r="AV22" s="351"/>
      <c r="AW22" s="351"/>
      <c r="AX22" s="351" t="s">
        <v>2701</v>
      </c>
      <c r="AY22" s="351"/>
      <c r="AZ22" s="351" t="s">
        <v>95</v>
      </c>
      <c r="BA22" s="351" t="s">
        <v>95</v>
      </c>
      <c r="BB22" s="351" t="s">
        <v>2702</v>
      </c>
      <c r="BC22" s="351" t="s">
        <v>2701</v>
      </c>
      <c r="BD22" s="316" t="s">
        <v>2140</v>
      </c>
      <c r="BE22" s="339" t="s">
        <v>116</v>
      </c>
      <c r="BF22" s="339" t="s">
        <v>437</v>
      </c>
    </row>
    <row r="23" spans="1:58" s="318" customFormat="1" ht="35.1" customHeight="1">
      <c r="A23" s="339" t="s">
        <v>116</v>
      </c>
      <c r="B23" s="339" t="s">
        <v>117</v>
      </c>
      <c r="C23" s="339" t="s">
        <v>578</v>
      </c>
      <c r="D23" s="339" t="s">
        <v>90</v>
      </c>
      <c r="E23" s="339" t="s">
        <v>134</v>
      </c>
      <c r="F23" s="340">
        <v>2017</v>
      </c>
      <c r="G23" s="340">
        <v>2018</v>
      </c>
      <c r="H23" s="341">
        <v>5</v>
      </c>
      <c r="I23" s="352"/>
      <c r="J23" s="352">
        <v>5</v>
      </c>
      <c r="K23" s="352"/>
      <c r="L23" s="351">
        <v>4299</v>
      </c>
      <c r="M23" s="351">
        <v>3026.4960000000001</v>
      </c>
      <c r="N23" s="351">
        <v>1000</v>
      </c>
      <c r="O23" s="351">
        <v>0</v>
      </c>
      <c r="P23" s="351">
        <v>1750</v>
      </c>
      <c r="Q23" s="351">
        <v>0</v>
      </c>
      <c r="R23" s="358">
        <v>1000</v>
      </c>
      <c r="S23" s="358" t="e">
        <f>VLOOKUP(C23,[1]Sheet2!$J$10:'[1]Sheet2'!$EU$681,93,FALSE)</f>
        <v>#REF!</v>
      </c>
      <c r="T23" s="359">
        <v>3500</v>
      </c>
      <c r="U23" s="359">
        <v>3500</v>
      </c>
      <c r="V23" s="359"/>
      <c r="W23" s="359"/>
      <c r="X23" s="359"/>
      <c r="Y23" s="351">
        <v>4299</v>
      </c>
      <c r="Z23" s="351">
        <v>0</v>
      </c>
      <c r="AA23" s="366">
        <v>1</v>
      </c>
      <c r="AB23" s="367">
        <v>0</v>
      </c>
      <c r="AC23" s="367">
        <v>2026.4960000000001</v>
      </c>
      <c r="AD23" s="367"/>
      <c r="AE23" s="351"/>
      <c r="AF23" s="351"/>
      <c r="AG23" s="351" t="s">
        <v>2708</v>
      </c>
      <c r="AH23" s="351" t="s">
        <v>95</v>
      </c>
      <c r="AI23" s="351"/>
      <c r="AJ23" s="351"/>
      <c r="AK23" s="351"/>
      <c r="AL23" s="351"/>
      <c r="AM23" s="351"/>
      <c r="AN23" s="351"/>
      <c r="AO23" s="351"/>
      <c r="AP23" s="351"/>
      <c r="AQ23" s="351"/>
      <c r="AR23" s="351"/>
      <c r="AS23" s="351"/>
      <c r="AT23" s="351"/>
      <c r="AU23" s="351"/>
      <c r="AV23" s="351"/>
      <c r="AW23" s="351"/>
      <c r="AX23" s="351" t="s">
        <v>2701</v>
      </c>
      <c r="AY23" s="351"/>
      <c r="AZ23" s="351" t="s">
        <v>95</v>
      </c>
      <c r="BA23" s="351" t="s">
        <v>95</v>
      </c>
      <c r="BB23" s="351" t="s">
        <v>2702</v>
      </c>
      <c r="BC23" s="351" t="s">
        <v>2701</v>
      </c>
      <c r="BD23" s="316" t="s">
        <v>2140</v>
      </c>
      <c r="BE23" s="339" t="s">
        <v>116</v>
      </c>
      <c r="BF23" s="339" t="s">
        <v>117</v>
      </c>
    </row>
    <row r="24" spans="1:58" s="316" customFormat="1" ht="35.1" customHeight="1">
      <c r="A24" s="339" t="s">
        <v>128</v>
      </c>
      <c r="B24" s="339" t="s">
        <v>957</v>
      </c>
      <c r="C24" s="339" t="s">
        <v>964</v>
      </c>
      <c r="D24" s="339" t="s">
        <v>90</v>
      </c>
      <c r="E24" s="339" t="s">
        <v>89</v>
      </c>
      <c r="F24" s="340">
        <v>2017</v>
      </c>
      <c r="G24" s="340">
        <v>2019</v>
      </c>
      <c r="H24" s="341">
        <v>12.083</v>
      </c>
      <c r="I24" s="339"/>
      <c r="J24" s="339">
        <v>12.083</v>
      </c>
      <c r="K24" s="339"/>
      <c r="L24" s="351">
        <v>17070</v>
      </c>
      <c r="M24" s="351">
        <v>10621.5054</v>
      </c>
      <c r="N24" s="351">
        <v>3624.9</v>
      </c>
      <c r="O24" s="351">
        <v>4652</v>
      </c>
      <c r="P24" s="351">
        <v>4652</v>
      </c>
      <c r="Q24" s="351">
        <v>4652</v>
      </c>
      <c r="R24" s="358">
        <v>3625</v>
      </c>
      <c r="S24" s="358" t="e">
        <f>VLOOKUP(C24,[1]Sheet2!$J$10:'[1]Sheet2'!$EU$681,93,FALSE)</f>
        <v>#REF!</v>
      </c>
      <c r="T24" s="359">
        <v>17070</v>
      </c>
      <c r="U24" s="359"/>
      <c r="V24" s="359">
        <v>4200</v>
      </c>
      <c r="W24" s="359">
        <v>7500</v>
      </c>
      <c r="X24" s="359">
        <v>53701.1</v>
      </c>
      <c r="Y24" s="368">
        <v>17070</v>
      </c>
      <c r="Z24" s="351">
        <v>0</v>
      </c>
      <c r="AA24" s="366">
        <v>1</v>
      </c>
      <c r="AB24" s="367">
        <v>9.9999999999909106E-2</v>
      </c>
      <c r="AC24" s="367">
        <v>6996.6054000000004</v>
      </c>
      <c r="AD24" s="367"/>
      <c r="AE24" s="351"/>
      <c r="AF24" s="368" t="s">
        <v>967</v>
      </c>
      <c r="AG24" s="368" t="s">
        <v>968</v>
      </c>
      <c r="AH24" s="368" t="s">
        <v>95</v>
      </c>
      <c r="AI24" s="351"/>
      <c r="AJ24" s="351"/>
      <c r="AK24" s="351"/>
      <c r="AL24" s="351"/>
      <c r="AM24" s="351"/>
      <c r="AN24" s="351"/>
      <c r="AO24" s="351"/>
      <c r="AP24" s="351"/>
      <c r="AQ24" s="351"/>
      <c r="AR24" s="351"/>
      <c r="AS24" s="351"/>
      <c r="AT24" s="351"/>
      <c r="AU24" s="351"/>
      <c r="AV24" s="351"/>
      <c r="AW24" s="351"/>
      <c r="AX24" s="351" t="s">
        <v>2701</v>
      </c>
      <c r="AY24" s="351"/>
      <c r="AZ24" s="351" t="s">
        <v>95</v>
      </c>
      <c r="BA24" s="351" t="s">
        <v>95</v>
      </c>
      <c r="BB24" s="351" t="s">
        <v>2702</v>
      </c>
      <c r="BC24" s="351" t="s">
        <v>2701</v>
      </c>
      <c r="BD24" s="316" t="s">
        <v>141</v>
      </c>
      <c r="BE24" s="339" t="s">
        <v>128</v>
      </c>
      <c r="BF24" s="339" t="s">
        <v>957</v>
      </c>
    </row>
    <row r="25" spans="1:58" s="316" customFormat="1" ht="35.1" customHeight="1">
      <c r="A25" s="339" t="s">
        <v>162</v>
      </c>
      <c r="B25" s="339" t="s">
        <v>984</v>
      </c>
      <c r="C25" s="339" t="s">
        <v>2709</v>
      </c>
      <c r="D25" s="339" t="s">
        <v>113</v>
      </c>
      <c r="E25" s="339" t="s">
        <v>89</v>
      </c>
      <c r="F25" s="340">
        <v>2016</v>
      </c>
      <c r="G25" s="340">
        <v>2019</v>
      </c>
      <c r="H25" s="341">
        <v>12.707000000000001</v>
      </c>
      <c r="I25" s="339">
        <v>12.016999999999999</v>
      </c>
      <c r="J25" s="339">
        <v>0.69</v>
      </c>
      <c r="K25" s="339"/>
      <c r="L25" s="351">
        <v>33371</v>
      </c>
      <c r="M25" s="351">
        <v>23430.673599999998</v>
      </c>
      <c r="N25" s="351">
        <v>6920</v>
      </c>
      <c r="O25" s="351">
        <v>6920</v>
      </c>
      <c r="P25" s="351">
        <v>6920</v>
      </c>
      <c r="Q25" s="351">
        <v>6920</v>
      </c>
      <c r="R25" s="358">
        <v>7311</v>
      </c>
      <c r="S25" s="358" t="e">
        <f>VLOOKUP(C25,[1]Sheet2!$J$10:'[1]Sheet2'!$EU$681,93,FALSE)</f>
        <v>#REF!</v>
      </c>
      <c r="T25" s="359">
        <v>36530</v>
      </c>
      <c r="U25" s="359"/>
      <c r="V25" s="359">
        <v>9500</v>
      </c>
      <c r="W25" s="359">
        <v>10320</v>
      </c>
      <c r="X25" s="359">
        <v>3210</v>
      </c>
      <c r="Y25" s="351">
        <v>33371</v>
      </c>
      <c r="Z25" s="351">
        <v>0</v>
      </c>
      <c r="AA25" s="366">
        <v>1</v>
      </c>
      <c r="AB25" s="367">
        <v>391</v>
      </c>
      <c r="AC25" s="367">
        <v>16510.673599999998</v>
      </c>
      <c r="AD25" s="367"/>
      <c r="AE25" s="351"/>
      <c r="AF25" s="351" t="s">
        <v>986</v>
      </c>
      <c r="AG25" s="351" t="s">
        <v>2710</v>
      </c>
      <c r="AH25" s="351" t="s">
        <v>95</v>
      </c>
      <c r="AI25" s="351"/>
      <c r="AJ25" s="351"/>
      <c r="AK25" s="351"/>
      <c r="AL25" s="351"/>
      <c r="AM25" s="351"/>
      <c r="AN25" s="351"/>
      <c r="AO25" s="351"/>
      <c r="AP25" s="351"/>
      <c r="AQ25" s="351"/>
      <c r="AR25" s="351"/>
      <c r="AS25" s="351"/>
      <c r="AT25" s="351"/>
      <c r="AU25" s="351"/>
      <c r="AV25" s="351"/>
      <c r="AW25" s="351"/>
      <c r="AX25" s="351" t="s">
        <v>2701</v>
      </c>
      <c r="AY25" s="351"/>
      <c r="AZ25" s="351" t="s">
        <v>95</v>
      </c>
      <c r="BA25" s="351" t="s">
        <v>95</v>
      </c>
      <c r="BB25" s="351" t="s">
        <v>2702</v>
      </c>
      <c r="BC25" s="351" t="s">
        <v>2701</v>
      </c>
      <c r="BD25" s="316" t="s">
        <v>2140</v>
      </c>
      <c r="BE25" s="339" t="s">
        <v>162</v>
      </c>
      <c r="BF25" s="339" t="s">
        <v>984</v>
      </c>
    </row>
    <row r="26" spans="1:58" s="316" customFormat="1" ht="35.1" customHeight="1">
      <c r="A26" s="339" t="s">
        <v>162</v>
      </c>
      <c r="B26" s="339" t="s">
        <v>633</v>
      </c>
      <c r="C26" s="339" t="s">
        <v>972</v>
      </c>
      <c r="D26" s="339" t="s">
        <v>90</v>
      </c>
      <c r="E26" s="339" t="s">
        <v>134</v>
      </c>
      <c r="F26" s="340">
        <v>2017</v>
      </c>
      <c r="G26" s="340">
        <v>2019</v>
      </c>
      <c r="H26" s="341">
        <v>20.655999999999999</v>
      </c>
      <c r="I26" s="339"/>
      <c r="J26" s="339">
        <v>20.655999999999999</v>
      </c>
      <c r="K26" s="339"/>
      <c r="L26" s="351">
        <v>24380.55</v>
      </c>
      <c r="M26" s="351">
        <v>15474.2871</v>
      </c>
      <c r="N26" s="351">
        <v>8888</v>
      </c>
      <c r="O26" s="351">
        <v>7230</v>
      </c>
      <c r="P26" s="351">
        <v>7230</v>
      </c>
      <c r="Q26" s="351">
        <v>7230</v>
      </c>
      <c r="R26" s="358">
        <v>8888</v>
      </c>
      <c r="S26" s="358" t="e">
        <f>VLOOKUP(C26,[1]Sheet2!$J$10:'[1]Sheet2'!$EU$681,93,FALSE)</f>
        <v>#REF!</v>
      </c>
      <c r="T26" s="359">
        <v>24381</v>
      </c>
      <c r="U26" s="359"/>
      <c r="V26" s="359">
        <v>3600</v>
      </c>
      <c r="W26" s="359">
        <v>18500</v>
      </c>
      <c r="X26" s="359">
        <v>2280.6</v>
      </c>
      <c r="Y26" s="351">
        <v>24381</v>
      </c>
      <c r="Z26" s="351">
        <v>-0.45000000000072798</v>
      </c>
      <c r="AA26" s="366">
        <v>1.0000184573358699</v>
      </c>
      <c r="AB26" s="367">
        <v>-0.45000000000072798</v>
      </c>
      <c r="AC26" s="367">
        <v>6586.2870999999996</v>
      </c>
      <c r="AD26" s="367"/>
      <c r="AE26" s="351"/>
      <c r="AF26" s="351" t="s">
        <v>976</v>
      </c>
      <c r="AG26" s="351" t="s">
        <v>977</v>
      </c>
      <c r="AH26" s="351" t="s">
        <v>95</v>
      </c>
      <c r="AI26" s="351"/>
      <c r="AJ26" s="351"/>
      <c r="AK26" s="351"/>
      <c r="AL26" s="351"/>
      <c r="AM26" s="351"/>
      <c r="AN26" s="351"/>
      <c r="AO26" s="351"/>
      <c r="AP26" s="351"/>
      <c r="AQ26" s="351"/>
      <c r="AR26" s="351"/>
      <c r="AS26" s="351"/>
      <c r="AT26" s="351"/>
      <c r="AU26" s="351"/>
      <c r="AV26" s="351"/>
      <c r="AW26" s="351"/>
      <c r="AX26" s="351" t="s">
        <v>2701</v>
      </c>
      <c r="AY26" s="351"/>
      <c r="AZ26" s="351" t="s">
        <v>95</v>
      </c>
      <c r="BA26" s="351" t="s">
        <v>95</v>
      </c>
      <c r="BB26" s="351" t="s">
        <v>2702</v>
      </c>
      <c r="BC26" s="351" t="s">
        <v>2701</v>
      </c>
      <c r="BD26" s="316" t="s">
        <v>141</v>
      </c>
      <c r="BE26" s="339" t="s">
        <v>162</v>
      </c>
      <c r="BF26" s="339" t="s">
        <v>633</v>
      </c>
    </row>
    <row r="27" spans="1:58" s="316" customFormat="1" ht="35.1" customHeight="1">
      <c r="A27" s="339" t="s">
        <v>162</v>
      </c>
      <c r="B27" s="339" t="s">
        <v>666</v>
      </c>
      <c r="C27" s="339" t="s">
        <v>667</v>
      </c>
      <c r="D27" s="339" t="s">
        <v>113</v>
      </c>
      <c r="E27" s="339" t="s">
        <v>134</v>
      </c>
      <c r="F27" s="340">
        <v>2017</v>
      </c>
      <c r="G27" s="340">
        <v>2018</v>
      </c>
      <c r="H27" s="341">
        <v>64.302000000000007</v>
      </c>
      <c r="I27" s="339">
        <v>64.302000000000007</v>
      </c>
      <c r="J27" s="339"/>
      <c r="K27" s="339"/>
      <c r="L27" s="351">
        <v>179198</v>
      </c>
      <c r="M27" s="351">
        <v>114526.99830000001</v>
      </c>
      <c r="N27" s="351">
        <v>39029</v>
      </c>
      <c r="O27" s="351">
        <v>59555</v>
      </c>
      <c r="P27" s="351">
        <v>59555</v>
      </c>
      <c r="Q27" s="351">
        <v>59555</v>
      </c>
      <c r="R27" s="358">
        <v>39029</v>
      </c>
      <c r="S27" s="358" t="e">
        <f>VLOOKUP(C27,[1]Sheet2!$J$10:'[1]Sheet2'!$EU$681,93,FALSE)</f>
        <v>#REF!</v>
      </c>
      <c r="T27" s="359">
        <v>105608</v>
      </c>
      <c r="U27" s="359">
        <v>20000</v>
      </c>
      <c r="V27" s="359">
        <v>85508</v>
      </c>
      <c r="W27" s="359">
        <v>100</v>
      </c>
      <c r="X27" s="359"/>
      <c r="Y27" s="351">
        <v>179198</v>
      </c>
      <c r="Z27" s="351">
        <v>0</v>
      </c>
      <c r="AA27" s="366">
        <v>1</v>
      </c>
      <c r="AB27" s="367">
        <v>0</v>
      </c>
      <c r="AC27" s="367">
        <v>75497.998300000007</v>
      </c>
      <c r="AD27" s="367"/>
      <c r="AE27" s="351"/>
      <c r="AF27" s="351" t="s">
        <v>670</v>
      </c>
      <c r="AG27" s="351" t="s">
        <v>2711</v>
      </c>
      <c r="AH27" s="351" t="s">
        <v>95</v>
      </c>
      <c r="AI27" s="351"/>
      <c r="AJ27" s="351"/>
      <c r="AK27" s="351"/>
      <c r="AL27" s="351"/>
      <c r="AM27" s="351"/>
      <c r="AN27" s="351"/>
      <c r="AO27" s="351"/>
      <c r="AP27" s="351"/>
      <c r="AQ27" s="351"/>
      <c r="AR27" s="351"/>
      <c r="AS27" s="351"/>
      <c r="AT27" s="351"/>
      <c r="AU27" s="351"/>
      <c r="AV27" s="351"/>
      <c r="AW27" s="351"/>
      <c r="AX27" s="351" t="s">
        <v>2701</v>
      </c>
      <c r="AY27" s="351"/>
      <c r="AZ27" s="351" t="s">
        <v>95</v>
      </c>
      <c r="BA27" s="351" t="s">
        <v>95</v>
      </c>
      <c r="BB27" s="351" t="s">
        <v>2702</v>
      </c>
      <c r="BC27" s="351" t="s">
        <v>2701</v>
      </c>
      <c r="BD27" s="316" t="s">
        <v>2140</v>
      </c>
      <c r="BE27" s="339" t="s">
        <v>162</v>
      </c>
      <c r="BF27" s="339" t="s">
        <v>666</v>
      </c>
    </row>
    <row r="28" spans="1:58" s="316" customFormat="1" ht="35.1" customHeight="1">
      <c r="A28" s="339" t="s">
        <v>162</v>
      </c>
      <c r="B28" s="339" t="s">
        <v>608</v>
      </c>
      <c r="C28" s="339" t="s">
        <v>609</v>
      </c>
      <c r="D28" s="339" t="s">
        <v>90</v>
      </c>
      <c r="E28" s="339" t="s">
        <v>134</v>
      </c>
      <c r="F28" s="340">
        <v>2017</v>
      </c>
      <c r="G28" s="340">
        <v>2018</v>
      </c>
      <c r="H28" s="341">
        <v>22.791</v>
      </c>
      <c r="I28" s="339"/>
      <c r="J28" s="339">
        <v>22.791</v>
      </c>
      <c r="K28" s="339"/>
      <c r="L28" s="351">
        <v>14637</v>
      </c>
      <c r="M28" s="351">
        <v>11407.8837</v>
      </c>
      <c r="N28" s="351">
        <v>6555</v>
      </c>
      <c r="O28" s="351">
        <v>7408</v>
      </c>
      <c r="P28" s="351">
        <v>7408</v>
      </c>
      <c r="Q28" s="351">
        <v>7408</v>
      </c>
      <c r="R28" s="358">
        <v>6555</v>
      </c>
      <c r="S28" s="358" t="e">
        <f>VLOOKUP(C28,[1]Sheet2!$J$10:'[1]Sheet2'!$EU$681,93,FALSE)</f>
        <v>#REF!</v>
      </c>
      <c r="T28" s="359">
        <v>14637</v>
      </c>
      <c r="U28" s="359">
        <v>6480</v>
      </c>
      <c r="V28" s="359">
        <v>8057</v>
      </c>
      <c r="W28" s="359">
        <v>100</v>
      </c>
      <c r="X28" s="359"/>
      <c r="Y28" s="351">
        <v>14637</v>
      </c>
      <c r="Z28" s="351">
        <v>0</v>
      </c>
      <c r="AA28" s="366">
        <v>1</v>
      </c>
      <c r="AB28" s="367">
        <v>0</v>
      </c>
      <c r="AC28" s="367">
        <v>4852.8837000000003</v>
      </c>
      <c r="AD28" s="367"/>
      <c r="AE28" s="351"/>
      <c r="AF28" s="351" t="s">
        <v>613</v>
      </c>
      <c r="AG28" s="351" t="s">
        <v>614</v>
      </c>
      <c r="AH28" s="351" t="s">
        <v>95</v>
      </c>
      <c r="AI28" s="351"/>
      <c r="AJ28" s="351"/>
      <c r="AK28" s="351"/>
      <c r="AL28" s="351"/>
      <c r="AM28" s="351"/>
      <c r="AN28" s="351"/>
      <c r="AO28" s="351"/>
      <c r="AP28" s="351"/>
      <c r="AQ28" s="351"/>
      <c r="AR28" s="351"/>
      <c r="AS28" s="351"/>
      <c r="AT28" s="351"/>
      <c r="AU28" s="351"/>
      <c r="AV28" s="351"/>
      <c r="AW28" s="351"/>
      <c r="AX28" s="351" t="s">
        <v>2701</v>
      </c>
      <c r="AY28" s="351"/>
      <c r="AZ28" s="351" t="s">
        <v>95</v>
      </c>
      <c r="BA28" s="351" t="s">
        <v>95</v>
      </c>
      <c r="BB28" s="351" t="s">
        <v>2702</v>
      </c>
      <c r="BC28" s="351" t="s">
        <v>2701</v>
      </c>
      <c r="BD28" s="316" t="s">
        <v>2140</v>
      </c>
      <c r="BE28" s="339" t="s">
        <v>162</v>
      </c>
      <c r="BF28" s="339" t="s">
        <v>608</v>
      </c>
    </row>
    <row r="29" spans="1:58" s="316" customFormat="1" ht="35.1" customHeight="1">
      <c r="A29" s="339" t="s">
        <v>162</v>
      </c>
      <c r="B29" s="339" t="s">
        <v>615</v>
      </c>
      <c r="C29" s="339" t="s">
        <v>2712</v>
      </c>
      <c r="D29" s="339" t="s">
        <v>90</v>
      </c>
      <c r="E29" s="339" t="s">
        <v>165</v>
      </c>
      <c r="F29" s="340">
        <v>2017</v>
      </c>
      <c r="G29" s="340">
        <v>2018</v>
      </c>
      <c r="H29" s="341">
        <v>6.2290000000000001</v>
      </c>
      <c r="I29" s="339">
        <v>6.2290000000000001</v>
      </c>
      <c r="J29" s="339"/>
      <c r="K29" s="339"/>
      <c r="L29" s="351">
        <v>20779</v>
      </c>
      <c r="M29" s="351">
        <v>14679.745999999999</v>
      </c>
      <c r="N29" s="351">
        <v>2492</v>
      </c>
      <c r="O29" s="351">
        <v>4360.3</v>
      </c>
      <c r="P29" s="351">
        <v>4360.3</v>
      </c>
      <c r="Q29" s="351">
        <v>4360.3</v>
      </c>
      <c r="R29" s="358">
        <v>2492</v>
      </c>
      <c r="S29" s="358" t="e">
        <f>VLOOKUP(C29,[1]Sheet2!$J$10:'[1]Sheet2'!$EU$681,93,FALSE)</f>
        <v>#REF!</v>
      </c>
      <c r="T29" s="359">
        <v>20779</v>
      </c>
      <c r="U29" s="359"/>
      <c r="V29" s="359">
        <v>11273</v>
      </c>
      <c r="W29" s="359">
        <v>9056</v>
      </c>
      <c r="X29" s="359"/>
      <c r="Y29" s="351">
        <v>20779</v>
      </c>
      <c r="Z29" s="351">
        <v>0</v>
      </c>
      <c r="AA29" s="366">
        <v>1</v>
      </c>
      <c r="AB29" s="367">
        <v>0</v>
      </c>
      <c r="AC29" s="367">
        <v>12187.745999999999</v>
      </c>
      <c r="AD29" s="367"/>
      <c r="AE29" s="351"/>
      <c r="AF29" s="351" t="s">
        <v>621</v>
      </c>
      <c r="AG29" s="351" t="s">
        <v>622</v>
      </c>
      <c r="AH29" s="351" t="s">
        <v>95</v>
      </c>
      <c r="AI29" s="351"/>
      <c r="AJ29" s="351"/>
      <c r="AK29" s="351"/>
      <c r="AL29" s="351"/>
      <c r="AM29" s="351"/>
      <c r="AN29" s="351"/>
      <c r="AO29" s="351"/>
      <c r="AP29" s="351"/>
      <c r="AQ29" s="351"/>
      <c r="AR29" s="351"/>
      <c r="AS29" s="351"/>
      <c r="AT29" s="351"/>
      <c r="AU29" s="351"/>
      <c r="AV29" s="351"/>
      <c r="AW29" s="351"/>
      <c r="AX29" s="351" t="s">
        <v>2701</v>
      </c>
      <c r="AY29" s="351"/>
      <c r="AZ29" s="351" t="s">
        <v>95</v>
      </c>
      <c r="BA29" s="351" t="s">
        <v>95</v>
      </c>
      <c r="BB29" s="351" t="s">
        <v>2702</v>
      </c>
      <c r="BC29" s="351" t="s">
        <v>2701</v>
      </c>
      <c r="BD29" s="316" t="s">
        <v>2140</v>
      </c>
      <c r="BE29" s="339" t="s">
        <v>162</v>
      </c>
      <c r="BF29" s="339" t="s">
        <v>615</v>
      </c>
    </row>
    <row r="30" spans="1:58" s="316" customFormat="1" ht="35.1" customHeight="1">
      <c r="A30" s="339" t="s">
        <v>162</v>
      </c>
      <c r="B30" s="339" t="s">
        <v>185</v>
      </c>
      <c r="C30" s="339" t="s">
        <v>659</v>
      </c>
      <c r="D30" s="339" t="s">
        <v>113</v>
      </c>
      <c r="E30" s="339" t="s">
        <v>134</v>
      </c>
      <c r="F30" s="340">
        <v>2016</v>
      </c>
      <c r="G30" s="340">
        <v>2017</v>
      </c>
      <c r="H30" s="341">
        <v>5.6840000000000002</v>
      </c>
      <c r="I30" s="339">
        <v>5.6840000000000002</v>
      </c>
      <c r="J30" s="339"/>
      <c r="K30" s="339"/>
      <c r="L30" s="351">
        <v>9739</v>
      </c>
      <c r="M30" s="351">
        <v>7971.2448000000004</v>
      </c>
      <c r="N30" s="351">
        <v>3439</v>
      </c>
      <c r="O30" s="351">
        <v>5684</v>
      </c>
      <c r="P30" s="351">
        <v>5684</v>
      </c>
      <c r="Q30" s="351">
        <v>5684</v>
      </c>
      <c r="R30" s="358">
        <v>3439</v>
      </c>
      <c r="S30" s="358" t="e">
        <f>VLOOKUP(C30,[1]Sheet2!$J$10:'[1]Sheet2'!$EU$681,93,FALSE)</f>
        <v>#REF!</v>
      </c>
      <c r="T30" s="359">
        <v>12700</v>
      </c>
      <c r="U30" s="359">
        <v>9700</v>
      </c>
      <c r="V30" s="359">
        <v>8081</v>
      </c>
      <c r="W30" s="359"/>
      <c r="X30" s="359"/>
      <c r="Y30" s="351">
        <v>9731</v>
      </c>
      <c r="Z30" s="351">
        <v>8</v>
      </c>
      <c r="AA30" s="366">
        <v>0.99917856042714903</v>
      </c>
      <c r="AB30" s="367">
        <v>8</v>
      </c>
      <c r="AC30" s="367">
        <v>4532.2448000000004</v>
      </c>
      <c r="AD30" s="367"/>
      <c r="AE30" s="351"/>
      <c r="AF30" s="351" t="s">
        <v>661</v>
      </c>
      <c r="AG30" s="351" t="s">
        <v>662</v>
      </c>
      <c r="AH30" s="351" t="s">
        <v>95</v>
      </c>
      <c r="AI30" s="351"/>
      <c r="AJ30" s="351"/>
      <c r="AK30" s="351"/>
      <c r="AL30" s="351"/>
      <c r="AM30" s="351"/>
      <c r="AN30" s="351"/>
      <c r="AO30" s="351"/>
      <c r="AP30" s="351"/>
      <c r="AQ30" s="351"/>
      <c r="AR30" s="351"/>
      <c r="AS30" s="351"/>
      <c r="AT30" s="351"/>
      <c r="AU30" s="351"/>
      <c r="AV30" s="351"/>
      <c r="AW30" s="351"/>
      <c r="AX30" s="351" t="s">
        <v>2701</v>
      </c>
      <c r="AY30" s="351"/>
      <c r="AZ30" s="351" t="s">
        <v>95</v>
      </c>
      <c r="BA30" s="351" t="s">
        <v>95</v>
      </c>
      <c r="BB30" s="351" t="s">
        <v>2702</v>
      </c>
      <c r="BC30" s="351" t="s">
        <v>2701</v>
      </c>
      <c r="BD30" s="316" t="s">
        <v>2140</v>
      </c>
      <c r="BE30" s="339" t="s">
        <v>162</v>
      </c>
      <c r="BF30" s="339" t="s">
        <v>185</v>
      </c>
    </row>
    <row r="31" spans="1:58" s="316" customFormat="1" ht="35.1" customHeight="1">
      <c r="A31" s="339" t="s">
        <v>162</v>
      </c>
      <c r="B31" s="339" t="s">
        <v>633</v>
      </c>
      <c r="C31" s="339" t="s">
        <v>634</v>
      </c>
      <c r="D31" s="339" t="s">
        <v>90</v>
      </c>
      <c r="E31" s="339" t="s">
        <v>1121</v>
      </c>
      <c r="F31" s="340">
        <v>2015</v>
      </c>
      <c r="G31" s="340">
        <v>2017</v>
      </c>
      <c r="H31" s="341">
        <v>9.5129999999999999</v>
      </c>
      <c r="I31" s="339"/>
      <c r="J31" s="339">
        <v>9.5129999999999999</v>
      </c>
      <c r="K31" s="339"/>
      <c r="L31" s="351">
        <v>10329</v>
      </c>
      <c r="M31" s="351">
        <v>7037.3606</v>
      </c>
      <c r="N31" s="351">
        <v>4870</v>
      </c>
      <c r="O31" s="351">
        <v>3330</v>
      </c>
      <c r="P31" s="351">
        <v>3330</v>
      </c>
      <c r="Q31" s="351">
        <v>3330</v>
      </c>
      <c r="R31" s="358">
        <v>4870</v>
      </c>
      <c r="S31" s="358" t="e">
        <f>VLOOKUP(C31,[1]Sheet2!$J$10:'[1]Sheet2'!$EU$681,93,FALSE)</f>
        <v>#REF!</v>
      </c>
      <c r="T31" s="359">
        <v>10328.9</v>
      </c>
      <c r="U31" s="359"/>
      <c r="V31" s="359"/>
      <c r="W31" s="359"/>
      <c r="X31" s="359"/>
      <c r="Y31" s="351">
        <v>10329</v>
      </c>
      <c r="Z31" s="351">
        <v>0</v>
      </c>
      <c r="AA31" s="366">
        <v>1</v>
      </c>
      <c r="AB31" s="367">
        <v>0</v>
      </c>
      <c r="AC31" s="367">
        <v>2167.3606</v>
      </c>
      <c r="AD31" s="367"/>
      <c r="AE31" s="351"/>
      <c r="AF31" s="351" t="s">
        <v>638</v>
      </c>
      <c r="AG31" s="351" t="s">
        <v>639</v>
      </c>
      <c r="AH31" s="351" t="s">
        <v>95</v>
      </c>
      <c r="AI31" s="351"/>
      <c r="AJ31" s="351"/>
      <c r="AK31" s="351"/>
      <c r="AL31" s="351"/>
      <c r="AM31" s="351"/>
      <c r="AN31" s="351"/>
      <c r="AO31" s="351"/>
      <c r="AP31" s="351"/>
      <c r="AQ31" s="351"/>
      <c r="AR31" s="351"/>
      <c r="AS31" s="351"/>
      <c r="AT31" s="351"/>
      <c r="AU31" s="351"/>
      <c r="AV31" s="351"/>
      <c r="AW31" s="351"/>
      <c r="AX31" s="351" t="s">
        <v>2701</v>
      </c>
      <c r="AY31" s="351"/>
      <c r="AZ31" s="351" t="s">
        <v>95</v>
      </c>
      <c r="BA31" s="351" t="s">
        <v>95</v>
      </c>
      <c r="BB31" s="351" t="s">
        <v>2702</v>
      </c>
      <c r="BC31" s="351" t="s">
        <v>2701</v>
      </c>
      <c r="BD31" s="316" t="s">
        <v>141</v>
      </c>
      <c r="BE31" s="339" t="s">
        <v>162</v>
      </c>
      <c r="BF31" s="339" t="s">
        <v>633</v>
      </c>
    </row>
    <row r="32" spans="1:58" s="316" customFormat="1" ht="35.1" customHeight="1">
      <c r="A32" s="339" t="s">
        <v>162</v>
      </c>
      <c r="B32" s="339" t="s">
        <v>168</v>
      </c>
      <c r="C32" s="339" t="s">
        <v>2713</v>
      </c>
      <c r="D32" s="339" t="s">
        <v>113</v>
      </c>
      <c r="E32" s="339" t="s">
        <v>134</v>
      </c>
      <c r="F32" s="340">
        <v>2017</v>
      </c>
      <c r="G32" s="340">
        <v>2019</v>
      </c>
      <c r="H32" s="341">
        <v>7.133</v>
      </c>
      <c r="I32" s="339">
        <v>7.133</v>
      </c>
      <c r="J32" s="339"/>
      <c r="K32" s="339"/>
      <c r="L32" s="351">
        <v>46420</v>
      </c>
      <c r="M32" s="351">
        <v>28510.805700000001</v>
      </c>
      <c r="N32" s="351">
        <v>3970.45</v>
      </c>
      <c r="O32" s="351">
        <v>12839</v>
      </c>
      <c r="P32" s="351">
        <v>12839</v>
      </c>
      <c r="Q32" s="351">
        <v>12839</v>
      </c>
      <c r="R32" s="358">
        <v>3970</v>
      </c>
      <c r="S32" s="358" t="e">
        <f>VLOOKUP(C32,[1]Sheet2!$J$10:'[1]Sheet2'!$EU$681,93,FALSE)</f>
        <v>#REF!</v>
      </c>
      <c r="T32" s="359"/>
      <c r="U32" s="359"/>
      <c r="V32" s="359"/>
      <c r="W32" s="359"/>
      <c r="X32" s="359"/>
      <c r="Y32" s="351">
        <v>46420</v>
      </c>
      <c r="Z32" s="351">
        <v>0</v>
      </c>
      <c r="AA32" s="366">
        <v>1</v>
      </c>
      <c r="AB32" s="367"/>
      <c r="AC32" s="367">
        <v>24540.3557</v>
      </c>
      <c r="AD32" s="367"/>
      <c r="AE32" s="351"/>
      <c r="AF32" s="351" t="s">
        <v>970</v>
      </c>
      <c r="AG32" s="351" t="s">
        <v>971</v>
      </c>
      <c r="AH32" s="351" t="s">
        <v>95</v>
      </c>
      <c r="AI32" s="351"/>
      <c r="AJ32" s="351"/>
      <c r="AK32" s="351"/>
      <c r="AL32" s="351"/>
      <c r="AM32" s="351"/>
      <c r="AN32" s="351"/>
      <c r="AO32" s="351"/>
      <c r="AP32" s="351"/>
      <c r="AQ32" s="351"/>
      <c r="AR32" s="351"/>
      <c r="AS32" s="351"/>
      <c r="AT32" s="351"/>
      <c r="AU32" s="351"/>
      <c r="AV32" s="351"/>
      <c r="AW32" s="351"/>
      <c r="AX32" s="351" t="s">
        <v>2701</v>
      </c>
      <c r="AY32" s="351"/>
      <c r="AZ32" s="351" t="s">
        <v>95</v>
      </c>
      <c r="BA32" s="351" t="s">
        <v>95</v>
      </c>
      <c r="BB32" s="351" t="s">
        <v>2702</v>
      </c>
      <c r="BC32" s="351" t="s">
        <v>2701</v>
      </c>
      <c r="BD32" s="316" t="s">
        <v>2140</v>
      </c>
      <c r="BE32" s="339" t="s">
        <v>162</v>
      </c>
      <c r="BF32" s="339" t="s">
        <v>168</v>
      </c>
    </row>
    <row r="33" spans="1:58" s="319" customFormat="1" ht="35.1" customHeight="1">
      <c r="A33" s="343" t="s">
        <v>190</v>
      </c>
      <c r="B33" s="343" t="s">
        <v>2714</v>
      </c>
      <c r="C33" s="343" t="s">
        <v>739</v>
      </c>
      <c r="D33" s="343" t="s">
        <v>113</v>
      </c>
      <c r="E33" s="343" t="s">
        <v>1121</v>
      </c>
      <c r="F33" s="344">
        <v>2016</v>
      </c>
      <c r="G33" s="344">
        <v>2019</v>
      </c>
      <c r="H33" s="345">
        <v>53.6</v>
      </c>
      <c r="I33" s="343">
        <v>53.6</v>
      </c>
      <c r="J33" s="343"/>
      <c r="K33" s="343"/>
      <c r="L33" s="353">
        <v>183009</v>
      </c>
      <c r="M33" s="353">
        <v>124736</v>
      </c>
      <c r="N33" s="353">
        <v>39488</v>
      </c>
      <c r="O33" s="351">
        <v>37001</v>
      </c>
      <c r="P33" s="351">
        <v>37001</v>
      </c>
      <c r="Q33" s="351">
        <v>37001</v>
      </c>
      <c r="R33" s="360">
        <v>39488</v>
      </c>
      <c r="S33" s="358" t="e">
        <f>VLOOKUP(C33,[1]Sheet2!$J$10:'[1]Sheet2'!$EU$681,93,FALSE)</f>
        <v>#REF!</v>
      </c>
      <c r="T33" s="359">
        <v>88000</v>
      </c>
      <c r="U33" s="359"/>
      <c r="V33" s="359">
        <v>13500</v>
      </c>
      <c r="W33" s="359">
        <v>16600</v>
      </c>
      <c r="X33" s="359">
        <v>7900</v>
      </c>
      <c r="Y33" s="353">
        <v>183009</v>
      </c>
      <c r="Z33" s="351">
        <v>0</v>
      </c>
      <c r="AA33" s="366">
        <v>1</v>
      </c>
      <c r="AB33" s="367">
        <v>0</v>
      </c>
      <c r="AC33" s="367">
        <v>85248</v>
      </c>
      <c r="AD33" s="367"/>
      <c r="AE33" s="351"/>
      <c r="AF33" s="353"/>
      <c r="AG33" s="353"/>
      <c r="AH33" s="353" t="s">
        <v>95</v>
      </c>
      <c r="AI33" s="353"/>
      <c r="AJ33" s="353"/>
      <c r="AK33" s="353"/>
      <c r="AL33" s="353"/>
      <c r="AM33" s="353"/>
      <c r="AN33" s="353"/>
      <c r="AO33" s="353"/>
      <c r="AP33" s="353"/>
      <c r="AQ33" s="353"/>
      <c r="AR33" s="353"/>
      <c r="AS33" s="353"/>
      <c r="AT33" s="353"/>
      <c r="AU33" s="353"/>
      <c r="AV33" s="353"/>
      <c r="AW33" s="353"/>
      <c r="AX33" s="353" t="s">
        <v>2701</v>
      </c>
      <c r="AY33" s="353"/>
      <c r="AZ33" s="353" t="s">
        <v>95</v>
      </c>
      <c r="BA33" s="351" t="s">
        <v>95</v>
      </c>
      <c r="BB33" s="353" t="s">
        <v>2702</v>
      </c>
      <c r="BC33" s="353" t="s">
        <v>2701</v>
      </c>
      <c r="BD33" s="316" t="s">
        <v>141</v>
      </c>
      <c r="BE33" s="343" t="s">
        <v>190</v>
      </c>
      <c r="BF33" s="343" t="s">
        <v>2714</v>
      </c>
    </row>
    <row r="34" spans="1:58" s="319" customFormat="1" ht="35.1" customHeight="1">
      <c r="A34" s="343" t="s">
        <v>190</v>
      </c>
      <c r="B34" s="343" t="s">
        <v>711</v>
      </c>
      <c r="C34" s="343" t="s">
        <v>716</v>
      </c>
      <c r="D34" s="343" t="s">
        <v>113</v>
      </c>
      <c r="E34" s="343" t="s">
        <v>1121</v>
      </c>
      <c r="F34" s="344">
        <v>2016</v>
      </c>
      <c r="G34" s="344">
        <v>2018</v>
      </c>
      <c r="H34" s="345">
        <v>6.75</v>
      </c>
      <c r="I34" s="343">
        <v>6.75</v>
      </c>
      <c r="J34" s="343"/>
      <c r="K34" s="343"/>
      <c r="L34" s="353">
        <v>26102</v>
      </c>
      <c r="M34" s="353">
        <v>16197</v>
      </c>
      <c r="N34" s="353">
        <v>3713</v>
      </c>
      <c r="O34" s="351">
        <v>3713</v>
      </c>
      <c r="P34" s="351">
        <v>3713</v>
      </c>
      <c r="Q34" s="351">
        <v>3713</v>
      </c>
      <c r="R34" s="360">
        <v>3713</v>
      </c>
      <c r="S34" s="358" t="e">
        <f>VLOOKUP(C34,[1]Sheet2!$J$10:'[1]Sheet2'!$EU$681,93,FALSE)</f>
        <v>#REF!</v>
      </c>
      <c r="T34" s="359">
        <v>26102</v>
      </c>
      <c r="U34" s="359"/>
      <c r="V34" s="359">
        <v>8057</v>
      </c>
      <c r="W34" s="359"/>
      <c r="X34" s="359"/>
      <c r="Y34" s="353">
        <v>26102</v>
      </c>
      <c r="Z34" s="351">
        <v>0</v>
      </c>
      <c r="AA34" s="366">
        <v>1</v>
      </c>
      <c r="AB34" s="367">
        <v>0</v>
      </c>
      <c r="AC34" s="367">
        <v>12484</v>
      </c>
      <c r="AD34" s="367"/>
      <c r="AE34" s="351"/>
      <c r="AF34" s="353"/>
      <c r="AG34" s="353"/>
      <c r="AH34" s="353" t="s">
        <v>95</v>
      </c>
      <c r="AI34" s="353"/>
      <c r="AJ34" s="353"/>
      <c r="AK34" s="353"/>
      <c r="AL34" s="353"/>
      <c r="AM34" s="353"/>
      <c r="AN34" s="353"/>
      <c r="AO34" s="353"/>
      <c r="AP34" s="353"/>
      <c r="AQ34" s="353"/>
      <c r="AR34" s="353"/>
      <c r="AS34" s="353"/>
      <c r="AT34" s="353"/>
      <c r="AU34" s="353"/>
      <c r="AV34" s="353"/>
      <c r="AW34" s="353"/>
      <c r="AX34" s="353" t="s">
        <v>2701</v>
      </c>
      <c r="AY34" s="353"/>
      <c r="AZ34" s="353" t="s">
        <v>95</v>
      </c>
      <c r="BA34" s="351" t="s">
        <v>95</v>
      </c>
      <c r="BB34" s="353" t="s">
        <v>2702</v>
      </c>
      <c r="BC34" s="353" t="s">
        <v>2701</v>
      </c>
      <c r="BD34" s="316" t="s">
        <v>2140</v>
      </c>
      <c r="BE34" s="343" t="s">
        <v>190</v>
      </c>
      <c r="BF34" s="343" t="s">
        <v>711</v>
      </c>
    </row>
    <row r="35" spans="1:58" s="319" customFormat="1" ht="35.1" customHeight="1">
      <c r="A35" s="343" t="s">
        <v>190</v>
      </c>
      <c r="B35" s="343" t="s">
        <v>711</v>
      </c>
      <c r="C35" s="343" t="s">
        <v>712</v>
      </c>
      <c r="D35" s="343" t="s">
        <v>113</v>
      </c>
      <c r="E35" s="343" t="s">
        <v>1121</v>
      </c>
      <c r="F35" s="344">
        <v>2016</v>
      </c>
      <c r="G35" s="344">
        <v>2018</v>
      </c>
      <c r="H35" s="345">
        <v>20.9</v>
      </c>
      <c r="I35" s="343">
        <v>20.9</v>
      </c>
      <c r="J35" s="343"/>
      <c r="K35" s="343"/>
      <c r="L35" s="353">
        <v>72339</v>
      </c>
      <c r="M35" s="353">
        <v>51471.9352</v>
      </c>
      <c r="N35" s="353">
        <v>14825</v>
      </c>
      <c r="O35" s="351">
        <v>14200</v>
      </c>
      <c r="P35" s="351">
        <v>14200</v>
      </c>
      <c r="Q35" s="351">
        <v>14200</v>
      </c>
      <c r="R35" s="360">
        <v>14825</v>
      </c>
      <c r="S35" s="358" t="e">
        <f>VLOOKUP(C35,[1]Sheet2!$J$10:'[1]Sheet2'!$EU$681,93,FALSE)</f>
        <v>#REF!</v>
      </c>
      <c r="T35" s="359">
        <v>93149.8</v>
      </c>
      <c r="U35" s="359"/>
      <c r="V35" s="359">
        <v>31331.599999999999</v>
      </c>
      <c r="W35" s="359"/>
      <c r="X35" s="359"/>
      <c r="Y35" s="353">
        <v>72339</v>
      </c>
      <c r="Z35" s="351">
        <v>0</v>
      </c>
      <c r="AA35" s="366">
        <v>1</v>
      </c>
      <c r="AB35" s="367">
        <v>0</v>
      </c>
      <c r="AC35" s="367">
        <v>36646.9352</v>
      </c>
      <c r="AD35" s="367"/>
      <c r="AE35" s="351"/>
      <c r="AF35" s="353"/>
      <c r="AG35" s="353"/>
      <c r="AH35" s="353" t="s">
        <v>95</v>
      </c>
      <c r="AI35" s="353"/>
      <c r="AJ35" s="353"/>
      <c r="AK35" s="353"/>
      <c r="AL35" s="353"/>
      <c r="AM35" s="353"/>
      <c r="AN35" s="353"/>
      <c r="AO35" s="353"/>
      <c r="AP35" s="353"/>
      <c r="AQ35" s="353"/>
      <c r="AR35" s="353"/>
      <c r="AS35" s="353"/>
      <c r="AT35" s="353"/>
      <c r="AU35" s="353"/>
      <c r="AV35" s="353"/>
      <c r="AW35" s="353"/>
      <c r="AX35" s="353" t="s">
        <v>2701</v>
      </c>
      <c r="AY35" s="353"/>
      <c r="AZ35" s="353" t="s">
        <v>95</v>
      </c>
      <c r="BA35" s="351" t="s">
        <v>95</v>
      </c>
      <c r="BB35" s="353" t="s">
        <v>2702</v>
      </c>
      <c r="BC35" s="353" t="s">
        <v>2701</v>
      </c>
      <c r="BD35" s="316" t="s">
        <v>2140</v>
      </c>
      <c r="BE35" s="343" t="s">
        <v>190</v>
      </c>
      <c r="BF35" s="343" t="s">
        <v>711</v>
      </c>
    </row>
    <row r="36" spans="1:58" s="319" customFormat="1" ht="54" customHeight="1">
      <c r="A36" s="343" t="s">
        <v>190</v>
      </c>
      <c r="B36" s="343" t="s">
        <v>191</v>
      </c>
      <c r="C36" s="343" t="s">
        <v>672</v>
      </c>
      <c r="D36" s="343" t="s">
        <v>113</v>
      </c>
      <c r="E36" s="343" t="s">
        <v>1121</v>
      </c>
      <c r="F36" s="344">
        <v>2016</v>
      </c>
      <c r="G36" s="344">
        <v>2018</v>
      </c>
      <c r="H36" s="345">
        <v>22.1</v>
      </c>
      <c r="I36" s="343">
        <v>22.1</v>
      </c>
      <c r="J36" s="343"/>
      <c r="K36" s="343"/>
      <c r="L36" s="353">
        <v>60397</v>
      </c>
      <c r="M36" s="353">
        <v>41876.400000000001</v>
      </c>
      <c r="N36" s="353">
        <v>12155</v>
      </c>
      <c r="O36" s="351">
        <v>12155</v>
      </c>
      <c r="P36" s="351">
        <v>12155</v>
      </c>
      <c r="Q36" s="351">
        <v>12155</v>
      </c>
      <c r="R36" s="360">
        <v>12155</v>
      </c>
      <c r="S36" s="358" t="e">
        <f>VLOOKUP(C36,[1]Sheet2!$J$10:'[1]Sheet2'!$EU$681,93,FALSE)</f>
        <v>#REF!</v>
      </c>
      <c r="T36" s="361">
        <v>138477.79999999999</v>
      </c>
      <c r="U36" s="359"/>
      <c r="V36" s="361">
        <v>78477.8</v>
      </c>
      <c r="W36" s="359"/>
      <c r="X36" s="359"/>
      <c r="Y36" s="353">
        <v>60397</v>
      </c>
      <c r="Z36" s="351">
        <v>0</v>
      </c>
      <c r="AA36" s="366">
        <v>1</v>
      </c>
      <c r="AB36" s="367">
        <v>0</v>
      </c>
      <c r="AC36" s="367">
        <v>29721.4</v>
      </c>
      <c r="AD36" s="367"/>
      <c r="AE36" s="351"/>
      <c r="AF36" s="353"/>
      <c r="AG36" s="353"/>
      <c r="AH36" s="353" t="s">
        <v>95</v>
      </c>
      <c r="AI36" s="353"/>
      <c r="AJ36" s="353"/>
      <c r="AK36" s="353"/>
      <c r="AL36" s="353"/>
      <c r="AM36" s="353"/>
      <c r="AN36" s="353"/>
      <c r="AO36" s="353"/>
      <c r="AP36" s="353"/>
      <c r="AQ36" s="353"/>
      <c r="AR36" s="353"/>
      <c r="AS36" s="353"/>
      <c r="AT36" s="353"/>
      <c r="AU36" s="353"/>
      <c r="AV36" s="353"/>
      <c r="AW36" s="353"/>
      <c r="AX36" s="353" t="s">
        <v>2701</v>
      </c>
      <c r="AY36" s="353"/>
      <c r="AZ36" s="353" t="s">
        <v>95</v>
      </c>
      <c r="BA36" s="351" t="s">
        <v>95</v>
      </c>
      <c r="BB36" s="353" t="s">
        <v>2702</v>
      </c>
      <c r="BC36" s="353" t="s">
        <v>2701</v>
      </c>
      <c r="BD36" s="316" t="s">
        <v>2140</v>
      </c>
      <c r="BE36" s="343" t="s">
        <v>190</v>
      </c>
      <c r="BF36" s="343" t="s">
        <v>191</v>
      </c>
    </row>
    <row r="37" spans="1:58" s="319" customFormat="1" ht="35.1" customHeight="1">
      <c r="A37" s="343" t="s">
        <v>190</v>
      </c>
      <c r="B37" s="343" t="s">
        <v>222</v>
      </c>
      <c r="C37" s="343" t="s">
        <v>988</v>
      </c>
      <c r="D37" s="343" t="s">
        <v>90</v>
      </c>
      <c r="E37" s="343" t="s">
        <v>165</v>
      </c>
      <c r="F37" s="344">
        <v>2018</v>
      </c>
      <c r="G37" s="344">
        <v>2019</v>
      </c>
      <c r="H37" s="345">
        <v>17.797000000000001</v>
      </c>
      <c r="I37" s="343"/>
      <c r="J37" s="343">
        <v>17.797000000000001</v>
      </c>
      <c r="K37" s="343"/>
      <c r="L37" s="353">
        <v>18096</v>
      </c>
      <c r="M37" s="353">
        <v>12385.700699999999</v>
      </c>
      <c r="N37" s="353">
        <v>7119</v>
      </c>
      <c r="O37" s="351">
        <v>6229</v>
      </c>
      <c r="P37" s="351">
        <v>6229</v>
      </c>
      <c r="Q37" s="351">
        <v>6229</v>
      </c>
      <c r="R37" s="360">
        <v>3890</v>
      </c>
      <c r="S37" s="358" t="e">
        <f>VLOOKUP(C37,[1]Sheet2!$J$10:'[1]Sheet2'!$EU$681,93,FALSE)</f>
        <v>#REF!</v>
      </c>
      <c r="T37" s="359">
        <v>18096</v>
      </c>
      <c r="U37" s="359"/>
      <c r="V37" s="359"/>
      <c r="W37" s="359">
        <v>7655.2</v>
      </c>
      <c r="X37" s="359">
        <v>7290.8</v>
      </c>
      <c r="Y37" s="353">
        <v>13935</v>
      </c>
      <c r="Z37" s="351">
        <v>4161</v>
      </c>
      <c r="AA37" s="366">
        <v>0.77005968169761296</v>
      </c>
      <c r="AB37" s="367">
        <v>932</v>
      </c>
      <c r="AC37" s="367">
        <v>5266.7007000000003</v>
      </c>
      <c r="AD37" s="367"/>
      <c r="AE37" s="351"/>
      <c r="AF37" s="353" t="s">
        <v>2715</v>
      </c>
      <c r="AG37" s="353" t="s">
        <v>2716</v>
      </c>
      <c r="AH37" s="353" t="s">
        <v>95</v>
      </c>
      <c r="AI37" s="353"/>
      <c r="AJ37" s="353"/>
      <c r="AK37" s="353"/>
      <c r="AL37" s="353"/>
      <c r="AM37" s="353"/>
      <c r="AN37" s="353"/>
      <c r="AO37" s="353"/>
      <c r="AP37" s="353"/>
      <c r="AQ37" s="353"/>
      <c r="AR37" s="353"/>
      <c r="AS37" s="353"/>
      <c r="AT37" s="353"/>
      <c r="AU37" s="353"/>
      <c r="AV37" s="353"/>
      <c r="AW37" s="353"/>
      <c r="AX37" s="353" t="s">
        <v>2701</v>
      </c>
      <c r="AY37" s="353"/>
      <c r="AZ37" s="353" t="s">
        <v>95</v>
      </c>
      <c r="BA37" s="351" t="s">
        <v>95</v>
      </c>
      <c r="BB37" s="353" t="s">
        <v>2702</v>
      </c>
      <c r="BC37" s="353" t="s">
        <v>2701</v>
      </c>
      <c r="BD37" s="316" t="s">
        <v>141</v>
      </c>
      <c r="BE37" s="343" t="s">
        <v>190</v>
      </c>
      <c r="BF37" s="343" t="s">
        <v>222</v>
      </c>
    </row>
    <row r="38" spans="1:58" s="316" customFormat="1" ht="35.1" customHeight="1">
      <c r="A38" s="339" t="s">
        <v>230</v>
      </c>
      <c r="B38" s="339" t="s">
        <v>231</v>
      </c>
      <c r="C38" s="339" t="s">
        <v>2717</v>
      </c>
      <c r="D38" s="339" t="s">
        <v>113</v>
      </c>
      <c r="E38" s="339" t="s">
        <v>165</v>
      </c>
      <c r="F38" s="340">
        <v>2018</v>
      </c>
      <c r="G38" s="340">
        <v>2019</v>
      </c>
      <c r="H38" s="341">
        <v>10</v>
      </c>
      <c r="I38" s="339">
        <v>10</v>
      </c>
      <c r="J38" s="339"/>
      <c r="K38" s="339"/>
      <c r="L38" s="351">
        <v>36931</v>
      </c>
      <c r="M38" s="351">
        <v>25999.423999999999</v>
      </c>
      <c r="N38" s="351">
        <v>9579</v>
      </c>
      <c r="O38" s="351">
        <v>11000</v>
      </c>
      <c r="P38" s="351">
        <v>11000</v>
      </c>
      <c r="Q38" s="351">
        <v>11000</v>
      </c>
      <c r="R38" s="358">
        <v>9279</v>
      </c>
      <c r="S38" s="358" t="e">
        <f>VLOOKUP(C38,[1]Sheet2!$J$10:'[1]Sheet2'!$EU$681,93,FALSE)</f>
        <v>#REF!</v>
      </c>
      <c r="T38" s="359">
        <v>71463</v>
      </c>
      <c r="U38" s="359"/>
      <c r="V38" s="359"/>
      <c r="W38" s="359">
        <v>57000</v>
      </c>
      <c r="X38" s="359">
        <v>14462.5</v>
      </c>
      <c r="Y38" s="351">
        <v>36931</v>
      </c>
      <c r="Z38" s="351">
        <v>0</v>
      </c>
      <c r="AA38" s="366">
        <v>1</v>
      </c>
      <c r="AB38" s="367"/>
      <c r="AC38" s="367">
        <v>16420.423999999999</v>
      </c>
      <c r="AD38" s="367"/>
      <c r="AE38" s="351"/>
      <c r="AF38" s="369" t="s">
        <v>950</v>
      </c>
      <c r="AG38" s="369" t="s">
        <v>951</v>
      </c>
      <c r="AH38" s="369" t="s">
        <v>95</v>
      </c>
      <c r="AI38" s="351"/>
      <c r="AJ38" s="351">
        <v>300</v>
      </c>
      <c r="AK38" s="351"/>
      <c r="AL38" s="351"/>
      <c r="AM38" s="351"/>
      <c r="AN38" s="351"/>
      <c r="AO38" s="351"/>
      <c r="AP38" s="351"/>
      <c r="AQ38" s="351"/>
      <c r="AR38" s="351"/>
      <c r="AS38" s="351"/>
      <c r="AT38" s="351"/>
      <c r="AU38" s="351"/>
      <c r="AV38" s="351"/>
      <c r="AW38" s="351"/>
      <c r="AX38" s="351" t="s">
        <v>2701</v>
      </c>
      <c r="AY38" s="351"/>
      <c r="AZ38" s="351" t="s">
        <v>416</v>
      </c>
      <c r="BA38" s="351" t="s">
        <v>416</v>
      </c>
      <c r="BB38" s="351" t="s">
        <v>2702</v>
      </c>
      <c r="BC38" s="351" t="s">
        <v>2701</v>
      </c>
      <c r="BD38" s="316" t="s">
        <v>234</v>
      </c>
      <c r="BE38" s="339" t="s">
        <v>230</v>
      </c>
      <c r="BF38" s="339" t="s">
        <v>231</v>
      </c>
    </row>
    <row r="39" spans="1:58" s="316" customFormat="1" ht="35.1" customHeight="1">
      <c r="A39" s="339" t="s">
        <v>230</v>
      </c>
      <c r="B39" s="339" t="s">
        <v>231</v>
      </c>
      <c r="C39" s="339" t="s">
        <v>2718</v>
      </c>
      <c r="D39" s="339" t="s">
        <v>113</v>
      </c>
      <c r="E39" s="339" t="s">
        <v>165</v>
      </c>
      <c r="F39" s="340">
        <v>2018</v>
      </c>
      <c r="G39" s="340">
        <v>2019</v>
      </c>
      <c r="H39" s="341">
        <v>2</v>
      </c>
      <c r="I39" s="339">
        <v>2</v>
      </c>
      <c r="J39" s="339"/>
      <c r="K39" s="339"/>
      <c r="L39" s="351">
        <v>11134</v>
      </c>
      <c r="M39" s="351">
        <v>7838.3360000000002</v>
      </c>
      <c r="N39" s="351">
        <v>1861</v>
      </c>
      <c r="O39" s="351">
        <v>3200</v>
      </c>
      <c r="P39" s="351">
        <v>3200</v>
      </c>
      <c r="Q39" s="351">
        <v>3200</v>
      </c>
      <c r="R39" s="358">
        <v>1861</v>
      </c>
      <c r="S39" s="358" t="e">
        <f>VLOOKUP(C39,[1]Sheet2!$J$10:'[1]Sheet2'!$EU$681,93,FALSE)</f>
        <v>#REF!</v>
      </c>
      <c r="T39" s="359">
        <v>10911.7</v>
      </c>
      <c r="U39" s="359"/>
      <c r="V39" s="359"/>
      <c r="W39" s="359">
        <v>10911</v>
      </c>
      <c r="X39" s="359">
        <v>0.7</v>
      </c>
      <c r="Y39" s="351">
        <v>10911.7</v>
      </c>
      <c r="Z39" s="351">
        <v>222.29999999999899</v>
      </c>
      <c r="AA39" s="366">
        <v>0.98003412969283299</v>
      </c>
      <c r="AB39" s="367">
        <v>222.29999999999899</v>
      </c>
      <c r="AC39" s="367">
        <v>5977.3360000000002</v>
      </c>
      <c r="AD39" s="367"/>
      <c r="AE39" s="351"/>
      <c r="AF39" s="351" t="s">
        <v>996</v>
      </c>
      <c r="AG39" s="369" t="s">
        <v>997</v>
      </c>
      <c r="AH39" s="351" t="s">
        <v>95</v>
      </c>
      <c r="AI39" s="351"/>
      <c r="AJ39" s="351"/>
      <c r="AK39" s="351"/>
      <c r="AL39" s="351">
        <v>222</v>
      </c>
      <c r="AM39" s="351"/>
      <c r="AN39" s="351"/>
      <c r="AO39" s="351"/>
      <c r="AP39" s="351"/>
      <c r="AQ39" s="351"/>
      <c r="AR39" s="351"/>
      <c r="AS39" s="351"/>
      <c r="AT39" s="351"/>
      <c r="AU39" s="351"/>
      <c r="AV39" s="351"/>
      <c r="AW39" s="351"/>
      <c r="AX39" s="351" t="s">
        <v>2701</v>
      </c>
      <c r="AY39" s="351"/>
      <c r="AZ39" s="351" t="s">
        <v>95</v>
      </c>
      <c r="BA39" s="351" t="s">
        <v>95</v>
      </c>
      <c r="BB39" s="351" t="s">
        <v>2702</v>
      </c>
      <c r="BC39" s="351" t="s">
        <v>2701</v>
      </c>
      <c r="BD39" s="316" t="s">
        <v>234</v>
      </c>
      <c r="BE39" s="339" t="s">
        <v>230</v>
      </c>
      <c r="BF39" s="339" t="s">
        <v>231</v>
      </c>
    </row>
    <row r="40" spans="1:58" s="316" customFormat="1" ht="35.1" customHeight="1">
      <c r="A40" s="339" t="s">
        <v>274</v>
      </c>
      <c r="B40" s="339" t="s">
        <v>281</v>
      </c>
      <c r="C40" s="339" t="s">
        <v>793</v>
      </c>
      <c r="D40" s="339" t="s">
        <v>90</v>
      </c>
      <c r="E40" s="339" t="s">
        <v>165</v>
      </c>
      <c r="F40" s="340">
        <v>2017</v>
      </c>
      <c r="G40" s="340">
        <v>2018</v>
      </c>
      <c r="H40" s="341">
        <v>6.5910000000000002</v>
      </c>
      <c r="I40" s="339"/>
      <c r="J40" s="339">
        <v>6.5910000000000002</v>
      </c>
      <c r="K40" s="339"/>
      <c r="L40" s="354">
        <v>4999.82</v>
      </c>
      <c r="M40" s="354">
        <v>3519.8732799999998</v>
      </c>
      <c r="N40" s="354">
        <v>2636</v>
      </c>
      <c r="O40" s="351">
        <v>2306.85</v>
      </c>
      <c r="P40" s="351">
        <v>2306.85</v>
      </c>
      <c r="Q40" s="351">
        <v>2307</v>
      </c>
      <c r="R40" s="362">
        <v>2636</v>
      </c>
      <c r="S40" s="358" t="e">
        <f>VLOOKUP(C40,[1]Sheet2!$J$10:'[1]Sheet2'!$EU$681,93,FALSE)</f>
        <v>#REF!</v>
      </c>
      <c r="T40" s="359">
        <v>4999.8</v>
      </c>
      <c r="U40" s="359">
        <v>1982</v>
      </c>
      <c r="V40" s="359">
        <v>3017.8</v>
      </c>
      <c r="W40" s="359"/>
      <c r="X40" s="359"/>
      <c r="Y40" s="354">
        <v>5000</v>
      </c>
      <c r="Z40" s="351">
        <v>-0.18000000000029101</v>
      </c>
      <c r="AA40" s="366">
        <v>1.0000360012960501</v>
      </c>
      <c r="AB40" s="367">
        <v>-0.18000000000029101</v>
      </c>
      <c r="AC40" s="367">
        <v>883.87328000000002</v>
      </c>
      <c r="AD40" s="367"/>
      <c r="AE40" s="351"/>
      <c r="AF40" s="354" t="s">
        <v>2719</v>
      </c>
      <c r="AG40" s="354" t="s">
        <v>2720</v>
      </c>
      <c r="AH40" s="354" t="s">
        <v>95</v>
      </c>
      <c r="AI40" s="354"/>
      <c r="AJ40" s="354"/>
      <c r="AK40" s="354"/>
      <c r="AL40" s="354"/>
      <c r="AM40" s="354"/>
      <c r="AN40" s="354"/>
      <c r="AO40" s="354"/>
      <c r="AP40" s="354"/>
      <c r="AQ40" s="354"/>
      <c r="AR40" s="354"/>
      <c r="AS40" s="354"/>
      <c r="AT40" s="354"/>
      <c r="AU40" s="354"/>
      <c r="AV40" s="354"/>
      <c r="AW40" s="354"/>
      <c r="AX40" s="354" t="s">
        <v>2701</v>
      </c>
      <c r="AY40" s="354"/>
      <c r="AZ40" s="354" t="s">
        <v>95</v>
      </c>
      <c r="BA40" s="351" t="s">
        <v>95</v>
      </c>
      <c r="BB40" s="354" t="s">
        <v>2702</v>
      </c>
      <c r="BC40" s="354" t="s">
        <v>2701</v>
      </c>
      <c r="BD40" s="316" t="s">
        <v>141</v>
      </c>
      <c r="BE40" s="339" t="s">
        <v>274</v>
      </c>
      <c r="BF40" s="339" t="s">
        <v>281</v>
      </c>
    </row>
    <row r="41" spans="1:58" s="316" customFormat="1" ht="35.1" customHeight="1">
      <c r="A41" s="339" t="s">
        <v>274</v>
      </c>
      <c r="B41" s="339" t="s">
        <v>749</v>
      </c>
      <c r="C41" s="339" t="s">
        <v>750</v>
      </c>
      <c r="D41" s="339" t="s">
        <v>90</v>
      </c>
      <c r="E41" s="339" t="s">
        <v>134</v>
      </c>
      <c r="F41" s="340">
        <v>2019</v>
      </c>
      <c r="G41" s="340">
        <v>2020</v>
      </c>
      <c r="H41" s="341">
        <v>18.651</v>
      </c>
      <c r="I41" s="339"/>
      <c r="J41" s="339">
        <v>18.469000000000001</v>
      </c>
      <c r="K41" s="339"/>
      <c r="L41" s="354">
        <v>15870.5</v>
      </c>
      <c r="M41" s="354">
        <v>11214.9979</v>
      </c>
      <c r="N41" s="354">
        <v>3730.2</v>
      </c>
      <c r="O41" s="351">
        <v>6528</v>
      </c>
      <c r="P41" s="351">
        <v>6528</v>
      </c>
      <c r="Q41" s="351">
        <v>0</v>
      </c>
      <c r="R41" s="362">
        <v>3730</v>
      </c>
      <c r="S41" s="358" t="e">
        <f>VLOOKUP(C41,[1]Sheet2!$J$10:'[1]Sheet2'!$EU$681,93,FALSE)</f>
        <v>#REF!</v>
      </c>
      <c r="T41" s="359">
        <v>15870.5</v>
      </c>
      <c r="U41" s="359">
        <v>4382</v>
      </c>
      <c r="V41" s="359">
        <v>5850</v>
      </c>
      <c r="W41" s="359">
        <v>5638.5</v>
      </c>
      <c r="X41" s="359"/>
      <c r="Y41" s="354">
        <v>15870.5</v>
      </c>
      <c r="Z41" s="351">
        <v>0</v>
      </c>
      <c r="AA41" s="366">
        <v>1</v>
      </c>
      <c r="AB41" s="367"/>
      <c r="AC41" s="367">
        <v>7484.7978999999996</v>
      </c>
      <c r="AD41" s="367"/>
      <c r="AE41" s="351"/>
      <c r="AF41" s="354" t="s">
        <v>2721</v>
      </c>
      <c r="AG41" s="354" t="s">
        <v>2722</v>
      </c>
      <c r="AH41" s="354" t="s">
        <v>95</v>
      </c>
      <c r="AI41" s="354"/>
      <c r="AJ41" s="354"/>
      <c r="AK41" s="354"/>
      <c r="AL41" s="354"/>
      <c r="AM41" s="354"/>
      <c r="AN41" s="354"/>
      <c r="AO41" s="354"/>
      <c r="AP41" s="354"/>
      <c r="AQ41" s="354"/>
      <c r="AR41" s="354"/>
      <c r="AS41" s="354"/>
      <c r="AT41" s="354"/>
      <c r="AU41" s="354"/>
      <c r="AV41" s="354"/>
      <c r="AW41" s="354"/>
      <c r="AX41" s="354" t="s">
        <v>2701</v>
      </c>
      <c r="AY41" s="354"/>
      <c r="AZ41" s="354" t="s">
        <v>95</v>
      </c>
      <c r="BA41" s="351" t="s">
        <v>95</v>
      </c>
      <c r="BB41" s="354" t="s">
        <v>2702</v>
      </c>
      <c r="BC41" s="354" t="s">
        <v>2701</v>
      </c>
      <c r="BD41" s="316" t="s">
        <v>2140</v>
      </c>
      <c r="BE41" s="339" t="s">
        <v>274</v>
      </c>
      <c r="BF41" s="339" t="s">
        <v>749</v>
      </c>
    </row>
    <row r="42" spans="1:58" s="316" customFormat="1" ht="35.1" customHeight="1">
      <c r="A42" s="339" t="s">
        <v>274</v>
      </c>
      <c r="B42" s="339" t="s">
        <v>758</v>
      </c>
      <c r="C42" s="339" t="s">
        <v>759</v>
      </c>
      <c r="D42" s="339" t="s">
        <v>113</v>
      </c>
      <c r="E42" s="339" t="s">
        <v>89</v>
      </c>
      <c r="F42" s="340">
        <v>2015</v>
      </c>
      <c r="G42" s="340">
        <v>2017</v>
      </c>
      <c r="H42" s="341">
        <v>8.0860000000000003</v>
      </c>
      <c r="I42" s="339"/>
      <c r="J42" s="339">
        <v>8.0860000000000003</v>
      </c>
      <c r="K42" s="339"/>
      <c r="L42" s="354">
        <v>7712</v>
      </c>
      <c r="M42" s="354">
        <v>5226.3507</v>
      </c>
      <c r="N42" s="354">
        <v>3639</v>
      </c>
      <c r="O42" s="351">
        <v>3639</v>
      </c>
      <c r="P42" s="351">
        <v>3639</v>
      </c>
      <c r="Q42" s="351">
        <v>3639</v>
      </c>
      <c r="R42" s="362">
        <v>3639</v>
      </c>
      <c r="S42" s="358" t="e">
        <f>VLOOKUP(C42,[1]Sheet2!$J$10:'[1]Sheet2'!$EU$681,93,FALSE)</f>
        <v>#REF!</v>
      </c>
      <c r="T42" s="359">
        <v>7712</v>
      </c>
      <c r="U42" s="359"/>
      <c r="V42" s="359">
        <v>2796</v>
      </c>
      <c r="W42" s="359"/>
      <c r="X42" s="359"/>
      <c r="Y42" s="354">
        <v>7712</v>
      </c>
      <c r="Z42" s="351">
        <v>0</v>
      </c>
      <c r="AA42" s="366">
        <v>1</v>
      </c>
      <c r="AB42" s="367">
        <v>0</v>
      </c>
      <c r="AC42" s="367">
        <v>1587.3507</v>
      </c>
      <c r="AD42" s="367"/>
      <c r="AE42" s="351"/>
      <c r="AF42" s="354" t="s">
        <v>2723</v>
      </c>
      <c r="AG42" s="354" t="s">
        <v>2724</v>
      </c>
      <c r="AH42" s="354" t="s">
        <v>95</v>
      </c>
      <c r="AI42" s="354"/>
      <c r="AJ42" s="354"/>
      <c r="AK42" s="354"/>
      <c r="AL42" s="354"/>
      <c r="AM42" s="354"/>
      <c r="AN42" s="354"/>
      <c r="AO42" s="354"/>
      <c r="AP42" s="354"/>
      <c r="AQ42" s="354"/>
      <c r="AR42" s="354"/>
      <c r="AS42" s="354"/>
      <c r="AT42" s="354"/>
      <c r="AU42" s="354"/>
      <c r="AV42" s="354"/>
      <c r="AW42" s="354"/>
      <c r="AX42" s="354" t="s">
        <v>2701</v>
      </c>
      <c r="AY42" s="354"/>
      <c r="AZ42" s="354" t="s">
        <v>95</v>
      </c>
      <c r="BA42" s="351" t="s">
        <v>95</v>
      </c>
      <c r="BB42" s="354" t="s">
        <v>2702</v>
      </c>
      <c r="BC42" s="354" t="s">
        <v>2701</v>
      </c>
      <c r="BD42" s="316" t="s">
        <v>2140</v>
      </c>
      <c r="BE42" s="339" t="s">
        <v>274</v>
      </c>
      <c r="BF42" s="339" t="s">
        <v>758</v>
      </c>
    </row>
    <row r="43" spans="1:58" s="316" customFormat="1" ht="35.1" customHeight="1">
      <c r="A43" s="339" t="s">
        <v>274</v>
      </c>
      <c r="B43" s="339" t="s">
        <v>818</v>
      </c>
      <c r="C43" s="339" t="s">
        <v>819</v>
      </c>
      <c r="D43" s="339" t="s">
        <v>113</v>
      </c>
      <c r="E43" s="339" t="s">
        <v>89</v>
      </c>
      <c r="F43" s="340">
        <v>2016</v>
      </c>
      <c r="G43" s="340">
        <v>2018</v>
      </c>
      <c r="H43" s="341">
        <v>1.6</v>
      </c>
      <c r="I43" s="339">
        <v>1.6</v>
      </c>
      <c r="J43" s="339"/>
      <c r="K43" s="339"/>
      <c r="L43" s="354">
        <v>75732</v>
      </c>
      <c r="M43" s="354">
        <v>37803.909800000001</v>
      </c>
      <c r="N43" s="354">
        <v>8059</v>
      </c>
      <c r="O43" s="351">
        <v>0</v>
      </c>
      <c r="P43" s="351">
        <v>7327</v>
      </c>
      <c r="Q43" s="351">
        <v>0</v>
      </c>
      <c r="R43" s="362">
        <v>8059</v>
      </c>
      <c r="S43" s="358" t="e">
        <f>VLOOKUP(C43,[1]Sheet2!$J$10:'[1]Sheet2'!$EU$681,93,FALSE)</f>
        <v>#REF!</v>
      </c>
      <c r="T43" s="359">
        <v>75732</v>
      </c>
      <c r="U43" s="359">
        <v>45450</v>
      </c>
      <c r="V43" s="359">
        <v>2350</v>
      </c>
      <c r="W43" s="359">
        <v>102</v>
      </c>
      <c r="X43" s="359"/>
      <c r="Y43" s="354">
        <v>75732</v>
      </c>
      <c r="Z43" s="351">
        <v>0</v>
      </c>
      <c r="AA43" s="366">
        <v>1</v>
      </c>
      <c r="AB43" s="367">
        <v>0</v>
      </c>
      <c r="AC43" s="367">
        <v>29744.909800000001</v>
      </c>
      <c r="AD43" s="367"/>
      <c r="AE43" s="351"/>
      <c r="AF43" s="354" t="s">
        <v>2725</v>
      </c>
      <c r="AG43" s="354" t="s">
        <v>2726</v>
      </c>
      <c r="AH43" s="354" t="s">
        <v>95</v>
      </c>
      <c r="AI43" s="354"/>
      <c r="AJ43" s="354"/>
      <c r="AK43" s="354"/>
      <c r="AL43" s="354"/>
      <c r="AM43" s="354"/>
      <c r="AN43" s="354"/>
      <c r="AO43" s="354"/>
      <c r="AP43" s="354"/>
      <c r="AQ43" s="354"/>
      <c r="AR43" s="354"/>
      <c r="AS43" s="354"/>
      <c r="AT43" s="354"/>
      <c r="AU43" s="354"/>
      <c r="AV43" s="354"/>
      <c r="AW43" s="354"/>
      <c r="AX43" s="354" t="s">
        <v>2701</v>
      </c>
      <c r="AY43" s="354"/>
      <c r="AZ43" s="354" t="s">
        <v>95</v>
      </c>
      <c r="BA43" s="351" t="s">
        <v>95</v>
      </c>
      <c r="BB43" s="354" t="s">
        <v>2702</v>
      </c>
      <c r="BC43" s="354" t="s">
        <v>2701</v>
      </c>
      <c r="BD43" s="316" t="s">
        <v>2140</v>
      </c>
      <c r="BE43" s="339" t="s">
        <v>274</v>
      </c>
      <c r="BF43" s="339" t="s">
        <v>818</v>
      </c>
    </row>
    <row r="44" spans="1:58" s="316" customFormat="1" ht="35.1" customHeight="1">
      <c r="A44" s="339" t="s">
        <v>274</v>
      </c>
      <c r="B44" s="339" t="s">
        <v>281</v>
      </c>
      <c r="C44" s="339" t="s">
        <v>799</v>
      </c>
      <c r="D44" s="339" t="s">
        <v>113</v>
      </c>
      <c r="E44" s="339" t="s">
        <v>89</v>
      </c>
      <c r="F44" s="340">
        <v>2017</v>
      </c>
      <c r="G44" s="340">
        <v>2018</v>
      </c>
      <c r="H44" s="341">
        <v>4.1500000000000004</v>
      </c>
      <c r="I44" s="339">
        <v>4.1500000000000004</v>
      </c>
      <c r="J44" s="339"/>
      <c r="K44" s="339"/>
      <c r="L44" s="354">
        <v>15537</v>
      </c>
      <c r="M44" s="354">
        <v>10030.305200000001</v>
      </c>
      <c r="N44" s="354">
        <v>4591</v>
      </c>
      <c r="O44" s="351">
        <v>5439</v>
      </c>
      <c r="P44" s="351">
        <v>5439</v>
      </c>
      <c r="Q44" s="351">
        <v>5439</v>
      </c>
      <c r="R44" s="362">
        <v>4591</v>
      </c>
      <c r="S44" s="358" t="e">
        <f>VLOOKUP(C44,[1]Sheet2!$J$10:'[1]Sheet2'!$EU$681,93,FALSE)</f>
        <v>#REF!</v>
      </c>
      <c r="T44" s="359">
        <v>15537</v>
      </c>
      <c r="U44" s="359">
        <v>5320</v>
      </c>
      <c r="V44" s="359">
        <v>9917</v>
      </c>
      <c r="W44" s="359">
        <v>300</v>
      </c>
      <c r="X44" s="359"/>
      <c r="Y44" s="354">
        <v>15537</v>
      </c>
      <c r="Z44" s="351">
        <v>0</v>
      </c>
      <c r="AA44" s="366">
        <v>1</v>
      </c>
      <c r="AB44" s="367">
        <v>0</v>
      </c>
      <c r="AC44" s="367">
        <v>5439.3051999999998</v>
      </c>
      <c r="AD44" s="367"/>
      <c r="AE44" s="351"/>
      <c r="AF44" s="354" t="s">
        <v>2727</v>
      </c>
      <c r="AG44" s="354" t="s">
        <v>2728</v>
      </c>
      <c r="AH44" s="354" t="s">
        <v>95</v>
      </c>
      <c r="AI44" s="354"/>
      <c r="AJ44" s="354"/>
      <c r="AK44" s="354"/>
      <c r="AL44" s="354"/>
      <c r="AM44" s="354"/>
      <c r="AN44" s="354"/>
      <c r="AO44" s="354"/>
      <c r="AP44" s="354"/>
      <c r="AQ44" s="354"/>
      <c r="AR44" s="354"/>
      <c r="AS44" s="354"/>
      <c r="AT44" s="354"/>
      <c r="AU44" s="354"/>
      <c r="AV44" s="354"/>
      <c r="AW44" s="354"/>
      <c r="AX44" s="354" t="s">
        <v>2701</v>
      </c>
      <c r="AY44" s="354"/>
      <c r="AZ44" s="354" t="s">
        <v>95</v>
      </c>
      <c r="BA44" s="351" t="s">
        <v>95</v>
      </c>
      <c r="BB44" s="354" t="s">
        <v>2702</v>
      </c>
      <c r="BC44" s="354" t="s">
        <v>2701</v>
      </c>
      <c r="BD44" s="316" t="s">
        <v>141</v>
      </c>
      <c r="BE44" s="339" t="s">
        <v>274</v>
      </c>
      <c r="BF44" s="339" t="s">
        <v>281</v>
      </c>
    </row>
    <row r="45" spans="1:58" s="316" customFormat="1" ht="35.1" customHeight="1">
      <c r="A45" s="339" t="s">
        <v>293</v>
      </c>
      <c r="B45" s="339" t="s">
        <v>1014</v>
      </c>
      <c r="C45" s="339" t="s">
        <v>1015</v>
      </c>
      <c r="D45" s="339" t="s">
        <v>90</v>
      </c>
      <c r="E45" s="339" t="s">
        <v>89</v>
      </c>
      <c r="F45" s="340">
        <v>2015</v>
      </c>
      <c r="G45" s="340">
        <v>2019</v>
      </c>
      <c r="H45" s="341">
        <v>5.649</v>
      </c>
      <c r="I45" s="339">
        <v>5.649</v>
      </c>
      <c r="J45" s="339"/>
      <c r="K45" s="339"/>
      <c r="L45" s="351">
        <v>11014</v>
      </c>
      <c r="M45" s="351">
        <v>6771.9259000000002</v>
      </c>
      <c r="N45" s="351">
        <v>3672</v>
      </c>
      <c r="O45" s="351">
        <v>3672</v>
      </c>
      <c r="P45" s="351">
        <v>3672</v>
      </c>
      <c r="Q45" s="351">
        <v>3672</v>
      </c>
      <c r="R45" s="358">
        <v>3672</v>
      </c>
      <c r="S45" s="358" t="e">
        <f>VLOOKUP(C45,[1]Sheet2!$J$10:'[1]Sheet2'!$EU$681,93,FALSE)</f>
        <v>#REF!</v>
      </c>
      <c r="T45" s="359">
        <v>11014.3</v>
      </c>
      <c r="U45" s="359"/>
      <c r="V45" s="359">
        <v>1514.3</v>
      </c>
      <c r="W45" s="359"/>
      <c r="X45" s="359"/>
      <c r="Y45" s="351">
        <v>11014.3</v>
      </c>
      <c r="Z45" s="351">
        <v>-0.29999999999927202</v>
      </c>
      <c r="AA45" s="366">
        <v>1.0000272380606501</v>
      </c>
      <c r="AB45" s="367">
        <v>-0.29999999999927202</v>
      </c>
      <c r="AC45" s="367">
        <v>3099.9259000000002</v>
      </c>
      <c r="AD45" s="367"/>
      <c r="AE45" s="351"/>
      <c r="AF45" s="39" t="s">
        <v>1018</v>
      </c>
      <c r="AG45" s="39" t="s">
        <v>1019</v>
      </c>
      <c r="AH45" s="351" t="s">
        <v>95</v>
      </c>
      <c r="AI45" s="351"/>
      <c r="AJ45" s="351"/>
      <c r="AK45" s="351"/>
      <c r="AL45" s="351"/>
      <c r="AM45" s="351"/>
      <c r="AN45" s="351"/>
      <c r="AO45" s="351"/>
      <c r="AP45" s="351"/>
      <c r="AQ45" s="351"/>
      <c r="AR45" s="351"/>
      <c r="AS45" s="351"/>
      <c r="AT45" s="351"/>
      <c r="AU45" s="351"/>
      <c r="AV45" s="351"/>
      <c r="AW45" s="351"/>
      <c r="AX45" s="351" t="s">
        <v>2701</v>
      </c>
      <c r="AY45" s="351"/>
      <c r="AZ45" s="351" t="s">
        <v>95</v>
      </c>
      <c r="BA45" s="351" t="s">
        <v>95</v>
      </c>
      <c r="BB45" s="351" t="s">
        <v>2702</v>
      </c>
      <c r="BC45" s="351" t="s">
        <v>2701</v>
      </c>
      <c r="BD45" s="316" t="s">
        <v>141</v>
      </c>
      <c r="BE45" s="339" t="s">
        <v>293</v>
      </c>
      <c r="BF45" s="339" t="s">
        <v>1014</v>
      </c>
    </row>
    <row r="46" spans="1:58" s="316" customFormat="1" ht="35.1" customHeight="1">
      <c r="A46" s="339" t="s">
        <v>293</v>
      </c>
      <c r="B46" s="339" t="s">
        <v>854</v>
      </c>
      <c r="C46" s="339" t="s">
        <v>1003</v>
      </c>
      <c r="D46" s="339" t="s">
        <v>90</v>
      </c>
      <c r="E46" s="339" t="s">
        <v>134</v>
      </c>
      <c r="F46" s="340">
        <v>2017</v>
      </c>
      <c r="G46" s="340">
        <v>2019</v>
      </c>
      <c r="H46" s="341">
        <v>27.634</v>
      </c>
      <c r="I46" s="339"/>
      <c r="J46" s="339">
        <v>27.634</v>
      </c>
      <c r="K46" s="339"/>
      <c r="L46" s="351">
        <v>31412</v>
      </c>
      <c r="M46" s="351">
        <v>23959.383099999999</v>
      </c>
      <c r="N46" s="351">
        <v>8290.2240000000002</v>
      </c>
      <c r="O46" s="351">
        <v>9450</v>
      </c>
      <c r="P46" s="351">
        <v>9450</v>
      </c>
      <c r="Q46" s="351">
        <v>9450</v>
      </c>
      <c r="R46" s="358">
        <v>8290</v>
      </c>
      <c r="S46" s="358" t="e">
        <f>VLOOKUP(C46,[1]Sheet2!$J$10:'[1]Sheet2'!$EU$681,93,FALSE)</f>
        <v>#REF!</v>
      </c>
      <c r="T46" s="359">
        <v>31412.2</v>
      </c>
      <c r="U46" s="359">
        <v>2670</v>
      </c>
      <c r="V46" s="359">
        <v>12500</v>
      </c>
      <c r="W46" s="359">
        <v>16242.2</v>
      </c>
      <c r="X46" s="359"/>
      <c r="Y46" s="351">
        <v>31412.2</v>
      </c>
      <c r="Z46" s="351">
        <v>-0.20000000000072801</v>
      </c>
      <c r="AA46" s="366">
        <v>1.00000636699351</v>
      </c>
      <c r="AB46" s="367"/>
      <c r="AC46" s="367">
        <v>15669.159100000001</v>
      </c>
      <c r="AD46" s="367"/>
      <c r="AE46" s="351"/>
      <c r="AF46" s="39" t="s">
        <v>1006</v>
      </c>
      <c r="AG46" s="39" t="s">
        <v>1007</v>
      </c>
      <c r="AH46" s="351" t="s">
        <v>95</v>
      </c>
      <c r="AI46" s="351"/>
      <c r="AJ46" s="351"/>
      <c r="AK46" s="351"/>
      <c r="AL46" s="351"/>
      <c r="AM46" s="351"/>
      <c r="AN46" s="351"/>
      <c r="AO46" s="351"/>
      <c r="AP46" s="351"/>
      <c r="AQ46" s="351"/>
      <c r="AR46" s="351"/>
      <c r="AS46" s="351"/>
      <c r="AT46" s="351"/>
      <c r="AU46" s="351"/>
      <c r="AV46" s="351"/>
      <c r="AW46" s="351"/>
      <c r="AX46" s="351" t="s">
        <v>2701</v>
      </c>
      <c r="AY46" s="351"/>
      <c r="AZ46" s="351" t="s">
        <v>95</v>
      </c>
      <c r="BA46" s="351" t="s">
        <v>95</v>
      </c>
      <c r="BB46" s="351" t="s">
        <v>2702</v>
      </c>
      <c r="BC46" s="351" t="s">
        <v>2701</v>
      </c>
      <c r="BD46" s="316" t="s">
        <v>141</v>
      </c>
      <c r="BE46" s="339" t="s">
        <v>293</v>
      </c>
      <c r="BF46" s="339" t="s">
        <v>854</v>
      </c>
    </row>
    <row r="47" spans="1:58" s="316" customFormat="1" ht="35.1" customHeight="1">
      <c r="A47" s="339" t="s">
        <v>293</v>
      </c>
      <c r="B47" s="339" t="s">
        <v>843</v>
      </c>
      <c r="C47" s="339" t="s">
        <v>848</v>
      </c>
      <c r="D47" s="339" t="s">
        <v>90</v>
      </c>
      <c r="E47" s="339" t="s">
        <v>134</v>
      </c>
      <c r="F47" s="340">
        <v>2017</v>
      </c>
      <c r="G47" s="340">
        <v>2018</v>
      </c>
      <c r="H47" s="341">
        <v>15.14</v>
      </c>
      <c r="I47" s="339"/>
      <c r="J47" s="339">
        <v>15.14</v>
      </c>
      <c r="K47" s="339"/>
      <c r="L47" s="351">
        <v>14218</v>
      </c>
      <c r="M47" s="351">
        <v>11087.687900000001</v>
      </c>
      <c r="N47" s="351">
        <v>8152</v>
      </c>
      <c r="O47" s="351">
        <v>5299</v>
      </c>
      <c r="P47" s="351">
        <v>5299</v>
      </c>
      <c r="Q47" s="351">
        <v>5299</v>
      </c>
      <c r="R47" s="358">
        <v>8152</v>
      </c>
      <c r="S47" s="358" t="e">
        <f>VLOOKUP(C47,[1]Sheet2!$J$10:'[1]Sheet2'!$EU$681,93,FALSE)</f>
        <v>#REF!</v>
      </c>
      <c r="T47" s="359">
        <v>14218</v>
      </c>
      <c r="U47" s="359">
        <v>14218</v>
      </c>
      <c r="V47" s="359"/>
      <c r="W47" s="359"/>
      <c r="X47" s="359"/>
      <c r="Y47" s="351">
        <v>14218</v>
      </c>
      <c r="Z47" s="351">
        <v>0</v>
      </c>
      <c r="AA47" s="366">
        <v>1</v>
      </c>
      <c r="AB47" s="367">
        <v>0</v>
      </c>
      <c r="AC47" s="367">
        <v>2935.6878999999999</v>
      </c>
      <c r="AD47" s="367"/>
      <c r="AE47" s="351"/>
      <c r="AF47" s="39" t="s">
        <v>852</v>
      </c>
      <c r="AG47" s="39" t="s">
        <v>853</v>
      </c>
      <c r="AH47" s="351" t="s">
        <v>95</v>
      </c>
      <c r="AI47" s="351"/>
      <c r="AJ47" s="351"/>
      <c r="AK47" s="351"/>
      <c r="AL47" s="351"/>
      <c r="AM47" s="351"/>
      <c r="AN47" s="351"/>
      <c r="AO47" s="351"/>
      <c r="AP47" s="351"/>
      <c r="AQ47" s="351"/>
      <c r="AR47" s="351"/>
      <c r="AS47" s="351"/>
      <c r="AT47" s="351"/>
      <c r="AU47" s="351"/>
      <c r="AV47" s="351"/>
      <c r="AW47" s="351"/>
      <c r="AX47" s="351" t="s">
        <v>2701</v>
      </c>
      <c r="AY47" s="351"/>
      <c r="AZ47" s="351" t="s">
        <v>95</v>
      </c>
      <c r="BA47" s="351" t="s">
        <v>95</v>
      </c>
      <c r="BB47" s="351" t="s">
        <v>2702</v>
      </c>
      <c r="BC47" s="351" t="s">
        <v>2701</v>
      </c>
      <c r="BD47" s="316" t="s">
        <v>141</v>
      </c>
      <c r="BE47" s="339" t="s">
        <v>293</v>
      </c>
      <c r="BF47" s="339" t="s">
        <v>843</v>
      </c>
    </row>
    <row r="48" spans="1:58" s="316" customFormat="1" ht="35.1" customHeight="1">
      <c r="A48" s="339" t="s">
        <v>293</v>
      </c>
      <c r="B48" s="339" t="s">
        <v>854</v>
      </c>
      <c r="C48" s="339" t="s">
        <v>1008</v>
      </c>
      <c r="D48" s="339" t="s">
        <v>90</v>
      </c>
      <c r="E48" s="339" t="s">
        <v>134</v>
      </c>
      <c r="F48" s="340">
        <v>2017</v>
      </c>
      <c r="G48" s="340">
        <v>2019</v>
      </c>
      <c r="H48" s="341">
        <v>29.951000000000001</v>
      </c>
      <c r="I48" s="339"/>
      <c r="J48" s="339">
        <v>29.951000000000001</v>
      </c>
      <c r="K48" s="339"/>
      <c r="L48" s="351">
        <v>22484</v>
      </c>
      <c r="M48" s="351">
        <v>16852.055700000001</v>
      </c>
      <c r="N48" s="351">
        <v>11396</v>
      </c>
      <c r="O48" s="351">
        <v>10483</v>
      </c>
      <c r="P48" s="351">
        <v>10483</v>
      </c>
      <c r="Q48" s="351">
        <v>10483</v>
      </c>
      <c r="R48" s="358">
        <v>11396</v>
      </c>
      <c r="S48" s="358" t="e">
        <f>VLOOKUP(C48,[1]Sheet2!$J$10:'[1]Sheet2'!$EU$681,93,FALSE)</f>
        <v>#REF!</v>
      </c>
      <c r="T48" s="359">
        <v>22484</v>
      </c>
      <c r="U48" s="359">
        <v>5330</v>
      </c>
      <c r="V48" s="359">
        <v>9800</v>
      </c>
      <c r="W48" s="359">
        <v>7354</v>
      </c>
      <c r="X48" s="359"/>
      <c r="Y48" s="351">
        <v>22484</v>
      </c>
      <c r="Z48" s="351">
        <v>0</v>
      </c>
      <c r="AA48" s="366">
        <v>1</v>
      </c>
      <c r="AB48" s="367">
        <v>0</v>
      </c>
      <c r="AC48" s="367">
        <v>5456.0556999999999</v>
      </c>
      <c r="AD48" s="367"/>
      <c r="AE48" s="351"/>
      <c r="AF48" s="353" t="s">
        <v>1012</v>
      </c>
      <c r="AG48" s="353" t="s">
        <v>1013</v>
      </c>
      <c r="AH48" s="351" t="s">
        <v>95</v>
      </c>
      <c r="AI48" s="351"/>
      <c r="AJ48" s="351"/>
      <c r="AK48" s="351"/>
      <c r="AL48" s="351"/>
      <c r="AM48" s="351"/>
      <c r="AN48" s="351"/>
      <c r="AO48" s="351"/>
      <c r="AP48" s="351"/>
      <c r="AQ48" s="351"/>
      <c r="AR48" s="351"/>
      <c r="AS48" s="351"/>
      <c r="AT48" s="351"/>
      <c r="AU48" s="351"/>
      <c r="AV48" s="351"/>
      <c r="AW48" s="351"/>
      <c r="AX48" s="351" t="s">
        <v>2701</v>
      </c>
      <c r="AY48" s="351"/>
      <c r="AZ48" s="351" t="s">
        <v>95</v>
      </c>
      <c r="BA48" s="351" t="s">
        <v>95</v>
      </c>
      <c r="BB48" s="351" t="s">
        <v>2702</v>
      </c>
      <c r="BC48" s="351" t="s">
        <v>2701</v>
      </c>
      <c r="BD48" s="316" t="s">
        <v>141</v>
      </c>
      <c r="BE48" s="339" t="s">
        <v>293</v>
      </c>
      <c r="BF48" s="339" t="s">
        <v>854</v>
      </c>
    </row>
    <row r="49" spans="1:58" s="316" customFormat="1" ht="35.1" customHeight="1">
      <c r="A49" s="339" t="s">
        <v>293</v>
      </c>
      <c r="B49" s="339" t="s">
        <v>830</v>
      </c>
      <c r="C49" s="339" t="s">
        <v>831</v>
      </c>
      <c r="D49" s="339" t="s">
        <v>90</v>
      </c>
      <c r="E49" s="339" t="s">
        <v>89</v>
      </c>
      <c r="F49" s="340">
        <v>2015</v>
      </c>
      <c r="G49" s="340">
        <v>2017</v>
      </c>
      <c r="H49" s="341">
        <v>5.5110000000000001</v>
      </c>
      <c r="I49" s="339">
        <v>5.5110000000000001</v>
      </c>
      <c r="J49" s="339"/>
      <c r="K49" s="339"/>
      <c r="L49" s="351">
        <v>21877</v>
      </c>
      <c r="M49" s="351">
        <v>14237.608700000001</v>
      </c>
      <c r="N49" s="351">
        <v>1653</v>
      </c>
      <c r="O49" s="351">
        <v>1653</v>
      </c>
      <c r="P49" s="351">
        <v>1653</v>
      </c>
      <c r="Q49" s="351">
        <v>1653</v>
      </c>
      <c r="R49" s="358">
        <v>1653</v>
      </c>
      <c r="S49" s="358" t="e">
        <f>VLOOKUP(C49,[1]Sheet2!$J$10:'[1]Sheet2'!$EU$681,93,FALSE)</f>
        <v>#REF!</v>
      </c>
      <c r="T49" s="359">
        <v>21876.799999999999</v>
      </c>
      <c r="U49" s="359"/>
      <c r="V49" s="359">
        <v>7601.8</v>
      </c>
      <c r="W49" s="359"/>
      <c r="X49" s="359"/>
      <c r="Y49" s="351">
        <v>21876.799999999999</v>
      </c>
      <c r="Z49" s="351">
        <v>0.20000000000072801</v>
      </c>
      <c r="AA49" s="366">
        <v>0.99999085797869902</v>
      </c>
      <c r="AB49" s="367">
        <v>0.20000000000072801</v>
      </c>
      <c r="AC49" s="367">
        <v>12584.608700000001</v>
      </c>
      <c r="AD49" s="367"/>
      <c r="AE49" s="351"/>
      <c r="AF49" s="39" t="s">
        <v>833</v>
      </c>
      <c r="AG49" s="39" t="s">
        <v>834</v>
      </c>
      <c r="AH49" s="351" t="s">
        <v>95</v>
      </c>
      <c r="AI49" s="351"/>
      <c r="AJ49" s="351"/>
      <c r="AK49" s="351"/>
      <c r="AL49" s="351"/>
      <c r="AM49" s="351"/>
      <c r="AN49" s="351"/>
      <c r="AO49" s="351"/>
      <c r="AP49" s="351"/>
      <c r="AQ49" s="351"/>
      <c r="AR49" s="351"/>
      <c r="AS49" s="351"/>
      <c r="AT49" s="351"/>
      <c r="AU49" s="351"/>
      <c r="AV49" s="351"/>
      <c r="AW49" s="351"/>
      <c r="AX49" s="351" t="s">
        <v>2701</v>
      </c>
      <c r="AY49" s="351"/>
      <c r="AZ49" s="351" t="s">
        <v>95</v>
      </c>
      <c r="BA49" s="351" t="s">
        <v>95</v>
      </c>
      <c r="BB49" s="351" t="s">
        <v>2702</v>
      </c>
      <c r="BC49" s="351" t="s">
        <v>2701</v>
      </c>
      <c r="BD49" s="316" t="s">
        <v>141</v>
      </c>
      <c r="BE49" s="339" t="s">
        <v>293</v>
      </c>
      <c r="BF49" s="339" t="s">
        <v>830</v>
      </c>
    </row>
    <row r="50" spans="1:58" s="316" customFormat="1" ht="35.1" customHeight="1">
      <c r="A50" s="339" t="s">
        <v>293</v>
      </c>
      <c r="B50" s="339" t="s">
        <v>822</v>
      </c>
      <c r="C50" s="339" t="s">
        <v>2729</v>
      </c>
      <c r="D50" s="339" t="s">
        <v>90</v>
      </c>
      <c r="E50" s="339" t="s">
        <v>89</v>
      </c>
      <c r="F50" s="340">
        <v>2019</v>
      </c>
      <c r="G50" s="340">
        <v>2020</v>
      </c>
      <c r="H50" s="341">
        <v>12.006</v>
      </c>
      <c r="I50" s="339"/>
      <c r="J50" s="339">
        <v>12.006</v>
      </c>
      <c r="K50" s="339"/>
      <c r="L50" s="351">
        <v>12081.36</v>
      </c>
      <c r="M50" s="351">
        <v>9114.9812000000002</v>
      </c>
      <c r="N50" s="351">
        <v>2696</v>
      </c>
      <c r="O50" s="351">
        <v>0</v>
      </c>
      <c r="P50" s="351">
        <v>4202</v>
      </c>
      <c r="Q50" s="351">
        <v>0</v>
      </c>
      <c r="R50" s="358">
        <v>2696</v>
      </c>
      <c r="S50" s="358" t="e">
        <f>VLOOKUP(C50,[1]Sheet2!$J$10:'[1]Sheet2'!$EU$681,93,FALSE)</f>
        <v>#REF!</v>
      </c>
      <c r="T50" s="359">
        <v>7443.8</v>
      </c>
      <c r="U50" s="359">
        <v>7443.8</v>
      </c>
      <c r="V50" s="359"/>
      <c r="W50" s="359"/>
      <c r="X50" s="359"/>
      <c r="Y50" s="351">
        <v>12081</v>
      </c>
      <c r="Z50" s="351">
        <v>0.36000000000058202</v>
      </c>
      <c r="AA50" s="366">
        <v>0.99997020203023501</v>
      </c>
      <c r="AB50" s="367">
        <v>0.36000000000058202</v>
      </c>
      <c r="AC50" s="367">
        <v>6418.9812000000002</v>
      </c>
      <c r="AD50" s="367"/>
      <c r="AE50" s="351"/>
      <c r="AF50" s="39" t="s">
        <v>824</v>
      </c>
      <c r="AG50" s="39" t="s">
        <v>825</v>
      </c>
      <c r="AH50" s="351" t="s">
        <v>95</v>
      </c>
      <c r="AI50" s="351"/>
      <c r="AJ50" s="351"/>
      <c r="AK50" s="351"/>
      <c r="AL50" s="351"/>
      <c r="AM50" s="351"/>
      <c r="AN50" s="351"/>
      <c r="AO50" s="351"/>
      <c r="AP50" s="351"/>
      <c r="AQ50" s="351"/>
      <c r="AR50" s="351"/>
      <c r="AS50" s="351"/>
      <c r="AT50" s="351"/>
      <c r="AU50" s="351"/>
      <c r="AV50" s="351"/>
      <c r="AW50" s="351"/>
      <c r="AX50" s="351" t="s">
        <v>2701</v>
      </c>
      <c r="AY50" s="351"/>
      <c r="AZ50" s="351" t="s">
        <v>95</v>
      </c>
      <c r="BA50" s="351" t="s">
        <v>95</v>
      </c>
      <c r="BB50" s="351" t="s">
        <v>2702</v>
      </c>
      <c r="BC50" s="351" t="s">
        <v>2701</v>
      </c>
      <c r="BD50" s="316" t="s">
        <v>2140</v>
      </c>
      <c r="BE50" s="339" t="s">
        <v>293</v>
      </c>
      <c r="BF50" s="339" t="s">
        <v>822</v>
      </c>
    </row>
    <row r="51" spans="1:58" s="316" customFormat="1" ht="35.1" customHeight="1">
      <c r="A51" s="339" t="s">
        <v>293</v>
      </c>
      <c r="B51" s="339" t="s">
        <v>839</v>
      </c>
      <c r="C51" s="339" t="s">
        <v>840</v>
      </c>
      <c r="D51" s="339" t="s">
        <v>90</v>
      </c>
      <c r="E51" s="339" t="s">
        <v>134</v>
      </c>
      <c r="F51" s="340">
        <v>2019</v>
      </c>
      <c r="G51" s="340">
        <v>2020</v>
      </c>
      <c r="H51" s="341">
        <v>34.85</v>
      </c>
      <c r="I51" s="339">
        <v>5.2460000000000004</v>
      </c>
      <c r="J51" s="339"/>
      <c r="K51" s="339">
        <v>29.603999999999999</v>
      </c>
      <c r="L51" s="351">
        <v>39373.97</v>
      </c>
      <c r="M51" s="351">
        <v>4709.2106894404596</v>
      </c>
      <c r="N51" s="351">
        <v>6970</v>
      </c>
      <c r="O51" s="351">
        <v>9889</v>
      </c>
      <c r="P51" s="351">
        <v>9889</v>
      </c>
      <c r="Q51" s="351">
        <v>0</v>
      </c>
      <c r="R51" s="358">
        <v>6970</v>
      </c>
      <c r="S51" s="358" t="e">
        <f>VLOOKUP(C51,[1]Sheet2!$J$10:'[1]Sheet2'!$EU$681,93,FALSE)</f>
        <v>#REF!</v>
      </c>
      <c r="T51" s="359">
        <v>39374</v>
      </c>
      <c r="U51" s="359">
        <v>10000</v>
      </c>
      <c r="V51" s="359">
        <v>14292.5</v>
      </c>
      <c r="W51" s="359">
        <v>7270</v>
      </c>
      <c r="X51" s="359">
        <v>7811.5</v>
      </c>
      <c r="Y51" s="368">
        <v>39373.97</v>
      </c>
      <c r="Z51" s="351">
        <v>0</v>
      </c>
      <c r="AA51" s="366">
        <v>1</v>
      </c>
      <c r="AB51" s="367">
        <v>0</v>
      </c>
      <c r="AC51" s="367"/>
      <c r="AD51" s="367"/>
      <c r="AE51" s="351"/>
      <c r="AF51" s="353" t="s">
        <v>841</v>
      </c>
      <c r="AG51" s="353" t="s">
        <v>842</v>
      </c>
      <c r="AH51" s="351" t="s">
        <v>95</v>
      </c>
      <c r="AI51" s="351"/>
      <c r="AJ51" s="351"/>
      <c r="AK51" s="351"/>
      <c r="AL51" s="351"/>
      <c r="AM51" s="351"/>
      <c r="AN51" s="351"/>
      <c r="AO51" s="351"/>
      <c r="AP51" s="351"/>
      <c r="AQ51" s="351"/>
      <c r="AR51" s="351"/>
      <c r="AS51" s="351"/>
      <c r="AT51" s="351"/>
      <c r="AU51" s="351"/>
      <c r="AV51" s="351"/>
      <c r="AW51" s="351"/>
      <c r="AX51" s="351" t="s">
        <v>2701</v>
      </c>
      <c r="AY51" s="351"/>
      <c r="AZ51" s="351" t="s">
        <v>95</v>
      </c>
      <c r="BA51" s="351" t="s">
        <v>95</v>
      </c>
      <c r="BB51" s="351" t="s">
        <v>2702</v>
      </c>
      <c r="BC51" s="351" t="s">
        <v>2701</v>
      </c>
      <c r="BD51" s="316" t="s">
        <v>2140</v>
      </c>
      <c r="BE51" s="339" t="s">
        <v>293</v>
      </c>
      <c r="BF51" s="339" t="s">
        <v>839</v>
      </c>
    </row>
    <row r="52" spans="1:58" s="316" customFormat="1" ht="35.1" customHeight="1">
      <c r="A52" s="339" t="s">
        <v>293</v>
      </c>
      <c r="B52" s="339" t="s">
        <v>858</v>
      </c>
      <c r="C52" s="339" t="s">
        <v>859</v>
      </c>
      <c r="D52" s="339" t="s">
        <v>90</v>
      </c>
      <c r="E52" s="339" t="s">
        <v>134</v>
      </c>
      <c r="F52" s="340">
        <v>2019</v>
      </c>
      <c r="G52" s="340">
        <v>2020</v>
      </c>
      <c r="H52" s="341">
        <v>31.300999999999998</v>
      </c>
      <c r="I52" s="339"/>
      <c r="J52" s="339"/>
      <c r="K52" s="339">
        <v>31.300999999999998</v>
      </c>
      <c r="L52" s="351">
        <v>23644.86</v>
      </c>
      <c r="M52" s="351">
        <v>18387.293000000001</v>
      </c>
      <c r="N52" s="351">
        <v>6642</v>
      </c>
      <c r="O52" s="351">
        <v>0</v>
      </c>
      <c r="P52" s="351">
        <v>6573.21</v>
      </c>
      <c r="Q52" s="351">
        <v>0</v>
      </c>
      <c r="R52" s="358">
        <v>6642</v>
      </c>
      <c r="S52" s="358" t="e">
        <f>VLOOKUP(C52,[1]Sheet2!$J$10:'[1]Sheet2'!$EU$681,93,FALSE)</f>
        <v>#REF!</v>
      </c>
      <c r="T52" s="359">
        <v>23644.9</v>
      </c>
      <c r="U52" s="359">
        <v>9865</v>
      </c>
      <c r="V52" s="359">
        <v>13779.9</v>
      </c>
      <c r="W52" s="359"/>
      <c r="X52" s="359"/>
      <c r="Y52" s="368">
        <v>23644.86</v>
      </c>
      <c r="Z52" s="351">
        <v>0</v>
      </c>
      <c r="AA52" s="366">
        <v>1</v>
      </c>
      <c r="AB52" s="367">
        <v>0</v>
      </c>
      <c r="AC52" s="367">
        <v>11745.293</v>
      </c>
      <c r="AD52" s="367"/>
      <c r="AE52" s="351"/>
      <c r="AF52" s="39" t="s">
        <v>860</v>
      </c>
      <c r="AG52" s="39" t="s">
        <v>861</v>
      </c>
      <c r="AH52" s="351" t="s">
        <v>95</v>
      </c>
      <c r="AI52" s="351"/>
      <c r="AJ52" s="351"/>
      <c r="AK52" s="351"/>
      <c r="AL52" s="351"/>
      <c r="AM52" s="351"/>
      <c r="AN52" s="351"/>
      <c r="AO52" s="351"/>
      <c r="AP52" s="351"/>
      <c r="AQ52" s="351"/>
      <c r="AR52" s="351"/>
      <c r="AS52" s="351"/>
      <c r="AT52" s="351"/>
      <c r="AU52" s="351"/>
      <c r="AV52" s="351"/>
      <c r="AW52" s="351"/>
      <c r="AX52" s="351" t="s">
        <v>2701</v>
      </c>
      <c r="AY52" s="351"/>
      <c r="AZ52" s="351" t="s">
        <v>95</v>
      </c>
      <c r="BA52" s="351" t="s">
        <v>95</v>
      </c>
      <c r="BB52" s="351" t="s">
        <v>2702</v>
      </c>
      <c r="BC52" s="351" t="s">
        <v>2701</v>
      </c>
      <c r="BD52" s="316" t="s">
        <v>2140</v>
      </c>
      <c r="BE52" s="339" t="s">
        <v>293</v>
      </c>
      <c r="BF52" s="339" t="s">
        <v>858</v>
      </c>
    </row>
    <row r="53" spans="1:58" s="316" customFormat="1" ht="35.1" customHeight="1">
      <c r="A53" s="339" t="s">
        <v>293</v>
      </c>
      <c r="B53" s="339" t="s">
        <v>858</v>
      </c>
      <c r="C53" s="339" t="s">
        <v>862</v>
      </c>
      <c r="D53" s="339" t="s">
        <v>90</v>
      </c>
      <c r="E53" s="339" t="s">
        <v>134</v>
      </c>
      <c r="F53" s="340">
        <v>2019</v>
      </c>
      <c r="G53" s="340">
        <v>2020</v>
      </c>
      <c r="H53" s="341">
        <v>12.768000000000001</v>
      </c>
      <c r="I53" s="339"/>
      <c r="J53" s="339">
        <v>12.768000000000001</v>
      </c>
      <c r="K53" s="339"/>
      <c r="L53" s="351">
        <v>18381.78</v>
      </c>
      <c r="M53" s="351">
        <v>13216.9427</v>
      </c>
      <c r="N53" s="351">
        <v>2553.6</v>
      </c>
      <c r="O53" s="351">
        <v>0</v>
      </c>
      <c r="P53" s="351">
        <v>4468.8</v>
      </c>
      <c r="Q53" s="351">
        <v>0</v>
      </c>
      <c r="R53" s="358">
        <v>2468</v>
      </c>
      <c r="S53" s="358" t="e">
        <f>VLOOKUP(C53,[1]Sheet2!$J$10:'[1]Sheet2'!$EU$681,93,FALSE)</f>
        <v>#REF!</v>
      </c>
      <c r="T53" s="359">
        <v>18381.8</v>
      </c>
      <c r="U53" s="359"/>
      <c r="V53" s="359">
        <v>5827.9</v>
      </c>
      <c r="W53" s="359">
        <v>10347</v>
      </c>
      <c r="X53" s="359">
        <v>2206.9</v>
      </c>
      <c r="Y53" s="351">
        <v>18381.78</v>
      </c>
      <c r="Z53" s="351">
        <v>0</v>
      </c>
      <c r="AA53" s="366">
        <v>1</v>
      </c>
      <c r="AB53" s="367"/>
      <c r="AC53" s="367">
        <v>10663.342699999999</v>
      </c>
      <c r="AD53" s="367"/>
      <c r="AE53" s="351"/>
      <c r="AF53" s="39" t="s">
        <v>2730</v>
      </c>
      <c r="AG53" s="353" t="s">
        <v>864</v>
      </c>
      <c r="AH53" s="351" t="s">
        <v>95</v>
      </c>
      <c r="AI53" s="351"/>
      <c r="AJ53" s="351"/>
      <c r="AK53" s="351"/>
      <c r="AL53" s="351"/>
      <c r="AM53" s="351"/>
      <c r="AN53" s="351"/>
      <c r="AO53" s="351"/>
      <c r="AP53" s="351"/>
      <c r="AQ53" s="351"/>
      <c r="AR53" s="351"/>
      <c r="AS53" s="351"/>
      <c r="AT53" s="351"/>
      <c r="AU53" s="351"/>
      <c r="AV53" s="351"/>
      <c r="AW53" s="351"/>
      <c r="AX53" s="351" t="s">
        <v>2701</v>
      </c>
      <c r="AY53" s="351"/>
      <c r="AZ53" s="351" t="s">
        <v>95</v>
      </c>
      <c r="BA53" s="351" t="s">
        <v>95</v>
      </c>
      <c r="BB53" s="351" t="s">
        <v>2702</v>
      </c>
      <c r="BC53" s="351" t="s">
        <v>2701</v>
      </c>
      <c r="BD53" s="316" t="s">
        <v>2140</v>
      </c>
      <c r="BE53" s="339" t="s">
        <v>293</v>
      </c>
      <c r="BF53" s="339" t="s">
        <v>858</v>
      </c>
    </row>
    <row r="54" spans="1:58" s="109" customFormat="1" ht="35.1" customHeight="1">
      <c r="A54" s="339" t="s">
        <v>300</v>
      </c>
      <c r="B54" s="339" t="s">
        <v>319</v>
      </c>
      <c r="C54" s="339" t="s">
        <v>868</v>
      </c>
      <c r="D54" s="339" t="s">
        <v>90</v>
      </c>
      <c r="E54" s="339" t="s">
        <v>1121</v>
      </c>
      <c r="F54" s="340">
        <v>2016</v>
      </c>
      <c r="G54" s="340">
        <v>2018</v>
      </c>
      <c r="H54" s="341">
        <v>12.638999999999999</v>
      </c>
      <c r="I54" s="339">
        <v>10.449</v>
      </c>
      <c r="J54" s="339">
        <v>2.19</v>
      </c>
      <c r="K54" s="339"/>
      <c r="L54" s="351">
        <v>32213</v>
      </c>
      <c r="M54" s="351">
        <v>17763.2227010444</v>
      </c>
      <c r="N54" s="351">
        <v>7759</v>
      </c>
      <c r="O54" s="351">
        <v>7668</v>
      </c>
      <c r="P54" s="351">
        <v>7668</v>
      </c>
      <c r="Q54" s="351">
        <v>7668</v>
      </c>
      <c r="R54" s="358">
        <v>7759</v>
      </c>
      <c r="S54" s="358" t="e">
        <f>VLOOKUP(C54,[1]Sheet2!$J$10:'[1]Sheet2'!$EU$681,93,FALSE)</f>
        <v>#REF!</v>
      </c>
      <c r="T54" s="359">
        <v>32213</v>
      </c>
      <c r="U54" s="359"/>
      <c r="V54" s="359">
        <v>9500</v>
      </c>
      <c r="W54" s="359">
        <v>14213</v>
      </c>
      <c r="X54" s="359"/>
      <c r="Y54" s="351">
        <v>32213</v>
      </c>
      <c r="Z54" s="351">
        <v>0</v>
      </c>
      <c r="AA54" s="366">
        <v>1</v>
      </c>
      <c r="AB54" s="367">
        <v>0</v>
      </c>
      <c r="AC54" s="367">
        <v>10004.2227010444</v>
      </c>
      <c r="AD54" s="367"/>
      <c r="AE54" s="351"/>
      <c r="AF54" s="351" t="s">
        <v>872</v>
      </c>
      <c r="AG54" s="351" t="s">
        <v>873</v>
      </c>
      <c r="AH54" s="351" t="s">
        <v>95</v>
      </c>
      <c r="AI54" s="351"/>
      <c r="AJ54" s="351"/>
      <c r="AK54" s="351"/>
      <c r="AL54" s="351"/>
      <c r="AM54" s="351"/>
      <c r="AN54" s="351"/>
      <c r="AO54" s="351"/>
      <c r="AP54" s="351"/>
      <c r="AQ54" s="351"/>
      <c r="AR54" s="351"/>
      <c r="AS54" s="351"/>
      <c r="AT54" s="351"/>
      <c r="AU54" s="351"/>
      <c r="AV54" s="351"/>
      <c r="AW54" s="351"/>
      <c r="AX54" s="351" t="s">
        <v>2701</v>
      </c>
      <c r="AY54" s="351"/>
      <c r="AZ54" s="351" t="s">
        <v>95</v>
      </c>
      <c r="BA54" s="351" t="s">
        <v>95</v>
      </c>
      <c r="BB54" s="351" t="s">
        <v>2702</v>
      </c>
      <c r="BC54" s="351" t="s">
        <v>2701</v>
      </c>
      <c r="BD54" s="316" t="s">
        <v>141</v>
      </c>
      <c r="BE54" s="339" t="s">
        <v>300</v>
      </c>
      <c r="BF54" s="339" t="s">
        <v>319</v>
      </c>
    </row>
    <row r="55" spans="1:58" s="320" customFormat="1" ht="35.1" customHeight="1">
      <c r="A55" s="339" t="s">
        <v>331</v>
      </c>
      <c r="B55" s="339" t="s">
        <v>889</v>
      </c>
      <c r="C55" s="339" t="s">
        <v>890</v>
      </c>
      <c r="D55" s="339" t="s">
        <v>113</v>
      </c>
      <c r="E55" s="339" t="s">
        <v>1121</v>
      </c>
      <c r="F55" s="340">
        <v>2015</v>
      </c>
      <c r="G55" s="340">
        <v>2017</v>
      </c>
      <c r="H55" s="341">
        <v>12.042</v>
      </c>
      <c r="I55" s="339"/>
      <c r="J55" s="339">
        <v>12.042</v>
      </c>
      <c r="K55" s="339"/>
      <c r="L55" s="351">
        <v>9687</v>
      </c>
      <c r="M55" s="351">
        <v>7233.7825000000003</v>
      </c>
      <c r="N55" s="351">
        <v>5529</v>
      </c>
      <c r="O55" s="351">
        <v>5529</v>
      </c>
      <c r="P55" s="351">
        <v>5529</v>
      </c>
      <c r="Q55" s="351">
        <v>5529</v>
      </c>
      <c r="R55" s="358">
        <v>5529</v>
      </c>
      <c r="S55" s="358" t="e">
        <f>VLOOKUP(C55,[1]Sheet2!$J$10:'[1]Sheet2'!$EU$681,93,FALSE)</f>
        <v>#REF!</v>
      </c>
      <c r="T55" s="359">
        <v>0</v>
      </c>
      <c r="U55" s="359"/>
      <c r="V55" s="359">
        <v>0</v>
      </c>
      <c r="W55" s="359"/>
      <c r="X55" s="359"/>
      <c r="Y55" s="351">
        <v>9687</v>
      </c>
      <c r="Z55" s="351">
        <v>0</v>
      </c>
      <c r="AA55" s="366">
        <v>1</v>
      </c>
      <c r="AB55" s="367">
        <v>0</v>
      </c>
      <c r="AC55" s="367">
        <v>1704.7825</v>
      </c>
      <c r="AD55" s="367"/>
      <c r="AE55" s="351"/>
      <c r="AF55" s="354" t="s">
        <v>2731</v>
      </c>
      <c r="AG55" s="351" t="s">
        <v>2732</v>
      </c>
      <c r="AH55" s="351" t="s">
        <v>95</v>
      </c>
      <c r="AI55" s="351"/>
      <c r="AJ55" s="351"/>
      <c r="AK55" s="351"/>
      <c r="AL55" s="351"/>
      <c r="AM55" s="351"/>
      <c r="AN55" s="351"/>
      <c r="AO55" s="351"/>
      <c r="AP55" s="351"/>
      <c r="AQ55" s="351"/>
      <c r="AR55" s="351"/>
      <c r="AS55" s="351"/>
      <c r="AT55" s="351"/>
      <c r="AU55" s="351"/>
      <c r="AV55" s="351"/>
      <c r="AW55" s="351"/>
      <c r="AX55" s="351" t="s">
        <v>2701</v>
      </c>
      <c r="AY55" s="351"/>
      <c r="AZ55" s="351" t="s">
        <v>95</v>
      </c>
      <c r="BA55" s="351" t="s">
        <v>95</v>
      </c>
      <c r="BB55" s="351" t="s">
        <v>2702</v>
      </c>
      <c r="BC55" s="351" t="s">
        <v>2701</v>
      </c>
      <c r="BD55" s="316" t="s">
        <v>141</v>
      </c>
      <c r="BE55" s="339" t="s">
        <v>331</v>
      </c>
      <c r="BF55" s="339" t="s">
        <v>889</v>
      </c>
    </row>
    <row r="56" spans="1:58" s="320" customFormat="1" ht="35.1" customHeight="1">
      <c r="A56" s="339" t="s">
        <v>331</v>
      </c>
      <c r="B56" s="339" t="s">
        <v>883</v>
      </c>
      <c r="C56" s="339" t="s">
        <v>2733</v>
      </c>
      <c r="D56" s="339" t="s">
        <v>113</v>
      </c>
      <c r="E56" s="339" t="s">
        <v>89</v>
      </c>
      <c r="F56" s="340">
        <v>2015</v>
      </c>
      <c r="G56" s="340">
        <v>2017</v>
      </c>
      <c r="H56" s="341">
        <v>9.2390000000000008</v>
      </c>
      <c r="I56" s="339"/>
      <c r="J56" s="339">
        <v>9.2390000000000008</v>
      </c>
      <c r="K56" s="339"/>
      <c r="L56" s="351">
        <v>13046</v>
      </c>
      <c r="M56" s="351">
        <v>9114.5115999999998</v>
      </c>
      <c r="N56" s="351">
        <v>6396</v>
      </c>
      <c r="O56" s="351">
        <v>6098</v>
      </c>
      <c r="P56" s="351">
        <v>6098</v>
      </c>
      <c r="Q56" s="351">
        <v>6098</v>
      </c>
      <c r="R56" s="358">
        <v>6396</v>
      </c>
      <c r="S56" s="358" t="e">
        <f>VLOOKUP(C56,[1]Sheet2!$J$10:'[1]Sheet2'!$EU$681,93,FALSE)</f>
        <v>#REF!</v>
      </c>
      <c r="T56" s="359">
        <v>13046</v>
      </c>
      <c r="U56" s="359"/>
      <c r="V56" s="359">
        <v>1146</v>
      </c>
      <c r="W56" s="359"/>
      <c r="X56" s="359"/>
      <c r="Y56" s="351">
        <v>13046</v>
      </c>
      <c r="Z56" s="351">
        <v>0</v>
      </c>
      <c r="AA56" s="366">
        <v>1</v>
      </c>
      <c r="AB56" s="367">
        <v>0</v>
      </c>
      <c r="AC56" s="367">
        <v>2718.5115999999998</v>
      </c>
      <c r="AD56" s="367"/>
      <c r="AE56" s="351"/>
      <c r="AF56" s="354" t="s">
        <v>2734</v>
      </c>
      <c r="AG56" s="351" t="s">
        <v>2735</v>
      </c>
      <c r="AH56" s="351" t="s">
        <v>95</v>
      </c>
      <c r="AI56" s="351"/>
      <c r="AJ56" s="351"/>
      <c r="AK56" s="351"/>
      <c r="AL56" s="351"/>
      <c r="AM56" s="351"/>
      <c r="AN56" s="351"/>
      <c r="AO56" s="351"/>
      <c r="AP56" s="351"/>
      <c r="AQ56" s="351"/>
      <c r="AR56" s="351"/>
      <c r="AS56" s="351"/>
      <c r="AT56" s="351"/>
      <c r="AU56" s="351"/>
      <c r="AV56" s="351"/>
      <c r="AW56" s="351"/>
      <c r="AX56" s="351" t="s">
        <v>2701</v>
      </c>
      <c r="AY56" s="351"/>
      <c r="AZ56" s="351" t="s">
        <v>95</v>
      </c>
      <c r="BA56" s="351" t="s">
        <v>95</v>
      </c>
      <c r="BB56" s="351" t="s">
        <v>2702</v>
      </c>
      <c r="BC56" s="351" t="s">
        <v>2701</v>
      </c>
      <c r="BD56" s="316" t="s">
        <v>141</v>
      </c>
      <c r="BE56" s="339" t="s">
        <v>331</v>
      </c>
      <c r="BF56" s="339" t="s">
        <v>883</v>
      </c>
    </row>
    <row r="57" spans="1:58" s="320" customFormat="1" ht="35.1" customHeight="1">
      <c r="A57" s="339" t="s">
        <v>331</v>
      </c>
      <c r="B57" s="339" t="s">
        <v>879</v>
      </c>
      <c r="C57" s="339" t="s">
        <v>2736</v>
      </c>
      <c r="D57" s="339" t="s">
        <v>113</v>
      </c>
      <c r="E57" s="339" t="s">
        <v>165</v>
      </c>
      <c r="F57" s="340">
        <v>2017</v>
      </c>
      <c r="G57" s="340">
        <v>2019</v>
      </c>
      <c r="H57" s="341">
        <v>6</v>
      </c>
      <c r="I57" s="339">
        <v>6</v>
      </c>
      <c r="J57" s="339"/>
      <c r="K57" s="339"/>
      <c r="L57" s="351">
        <v>29262</v>
      </c>
      <c r="M57" s="351">
        <v>19158.926299999999</v>
      </c>
      <c r="N57" s="351">
        <v>8064</v>
      </c>
      <c r="O57" s="351">
        <v>6867</v>
      </c>
      <c r="P57" s="351">
        <v>6867</v>
      </c>
      <c r="Q57" s="351">
        <v>6867</v>
      </c>
      <c r="R57" s="358">
        <v>8064</v>
      </c>
      <c r="S57" s="358" t="e">
        <f>VLOOKUP(C57,[1]Sheet2!$J$10:'[1]Sheet2'!$EU$681,93,FALSE)</f>
        <v>#REF!</v>
      </c>
      <c r="T57" s="359">
        <v>29262</v>
      </c>
      <c r="U57" s="359"/>
      <c r="V57" s="359">
        <v>21300</v>
      </c>
      <c r="W57" s="359">
        <v>7962</v>
      </c>
      <c r="X57" s="359"/>
      <c r="Y57" s="351">
        <v>29262</v>
      </c>
      <c r="Z57" s="351">
        <v>0</v>
      </c>
      <c r="AA57" s="366">
        <v>1</v>
      </c>
      <c r="AB57" s="367">
        <v>0</v>
      </c>
      <c r="AC57" s="367">
        <v>11094.926299999999</v>
      </c>
      <c r="AD57" s="367"/>
      <c r="AE57" s="351"/>
      <c r="AF57" s="354" t="s">
        <v>2737</v>
      </c>
      <c r="AG57" s="354" t="s">
        <v>2738</v>
      </c>
      <c r="AH57" s="351" t="s">
        <v>95</v>
      </c>
      <c r="AI57" s="351"/>
      <c r="AJ57" s="351"/>
      <c r="AK57" s="351"/>
      <c r="AL57" s="351"/>
      <c r="AM57" s="351"/>
      <c r="AN57" s="351"/>
      <c r="AO57" s="351"/>
      <c r="AP57" s="351"/>
      <c r="AQ57" s="351"/>
      <c r="AR57" s="351"/>
      <c r="AS57" s="351"/>
      <c r="AT57" s="351"/>
      <c r="AU57" s="351"/>
      <c r="AV57" s="351"/>
      <c r="AW57" s="351"/>
      <c r="AX57" s="351" t="s">
        <v>2701</v>
      </c>
      <c r="AY57" s="351"/>
      <c r="AZ57" s="351" t="s">
        <v>95</v>
      </c>
      <c r="BA57" s="351" t="s">
        <v>95</v>
      </c>
      <c r="BB57" s="351" t="s">
        <v>2702</v>
      </c>
      <c r="BC57" s="351" t="s">
        <v>2701</v>
      </c>
      <c r="BD57" s="316" t="s">
        <v>141</v>
      </c>
      <c r="BE57" s="339" t="s">
        <v>331</v>
      </c>
      <c r="BF57" s="339" t="s">
        <v>879</v>
      </c>
    </row>
    <row r="58" spans="1:58" s="320" customFormat="1" ht="35.1" customHeight="1">
      <c r="A58" s="339" t="s">
        <v>331</v>
      </c>
      <c r="B58" s="339" t="s">
        <v>889</v>
      </c>
      <c r="C58" s="339" t="s">
        <v>2739</v>
      </c>
      <c r="D58" s="339" t="s">
        <v>113</v>
      </c>
      <c r="E58" s="339" t="s">
        <v>89</v>
      </c>
      <c r="F58" s="340">
        <v>2017</v>
      </c>
      <c r="G58" s="340">
        <v>2019</v>
      </c>
      <c r="H58" s="341">
        <v>7.4119999999999999</v>
      </c>
      <c r="I58" s="339">
        <v>7.4119999999999999</v>
      </c>
      <c r="J58" s="339"/>
      <c r="K58" s="339"/>
      <c r="L58" s="351">
        <v>22377</v>
      </c>
      <c r="M58" s="351">
        <v>16985.9817</v>
      </c>
      <c r="N58" s="351">
        <v>5930</v>
      </c>
      <c r="O58" s="351">
        <v>8153.2</v>
      </c>
      <c r="P58" s="351">
        <v>8153.2</v>
      </c>
      <c r="Q58" s="351">
        <v>8153.2</v>
      </c>
      <c r="R58" s="358">
        <v>5930</v>
      </c>
      <c r="S58" s="358" t="e">
        <f>VLOOKUP(C58,[1]Sheet2!$J$10:'[1]Sheet2'!$EU$681,93,FALSE)</f>
        <v>#REF!</v>
      </c>
      <c r="T58" s="359">
        <v>22377</v>
      </c>
      <c r="U58" s="359"/>
      <c r="V58" s="359">
        <v>1540</v>
      </c>
      <c r="W58" s="359">
        <v>2437</v>
      </c>
      <c r="X58" s="359"/>
      <c r="Y58" s="351">
        <v>22377</v>
      </c>
      <c r="Z58" s="351">
        <v>0</v>
      </c>
      <c r="AA58" s="366">
        <v>1</v>
      </c>
      <c r="AB58" s="367">
        <v>0</v>
      </c>
      <c r="AC58" s="367">
        <v>11055.9817</v>
      </c>
      <c r="AD58" s="367"/>
      <c r="AE58" s="351"/>
      <c r="AF58" s="351" t="s">
        <v>2740</v>
      </c>
      <c r="AG58" s="351" t="s">
        <v>2741</v>
      </c>
      <c r="AH58" s="351" t="s">
        <v>95</v>
      </c>
      <c r="AI58" s="351"/>
      <c r="AJ58" s="351"/>
      <c r="AK58" s="351"/>
      <c r="AL58" s="351"/>
      <c r="AM58" s="351"/>
      <c r="AN58" s="351"/>
      <c r="AO58" s="351"/>
      <c r="AP58" s="351"/>
      <c r="AQ58" s="351"/>
      <c r="AR58" s="351"/>
      <c r="AS58" s="351"/>
      <c r="AT58" s="351"/>
      <c r="AU58" s="351"/>
      <c r="AV58" s="351"/>
      <c r="AW58" s="351"/>
      <c r="AX58" s="351" t="s">
        <v>2701</v>
      </c>
      <c r="AY58" s="351"/>
      <c r="AZ58" s="351" t="s">
        <v>95</v>
      </c>
      <c r="BA58" s="351" t="s">
        <v>95</v>
      </c>
      <c r="BB58" s="351" t="s">
        <v>2702</v>
      </c>
      <c r="BC58" s="351" t="s">
        <v>2701</v>
      </c>
      <c r="BD58" s="316" t="s">
        <v>141</v>
      </c>
      <c r="BE58" s="339" t="s">
        <v>331</v>
      </c>
      <c r="BF58" s="339" t="s">
        <v>889</v>
      </c>
    </row>
    <row r="59" spans="1:58" s="320" customFormat="1" ht="35.1" customHeight="1">
      <c r="A59" s="339" t="s">
        <v>331</v>
      </c>
      <c r="B59" s="339" t="s">
        <v>883</v>
      </c>
      <c r="C59" s="339" t="s">
        <v>1020</v>
      </c>
      <c r="D59" s="339" t="s">
        <v>90</v>
      </c>
      <c r="E59" s="339" t="s">
        <v>1121</v>
      </c>
      <c r="F59" s="340">
        <v>2018</v>
      </c>
      <c r="G59" s="340">
        <v>2019</v>
      </c>
      <c r="H59" s="341">
        <v>30.038</v>
      </c>
      <c r="I59" s="339"/>
      <c r="J59" s="339">
        <v>30.038</v>
      </c>
      <c r="K59" s="339"/>
      <c r="L59" s="351">
        <v>25039</v>
      </c>
      <c r="M59" s="351">
        <v>19896.5867</v>
      </c>
      <c r="N59" s="351">
        <v>12645</v>
      </c>
      <c r="O59" s="351">
        <v>10513</v>
      </c>
      <c r="P59" s="351">
        <v>10513</v>
      </c>
      <c r="Q59" s="351">
        <v>10513</v>
      </c>
      <c r="R59" s="358">
        <v>12645</v>
      </c>
      <c r="S59" s="358" t="e">
        <f>VLOOKUP(C59,[1]Sheet2!$J$10:'[1]Sheet2'!$EU$681,93,FALSE)</f>
        <v>#REF!</v>
      </c>
      <c r="T59" s="359">
        <v>25039</v>
      </c>
      <c r="U59" s="359"/>
      <c r="V59" s="359">
        <v>2639</v>
      </c>
      <c r="W59" s="359"/>
      <c r="X59" s="359"/>
      <c r="Y59" s="351">
        <v>25039</v>
      </c>
      <c r="Z59" s="351">
        <v>0</v>
      </c>
      <c r="AA59" s="366">
        <v>1</v>
      </c>
      <c r="AB59" s="367">
        <v>0</v>
      </c>
      <c r="AC59" s="367">
        <v>7251.5866999999998</v>
      </c>
      <c r="AD59" s="367"/>
      <c r="AE59" s="351"/>
      <c r="AF59" s="351" t="s">
        <v>2742</v>
      </c>
      <c r="AG59" s="351" t="s">
        <v>2743</v>
      </c>
      <c r="AH59" s="351" t="s">
        <v>95</v>
      </c>
      <c r="AI59" s="351"/>
      <c r="AJ59" s="351"/>
      <c r="AK59" s="351"/>
      <c r="AL59" s="351"/>
      <c r="AM59" s="351"/>
      <c r="AN59" s="351"/>
      <c r="AO59" s="351"/>
      <c r="AP59" s="351"/>
      <c r="AQ59" s="351"/>
      <c r="AR59" s="351"/>
      <c r="AS59" s="351"/>
      <c r="AT59" s="351"/>
      <c r="AU59" s="351"/>
      <c r="AV59" s="351"/>
      <c r="AW59" s="351"/>
      <c r="AX59" s="351" t="s">
        <v>2701</v>
      </c>
      <c r="AY59" s="351"/>
      <c r="AZ59" s="351" t="s">
        <v>95</v>
      </c>
      <c r="BA59" s="351" t="s">
        <v>95</v>
      </c>
      <c r="BB59" s="351" t="s">
        <v>2702</v>
      </c>
      <c r="BC59" s="351" t="s">
        <v>2701</v>
      </c>
      <c r="BD59" s="316" t="s">
        <v>141</v>
      </c>
      <c r="BE59" s="339" t="s">
        <v>331</v>
      </c>
      <c r="BF59" s="339" t="s">
        <v>883</v>
      </c>
    </row>
    <row r="60" spans="1:58" s="316" customFormat="1" ht="35.1" customHeight="1">
      <c r="A60" s="339" t="s">
        <v>344</v>
      </c>
      <c r="B60" s="339" t="s">
        <v>362</v>
      </c>
      <c r="C60" s="339" t="s">
        <v>915</v>
      </c>
      <c r="D60" s="339" t="s">
        <v>90</v>
      </c>
      <c r="E60" s="339" t="s">
        <v>165</v>
      </c>
      <c r="F60" s="340">
        <v>2017</v>
      </c>
      <c r="G60" s="340">
        <v>2018</v>
      </c>
      <c r="H60" s="341">
        <v>10</v>
      </c>
      <c r="I60" s="339"/>
      <c r="J60" s="339">
        <v>10</v>
      </c>
      <c r="K60" s="339"/>
      <c r="L60" s="351">
        <v>7598</v>
      </c>
      <c r="M60" s="351">
        <v>4675.9475000000002</v>
      </c>
      <c r="N60" s="351">
        <v>3002.4</v>
      </c>
      <c r="O60" s="351">
        <v>3500</v>
      </c>
      <c r="P60" s="351">
        <v>3500</v>
      </c>
      <c r="Q60" s="351">
        <v>3500</v>
      </c>
      <c r="R60" s="358">
        <v>3002</v>
      </c>
      <c r="S60" s="358" t="e">
        <f>VLOOKUP(C60,[1]Sheet2!$J$10:'[1]Sheet2'!$EU$681,93,FALSE)</f>
        <v>#REF!</v>
      </c>
      <c r="T60" s="359">
        <v>7598</v>
      </c>
      <c r="U60" s="359">
        <v>1300</v>
      </c>
      <c r="V60" s="359">
        <v>2000</v>
      </c>
      <c r="W60" s="359">
        <v>4298</v>
      </c>
      <c r="X60" s="359"/>
      <c r="Y60" s="351">
        <v>7598.4</v>
      </c>
      <c r="Z60" s="351">
        <v>-0.39999999999963598</v>
      </c>
      <c r="AA60" s="366">
        <v>1.0000526454330101</v>
      </c>
      <c r="AB60" s="367"/>
      <c r="AC60" s="367">
        <v>1673.5474999999999</v>
      </c>
      <c r="AD60" s="367"/>
      <c r="AE60" s="351"/>
      <c r="AF60" s="351"/>
      <c r="AG60" s="351"/>
      <c r="AH60" s="354" t="s">
        <v>95</v>
      </c>
      <c r="AI60" s="351"/>
      <c r="AJ60" s="351"/>
      <c r="AK60" s="351"/>
      <c r="AL60" s="351"/>
      <c r="AM60" s="351"/>
      <c r="AN60" s="351"/>
      <c r="AO60" s="351"/>
      <c r="AP60" s="351"/>
      <c r="AQ60" s="351"/>
      <c r="AR60" s="351"/>
      <c r="AS60" s="351"/>
      <c r="AT60" s="351"/>
      <c r="AU60" s="351"/>
      <c r="AV60" s="351"/>
      <c r="AW60" s="351"/>
      <c r="AX60" s="351" t="s">
        <v>2701</v>
      </c>
      <c r="AY60" s="351"/>
      <c r="AZ60" s="351" t="s">
        <v>95</v>
      </c>
      <c r="BA60" s="351" t="s">
        <v>95</v>
      </c>
      <c r="BB60" s="351" t="s">
        <v>2702</v>
      </c>
      <c r="BC60" s="351" t="s">
        <v>2701</v>
      </c>
      <c r="BD60" s="316" t="s">
        <v>141</v>
      </c>
      <c r="BE60" s="339" t="s">
        <v>344</v>
      </c>
      <c r="BF60" s="339" t="s">
        <v>362</v>
      </c>
    </row>
    <row r="61" spans="1:58" s="316" customFormat="1" ht="35.1" customHeight="1">
      <c r="A61" s="339" t="s">
        <v>371</v>
      </c>
      <c r="B61" s="339" t="s">
        <v>405</v>
      </c>
      <c r="C61" s="339" t="s">
        <v>2744</v>
      </c>
      <c r="D61" s="339" t="s">
        <v>113</v>
      </c>
      <c r="E61" s="339" t="s">
        <v>1121</v>
      </c>
      <c r="F61" s="340">
        <v>2016</v>
      </c>
      <c r="G61" s="340">
        <v>2019</v>
      </c>
      <c r="H61" s="341">
        <v>48.645000000000003</v>
      </c>
      <c r="I61" s="339"/>
      <c r="J61" s="339">
        <v>48.645000000000003</v>
      </c>
      <c r="K61" s="339"/>
      <c r="L61" s="351">
        <v>40324</v>
      </c>
      <c r="M61" s="351">
        <v>29484.251100000001</v>
      </c>
      <c r="N61" s="351">
        <v>19458</v>
      </c>
      <c r="O61" s="351">
        <v>20646</v>
      </c>
      <c r="P61" s="351">
        <v>20646</v>
      </c>
      <c r="Q61" s="351">
        <v>20646</v>
      </c>
      <c r="R61" s="358">
        <v>19458</v>
      </c>
      <c r="S61" s="358" t="e">
        <f>VLOOKUP(C61,[1]Sheet2!$J$10:'[1]Sheet2'!$EU$681,93,FALSE)</f>
        <v>#REF!</v>
      </c>
      <c r="T61" s="359">
        <v>40210</v>
      </c>
      <c r="U61" s="359"/>
      <c r="V61" s="359">
        <v>15800</v>
      </c>
      <c r="W61" s="359">
        <v>1410</v>
      </c>
      <c r="X61" s="359"/>
      <c r="Y61" s="351">
        <v>40210</v>
      </c>
      <c r="Z61" s="351">
        <v>114</v>
      </c>
      <c r="AA61" s="366">
        <v>0.99717289951393695</v>
      </c>
      <c r="AB61" s="367">
        <v>114</v>
      </c>
      <c r="AC61" s="367">
        <v>10026.251099999999</v>
      </c>
      <c r="AD61" s="367"/>
      <c r="AE61" s="351"/>
      <c r="AF61" s="199" t="s">
        <v>2745</v>
      </c>
      <c r="AG61" s="351" t="s">
        <v>2746</v>
      </c>
      <c r="AH61" s="351" t="s">
        <v>95</v>
      </c>
      <c r="AI61" s="351"/>
      <c r="AJ61" s="351"/>
      <c r="AK61" s="351"/>
      <c r="AL61" s="351"/>
      <c r="AM61" s="351"/>
      <c r="AN61" s="351"/>
      <c r="AO61" s="351"/>
      <c r="AP61" s="351"/>
      <c r="AQ61" s="351"/>
      <c r="AR61" s="351"/>
      <c r="AS61" s="351"/>
      <c r="AT61" s="351"/>
      <c r="AU61" s="351"/>
      <c r="AV61" s="351"/>
      <c r="AW61" s="351"/>
      <c r="AX61" s="351" t="s">
        <v>2701</v>
      </c>
      <c r="AY61" s="351"/>
      <c r="AZ61" s="351" t="s">
        <v>95</v>
      </c>
      <c r="BA61" s="351" t="s">
        <v>95</v>
      </c>
      <c r="BB61" s="351" t="s">
        <v>2702</v>
      </c>
      <c r="BC61" s="351" t="s">
        <v>2701</v>
      </c>
      <c r="BD61" s="316" t="s">
        <v>141</v>
      </c>
      <c r="BE61" s="339" t="s">
        <v>371</v>
      </c>
      <c r="BF61" s="339" t="s">
        <v>405</v>
      </c>
    </row>
    <row r="62" spans="1:58" s="316" customFormat="1" ht="35.1" customHeight="1">
      <c r="A62" s="339" t="s">
        <v>344</v>
      </c>
      <c r="B62" s="339" t="s">
        <v>345</v>
      </c>
      <c r="C62" s="339" t="s">
        <v>1202</v>
      </c>
      <c r="D62" s="339" t="s">
        <v>90</v>
      </c>
      <c r="E62" s="339" t="s">
        <v>165</v>
      </c>
      <c r="F62" s="340">
        <v>2017</v>
      </c>
      <c r="G62" s="340">
        <v>2019</v>
      </c>
      <c r="H62" s="341">
        <v>5.9820000000000002</v>
      </c>
      <c r="I62" s="339">
        <v>5.9820000000000002</v>
      </c>
      <c r="J62" s="339"/>
      <c r="K62" s="339"/>
      <c r="L62" s="351">
        <v>12503</v>
      </c>
      <c r="M62" s="351">
        <v>8894.5944999999992</v>
      </c>
      <c r="N62" s="351">
        <v>3888</v>
      </c>
      <c r="O62" s="351">
        <v>4187.3999999999996</v>
      </c>
      <c r="P62" s="351">
        <v>4187.3999999999996</v>
      </c>
      <c r="Q62" s="351">
        <v>4187</v>
      </c>
      <c r="R62" s="358">
        <v>3888</v>
      </c>
      <c r="S62" s="358" t="e">
        <f>VLOOKUP(C62,[1]Sheet2!$J$10:'[1]Sheet2'!$EU$681,93,FALSE)</f>
        <v>#REF!</v>
      </c>
      <c r="T62" s="359">
        <v>12503</v>
      </c>
      <c r="U62" s="359"/>
      <c r="V62" s="359">
        <v>4700</v>
      </c>
      <c r="W62" s="359">
        <v>2123</v>
      </c>
      <c r="X62" s="359">
        <v>500</v>
      </c>
      <c r="Y62" s="351">
        <v>12503</v>
      </c>
      <c r="Z62" s="351">
        <v>0</v>
      </c>
      <c r="AA62" s="366">
        <v>1</v>
      </c>
      <c r="AB62" s="367">
        <v>0</v>
      </c>
      <c r="AC62" s="367">
        <v>5006.5945000000002</v>
      </c>
      <c r="AD62" s="367">
        <v>0</v>
      </c>
      <c r="AE62" s="351">
        <v>0</v>
      </c>
      <c r="AF62" s="351" t="s">
        <v>2533</v>
      </c>
      <c r="AG62" s="351" t="s">
        <v>2534</v>
      </c>
      <c r="AH62" s="351" t="s">
        <v>95</v>
      </c>
      <c r="AI62" s="351"/>
      <c r="AJ62" s="351"/>
      <c r="AK62" s="351"/>
      <c r="AL62" s="351"/>
      <c r="AM62" s="351"/>
      <c r="AN62" s="351"/>
      <c r="AO62" s="351"/>
      <c r="AP62" s="351"/>
      <c r="AQ62" s="351"/>
      <c r="AR62" s="351"/>
      <c r="AS62" s="351"/>
      <c r="AT62" s="351"/>
      <c r="AU62" s="351"/>
      <c r="AV62" s="351"/>
      <c r="AW62" s="351"/>
      <c r="AX62" s="351" t="s">
        <v>2701</v>
      </c>
      <c r="AY62" s="351"/>
      <c r="AZ62" s="351" t="s">
        <v>416</v>
      </c>
      <c r="BA62" s="351" t="s">
        <v>416</v>
      </c>
      <c r="BB62" s="351" t="s">
        <v>2702</v>
      </c>
      <c r="BC62" s="351" t="s">
        <v>2701</v>
      </c>
      <c r="BD62" s="316" t="s">
        <v>141</v>
      </c>
      <c r="BE62" s="339" t="s">
        <v>344</v>
      </c>
      <c r="BF62" s="339" t="s">
        <v>345</v>
      </c>
    </row>
    <row r="63" spans="1:58" s="316" customFormat="1" ht="35.1" customHeight="1">
      <c r="A63" s="339" t="s">
        <v>371</v>
      </c>
      <c r="B63" s="339" t="s">
        <v>1052</v>
      </c>
      <c r="C63" s="339" t="s">
        <v>1479</v>
      </c>
      <c r="D63" s="339" t="s">
        <v>113</v>
      </c>
      <c r="E63" s="339" t="s">
        <v>89</v>
      </c>
      <c r="F63" s="340">
        <v>2019</v>
      </c>
      <c r="G63" s="340"/>
      <c r="H63" s="341">
        <v>12.576000000000001</v>
      </c>
      <c r="I63" s="339"/>
      <c r="J63" s="339">
        <v>12.576000000000001</v>
      </c>
      <c r="K63" s="339"/>
      <c r="L63" s="351">
        <v>31621</v>
      </c>
      <c r="M63" s="351">
        <v>25123.368399999999</v>
      </c>
      <c r="N63" s="351">
        <v>14640</v>
      </c>
      <c r="O63" s="351">
        <v>11575</v>
      </c>
      <c r="P63" s="351">
        <v>11575</v>
      </c>
      <c r="Q63" s="351">
        <v>11575</v>
      </c>
      <c r="R63" s="358">
        <v>14640</v>
      </c>
      <c r="S63" s="358" t="e">
        <f>VLOOKUP(C63,[1]Sheet2!$J$10:'[1]Sheet2'!$EU$681,93,FALSE)</f>
        <v>#REF!</v>
      </c>
      <c r="T63" s="359">
        <v>30400</v>
      </c>
      <c r="U63" s="359">
        <v>14000</v>
      </c>
      <c r="V63" s="359">
        <v>1000</v>
      </c>
      <c r="W63" s="359">
        <v>1500</v>
      </c>
      <c r="X63" s="359">
        <v>13900</v>
      </c>
      <c r="Y63" s="351">
        <v>30400</v>
      </c>
      <c r="Z63" s="351">
        <v>1221</v>
      </c>
      <c r="AA63" s="366">
        <v>0.96138642041681199</v>
      </c>
      <c r="AB63" s="367">
        <v>1221</v>
      </c>
      <c r="AC63" s="367">
        <v>10483.368399999999</v>
      </c>
      <c r="AD63" s="367">
        <v>0</v>
      </c>
      <c r="AE63" s="351">
        <v>1221</v>
      </c>
      <c r="AF63" s="351" t="s">
        <v>2747</v>
      </c>
      <c r="AG63" s="351" t="s">
        <v>2748</v>
      </c>
      <c r="AH63" s="351" t="s">
        <v>95</v>
      </c>
      <c r="AI63" s="351"/>
      <c r="AJ63" s="351"/>
      <c r="AK63" s="351"/>
      <c r="AL63" s="351"/>
      <c r="AM63" s="351"/>
      <c r="AN63" s="351"/>
      <c r="AO63" s="351"/>
      <c r="AP63" s="351"/>
      <c r="AQ63" s="351"/>
      <c r="AR63" s="351"/>
      <c r="AS63" s="351"/>
      <c r="AT63" s="351"/>
      <c r="AU63" s="351"/>
      <c r="AV63" s="351"/>
      <c r="AW63" s="351"/>
      <c r="AX63" s="351" t="s">
        <v>2701</v>
      </c>
      <c r="AY63" s="351"/>
      <c r="AZ63" s="351" t="s">
        <v>416</v>
      </c>
      <c r="BA63" s="351" t="s">
        <v>416</v>
      </c>
      <c r="BB63" s="351" t="s">
        <v>2702</v>
      </c>
      <c r="BC63" s="351" t="s">
        <v>2701</v>
      </c>
      <c r="BD63" s="316" t="s">
        <v>141</v>
      </c>
      <c r="BE63" s="339" t="s">
        <v>371</v>
      </c>
      <c r="BF63" s="339" t="s">
        <v>1052</v>
      </c>
    </row>
    <row r="64" spans="1:58" s="321" customFormat="1" ht="35.1" customHeight="1">
      <c r="A64" s="339" t="s">
        <v>274</v>
      </c>
      <c r="B64" s="339" t="s">
        <v>758</v>
      </c>
      <c r="C64" s="339" t="s">
        <v>763</v>
      </c>
      <c r="D64" s="339" t="s">
        <v>113</v>
      </c>
      <c r="E64" s="339" t="s">
        <v>765</v>
      </c>
      <c r="F64" s="340">
        <v>2017</v>
      </c>
      <c r="G64" s="340">
        <v>2018</v>
      </c>
      <c r="H64" s="341">
        <v>43.284999999999997</v>
      </c>
      <c r="I64" s="339">
        <v>8.0250000000000004</v>
      </c>
      <c r="J64" s="339">
        <v>35.26</v>
      </c>
      <c r="K64" s="339"/>
      <c r="L64" s="354">
        <v>56741.58</v>
      </c>
      <c r="M64" s="354">
        <v>41739</v>
      </c>
      <c r="N64" s="354">
        <v>24265</v>
      </c>
      <c r="O64" s="351">
        <v>24265</v>
      </c>
      <c r="P64" s="351">
        <v>24265</v>
      </c>
      <c r="Q64" s="351">
        <v>24265</v>
      </c>
      <c r="R64" s="362">
        <v>24265</v>
      </c>
      <c r="S64" s="358" t="e">
        <f>VLOOKUP(C64,[1]Sheet2!$J$10:'[1]Sheet2'!$EU$681,93,FALSE)</f>
        <v>#REF!</v>
      </c>
      <c r="T64" s="359">
        <v>51107</v>
      </c>
      <c r="U64" s="359">
        <v>5342</v>
      </c>
      <c r="V64" s="359">
        <v>10415</v>
      </c>
      <c r="W64" s="359">
        <v>35200</v>
      </c>
      <c r="X64" s="359">
        <v>150</v>
      </c>
      <c r="Y64" s="354">
        <v>51107</v>
      </c>
      <c r="Z64" s="351">
        <v>5634.58</v>
      </c>
      <c r="AA64" s="366">
        <v>0.900697513181691</v>
      </c>
      <c r="AB64" s="367">
        <v>5634.58</v>
      </c>
      <c r="AC64" s="367">
        <v>17474</v>
      </c>
      <c r="AD64" s="367">
        <v>0</v>
      </c>
      <c r="AE64" s="351">
        <v>5634.58</v>
      </c>
      <c r="AF64" s="354" t="s">
        <v>766</v>
      </c>
      <c r="AG64" s="354" t="s">
        <v>767</v>
      </c>
      <c r="AH64" s="354" t="s">
        <v>95</v>
      </c>
      <c r="AI64" s="354">
        <v>5635</v>
      </c>
      <c r="AJ64" s="354">
        <v>0</v>
      </c>
      <c r="AK64" s="354">
        <v>5635</v>
      </c>
      <c r="AL64" s="354">
        <v>0</v>
      </c>
      <c r="AM64" s="354" t="s">
        <v>2749</v>
      </c>
      <c r="AN64" s="354"/>
      <c r="AO64" s="354"/>
      <c r="AP64" s="354"/>
      <c r="AQ64" s="354"/>
      <c r="AR64" s="354"/>
      <c r="AS64" s="354"/>
      <c r="AT64" s="354"/>
      <c r="AU64" s="354"/>
      <c r="AV64" s="354"/>
      <c r="AW64" s="354"/>
      <c r="AX64" s="354" t="s">
        <v>2701</v>
      </c>
      <c r="AY64" s="354"/>
      <c r="AZ64" s="354" t="s">
        <v>95</v>
      </c>
      <c r="BA64" s="351" t="s">
        <v>95</v>
      </c>
      <c r="BB64" s="354" t="s">
        <v>2702</v>
      </c>
      <c r="BC64" s="354" t="s">
        <v>2701</v>
      </c>
      <c r="BD64" s="316" t="s">
        <v>2140</v>
      </c>
      <c r="BE64" s="339" t="s">
        <v>274</v>
      </c>
      <c r="BF64" s="339" t="s">
        <v>758</v>
      </c>
    </row>
    <row r="65" spans="1:58" ht="35.1" customHeight="1">
      <c r="A65" s="564" t="s">
        <v>2750</v>
      </c>
      <c r="B65" s="564"/>
      <c r="C65" s="337"/>
      <c r="D65" s="337"/>
      <c r="E65" s="337"/>
      <c r="F65" s="337"/>
      <c r="G65" s="337"/>
      <c r="H65" s="338">
        <f t="shared" ref="H65:R65" si="10">SUBTOTAL(9,H66:H122)</f>
        <v>1377.39</v>
      </c>
      <c r="I65" s="338">
        <f t="shared" si="10"/>
        <v>502.86600000000004</v>
      </c>
      <c r="J65" s="338">
        <f t="shared" si="10"/>
        <v>826.9</v>
      </c>
      <c r="K65" s="338">
        <f t="shared" si="10"/>
        <v>47.624000000000002</v>
      </c>
      <c r="L65" s="338">
        <f t="shared" si="10"/>
        <v>3674660.9864000008</v>
      </c>
      <c r="M65" s="338">
        <f t="shared" si="10"/>
        <v>2522490.9428999997</v>
      </c>
      <c r="N65" s="338">
        <f t="shared" si="10"/>
        <v>858227.94</v>
      </c>
      <c r="O65" s="338">
        <f t="shared" si="10"/>
        <v>972724.92</v>
      </c>
      <c r="P65" s="338">
        <f t="shared" si="10"/>
        <v>1014324.92</v>
      </c>
      <c r="Q65" s="338">
        <f t="shared" si="10"/>
        <v>687798.77</v>
      </c>
      <c r="R65" s="357">
        <f t="shared" si="10"/>
        <v>606899.5</v>
      </c>
      <c r="S65" s="358" t="e">
        <f>VLOOKUP(C65,[1]Sheet2!$J$10:'[1]Sheet2'!$EU$681,93,FALSE)</f>
        <v>#REF!</v>
      </c>
      <c r="T65" s="359"/>
      <c r="U65" s="359"/>
      <c r="V65" s="359"/>
      <c r="W65" s="359"/>
      <c r="X65" s="359"/>
      <c r="Y65" s="338">
        <f t="shared" ref="Y65:AE65" si="11">SUBTOTAL(9,Y66:Y122)</f>
        <v>1188389.5</v>
      </c>
      <c r="Z65" s="338">
        <f t="shared" si="11"/>
        <v>2486271.4863999998</v>
      </c>
      <c r="AA65" s="338"/>
      <c r="AB65" s="338">
        <f t="shared" si="11"/>
        <v>2197442.0464000003</v>
      </c>
      <c r="AC65" s="338">
        <f t="shared" si="11"/>
        <v>1664263.0029</v>
      </c>
      <c r="AD65" s="338">
        <f t="shared" si="11"/>
        <v>292356.44</v>
      </c>
      <c r="AE65" s="338">
        <f t="shared" si="11"/>
        <v>1456029.5646000004</v>
      </c>
      <c r="AF65" s="338"/>
      <c r="AG65" s="338"/>
      <c r="AH65" s="338"/>
      <c r="AI65" s="338">
        <f t="shared" ref="AI65:AL65" si="12">SUBTOTAL(9,AI66:AI122)</f>
        <v>1045184.3960000001</v>
      </c>
      <c r="AJ65" s="338">
        <f t="shared" si="12"/>
        <v>110102.05</v>
      </c>
      <c r="AK65" s="338">
        <f t="shared" si="12"/>
        <v>739057.53963999997</v>
      </c>
      <c r="AL65" s="338">
        <f t="shared" si="12"/>
        <v>154966.18450999996</v>
      </c>
      <c r="AM65" s="338"/>
      <c r="AN65" s="338">
        <f t="shared" ref="AN65:AQ65" si="13">SUBTOTAL(9,AN66:AN122)</f>
        <v>958757.16039999994</v>
      </c>
      <c r="AO65" s="338">
        <f t="shared" si="13"/>
        <v>122232.78</v>
      </c>
      <c r="AP65" s="338">
        <f t="shared" si="13"/>
        <v>584454.19362999999</v>
      </c>
      <c r="AQ65" s="338">
        <f t="shared" si="13"/>
        <v>252010.76492000002</v>
      </c>
      <c r="AR65" s="338"/>
      <c r="AS65" s="338">
        <f t="shared" ref="AS65:AV65" si="14">SUBTOTAL(9,AS66:AS122)</f>
        <v>409463.47599999991</v>
      </c>
      <c r="AT65" s="338">
        <f t="shared" si="14"/>
        <v>39655.269999999997</v>
      </c>
      <c r="AU65" s="338">
        <f t="shared" si="14"/>
        <v>166380.71592999998</v>
      </c>
      <c r="AV65" s="338">
        <f t="shared" si="14"/>
        <v>203427.49007000003</v>
      </c>
      <c r="AW65" s="338"/>
      <c r="AX65" s="337"/>
      <c r="AY65" s="337"/>
      <c r="AZ65" s="337"/>
      <c r="BA65" s="337"/>
      <c r="BB65" s="337"/>
      <c r="BC65" s="337"/>
      <c r="BE65" s="564" t="s">
        <v>2750</v>
      </c>
      <c r="BF65" s="564"/>
    </row>
    <row r="66" spans="1:58" s="316" customFormat="1" ht="35.1" customHeight="1">
      <c r="A66" s="339" t="s">
        <v>534</v>
      </c>
      <c r="B66" s="339" t="s">
        <v>556</v>
      </c>
      <c r="C66" s="339" t="s">
        <v>1043</v>
      </c>
      <c r="D66" s="339" t="s">
        <v>90</v>
      </c>
      <c r="E66" s="339" t="s">
        <v>89</v>
      </c>
      <c r="F66" s="340">
        <v>2017</v>
      </c>
      <c r="G66" s="340"/>
      <c r="H66" s="341">
        <v>87.525999999999996</v>
      </c>
      <c r="I66" s="339">
        <v>9.7370000000000001</v>
      </c>
      <c r="J66" s="339">
        <v>77.789000000000001</v>
      </c>
      <c r="K66" s="339"/>
      <c r="L66" s="351">
        <v>95179</v>
      </c>
      <c r="M66" s="351">
        <v>62380.165500000003</v>
      </c>
      <c r="N66" s="351">
        <v>30711</v>
      </c>
      <c r="O66" s="351">
        <v>33832</v>
      </c>
      <c r="P66" s="351">
        <v>33832</v>
      </c>
      <c r="Q66" s="351">
        <v>33832</v>
      </c>
      <c r="R66" s="358">
        <v>30711</v>
      </c>
      <c r="S66" s="358" t="e">
        <f>VLOOKUP(C66,[1]Sheet2!$J$10:'[1]Sheet2'!$EU$681,93,FALSE)</f>
        <v>#REF!</v>
      </c>
      <c r="T66" s="359">
        <v>16004</v>
      </c>
      <c r="U66" s="359">
        <v>400</v>
      </c>
      <c r="V66" s="359">
        <v>11374</v>
      </c>
      <c r="W66" s="359">
        <v>1130</v>
      </c>
      <c r="X66" s="359">
        <v>3000</v>
      </c>
      <c r="Y66" s="351">
        <v>69004</v>
      </c>
      <c r="Z66" s="351">
        <v>26175</v>
      </c>
      <c r="AA66" s="366">
        <v>0.72499185744754602</v>
      </c>
      <c r="AB66" s="367">
        <v>26175</v>
      </c>
      <c r="AC66" s="367">
        <v>31669.165499999999</v>
      </c>
      <c r="AD66" s="367">
        <v>0</v>
      </c>
      <c r="AE66" s="351">
        <v>26175</v>
      </c>
      <c r="AF66" s="351" t="s">
        <v>1047</v>
      </c>
      <c r="AG66" s="351" t="s">
        <v>1048</v>
      </c>
      <c r="AH66" s="351" t="s">
        <v>410</v>
      </c>
      <c r="AI66" s="351">
        <v>95179</v>
      </c>
      <c r="AJ66" s="351"/>
      <c r="AK66" s="351">
        <v>64468</v>
      </c>
      <c r="AL66" s="351"/>
      <c r="AM66" s="351" t="s">
        <v>2751</v>
      </c>
      <c r="AN66" s="351"/>
      <c r="AO66" s="351"/>
      <c r="AP66" s="351"/>
      <c r="AQ66" s="351"/>
      <c r="AR66" s="351"/>
      <c r="AS66" s="351"/>
      <c r="AT66" s="351"/>
      <c r="AU66" s="351"/>
      <c r="AV66" s="351"/>
      <c r="AW66" s="351"/>
      <c r="AX66" s="351" t="s">
        <v>2701</v>
      </c>
      <c r="AY66" s="351"/>
      <c r="AZ66" s="351" t="s">
        <v>416</v>
      </c>
      <c r="BA66" s="351" t="s">
        <v>416</v>
      </c>
      <c r="BB66" s="351" t="s">
        <v>2702</v>
      </c>
      <c r="BC66" s="351" t="s">
        <v>2701</v>
      </c>
      <c r="BD66" s="316" t="s">
        <v>2140</v>
      </c>
      <c r="BE66" s="339" t="s">
        <v>534</v>
      </c>
      <c r="BF66" s="339" t="s">
        <v>556</v>
      </c>
    </row>
    <row r="67" spans="1:58" s="316" customFormat="1" ht="35.1" customHeight="1">
      <c r="A67" s="339" t="s">
        <v>534</v>
      </c>
      <c r="B67" s="339" t="s">
        <v>1029</v>
      </c>
      <c r="C67" s="339" t="s">
        <v>2752</v>
      </c>
      <c r="D67" s="339" t="s">
        <v>113</v>
      </c>
      <c r="E67" s="339" t="s">
        <v>134</v>
      </c>
      <c r="F67" s="340">
        <v>2019</v>
      </c>
      <c r="G67" s="340"/>
      <c r="H67" s="341">
        <v>6.5110000000000001</v>
      </c>
      <c r="I67" s="339"/>
      <c r="J67" s="339">
        <v>6.5110000000000001</v>
      </c>
      <c r="K67" s="339"/>
      <c r="L67" s="351">
        <v>5814</v>
      </c>
      <c r="M67" s="351">
        <v>4331.1787999999997</v>
      </c>
      <c r="N67" s="351">
        <v>3628</v>
      </c>
      <c r="O67" s="351">
        <v>3581</v>
      </c>
      <c r="P67" s="351">
        <v>3581</v>
      </c>
      <c r="Q67" s="351">
        <v>3581</v>
      </c>
      <c r="R67" s="358">
        <v>3628</v>
      </c>
      <c r="S67" s="358" t="e">
        <f>VLOOKUP(C67,[1]Sheet2!$J$10:'[1]Sheet2'!$EU$681,93,FALSE)</f>
        <v>#REF!</v>
      </c>
      <c r="T67" s="359">
        <v>4868</v>
      </c>
      <c r="U67" s="359"/>
      <c r="V67" s="359">
        <v>4500</v>
      </c>
      <c r="W67" s="359">
        <v>368</v>
      </c>
      <c r="X67" s="359"/>
      <c r="Y67" s="351">
        <v>4868</v>
      </c>
      <c r="Z67" s="351">
        <v>946</v>
      </c>
      <c r="AA67" s="366">
        <v>0.83728930168558602</v>
      </c>
      <c r="AB67" s="367">
        <v>946</v>
      </c>
      <c r="AC67" s="367">
        <v>703.17880000000002</v>
      </c>
      <c r="AD67" s="367">
        <v>0</v>
      </c>
      <c r="AE67" s="351">
        <v>703.17880000000002</v>
      </c>
      <c r="AF67" s="351" t="s">
        <v>1031</v>
      </c>
      <c r="AG67" s="351" t="s">
        <v>1032</v>
      </c>
      <c r="AH67" s="351" t="s">
        <v>410</v>
      </c>
      <c r="AI67" s="351">
        <v>5814</v>
      </c>
      <c r="AJ67" s="351"/>
      <c r="AK67" s="351">
        <v>1483</v>
      </c>
      <c r="AL67" s="351"/>
      <c r="AM67" s="351" t="s">
        <v>2751</v>
      </c>
      <c r="AN67" s="351"/>
      <c r="AO67" s="351"/>
      <c r="AP67" s="351"/>
      <c r="AQ67" s="351"/>
      <c r="AR67" s="351"/>
      <c r="AS67" s="351"/>
      <c r="AT67" s="351"/>
      <c r="AU67" s="351"/>
      <c r="AV67" s="351"/>
      <c r="AW67" s="351"/>
      <c r="AX67" s="351" t="s">
        <v>2701</v>
      </c>
      <c r="AY67" s="351"/>
      <c r="AZ67" s="351" t="s">
        <v>416</v>
      </c>
      <c r="BA67" s="351" t="s">
        <v>416</v>
      </c>
      <c r="BB67" s="351" t="s">
        <v>2702</v>
      </c>
      <c r="BC67" s="351" t="s">
        <v>2701</v>
      </c>
      <c r="BD67" s="316" t="s">
        <v>141</v>
      </c>
      <c r="BE67" s="339" t="s">
        <v>534</v>
      </c>
      <c r="BF67" s="339" t="s">
        <v>1029</v>
      </c>
    </row>
    <row r="68" spans="1:58" s="316" customFormat="1" ht="35.1" customHeight="1">
      <c r="A68" s="339" t="s">
        <v>110</v>
      </c>
      <c r="B68" s="339" t="s">
        <v>111</v>
      </c>
      <c r="C68" s="339" t="s">
        <v>1442</v>
      </c>
      <c r="D68" s="339" t="s">
        <v>113</v>
      </c>
      <c r="E68" s="339" t="s">
        <v>134</v>
      </c>
      <c r="F68" s="340">
        <v>2017</v>
      </c>
      <c r="G68" s="340">
        <v>2021</v>
      </c>
      <c r="H68" s="341">
        <v>18.43</v>
      </c>
      <c r="I68" s="339">
        <v>18.43</v>
      </c>
      <c r="J68" s="339"/>
      <c r="K68" s="339"/>
      <c r="L68" s="351">
        <v>98757.26</v>
      </c>
      <c r="M68" s="351">
        <v>54505</v>
      </c>
      <c r="N68" s="351">
        <v>17594</v>
      </c>
      <c r="O68" s="351">
        <v>27645</v>
      </c>
      <c r="P68" s="351">
        <v>27645</v>
      </c>
      <c r="Q68" s="351">
        <v>27645</v>
      </c>
      <c r="R68" s="358">
        <v>17594</v>
      </c>
      <c r="S68" s="358" t="e">
        <f>VLOOKUP(C68,[1]Sheet2!$J$10:'[1]Sheet2'!$EU$681,93,FALSE)</f>
        <v>#REF!</v>
      </c>
      <c r="T68" s="359">
        <v>76012</v>
      </c>
      <c r="U68" s="359">
        <v>20200</v>
      </c>
      <c r="V68" s="359">
        <v>6580</v>
      </c>
      <c r="W68" s="359"/>
      <c r="X68" s="359"/>
      <c r="Y68" s="351">
        <v>76012</v>
      </c>
      <c r="Z68" s="351">
        <v>22745.26</v>
      </c>
      <c r="AA68" s="366">
        <v>0.76968518567647604</v>
      </c>
      <c r="AB68" s="367">
        <v>22745.26</v>
      </c>
      <c r="AC68" s="367">
        <v>36911</v>
      </c>
      <c r="AD68" s="367">
        <v>0</v>
      </c>
      <c r="AE68" s="351">
        <v>22745.26</v>
      </c>
      <c r="AF68" s="394" t="s">
        <v>1445</v>
      </c>
      <c r="AG68" s="394" t="s">
        <v>1446</v>
      </c>
      <c r="AH68" s="351" t="s">
        <v>410</v>
      </c>
      <c r="AI68" s="351">
        <v>22745</v>
      </c>
      <c r="AJ68" s="351"/>
      <c r="AK68" s="351">
        <v>22745</v>
      </c>
      <c r="AL68" s="351"/>
      <c r="AM68" s="351" t="s">
        <v>93</v>
      </c>
      <c r="AN68" s="351"/>
      <c r="AO68" s="351"/>
      <c r="AP68" s="351"/>
      <c r="AQ68" s="351"/>
      <c r="AR68" s="369" t="s">
        <v>94</v>
      </c>
      <c r="AS68" s="351"/>
      <c r="AT68" s="351"/>
      <c r="AU68" s="351"/>
      <c r="AV68" s="351"/>
      <c r="AW68" s="351"/>
      <c r="AX68" s="351" t="s">
        <v>2701</v>
      </c>
      <c r="AY68" s="354" t="s">
        <v>2753</v>
      </c>
      <c r="AZ68" s="351" t="s">
        <v>416</v>
      </c>
      <c r="BA68" s="351" t="s">
        <v>416</v>
      </c>
      <c r="BB68" s="351" t="s">
        <v>2702</v>
      </c>
      <c r="BC68" s="351" t="s">
        <v>2701</v>
      </c>
      <c r="BD68" s="316" t="s">
        <v>2140</v>
      </c>
      <c r="BE68" s="339" t="s">
        <v>110</v>
      </c>
      <c r="BF68" s="339" t="s">
        <v>111</v>
      </c>
    </row>
    <row r="69" spans="1:58" s="316" customFormat="1" ht="35.1" customHeight="1">
      <c r="A69" s="339" t="s">
        <v>128</v>
      </c>
      <c r="B69" s="339" t="s">
        <v>1116</v>
      </c>
      <c r="C69" s="339" t="s">
        <v>1117</v>
      </c>
      <c r="D69" s="339" t="s">
        <v>90</v>
      </c>
      <c r="E69" s="339" t="s">
        <v>1121</v>
      </c>
      <c r="F69" s="340">
        <v>2019</v>
      </c>
      <c r="G69" s="340"/>
      <c r="H69" s="341">
        <v>47.624000000000002</v>
      </c>
      <c r="I69" s="339"/>
      <c r="J69" s="339"/>
      <c r="K69" s="339">
        <v>47.624000000000002</v>
      </c>
      <c r="L69" s="351">
        <v>38710</v>
      </c>
      <c r="M69" s="351">
        <v>28228.892</v>
      </c>
      <c r="N69" s="351">
        <v>19049</v>
      </c>
      <c r="O69" s="351">
        <v>10001</v>
      </c>
      <c r="P69" s="351">
        <v>10001</v>
      </c>
      <c r="Q69" s="351">
        <v>10001</v>
      </c>
      <c r="R69" s="358">
        <v>13334</v>
      </c>
      <c r="S69" s="358" t="e">
        <f>VLOOKUP(C69,[1]Sheet2!$J$10:'[1]Sheet2'!$EU$681,93,FALSE)</f>
        <v>#REF!</v>
      </c>
      <c r="T69" s="359">
        <v>24590.7</v>
      </c>
      <c r="U69" s="359"/>
      <c r="V69" s="359">
        <v>2700</v>
      </c>
      <c r="W69" s="359">
        <v>11826.1</v>
      </c>
      <c r="X69" s="359">
        <v>10064.6</v>
      </c>
      <c r="Y69" s="351">
        <v>24591</v>
      </c>
      <c r="Z69" s="351">
        <v>14119</v>
      </c>
      <c r="AA69" s="366">
        <v>0.63526220614828199</v>
      </c>
      <c r="AB69" s="367">
        <v>8404</v>
      </c>
      <c r="AC69" s="367">
        <v>9179.8919999999998</v>
      </c>
      <c r="AD69" s="367">
        <v>5715</v>
      </c>
      <c r="AE69" s="351">
        <v>8404</v>
      </c>
      <c r="AF69" s="368" t="s">
        <v>2754</v>
      </c>
      <c r="AG69" s="368" t="s">
        <v>2755</v>
      </c>
      <c r="AH69" s="351" t="s">
        <v>410</v>
      </c>
      <c r="AI69" s="368">
        <v>14119</v>
      </c>
      <c r="AJ69" s="368">
        <v>5715</v>
      </c>
      <c r="AK69" s="368">
        <v>16661</v>
      </c>
      <c r="AL69" s="368"/>
      <c r="AM69" s="368" t="s">
        <v>2756</v>
      </c>
      <c r="AN69" s="368"/>
      <c r="AO69" s="368"/>
      <c r="AP69" s="368"/>
      <c r="AQ69" s="368"/>
      <c r="AR69" s="368"/>
      <c r="AS69" s="351"/>
      <c r="AT69" s="351"/>
      <c r="AU69" s="351"/>
      <c r="AV69" s="351"/>
      <c r="AW69" s="351"/>
      <c r="AX69" s="351" t="s">
        <v>2701</v>
      </c>
      <c r="AY69" s="368" t="s">
        <v>2757</v>
      </c>
      <c r="AZ69" s="351" t="s">
        <v>416</v>
      </c>
      <c r="BA69" s="351" t="s">
        <v>416</v>
      </c>
      <c r="BB69" s="351" t="s">
        <v>2702</v>
      </c>
      <c r="BC69" s="351" t="s">
        <v>2701</v>
      </c>
      <c r="BD69" s="316" t="s">
        <v>141</v>
      </c>
      <c r="BE69" s="339" t="s">
        <v>128</v>
      </c>
      <c r="BF69" s="339" t="s">
        <v>1116</v>
      </c>
    </row>
    <row r="70" spans="1:58" s="316" customFormat="1" ht="35.1" customHeight="1">
      <c r="A70" s="339" t="s">
        <v>128</v>
      </c>
      <c r="B70" s="339" t="s">
        <v>453</v>
      </c>
      <c r="C70" s="339" t="s">
        <v>2758</v>
      </c>
      <c r="D70" s="339" t="s">
        <v>90</v>
      </c>
      <c r="E70" s="339" t="s">
        <v>1121</v>
      </c>
      <c r="F70" s="340">
        <v>2018</v>
      </c>
      <c r="G70" s="340"/>
      <c r="H70" s="341">
        <v>7.9180000000000001</v>
      </c>
      <c r="I70" s="339"/>
      <c r="J70" s="339">
        <v>7.9180000000000001</v>
      </c>
      <c r="K70" s="339"/>
      <c r="L70" s="368">
        <v>7069</v>
      </c>
      <c r="M70" s="368">
        <v>6237</v>
      </c>
      <c r="N70" s="351">
        <v>3167</v>
      </c>
      <c r="O70" s="351">
        <v>2771</v>
      </c>
      <c r="P70" s="351">
        <v>2771</v>
      </c>
      <c r="Q70" s="351">
        <v>2771</v>
      </c>
      <c r="R70" s="358">
        <v>3167</v>
      </c>
      <c r="S70" s="358" t="e">
        <f>VLOOKUP(C70,[1]Sheet2!$J$10:'[1]Sheet2'!$EU$681,93,FALSE)</f>
        <v>#REF!</v>
      </c>
      <c r="T70" s="359">
        <v>5643.9</v>
      </c>
      <c r="U70" s="359"/>
      <c r="V70" s="359">
        <v>1750</v>
      </c>
      <c r="W70" s="359">
        <v>1763.9</v>
      </c>
      <c r="X70" s="359">
        <v>380</v>
      </c>
      <c r="Y70" s="351">
        <v>5644</v>
      </c>
      <c r="Z70" s="351">
        <v>1425</v>
      </c>
      <c r="AA70" s="366">
        <v>0.79841561748479295</v>
      </c>
      <c r="AB70" s="367">
        <v>1425</v>
      </c>
      <c r="AC70" s="367">
        <v>3070</v>
      </c>
      <c r="AD70" s="367">
        <v>0</v>
      </c>
      <c r="AE70" s="351">
        <v>1425</v>
      </c>
      <c r="AF70" s="368" t="s">
        <v>2759</v>
      </c>
      <c r="AG70" s="368" t="s">
        <v>2760</v>
      </c>
      <c r="AH70" s="351" t="s">
        <v>410</v>
      </c>
      <c r="AI70" s="368">
        <v>1425</v>
      </c>
      <c r="AJ70" s="368"/>
      <c r="AK70" s="368">
        <v>1425</v>
      </c>
      <c r="AL70" s="368"/>
      <c r="AM70" s="368" t="s">
        <v>2761</v>
      </c>
      <c r="AN70" s="351"/>
      <c r="AO70" s="351"/>
      <c r="AP70" s="351"/>
      <c r="AQ70" s="351"/>
      <c r="AR70" s="351"/>
      <c r="AS70" s="351"/>
      <c r="AT70" s="351"/>
      <c r="AU70" s="351"/>
      <c r="AV70" s="351"/>
      <c r="AW70" s="351"/>
      <c r="AX70" s="351" t="s">
        <v>2701</v>
      </c>
      <c r="AY70" s="351"/>
      <c r="AZ70" s="351" t="s">
        <v>416</v>
      </c>
      <c r="BA70" s="351" t="s">
        <v>416</v>
      </c>
      <c r="BB70" s="351" t="s">
        <v>2702</v>
      </c>
      <c r="BC70" s="351" t="s">
        <v>2701</v>
      </c>
      <c r="BD70" s="316" t="s">
        <v>141</v>
      </c>
      <c r="BE70" s="339" t="s">
        <v>128</v>
      </c>
      <c r="BF70" s="339" t="s">
        <v>453</v>
      </c>
    </row>
    <row r="71" spans="1:58" s="316" customFormat="1" ht="35.1" customHeight="1">
      <c r="A71" s="339" t="s">
        <v>128</v>
      </c>
      <c r="B71" s="339" t="s">
        <v>957</v>
      </c>
      <c r="C71" s="339" t="s">
        <v>958</v>
      </c>
      <c r="D71" s="339" t="s">
        <v>90</v>
      </c>
      <c r="E71" s="339" t="s">
        <v>89</v>
      </c>
      <c r="F71" s="340">
        <v>2017</v>
      </c>
      <c r="G71" s="342">
        <v>2021</v>
      </c>
      <c r="H71" s="341">
        <v>13.49</v>
      </c>
      <c r="I71" s="339"/>
      <c r="J71" s="339">
        <v>13.49</v>
      </c>
      <c r="K71" s="339"/>
      <c r="L71" s="368">
        <v>31875</v>
      </c>
      <c r="M71" s="368">
        <v>20000</v>
      </c>
      <c r="N71" s="351">
        <v>5396</v>
      </c>
      <c r="O71" s="351">
        <v>4722</v>
      </c>
      <c r="P71" s="351">
        <v>4722</v>
      </c>
      <c r="Q71" s="351">
        <v>4722</v>
      </c>
      <c r="R71" s="358">
        <v>5396</v>
      </c>
      <c r="S71" s="358" t="e">
        <f>VLOOKUP(C71,[1]Sheet2!$J$10:'[1]Sheet2'!$EU$681,93,FALSE)</f>
        <v>#REF!</v>
      </c>
      <c r="T71" s="359">
        <v>16200</v>
      </c>
      <c r="U71" s="359"/>
      <c r="V71" s="359">
        <v>5600</v>
      </c>
      <c r="W71" s="359">
        <v>3000</v>
      </c>
      <c r="X71" s="359">
        <v>7440</v>
      </c>
      <c r="Y71" s="351">
        <v>16200</v>
      </c>
      <c r="Z71" s="351">
        <v>15675</v>
      </c>
      <c r="AA71" s="366">
        <v>0.50823529411764701</v>
      </c>
      <c r="AB71" s="367">
        <v>15675</v>
      </c>
      <c r="AC71" s="367">
        <v>14604</v>
      </c>
      <c r="AD71" s="367">
        <v>0</v>
      </c>
      <c r="AE71" s="351">
        <v>14604</v>
      </c>
      <c r="AF71" s="368" t="s">
        <v>2762</v>
      </c>
      <c r="AG71" s="368" t="s">
        <v>963</v>
      </c>
      <c r="AH71" s="351" t="s">
        <v>410</v>
      </c>
      <c r="AI71" s="368">
        <v>10000</v>
      </c>
      <c r="AJ71" s="368"/>
      <c r="AK71" s="368"/>
      <c r="AL71" s="368">
        <v>10000</v>
      </c>
      <c r="AM71" s="368" t="s">
        <v>910</v>
      </c>
      <c r="AN71" s="368">
        <v>5675</v>
      </c>
      <c r="AO71" s="368"/>
      <c r="AP71" s="368"/>
      <c r="AQ71" s="368">
        <v>5675</v>
      </c>
      <c r="AR71" s="368" t="s">
        <v>2763</v>
      </c>
      <c r="AS71" s="351"/>
      <c r="AT71" s="351"/>
      <c r="AU71" s="351"/>
      <c r="AV71" s="351"/>
      <c r="AW71" s="351"/>
      <c r="AX71" s="351" t="s">
        <v>2701</v>
      </c>
      <c r="AY71" s="351"/>
      <c r="AZ71" s="351" t="s">
        <v>95</v>
      </c>
      <c r="BA71" s="351" t="s">
        <v>95</v>
      </c>
      <c r="BB71" s="351" t="s">
        <v>2702</v>
      </c>
      <c r="BC71" s="351" t="s">
        <v>2701</v>
      </c>
      <c r="BD71" s="316" t="s">
        <v>141</v>
      </c>
      <c r="BE71" s="339" t="s">
        <v>128</v>
      </c>
      <c r="BF71" s="339" t="s">
        <v>957</v>
      </c>
    </row>
    <row r="72" spans="1:58" s="316" customFormat="1" ht="35.1" customHeight="1">
      <c r="A72" s="339" t="s">
        <v>162</v>
      </c>
      <c r="B72" s="339" t="s">
        <v>1099</v>
      </c>
      <c r="C72" s="339" t="s">
        <v>1100</v>
      </c>
      <c r="D72" s="339" t="s">
        <v>90</v>
      </c>
      <c r="E72" s="339" t="s">
        <v>1121</v>
      </c>
      <c r="F72" s="340">
        <v>2017</v>
      </c>
      <c r="G72" s="340"/>
      <c r="H72" s="341">
        <v>12.887</v>
      </c>
      <c r="I72" s="339"/>
      <c r="J72" s="339">
        <v>12.887</v>
      </c>
      <c r="K72" s="339"/>
      <c r="L72" s="351">
        <v>11688</v>
      </c>
      <c r="M72" s="351">
        <v>7882</v>
      </c>
      <c r="N72" s="351">
        <v>2577</v>
      </c>
      <c r="O72" s="351">
        <v>2577</v>
      </c>
      <c r="P72" s="351">
        <v>2577</v>
      </c>
      <c r="Q72" s="351">
        <v>2577</v>
      </c>
      <c r="R72" s="358">
        <v>2577</v>
      </c>
      <c r="S72" s="358" t="e">
        <f>VLOOKUP(C72,[1]Sheet2!$J$10:'[1]Sheet2'!$EU$681,93,FALSE)</f>
        <v>#REF!</v>
      </c>
      <c r="T72" s="359">
        <v>5148</v>
      </c>
      <c r="U72" s="359"/>
      <c r="V72" s="359"/>
      <c r="W72" s="359"/>
      <c r="X72" s="359"/>
      <c r="Y72" s="351">
        <v>5148</v>
      </c>
      <c r="Z72" s="351">
        <v>6540</v>
      </c>
      <c r="AA72" s="366">
        <v>0.44045174537987702</v>
      </c>
      <c r="AB72" s="367">
        <v>6540</v>
      </c>
      <c r="AC72" s="367">
        <v>5305</v>
      </c>
      <c r="AD72" s="367">
        <v>0</v>
      </c>
      <c r="AE72" s="351">
        <v>5305</v>
      </c>
      <c r="AF72" s="351" t="s">
        <v>1104</v>
      </c>
      <c r="AG72" s="351" t="s">
        <v>1105</v>
      </c>
      <c r="AH72" s="351" t="s">
        <v>410</v>
      </c>
      <c r="AI72" s="351">
        <v>6540</v>
      </c>
      <c r="AJ72" s="351"/>
      <c r="AK72" s="351">
        <v>5305</v>
      </c>
      <c r="AL72" s="351">
        <v>1235</v>
      </c>
      <c r="AM72" s="351" t="s">
        <v>109</v>
      </c>
      <c r="AN72" s="351"/>
      <c r="AO72" s="351"/>
      <c r="AP72" s="351"/>
      <c r="AQ72" s="351"/>
      <c r="AR72" s="351"/>
      <c r="AS72" s="351"/>
      <c r="AT72" s="351"/>
      <c r="AU72" s="351"/>
      <c r="AV72" s="351"/>
      <c r="AW72" s="351"/>
      <c r="AX72" s="351" t="s">
        <v>2701</v>
      </c>
      <c r="AY72" s="351"/>
      <c r="AZ72" s="351" t="s">
        <v>426</v>
      </c>
      <c r="BA72" s="351" t="s">
        <v>426</v>
      </c>
      <c r="BB72" s="351" t="s">
        <v>2702</v>
      </c>
      <c r="BC72" s="351" t="s">
        <v>2701</v>
      </c>
      <c r="BD72" s="316" t="s">
        <v>2140</v>
      </c>
      <c r="BE72" s="339" t="s">
        <v>162</v>
      </c>
      <c r="BF72" s="339" t="s">
        <v>1099</v>
      </c>
    </row>
    <row r="73" spans="1:58" s="109" customFormat="1" ht="35.1" customHeight="1">
      <c r="A73" s="339" t="s">
        <v>300</v>
      </c>
      <c r="B73" s="339" t="s">
        <v>313</v>
      </c>
      <c r="C73" s="339" t="s">
        <v>1464</v>
      </c>
      <c r="D73" s="339" t="s">
        <v>113</v>
      </c>
      <c r="E73" s="339" t="s">
        <v>134</v>
      </c>
      <c r="F73" s="342">
        <v>2018</v>
      </c>
      <c r="G73" s="342">
        <v>2021</v>
      </c>
      <c r="H73" s="341">
        <v>25.541</v>
      </c>
      <c r="I73" s="339"/>
      <c r="J73" s="339">
        <v>25.541</v>
      </c>
      <c r="K73" s="339"/>
      <c r="L73" s="351">
        <v>22846</v>
      </c>
      <c r="M73" s="351">
        <v>15875.582700000001</v>
      </c>
      <c r="N73" s="351">
        <v>15151</v>
      </c>
      <c r="O73" s="351">
        <v>12771</v>
      </c>
      <c r="P73" s="351">
        <v>12771</v>
      </c>
      <c r="Q73" s="351">
        <v>12771</v>
      </c>
      <c r="R73" s="358">
        <v>11493</v>
      </c>
      <c r="S73" s="358" t="e">
        <f>VLOOKUP(C73,[1]Sheet2!$J$10:'[1]Sheet2'!$EU$681,93,FALSE)</f>
        <v>#REF!</v>
      </c>
      <c r="T73" s="359">
        <v>22715</v>
      </c>
      <c r="U73" s="359">
        <v>3400</v>
      </c>
      <c r="V73" s="359">
        <v>13215</v>
      </c>
      <c r="W73" s="359">
        <v>6000</v>
      </c>
      <c r="X73" s="359">
        <v>100</v>
      </c>
      <c r="Y73" s="351">
        <v>22715</v>
      </c>
      <c r="Z73" s="351">
        <v>131</v>
      </c>
      <c r="AA73" s="366">
        <v>0.99426595465289302</v>
      </c>
      <c r="AB73" s="367"/>
      <c r="AC73" s="367">
        <v>724.58270000000095</v>
      </c>
      <c r="AD73" s="367">
        <v>3658</v>
      </c>
      <c r="AE73" s="351"/>
      <c r="AF73" s="351" t="s">
        <v>1467</v>
      </c>
      <c r="AG73" s="351" t="s">
        <v>1468</v>
      </c>
      <c r="AH73" s="351" t="s">
        <v>410</v>
      </c>
      <c r="AI73" s="351">
        <v>5000</v>
      </c>
      <c r="AJ73" s="351">
        <v>3658</v>
      </c>
      <c r="AK73" s="351"/>
      <c r="AL73" s="351">
        <v>1342</v>
      </c>
      <c r="AM73" s="351" t="s">
        <v>2764</v>
      </c>
      <c r="AN73" s="351"/>
      <c r="AO73" s="351"/>
      <c r="AP73" s="351"/>
      <c r="AQ73" s="351"/>
      <c r="AR73" s="351"/>
      <c r="AS73" s="351"/>
      <c r="AT73" s="351"/>
      <c r="AU73" s="351"/>
      <c r="AV73" s="351"/>
      <c r="AW73" s="351"/>
      <c r="AX73" s="351" t="s">
        <v>2701</v>
      </c>
      <c r="AY73" s="351"/>
      <c r="AZ73" s="351" t="s">
        <v>416</v>
      </c>
      <c r="BA73" s="351" t="s">
        <v>416</v>
      </c>
      <c r="BB73" s="351" t="s">
        <v>2702</v>
      </c>
      <c r="BC73" s="351" t="s">
        <v>2701</v>
      </c>
      <c r="BD73" s="316" t="s">
        <v>141</v>
      </c>
      <c r="BE73" s="339" t="s">
        <v>300</v>
      </c>
      <c r="BF73" s="339" t="s">
        <v>313</v>
      </c>
    </row>
    <row r="74" spans="1:58" s="316" customFormat="1" ht="35.1" customHeight="1">
      <c r="A74" s="339" t="s">
        <v>293</v>
      </c>
      <c r="B74" s="339" t="s">
        <v>839</v>
      </c>
      <c r="C74" s="339" t="s">
        <v>2765</v>
      </c>
      <c r="D74" s="339" t="s">
        <v>113</v>
      </c>
      <c r="E74" s="339" t="s">
        <v>765</v>
      </c>
      <c r="F74" s="340">
        <v>2019</v>
      </c>
      <c r="G74" s="340"/>
      <c r="H74" s="341">
        <v>31</v>
      </c>
      <c r="I74" s="339"/>
      <c r="J74" s="339">
        <v>31</v>
      </c>
      <c r="K74" s="339"/>
      <c r="L74" s="351">
        <v>38854</v>
      </c>
      <c r="M74" s="351">
        <v>29022.732499999998</v>
      </c>
      <c r="N74" s="351">
        <v>13914</v>
      </c>
      <c r="O74" s="351">
        <v>17007</v>
      </c>
      <c r="P74" s="351">
        <v>17007</v>
      </c>
      <c r="Q74" s="351">
        <v>17007.310000000001</v>
      </c>
      <c r="R74" s="358">
        <v>10675</v>
      </c>
      <c r="S74" s="358" t="e">
        <f>VLOOKUP(C74,[1]Sheet2!$J$10:'[1]Sheet2'!$EU$681,93,FALSE)</f>
        <v>#REF!</v>
      </c>
      <c r="T74" s="359">
        <v>27528</v>
      </c>
      <c r="U74" s="359"/>
      <c r="V74" s="359">
        <v>2630</v>
      </c>
      <c r="W74" s="359">
        <v>12040</v>
      </c>
      <c r="X74" s="359">
        <v>12858</v>
      </c>
      <c r="Y74" s="351">
        <v>27528</v>
      </c>
      <c r="Z74" s="351">
        <v>11326</v>
      </c>
      <c r="AA74" s="366">
        <v>0.70849848149482697</v>
      </c>
      <c r="AB74" s="367">
        <v>8087</v>
      </c>
      <c r="AC74" s="367">
        <v>15108.7325</v>
      </c>
      <c r="AD74" s="367">
        <v>3239</v>
      </c>
      <c r="AE74" s="351">
        <v>8087</v>
      </c>
      <c r="AF74" s="39" t="s">
        <v>1050</v>
      </c>
      <c r="AG74" s="39" t="s">
        <v>1051</v>
      </c>
      <c r="AH74" s="351" t="s">
        <v>410</v>
      </c>
      <c r="AI74" s="351">
        <v>11326</v>
      </c>
      <c r="AJ74" s="351">
        <v>3239</v>
      </c>
      <c r="AK74" s="351">
        <v>4988</v>
      </c>
      <c r="AL74" s="351">
        <v>3099</v>
      </c>
      <c r="AM74" s="351" t="s">
        <v>109</v>
      </c>
      <c r="AN74" s="351"/>
      <c r="AO74" s="351"/>
      <c r="AP74" s="351"/>
      <c r="AQ74" s="351"/>
      <c r="AR74" s="351"/>
      <c r="AS74" s="351"/>
      <c r="AT74" s="351"/>
      <c r="AU74" s="351"/>
      <c r="AV74" s="351"/>
      <c r="AW74" s="351"/>
      <c r="AX74" s="351" t="s">
        <v>2701</v>
      </c>
      <c r="AY74" s="351"/>
      <c r="AZ74" s="351" t="s">
        <v>416</v>
      </c>
      <c r="BA74" s="351" t="s">
        <v>416</v>
      </c>
      <c r="BB74" s="351" t="s">
        <v>2702</v>
      </c>
      <c r="BC74" s="351" t="s">
        <v>2701</v>
      </c>
      <c r="BD74" s="316" t="s">
        <v>2140</v>
      </c>
      <c r="BE74" s="339" t="s">
        <v>293</v>
      </c>
      <c r="BF74" s="339" t="s">
        <v>839</v>
      </c>
    </row>
    <row r="75" spans="1:58" s="320" customFormat="1" ht="35.1" customHeight="1">
      <c r="A75" s="339" t="s">
        <v>331</v>
      </c>
      <c r="B75" s="339" t="s">
        <v>1087</v>
      </c>
      <c r="C75" s="339" t="s">
        <v>1088</v>
      </c>
      <c r="D75" s="339" t="s">
        <v>90</v>
      </c>
      <c r="E75" s="339" t="s">
        <v>165</v>
      </c>
      <c r="F75" s="340">
        <v>2019</v>
      </c>
      <c r="G75" s="340"/>
      <c r="H75" s="341">
        <v>44.5</v>
      </c>
      <c r="I75" s="339"/>
      <c r="J75" s="339">
        <v>44.5</v>
      </c>
      <c r="K75" s="339"/>
      <c r="L75" s="351">
        <v>37324.57</v>
      </c>
      <c r="M75" s="351">
        <v>27657</v>
      </c>
      <c r="N75" s="351">
        <v>19002.2</v>
      </c>
      <c r="O75" s="351">
        <v>15385</v>
      </c>
      <c r="P75" s="351">
        <v>15385</v>
      </c>
      <c r="Q75" s="351">
        <v>15385.06</v>
      </c>
      <c r="R75" s="358">
        <v>19002</v>
      </c>
      <c r="S75" s="358" t="e">
        <f>VLOOKUP(C75,[1]Sheet2!$J$10:'[1]Sheet2'!$EU$681,93,FALSE)</f>
        <v>#REF!</v>
      </c>
      <c r="T75" s="359">
        <v>22900</v>
      </c>
      <c r="U75" s="359"/>
      <c r="V75" s="359">
        <v>10400</v>
      </c>
      <c r="W75" s="359">
        <v>7000</v>
      </c>
      <c r="X75" s="359">
        <v>5500</v>
      </c>
      <c r="Y75" s="351">
        <v>22900</v>
      </c>
      <c r="Z75" s="351">
        <v>14424.57</v>
      </c>
      <c r="AA75" s="366">
        <v>0.61353687396800505</v>
      </c>
      <c r="AB75" s="367">
        <v>14424.37</v>
      </c>
      <c r="AC75" s="367">
        <v>8654.7999999999993</v>
      </c>
      <c r="AD75" s="367">
        <v>0.20000000000072801</v>
      </c>
      <c r="AE75" s="351">
        <v>8654.7999999999993</v>
      </c>
      <c r="AF75" s="351" t="s">
        <v>2766</v>
      </c>
      <c r="AG75" s="351" t="s">
        <v>2767</v>
      </c>
      <c r="AH75" s="351" t="s">
        <v>410</v>
      </c>
      <c r="AI75" s="351">
        <v>11078</v>
      </c>
      <c r="AJ75" s="351">
        <v>2423</v>
      </c>
      <c r="AK75" s="351">
        <v>8655</v>
      </c>
      <c r="AL75" s="351"/>
      <c r="AM75" s="351" t="s">
        <v>109</v>
      </c>
      <c r="AN75" s="351"/>
      <c r="AO75" s="351"/>
      <c r="AP75" s="351"/>
      <c r="AQ75" s="351"/>
      <c r="AR75" s="351"/>
      <c r="AS75" s="351"/>
      <c r="AT75" s="351"/>
      <c r="AU75" s="351"/>
      <c r="AV75" s="351"/>
      <c r="AW75" s="351"/>
      <c r="AX75" s="351" t="s">
        <v>2701</v>
      </c>
      <c r="AY75" s="351"/>
      <c r="AZ75" s="351" t="s">
        <v>416</v>
      </c>
      <c r="BA75" s="351" t="s">
        <v>416</v>
      </c>
      <c r="BB75" s="351" t="s">
        <v>2702</v>
      </c>
      <c r="BC75" s="351" t="s">
        <v>2701</v>
      </c>
      <c r="BD75" s="316" t="s">
        <v>141</v>
      </c>
      <c r="BE75" s="339" t="s">
        <v>331</v>
      </c>
      <c r="BF75" s="339" t="s">
        <v>1087</v>
      </c>
    </row>
    <row r="76" spans="1:58" s="316" customFormat="1" ht="35.1" customHeight="1">
      <c r="A76" s="339" t="s">
        <v>371</v>
      </c>
      <c r="B76" s="339" t="s">
        <v>394</v>
      </c>
      <c r="C76" s="339" t="s">
        <v>1226</v>
      </c>
      <c r="D76" s="339" t="s">
        <v>113</v>
      </c>
      <c r="E76" s="339" t="s">
        <v>134</v>
      </c>
      <c r="F76" s="340">
        <v>2017</v>
      </c>
      <c r="G76" s="340"/>
      <c r="H76" s="341">
        <v>7.8540000000000001</v>
      </c>
      <c r="I76" s="339">
        <v>7.8540000000000001</v>
      </c>
      <c r="J76" s="339"/>
      <c r="K76" s="339"/>
      <c r="L76" s="351">
        <v>24101</v>
      </c>
      <c r="M76" s="351">
        <v>17714.654699999999</v>
      </c>
      <c r="N76" s="351">
        <v>8392</v>
      </c>
      <c r="O76" s="351">
        <v>9425</v>
      </c>
      <c r="P76" s="351">
        <v>9425</v>
      </c>
      <c r="Q76" s="351">
        <v>9425</v>
      </c>
      <c r="R76" s="358">
        <v>8392</v>
      </c>
      <c r="S76" s="358" t="e">
        <f>VLOOKUP(C76,[1]Sheet2!$J$10:'[1]Sheet2'!$EU$681,93,FALSE)</f>
        <v>#REF!</v>
      </c>
      <c r="T76" s="359">
        <v>20900</v>
      </c>
      <c r="U76" s="359"/>
      <c r="V76" s="359">
        <v>7000</v>
      </c>
      <c r="W76" s="359">
        <v>2900</v>
      </c>
      <c r="X76" s="359">
        <v>11000</v>
      </c>
      <c r="Y76" s="351">
        <v>20900</v>
      </c>
      <c r="Z76" s="351">
        <v>3201</v>
      </c>
      <c r="AA76" s="366">
        <v>0.86718393427658602</v>
      </c>
      <c r="AB76" s="367">
        <v>3201</v>
      </c>
      <c r="AC76" s="367">
        <v>9322.6546999999991</v>
      </c>
      <c r="AD76" s="367">
        <v>0</v>
      </c>
      <c r="AE76" s="351">
        <v>3201</v>
      </c>
      <c r="AF76" s="351" t="s">
        <v>2768</v>
      </c>
      <c r="AG76" s="351" t="s">
        <v>2769</v>
      </c>
      <c r="AH76" s="351" t="s">
        <v>410</v>
      </c>
      <c r="AI76" s="351">
        <v>3000</v>
      </c>
      <c r="AJ76" s="351"/>
      <c r="AK76" s="351">
        <v>2000</v>
      </c>
      <c r="AL76" s="351">
        <v>1000</v>
      </c>
      <c r="AM76" s="351" t="s">
        <v>2770</v>
      </c>
      <c r="AN76" s="351"/>
      <c r="AO76" s="351"/>
      <c r="AP76" s="351"/>
      <c r="AQ76" s="351"/>
      <c r="AR76" s="351"/>
      <c r="AS76" s="351"/>
      <c r="AT76" s="351"/>
      <c r="AU76" s="351"/>
      <c r="AV76" s="351"/>
      <c r="AW76" s="351"/>
      <c r="AX76" s="351" t="s">
        <v>2701</v>
      </c>
      <c r="AY76" s="351"/>
      <c r="AZ76" s="351" t="s">
        <v>416</v>
      </c>
      <c r="BA76" s="351" t="s">
        <v>416</v>
      </c>
      <c r="BB76" s="351" t="s">
        <v>2702</v>
      </c>
      <c r="BC76" s="351" t="s">
        <v>2701</v>
      </c>
      <c r="BD76" s="316" t="s">
        <v>141</v>
      </c>
      <c r="BE76" s="339" t="s">
        <v>371</v>
      </c>
      <c r="BF76" s="339" t="s">
        <v>394</v>
      </c>
    </row>
    <row r="77" spans="1:58" s="322" customFormat="1" ht="35.1" customHeight="1">
      <c r="A77" s="370" t="s">
        <v>79</v>
      </c>
      <c r="B77" s="370" t="s">
        <v>96</v>
      </c>
      <c r="C77" s="370" t="s">
        <v>1299</v>
      </c>
      <c r="D77" s="370" t="s">
        <v>113</v>
      </c>
      <c r="E77" s="370" t="s">
        <v>89</v>
      </c>
      <c r="F77" s="371">
        <v>2019</v>
      </c>
      <c r="G77" s="371">
        <v>2022</v>
      </c>
      <c r="H77" s="372">
        <v>16.63</v>
      </c>
      <c r="I77" s="370">
        <v>16.63</v>
      </c>
      <c r="J77" s="370"/>
      <c r="K77" s="370"/>
      <c r="L77" s="351">
        <v>229613</v>
      </c>
      <c r="M77" s="351">
        <v>169369.02220000001</v>
      </c>
      <c r="N77" s="351">
        <v>51584</v>
      </c>
      <c r="O77" s="351">
        <v>30142</v>
      </c>
      <c r="P77" s="351">
        <v>30142</v>
      </c>
      <c r="Q77" s="351">
        <v>30142</v>
      </c>
      <c r="R77" s="358">
        <v>36108</v>
      </c>
      <c r="S77" s="358" t="e">
        <f>VLOOKUP(C77,[1]Sheet2!$J$10:'[1]Sheet2'!$EU$681,93,FALSE)</f>
        <v>#REF!</v>
      </c>
      <c r="T77" s="359">
        <v>71824.899999999994</v>
      </c>
      <c r="U77" s="359"/>
      <c r="V77" s="359">
        <v>30000</v>
      </c>
      <c r="W77" s="359"/>
      <c r="X77" s="359">
        <v>41824.9</v>
      </c>
      <c r="Y77" s="351">
        <v>75000</v>
      </c>
      <c r="Z77" s="351">
        <v>154613</v>
      </c>
      <c r="AA77" s="366">
        <v>0.32663655803460601</v>
      </c>
      <c r="AB77" s="367">
        <v>139137</v>
      </c>
      <c r="AC77" s="367">
        <v>117785.02220000001</v>
      </c>
      <c r="AD77" s="367">
        <v>15476</v>
      </c>
      <c r="AE77" s="351">
        <v>117785.02220000001</v>
      </c>
      <c r="AF77" s="351" t="s">
        <v>1302</v>
      </c>
      <c r="AG77" s="351" t="s">
        <v>1303</v>
      </c>
      <c r="AH77" s="351" t="s">
        <v>416</v>
      </c>
      <c r="AI77" s="351">
        <v>26000</v>
      </c>
      <c r="AJ77" s="351">
        <v>5000</v>
      </c>
      <c r="AK77" s="351">
        <v>19000</v>
      </c>
      <c r="AL77" s="351">
        <v>2000</v>
      </c>
      <c r="AM77" s="351" t="s">
        <v>1413</v>
      </c>
      <c r="AN77" s="351">
        <v>50613</v>
      </c>
      <c r="AO77" s="351">
        <v>5000</v>
      </c>
      <c r="AP77" s="351">
        <v>40000</v>
      </c>
      <c r="AQ77" s="351">
        <v>5613</v>
      </c>
      <c r="AR77" s="351" t="s">
        <v>2771</v>
      </c>
      <c r="AS77" s="351">
        <v>78000</v>
      </c>
      <c r="AT77" s="351">
        <v>5476</v>
      </c>
      <c r="AU77" s="351">
        <v>58785</v>
      </c>
      <c r="AV77" s="351">
        <v>13739</v>
      </c>
      <c r="AW77" s="351" t="s">
        <v>2772</v>
      </c>
      <c r="AX77" s="351" t="s">
        <v>2701</v>
      </c>
      <c r="AY77" s="351"/>
      <c r="AZ77" s="351" t="s">
        <v>416</v>
      </c>
      <c r="BA77" s="351" t="s">
        <v>416</v>
      </c>
      <c r="BB77" s="351" t="s">
        <v>2702</v>
      </c>
      <c r="BC77" s="351" t="s">
        <v>2701</v>
      </c>
      <c r="BD77" s="316" t="s">
        <v>2140</v>
      </c>
      <c r="BE77" s="370" t="s">
        <v>79</v>
      </c>
      <c r="BF77" s="370" t="s">
        <v>96</v>
      </c>
    </row>
    <row r="78" spans="1:58" s="323" customFormat="1" ht="35.1" customHeight="1">
      <c r="A78" s="370" t="s">
        <v>79</v>
      </c>
      <c r="B78" s="370" t="s">
        <v>501</v>
      </c>
      <c r="C78" s="370" t="s">
        <v>1638</v>
      </c>
      <c r="D78" s="370" t="s">
        <v>90</v>
      </c>
      <c r="E78" s="370" t="s">
        <v>416</v>
      </c>
      <c r="F78" s="370">
        <v>2015</v>
      </c>
      <c r="G78" s="370">
        <v>2023</v>
      </c>
      <c r="H78" s="370">
        <v>24.134</v>
      </c>
      <c r="I78" s="370">
        <v>24.134</v>
      </c>
      <c r="J78" s="370"/>
      <c r="K78" s="370"/>
      <c r="L78" s="370">
        <v>118722.07</v>
      </c>
      <c r="M78" s="370">
        <v>67992.800199999998</v>
      </c>
      <c r="N78" s="370">
        <v>12442</v>
      </c>
      <c r="O78" s="351">
        <v>23651.32</v>
      </c>
      <c r="P78" s="351">
        <v>23651.32</v>
      </c>
      <c r="Q78" s="351">
        <v>10796</v>
      </c>
      <c r="R78" s="389">
        <v>7465</v>
      </c>
      <c r="S78" s="358" t="e">
        <f>VLOOKUP(C78,[1]Sheet2!$J$10:'[1]Sheet2'!$EU$681,93,FALSE)</f>
        <v>#REF!</v>
      </c>
      <c r="T78" s="359">
        <v>26000</v>
      </c>
      <c r="U78" s="359"/>
      <c r="V78" s="359">
        <v>26000</v>
      </c>
      <c r="W78" s="359"/>
      <c r="X78" s="359"/>
      <c r="Y78" s="370">
        <v>26000</v>
      </c>
      <c r="Z78" s="351">
        <v>92722.07</v>
      </c>
      <c r="AA78" s="366">
        <v>0.218998876956913</v>
      </c>
      <c r="AB78" s="370">
        <v>87745.07</v>
      </c>
      <c r="AC78" s="370">
        <v>55550.800199999998</v>
      </c>
      <c r="AD78" s="370">
        <v>4977</v>
      </c>
      <c r="AE78" s="370">
        <v>55550.800199999998</v>
      </c>
      <c r="AF78" s="370" t="s">
        <v>1643</v>
      </c>
      <c r="AG78" s="370" t="s">
        <v>1644</v>
      </c>
      <c r="AH78" s="370" t="s">
        <v>416</v>
      </c>
      <c r="AI78" s="370">
        <v>14280</v>
      </c>
      <c r="AJ78" s="370">
        <v>2986.2</v>
      </c>
      <c r="AK78" s="370">
        <v>10000</v>
      </c>
      <c r="AL78" s="370">
        <v>1293.8</v>
      </c>
      <c r="AM78" s="370" t="s">
        <v>2773</v>
      </c>
      <c r="AN78" s="370">
        <v>14000</v>
      </c>
      <c r="AO78" s="370">
        <v>1990.8</v>
      </c>
      <c r="AP78" s="370">
        <v>10000</v>
      </c>
      <c r="AQ78" s="370">
        <v>2009.2</v>
      </c>
      <c r="AR78" s="370" t="s">
        <v>2774</v>
      </c>
      <c r="AS78" s="370">
        <v>18000</v>
      </c>
      <c r="AT78" s="370">
        <v>0</v>
      </c>
      <c r="AU78" s="370">
        <v>15000</v>
      </c>
      <c r="AV78" s="370">
        <v>3000</v>
      </c>
      <c r="AW78" s="370" t="s">
        <v>2775</v>
      </c>
      <c r="AX78" s="370" t="s">
        <v>2701</v>
      </c>
      <c r="AY78" s="370"/>
      <c r="AZ78" s="370" t="s">
        <v>416</v>
      </c>
      <c r="BA78" s="351" t="s">
        <v>416</v>
      </c>
      <c r="BB78" s="370" t="s">
        <v>2702</v>
      </c>
      <c r="BC78" s="370" t="s">
        <v>2701</v>
      </c>
      <c r="BD78" s="316" t="s">
        <v>2140</v>
      </c>
      <c r="BE78" s="370" t="s">
        <v>79</v>
      </c>
      <c r="BF78" s="370" t="s">
        <v>501</v>
      </c>
    </row>
    <row r="79" spans="1:58" s="316" customFormat="1" ht="35.1" customHeight="1">
      <c r="A79" s="339" t="s">
        <v>79</v>
      </c>
      <c r="B79" s="339" t="s">
        <v>96</v>
      </c>
      <c r="C79" s="339" t="s">
        <v>1409</v>
      </c>
      <c r="D79" s="339" t="s">
        <v>113</v>
      </c>
      <c r="E79" s="339" t="s">
        <v>89</v>
      </c>
      <c r="F79" s="340">
        <v>2020</v>
      </c>
      <c r="G79" s="340"/>
      <c r="H79" s="341">
        <v>9.35</v>
      </c>
      <c r="I79" s="339">
        <v>9.35</v>
      </c>
      <c r="J79" s="339"/>
      <c r="K79" s="339"/>
      <c r="L79" s="351">
        <v>49876</v>
      </c>
      <c r="M79" s="351">
        <v>35112.703999999998</v>
      </c>
      <c r="N79" s="351">
        <v>5142.5</v>
      </c>
      <c r="O79" s="351">
        <v>9900</v>
      </c>
      <c r="P79" s="351">
        <v>9900</v>
      </c>
      <c r="Q79" s="351">
        <v>7000</v>
      </c>
      <c r="R79" s="358">
        <v>771</v>
      </c>
      <c r="S79" s="358" t="e">
        <f>VLOOKUP(C79,[1]Sheet2!$J$10:'[1]Sheet2'!$EU$681,93,FALSE)</f>
        <v>#REF!</v>
      </c>
      <c r="T79" s="359">
        <v>0</v>
      </c>
      <c r="U79" s="359"/>
      <c r="V79" s="359"/>
      <c r="W79" s="359"/>
      <c r="X79" s="359"/>
      <c r="Y79" s="351">
        <v>0</v>
      </c>
      <c r="Z79" s="351">
        <v>49876</v>
      </c>
      <c r="AA79" s="366">
        <v>0</v>
      </c>
      <c r="AB79" s="367">
        <v>45504.5</v>
      </c>
      <c r="AC79" s="367">
        <v>29970.204000000002</v>
      </c>
      <c r="AD79" s="367">
        <v>4371.5</v>
      </c>
      <c r="AE79" s="351">
        <v>29970.204000000002</v>
      </c>
      <c r="AF79" s="369" t="s">
        <v>1412</v>
      </c>
      <c r="AG79" s="369" t="s">
        <v>2159</v>
      </c>
      <c r="AH79" s="351" t="s">
        <v>2183</v>
      </c>
      <c r="AI79" s="351">
        <v>20000</v>
      </c>
      <c r="AJ79" s="351"/>
      <c r="AK79" s="351">
        <v>17588</v>
      </c>
      <c r="AL79" s="351">
        <v>2412</v>
      </c>
      <c r="AM79" s="351"/>
      <c r="AN79" s="351"/>
      <c r="AO79" s="351"/>
      <c r="AP79" s="351"/>
      <c r="AQ79" s="351"/>
      <c r="AR79" s="351"/>
      <c r="AS79" s="351"/>
      <c r="AT79" s="351"/>
      <c r="AU79" s="351"/>
      <c r="AV79" s="351"/>
      <c r="AW79" s="351"/>
      <c r="AX79" s="351" t="s">
        <v>2701</v>
      </c>
      <c r="AY79" s="351"/>
      <c r="AZ79" s="351" t="s">
        <v>1077</v>
      </c>
      <c r="BA79" s="351" t="s">
        <v>1077</v>
      </c>
      <c r="BB79" s="351" t="s">
        <v>2702</v>
      </c>
      <c r="BC79" s="351" t="s">
        <v>2701</v>
      </c>
      <c r="BD79" s="316" t="s">
        <v>2140</v>
      </c>
      <c r="BE79" s="339" t="s">
        <v>79</v>
      </c>
      <c r="BF79" s="339" t="s">
        <v>96</v>
      </c>
    </row>
    <row r="80" spans="1:58" s="316" customFormat="1" ht="35.1" customHeight="1">
      <c r="A80" s="339" t="s">
        <v>534</v>
      </c>
      <c r="B80" s="339" t="s">
        <v>556</v>
      </c>
      <c r="C80" s="339" t="s">
        <v>1708</v>
      </c>
      <c r="D80" s="339" t="s">
        <v>113</v>
      </c>
      <c r="E80" s="339" t="s">
        <v>89</v>
      </c>
      <c r="F80" s="340">
        <v>2020</v>
      </c>
      <c r="G80" s="340"/>
      <c r="H80" s="341">
        <v>13.427</v>
      </c>
      <c r="I80" s="339">
        <v>13.427</v>
      </c>
      <c r="J80" s="339"/>
      <c r="K80" s="339"/>
      <c r="L80" s="382">
        <v>100364</v>
      </c>
      <c r="M80" s="382">
        <v>82409.723899999997</v>
      </c>
      <c r="N80" s="351">
        <v>19248.5</v>
      </c>
      <c r="O80" s="351">
        <v>25511</v>
      </c>
      <c r="P80" s="351">
        <v>25511</v>
      </c>
      <c r="Q80" s="351">
        <v>7700</v>
      </c>
      <c r="R80" s="358">
        <v>13473</v>
      </c>
      <c r="S80" s="358" t="e">
        <f>VLOOKUP(C80,[1]Sheet2!$J$10:'[1]Sheet2'!$EU$681,93,FALSE)</f>
        <v>#REF!</v>
      </c>
      <c r="T80" s="359">
        <v>0</v>
      </c>
      <c r="U80" s="359"/>
      <c r="V80" s="359"/>
      <c r="W80" s="359"/>
      <c r="X80" s="359"/>
      <c r="Y80" s="351">
        <v>0</v>
      </c>
      <c r="Z80" s="351">
        <v>100364</v>
      </c>
      <c r="AA80" s="366">
        <v>0</v>
      </c>
      <c r="AB80" s="367">
        <v>94588.5</v>
      </c>
      <c r="AC80" s="367">
        <v>63161.223899999997</v>
      </c>
      <c r="AD80" s="367">
        <v>5775.5</v>
      </c>
      <c r="AE80" s="351">
        <v>63161.223899999997</v>
      </c>
      <c r="AF80" s="351" t="s">
        <v>2776</v>
      </c>
      <c r="AG80" s="351" t="s">
        <v>2777</v>
      </c>
      <c r="AH80" s="351" t="s">
        <v>2183</v>
      </c>
      <c r="AI80" s="351">
        <v>74589</v>
      </c>
      <c r="AJ80" s="351"/>
      <c r="AK80" s="351">
        <v>50000</v>
      </c>
      <c r="AL80" s="351">
        <v>10589</v>
      </c>
      <c r="AM80" s="351" t="s">
        <v>2778</v>
      </c>
      <c r="AN80" s="351">
        <v>20527</v>
      </c>
      <c r="AO80" s="351">
        <v>5776</v>
      </c>
      <c r="AP80" s="351">
        <v>13161</v>
      </c>
      <c r="AQ80" s="351">
        <v>1590</v>
      </c>
      <c r="AR80" s="351" t="s">
        <v>2779</v>
      </c>
      <c r="AS80" s="351"/>
      <c r="AT80" s="351"/>
      <c r="AU80" s="351"/>
      <c r="AV80" s="351"/>
      <c r="AW80" s="351"/>
      <c r="AX80" s="351" t="s">
        <v>2701</v>
      </c>
      <c r="AY80" s="351"/>
      <c r="AZ80" s="351" t="s">
        <v>1077</v>
      </c>
      <c r="BA80" s="351" t="s">
        <v>1077</v>
      </c>
      <c r="BB80" s="351" t="s">
        <v>2702</v>
      </c>
      <c r="BC80" s="351" t="s">
        <v>2701</v>
      </c>
      <c r="BD80" s="316" t="s">
        <v>2140</v>
      </c>
      <c r="BE80" s="339" t="s">
        <v>534</v>
      </c>
      <c r="BF80" s="339" t="s">
        <v>556</v>
      </c>
    </row>
    <row r="81" spans="1:58" s="316" customFormat="1" ht="35.1" customHeight="1">
      <c r="A81" s="339" t="s">
        <v>110</v>
      </c>
      <c r="B81" s="339" t="s">
        <v>1147</v>
      </c>
      <c r="C81" s="339" t="s">
        <v>1414</v>
      </c>
      <c r="D81" s="339" t="s">
        <v>90</v>
      </c>
      <c r="E81" s="339" t="s">
        <v>89</v>
      </c>
      <c r="F81" s="340">
        <v>2020</v>
      </c>
      <c r="G81" s="340"/>
      <c r="H81" s="341">
        <v>13.64</v>
      </c>
      <c r="I81" s="339">
        <v>13.64</v>
      </c>
      <c r="J81" s="339"/>
      <c r="K81" s="339"/>
      <c r="L81" s="351">
        <v>54659.86</v>
      </c>
      <c r="M81" s="351">
        <v>38137.756300000001</v>
      </c>
      <c r="N81" s="351">
        <v>12685</v>
      </c>
      <c r="O81" s="351">
        <v>11457.6</v>
      </c>
      <c r="P81" s="351">
        <v>11457.6</v>
      </c>
      <c r="Q81" s="351">
        <v>11457.6</v>
      </c>
      <c r="R81" s="358">
        <v>12685</v>
      </c>
      <c r="S81" s="358" t="e">
        <f>VLOOKUP(C81,[1]Sheet2!$J$10:'[1]Sheet2'!$EU$681,93,FALSE)</f>
        <v>#REF!</v>
      </c>
      <c r="T81" s="359">
        <v>0</v>
      </c>
      <c r="U81" s="359"/>
      <c r="V81" s="359"/>
      <c r="W81" s="359"/>
      <c r="X81" s="359"/>
      <c r="Y81" s="351">
        <v>0</v>
      </c>
      <c r="Z81" s="351">
        <v>54659.86</v>
      </c>
      <c r="AA81" s="366">
        <v>0</v>
      </c>
      <c r="AB81" s="367">
        <v>54659.86</v>
      </c>
      <c r="AC81" s="367">
        <v>25452.756300000001</v>
      </c>
      <c r="AD81" s="367">
        <v>0</v>
      </c>
      <c r="AE81" s="351">
        <v>25452.756300000001</v>
      </c>
      <c r="AF81" s="351" t="s">
        <v>1418</v>
      </c>
      <c r="AG81" s="46" t="s">
        <v>1419</v>
      </c>
      <c r="AH81" s="354" t="s">
        <v>2183</v>
      </c>
      <c r="AI81" s="351">
        <v>13000</v>
      </c>
      <c r="AJ81" s="351"/>
      <c r="AK81" s="351">
        <v>12726.37815</v>
      </c>
      <c r="AL81" s="351"/>
      <c r="AM81" s="351" t="s">
        <v>93</v>
      </c>
      <c r="AN81" s="351">
        <v>12726</v>
      </c>
      <c r="AO81" s="351"/>
      <c r="AP81" s="351">
        <v>12726.37815</v>
      </c>
      <c r="AQ81" s="351"/>
      <c r="AR81" s="369" t="s">
        <v>94</v>
      </c>
      <c r="AS81" s="351"/>
      <c r="AT81" s="351"/>
      <c r="AU81" s="351"/>
      <c r="AV81" s="351"/>
      <c r="AW81" s="351"/>
      <c r="AX81" s="351" t="s">
        <v>2701</v>
      </c>
      <c r="AY81" s="351"/>
      <c r="AZ81" s="369" t="s">
        <v>2780</v>
      </c>
      <c r="BA81" s="351" t="s">
        <v>1077</v>
      </c>
      <c r="BB81" s="351" t="s">
        <v>2702</v>
      </c>
      <c r="BC81" s="351" t="s">
        <v>2701</v>
      </c>
      <c r="BD81" s="316" t="s">
        <v>2140</v>
      </c>
      <c r="BE81" s="339" t="s">
        <v>110</v>
      </c>
      <c r="BF81" s="339" t="s">
        <v>1147</v>
      </c>
    </row>
    <row r="82" spans="1:58" s="316" customFormat="1" ht="35.1" customHeight="1">
      <c r="A82" s="339" t="s">
        <v>110</v>
      </c>
      <c r="B82" s="339" t="s">
        <v>1960</v>
      </c>
      <c r="C82" s="339" t="s">
        <v>1565</v>
      </c>
      <c r="D82" s="339" t="s">
        <v>113</v>
      </c>
      <c r="E82" s="339" t="s">
        <v>1121</v>
      </c>
      <c r="F82" s="340">
        <v>2016</v>
      </c>
      <c r="G82" s="340">
        <v>2021</v>
      </c>
      <c r="H82" s="341">
        <v>53.356999999999999</v>
      </c>
      <c r="I82" s="339"/>
      <c r="J82" s="339">
        <v>53.356999999999999</v>
      </c>
      <c r="K82" s="339"/>
      <c r="L82" s="351">
        <v>45437</v>
      </c>
      <c r="M82" s="351">
        <v>31302</v>
      </c>
      <c r="N82" s="351">
        <v>20395</v>
      </c>
      <c r="O82" s="351">
        <v>22213</v>
      </c>
      <c r="P82" s="351">
        <v>22213</v>
      </c>
      <c r="Q82" s="351">
        <v>22213</v>
      </c>
      <c r="R82" s="358">
        <v>20395</v>
      </c>
      <c r="S82" s="358" t="e">
        <f>VLOOKUP(C82,[1]Sheet2!$J$10:'[1]Sheet2'!$EU$681,93,FALSE)</f>
        <v>#REF!</v>
      </c>
      <c r="T82" s="359">
        <v>17326</v>
      </c>
      <c r="U82" s="359"/>
      <c r="V82" s="359">
        <v>470</v>
      </c>
      <c r="W82" s="359">
        <v>1066</v>
      </c>
      <c r="X82" s="359"/>
      <c r="Y82" s="351">
        <v>17326</v>
      </c>
      <c r="Z82" s="351">
        <v>28111</v>
      </c>
      <c r="AA82" s="366">
        <v>0.381319189207034</v>
      </c>
      <c r="AB82" s="367">
        <v>28111</v>
      </c>
      <c r="AC82" s="367">
        <v>10907</v>
      </c>
      <c r="AD82" s="367">
        <v>0</v>
      </c>
      <c r="AE82" s="351">
        <v>10907</v>
      </c>
      <c r="AF82" s="394" t="s">
        <v>1569</v>
      </c>
      <c r="AG82" s="46" t="s">
        <v>1570</v>
      </c>
      <c r="AH82" s="351" t="s">
        <v>416</v>
      </c>
      <c r="AI82" s="351">
        <v>5000</v>
      </c>
      <c r="AJ82" s="351"/>
      <c r="AK82" s="394">
        <v>1162</v>
      </c>
      <c r="AL82" s="351">
        <v>3838</v>
      </c>
      <c r="AM82" s="351" t="s">
        <v>93</v>
      </c>
      <c r="AN82" s="351">
        <v>23111</v>
      </c>
      <c r="AO82" s="351"/>
      <c r="AP82" s="351">
        <v>9745</v>
      </c>
      <c r="AQ82" s="351">
        <v>13366</v>
      </c>
      <c r="AR82" s="369" t="s">
        <v>2781</v>
      </c>
      <c r="AS82" s="351"/>
      <c r="AT82" s="351"/>
      <c r="AU82" s="351"/>
      <c r="AV82" s="351"/>
      <c r="AW82" s="351"/>
      <c r="AX82" s="351" t="s">
        <v>2701</v>
      </c>
      <c r="AY82" s="354" t="s">
        <v>2782</v>
      </c>
      <c r="AZ82" s="351" t="s">
        <v>416</v>
      </c>
      <c r="BA82" s="351" t="s">
        <v>416</v>
      </c>
      <c r="BB82" s="351" t="s">
        <v>2702</v>
      </c>
      <c r="BC82" s="351" t="s">
        <v>2701</v>
      </c>
      <c r="BD82" s="316" t="s">
        <v>2140</v>
      </c>
      <c r="BE82" s="339" t="s">
        <v>110</v>
      </c>
      <c r="BF82" s="339" t="s">
        <v>1960</v>
      </c>
    </row>
    <row r="83" spans="1:58" s="316" customFormat="1" ht="35.1" customHeight="1">
      <c r="A83" s="339" t="s">
        <v>110</v>
      </c>
      <c r="B83" s="339" t="s">
        <v>2783</v>
      </c>
      <c r="C83" s="339" t="s">
        <v>2784</v>
      </c>
      <c r="D83" s="339" t="s">
        <v>113</v>
      </c>
      <c r="E83" s="339" t="s">
        <v>89</v>
      </c>
      <c r="F83" s="340">
        <v>2018</v>
      </c>
      <c r="G83" s="342">
        <v>2022</v>
      </c>
      <c r="H83" s="341">
        <v>45</v>
      </c>
      <c r="I83" s="339">
        <v>45</v>
      </c>
      <c r="J83" s="339"/>
      <c r="K83" s="339"/>
      <c r="L83" s="351">
        <v>331254</v>
      </c>
      <c r="M83" s="351">
        <v>214969</v>
      </c>
      <c r="N83" s="351">
        <v>29150</v>
      </c>
      <c r="O83" s="351">
        <v>92021</v>
      </c>
      <c r="P83" s="351">
        <v>92021</v>
      </c>
      <c r="Q83" s="351">
        <v>45000</v>
      </c>
      <c r="R83" s="358">
        <v>8945</v>
      </c>
      <c r="S83" s="358" t="e">
        <f>VLOOKUP(C83,[1]Sheet2!$J$10:'[1]Sheet2'!$EU$681,93,FALSE)</f>
        <v>#REF!</v>
      </c>
      <c r="T83" s="359"/>
      <c r="U83" s="359"/>
      <c r="V83" s="361"/>
      <c r="W83" s="359"/>
      <c r="X83" s="359"/>
      <c r="Y83" s="351">
        <v>30100</v>
      </c>
      <c r="Z83" s="351">
        <v>301154</v>
      </c>
      <c r="AA83" s="366">
        <v>9.0866827268500899E-2</v>
      </c>
      <c r="AB83" s="367">
        <v>280949</v>
      </c>
      <c r="AC83" s="367">
        <v>185819</v>
      </c>
      <c r="AD83" s="367">
        <v>20205</v>
      </c>
      <c r="AE83" s="351">
        <v>185819</v>
      </c>
      <c r="AF83" s="394" t="s">
        <v>2204</v>
      </c>
      <c r="AG83" s="394" t="s">
        <v>2785</v>
      </c>
      <c r="AH83" s="354" t="s">
        <v>416</v>
      </c>
      <c r="AI83" s="351">
        <v>19800</v>
      </c>
      <c r="AJ83" s="351"/>
      <c r="AK83" s="351">
        <v>19800</v>
      </c>
      <c r="AL83" s="351"/>
      <c r="AM83" s="351" t="s">
        <v>93</v>
      </c>
      <c r="AN83" s="351">
        <v>190000</v>
      </c>
      <c r="AO83" s="351">
        <v>20205</v>
      </c>
      <c r="AP83" s="351">
        <v>166019</v>
      </c>
      <c r="AQ83" s="351">
        <v>3776</v>
      </c>
      <c r="AR83" s="369" t="s">
        <v>93</v>
      </c>
      <c r="AS83" s="351">
        <v>91354</v>
      </c>
      <c r="AT83" s="351"/>
      <c r="AU83" s="351"/>
      <c r="AV83" s="351">
        <v>91354</v>
      </c>
      <c r="AW83" s="369" t="s">
        <v>2781</v>
      </c>
      <c r="AX83" s="351" t="s">
        <v>2701</v>
      </c>
      <c r="AY83" s="351" t="s">
        <v>2786</v>
      </c>
      <c r="AZ83" s="351" t="s">
        <v>416</v>
      </c>
      <c r="BA83" s="351" t="s">
        <v>416</v>
      </c>
      <c r="BB83" s="351" t="s">
        <v>2702</v>
      </c>
      <c r="BC83" s="351" t="s">
        <v>2701</v>
      </c>
      <c r="BD83" s="316" t="s">
        <v>2140</v>
      </c>
      <c r="BE83" s="339" t="s">
        <v>110</v>
      </c>
      <c r="BF83" s="339" t="s">
        <v>2783</v>
      </c>
    </row>
    <row r="84" spans="1:58" s="316" customFormat="1" ht="35.1" customHeight="1">
      <c r="A84" s="339" t="s">
        <v>110</v>
      </c>
      <c r="B84" s="339" t="s">
        <v>2787</v>
      </c>
      <c r="C84" s="339" t="s">
        <v>2788</v>
      </c>
      <c r="D84" s="339" t="s">
        <v>113</v>
      </c>
      <c r="E84" s="339" t="s">
        <v>89</v>
      </c>
      <c r="F84" s="340">
        <v>2020</v>
      </c>
      <c r="G84" s="340">
        <v>2021</v>
      </c>
      <c r="H84" s="341">
        <v>15</v>
      </c>
      <c r="I84" s="339">
        <v>15</v>
      </c>
      <c r="J84" s="339"/>
      <c r="K84" s="339"/>
      <c r="L84" s="351">
        <v>54617.026400000002</v>
      </c>
      <c r="M84" s="351">
        <v>32659.29</v>
      </c>
      <c r="N84" s="351">
        <v>6270</v>
      </c>
      <c r="O84" s="351">
        <v>15375</v>
      </c>
      <c r="P84" s="351">
        <v>15375</v>
      </c>
      <c r="Q84" s="351">
        <v>1000</v>
      </c>
      <c r="R84" s="358">
        <v>1492</v>
      </c>
      <c r="S84" s="358" t="e">
        <f>VLOOKUP(C84,[1]Sheet2!$J$10:'[1]Sheet2'!$EU$681,93,FALSE)</f>
        <v>#REF!</v>
      </c>
      <c r="T84" s="359"/>
      <c r="U84" s="359"/>
      <c r="V84" s="359"/>
      <c r="W84" s="359"/>
      <c r="X84" s="359"/>
      <c r="Y84" s="351">
        <v>0</v>
      </c>
      <c r="Z84" s="351">
        <v>54617.026400000002</v>
      </c>
      <c r="AA84" s="366">
        <v>0</v>
      </c>
      <c r="AB84" s="367">
        <v>49839.026400000002</v>
      </c>
      <c r="AC84" s="367">
        <v>26389.29</v>
      </c>
      <c r="AD84" s="367">
        <v>4778</v>
      </c>
      <c r="AE84" s="351">
        <v>26389.29</v>
      </c>
      <c r="AF84" s="394" t="s">
        <v>1654</v>
      </c>
      <c r="AG84" s="394" t="s">
        <v>1655</v>
      </c>
      <c r="AH84" s="351" t="s">
        <v>2183</v>
      </c>
      <c r="AI84" s="351">
        <v>6520</v>
      </c>
      <c r="AJ84" s="351">
        <v>1492</v>
      </c>
      <c r="AK84" s="351">
        <v>5028</v>
      </c>
      <c r="AL84" s="351"/>
      <c r="AM84" s="351" t="s">
        <v>93</v>
      </c>
      <c r="AN84" s="351">
        <v>48097.026400000002</v>
      </c>
      <c r="AO84" s="351">
        <v>3286</v>
      </c>
      <c r="AP84" s="351">
        <v>21361.29</v>
      </c>
      <c r="AQ84" s="351">
        <v>23449.736400000002</v>
      </c>
      <c r="AR84" s="369" t="s">
        <v>2781</v>
      </c>
      <c r="AS84" s="351"/>
      <c r="AT84" s="351"/>
      <c r="AU84" s="351"/>
      <c r="AV84" s="351"/>
      <c r="AW84" s="351"/>
      <c r="AX84" s="351" t="s">
        <v>2701</v>
      </c>
      <c r="AY84" s="369" t="s">
        <v>2789</v>
      </c>
      <c r="AZ84" s="369" t="s">
        <v>1187</v>
      </c>
      <c r="BA84" s="351" t="s">
        <v>1077</v>
      </c>
      <c r="BB84" s="351" t="s">
        <v>2702</v>
      </c>
      <c r="BC84" s="351" t="s">
        <v>2701</v>
      </c>
      <c r="BD84" s="316" t="s">
        <v>2140</v>
      </c>
      <c r="BE84" s="339" t="s">
        <v>110</v>
      </c>
      <c r="BF84" s="339" t="s">
        <v>2787</v>
      </c>
    </row>
    <row r="85" spans="1:58" s="318" customFormat="1" ht="35.1" customHeight="1">
      <c r="A85" s="373" t="s">
        <v>116</v>
      </c>
      <c r="B85" s="373" t="s">
        <v>585</v>
      </c>
      <c r="C85" s="373" t="s">
        <v>2790</v>
      </c>
      <c r="D85" s="373" t="s">
        <v>113</v>
      </c>
      <c r="E85" s="373" t="s">
        <v>134</v>
      </c>
      <c r="F85" s="374">
        <v>2018</v>
      </c>
      <c r="G85" s="375">
        <v>2022</v>
      </c>
      <c r="H85" s="376">
        <v>19.72</v>
      </c>
      <c r="I85" s="373">
        <v>19.72</v>
      </c>
      <c r="J85" s="373"/>
      <c r="K85" s="373"/>
      <c r="L85" s="383">
        <v>51808</v>
      </c>
      <c r="M85" s="383">
        <v>34866.4516</v>
      </c>
      <c r="N85" s="383">
        <v>13384</v>
      </c>
      <c r="O85" s="351">
        <v>19720</v>
      </c>
      <c r="P85" s="351">
        <v>19720</v>
      </c>
      <c r="Q85" s="351">
        <v>19720</v>
      </c>
      <c r="R85" s="390">
        <v>13384</v>
      </c>
      <c r="S85" s="358" t="e">
        <f>VLOOKUP(C85,[1]Sheet2!$J$10:'[1]Sheet2'!$EU$681,93,FALSE)</f>
        <v>#REF!</v>
      </c>
      <c r="T85" s="359">
        <v>49090</v>
      </c>
      <c r="U85" s="359">
        <v>15400</v>
      </c>
      <c r="V85" s="359">
        <v>19100</v>
      </c>
      <c r="W85" s="359">
        <v>14590</v>
      </c>
      <c r="X85" s="359"/>
      <c r="Y85" s="395">
        <v>5180.8</v>
      </c>
      <c r="Z85" s="351">
        <v>46627.199999999997</v>
      </c>
      <c r="AA85" s="366">
        <v>0.1</v>
      </c>
      <c r="AB85" s="367">
        <v>46627.199999999997</v>
      </c>
      <c r="AC85" s="367">
        <v>21482.4516</v>
      </c>
      <c r="AD85" s="367">
        <v>0</v>
      </c>
      <c r="AE85" s="351">
        <v>21482.4516</v>
      </c>
      <c r="AF85" s="383" t="s">
        <v>2791</v>
      </c>
      <c r="AG85" s="383" t="s">
        <v>2792</v>
      </c>
      <c r="AH85" s="383" t="s">
        <v>416</v>
      </c>
      <c r="AI85" s="383">
        <v>27976.32</v>
      </c>
      <c r="AJ85" s="383"/>
      <c r="AK85" s="397">
        <v>12889.470960000001</v>
      </c>
      <c r="AL85" s="383">
        <v>15086.849039999999</v>
      </c>
      <c r="AM85" s="383" t="s">
        <v>93</v>
      </c>
      <c r="AN85" s="383">
        <v>32639.040000000001</v>
      </c>
      <c r="AO85" s="383"/>
      <c r="AP85" s="397">
        <v>8592.9806399999998</v>
      </c>
      <c r="AQ85" s="383">
        <v>24046.059359999999</v>
      </c>
      <c r="AR85" s="383" t="s">
        <v>94</v>
      </c>
      <c r="AS85" s="383"/>
      <c r="AT85" s="383"/>
      <c r="AU85" s="383"/>
      <c r="AV85" s="383"/>
      <c r="AW85" s="383"/>
      <c r="AX85" s="383" t="s">
        <v>2701</v>
      </c>
      <c r="AY85" s="383"/>
      <c r="AZ85" s="383" t="s">
        <v>416</v>
      </c>
      <c r="BA85" s="351" t="s">
        <v>416</v>
      </c>
      <c r="BB85" s="383" t="s">
        <v>2702</v>
      </c>
      <c r="BC85" s="351" t="s">
        <v>2701</v>
      </c>
      <c r="BD85" s="316" t="s">
        <v>234</v>
      </c>
      <c r="BE85" s="373" t="s">
        <v>116</v>
      </c>
      <c r="BF85" s="373" t="s">
        <v>585</v>
      </c>
    </row>
    <row r="86" spans="1:58" s="318" customFormat="1" ht="35.1" customHeight="1">
      <c r="A86" s="339" t="s">
        <v>116</v>
      </c>
      <c r="B86" s="339" t="s">
        <v>1420</v>
      </c>
      <c r="C86" s="339" t="s">
        <v>2793</v>
      </c>
      <c r="D86" s="339" t="s">
        <v>113</v>
      </c>
      <c r="E86" s="339" t="s">
        <v>165</v>
      </c>
      <c r="F86" s="340">
        <v>2020</v>
      </c>
      <c r="G86" s="340"/>
      <c r="H86" s="341">
        <v>57.353000000000002</v>
      </c>
      <c r="I86" s="352">
        <v>27.62</v>
      </c>
      <c r="J86" s="352">
        <v>29.733000000000001</v>
      </c>
      <c r="K86" s="352"/>
      <c r="L86" s="368">
        <v>169946</v>
      </c>
      <c r="M86" s="368">
        <v>111581</v>
      </c>
      <c r="N86" s="351">
        <v>25550</v>
      </c>
      <c r="O86" s="351">
        <v>40843</v>
      </c>
      <c r="P86" s="351">
        <v>40843</v>
      </c>
      <c r="Q86" s="351">
        <v>6220</v>
      </c>
      <c r="R86" s="358">
        <v>7665</v>
      </c>
      <c r="S86" s="358" t="e">
        <f>VLOOKUP(C86,[1]Sheet2!$J$10:'[1]Sheet2'!$EU$681,93,FALSE)</f>
        <v>#REF!</v>
      </c>
      <c r="T86" s="359"/>
      <c r="U86" s="359"/>
      <c r="V86" s="359"/>
      <c r="W86" s="359"/>
      <c r="X86" s="359"/>
      <c r="Y86" s="368">
        <v>0</v>
      </c>
      <c r="Z86" s="351">
        <v>169946</v>
      </c>
      <c r="AA86" s="366">
        <v>0</v>
      </c>
      <c r="AB86" s="367">
        <v>152061</v>
      </c>
      <c r="AC86" s="367">
        <v>86031</v>
      </c>
      <c r="AD86" s="367">
        <v>17885</v>
      </c>
      <c r="AE86" s="351">
        <v>86031</v>
      </c>
      <c r="AF86" s="369" t="s">
        <v>2794</v>
      </c>
      <c r="AG86" s="369" t="s">
        <v>2241</v>
      </c>
      <c r="AH86" s="351" t="s">
        <v>2183</v>
      </c>
      <c r="AI86" s="351">
        <v>54739</v>
      </c>
      <c r="AJ86" s="351">
        <v>8794</v>
      </c>
      <c r="AK86" s="351">
        <v>25809.3</v>
      </c>
      <c r="AL86" s="383">
        <v>20135.7</v>
      </c>
      <c r="AM86" s="369" t="s">
        <v>910</v>
      </c>
      <c r="AN86" s="351">
        <v>42862</v>
      </c>
      <c r="AO86" s="351">
        <v>6051</v>
      </c>
      <c r="AP86" s="351">
        <v>21507.75</v>
      </c>
      <c r="AQ86" s="383">
        <v>15303.25</v>
      </c>
      <c r="AR86" s="369" t="s">
        <v>910</v>
      </c>
      <c r="AS86" s="351">
        <v>72344</v>
      </c>
      <c r="AT86" s="351">
        <v>10705</v>
      </c>
      <c r="AU86" s="351">
        <v>38713.949999999997</v>
      </c>
      <c r="AV86" s="383">
        <v>22925.05</v>
      </c>
      <c r="AW86" s="369" t="s">
        <v>910</v>
      </c>
      <c r="AX86" s="351" t="s">
        <v>2701</v>
      </c>
      <c r="AY86" s="351"/>
      <c r="AZ86" s="351" t="s">
        <v>2795</v>
      </c>
      <c r="BA86" s="351" t="s">
        <v>1077</v>
      </c>
      <c r="BB86" s="351" t="s">
        <v>2702</v>
      </c>
      <c r="BC86" s="351" t="s">
        <v>2701</v>
      </c>
      <c r="BD86" s="316" t="s">
        <v>2140</v>
      </c>
      <c r="BE86" s="339" t="s">
        <v>116</v>
      </c>
      <c r="BF86" s="339" t="s">
        <v>1420</v>
      </c>
    </row>
    <row r="87" spans="1:58" s="316" customFormat="1" ht="35.1" customHeight="1">
      <c r="A87" s="339" t="s">
        <v>128</v>
      </c>
      <c r="B87" s="339" t="s">
        <v>1124</v>
      </c>
      <c r="C87" s="339" t="s">
        <v>1125</v>
      </c>
      <c r="D87" s="339" t="s">
        <v>90</v>
      </c>
      <c r="E87" s="339" t="s">
        <v>134</v>
      </c>
      <c r="F87" s="340">
        <v>2018</v>
      </c>
      <c r="G87" s="340"/>
      <c r="H87" s="341">
        <v>59.506</v>
      </c>
      <c r="I87" s="339"/>
      <c r="J87" s="339">
        <v>59.506</v>
      </c>
      <c r="K87" s="339"/>
      <c r="L87" s="351">
        <v>51795</v>
      </c>
      <c r="M87" s="351">
        <v>36177.104599999999</v>
      </c>
      <c r="N87" s="351">
        <v>25987</v>
      </c>
      <c r="O87" s="351">
        <v>20300</v>
      </c>
      <c r="P87" s="351">
        <v>20300</v>
      </c>
      <c r="Q87" s="351">
        <v>20300</v>
      </c>
      <c r="R87" s="358">
        <v>18191</v>
      </c>
      <c r="S87" s="358" t="e">
        <f>VLOOKUP(C87,[1]Sheet2!$J$10:'[1]Sheet2'!$EU$681,93,FALSE)</f>
        <v>#REF!</v>
      </c>
      <c r="T87" s="359">
        <v>22270</v>
      </c>
      <c r="U87" s="359"/>
      <c r="V87" s="359">
        <v>9138</v>
      </c>
      <c r="W87" s="359">
        <v>5971</v>
      </c>
      <c r="X87" s="359">
        <v>11010</v>
      </c>
      <c r="Y87" s="351">
        <v>22270</v>
      </c>
      <c r="Z87" s="351">
        <v>29525</v>
      </c>
      <c r="AA87" s="366">
        <v>0.42996428226662797</v>
      </c>
      <c r="AB87" s="367">
        <v>21729</v>
      </c>
      <c r="AC87" s="367">
        <v>10190.104600000001</v>
      </c>
      <c r="AD87" s="367">
        <v>7796</v>
      </c>
      <c r="AE87" s="351">
        <v>10190.104600000001</v>
      </c>
      <c r="AF87" s="368" t="s">
        <v>2796</v>
      </c>
      <c r="AG87" s="368" t="s">
        <v>2797</v>
      </c>
      <c r="AH87" s="368" t="s">
        <v>416</v>
      </c>
      <c r="AI87" s="368">
        <v>25436</v>
      </c>
      <c r="AJ87" s="368">
        <v>5796</v>
      </c>
      <c r="AK87" s="368">
        <v>8101.1045999999997</v>
      </c>
      <c r="AL87" s="368">
        <v>11538.895399999999</v>
      </c>
      <c r="AM87" s="368" t="s">
        <v>2798</v>
      </c>
      <c r="AN87" s="368">
        <v>4089</v>
      </c>
      <c r="AO87" s="368">
        <v>2000</v>
      </c>
      <c r="AP87" s="368">
        <v>2089</v>
      </c>
      <c r="AQ87" s="368"/>
      <c r="AR87" s="368" t="s">
        <v>2799</v>
      </c>
      <c r="AS87" s="351"/>
      <c r="AT87" s="351"/>
      <c r="AU87" s="351"/>
      <c r="AV87" s="351"/>
      <c r="AW87" s="351"/>
      <c r="AX87" s="351" t="s">
        <v>2701</v>
      </c>
      <c r="AY87" s="351"/>
      <c r="AZ87" s="351" t="s">
        <v>416</v>
      </c>
      <c r="BA87" s="351" t="s">
        <v>416</v>
      </c>
      <c r="BB87" s="351" t="s">
        <v>2702</v>
      </c>
      <c r="BC87" s="351" t="s">
        <v>2701</v>
      </c>
      <c r="BD87" s="316" t="s">
        <v>141</v>
      </c>
      <c r="BE87" s="339" t="s">
        <v>128</v>
      </c>
      <c r="BF87" s="339" t="s">
        <v>1124</v>
      </c>
    </row>
    <row r="88" spans="1:58" s="316" customFormat="1" ht="35.1" customHeight="1">
      <c r="A88" s="339" t="s">
        <v>128</v>
      </c>
      <c r="B88" s="339" t="s">
        <v>137</v>
      </c>
      <c r="C88" s="339" t="s">
        <v>1524</v>
      </c>
      <c r="D88" s="339" t="s">
        <v>113</v>
      </c>
      <c r="E88" s="339" t="s">
        <v>165</v>
      </c>
      <c r="F88" s="340">
        <v>2019</v>
      </c>
      <c r="G88" s="340"/>
      <c r="H88" s="341">
        <v>19.233000000000001</v>
      </c>
      <c r="I88" s="339"/>
      <c r="J88" s="339">
        <v>19.233000000000001</v>
      </c>
      <c r="K88" s="339"/>
      <c r="L88" s="368">
        <v>40108</v>
      </c>
      <c r="M88" s="368">
        <v>18367</v>
      </c>
      <c r="N88" s="351">
        <v>12082</v>
      </c>
      <c r="O88" s="351">
        <v>10450</v>
      </c>
      <c r="P88" s="351">
        <v>10450</v>
      </c>
      <c r="Q88" s="351">
        <v>10450</v>
      </c>
      <c r="R88" s="358">
        <v>3878</v>
      </c>
      <c r="S88" s="358" t="e">
        <f>VLOOKUP(C88,[1]Sheet2!$J$10:'[1]Sheet2'!$EU$681,93,FALSE)</f>
        <v>#REF!</v>
      </c>
      <c r="T88" s="359">
        <v>3427</v>
      </c>
      <c r="U88" s="359"/>
      <c r="V88" s="359">
        <v>3427</v>
      </c>
      <c r="W88" s="359"/>
      <c r="X88" s="359"/>
      <c r="Y88" s="351">
        <v>3427</v>
      </c>
      <c r="Z88" s="351">
        <v>36681</v>
      </c>
      <c r="AA88" s="366">
        <v>8.5444300388949804E-2</v>
      </c>
      <c r="AB88" s="367">
        <v>28477</v>
      </c>
      <c r="AC88" s="367">
        <v>6285</v>
      </c>
      <c r="AD88" s="367">
        <v>8204</v>
      </c>
      <c r="AE88" s="351">
        <v>6285</v>
      </c>
      <c r="AF88" s="368" t="s">
        <v>2800</v>
      </c>
      <c r="AG88" s="368" t="s">
        <v>2801</v>
      </c>
      <c r="AH88" s="354" t="s">
        <v>2183</v>
      </c>
      <c r="AI88" s="368">
        <v>16627</v>
      </c>
      <c r="AJ88" s="368">
        <v>3371.2</v>
      </c>
      <c r="AK88" s="368">
        <v>13255.8</v>
      </c>
      <c r="AL88" s="368"/>
      <c r="AM88" s="368" t="s">
        <v>93</v>
      </c>
      <c r="AN88" s="368">
        <v>12032.4</v>
      </c>
      <c r="AO88" s="368">
        <v>2416.4</v>
      </c>
      <c r="AP88" s="368">
        <v>9616</v>
      </c>
      <c r="AQ88" s="368"/>
      <c r="AR88" s="368" t="s">
        <v>910</v>
      </c>
      <c r="AS88" s="368">
        <v>8021.6</v>
      </c>
      <c r="AT88" s="368">
        <v>2416</v>
      </c>
      <c r="AU88" s="368">
        <v>5605.6</v>
      </c>
      <c r="AV88" s="368"/>
      <c r="AW88" s="368" t="s">
        <v>2802</v>
      </c>
      <c r="AX88" s="351" t="s">
        <v>2701</v>
      </c>
      <c r="AY88" s="351"/>
      <c r="AZ88" s="351" t="s">
        <v>426</v>
      </c>
      <c r="BA88" s="351" t="s">
        <v>426</v>
      </c>
      <c r="BB88" s="351" t="s">
        <v>2702</v>
      </c>
      <c r="BC88" s="351" t="s">
        <v>2701</v>
      </c>
      <c r="BD88" s="316" t="s">
        <v>141</v>
      </c>
      <c r="BE88" s="339" t="s">
        <v>128</v>
      </c>
      <c r="BF88" s="339" t="s">
        <v>137</v>
      </c>
    </row>
    <row r="89" spans="1:58" s="316" customFormat="1" ht="35.1" customHeight="1">
      <c r="A89" s="339" t="s">
        <v>128</v>
      </c>
      <c r="B89" s="339" t="s">
        <v>137</v>
      </c>
      <c r="C89" s="339" t="s">
        <v>2803</v>
      </c>
      <c r="D89" s="339" t="s">
        <v>90</v>
      </c>
      <c r="E89" s="339" t="s">
        <v>165</v>
      </c>
      <c r="F89" s="340">
        <v>2019</v>
      </c>
      <c r="G89" s="340"/>
      <c r="H89" s="341">
        <v>25.831</v>
      </c>
      <c r="I89" s="339"/>
      <c r="J89" s="339">
        <v>25.831</v>
      </c>
      <c r="K89" s="339"/>
      <c r="L89" s="368">
        <v>58473</v>
      </c>
      <c r="M89" s="368">
        <v>34918</v>
      </c>
      <c r="N89" s="351">
        <v>13858</v>
      </c>
      <c r="O89" s="351">
        <v>8827</v>
      </c>
      <c r="P89" s="351">
        <v>8827</v>
      </c>
      <c r="Q89" s="351">
        <v>8827</v>
      </c>
      <c r="R89" s="358">
        <v>8315</v>
      </c>
      <c r="S89" s="358" t="e">
        <f>VLOOKUP(C89,[1]Sheet2!$J$10:'[1]Sheet2'!$EU$681,93,FALSE)</f>
        <v>#REF!</v>
      </c>
      <c r="T89" s="359">
        <v>2489</v>
      </c>
      <c r="U89" s="359"/>
      <c r="V89" s="359">
        <v>2489</v>
      </c>
      <c r="W89" s="359"/>
      <c r="X89" s="359"/>
      <c r="Y89" s="351">
        <v>2489</v>
      </c>
      <c r="Z89" s="351">
        <v>55984</v>
      </c>
      <c r="AA89" s="366">
        <v>4.2566654695329498E-2</v>
      </c>
      <c r="AB89" s="367">
        <v>50441</v>
      </c>
      <c r="AC89" s="367">
        <v>21060</v>
      </c>
      <c r="AD89" s="367">
        <v>5543</v>
      </c>
      <c r="AE89" s="351">
        <v>21060</v>
      </c>
      <c r="AF89" s="368" t="s">
        <v>2804</v>
      </c>
      <c r="AG89" s="368" t="s">
        <v>2805</v>
      </c>
      <c r="AH89" s="354" t="s">
        <v>2183</v>
      </c>
      <c r="AI89" s="368">
        <v>26747.5</v>
      </c>
      <c r="AJ89" s="368">
        <v>-0.20000000000072801</v>
      </c>
      <c r="AK89" s="368">
        <v>26747.7</v>
      </c>
      <c r="AL89" s="368"/>
      <c r="AM89" s="368" t="s">
        <v>93</v>
      </c>
      <c r="AN89" s="368">
        <v>17541.900000000001</v>
      </c>
      <c r="AO89" s="368">
        <v>3325.8</v>
      </c>
      <c r="AP89" s="368">
        <v>14216.1</v>
      </c>
      <c r="AQ89" s="368"/>
      <c r="AR89" s="368" t="s">
        <v>910</v>
      </c>
      <c r="AS89" s="368">
        <v>11694.6</v>
      </c>
      <c r="AT89" s="368">
        <v>2217.4</v>
      </c>
      <c r="AU89" s="368">
        <v>9477.2000000000007</v>
      </c>
      <c r="AV89" s="368"/>
      <c r="AW89" s="368" t="s">
        <v>2802</v>
      </c>
      <c r="AX89" s="351" t="s">
        <v>2701</v>
      </c>
      <c r="AY89" s="351"/>
      <c r="AZ89" s="351" t="s">
        <v>426</v>
      </c>
      <c r="BA89" s="351" t="s">
        <v>426</v>
      </c>
      <c r="BB89" s="351" t="s">
        <v>2702</v>
      </c>
      <c r="BC89" s="351" t="s">
        <v>2701</v>
      </c>
      <c r="BD89" s="316" t="s">
        <v>141</v>
      </c>
      <c r="BE89" s="339" t="s">
        <v>128</v>
      </c>
      <c r="BF89" s="339" t="s">
        <v>137</v>
      </c>
    </row>
    <row r="90" spans="1:58" s="316" customFormat="1" ht="35.1" customHeight="1">
      <c r="A90" s="339" t="s">
        <v>162</v>
      </c>
      <c r="B90" s="339" t="s">
        <v>633</v>
      </c>
      <c r="C90" s="339" t="s">
        <v>978</v>
      </c>
      <c r="D90" s="339" t="s">
        <v>90</v>
      </c>
      <c r="E90" s="339" t="s">
        <v>134</v>
      </c>
      <c r="F90" s="340">
        <v>2018</v>
      </c>
      <c r="G90" s="340">
        <v>2019</v>
      </c>
      <c r="H90" s="341">
        <v>17</v>
      </c>
      <c r="I90" s="339"/>
      <c r="J90" s="339">
        <v>17</v>
      </c>
      <c r="K90" s="339"/>
      <c r="L90" s="351">
        <v>42006</v>
      </c>
      <c r="M90" s="351">
        <v>32589</v>
      </c>
      <c r="N90" s="351">
        <v>10602</v>
      </c>
      <c r="O90" s="351">
        <v>6184</v>
      </c>
      <c r="P90" s="351">
        <v>6184</v>
      </c>
      <c r="Q90" s="351">
        <v>6183.8</v>
      </c>
      <c r="R90" s="358">
        <v>8472</v>
      </c>
      <c r="S90" s="358" t="e">
        <f>VLOOKUP(C90,[1]Sheet2!$J$10:'[1]Sheet2'!$EU$681,93,FALSE)</f>
        <v>#REF!</v>
      </c>
      <c r="T90" s="359">
        <v>18658</v>
      </c>
      <c r="U90" s="359"/>
      <c r="V90" s="359">
        <v>2800</v>
      </c>
      <c r="W90" s="359">
        <v>15300</v>
      </c>
      <c r="X90" s="359">
        <v>558</v>
      </c>
      <c r="Y90" s="351">
        <v>18658</v>
      </c>
      <c r="Z90" s="351">
        <v>23348</v>
      </c>
      <c r="AA90" s="366">
        <v>0.44417464171784998</v>
      </c>
      <c r="AB90" s="367">
        <v>21218</v>
      </c>
      <c r="AC90" s="367">
        <v>21987</v>
      </c>
      <c r="AD90" s="367">
        <v>2130</v>
      </c>
      <c r="AE90" s="351">
        <v>21218</v>
      </c>
      <c r="AF90" s="351" t="s">
        <v>2806</v>
      </c>
      <c r="AG90" s="351" t="s">
        <v>2807</v>
      </c>
      <c r="AH90" s="351" t="s">
        <v>416</v>
      </c>
      <c r="AI90" s="351">
        <v>10746.2</v>
      </c>
      <c r="AJ90" s="351">
        <v>2130</v>
      </c>
      <c r="AK90" s="351">
        <v>6365.4</v>
      </c>
      <c r="AL90" s="351">
        <v>2250.8000000000002</v>
      </c>
      <c r="AM90" s="351" t="s">
        <v>93</v>
      </c>
      <c r="AN90" s="351">
        <v>12601.8</v>
      </c>
      <c r="AO90" s="351"/>
      <c r="AP90" s="351">
        <v>12602</v>
      </c>
      <c r="AQ90" s="351">
        <v>0</v>
      </c>
      <c r="AR90" s="351" t="s">
        <v>94</v>
      </c>
      <c r="AS90" s="351"/>
      <c r="AT90" s="351"/>
      <c r="AU90" s="351"/>
      <c r="AV90" s="351"/>
      <c r="AW90" s="351"/>
      <c r="AX90" s="351" t="s">
        <v>2701</v>
      </c>
      <c r="AY90" s="351" t="s">
        <v>2808</v>
      </c>
      <c r="AZ90" s="351" t="s">
        <v>95</v>
      </c>
      <c r="BA90" s="351" t="s">
        <v>95</v>
      </c>
      <c r="BB90" s="351" t="s">
        <v>2702</v>
      </c>
      <c r="BC90" s="351" t="s">
        <v>2701</v>
      </c>
      <c r="BD90" s="316" t="s">
        <v>141</v>
      </c>
      <c r="BE90" s="339" t="s">
        <v>162</v>
      </c>
      <c r="BF90" s="339" t="s">
        <v>633</v>
      </c>
    </row>
    <row r="91" spans="1:58" s="316" customFormat="1" ht="35.1" customHeight="1">
      <c r="A91" s="339" t="s">
        <v>162</v>
      </c>
      <c r="B91" s="339" t="s">
        <v>633</v>
      </c>
      <c r="C91" s="339" t="s">
        <v>1038</v>
      </c>
      <c r="D91" s="339" t="s">
        <v>113</v>
      </c>
      <c r="E91" s="339" t="s">
        <v>89</v>
      </c>
      <c r="F91" s="340">
        <v>2018</v>
      </c>
      <c r="G91" s="340">
        <v>2021</v>
      </c>
      <c r="H91" s="341">
        <v>13</v>
      </c>
      <c r="I91" s="339"/>
      <c r="J91" s="339">
        <v>13</v>
      </c>
      <c r="K91" s="339"/>
      <c r="L91" s="351">
        <v>23367</v>
      </c>
      <c r="M91" s="351">
        <v>15307</v>
      </c>
      <c r="N91" s="351">
        <v>7084</v>
      </c>
      <c r="O91" s="351">
        <v>5124</v>
      </c>
      <c r="P91" s="351">
        <v>5124</v>
      </c>
      <c r="Q91" s="351">
        <v>5124</v>
      </c>
      <c r="R91" s="358">
        <v>7084</v>
      </c>
      <c r="S91" s="358" t="e">
        <f>VLOOKUP(C91,[1]Sheet2!$J$10:'[1]Sheet2'!$EU$681,93,FALSE)</f>
        <v>#REF!</v>
      </c>
      <c r="T91" s="359">
        <v>10497</v>
      </c>
      <c r="U91" s="359">
        <v>3500</v>
      </c>
      <c r="V91" s="359">
        <v>4697</v>
      </c>
      <c r="W91" s="359">
        <v>1200</v>
      </c>
      <c r="X91" s="359">
        <v>1100</v>
      </c>
      <c r="Y91" s="351">
        <v>10397</v>
      </c>
      <c r="Z91" s="351">
        <v>12970</v>
      </c>
      <c r="AA91" s="366">
        <v>0.44494372405529198</v>
      </c>
      <c r="AB91" s="367">
        <v>12970</v>
      </c>
      <c r="AC91" s="367">
        <v>8223</v>
      </c>
      <c r="AD91" s="367">
        <v>0</v>
      </c>
      <c r="AE91" s="351">
        <v>8223</v>
      </c>
      <c r="AF91" s="351" t="s">
        <v>1040</v>
      </c>
      <c r="AG91" s="351" t="s">
        <v>1041</v>
      </c>
      <c r="AH91" s="351" t="s">
        <v>416</v>
      </c>
      <c r="AI91" s="351">
        <v>5959.9</v>
      </c>
      <c r="AJ91" s="351">
        <v>0</v>
      </c>
      <c r="AK91" s="351">
        <v>4111.5</v>
      </c>
      <c r="AL91" s="351">
        <v>1848.4</v>
      </c>
      <c r="AM91" s="351" t="s">
        <v>93</v>
      </c>
      <c r="AN91" s="351">
        <v>7010.1</v>
      </c>
      <c r="AO91" s="351"/>
      <c r="AP91" s="351">
        <v>4111.5</v>
      </c>
      <c r="AQ91" s="351">
        <v>2898.6</v>
      </c>
      <c r="AR91" s="351" t="s">
        <v>94</v>
      </c>
      <c r="AS91" s="351"/>
      <c r="AT91" s="351"/>
      <c r="AU91" s="351"/>
      <c r="AV91" s="351"/>
      <c r="AW91" s="351"/>
      <c r="AX91" s="351" t="s">
        <v>2701</v>
      </c>
      <c r="AY91" s="351"/>
      <c r="AZ91" s="351" t="s">
        <v>416</v>
      </c>
      <c r="BA91" s="351" t="s">
        <v>416</v>
      </c>
      <c r="BB91" s="351" t="s">
        <v>2702</v>
      </c>
      <c r="BC91" s="351" t="s">
        <v>2701</v>
      </c>
      <c r="BD91" s="316" t="s">
        <v>141</v>
      </c>
      <c r="BE91" s="339" t="s">
        <v>162</v>
      </c>
      <c r="BF91" s="339" t="s">
        <v>633</v>
      </c>
    </row>
    <row r="92" spans="1:58" s="316" customFormat="1" ht="35.1" customHeight="1">
      <c r="A92" s="339" t="s">
        <v>162</v>
      </c>
      <c r="B92" s="339" t="s">
        <v>163</v>
      </c>
      <c r="C92" s="339" t="s">
        <v>1213</v>
      </c>
      <c r="D92" s="339" t="s">
        <v>113</v>
      </c>
      <c r="E92" s="339" t="s">
        <v>134</v>
      </c>
      <c r="F92" s="340">
        <v>2019</v>
      </c>
      <c r="G92" s="340"/>
      <c r="H92" s="341">
        <v>19.140999999999998</v>
      </c>
      <c r="I92" s="339">
        <v>19.140999999999998</v>
      </c>
      <c r="J92" s="339"/>
      <c r="K92" s="339"/>
      <c r="L92" s="351">
        <v>111871</v>
      </c>
      <c r="M92" s="351">
        <v>65727.508199999997</v>
      </c>
      <c r="N92" s="351">
        <v>9518</v>
      </c>
      <c r="O92" s="351">
        <v>25915</v>
      </c>
      <c r="P92" s="351">
        <v>25915</v>
      </c>
      <c r="Q92" s="351">
        <v>25915</v>
      </c>
      <c r="R92" s="358">
        <v>9303</v>
      </c>
      <c r="S92" s="358" t="e">
        <f>VLOOKUP(C92,[1]Sheet2!$J$10:'[1]Sheet2'!$EU$681,93,FALSE)</f>
        <v>#REF!</v>
      </c>
      <c r="T92" s="359">
        <v>52259</v>
      </c>
      <c r="U92" s="359"/>
      <c r="V92" s="359">
        <v>500</v>
      </c>
      <c r="W92" s="359">
        <v>17444</v>
      </c>
      <c r="X92" s="359">
        <v>34315</v>
      </c>
      <c r="Y92" s="351">
        <v>52259</v>
      </c>
      <c r="Z92" s="351">
        <v>59612</v>
      </c>
      <c r="AA92" s="366">
        <v>0.46713625515102197</v>
      </c>
      <c r="AB92" s="367">
        <v>59397</v>
      </c>
      <c r="AC92" s="367">
        <v>56209.508199999997</v>
      </c>
      <c r="AD92" s="367">
        <v>215</v>
      </c>
      <c r="AE92" s="351">
        <v>56209.508199999997</v>
      </c>
      <c r="AF92" s="351" t="s">
        <v>1217</v>
      </c>
      <c r="AG92" s="351" t="s">
        <v>1218</v>
      </c>
      <c r="AH92" s="351" t="s">
        <v>416</v>
      </c>
      <c r="AI92" s="351">
        <v>30000</v>
      </c>
      <c r="AJ92" s="351"/>
      <c r="AK92" s="351">
        <v>30000</v>
      </c>
      <c r="AL92" s="351"/>
      <c r="AM92" s="351" t="s">
        <v>93</v>
      </c>
      <c r="AN92" s="351">
        <v>29612</v>
      </c>
      <c r="AO92" s="351">
        <v>215</v>
      </c>
      <c r="AP92" s="351">
        <v>26209.5082</v>
      </c>
      <c r="AQ92" s="351">
        <v>3187.4917999999998</v>
      </c>
      <c r="AR92" s="351" t="s">
        <v>2809</v>
      </c>
      <c r="AS92" s="351"/>
      <c r="AT92" s="351"/>
      <c r="AU92" s="351"/>
      <c r="AV92" s="351"/>
      <c r="AW92" s="351"/>
      <c r="AX92" s="351" t="s">
        <v>2701</v>
      </c>
      <c r="AY92" s="351"/>
      <c r="AZ92" s="351" t="s">
        <v>416</v>
      </c>
      <c r="BA92" s="351" t="s">
        <v>416</v>
      </c>
      <c r="BB92" s="351" t="s">
        <v>2702</v>
      </c>
      <c r="BC92" s="351" t="s">
        <v>2701</v>
      </c>
      <c r="BD92" s="316" t="s">
        <v>2140</v>
      </c>
      <c r="BE92" s="339" t="s">
        <v>162</v>
      </c>
      <c r="BF92" s="339" t="s">
        <v>163</v>
      </c>
    </row>
    <row r="93" spans="1:58" s="316" customFormat="1" ht="35.1" customHeight="1">
      <c r="A93" s="339" t="s">
        <v>162</v>
      </c>
      <c r="B93" s="339" t="s">
        <v>168</v>
      </c>
      <c r="C93" s="339" t="s">
        <v>1529</v>
      </c>
      <c r="D93" s="339" t="s">
        <v>90</v>
      </c>
      <c r="E93" s="339" t="s">
        <v>134</v>
      </c>
      <c r="F93" s="340">
        <v>2018</v>
      </c>
      <c r="G93" s="340"/>
      <c r="H93" s="341">
        <v>27.56</v>
      </c>
      <c r="I93" s="339"/>
      <c r="J93" s="339">
        <v>27.56</v>
      </c>
      <c r="K93" s="339"/>
      <c r="L93" s="351">
        <v>31864</v>
      </c>
      <c r="M93" s="351">
        <v>20075.3495</v>
      </c>
      <c r="N93" s="351">
        <v>8522</v>
      </c>
      <c r="O93" s="351">
        <v>9646</v>
      </c>
      <c r="P93" s="351">
        <v>9646</v>
      </c>
      <c r="Q93" s="351">
        <v>9646</v>
      </c>
      <c r="R93" s="358">
        <v>5965</v>
      </c>
      <c r="S93" s="358" t="e">
        <f>VLOOKUP(C93,[1]Sheet2!$J$10:'[1]Sheet2'!$EU$681,93,FALSE)</f>
        <v>#REF!</v>
      </c>
      <c r="T93" s="359">
        <v>13217</v>
      </c>
      <c r="U93" s="359"/>
      <c r="V93" s="359">
        <v>7560</v>
      </c>
      <c r="W93" s="359">
        <v>5557</v>
      </c>
      <c r="X93" s="359">
        <v>100</v>
      </c>
      <c r="Y93" s="351">
        <v>13217</v>
      </c>
      <c r="Z93" s="351">
        <v>18647</v>
      </c>
      <c r="AA93" s="366">
        <v>0.41479412503138302</v>
      </c>
      <c r="AB93" s="367">
        <v>16090</v>
      </c>
      <c r="AC93" s="367">
        <v>11553.3495</v>
      </c>
      <c r="AD93" s="367">
        <v>2557</v>
      </c>
      <c r="AE93" s="351">
        <v>11553.3495</v>
      </c>
      <c r="AF93" s="351" t="s">
        <v>1532</v>
      </c>
      <c r="AG93" s="351" t="s">
        <v>1533</v>
      </c>
      <c r="AH93" s="351" t="s">
        <v>416</v>
      </c>
      <c r="AI93" s="351">
        <v>11000</v>
      </c>
      <c r="AJ93" s="351">
        <v>0</v>
      </c>
      <c r="AK93" s="351">
        <v>9000</v>
      </c>
      <c r="AL93" s="351">
        <v>2000</v>
      </c>
      <c r="AM93" s="351" t="s">
        <v>2810</v>
      </c>
      <c r="AN93" s="351">
        <v>5000</v>
      </c>
      <c r="AO93" s="351">
        <v>1000</v>
      </c>
      <c r="AP93" s="351">
        <v>0</v>
      </c>
      <c r="AQ93" s="351">
        <v>4000</v>
      </c>
      <c r="AR93" s="351" t="s">
        <v>2811</v>
      </c>
      <c r="AS93" s="351">
        <v>2647</v>
      </c>
      <c r="AT93" s="351">
        <v>1557</v>
      </c>
      <c r="AU93" s="351">
        <v>0</v>
      </c>
      <c r="AV93" s="351">
        <v>1090</v>
      </c>
      <c r="AW93" s="351" t="s">
        <v>2812</v>
      </c>
      <c r="AX93" s="351" t="s">
        <v>2701</v>
      </c>
      <c r="AY93" s="351" t="s">
        <v>2813</v>
      </c>
      <c r="AZ93" s="351" t="s">
        <v>416</v>
      </c>
      <c r="BA93" s="351" t="s">
        <v>426</v>
      </c>
      <c r="BB93" s="351" t="s">
        <v>2702</v>
      </c>
      <c r="BC93" s="351" t="s">
        <v>2701</v>
      </c>
      <c r="BD93" s="316" t="s">
        <v>2140</v>
      </c>
      <c r="BE93" s="339" t="s">
        <v>162</v>
      </c>
      <c r="BF93" s="339" t="s">
        <v>168</v>
      </c>
    </row>
    <row r="94" spans="1:58" s="319" customFormat="1" ht="35.1" customHeight="1">
      <c r="A94" s="343" t="s">
        <v>190</v>
      </c>
      <c r="B94" s="343" t="s">
        <v>196</v>
      </c>
      <c r="C94" s="343" t="s">
        <v>1111</v>
      </c>
      <c r="D94" s="343" t="s">
        <v>113</v>
      </c>
      <c r="E94" s="343" t="s">
        <v>165</v>
      </c>
      <c r="F94" s="344">
        <v>2017</v>
      </c>
      <c r="G94" s="344"/>
      <c r="H94" s="345">
        <v>10</v>
      </c>
      <c r="I94" s="343"/>
      <c r="J94" s="343">
        <v>10</v>
      </c>
      <c r="K94" s="343"/>
      <c r="L94" s="353">
        <v>7307</v>
      </c>
      <c r="M94" s="353">
        <v>5017.7491</v>
      </c>
      <c r="N94" s="353">
        <v>3559</v>
      </c>
      <c r="O94" s="351">
        <v>4683</v>
      </c>
      <c r="P94" s="351">
        <v>4683</v>
      </c>
      <c r="Q94" s="351">
        <v>4683</v>
      </c>
      <c r="R94" s="360">
        <v>3559</v>
      </c>
      <c r="S94" s="358" t="e">
        <f>VLOOKUP(C94,[1]Sheet2!$J$10:'[1]Sheet2'!$EU$681,93,FALSE)</f>
        <v>#REF!</v>
      </c>
      <c r="T94" s="359">
        <v>5606</v>
      </c>
      <c r="U94" s="359"/>
      <c r="V94" s="359">
        <v>5000</v>
      </c>
      <c r="W94" s="359">
        <v>606</v>
      </c>
      <c r="X94" s="359"/>
      <c r="Y94" s="353">
        <v>5606</v>
      </c>
      <c r="Z94" s="351">
        <v>1701</v>
      </c>
      <c r="AA94" s="366">
        <v>0.76720952511290497</v>
      </c>
      <c r="AB94" s="367">
        <v>1701</v>
      </c>
      <c r="AC94" s="367">
        <v>1458.7491</v>
      </c>
      <c r="AD94" s="367">
        <v>0</v>
      </c>
      <c r="AE94" s="351">
        <v>1458.7491</v>
      </c>
      <c r="AF94" s="353" t="s">
        <v>1114</v>
      </c>
      <c r="AG94" s="353" t="s">
        <v>2814</v>
      </c>
      <c r="AH94" s="353" t="s">
        <v>416</v>
      </c>
      <c r="AI94" s="353">
        <v>1701</v>
      </c>
      <c r="AJ94" s="353">
        <v>0</v>
      </c>
      <c r="AK94" s="353">
        <v>1459</v>
      </c>
      <c r="AL94" s="353">
        <v>242</v>
      </c>
      <c r="AM94" s="353" t="s">
        <v>109</v>
      </c>
      <c r="AN94" s="353"/>
      <c r="AO94" s="353"/>
      <c r="AP94" s="353"/>
      <c r="AQ94" s="353"/>
      <c r="AR94" s="353"/>
      <c r="AS94" s="353"/>
      <c r="AT94" s="353"/>
      <c r="AU94" s="353"/>
      <c r="AV94" s="353"/>
      <c r="AW94" s="353"/>
      <c r="AX94" s="353" t="s">
        <v>2701</v>
      </c>
      <c r="AY94" s="353"/>
      <c r="AZ94" s="353" t="s">
        <v>416</v>
      </c>
      <c r="BA94" s="351" t="s">
        <v>416</v>
      </c>
      <c r="BB94" s="353" t="s">
        <v>2702</v>
      </c>
      <c r="BC94" s="353" t="s">
        <v>2701</v>
      </c>
      <c r="BD94" s="316" t="s">
        <v>2140</v>
      </c>
      <c r="BE94" s="343" t="s">
        <v>190</v>
      </c>
      <c r="BF94" s="343" t="s">
        <v>196</v>
      </c>
    </row>
    <row r="95" spans="1:58" s="319" customFormat="1" ht="35.1" customHeight="1">
      <c r="A95" s="343" t="s">
        <v>190</v>
      </c>
      <c r="B95" s="343" t="s">
        <v>2815</v>
      </c>
      <c r="C95" s="343" t="s">
        <v>1343</v>
      </c>
      <c r="D95" s="343" t="s">
        <v>113</v>
      </c>
      <c r="E95" s="343" t="s">
        <v>765</v>
      </c>
      <c r="F95" s="344">
        <v>2019</v>
      </c>
      <c r="G95" s="344"/>
      <c r="H95" s="345">
        <v>14.614000000000001</v>
      </c>
      <c r="I95" s="343">
        <v>14.614000000000001</v>
      </c>
      <c r="J95" s="343"/>
      <c r="K95" s="343"/>
      <c r="L95" s="353">
        <v>84768</v>
      </c>
      <c r="M95" s="353">
        <v>58572.555500000002</v>
      </c>
      <c r="N95" s="353">
        <v>20681</v>
      </c>
      <c r="O95" s="351">
        <v>20681</v>
      </c>
      <c r="P95" s="351">
        <v>20681</v>
      </c>
      <c r="Q95" s="351">
        <v>20681</v>
      </c>
      <c r="R95" s="360">
        <v>14477</v>
      </c>
      <c r="S95" s="358" t="e">
        <f>VLOOKUP(C95,[1]Sheet2!$J$10:'[1]Sheet2'!$EU$681,93,FALSE)</f>
        <v>#REF!</v>
      </c>
      <c r="T95" s="359">
        <v>21025</v>
      </c>
      <c r="U95" s="359"/>
      <c r="V95" s="359"/>
      <c r="W95" s="359"/>
      <c r="X95" s="359"/>
      <c r="Y95" s="353">
        <v>24925</v>
      </c>
      <c r="Z95" s="351">
        <v>59843</v>
      </c>
      <c r="AA95" s="366">
        <v>0.29403784446961101</v>
      </c>
      <c r="AB95" s="367">
        <v>53639</v>
      </c>
      <c r="AC95" s="367">
        <v>37891.555500000002</v>
      </c>
      <c r="AD95" s="367">
        <v>6204</v>
      </c>
      <c r="AE95" s="351">
        <v>37891.555500000002</v>
      </c>
      <c r="AF95" s="353"/>
      <c r="AG95" s="353"/>
      <c r="AH95" s="353" t="s">
        <v>416</v>
      </c>
      <c r="AI95" s="353">
        <v>29500</v>
      </c>
      <c r="AJ95" s="353">
        <v>6322</v>
      </c>
      <c r="AK95" s="353">
        <v>20000</v>
      </c>
      <c r="AL95" s="353">
        <v>3178</v>
      </c>
      <c r="AM95" s="353" t="s">
        <v>2816</v>
      </c>
      <c r="AN95" s="353">
        <v>30343</v>
      </c>
      <c r="AO95" s="353"/>
      <c r="AP95" s="353">
        <v>17892</v>
      </c>
      <c r="AQ95" s="353">
        <v>12451</v>
      </c>
      <c r="AR95" s="353" t="s">
        <v>2817</v>
      </c>
      <c r="AS95" s="353"/>
      <c r="AT95" s="353"/>
      <c r="AU95" s="353"/>
      <c r="AV95" s="353"/>
      <c r="AW95" s="353"/>
      <c r="AX95" s="353" t="s">
        <v>2701</v>
      </c>
      <c r="AY95" s="353"/>
      <c r="AZ95" s="353" t="s">
        <v>416</v>
      </c>
      <c r="BA95" s="351" t="s">
        <v>416</v>
      </c>
      <c r="BB95" s="353" t="s">
        <v>2702</v>
      </c>
      <c r="BC95" s="353" t="s">
        <v>2701</v>
      </c>
      <c r="BD95" s="316" t="s">
        <v>2140</v>
      </c>
      <c r="BE95" s="343" t="s">
        <v>190</v>
      </c>
      <c r="BF95" s="343" t="s">
        <v>2815</v>
      </c>
    </row>
    <row r="96" spans="1:58" s="319" customFormat="1" ht="35.1" customHeight="1">
      <c r="A96" s="343" t="s">
        <v>190</v>
      </c>
      <c r="B96" s="343" t="s">
        <v>222</v>
      </c>
      <c r="C96" s="343" t="s">
        <v>1327</v>
      </c>
      <c r="D96" s="343" t="s">
        <v>113</v>
      </c>
      <c r="E96" s="343" t="s">
        <v>89</v>
      </c>
      <c r="F96" s="344">
        <v>2019</v>
      </c>
      <c r="G96" s="344"/>
      <c r="H96" s="345">
        <v>22.146999999999998</v>
      </c>
      <c r="I96" s="343">
        <v>15.5</v>
      </c>
      <c r="J96" s="343">
        <v>6.6470000000000002</v>
      </c>
      <c r="K96" s="343"/>
      <c r="L96" s="353">
        <v>36979</v>
      </c>
      <c r="M96" s="353">
        <v>26975.1531</v>
      </c>
      <c r="N96" s="353">
        <v>10744</v>
      </c>
      <c r="O96" s="351">
        <v>12902</v>
      </c>
      <c r="P96" s="351">
        <v>12902</v>
      </c>
      <c r="Q96" s="351">
        <v>7090</v>
      </c>
      <c r="R96" s="360">
        <v>10774</v>
      </c>
      <c r="S96" s="358" t="e">
        <f>VLOOKUP(C96,[1]Sheet2!$J$10:'[1]Sheet2'!$EU$681,93,FALSE)</f>
        <v>#REF!</v>
      </c>
      <c r="T96" s="359">
        <v>6500</v>
      </c>
      <c r="U96" s="359"/>
      <c r="V96" s="359"/>
      <c r="W96" s="359">
        <v>600</v>
      </c>
      <c r="X96" s="359">
        <v>5900</v>
      </c>
      <c r="Y96" s="353">
        <v>6500</v>
      </c>
      <c r="Z96" s="351">
        <v>30479</v>
      </c>
      <c r="AA96" s="366">
        <v>0.17577544011466001</v>
      </c>
      <c r="AB96" s="367">
        <v>30509</v>
      </c>
      <c r="AC96" s="367">
        <v>16231.1531</v>
      </c>
      <c r="AD96" s="367">
        <v>-30</v>
      </c>
      <c r="AE96" s="351">
        <v>16231.1531</v>
      </c>
      <c r="AF96" s="353" t="s">
        <v>2340</v>
      </c>
      <c r="AG96" s="353" t="s">
        <v>2818</v>
      </c>
      <c r="AH96" s="353" t="s">
        <v>416</v>
      </c>
      <c r="AI96" s="353">
        <v>15000</v>
      </c>
      <c r="AJ96" s="353">
        <v>5000</v>
      </c>
      <c r="AK96" s="353">
        <v>10000</v>
      </c>
      <c r="AL96" s="353"/>
      <c r="AM96" s="353" t="s">
        <v>2819</v>
      </c>
      <c r="AN96" s="353">
        <v>15479</v>
      </c>
      <c r="AO96" s="353">
        <v>7977</v>
      </c>
      <c r="AP96" s="353">
        <v>6231</v>
      </c>
      <c r="AQ96" s="353">
        <v>1271</v>
      </c>
      <c r="AR96" s="353" t="s">
        <v>2820</v>
      </c>
      <c r="AS96" s="353"/>
      <c r="AT96" s="353"/>
      <c r="AU96" s="353"/>
      <c r="AV96" s="353"/>
      <c r="AW96" s="353"/>
      <c r="AX96" s="353" t="s">
        <v>2701</v>
      </c>
      <c r="AY96" s="402" t="s">
        <v>2821</v>
      </c>
      <c r="AZ96" s="353" t="s">
        <v>416</v>
      </c>
      <c r="BA96" s="351" t="s">
        <v>416</v>
      </c>
      <c r="BB96" s="353" t="s">
        <v>2702</v>
      </c>
      <c r="BC96" s="353" t="s">
        <v>2701</v>
      </c>
      <c r="BD96" s="316" t="s">
        <v>141</v>
      </c>
      <c r="BE96" s="343" t="s">
        <v>190</v>
      </c>
      <c r="BF96" s="343" t="s">
        <v>222</v>
      </c>
    </row>
    <row r="97" spans="1:58" s="316" customFormat="1" ht="35.1" customHeight="1">
      <c r="A97" s="339" t="s">
        <v>230</v>
      </c>
      <c r="B97" s="339" t="s">
        <v>462</v>
      </c>
      <c r="C97" s="377" t="s">
        <v>2822</v>
      </c>
      <c r="D97" s="339" t="s">
        <v>113</v>
      </c>
      <c r="E97" s="339" t="s">
        <v>165</v>
      </c>
      <c r="F97" s="340">
        <v>2018</v>
      </c>
      <c r="G97" s="340"/>
      <c r="H97" s="341">
        <v>28.16</v>
      </c>
      <c r="I97" s="384">
        <v>28.16</v>
      </c>
      <c r="J97" s="339"/>
      <c r="K97" s="339"/>
      <c r="L97" s="351">
        <v>148064.13</v>
      </c>
      <c r="M97" s="351">
        <v>108526.70110000001</v>
      </c>
      <c r="N97" s="351">
        <v>63428</v>
      </c>
      <c r="O97" s="351">
        <v>42381</v>
      </c>
      <c r="P97" s="351">
        <v>42381</v>
      </c>
      <c r="Q97" s="351">
        <v>20000</v>
      </c>
      <c r="R97" s="391">
        <v>41028</v>
      </c>
      <c r="S97" s="358" t="e">
        <f>VLOOKUP(C97,[1]Sheet2!$J$10:'[1]Sheet2'!$EU$681,93,FALSE)</f>
        <v>#REF!</v>
      </c>
      <c r="T97" s="359">
        <v>37550</v>
      </c>
      <c r="U97" s="359"/>
      <c r="V97" s="359"/>
      <c r="W97" s="359"/>
      <c r="X97" s="359">
        <v>37550</v>
      </c>
      <c r="Y97" s="351">
        <v>37550</v>
      </c>
      <c r="Z97" s="351">
        <v>110514.13</v>
      </c>
      <c r="AA97" s="366">
        <v>0.25360632585353399</v>
      </c>
      <c r="AB97" s="367">
        <v>47086.13</v>
      </c>
      <c r="AC97" s="367">
        <v>45098.701099999998</v>
      </c>
      <c r="AD97" s="367">
        <v>63428</v>
      </c>
      <c r="AE97" s="351">
        <v>45098.701099999998</v>
      </c>
      <c r="AF97" s="353" t="s">
        <v>2823</v>
      </c>
      <c r="AG97" s="353" t="s">
        <v>2824</v>
      </c>
      <c r="AH97" s="353" t="s">
        <v>416</v>
      </c>
      <c r="AI97" s="351">
        <v>8000</v>
      </c>
      <c r="AJ97" s="353">
        <v>2775</v>
      </c>
      <c r="AK97" s="353">
        <v>3000</v>
      </c>
      <c r="AL97" s="353">
        <v>2225</v>
      </c>
      <c r="AM97" s="353" t="s">
        <v>2825</v>
      </c>
      <c r="AN97" s="398">
        <v>25000</v>
      </c>
      <c r="AO97" s="353">
        <v>7453</v>
      </c>
      <c r="AP97" s="353">
        <v>15000</v>
      </c>
      <c r="AQ97" s="353">
        <v>2547</v>
      </c>
      <c r="AR97" s="353" t="s">
        <v>2826</v>
      </c>
      <c r="AS97" s="398">
        <v>15000</v>
      </c>
      <c r="AT97" s="353">
        <v>3893.25</v>
      </c>
      <c r="AU97" s="353">
        <v>9000</v>
      </c>
      <c r="AV97" s="353">
        <v>2106.75</v>
      </c>
      <c r="AW97" s="353" t="s">
        <v>2827</v>
      </c>
      <c r="AX97" s="351" t="s">
        <v>2701</v>
      </c>
      <c r="AY97" s="351"/>
      <c r="AZ97" s="351" t="s">
        <v>416</v>
      </c>
      <c r="BA97" s="351" t="s">
        <v>416</v>
      </c>
      <c r="BB97" s="351" t="s">
        <v>2702</v>
      </c>
      <c r="BC97" s="351" t="s">
        <v>2701</v>
      </c>
      <c r="BD97" s="316" t="s">
        <v>234</v>
      </c>
      <c r="BE97" s="339" t="s">
        <v>230</v>
      </c>
      <c r="BF97" s="339" t="s">
        <v>462</v>
      </c>
    </row>
    <row r="98" spans="1:58" s="316" customFormat="1" ht="35.1" customHeight="1">
      <c r="A98" s="339" t="s">
        <v>230</v>
      </c>
      <c r="B98" s="339" t="s">
        <v>247</v>
      </c>
      <c r="C98" s="339" t="s">
        <v>1348</v>
      </c>
      <c r="D98" s="339" t="s">
        <v>113</v>
      </c>
      <c r="E98" s="339" t="s">
        <v>165</v>
      </c>
      <c r="F98" s="340">
        <v>2019</v>
      </c>
      <c r="G98" s="340"/>
      <c r="H98" s="341">
        <v>20.3</v>
      </c>
      <c r="I98" s="339"/>
      <c r="J98" s="339">
        <v>20.3</v>
      </c>
      <c r="K98" s="339"/>
      <c r="L98" s="351">
        <v>24179</v>
      </c>
      <c r="M98" s="351">
        <v>16452</v>
      </c>
      <c r="N98" s="351">
        <v>11165</v>
      </c>
      <c r="O98" s="351">
        <v>11165</v>
      </c>
      <c r="P98" s="351">
        <v>11165</v>
      </c>
      <c r="Q98" s="351">
        <v>11165</v>
      </c>
      <c r="R98" s="358">
        <v>21263</v>
      </c>
      <c r="S98" s="358" t="e">
        <f>VLOOKUP(C98,[1]Sheet2!$J$10:'[1]Sheet2'!$EU$681,93,FALSE)</f>
        <v>#REF!</v>
      </c>
      <c r="T98" s="359">
        <v>5250</v>
      </c>
      <c r="U98" s="359"/>
      <c r="V98" s="359"/>
      <c r="W98" s="359"/>
      <c r="X98" s="359">
        <v>1850</v>
      </c>
      <c r="Y98" s="351">
        <v>5250</v>
      </c>
      <c r="Z98" s="351">
        <v>18929</v>
      </c>
      <c r="AA98" s="366">
        <v>0.217130567848133</v>
      </c>
      <c r="AB98" s="367">
        <v>29027</v>
      </c>
      <c r="AC98" s="367">
        <v>5287</v>
      </c>
      <c r="AD98" s="367">
        <v>-10098</v>
      </c>
      <c r="AE98" s="351">
        <v>5287</v>
      </c>
      <c r="AF98" s="351" t="s">
        <v>2828</v>
      </c>
      <c r="AG98" s="351" t="s">
        <v>2829</v>
      </c>
      <c r="AH98" s="351" t="s">
        <v>416</v>
      </c>
      <c r="AI98" s="351">
        <v>13812</v>
      </c>
      <c r="AJ98" s="351"/>
      <c r="AK98" s="351">
        <v>9256</v>
      </c>
      <c r="AL98" s="351">
        <v>4556</v>
      </c>
      <c r="AM98" s="351" t="s">
        <v>93</v>
      </c>
      <c r="AN98" s="351">
        <v>9257</v>
      </c>
      <c r="AO98" s="351"/>
      <c r="AP98" s="351">
        <v>9257</v>
      </c>
      <c r="AQ98" s="351"/>
      <c r="AR98" s="351" t="s">
        <v>94</v>
      </c>
      <c r="AS98" s="351"/>
      <c r="AT98" s="351"/>
      <c r="AU98" s="351"/>
      <c r="AV98" s="351"/>
      <c r="AW98" s="351"/>
      <c r="AX98" s="351" t="s">
        <v>2701</v>
      </c>
      <c r="AY98" s="403"/>
      <c r="AZ98" s="351" t="s">
        <v>416</v>
      </c>
      <c r="BA98" s="351" t="e">
        <v>#N/A</v>
      </c>
      <c r="BB98" s="351" t="s">
        <v>2702</v>
      </c>
      <c r="BC98" s="351" t="s">
        <v>2701</v>
      </c>
      <c r="BD98" s="316" t="s">
        <v>141</v>
      </c>
      <c r="BE98" s="339" t="s">
        <v>230</v>
      </c>
      <c r="BF98" s="339" t="s">
        <v>247</v>
      </c>
    </row>
    <row r="99" spans="1:58" s="324" customFormat="1" ht="35.1" customHeight="1">
      <c r="A99" s="378" t="s">
        <v>274</v>
      </c>
      <c r="B99" s="378" t="s">
        <v>2830</v>
      </c>
      <c r="C99" s="378" t="s">
        <v>1359</v>
      </c>
      <c r="D99" s="378" t="s">
        <v>113</v>
      </c>
      <c r="E99" s="378" t="s">
        <v>165</v>
      </c>
      <c r="F99" s="342">
        <v>2019</v>
      </c>
      <c r="G99" s="342"/>
      <c r="H99" s="379">
        <v>27.54</v>
      </c>
      <c r="I99" s="378"/>
      <c r="J99" s="378">
        <v>27.54</v>
      </c>
      <c r="K99" s="378"/>
      <c r="L99" s="368">
        <v>45858.97</v>
      </c>
      <c r="M99" s="368">
        <v>25015.38</v>
      </c>
      <c r="N99" s="368">
        <v>8526</v>
      </c>
      <c r="O99" s="351">
        <v>13398</v>
      </c>
      <c r="P99" s="351">
        <v>13398</v>
      </c>
      <c r="Q99" s="351">
        <v>5279</v>
      </c>
      <c r="R99" s="392">
        <v>5968</v>
      </c>
      <c r="S99" s="358" t="e">
        <f>VLOOKUP(C99,[1]Sheet2!$J$10:'[1]Sheet2'!$EU$681,93,FALSE)</f>
        <v>#REF!</v>
      </c>
      <c r="T99" s="359">
        <v>15372</v>
      </c>
      <c r="U99" s="359"/>
      <c r="V99" s="359"/>
      <c r="W99" s="359"/>
      <c r="X99" s="359">
        <v>200</v>
      </c>
      <c r="Y99" s="368">
        <v>1200</v>
      </c>
      <c r="Z99" s="351">
        <v>44658.97</v>
      </c>
      <c r="AA99" s="366">
        <v>2.6167181687682901E-2</v>
      </c>
      <c r="AB99" s="367">
        <v>42100.97</v>
      </c>
      <c r="AC99" s="367">
        <v>16489.38</v>
      </c>
      <c r="AD99" s="367">
        <v>2558</v>
      </c>
      <c r="AE99" s="351">
        <v>16489.38</v>
      </c>
      <c r="AF99" s="368" t="s">
        <v>2831</v>
      </c>
      <c r="AG99" s="368" t="s">
        <v>2832</v>
      </c>
      <c r="AH99" s="368" t="s">
        <v>416</v>
      </c>
      <c r="AI99" s="368">
        <v>25794</v>
      </c>
      <c r="AJ99" s="368">
        <v>2000</v>
      </c>
      <c r="AK99" s="368">
        <v>4946.8140000000003</v>
      </c>
      <c r="AL99" s="368">
        <v>18847.186000000002</v>
      </c>
      <c r="AM99" s="368" t="s">
        <v>2833</v>
      </c>
      <c r="AN99" s="368">
        <v>12927</v>
      </c>
      <c r="AO99" s="368">
        <v>558</v>
      </c>
      <c r="AP99" s="368">
        <v>8244</v>
      </c>
      <c r="AQ99" s="368">
        <v>4125</v>
      </c>
      <c r="AR99" s="368" t="s">
        <v>2834</v>
      </c>
      <c r="AS99" s="368">
        <v>5937.8760000000002</v>
      </c>
      <c r="AT99" s="368">
        <v>0</v>
      </c>
      <c r="AU99" s="368">
        <v>3297.8760000000002</v>
      </c>
      <c r="AV99" s="368">
        <v>2640</v>
      </c>
      <c r="AW99" s="368" t="s">
        <v>94</v>
      </c>
      <c r="AX99" s="368" t="s">
        <v>2701</v>
      </c>
      <c r="AY99" s="368" t="s">
        <v>2835</v>
      </c>
      <c r="AZ99" s="368" t="s">
        <v>416</v>
      </c>
      <c r="BA99" s="351" t="s">
        <v>416</v>
      </c>
      <c r="BB99" s="368" t="s">
        <v>2702</v>
      </c>
      <c r="BC99" s="354" t="s">
        <v>2701</v>
      </c>
      <c r="BD99" s="316" t="s">
        <v>2140</v>
      </c>
      <c r="BE99" s="378" t="s">
        <v>274</v>
      </c>
      <c r="BF99" s="378" t="s">
        <v>2830</v>
      </c>
    </row>
    <row r="100" spans="1:58" s="325" customFormat="1" ht="35.1" customHeight="1">
      <c r="A100" s="339" t="s">
        <v>274</v>
      </c>
      <c r="B100" s="339" t="s">
        <v>2836</v>
      </c>
      <c r="C100" s="339" t="s">
        <v>1250</v>
      </c>
      <c r="D100" s="339" t="s">
        <v>113</v>
      </c>
      <c r="E100" s="339" t="s">
        <v>89</v>
      </c>
      <c r="F100" s="340">
        <v>2019</v>
      </c>
      <c r="G100" s="340"/>
      <c r="H100" s="341">
        <v>19.100000000000001</v>
      </c>
      <c r="I100" s="339">
        <v>19.100000000000001</v>
      </c>
      <c r="J100" s="339"/>
      <c r="K100" s="339"/>
      <c r="L100" s="354">
        <v>165864</v>
      </c>
      <c r="M100" s="354">
        <v>104182.89449999999</v>
      </c>
      <c r="N100" s="354">
        <v>23290</v>
      </c>
      <c r="O100" s="351">
        <v>38200</v>
      </c>
      <c r="P100" s="351">
        <v>38200</v>
      </c>
      <c r="Q100" s="351">
        <v>38200</v>
      </c>
      <c r="R100" s="362">
        <v>16303</v>
      </c>
      <c r="S100" s="358" t="e">
        <f>VLOOKUP(C100,[1]Sheet2!$J$10:'[1]Sheet2'!$EU$681,93,FALSE)</f>
        <v>#REF!</v>
      </c>
      <c r="T100" s="359">
        <v>92600</v>
      </c>
      <c r="U100" s="359"/>
      <c r="V100" s="359"/>
      <c r="W100" s="359"/>
      <c r="X100" s="359">
        <v>18000</v>
      </c>
      <c r="Y100" s="354">
        <v>102600</v>
      </c>
      <c r="Z100" s="351">
        <v>63264</v>
      </c>
      <c r="AA100" s="366">
        <v>0.61857907683403301</v>
      </c>
      <c r="AB100" s="367">
        <v>56277</v>
      </c>
      <c r="AC100" s="367">
        <v>80892.894499999995</v>
      </c>
      <c r="AD100" s="367">
        <v>6987</v>
      </c>
      <c r="AE100" s="351">
        <v>56277</v>
      </c>
      <c r="AF100" s="354" t="s">
        <v>2837</v>
      </c>
      <c r="AG100" s="354" t="s">
        <v>1253</v>
      </c>
      <c r="AH100" s="354" t="s">
        <v>416</v>
      </c>
      <c r="AI100" s="354">
        <v>34000</v>
      </c>
      <c r="AJ100" s="354">
        <v>0</v>
      </c>
      <c r="AK100" s="354">
        <v>34000</v>
      </c>
      <c r="AL100" s="354">
        <v>0</v>
      </c>
      <c r="AM100" s="354" t="s">
        <v>2838</v>
      </c>
      <c r="AN100" s="354">
        <v>20000</v>
      </c>
      <c r="AO100" s="354">
        <v>4000</v>
      </c>
      <c r="AP100" s="354">
        <v>16000</v>
      </c>
      <c r="AQ100" s="354">
        <v>0</v>
      </c>
      <c r="AR100" s="354" t="s">
        <v>910</v>
      </c>
      <c r="AS100" s="354">
        <v>9264</v>
      </c>
      <c r="AT100" s="354">
        <v>2987</v>
      </c>
      <c r="AU100" s="354">
        <v>6277</v>
      </c>
      <c r="AV100" s="354">
        <v>0</v>
      </c>
      <c r="AW100" s="354" t="s">
        <v>910</v>
      </c>
      <c r="AX100" s="354" t="s">
        <v>2701</v>
      </c>
      <c r="AY100" s="354"/>
      <c r="AZ100" s="354" t="s">
        <v>416</v>
      </c>
      <c r="BA100" s="351" t="s">
        <v>416</v>
      </c>
      <c r="BB100" s="354" t="s">
        <v>2702</v>
      </c>
      <c r="BC100" s="354" t="s">
        <v>2701</v>
      </c>
      <c r="BD100" s="316" t="s">
        <v>2140</v>
      </c>
      <c r="BE100" s="339" t="s">
        <v>274</v>
      </c>
      <c r="BF100" s="339" t="s">
        <v>2836</v>
      </c>
    </row>
    <row r="101" spans="1:58" s="316" customFormat="1" ht="35.1" customHeight="1">
      <c r="A101" s="339" t="s">
        <v>162</v>
      </c>
      <c r="B101" s="339" t="s">
        <v>163</v>
      </c>
      <c r="C101" s="339" t="s">
        <v>1701</v>
      </c>
      <c r="D101" s="339" t="s">
        <v>113</v>
      </c>
      <c r="E101" s="339" t="s">
        <v>134</v>
      </c>
      <c r="F101" s="340"/>
      <c r="G101" s="340"/>
      <c r="H101" s="341">
        <v>20</v>
      </c>
      <c r="I101" s="339">
        <v>20</v>
      </c>
      <c r="J101" s="339"/>
      <c r="K101" s="339"/>
      <c r="L101" s="351">
        <v>151564</v>
      </c>
      <c r="M101" s="351">
        <v>99086</v>
      </c>
      <c r="N101" s="351">
        <v>8800</v>
      </c>
      <c r="O101" s="351">
        <v>0</v>
      </c>
      <c r="P101" s="351">
        <v>33000</v>
      </c>
      <c r="Q101" s="351">
        <v>0</v>
      </c>
      <c r="R101" s="358"/>
      <c r="S101" s="358" t="e">
        <f>VLOOKUP(C101,[1]Sheet2!$J$10:'[1]Sheet2'!$EU$681,93,FALSE)</f>
        <v>#REF!</v>
      </c>
      <c r="T101" s="359"/>
      <c r="U101" s="359"/>
      <c r="V101" s="359"/>
      <c r="W101" s="359"/>
      <c r="X101" s="359"/>
      <c r="Y101" s="351">
        <v>0</v>
      </c>
      <c r="Z101" s="351">
        <v>151564</v>
      </c>
      <c r="AA101" s="366">
        <v>0</v>
      </c>
      <c r="AB101" s="367">
        <v>142764</v>
      </c>
      <c r="AC101" s="367">
        <v>90286</v>
      </c>
      <c r="AD101" s="367">
        <v>8800</v>
      </c>
      <c r="AE101" s="351">
        <v>90286</v>
      </c>
      <c r="AF101" s="351"/>
      <c r="AG101" s="351"/>
      <c r="AH101" s="354" t="s">
        <v>1077</v>
      </c>
      <c r="AI101" s="351">
        <v>30000</v>
      </c>
      <c r="AJ101" s="351">
        <v>2640</v>
      </c>
      <c r="AK101" s="351">
        <v>27360</v>
      </c>
      <c r="AL101" s="351"/>
      <c r="AM101" s="351" t="s">
        <v>2839</v>
      </c>
      <c r="AN101" s="351">
        <v>60938.400000000001</v>
      </c>
      <c r="AO101" s="351">
        <v>3520</v>
      </c>
      <c r="AP101" s="351">
        <v>50000</v>
      </c>
      <c r="AQ101" s="351">
        <v>7418.3999999999896</v>
      </c>
      <c r="AR101" s="351" t="s">
        <v>2840</v>
      </c>
      <c r="AS101" s="351">
        <v>60625.599999999999</v>
      </c>
      <c r="AT101" s="351">
        <v>2640</v>
      </c>
      <c r="AU101" s="351">
        <v>12926</v>
      </c>
      <c r="AV101" s="351">
        <v>45059.6</v>
      </c>
      <c r="AW101" s="351" t="s">
        <v>103</v>
      </c>
      <c r="AX101" s="351" t="s">
        <v>2701</v>
      </c>
      <c r="AY101" s="351"/>
      <c r="AZ101" s="351" t="s">
        <v>1077</v>
      </c>
      <c r="BA101" s="351" t="s">
        <v>1077</v>
      </c>
      <c r="BB101" s="351" t="s">
        <v>2702</v>
      </c>
      <c r="BC101" s="351" t="s">
        <v>2701</v>
      </c>
      <c r="BD101" s="316" t="s">
        <v>2140</v>
      </c>
      <c r="BE101" s="339" t="s">
        <v>162</v>
      </c>
      <c r="BF101" s="339" t="s">
        <v>163</v>
      </c>
    </row>
    <row r="102" spans="1:58" s="324" customFormat="1" ht="35.1" customHeight="1">
      <c r="A102" s="378" t="s">
        <v>274</v>
      </c>
      <c r="B102" s="378" t="s">
        <v>778</v>
      </c>
      <c r="C102" s="378" t="s">
        <v>1387</v>
      </c>
      <c r="D102" s="378" t="s">
        <v>113</v>
      </c>
      <c r="E102" s="378" t="s">
        <v>89</v>
      </c>
      <c r="F102" s="342">
        <v>2019</v>
      </c>
      <c r="G102" s="342"/>
      <c r="H102" s="379">
        <v>4</v>
      </c>
      <c r="I102" s="378">
        <v>4</v>
      </c>
      <c r="J102" s="378"/>
      <c r="K102" s="378"/>
      <c r="L102" s="368">
        <v>24353.63</v>
      </c>
      <c r="M102" s="368">
        <v>18197.099999999999</v>
      </c>
      <c r="N102" s="368">
        <v>5750.85</v>
      </c>
      <c r="O102" s="351">
        <v>6387</v>
      </c>
      <c r="P102" s="351">
        <v>6387</v>
      </c>
      <c r="Q102" s="351">
        <v>510</v>
      </c>
      <c r="R102" s="392">
        <v>1537</v>
      </c>
      <c r="S102" s="358" t="e">
        <f>VLOOKUP(C102,[1]Sheet2!$J$10:'[1]Sheet2'!$EU$681,93,FALSE)</f>
        <v>#REF!</v>
      </c>
      <c r="T102" s="359">
        <v>5700</v>
      </c>
      <c r="U102" s="359"/>
      <c r="V102" s="359"/>
      <c r="W102" s="359">
        <v>3700</v>
      </c>
      <c r="X102" s="359"/>
      <c r="Y102" s="368">
        <v>2380</v>
      </c>
      <c r="Z102" s="351">
        <v>21973.63</v>
      </c>
      <c r="AA102" s="366">
        <v>9.7726704396839406E-2</v>
      </c>
      <c r="AB102" s="367">
        <v>17759.78</v>
      </c>
      <c r="AC102" s="367">
        <v>12446.25</v>
      </c>
      <c r="AD102" s="367">
        <v>4213.8500000000004</v>
      </c>
      <c r="AE102" s="351">
        <v>12446.25</v>
      </c>
      <c r="AF102" s="368" t="s">
        <v>2841</v>
      </c>
      <c r="AG102" s="368" t="s">
        <v>2842</v>
      </c>
      <c r="AH102" s="368" t="s">
        <v>416</v>
      </c>
      <c r="AI102" s="368">
        <v>21974</v>
      </c>
      <c r="AJ102" s="368">
        <v>4213.8500000000004</v>
      </c>
      <c r="AK102" s="368">
        <v>12446</v>
      </c>
      <c r="AL102" s="368">
        <v>5314.15</v>
      </c>
      <c r="AM102" s="368" t="s">
        <v>910</v>
      </c>
      <c r="AN102" s="368"/>
      <c r="AO102" s="368"/>
      <c r="AP102" s="368"/>
      <c r="AQ102" s="368"/>
      <c r="AR102" s="368"/>
      <c r="AS102" s="368"/>
      <c r="AT102" s="368"/>
      <c r="AU102" s="368"/>
      <c r="AV102" s="368"/>
      <c r="AW102" s="368"/>
      <c r="AX102" s="368" t="s">
        <v>2701</v>
      </c>
      <c r="AY102" s="368" t="s">
        <v>2843</v>
      </c>
      <c r="AZ102" s="368" t="s">
        <v>416</v>
      </c>
      <c r="BA102" s="351" t="s">
        <v>416</v>
      </c>
      <c r="BB102" s="368" t="s">
        <v>2702</v>
      </c>
      <c r="BC102" s="354" t="s">
        <v>2701</v>
      </c>
      <c r="BD102" s="316" t="s">
        <v>2140</v>
      </c>
      <c r="BE102" s="378" t="s">
        <v>274</v>
      </c>
      <c r="BF102" s="378" t="s">
        <v>778</v>
      </c>
    </row>
    <row r="103" spans="1:58" s="316" customFormat="1" ht="35.1" customHeight="1">
      <c r="A103" s="339" t="s">
        <v>274</v>
      </c>
      <c r="B103" s="339" t="s">
        <v>281</v>
      </c>
      <c r="C103" s="339" t="s">
        <v>1289</v>
      </c>
      <c r="D103" s="339" t="s">
        <v>90</v>
      </c>
      <c r="E103" s="339" t="s">
        <v>165</v>
      </c>
      <c r="F103" s="340">
        <v>2017</v>
      </c>
      <c r="G103" s="340">
        <v>2020</v>
      </c>
      <c r="H103" s="341">
        <v>41.338999999999999</v>
      </c>
      <c r="I103" s="339"/>
      <c r="J103" s="339">
        <v>41.338999999999999</v>
      </c>
      <c r="K103" s="339"/>
      <c r="L103" s="354">
        <v>92562</v>
      </c>
      <c r="M103" s="354">
        <v>73814.870500000005</v>
      </c>
      <c r="N103" s="354">
        <v>40152</v>
      </c>
      <c r="O103" s="351">
        <v>27495</v>
      </c>
      <c r="P103" s="351">
        <v>27495</v>
      </c>
      <c r="Q103" s="351">
        <v>0</v>
      </c>
      <c r="R103" s="362">
        <v>7633</v>
      </c>
      <c r="S103" s="358" t="e">
        <f>VLOOKUP(C103,[1]Sheet2!$J$10:'[1]Sheet2'!$EU$681,93,FALSE)</f>
        <v>#REF!</v>
      </c>
      <c r="T103" s="359">
        <v>46270</v>
      </c>
      <c r="U103" s="359"/>
      <c r="V103" s="359">
        <v>8500</v>
      </c>
      <c r="W103" s="359">
        <v>3500</v>
      </c>
      <c r="X103" s="359">
        <v>34272</v>
      </c>
      <c r="Y103" s="354">
        <v>46272</v>
      </c>
      <c r="Z103" s="351">
        <v>46290</v>
      </c>
      <c r="AA103" s="366">
        <v>0.49990276787450599</v>
      </c>
      <c r="AB103" s="367">
        <v>13771</v>
      </c>
      <c r="AC103" s="367">
        <v>33662.870499999997</v>
      </c>
      <c r="AD103" s="367">
        <v>32519</v>
      </c>
      <c r="AE103" s="351">
        <v>13771</v>
      </c>
      <c r="AF103" s="354" t="s">
        <v>2844</v>
      </c>
      <c r="AG103" s="354" t="s">
        <v>2845</v>
      </c>
      <c r="AH103" s="354" t="s">
        <v>416</v>
      </c>
      <c r="AI103" s="354">
        <v>30000</v>
      </c>
      <c r="AJ103" s="354">
        <v>16229</v>
      </c>
      <c r="AK103" s="354">
        <v>13771</v>
      </c>
      <c r="AL103" s="354">
        <v>0</v>
      </c>
      <c r="AM103" s="354" t="s">
        <v>2846</v>
      </c>
      <c r="AN103" s="354">
        <v>30000</v>
      </c>
      <c r="AO103" s="354">
        <v>16290</v>
      </c>
      <c r="AP103" s="354">
        <v>0</v>
      </c>
      <c r="AQ103" s="354">
        <v>13710</v>
      </c>
      <c r="AR103" s="354" t="s">
        <v>94</v>
      </c>
      <c r="AS103" s="354"/>
      <c r="AT103" s="354"/>
      <c r="AU103" s="354"/>
      <c r="AV103" s="354"/>
      <c r="AW103" s="354"/>
      <c r="AX103" s="354" t="s">
        <v>2701</v>
      </c>
      <c r="AY103" s="354" t="s">
        <v>2847</v>
      </c>
      <c r="AZ103" s="354" t="s">
        <v>416</v>
      </c>
      <c r="BA103" s="351" t="s">
        <v>416</v>
      </c>
      <c r="BB103" s="354" t="s">
        <v>2702</v>
      </c>
      <c r="BC103" s="354" t="s">
        <v>2701</v>
      </c>
      <c r="BD103" s="316" t="s">
        <v>141</v>
      </c>
      <c r="BE103" s="339" t="s">
        <v>274</v>
      </c>
      <c r="BF103" s="339" t="s">
        <v>281</v>
      </c>
    </row>
    <row r="104" spans="1:58" s="316" customFormat="1" ht="35.1" customHeight="1">
      <c r="A104" s="339" t="s">
        <v>274</v>
      </c>
      <c r="B104" s="339" t="s">
        <v>281</v>
      </c>
      <c r="C104" s="339" t="s">
        <v>1391</v>
      </c>
      <c r="D104" s="339" t="s">
        <v>113</v>
      </c>
      <c r="E104" s="339" t="s">
        <v>134</v>
      </c>
      <c r="F104" s="340"/>
      <c r="G104" s="340"/>
      <c r="H104" s="341">
        <v>10</v>
      </c>
      <c r="I104" s="339"/>
      <c r="J104" s="339">
        <v>10</v>
      </c>
      <c r="K104" s="339"/>
      <c r="L104" s="354">
        <v>10861</v>
      </c>
      <c r="M104" s="354">
        <v>7053</v>
      </c>
      <c r="N104" s="354">
        <v>3150</v>
      </c>
      <c r="O104" s="351">
        <v>4074</v>
      </c>
      <c r="P104" s="351">
        <v>4074</v>
      </c>
      <c r="Q104" s="351">
        <v>0</v>
      </c>
      <c r="R104" s="362">
        <v>2205</v>
      </c>
      <c r="S104" s="358" t="e">
        <f>VLOOKUP(C104,[1]Sheet2!$J$10:'[1]Sheet2'!$EU$681,93,FALSE)</f>
        <v>#REF!</v>
      </c>
      <c r="T104" s="359"/>
      <c r="U104" s="359"/>
      <c r="V104" s="359"/>
      <c r="W104" s="359"/>
      <c r="X104" s="359"/>
      <c r="Y104" s="354">
        <v>0</v>
      </c>
      <c r="Z104" s="351">
        <v>10861</v>
      </c>
      <c r="AA104" s="366">
        <v>0</v>
      </c>
      <c r="AB104" s="367">
        <v>9916</v>
      </c>
      <c r="AC104" s="367">
        <v>3903</v>
      </c>
      <c r="AD104" s="367">
        <v>945</v>
      </c>
      <c r="AE104" s="351">
        <v>3903</v>
      </c>
      <c r="AF104" s="354" t="s">
        <v>2848</v>
      </c>
      <c r="AG104" s="354" t="s">
        <v>2849</v>
      </c>
      <c r="AH104" s="351" t="s">
        <v>2183</v>
      </c>
      <c r="AI104" s="354">
        <v>5000</v>
      </c>
      <c r="AJ104" s="354">
        <v>945</v>
      </c>
      <c r="AK104" s="354">
        <v>3903</v>
      </c>
      <c r="AL104" s="354">
        <v>152</v>
      </c>
      <c r="AM104" s="354" t="s">
        <v>2850</v>
      </c>
      <c r="AN104" s="354">
        <v>5861</v>
      </c>
      <c r="AO104" s="354">
        <v>0</v>
      </c>
      <c r="AP104" s="354">
        <v>0</v>
      </c>
      <c r="AQ104" s="354">
        <v>5861</v>
      </c>
      <c r="AR104" s="354" t="s">
        <v>910</v>
      </c>
      <c r="AS104" s="354"/>
      <c r="AT104" s="354"/>
      <c r="AU104" s="354"/>
      <c r="AV104" s="354"/>
      <c r="AW104" s="354"/>
      <c r="AX104" s="354" t="s">
        <v>2701</v>
      </c>
      <c r="AY104" s="354"/>
      <c r="AZ104" s="354" t="s">
        <v>1077</v>
      </c>
      <c r="BA104" s="351" t="s">
        <v>1077</v>
      </c>
      <c r="BB104" s="354" t="s">
        <v>2702</v>
      </c>
      <c r="BC104" s="354" t="s">
        <v>2701</v>
      </c>
      <c r="BD104" s="316" t="s">
        <v>141</v>
      </c>
      <c r="BE104" s="339" t="s">
        <v>274</v>
      </c>
      <c r="BF104" s="339" t="s">
        <v>281</v>
      </c>
    </row>
    <row r="105" spans="1:58" s="316" customFormat="1" ht="35.1" customHeight="1">
      <c r="A105" s="339" t="s">
        <v>293</v>
      </c>
      <c r="B105" s="339" t="s">
        <v>1106</v>
      </c>
      <c r="C105" s="378" t="s">
        <v>1107</v>
      </c>
      <c r="D105" s="339" t="s">
        <v>113</v>
      </c>
      <c r="E105" s="339" t="s">
        <v>89</v>
      </c>
      <c r="F105" s="340">
        <v>2018</v>
      </c>
      <c r="G105" s="340"/>
      <c r="H105" s="341">
        <v>8.6</v>
      </c>
      <c r="I105" s="339">
        <v>8.6</v>
      </c>
      <c r="J105" s="339"/>
      <c r="K105" s="339"/>
      <c r="L105" s="351">
        <v>29814</v>
      </c>
      <c r="M105" s="351">
        <v>22319.837899999999</v>
      </c>
      <c r="N105" s="351">
        <v>7178</v>
      </c>
      <c r="O105" s="351">
        <v>0</v>
      </c>
      <c r="P105" s="351">
        <v>8600</v>
      </c>
      <c r="Q105" s="351">
        <v>0</v>
      </c>
      <c r="R105" s="358">
        <v>5743</v>
      </c>
      <c r="S105" s="358" t="e">
        <f>VLOOKUP(C105,[1]Sheet2!$J$10:'[1]Sheet2'!$EU$681,93,FALSE)</f>
        <v>#REF!</v>
      </c>
      <c r="T105" s="359">
        <v>24567</v>
      </c>
      <c r="U105" s="359" t="s">
        <v>2851</v>
      </c>
      <c r="V105" s="359">
        <v>6578.3</v>
      </c>
      <c r="W105" s="359">
        <v>2851</v>
      </c>
      <c r="X105" s="359">
        <v>110</v>
      </c>
      <c r="Y105" s="368">
        <v>20500</v>
      </c>
      <c r="Z105" s="351">
        <v>9314</v>
      </c>
      <c r="AA105" s="366">
        <v>0.68759643120681602</v>
      </c>
      <c r="AB105" s="367">
        <v>7879</v>
      </c>
      <c r="AC105" s="367">
        <v>15141.8379</v>
      </c>
      <c r="AD105" s="367">
        <v>1435</v>
      </c>
      <c r="AE105" s="351">
        <v>7879</v>
      </c>
      <c r="AF105" s="39" t="s">
        <v>1109</v>
      </c>
      <c r="AG105" s="39" t="s">
        <v>1110</v>
      </c>
      <c r="AH105" s="351" t="s">
        <v>426</v>
      </c>
      <c r="AI105" s="351">
        <v>9314</v>
      </c>
      <c r="AJ105" s="351">
        <v>1435</v>
      </c>
      <c r="AK105" s="351">
        <v>7812</v>
      </c>
      <c r="AL105" s="351">
        <v>67</v>
      </c>
      <c r="AM105" s="351" t="s">
        <v>2852</v>
      </c>
      <c r="AN105" s="351"/>
      <c r="AO105" s="351"/>
      <c r="AP105" s="351"/>
      <c r="AQ105" s="351"/>
      <c r="AR105" s="351"/>
      <c r="AS105" s="351"/>
      <c r="AT105" s="351"/>
      <c r="AU105" s="351"/>
      <c r="AV105" s="351"/>
      <c r="AW105" s="351"/>
      <c r="AX105" s="351" t="s">
        <v>2701</v>
      </c>
      <c r="AY105" s="351"/>
      <c r="AZ105" s="351" t="s">
        <v>416</v>
      </c>
      <c r="BA105" s="351" t="s">
        <v>416</v>
      </c>
      <c r="BB105" s="351" t="s">
        <v>2702</v>
      </c>
      <c r="BC105" s="351" t="s">
        <v>2701</v>
      </c>
      <c r="BD105" s="316" t="s">
        <v>2140</v>
      </c>
      <c r="BE105" s="339" t="s">
        <v>293</v>
      </c>
      <c r="BF105" s="339" t="s">
        <v>1106</v>
      </c>
    </row>
    <row r="106" spans="1:58" s="316" customFormat="1" ht="35.1" customHeight="1">
      <c r="A106" s="339" t="s">
        <v>293</v>
      </c>
      <c r="B106" s="339" t="s">
        <v>858</v>
      </c>
      <c r="C106" s="378" t="s">
        <v>1430</v>
      </c>
      <c r="D106" s="339" t="s">
        <v>113</v>
      </c>
      <c r="E106" s="339" t="s">
        <v>765</v>
      </c>
      <c r="F106" s="340">
        <v>2019</v>
      </c>
      <c r="G106" s="340"/>
      <c r="H106" s="341">
        <v>7.78</v>
      </c>
      <c r="I106" s="339">
        <v>7.78</v>
      </c>
      <c r="J106" s="339"/>
      <c r="K106" s="339"/>
      <c r="L106" s="351">
        <v>44914.47</v>
      </c>
      <c r="M106" s="351">
        <v>33441.14</v>
      </c>
      <c r="N106" s="351">
        <v>4279</v>
      </c>
      <c r="O106" s="351">
        <v>12448</v>
      </c>
      <c r="P106" s="351">
        <v>12448</v>
      </c>
      <c r="Q106" s="351">
        <v>2994</v>
      </c>
      <c r="R106" s="358">
        <v>2994.5</v>
      </c>
      <c r="S106" s="358" t="e">
        <f>VLOOKUP(C106,[1]Sheet2!$J$10:'[1]Sheet2'!$EU$681,93,FALSE)</f>
        <v>#REF!</v>
      </c>
      <c r="T106" s="359">
        <v>25831.7</v>
      </c>
      <c r="U106" s="359"/>
      <c r="V106" s="359">
        <v>8774.7000000000007</v>
      </c>
      <c r="W106" s="359">
        <v>17057</v>
      </c>
      <c r="X106" s="359"/>
      <c r="Y106" s="351">
        <v>25831.7</v>
      </c>
      <c r="Z106" s="351">
        <v>19082.77</v>
      </c>
      <c r="AA106" s="366">
        <v>0.57513090992724603</v>
      </c>
      <c r="AB106" s="367">
        <v>17798.27</v>
      </c>
      <c r="AC106" s="367">
        <v>29162.14</v>
      </c>
      <c r="AD106" s="367">
        <v>1284.5</v>
      </c>
      <c r="AE106" s="351">
        <v>17798.27</v>
      </c>
      <c r="AF106" s="39" t="s">
        <v>1431</v>
      </c>
      <c r="AG106" s="39" t="s">
        <v>1432</v>
      </c>
      <c r="AH106" s="351" t="s">
        <v>416</v>
      </c>
      <c r="AI106" s="351">
        <v>10099.876</v>
      </c>
      <c r="AJ106" s="351">
        <v>0</v>
      </c>
      <c r="AK106" s="351">
        <v>14238.4</v>
      </c>
      <c r="AL106" s="351">
        <v>-4138.5240000000003</v>
      </c>
      <c r="AM106" s="351" t="s">
        <v>93</v>
      </c>
      <c r="AN106" s="351">
        <v>8982.8940000000002</v>
      </c>
      <c r="AO106" s="351">
        <v>1285</v>
      </c>
      <c r="AP106" s="351">
        <v>3559.6</v>
      </c>
      <c r="AQ106" s="351">
        <v>4138.2939999999999</v>
      </c>
      <c r="AR106" s="351" t="s">
        <v>94</v>
      </c>
      <c r="AS106" s="351"/>
      <c r="AT106" s="351"/>
      <c r="AU106" s="351"/>
      <c r="AV106" s="351"/>
      <c r="AW106" s="351"/>
      <c r="AX106" s="351" t="s">
        <v>2701</v>
      </c>
      <c r="AY106" s="351"/>
      <c r="AZ106" s="351" t="s">
        <v>416</v>
      </c>
      <c r="BA106" s="351" t="s">
        <v>416</v>
      </c>
      <c r="BB106" s="351" t="s">
        <v>2702</v>
      </c>
      <c r="BC106" s="351" t="s">
        <v>2701</v>
      </c>
      <c r="BD106" s="316" t="s">
        <v>2140</v>
      </c>
      <c r="BE106" s="339" t="s">
        <v>293</v>
      </c>
      <c r="BF106" s="339" t="s">
        <v>858</v>
      </c>
    </row>
    <row r="107" spans="1:58" s="316" customFormat="1" ht="35.1" customHeight="1">
      <c r="A107" s="339" t="s">
        <v>293</v>
      </c>
      <c r="B107" s="339" t="s">
        <v>1014</v>
      </c>
      <c r="C107" s="339" t="s">
        <v>1433</v>
      </c>
      <c r="D107" s="339" t="s">
        <v>90</v>
      </c>
      <c r="E107" s="339" t="s">
        <v>765</v>
      </c>
      <c r="F107" s="340">
        <v>2019</v>
      </c>
      <c r="G107" s="340"/>
      <c r="H107" s="341">
        <v>12.930999999999999</v>
      </c>
      <c r="I107" s="339">
        <v>12.930999999999999</v>
      </c>
      <c r="J107" s="339"/>
      <c r="K107" s="339"/>
      <c r="L107" s="351">
        <v>36814</v>
      </c>
      <c r="M107" s="351">
        <v>27708.1525</v>
      </c>
      <c r="N107" s="351">
        <v>3836.4</v>
      </c>
      <c r="O107" s="351">
        <v>9052</v>
      </c>
      <c r="P107" s="351">
        <v>9052</v>
      </c>
      <c r="Q107" s="351">
        <v>9052</v>
      </c>
      <c r="R107" s="358">
        <v>2303</v>
      </c>
      <c r="S107" s="358" t="e">
        <f>VLOOKUP(C107,[1]Sheet2!$J$10:'[1]Sheet2'!$EU$681,93,FALSE)</f>
        <v>#REF!</v>
      </c>
      <c r="T107" s="359">
        <v>6300</v>
      </c>
      <c r="U107" s="359"/>
      <c r="V107" s="359">
        <v>3000</v>
      </c>
      <c r="W107" s="359">
        <v>1000</v>
      </c>
      <c r="X107" s="359">
        <v>2300</v>
      </c>
      <c r="Y107" s="351">
        <v>6300</v>
      </c>
      <c r="Z107" s="351">
        <v>30514</v>
      </c>
      <c r="AA107" s="366">
        <v>0.17113054816102599</v>
      </c>
      <c r="AB107" s="367">
        <v>28980.6</v>
      </c>
      <c r="AC107" s="367">
        <v>23871.752499999999</v>
      </c>
      <c r="AD107" s="367">
        <v>1533.4</v>
      </c>
      <c r="AE107" s="351">
        <v>23871.752499999999</v>
      </c>
      <c r="AF107" s="39" t="s">
        <v>1437</v>
      </c>
      <c r="AG107" s="39" t="s">
        <v>1438</v>
      </c>
      <c r="AH107" s="351" t="s">
        <v>416</v>
      </c>
      <c r="AI107" s="351">
        <v>8425.6</v>
      </c>
      <c r="AJ107" s="351">
        <v>0</v>
      </c>
      <c r="AK107" s="351">
        <v>9548.7999999999993</v>
      </c>
      <c r="AL107" s="351">
        <v>-1123.2</v>
      </c>
      <c r="AM107" s="351" t="s">
        <v>2838</v>
      </c>
      <c r="AN107" s="351">
        <v>14725.6</v>
      </c>
      <c r="AO107" s="351">
        <v>382.48</v>
      </c>
      <c r="AP107" s="351">
        <v>9548.7999999999993</v>
      </c>
      <c r="AQ107" s="351">
        <v>4794.32</v>
      </c>
      <c r="AR107" s="351" t="s">
        <v>93</v>
      </c>
      <c r="AS107" s="351">
        <v>7362.8</v>
      </c>
      <c r="AT107" s="351">
        <v>1150.92</v>
      </c>
      <c r="AU107" s="351">
        <v>4774.3999999999996</v>
      </c>
      <c r="AV107" s="351">
        <v>1437.48</v>
      </c>
      <c r="AW107" s="351" t="s">
        <v>94</v>
      </c>
      <c r="AX107" s="351" t="s">
        <v>2701</v>
      </c>
      <c r="AY107" s="351" t="s">
        <v>2853</v>
      </c>
      <c r="AZ107" s="351" t="s">
        <v>416</v>
      </c>
      <c r="BA107" s="351" t="s">
        <v>416</v>
      </c>
      <c r="BB107" s="351" t="s">
        <v>2702</v>
      </c>
      <c r="BC107" s="351" t="s">
        <v>2701</v>
      </c>
      <c r="BD107" s="316" t="s">
        <v>141</v>
      </c>
      <c r="BE107" s="339" t="s">
        <v>293</v>
      </c>
      <c r="BF107" s="339" t="s">
        <v>1014</v>
      </c>
    </row>
    <row r="108" spans="1:58" s="316" customFormat="1" ht="35.1" customHeight="1">
      <c r="A108" s="339" t="s">
        <v>293</v>
      </c>
      <c r="B108" s="339" t="s">
        <v>843</v>
      </c>
      <c r="C108" s="339" t="s">
        <v>1571</v>
      </c>
      <c r="D108" s="339" t="s">
        <v>113</v>
      </c>
      <c r="E108" s="339" t="s">
        <v>1121</v>
      </c>
      <c r="F108" s="340">
        <v>2018</v>
      </c>
      <c r="G108" s="340"/>
      <c r="H108" s="341">
        <v>28.725000000000001</v>
      </c>
      <c r="I108" s="339"/>
      <c r="J108" s="339">
        <v>28.725000000000001</v>
      </c>
      <c r="K108" s="339"/>
      <c r="L108" s="351">
        <v>28285</v>
      </c>
      <c r="M108" s="351">
        <v>22195</v>
      </c>
      <c r="N108" s="368">
        <v>16146</v>
      </c>
      <c r="O108" s="351">
        <v>12926</v>
      </c>
      <c r="P108" s="351">
        <v>12926</v>
      </c>
      <c r="Q108" s="351">
        <v>12926</v>
      </c>
      <c r="R108" s="358">
        <v>12926</v>
      </c>
      <c r="S108" s="358" t="e">
        <f>VLOOKUP(C108,[1]Sheet2!$J$10:'[1]Sheet2'!$EU$681,93,FALSE)</f>
        <v>#REF!</v>
      </c>
      <c r="T108" s="359">
        <v>1940</v>
      </c>
      <c r="U108" s="359"/>
      <c r="V108" s="359">
        <v>1974</v>
      </c>
      <c r="W108" s="359"/>
      <c r="X108" s="359">
        <v>1940</v>
      </c>
      <c r="Y108" s="351">
        <v>1940</v>
      </c>
      <c r="Z108" s="351">
        <v>26345</v>
      </c>
      <c r="AA108" s="366">
        <v>6.85875905957221E-2</v>
      </c>
      <c r="AB108" s="367">
        <v>23125</v>
      </c>
      <c r="AC108" s="367">
        <v>6049</v>
      </c>
      <c r="AD108" s="367">
        <v>3220</v>
      </c>
      <c r="AE108" s="351">
        <v>6049</v>
      </c>
      <c r="AF108" s="353" t="s">
        <v>1573</v>
      </c>
      <c r="AG108" s="353" t="s">
        <v>2854</v>
      </c>
      <c r="AH108" s="351" t="s">
        <v>416</v>
      </c>
      <c r="AI108" s="351">
        <v>9374</v>
      </c>
      <c r="AJ108" s="351">
        <v>0</v>
      </c>
      <c r="AK108" s="351">
        <v>2419.6</v>
      </c>
      <c r="AL108" s="351">
        <v>6954.4</v>
      </c>
      <c r="AM108" s="351" t="s">
        <v>2855</v>
      </c>
      <c r="AN108" s="351">
        <v>11314</v>
      </c>
      <c r="AO108" s="351">
        <v>0</v>
      </c>
      <c r="AP108" s="351">
        <v>2419.6</v>
      </c>
      <c r="AQ108" s="351">
        <v>8894.4</v>
      </c>
      <c r="AR108" s="351" t="s">
        <v>2856</v>
      </c>
      <c r="AS108" s="351">
        <v>5657</v>
      </c>
      <c r="AT108" s="387">
        <v>3220</v>
      </c>
      <c r="AU108" s="351">
        <v>1209.8</v>
      </c>
      <c r="AV108" s="351">
        <v>1227.2</v>
      </c>
      <c r="AW108" s="351" t="s">
        <v>94</v>
      </c>
      <c r="AX108" s="351" t="s">
        <v>2701</v>
      </c>
      <c r="AY108" s="351" t="s">
        <v>2853</v>
      </c>
      <c r="AZ108" s="351" t="s">
        <v>416</v>
      </c>
      <c r="BA108" s="351" t="s">
        <v>416</v>
      </c>
      <c r="BB108" s="351" t="s">
        <v>2702</v>
      </c>
      <c r="BC108" s="351" t="s">
        <v>2701</v>
      </c>
      <c r="BD108" s="316" t="s">
        <v>141</v>
      </c>
      <c r="BE108" s="339" t="s">
        <v>293</v>
      </c>
      <c r="BF108" s="339" t="s">
        <v>843</v>
      </c>
    </row>
    <row r="109" spans="1:58" s="316" customFormat="1" ht="35.1" customHeight="1">
      <c r="A109" s="339" t="s">
        <v>293</v>
      </c>
      <c r="B109" s="339" t="s">
        <v>835</v>
      </c>
      <c r="C109" s="339" t="s">
        <v>1404</v>
      </c>
      <c r="D109" s="339" t="s">
        <v>113</v>
      </c>
      <c r="E109" s="339" t="s">
        <v>765</v>
      </c>
      <c r="F109" s="340">
        <v>2020</v>
      </c>
      <c r="G109" s="340"/>
      <c r="H109" s="341">
        <v>23</v>
      </c>
      <c r="I109" s="339"/>
      <c r="J109" s="339">
        <v>23</v>
      </c>
      <c r="K109" s="339"/>
      <c r="L109" s="351">
        <v>21000</v>
      </c>
      <c r="M109" s="351">
        <v>15688.633099999999</v>
      </c>
      <c r="N109" s="351">
        <v>11309</v>
      </c>
      <c r="O109" s="351">
        <v>11309</v>
      </c>
      <c r="P109" s="351">
        <v>11309</v>
      </c>
      <c r="Q109" s="351">
        <v>6000</v>
      </c>
      <c r="R109" s="358">
        <v>6000</v>
      </c>
      <c r="S109" s="358" t="e">
        <f>VLOOKUP(C109,[1]Sheet2!$J$10:'[1]Sheet2'!$EU$681,93,FALSE)</f>
        <v>#REF!</v>
      </c>
      <c r="T109" s="359">
        <v>6500</v>
      </c>
      <c r="U109" s="359"/>
      <c r="V109" s="359">
        <v>6500</v>
      </c>
      <c r="W109" s="359"/>
      <c r="X109" s="359"/>
      <c r="Y109" s="351">
        <v>0</v>
      </c>
      <c r="Z109" s="351">
        <v>21000</v>
      </c>
      <c r="AA109" s="366">
        <v>0</v>
      </c>
      <c r="AB109" s="367">
        <v>15691</v>
      </c>
      <c r="AC109" s="367">
        <v>4379.6331</v>
      </c>
      <c r="AD109" s="367">
        <v>5309</v>
      </c>
      <c r="AE109" s="351">
        <v>4379.6331</v>
      </c>
      <c r="AF109" s="39" t="s">
        <v>1407</v>
      </c>
      <c r="AG109" s="39" t="s">
        <v>1408</v>
      </c>
      <c r="AH109" s="351" t="s">
        <v>2183</v>
      </c>
      <c r="AI109" s="351">
        <v>6300</v>
      </c>
      <c r="AJ109" s="351">
        <v>0</v>
      </c>
      <c r="AK109" s="351">
        <v>1313.88993</v>
      </c>
      <c r="AL109" s="351">
        <v>4986.1100699999997</v>
      </c>
      <c r="AM109" s="351" t="s">
        <v>2838</v>
      </c>
      <c r="AN109" s="351">
        <v>8400</v>
      </c>
      <c r="AO109" s="351">
        <v>1916.3</v>
      </c>
      <c r="AP109" s="351">
        <v>1751.8532399999999</v>
      </c>
      <c r="AQ109" s="351">
        <v>4731.8467600000004</v>
      </c>
      <c r="AR109" s="351" t="s">
        <v>93</v>
      </c>
      <c r="AS109" s="351">
        <v>6300</v>
      </c>
      <c r="AT109" s="351">
        <v>3392.7</v>
      </c>
      <c r="AU109" s="351">
        <v>1313.88993</v>
      </c>
      <c r="AV109" s="351">
        <v>1593.4100699999999</v>
      </c>
      <c r="AW109" s="351" t="s">
        <v>94</v>
      </c>
      <c r="AX109" s="351" t="s">
        <v>2701</v>
      </c>
      <c r="AY109" s="351"/>
      <c r="AZ109" s="351" t="s">
        <v>1077</v>
      </c>
      <c r="BA109" s="351" t="s">
        <v>1077</v>
      </c>
      <c r="BB109" s="351" t="s">
        <v>2702</v>
      </c>
      <c r="BC109" s="351" t="s">
        <v>2701</v>
      </c>
      <c r="BD109" s="316" t="s">
        <v>2140</v>
      </c>
      <c r="BE109" s="339" t="s">
        <v>293</v>
      </c>
      <c r="BF109" s="339" t="s">
        <v>835</v>
      </c>
    </row>
    <row r="110" spans="1:58" s="109" customFormat="1" ht="35.1" customHeight="1">
      <c r="A110" s="339" t="s">
        <v>300</v>
      </c>
      <c r="B110" s="339" t="s">
        <v>307</v>
      </c>
      <c r="C110" s="339" t="s">
        <v>1254</v>
      </c>
      <c r="D110" s="339" t="s">
        <v>113</v>
      </c>
      <c r="E110" s="339" t="s">
        <v>1121</v>
      </c>
      <c r="F110" s="342">
        <v>2019</v>
      </c>
      <c r="G110" s="342">
        <v>2022</v>
      </c>
      <c r="H110" s="341">
        <v>19.007999999999999</v>
      </c>
      <c r="I110" s="339">
        <v>19.007999999999999</v>
      </c>
      <c r="J110" s="339"/>
      <c r="K110" s="339"/>
      <c r="L110" s="351">
        <v>51630</v>
      </c>
      <c r="M110" s="351">
        <v>38293.01</v>
      </c>
      <c r="N110" s="351">
        <v>12561.48</v>
      </c>
      <c r="O110" s="351">
        <v>19008</v>
      </c>
      <c r="P110" s="351">
        <v>19008</v>
      </c>
      <c r="Q110" s="351">
        <v>19008</v>
      </c>
      <c r="R110" s="358">
        <v>8793</v>
      </c>
      <c r="S110" s="358" t="e">
        <f>VLOOKUP(C110,[1]Sheet2!$J$10:'[1]Sheet2'!$EU$681,93,FALSE)</f>
        <v>#REF!</v>
      </c>
      <c r="T110" s="359">
        <v>31050</v>
      </c>
      <c r="U110" s="359"/>
      <c r="V110" s="359">
        <v>12350</v>
      </c>
      <c r="W110" s="359">
        <v>9700</v>
      </c>
      <c r="X110" s="359">
        <v>9000</v>
      </c>
      <c r="Y110" s="396">
        <v>6000</v>
      </c>
      <c r="Z110" s="351">
        <v>45630</v>
      </c>
      <c r="AA110" s="366">
        <v>0.116211504938989</v>
      </c>
      <c r="AB110" s="367">
        <v>41861.519999999997</v>
      </c>
      <c r="AC110" s="367">
        <v>25731.53</v>
      </c>
      <c r="AD110" s="367">
        <v>3768.48</v>
      </c>
      <c r="AE110" s="351">
        <v>25731.53</v>
      </c>
      <c r="AF110" s="351" t="s">
        <v>1256</v>
      </c>
      <c r="AG110" s="351" t="s">
        <v>1257</v>
      </c>
      <c r="AH110" s="354" t="s">
        <v>416</v>
      </c>
      <c r="AI110" s="354">
        <v>22815</v>
      </c>
      <c r="AJ110" s="354">
        <v>3000</v>
      </c>
      <c r="AK110" s="354">
        <v>15438.918</v>
      </c>
      <c r="AL110" s="354">
        <v>4376.0820000000003</v>
      </c>
      <c r="AM110" s="354" t="s">
        <v>2857</v>
      </c>
      <c r="AN110" s="354">
        <v>22815</v>
      </c>
      <c r="AO110" s="354">
        <v>768</v>
      </c>
      <c r="AP110" s="354">
        <v>10292.611999999999</v>
      </c>
      <c r="AQ110" s="354">
        <v>11754.388000000001</v>
      </c>
      <c r="AR110" s="354" t="s">
        <v>2858</v>
      </c>
      <c r="AS110" s="354"/>
      <c r="AT110" s="354"/>
      <c r="AU110" s="354"/>
      <c r="AV110" s="354"/>
      <c r="AW110" s="354"/>
      <c r="AX110" s="354" t="s">
        <v>2701</v>
      </c>
      <c r="AY110" s="368" t="s">
        <v>2859</v>
      </c>
      <c r="AZ110" s="351" t="s">
        <v>416</v>
      </c>
      <c r="BA110" s="351" t="s">
        <v>416</v>
      </c>
      <c r="BB110" s="351" t="s">
        <v>2702</v>
      </c>
      <c r="BC110" s="351" t="s">
        <v>2701</v>
      </c>
      <c r="BD110" s="316" t="s">
        <v>234</v>
      </c>
      <c r="BE110" s="339" t="s">
        <v>300</v>
      </c>
      <c r="BF110" s="339" t="s">
        <v>307</v>
      </c>
    </row>
    <row r="111" spans="1:58" s="109" customFormat="1" ht="35.1" customHeight="1">
      <c r="A111" s="339" t="s">
        <v>300</v>
      </c>
      <c r="B111" s="339" t="s">
        <v>301</v>
      </c>
      <c r="C111" s="339" t="s">
        <v>1261</v>
      </c>
      <c r="D111" s="339" t="s">
        <v>113</v>
      </c>
      <c r="E111" s="339" t="s">
        <v>134</v>
      </c>
      <c r="F111" s="342">
        <v>2019</v>
      </c>
      <c r="G111" s="342">
        <v>2022</v>
      </c>
      <c r="H111" s="341">
        <v>11.847</v>
      </c>
      <c r="I111" s="339">
        <v>11.847</v>
      </c>
      <c r="J111" s="339"/>
      <c r="K111" s="339"/>
      <c r="L111" s="351">
        <v>25528</v>
      </c>
      <c r="M111" s="351">
        <v>18226.3</v>
      </c>
      <c r="N111" s="351">
        <v>7108</v>
      </c>
      <c r="O111" s="351">
        <v>11847</v>
      </c>
      <c r="P111" s="351">
        <v>11847</v>
      </c>
      <c r="Q111" s="351">
        <v>11847</v>
      </c>
      <c r="R111" s="358">
        <v>4976</v>
      </c>
      <c r="S111" s="358" t="e">
        <f>VLOOKUP(C111,[1]Sheet2!$J$10:'[1]Sheet2'!$EU$681,93,FALSE)</f>
        <v>#REF!</v>
      </c>
      <c r="T111" s="359">
        <v>14840</v>
      </c>
      <c r="U111" s="359">
        <v>2500</v>
      </c>
      <c r="V111" s="359">
        <v>5500</v>
      </c>
      <c r="W111" s="359">
        <v>5760</v>
      </c>
      <c r="X111" s="359">
        <v>980</v>
      </c>
      <c r="Y111" s="396">
        <v>4000</v>
      </c>
      <c r="Z111" s="351">
        <v>21528</v>
      </c>
      <c r="AA111" s="366">
        <v>0.156690692572861</v>
      </c>
      <c r="AB111" s="367">
        <v>19396</v>
      </c>
      <c r="AC111" s="367">
        <v>11118.3</v>
      </c>
      <c r="AD111" s="367">
        <v>2132</v>
      </c>
      <c r="AE111" s="351">
        <v>11118.3</v>
      </c>
      <c r="AF111" s="351" t="s">
        <v>2860</v>
      </c>
      <c r="AG111" s="351" t="s">
        <v>2861</v>
      </c>
      <c r="AH111" s="351" t="s">
        <v>416</v>
      </c>
      <c r="AI111" s="351">
        <v>12916</v>
      </c>
      <c r="AJ111" s="351">
        <v>2132</v>
      </c>
      <c r="AK111" s="351">
        <v>6670</v>
      </c>
      <c r="AL111" s="351">
        <v>4114</v>
      </c>
      <c r="AM111" s="351" t="s">
        <v>2862</v>
      </c>
      <c r="AN111" s="351">
        <v>6458</v>
      </c>
      <c r="AO111" s="351"/>
      <c r="AP111" s="351">
        <v>4448</v>
      </c>
      <c r="AQ111" s="351">
        <v>2010</v>
      </c>
      <c r="AR111" s="351" t="s">
        <v>2863</v>
      </c>
      <c r="AS111" s="351">
        <v>2154</v>
      </c>
      <c r="AT111" s="351"/>
      <c r="AU111" s="351"/>
      <c r="AV111" s="351">
        <v>2154</v>
      </c>
      <c r="AW111" s="351" t="s">
        <v>2864</v>
      </c>
      <c r="AX111" s="351" t="s">
        <v>2701</v>
      </c>
      <c r="AY111" s="368" t="s">
        <v>2865</v>
      </c>
      <c r="AZ111" s="351" t="s">
        <v>416</v>
      </c>
      <c r="BA111" s="351" t="s">
        <v>416</v>
      </c>
      <c r="BB111" s="351" t="s">
        <v>2702</v>
      </c>
      <c r="BC111" s="351" t="s">
        <v>2701</v>
      </c>
      <c r="BD111" s="316" t="s">
        <v>234</v>
      </c>
      <c r="BE111" s="339" t="s">
        <v>300</v>
      </c>
      <c r="BF111" s="339" t="s">
        <v>301</v>
      </c>
    </row>
    <row r="112" spans="1:58" s="109" customFormat="1" ht="35.1" customHeight="1">
      <c r="A112" s="339" t="s">
        <v>300</v>
      </c>
      <c r="B112" s="339" t="s">
        <v>307</v>
      </c>
      <c r="C112" s="339" t="s">
        <v>1277</v>
      </c>
      <c r="D112" s="339" t="s">
        <v>113</v>
      </c>
      <c r="E112" s="339" t="s">
        <v>134</v>
      </c>
      <c r="F112" s="342">
        <v>2019</v>
      </c>
      <c r="G112" s="342">
        <v>2022</v>
      </c>
      <c r="H112" s="341">
        <v>24.64</v>
      </c>
      <c r="I112" s="339">
        <v>24.64</v>
      </c>
      <c r="J112" s="339"/>
      <c r="K112" s="339"/>
      <c r="L112" s="351">
        <v>83471</v>
      </c>
      <c r="M112" s="368">
        <v>60827</v>
      </c>
      <c r="N112" s="351">
        <v>21064.560000000001</v>
      </c>
      <c r="O112" s="351">
        <v>24640</v>
      </c>
      <c r="P112" s="351">
        <v>24640</v>
      </c>
      <c r="Q112" s="351">
        <v>24640</v>
      </c>
      <c r="R112" s="358">
        <v>10349</v>
      </c>
      <c r="S112" s="358" t="e">
        <f>VLOOKUP(C112,[1]Sheet2!$J$10:'[1]Sheet2'!$EU$681,93,FALSE)</f>
        <v>#REF!</v>
      </c>
      <c r="T112" s="359">
        <v>41500</v>
      </c>
      <c r="U112" s="359">
        <v>1000</v>
      </c>
      <c r="V112" s="359">
        <v>10500</v>
      </c>
      <c r="W112" s="359">
        <v>15000</v>
      </c>
      <c r="X112" s="359">
        <v>15000</v>
      </c>
      <c r="Y112" s="396">
        <v>12000</v>
      </c>
      <c r="Z112" s="351">
        <v>71471</v>
      </c>
      <c r="AA112" s="366">
        <v>0.143762504342826</v>
      </c>
      <c r="AB112" s="367">
        <v>60755.44</v>
      </c>
      <c r="AC112" s="367">
        <v>39762.44</v>
      </c>
      <c r="AD112" s="367">
        <v>10715.56</v>
      </c>
      <c r="AE112" s="351">
        <v>39762.44</v>
      </c>
      <c r="AF112" s="351" t="s">
        <v>1279</v>
      </c>
      <c r="AG112" s="351" t="s">
        <v>1280</v>
      </c>
      <c r="AH112" s="354" t="s">
        <v>416</v>
      </c>
      <c r="AI112" s="354">
        <v>35735</v>
      </c>
      <c r="AJ112" s="354">
        <v>8000</v>
      </c>
      <c r="AK112" s="354">
        <v>23857.464</v>
      </c>
      <c r="AL112" s="354">
        <v>3877.5360000000001</v>
      </c>
      <c r="AM112" s="354" t="s">
        <v>2857</v>
      </c>
      <c r="AN112" s="354">
        <v>35736</v>
      </c>
      <c r="AO112" s="354">
        <v>2716</v>
      </c>
      <c r="AP112" s="354">
        <v>15904.976000000001</v>
      </c>
      <c r="AQ112" s="354">
        <v>17115.024000000001</v>
      </c>
      <c r="AR112" s="354" t="s">
        <v>2858</v>
      </c>
      <c r="AS112" s="354"/>
      <c r="AT112" s="368"/>
      <c r="AU112" s="368"/>
      <c r="AV112" s="368"/>
      <c r="AW112" s="368"/>
      <c r="AX112" s="351" t="s">
        <v>2701</v>
      </c>
      <c r="AY112" s="368" t="s">
        <v>2866</v>
      </c>
      <c r="AZ112" s="351" t="s">
        <v>416</v>
      </c>
      <c r="BA112" s="351" t="s">
        <v>416</v>
      </c>
      <c r="BB112" s="351" t="s">
        <v>2702</v>
      </c>
      <c r="BC112" s="351" t="s">
        <v>2701</v>
      </c>
      <c r="BD112" s="316" t="s">
        <v>234</v>
      </c>
      <c r="BE112" s="339" t="s">
        <v>300</v>
      </c>
      <c r="BF112" s="339" t="s">
        <v>307</v>
      </c>
    </row>
    <row r="113" spans="1:58" s="109" customFormat="1" ht="35.1" customHeight="1">
      <c r="A113" s="339" t="s">
        <v>300</v>
      </c>
      <c r="B113" s="339" t="s">
        <v>1294</v>
      </c>
      <c r="C113" s="339" t="s">
        <v>1295</v>
      </c>
      <c r="D113" s="339" t="s">
        <v>113</v>
      </c>
      <c r="E113" s="339" t="s">
        <v>1121</v>
      </c>
      <c r="F113" s="342">
        <v>2019</v>
      </c>
      <c r="G113" s="342">
        <v>2022</v>
      </c>
      <c r="H113" s="341">
        <v>26.805</v>
      </c>
      <c r="I113" s="339">
        <v>26.805</v>
      </c>
      <c r="J113" s="339"/>
      <c r="K113" s="339"/>
      <c r="L113" s="351">
        <v>71095</v>
      </c>
      <c r="M113" s="351">
        <v>49119.2719</v>
      </c>
      <c r="N113" s="351">
        <v>14742.75</v>
      </c>
      <c r="O113" s="351">
        <v>26805</v>
      </c>
      <c r="P113" s="351">
        <v>26805</v>
      </c>
      <c r="Q113" s="351">
        <v>26805</v>
      </c>
      <c r="R113" s="358">
        <v>10320</v>
      </c>
      <c r="S113" s="358" t="e">
        <f>VLOOKUP(C113,[1]Sheet2!$J$10:'[1]Sheet2'!$EU$681,93,FALSE)</f>
        <v>#REF!</v>
      </c>
      <c r="T113" s="359">
        <v>23025</v>
      </c>
      <c r="U113" s="359"/>
      <c r="V113" s="359">
        <v>7925</v>
      </c>
      <c r="W113" s="359">
        <v>13100</v>
      </c>
      <c r="X113" s="359">
        <v>2000</v>
      </c>
      <c r="Y113" s="351">
        <v>23025</v>
      </c>
      <c r="Z113" s="351">
        <v>48070</v>
      </c>
      <c r="AA113" s="366">
        <v>0.32386243758351502</v>
      </c>
      <c r="AB113" s="367">
        <v>43647.25</v>
      </c>
      <c r="AC113" s="367">
        <v>34376.5219</v>
      </c>
      <c r="AD113" s="367">
        <v>4422.75</v>
      </c>
      <c r="AE113" s="351">
        <v>34376.5219</v>
      </c>
      <c r="AF113" s="351" t="s">
        <v>1297</v>
      </c>
      <c r="AG113" s="351" t="s">
        <v>1298</v>
      </c>
      <c r="AH113" s="354" t="s">
        <v>416</v>
      </c>
      <c r="AI113" s="354">
        <v>21423</v>
      </c>
      <c r="AJ113" s="354">
        <v>2423</v>
      </c>
      <c r="AK113" s="354">
        <v>19000</v>
      </c>
      <c r="AL113" s="354">
        <v>0</v>
      </c>
      <c r="AM113" s="354" t="s">
        <v>2867</v>
      </c>
      <c r="AN113" s="354">
        <v>26647</v>
      </c>
      <c r="AO113" s="354">
        <v>2000</v>
      </c>
      <c r="AP113" s="354">
        <v>15376.5219</v>
      </c>
      <c r="AQ113" s="354">
        <v>9270.4781000000003</v>
      </c>
      <c r="AR113" s="354" t="s">
        <v>2868</v>
      </c>
      <c r="AS113" s="354"/>
      <c r="AT113" s="354"/>
      <c r="AU113" s="351"/>
      <c r="AV113" s="351"/>
      <c r="AW113" s="351"/>
      <c r="AX113" s="351" t="s">
        <v>2701</v>
      </c>
      <c r="AY113" s="351"/>
      <c r="AZ113" s="351" t="s">
        <v>416</v>
      </c>
      <c r="BA113" s="351" t="s">
        <v>416</v>
      </c>
      <c r="BB113" s="351" t="s">
        <v>2702</v>
      </c>
      <c r="BC113" s="351" t="s">
        <v>2701</v>
      </c>
      <c r="BD113" s="316" t="s">
        <v>2140</v>
      </c>
      <c r="BE113" s="339" t="s">
        <v>300</v>
      </c>
      <c r="BF113" s="339" t="s">
        <v>1294</v>
      </c>
    </row>
    <row r="114" spans="1:58" s="320" customFormat="1" ht="35.1" customHeight="1">
      <c r="A114" s="339" t="s">
        <v>331</v>
      </c>
      <c r="B114" s="339" t="s">
        <v>1483</v>
      </c>
      <c r="C114" s="339" t="s">
        <v>1484</v>
      </c>
      <c r="D114" s="339" t="s">
        <v>90</v>
      </c>
      <c r="E114" s="339" t="s">
        <v>134</v>
      </c>
      <c r="F114" s="340">
        <v>2018</v>
      </c>
      <c r="G114" s="340"/>
      <c r="H114" s="341">
        <v>17.588000000000001</v>
      </c>
      <c r="I114" s="339"/>
      <c r="J114" s="339">
        <v>17.588000000000001</v>
      </c>
      <c r="K114" s="339"/>
      <c r="L114" s="351">
        <v>28010</v>
      </c>
      <c r="M114" s="351">
        <v>20779.423299999999</v>
      </c>
      <c r="N114" s="351">
        <v>10637</v>
      </c>
      <c r="O114" s="351">
        <v>5950</v>
      </c>
      <c r="P114" s="351">
        <v>5950</v>
      </c>
      <c r="Q114" s="351">
        <v>5950</v>
      </c>
      <c r="R114" s="358">
        <v>7446</v>
      </c>
      <c r="S114" s="358" t="e">
        <f>VLOOKUP(C114,[1]Sheet2!$J$10:'[1]Sheet2'!$EU$681,93,FALSE)</f>
        <v>#REF!</v>
      </c>
      <c r="T114" s="359">
        <v>24600</v>
      </c>
      <c r="U114" s="359"/>
      <c r="V114" s="359">
        <v>330</v>
      </c>
      <c r="W114" s="359">
        <v>1370</v>
      </c>
      <c r="X114" s="359">
        <v>200</v>
      </c>
      <c r="Y114" s="351">
        <v>24600</v>
      </c>
      <c r="Z114" s="351">
        <v>3410</v>
      </c>
      <c r="AA114" s="366">
        <v>0.87825776508389897</v>
      </c>
      <c r="AB114" s="367">
        <v>219</v>
      </c>
      <c r="AC114" s="367">
        <v>10142.4233</v>
      </c>
      <c r="AD114" s="367">
        <v>3191</v>
      </c>
      <c r="AE114" s="351">
        <v>219</v>
      </c>
      <c r="AF114" s="354" t="s">
        <v>2869</v>
      </c>
      <c r="AG114" s="351" t="s">
        <v>2870</v>
      </c>
      <c r="AH114" s="351" t="s">
        <v>416</v>
      </c>
      <c r="AI114" s="351">
        <v>2000</v>
      </c>
      <c r="AJ114" s="351">
        <v>1781</v>
      </c>
      <c r="AK114" s="351">
        <v>219</v>
      </c>
      <c r="AL114" s="351"/>
      <c r="AM114" s="351" t="s">
        <v>93</v>
      </c>
      <c r="AN114" s="351">
        <v>1410</v>
      </c>
      <c r="AO114" s="351">
        <v>1410</v>
      </c>
      <c r="AP114" s="351"/>
      <c r="AQ114" s="351"/>
      <c r="AR114" s="351" t="s">
        <v>94</v>
      </c>
      <c r="AS114" s="351"/>
      <c r="AT114" s="351"/>
      <c r="AU114" s="351"/>
      <c r="AV114" s="351"/>
      <c r="AW114" s="351"/>
      <c r="AX114" s="351" t="s">
        <v>2701</v>
      </c>
      <c r="AY114" s="351"/>
      <c r="AZ114" s="351" t="s">
        <v>416</v>
      </c>
      <c r="BA114" s="351" t="s">
        <v>416</v>
      </c>
      <c r="BB114" s="351" t="s">
        <v>2702</v>
      </c>
      <c r="BC114" s="351" t="s">
        <v>2701</v>
      </c>
      <c r="BD114" s="316" t="s">
        <v>141</v>
      </c>
      <c r="BE114" s="339" t="s">
        <v>331</v>
      </c>
      <c r="BF114" s="339" t="s">
        <v>1483</v>
      </c>
    </row>
    <row r="115" spans="1:58" s="320" customFormat="1" ht="35.1" customHeight="1">
      <c r="A115" s="339" t="s">
        <v>331</v>
      </c>
      <c r="B115" s="339" t="s">
        <v>2871</v>
      </c>
      <c r="C115" s="339" t="s">
        <v>2872</v>
      </c>
      <c r="D115" s="339" t="s">
        <v>90</v>
      </c>
      <c r="E115" s="339" t="s">
        <v>134</v>
      </c>
      <c r="F115" s="340">
        <v>2017</v>
      </c>
      <c r="G115" s="340">
        <v>2021</v>
      </c>
      <c r="H115" s="341">
        <v>29.038</v>
      </c>
      <c r="I115" s="339">
        <v>29.038</v>
      </c>
      <c r="J115" s="339"/>
      <c r="K115" s="339"/>
      <c r="L115" s="351">
        <v>156131</v>
      </c>
      <c r="M115" s="351">
        <v>122162.39479999999</v>
      </c>
      <c r="N115" s="351">
        <v>18874.7</v>
      </c>
      <c r="O115" s="351">
        <v>29105</v>
      </c>
      <c r="P115" s="351">
        <v>29105</v>
      </c>
      <c r="Q115" s="351">
        <v>0</v>
      </c>
      <c r="R115" s="358">
        <v>12870</v>
      </c>
      <c r="S115" s="358" t="e">
        <f>VLOOKUP(C115,[1]Sheet2!$J$10:'[1]Sheet2'!$EU$681,93,FALSE)</f>
        <v>#REF!</v>
      </c>
      <c r="T115" s="359">
        <v>112590</v>
      </c>
      <c r="U115" s="359"/>
      <c r="V115" s="359">
        <v>96300</v>
      </c>
      <c r="W115" s="359">
        <v>16290</v>
      </c>
      <c r="X115" s="359"/>
      <c r="Y115" s="351">
        <v>125100</v>
      </c>
      <c r="Z115" s="351">
        <v>31031</v>
      </c>
      <c r="AA115" s="366">
        <v>0.801250232176826</v>
      </c>
      <c r="AB115" s="367">
        <v>25026.3</v>
      </c>
      <c r="AC115" s="367">
        <v>103287.6948</v>
      </c>
      <c r="AD115" s="367">
        <v>6004.7</v>
      </c>
      <c r="AE115" s="351">
        <v>25026.3</v>
      </c>
      <c r="AF115" s="354" t="s">
        <v>2873</v>
      </c>
      <c r="AG115" s="351" t="s">
        <v>2874</v>
      </c>
      <c r="AH115" s="351" t="s">
        <v>426</v>
      </c>
      <c r="AI115" s="351">
        <v>21568</v>
      </c>
      <c r="AJ115" s="351"/>
      <c r="AK115" s="351">
        <v>21568</v>
      </c>
      <c r="AL115" s="351"/>
      <c r="AM115" s="351" t="s">
        <v>93</v>
      </c>
      <c r="AN115" s="351">
        <v>6005</v>
      </c>
      <c r="AO115" s="351">
        <v>6005</v>
      </c>
      <c r="AP115" s="351"/>
      <c r="AQ115" s="351"/>
      <c r="AR115" s="351" t="s">
        <v>94</v>
      </c>
      <c r="AS115" s="351"/>
      <c r="AT115" s="351"/>
      <c r="AU115" s="351"/>
      <c r="AV115" s="351"/>
      <c r="AW115" s="351"/>
      <c r="AX115" s="351" t="s">
        <v>2701</v>
      </c>
      <c r="AY115" s="351" t="s">
        <v>2847</v>
      </c>
      <c r="AZ115" s="351" t="s">
        <v>426</v>
      </c>
      <c r="BA115" s="351" t="s">
        <v>426</v>
      </c>
      <c r="BB115" s="351" t="s">
        <v>2702</v>
      </c>
      <c r="BC115" s="351" t="s">
        <v>2701</v>
      </c>
      <c r="BD115" s="316" t="s">
        <v>141</v>
      </c>
      <c r="BE115" s="339" t="s">
        <v>331</v>
      </c>
      <c r="BF115" s="339" t="s">
        <v>2871</v>
      </c>
    </row>
    <row r="116" spans="1:58" s="320" customFormat="1" ht="35.1" customHeight="1">
      <c r="A116" s="339" t="s">
        <v>331</v>
      </c>
      <c r="B116" s="339" t="s">
        <v>889</v>
      </c>
      <c r="C116" s="339" t="s">
        <v>1033</v>
      </c>
      <c r="D116" s="339" t="s">
        <v>113</v>
      </c>
      <c r="E116" s="339" t="s">
        <v>2875</v>
      </c>
      <c r="F116" s="340">
        <v>2018</v>
      </c>
      <c r="G116" s="340"/>
      <c r="H116" s="341">
        <v>48.296999999999997</v>
      </c>
      <c r="I116" s="339"/>
      <c r="J116" s="339">
        <v>48.296999999999997</v>
      </c>
      <c r="K116" s="339"/>
      <c r="L116" s="351">
        <v>38989</v>
      </c>
      <c r="M116" s="351">
        <v>27177.355500000001</v>
      </c>
      <c r="N116" s="351">
        <v>21734</v>
      </c>
      <c r="O116" s="351">
        <v>26563</v>
      </c>
      <c r="P116" s="351">
        <v>26563</v>
      </c>
      <c r="Q116" s="351">
        <v>26563</v>
      </c>
      <c r="R116" s="358">
        <v>15214</v>
      </c>
      <c r="S116" s="358" t="e">
        <f>VLOOKUP(C116,[1]Sheet2!$J$10:'[1]Sheet2'!$EU$681,93,FALSE)</f>
        <v>#REF!</v>
      </c>
      <c r="T116" s="359">
        <v>23601</v>
      </c>
      <c r="U116" s="359"/>
      <c r="V116" s="359">
        <v>20500</v>
      </c>
      <c r="W116" s="359">
        <v>2100</v>
      </c>
      <c r="X116" s="359">
        <v>1001</v>
      </c>
      <c r="Y116" s="351">
        <v>23601</v>
      </c>
      <c r="Z116" s="351">
        <v>15388</v>
      </c>
      <c r="AA116" s="366">
        <v>0.60532457872733303</v>
      </c>
      <c r="AB116" s="367">
        <v>8868</v>
      </c>
      <c r="AC116" s="367">
        <v>5443.3554999999997</v>
      </c>
      <c r="AD116" s="367">
        <v>6520</v>
      </c>
      <c r="AE116" s="351">
        <v>5443.3554999999997</v>
      </c>
      <c r="AF116" s="351" t="s">
        <v>2876</v>
      </c>
      <c r="AG116" s="351" t="s">
        <v>2877</v>
      </c>
      <c r="AH116" s="351" t="s">
        <v>416</v>
      </c>
      <c r="AI116" s="351">
        <v>5443</v>
      </c>
      <c r="AJ116" s="351"/>
      <c r="AK116" s="351">
        <v>5443</v>
      </c>
      <c r="AL116" s="351"/>
      <c r="AM116" s="351" t="s">
        <v>2878</v>
      </c>
      <c r="AN116" s="351">
        <v>6520</v>
      </c>
      <c r="AO116" s="351">
        <v>6520</v>
      </c>
      <c r="AP116" s="351"/>
      <c r="AQ116" s="351"/>
      <c r="AR116" s="351" t="s">
        <v>2879</v>
      </c>
      <c r="AS116" s="351"/>
      <c r="AT116" s="351"/>
      <c r="AU116" s="351"/>
      <c r="AV116" s="351"/>
      <c r="AW116" s="351"/>
      <c r="AX116" s="351" t="s">
        <v>2701</v>
      </c>
      <c r="AY116" s="388" t="s">
        <v>2880</v>
      </c>
      <c r="AZ116" s="351" t="s">
        <v>416</v>
      </c>
      <c r="BA116" s="351" t="s">
        <v>416</v>
      </c>
      <c r="BB116" s="351" t="s">
        <v>2702</v>
      </c>
      <c r="BC116" s="351" t="s">
        <v>2701</v>
      </c>
      <c r="BD116" s="316" t="s">
        <v>141</v>
      </c>
      <c r="BE116" s="339" t="s">
        <v>331</v>
      </c>
      <c r="BF116" s="339" t="s">
        <v>889</v>
      </c>
    </row>
    <row r="117" spans="1:58" s="320" customFormat="1" ht="35.1" customHeight="1">
      <c r="A117" s="339" t="s">
        <v>331</v>
      </c>
      <c r="B117" s="339" t="s">
        <v>1380</v>
      </c>
      <c r="C117" s="339" t="s">
        <v>1381</v>
      </c>
      <c r="D117" s="339" t="s">
        <v>90</v>
      </c>
      <c r="E117" s="339" t="s">
        <v>134</v>
      </c>
      <c r="F117" s="340">
        <v>2019</v>
      </c>
      <c r="G117" s="340"/>
      <c r="H117" s="341">
        <v>47.186</v>
      </c>
      <c r="I117" s="339"/>
      <c r="J117" s="339">
        <v>47.186</v>
      </c>
      <c r="K117" s="339"/>
      <c r="L117" s="351">
        <v>33909</v>
      </c>
      <c r="M117" s="351">
        <v>29303.6525</v>
      </c>
      <c r="N117" s="351">
        <v>19470</v>
      </c>
      <c r="O117" s="351">
        <v>16515</v>
      </c>
      <c r="P117" s="351">
        <v>16515</v>
      </c>
      <c r="Q117" s="351">
        <v>10260</v>
      </c>
      <c r="R117" s="358">
        <v>13405</v>
      </c>
      <c r="S117" s="358" t="e">
        <f>VLOOKUP(C117,[1]Sheet2!$J$10:'[1]Sheet2'!$EU$681,93,FALSE)</f>
        <v>#REF!</v>
      </c>
      <c r="T117" s="359">
        <v>20700</v>
      </c>
      <c r="U117" s="359"/>
      <c r="V117" s="359">
        <v>20700</v>
      </c>
      <c r="W117" s="359"/>
      <c r="X117" s="359"/>
      <c r="Y117" s="351">
        <v>20700</v>
      </c>
      <c r="Z117" s="351">
        <v>13209</v>
      </c>
      <c r="AA117" s="366">
        <v>0.61045740069008203</v>
      </c>
      <c r="AB117" s="367">
        <v>7144</v>
      </c>
      <c r="AC117" s="367">
        <v>9833.6525000000001</v>
      </c>
      <c r="AD117" s="367">
        <v>6065</v>
      </c>
      <c r="AE117" s="351">
        <v>7144</v>
      </c>
      <c r="AF117" s="351" t="s">
        <v>2881</v>
      </c>
      <c r="AG117" s="351" t="s">
        <v>2882</v>
      </c>
      <c r="AH117" s="351" t="s">
        <v>416</v>
      </c>
      <c r="AI117" s="351">
        <v>7005</v>
      </c>
      <c r="AJ117" s="351">
        <v>685</v>
      </c>
      <c r="AK117" s="351">
        <v>6320</v>
      </c>
      <c r="AL117" s="351"/>
      <c r="AM117" s="351" t="s">
        <v>93</v>
      </c>
      <c r="AN117" s="351">
        <v>6204</v>
      </c>
      <c r="AO117" s="351">
        <v>5380</v>
      </c>
      <c r="AP117" s="351">
        <v>824</v>
      </c>
      <c r="AQ117" s="351"/>
      <c r="AR117" s="351" t="s">
        <v>94</v>
      </c>
      <c r="AS117" s="351"/>
      <c r="AT117" s="351"/>
      <c r="AU117" s="351"/>
      <c r="AV117" s="351"/>
      <c r="AW117" s="351"/>
      <c r="AX117" s="351" t="s">
        <v>2701</v>
      </c>
      <c r="AY117" s="351"/>
      <c r="AZ117" s="351" t="s">
        <v>416</v>
      </c>
      <c r="BA117" s="351" t="s">
        <v>416</v>
      </c>
      <c r="BB117" s="351" t="s">
        <v>2702</v>
      </c>
      <c r="BC117" s="351" t="s">
        <v>2701</v>
      </c>
      <c r="BD117" s="316" t="s">
        <v>141</v>
      </c>
      <c r="BE117" s="339" t="s">
        <v>331</v>
      </c>
      <c r="BF117" s="339" t="s">
        <v>1380</v>
      </c>
    </row>
    <row r="118" spans="1:58" s="320" customFormat="1" ht="35.1" customHeight="1">
      <c r="A118" s="339" t="s">
        <v>331</v>
      </c>
      <c r="B118" s="339" t="s">
        <v>338</v>
      </c>
      <c r="C118" s="339" t="s">
        <v>1599</v>
      </c>
      <c r="D118" s="339" t="s">
        <v>113</v>
      </c>
      <c r="E118" s="339" t="s">
        <v>89</v>
      </c>
      <c r="F118" s="340">
        <v>2019</v>
      </c>
      <c r="G118" s="340"/>
      <c r="H118" s="341">
        <v>12.17</v>
      </c>
      <c r="I118" s="339"/>
      <c r="J118" s="339">
        <v>12.17</v>
      </c>
      <c r="K118" s="339"/>
      <c r="L118" s="351">
        <v>20302</v>
      </c>
      <c r="M118" s="351">
        <v>14432</v>
      </c>
      <c r="N118" s="351">
        <v>7018</v>
      </c>
      <c r="O118" s="351">
        <v>7018</v>
      </c>
      <c r="P118" s="351">
        <v>7018</v>
      </c>
      <c r="Q118" s="351">
        <v>7018</v>
      </c>
      <c r="R118" s="358">
        <v>5400</v>
      </c>
      <c r="S118" s="358" t="e">
        <f>VLOOKUP(C118,[1]Sheet2!$J$10:'[1]Sheet2'!$EU$681,93,FALSE)</f>
        <v>#REF!</v>
      </c>
      <c r="T118" s="359">
        <v>7210</v>
      </c>
      <c r="U118" s="359"/>
      <c r="V118" s="359">
        <v>7100</v>
      </c>
      <c r="W118" s="359">
        <v>110</v>
      </c>
      <c r="X118" s="359"/>
      <c r="Y118" s="351">
        <v>7210</v>
      </c>
      <c r="Z118" s="351">
        <v>13092</v>
      </c>
      <c r="AA118" s="366">
        <v>0.35513742488424799</v>
      </c>
      <c r="AB118" s="367">
        <v>11474</v>
      </c>
      <c r="AC118" s="367">
        <v>7414</v>
      </c>
      <c r="AD118" s="367">
        <v>1618</v>
      </c>
      <c r="AE118" s="351">
        <v>7414</v>
      </c>
      <c r="AF118" s="351" t="s">
        <v>2883</v>
      </c>
      <c r="AG118" s="351" t="s">
        <v>2884</v>
      </c>
      <c r="AH118" s="351" t="s">
        <v>2183</v>
      </c>
      <c r="AI118" s="351">
        <v>7414</v>
      </c>
      <c r="AJ118" s="351"/>
      <c r="AK118" s="351">
        <v>7414</v>
      </c>
      <c r="AL118" s="351"/>
      <c r="AM118" s="351" t="s">
        <v>93</v>
      </c>
      <c r="AN118" s="351">
        <v>4678</v>
      </c>
      <c r="AO118" s="351">
        <v>1618</v>
      </c>
      <c r="AP118" s="351"/>
      <c r="AQ118" s="351">
        <v>3000</v>
      </c>
      <c r="AR118" s="351" t="s">
        <v>94</v>
      </c>
      <c r="AS118" s="351">
        <v>1000</v>
      </c>
      <c r="AT118" s="351"/>
      <c r="AU118" s="351"/>
      <c r="AV118" s="351">
        <v>1000</v>
      </c>
      <c r="AW118" s="351" t="s">
        <v>94</v>
      </c>
      <c r="AX118" s="351" t="s">
        <v>2701</v>
      </c>
      <c r="AY118" s="351"/>
      <c r="AZ118" s="351" t="s">
        <v>426</v>
      </c>
      <c r="BA118" s="351" t="s">
        <v>426</v>
      </c>
      <c r="BB118" s="351" t="s">
        <v>2702</v>
      </c>
      <c r="BC118" s="351" t="s">
        <v>2701</v>
      </c>
      <c r="BD118" s="316" t="s">
        <v>141</v>
      </c>
      <c r="BE118" s="339" t="s">
        <v>331</v>
      </c>
      <c r="BF118" s="339" t="s">
        <v>338</v>
      </c>
    </row>
    <row r="119" spans="1:58" s="316" customFormat="1" ht="35.1" customHeight="1">
      <c r="A119" s="339" t="s">
        <v>344</v>
      </c>
      <c r="B119" s="339" t="s">
        <v>345</v>
      </c>
      <c r="C119" s="339" t="s">
        <v>1369</v>
      </c>
      <c r="D119" s="339" t="s">
        <v>90</v>
      </c>
      <c r="E119" s="339" t="s">
        <v>165</v>
      </c>
      <c r="F119" s="340">
        <v>2019</v>
      </c>
      <c r="G119" s="340"/>
      <c r="H119" s="341">
        <v>29.251999999999999</v>
      </c>
      <c r="I119" s="339"/>
      <c r="J119" s="339">
        <v>29.251999999999999</v>
      </c>
      <c r="K119" s="339"/>
      <c r="L119" s="351">
        <v>44961</v>
      </c>
      <c r="M119" s="351">
        <v>26370</v>
      </c>
      <c r="N119" s="351">
        <v>10559</v>
      </c>
      <c r="O119" s="351">
        <v>10238</v>
      </c>
      <c r="P119" s="351">
        <v>10238</v>
      </c>
      <c r="Q119" s="351">
        <v>10238</v>
      </c>
      <c r="R119" s="358">
        <v>7391</v>
      </c>
      <c r="S119" s="358" t="e">
        <f>VLOOKUP(C119,[1]Sheet2!$J$10:'[1]Sheet2'!$EU$681,93,FALSE)</f>
        <v>#REF!</v>
      </c>
      <c r="T119" s="359">
        <v>11042</v>
      </c>
      <c r="U119" s="359">
        <v>2300</v>
      </c>
      <c r="V119" s="359">
        <v>6200</v>
      </c>
      <c r="W119" s="359">
        <v>1642</v>
      </c>
      <c r="X119" s="359">
        <v>1000</v>
      </c>
      <c r="Y119" s="351">
        <v>11042</v>
      </c>
      <c r="Z119" s="351">
        <v>33919</v>
      </c>
      <c r="AA119" s="366">
        <v>0.24559062298436399</v>
      </c>
      <c r="AB119" s="367">
        <v>30751</v>
      </c>
      <c r="AC119" s="367">
        <v>15811</v>
      </c>
      <c r="AD119" s="367">
        <v>3168</v>
      </c>
      <c r="AE119" s="351">
        <v>15811</v>
      </c>
      <c r="AF119" s="351" t="s">
        <v>2885</v>
      </c>
      <c r="AG119" s="351" t="s">
        <v>2886</v>
      </c>
      <c r="AH119" s="351" t="s">
        <v>416</v>
      </c>
      <c r="AI119" s="351">
        <v>18000</v>
      </c>
      <c r="AJ119" s="351">
        <v>2000</v>
      </c>
      <c r="AK119" s="351">
        <v>10000</v>
      </c>
      <c r="AL119" s="351">
        <v>6000</v>
      </c>
      <c r="AM119" s="351" t="s">
        <v>2838</v>
      </c>
      <c r="AN119" s="351">
        <v>15919</v>
      </c>
      <c r="AO119" s="351">
        <v>1168</v>
      </c>
      <c r="AP119" s="351">
        <v>5811</v>
      </c>
      <c r="AQ119" s="351">
        <v>8940</v>
      </c>
      <c r="AR119" s="351" t="s">
        <v>109</v>
      </c>
      <c r="AS119" s="351"/>
      <c r="AT119" s="351"/>
      <c r="AU119" s="351"/>
      <c r="AV119" s="351"/>
      <c r="AW119" s="351"/>
      <c r="AX119" s="351" t="s">
        <v>2701</v>
      </c>
      <c r="AY119" s="351"/>
      <c r="AZ119" s="351" t="s">
        <v>416</v>
      </c>
      <c r="BA119" s="351" t="s">
        <v>416</v>
      </c>
      <c r="BB119" s="351" t="s">
        <v>2702</v>
      </c>
      <c r="BC119" s="351" t="s">
        <v>2701</v>
      </c>
      <c r="BD119" s="316" t="s">
        <v>141</v>
      </c>
      <c r="BE119" s="339" t="s">
        <v>344</v>
      </c>
      <c r="BF119" s="339" t="s">
        <v>345</v>
      </c>
    </row>
    <row r="120" spans="1:58" s="316" customFormat="1" ht="35.1" customHeight="1">
      <c r="A120" s="339" t="s">
        <v>371</v>
      </c>
      <c r="B120" s="339" t="s">
        <v>384</v>
      </c>
      <c r="C120" s="339" t="s">
        <v>1237</v>
      </c>
      <c r="D120" s="339" t="s">
        <v>113</v>
      </c>
      <c r="E120" s="339" t="s">
        <v>134</v>
      </c>
      <c r="F120" s="340">
        <v>2017</v>
      </c>
      <c r="G120" s="340"/>
      <c r="H120" s="341">
        <v>6.16</v>
      </c>
      <c r="I120" s="339">
        <v>6.16</v>
      </c>
      <c r="J120" s="339"/>
      <c r="K120" s="339"/>
      <c r="L120" s="351">
        <v>73342</v>
      </c>
      <c r="M120" s="351">
        <v>52403.727400000003</v>
      </c>
      <c r="N120" s="351">
        <v>24878</v>
      </c>
      <c r="O120" s="351">
        <v>14784</v>
      </c>
      <c r="P120" s="351">
        <v>14784</v>
      </c>
      <c r="Q120" s="351">
        <v>14784</v>
      </c>
      <c r="R120" s="358">
        <v>24878</v>
      </c>
      <c r="S120" s="358" t="e">
        <f>VLOOKUP(C120,[1]Sheet2!$J$10:'[1]Sheet2'!$EU$681,93,FALSE)</f>
        <v>#REF!</v>
      </c>
      <c r="T120" s="359">
        <v>63323</v>
      </c>
      <c r="U120" s="359">
        <v>7333</v>
      </c>
      <c r="V120" s="359">
        <v>17410</v>
      </c>
      <c r="W120" s="359">
        <v>25000</v>
      </c>
      <c r="X120" s="359">
        <v>13580</v>
      </c>
      <c r="Y120" s="351">
        <v>63323</v>
      </c>
      <c r="Z120" s="351">
        <v>10019</v>
      </c>
      <c r="AA120" s="366">
        <v>0.863393417141611</v>
      </c>
      <c r="AB120" s="367">
        <v>10019</v>
      </c>
      <c r="AC120" s="367">
        <v>27525.7274</v>
      </c>
      <c r="AD120" s="367">
        <v>0</v>
      </c>
      <c r="AE120" s="351">
        <v>10019</v>
      </c>
      <c r="AF120" s="351" t="s">
        <v>2887</v>
      </c>
      <c r="AG120" s="351" t="s">
        <v>2888</v>
      </c>
      <c r="AH120" s="351" t="s">
        <v>416</v>
      </c>
      <c r="AI120" s="351">
        <v>10019</v>
      </c>
      <c r="AJ120" s="351"/>
      <c r="AK120" s="351">
        <v>10019</v>
      </c>
      <c r="AL120" s="351"/>
      <c r="AM120" s="351" t="s">
        <v>2770</v>
      </c>
      <c r="AN120" s="351"/>
      <c r="AO120" s="351"/>
      <c r="AP120" s="351"/>
      <c r="AQ120" s="351"/>
      <c r="AR120" s="351"/>
      <c r="AS120" s="351"/>
      <c r="AT120" s="351"/>
      <c r="AU120" s="351"/>
      <c r="AV120" s="351"/>
      <c r="AW120" s="351"/>
      <c r="AX120" s="351" t="s">
        <v>2701</v>
      </c>
      <c r="AY120" s="351"/>
      <c r="AZ120" s="351" t="s">
        <v>416</v>
      </c>
      <c r="BA120" s="351" t="s">
        <v>416</v>
      </c>
      <c r="BB120" s="351" t="s">
        <v>2702</v>
      </c>
      <c r="BC120" s="351" t="s">
        <v>2701</v>
      </c>
      <c r="BD120" s="316" t="s">
        <v>141</v>
      </c>
      <c r="BE120" s="339" t="s">
        <v>371</v>
      </c>
      <c r="BF120" s="339" t="s">
        <v>384</v>
      </c>
    </row>
    <row r="121" spans="1:58" s="316" customFormat="1" ht="35.1" customHeight="1">
      <c r="A121" s="339" t="s">
        <v>371</v>
      </c>
      <c r="B121" s="339" t="s">
        <v>378</v>
      </c>
      <c r="C121" s="339" t="s">
        <v>1375</v>
      </c>
      <c r="D121" s="339" t="s">
        <v>113</v>
      </c>
      <c r="E121" s="339" t="s">
        <v>1377</v>
      </c>
      <c r="F121" s="340">
        <v>2019</v>
      </c>
      <c r="G121" s="340"/>
      <c r="H121" s="341">
        <v>15</v>
      </c>
      <c r="I121" s="339">
        <v>15</v>
      </c>
      <c r="J121" s="339"/>
      <c r="K121" s="339"/>
      <c r="L121" s="351">
        <v>83810</v>
      </c>
      <c r="M121" s="351">
        <v>61054.7235</v>
      </c>
      <c r="N121" s="351">
        <v>11735</v>
      </c>
      <c r="O121" s="351">
        <v>19635</v>
      </c>
      <c r="P121" s="351">
        <v>19635</v>
      </c>
      <c r="Q121" s="351">
        <v>4694</v>
      </c>
      <c r="R121" s="358">
        <v>8214</v>
      </c>
      <c r="S121" s="358" t="e">
        <f>VLOOKUP(C121,[1]Sheet2!$J$10:'[1]Sheet2'!$EU$681,93,FALSE)</f>
        <v>#REF!</v>
      </c>
      <c r="T121" s="359">
        <v>9100</v>
      </c>
      <c r="U121" s="359"/>
      <c r="V121" s="359"/>
      <c r="W121" s="359">
        <v>2000</v>
      </c>
      <c r="X121" s="359">
        <v>7100</v>
      </c>
      <c r="Y121" s="351">
        <v>9100</v>
      </c>
      <c r="Z121" s="351">
        <v>74710</v>
      </c>
      <c r="AA121" s="366">
        <v>0.108578928528815</v>
      </c>
      <c r="AB121" s="367">
        <v>71189</v>
      </c>
      <c r="AC121" s="367">
        <v>49319.7235</v>
      </c>
      <c r="AD121" s="367">
        <v>3521</v>
      </c>
      <c r="AE121" s="351">
        <v>49319.7235</v>
      </c>
      <c r="AF121" s="351" t="s">
        <v>2566</v>
      </c>
      <c r="AG121" s="351" t="s">
        <v>2567</v>
      </c>
      <c r="AH121" s="351" t="s">
        <v>416</v>
      </c>
      <c r="AI121" s="351">
        <v>32905</v>
      </c>
      <c r="AJ121" s="351">
        <v>3521</v>
      </c>
      <c r="AK121" s="351">
        <v>29384</v>
      </c>
      <c r="AL121" s="351"/>
      <c r="AM121" s="351" t="s">
        <v>2838</v>
      </c>
      <c r="AN121" s="351">
        <v>30000</v>
      </c>
      <c r="AO121" s="351"/>
      <c r="AP121" s="351">
        <v>19935.7235</v>
      </c>
      <c r="AQ121" s="351">
        <v>10064.2765</v>
      </c>
      <c r="AR121" s="351" t="s">
        <v>2889</v>
      </c>
      <c r="AS121" s="351">
        <v>11805</v>
      </c>
      <c r="AT121" s="351"/>
      <c r="AU121" s="351"/>
      <c r="AV121" s="351">
        <v>11805</v>
      </c>
      <c r="AW121" s="351" t="s">
        <v>2890</v>
      </c>
      <c r="AX121" s="351" t="s">
        <v>2701</v>
      </c>
      <c r="AY121" s="351"/>
      <c r="AZ121" s="351" t="s">
        <v>416</v>
      </c>
      <c r="BA121" s="351" t="s">
        <v>416</v>
      </c>
      <c r="BB121" s="351" t="s">
        <v>2702</v>
      </c>
      <c r="BC121" s="351" t="s">
        <v>2701</v>
      </c>
      <c r="BD121" s="316" t="s">
        <v>141</v>
      </c>
      <c r="BE121" s="339" t="s">
        <v>371</v>
      </c>
      <c r="BF121" s="339" t="s">
        <v>378</v>
      </c>
    </row>
    <row r="122" spans="1:58" s="316" customFormat="1" ht="35.1" customHeight="1">
      <c r="A122" s="339" t="s">
        <v>371</v>
      </c>
      <c r="B122" s="339" t="s">
        <v>2891</v>
      </c>
      <c r="C122" s="339" t="s">
        <v>1396</v>
      </c>
      <c r="D122" s="339" t="s">
        <v>113</v>
      </c>
      <c r="E122" s="339" t="s">
        <v>89</v>
      </c>
      <c r="F122" s="340"/>
      <c r="G122" s="340"/>
      <c r="H122" s="341">
        <v>40</v>
      </c>
      <c r="I122" s="339"/>
      <c r="J122" s="339">
        <v>40</v>
      </c>
      <c r="K122" s="339"/>
      <c r="L122" s="351">
        <v>32296</v>
      </c>
      <c r="M122" s="351">
        <v>22701</v>
      </c>
      <c r="N122" s="351">
        <v>13766</v>
      </c>
      <c r="O122" s="351">
        <v>16519</v>
      </c>
      <c r="P122" s="351">
        <v>16519</v>
      </c>
      <c r="Q122" s="351">
        <v>0</v>
      </c>
      <c r="R122" s="358">
        <v>13370</v>
      </c>
      <c r="S122" s="358" t="e">
        <f>VLOOKUP(C122,[1]Sheet2!$J$10:'[1]Sheet2'!$EU$681,93,FALSE)</f>
        <v>#REF!</v>
      </c>
      <c r="T122" s="359">
        <v>1100</v>
      </c>
      <c r="U122" s="359"/>
      <c r="V122" s="359"/>
      <c r="W122" s="359"/>
      <c r="X122" s="359">
        <v>1100</v>
      </c>
      <c r="Y122" s="351">
        <v>0</v>
      </c>
      <c r="Z122" s="351">
        <v>32296</v>
      </c>
      <c r="AA122" s="366">
        <v>0</v>
      </c>
      <c r="AB122" s="367">
        <v>31900</v>
      </c>
      <c r="AC122" s="367">
        <v>8935</v>
      </c>
      <c r="AD122" s="367">
        <v>396</v>
      </c>
      <c r="AE122" s="351">
        <v>8935</v>
      </c>
      <c r="AF122" s="351" t="s">
        <v>2561</v>
      </c>
      <c r="AG122" s="351" t="s">
        <v>2562</v>
      </c>
      <c r="AH122" s="351" t="s">
        <v>416</v>
      </c>
      <c r="AI122" s="351">
        <v>15000</v>
      </c>
      <c r="AJ122" s="351">
        <v>396</v>
      </c>
      <c r="AK122" s="351">
        <v>8935</v>
      </c>
      <c r="AL122" s="351">
        <v>5669</v>
      </c>
      <c r="AM122" s="351" t="s">
        <v>2892</v>
      </c>
      <c r="AN122" s="351">
        <v>15000</v>
      </c>
      <c r="AO122" s="351"/>
      <c r="AP122" s="351"/>
      <c r="AQ122" s="351">
        <v>15000</v>
      </c>
      <c r="AR122" s="351" t="s">
        <v>2893</v>
      </c>
      <c r="AS122" s="351">
        <v>2296</v>
      </c>
      <c r="AT122" s="351"/>
      <c r="AU122" s="351"/>
      <c r="AV122" s="351">
        <v>2296</v>
      </c>
      <c r="AW122" s="351" t="s">
        <v>2894</v>
      </c>
      <c r="AX122" s="351" t="s">
        <v>2701</v>
      </c>
      <c r="AY122" s="351"/>
      <c r="AZ122" s="351" t="s">
        <v>416</v>
      </c>
      <c r="BA122" s="351" t="s">
        <v>1077</v>
      </c>
      <c r="BB122" s="351" t="s">
        <v>2702</v>
      </c>
      <c r="BC122" s="351" t="s">
        <v>2701</v>
      </c>
      <c r="BD122" s="316" t="s">
        <v>141</v>
      </c>
      <c r="BE122" s="339" t="s">
        <v>371</v>
      </c>
      <c r="BF122" s="339" t="s">
        <v>2891</v>
      </c>
    </row>
    <row r="123" spans="1:58" ht="35.1" customHeight="1">
      <c r="A123" s="564" t="s">
        <v>2895</v>
      </c>
      <c r="B123" s="564"/>
      <c r="C123" s="337"/>
      <c r="D123" s="337"/>
      <c r="E123" s="337"/>
      <c r="F123" s="337"/>
      <c r="G123" s="337"/>
      <c r="H123" s="338">
        <f t="shared" ref="H123:R123" si="15">SUBTOTAL(9,H124:H154)</f>
        <v>578.01699999999994</v>
      </c>
      <c r="I123" s="338">
        <f t="shared" si="15"/>
        <v>248.84399999999999</v>
      </c>
      <c r="J123" s="338">
        <f t="shared" si="15"/>
        <v>332.803</v>
      </c>
      <c r="K123" s="338">
        <f t="shared" si="15"/>
        <v>1.962</v>
      </c>
      <c r="L123" s="338">
        <f t="shared" si="15"/>
        <v>1742038.05</v>
      </c>
      <c r="M123" s="338">
        <f t="shared" si="15"/>
        <v>1229332.4675999999</v>
      </c>
      <c r="N123" s="338">
        <f t="shared" si="15"/>
        <v>354700.44999999995</v>
      </c>
      <c r="O123" s="338">
        <f t="shared" si="15"/>
        <v>0</v>
      </c>
      <c r="P123" s="338">
        <f t="shared" si="15"/>
        <v>434336.93599999999</v>
      </c>
      <c r="Q123" s="338">
        <f t="shared" si="15"/>
        <v>0</v>
      </c>
      <c r="R123" s="357">
        <f t="shared" si="15"/>
        <v>0</v>
      </c>
      <c r="S123" s="358" t="e">
        <f>VLOOKUP(C123,[1]Sheet2!$J$10:'[1]Sheet2'!$EU$681,93,FALSE)</f>
        <v>#REF!</v>
      </c>
      <c r="T123" s="359"/>
      <c r="U123" s="359"/>
      <c r="V123" s="359"/>
      <c r="W123" s="359"/>
      <c r="X123" s="359"/>
      <c r="Y123" s="338">
        <f t="shared" ref="Y123:AE123" si="16">SUBTOTAL(9,Y124:Y154)</f>
        <v>1100</v>
      </c>
      <c r="Z123" s="338">
        <f t="shared" si="16"/>
        <v>1687937.05</v>
      </c>
      <c r="AA123" s="338"/>
      <c r="AB123" s="338">
        <f t="shared" si="16"/>
        <v>1352446.6</v>
      </c>
      <c r="AC123" s="338">
        <f t="shared" si="16"/>
        <v>861406.0175999999</v>
      </c>
      <c r="AD123" s="338">
        <f t="shared" si="16"/>
        <v>335490.44999999995</v>
      </c>
      <c r="AE123" s="338">
        <f t="shared" si="16"/>
        <v>861406.0175999999</v>
      </c>
      <c r="AF123" s="338"/>
      <c r="AG123" s="338"/>
      <c r="AH123" s="338"/>
      <c r="AI123" s="338">
        <f t="shared" ref="AI123:AL123" si="17">SUBTOTAL(9,AI124:AI154)</f>
        <v>145280</v>
      </c>
      <c r="AJ123" s="338">
        <f t="shared" si="17"/>
        <v>42217.837119527452</v>
      </c>
      <c r="AK123" s="338">
        <f t="shared" si="17"/>
        <v>88784.530800000008</v>
      </c>
      <c r="AL123" s="338">
        <f t="shared" si="17"/>
        <v>14277.632080472551</v>
      </c>
      <c r="AM123" s="338"/>
      <c r="AN123" s="338">
        <f t="shared" ref="AN123:AQ123" si="18">SUBTOTAL(9,AN124:AN154)</f>
        <v>338964.2</v>
      </c>
      <c r="AO123" s="338">
        <f t="shared" si="18"/>
        <v>70791.85288047255</v>
      </c>
      <c r="AP123" s="338">
        <f t="shared" si="18"/>
        <v>204406.62819999998</v>
      </c>
      <c r="AQ123" s="338">
        <f t="shared" si="18"/>
        <v>80032.727800000008</v>
      </c>
      <c r="AR123" s="338"/>
      <c r="AS123" s="338">
        <f t="shared" ref="AS123:AV123" si="19">SUBTOTAL(9,AS124:AS154)</f>
        <v>648346.85</v>
      </c>
      <c r="AT123" s="338">
        <f t="shared" si="19"/>
        <v>98575.56</v>
      </c>
      <c r="AU123" s="338">
        <f t="shared" si="19"/>
        <v>419709.4</v>
      </c>
      <c r="AV123" s="338">
        <f t="shared" si="19"/>
        <v>125852.52600000001</v>
      </c>
      <c r="AW123" s="338"/>
      <c r="AX123" s="338"/>
      <c r="AY123" s="337"/>
      <c r="AZ123" s="337"/>
      <c r="BA123" s="337"/>
      <c r="BB123" s="337"/>
      <c r="BC123" s="337"/>
      <c r="BE123" s="564" t="s">
        <v>2895</v>
      </c>
      <c r="BF123" s="564"/>
    </row>
    <row r="124" spans="1:58" s="316" customFormat="1" ht="35.1" customHeight="1">
      <c r="A124" s="339" t="s">
        <v>79</v>
      </c>
      <c r="B124" s="339" t="s">
        <v>501</v>
      </c>
      <c r="C124" s="339" t="s">
        <v>1783</v>
      </c>
      <c r="D124" s="339" t="s">
        <v>113</v>
      </c>
      <c r="E124" s="339" t="s">
        <v>165</v>
      </c>
      <c r="F124" s="340">
        <v>2020</v>
      </c>
      <c r="G124" s="340">
        <v>2021</v>
      </c>
      <c r="H124" s="341">
        <v>15</v>
      </c>
      <c r="I124" s="339"/>
      <c r="J124" s="339">
        <v>22.202999999999999</v>
      </c>
      <c r="K124" s="339"/>
      <c r="L124" s="354">
        <v>23024</v>
      </c>
      <c r="M124" s="354">
        <v>17077</v>
      </c>
      <c r="N124" s="354">
        <v>8965.0499999999993</v>
      </c>
      <c r="O124" s="351">
        <v>0</v>
      </c>
      <c r="P124" s="351">
        <v>15000</v>
      </c>
      <c r="Q124" s="351">
        <v>0</v>
      </c>
      <c r="R124" s="362">
        <v>0</v>
      </c>
      <c r="S124" s="358" t="e">
        <f>VLOOKUP(C124,[1]Sheet2!$J$10:'[1]Sheet2'!$EU$681,93,FALSE)</f>
        <v>#REF!</v>
      </c>
      <c r="T124" s="359"/>
      <c r="U124" s="359"/>
      <c r="V124" s="359"/>
      <c r="W124" s="359"/>
      <c r="X124" s="359"/>
      <c r="Y124" s="354">
        <v>900</v>
      </c>
      <c r="Z124" s="351">
        <v>22124</v>
      </c>
      <c r="AA124" s="366">
        <v>3.9089645587213298E-2</v>
      </c>
      <c r="AB124" s="367">
        <v>13158.95</v>
      </c>
      <c r="AC124" s="367">
        <v>8111.95</v>
      </c>
      <c r="AD124" s="367">
        <v>8965.0499999999993</v>
      </c>
      <c r="AE124" s="351">
        <v>8111.95</v>
      </c>
      <c r="AF124" s="354" t="s">
        <v>2896</v>
      </c>
      <c r="AG124" s="354"/>
      <c r="AH124" s="354" t="s">
        <v>1077</v>
      </c>
      <c r="AI124" s="354">
        <v>15000</v>
      </c>
      <c r="AJ124" s="354">
        <v>5840.6771195274496</v>
      </c>
      <c r="AK124" s="354">
        <v>8112</v>
      </c>
      <c r="AL124" s="354">
        <v>1047.32288047255</v>
      </c>
      <c r="AM124" s="354" t="s">
        <v>2838</v>
      </c>
      <c r="AN124" s="354">
        <v>7124</v>
      </c>
      <c r="AO124" s="354">
        <v>3124.3728804725502</v>
      </c>
      <c r="AP124" s="382"/>
      <c r="AQ124" s="354"/>
      <c r="AR124" s="354" t="s">
        <v>2897</v>
      </c>
      <c r="AS124" s="354"/>
      <c r="AT124" s="354"/>
      <c r="AU124" s="354"/>
      <c r="AV124" s="354"/>
      <c r="AW124" s="354"/>
      <c r="AX124" s="354" t="s">
        <v>2701</v>
      </c>
      <c r="AY124" s="354"/>
      <c r="AZ124" s="354" t="s">
        <v>1077</v>
      </c>
      <c r="BA124" s="351" t="s">
        <v>1187</v>
      </c>
      <c r="BB124" s="354" t="s">
        <v>2702</v>
      </c>
      <c r="BC124" s="351" t="s">
        <v>2701</v>
      </c>
      <c r="BD124" s="316" t="s">
        <v>2140</v>
      </c>
      <c r="BE124" s="339" t="s">
        <v>79</v>
      </c>
      <c r="BF124" s="339" t="s">
        <v>501</v>
      </c>
    </row>
    <row r="125" spans="1:58" s="321" customFormat="1" ht="35.1" customHeight="1">
      <c r="A125" s="380" t="s">
        <v>116</v>
      </c>
      <c r="B125" s="380" t="s">
        <v>1139</v>
      </c>
      <c r="C125" s="380" t="s">
        <v>2898</v>
      </c>
      <c r="D125" s="380" t="s">
        <v>113</v>
      </c>
      <c r="E125" s="380" t="s">
        <v>165</v>
      </c>
      <c r="F125" s="381">
        <v>2020</v>
      </c>
      <c r="G125" s="381">
        <v>2021</v>
      </c>
      <c r="H125" s="341">
        <v>10</v>
      </c>
      <c r="I125" s="352"/>
      <c r="J125" s="385">
        <v>8.39</v>
      </c>
      <c r="K125" s="352"/>
      <c r="L125" s="386">
        <v>10833</v>
      </c>
      <c r="M125" s="387">
        <v>6490.7269999999999</v>
      </c>
      <c r="N125" s="388">
        <v>2937</v>
      </c>
      <c r="O125" s="351">
        <v>0</v>
      </c>
      <c r="P125" s="351">
        <v>5000</v>
      </c>
      <c r="Q125" s="351">
        <v>0</v>
      </c>
      <c r="R125" s="393">
        <v>0</v>
      </c>
      <c r="S125" s="358" t="e">
        <f>VLOOKUP(C125,[1]Sheet2!$J$10:'[1]Sheet2'!$EU$681,93,FALSE)</f>
        <v>#REF!</v>
      </c>
      <c r="T125" s="359"/>
      <c r="U125" s="359"/>
      <c r="V125" s="359"/>
      <c r="W125" s="359"/>
      <c r="X125" s="359"/>
      <c r="Y125" s="388">
        <v>0</v>
      </c>
      <c r="Z125" s="351">
        <v>10833</v>
      </c>
      <c r="AA125" s="366">
        <v>0</v>
      </c>
      <c r="AB125" s="367">
        <v>7896</v>
      </c>
      <c r="AC125" s="367">
        <v>3553.7269999999999</v>
      </c>
      <c r="AD125" s="367">
        <v>2937</v>
      </c>
      <c r="AE125" s="351">
        <v>3553.7269999999999</v>
      </c>
      <c r="AF125" s="388"/>
      <c r="AG125" s="388"/>
      <c r="AH125" s="354" t="s">
        <v>1077</v>
      </c>
      <c r="AI125" s="399">
        <v>5000</v>
      </c>
      <c r="AJ125" s="399">
        <v>1500</v>
      </c>
      <c r="AK125" s="400">
        <v>1421.4908</v>
      </c>
      <c r="AL125" s="383">
        <v>2078.5092</v>
      </c>
      <c r="AM125" s="399" t="s">
        <v>2899</v>
      </c>
      <c r="AN125" s="400">
        <v>5833</v>
      </c>
      <c r="AO125" s="399">
        <v>1437</v>
      </c>
      <c r="AP125" s="400">
        <v>2132.2361999999998</v>
      </c>
      <c r="AQ125" s="383">
        <v>2263.7638000000002</v>
      </c>
      <c r="AR125" s="399" t="s">
        <v>2900</v>
      </c>
      <c r="AS125" s="401"/>
      <c r="AT125" s="401"/>
      <c r="AU125" s="401"/>
      <c r="AV125" s="383"/>
      <c r="AW125" s="401"/>
      <c r="AX125" s="388" t="s">
        <v>2701</v>
      </c>
      <c r="AY125" s="388"/>
      <c r="AZ125" s="401" t="s">
        <v>2795</v>
      </c>
      <c r="BA125" s="351" t="s">
        <v>1187</v>
      </c>
      <c r="BB125" s="388" t="s">
        <v>2702</v>
      </c>
      <c r="BC125" s="351" t="s">
        <v>2701</v>
      </c>
      <c r="BD125" s="316" t="s">
        <v>2140</v>
      </c>
      <c r="BE125" s="380" t="s">
        <v>116</v>
      </c>
      <c r="BF125" s="380" t="s">
        <v>1139</v>
      </c>
    </row>
    <row r="126" spans="1:58" s="316" customFormat="1" ht="35.1" customHeight="1">
      <c r="A126" s="339" t="s">
        <v>128</v>
      </c>
      <c r="B126" s="339" t="s">
        <v>137</v>
      </c>
      <c r="C126" s="339" t="s">
        <v>2901</v>
      </c>
      <c r="D126" s="339" t="s">
        <v>113</v>
      </c>
      <c r="E126" s="339" t="s">
        <v>89</v>
      </c>
      <c r="F126" s="340"/>
      <c r="G126" s="340"/>
      <c r="H126" s="341">
        <v>26</v>
      </c>
      <c r="I126" s="339">
        <v>26</v>
      </c>
      <c r="J126" s="339"/>
      <c r="K126" s="339"/>
      <c r="L126" s="351">
        <v>91000</v>
      </c>
      <c r="M126" s="351">
        <v>64064</v>
      </c>
      <c r="N126" s="351">
        <v>20800</v>
      </c>
      <c r="O126" s="351">
        <v>0</v>
      </c>
      <c r="P126" s="351">
        <v>31460</v>
      </c>
      <c r="Q126" s="351">
        <v>0</v>
      </c>
      <c r="R126" s="358">
        <v>0</v>
      </c>
      <c r="S126" s="358" t="e">
        <f>VLOOKUP(C126,[1]Sheet2!$J$10:'[1]Sheet2'!$EU$681,93,FALSE)</f>
        <v>#REF!</v>
      </c>
      <c r="T126" s="359"/>
      <c r="U126" s="359"/>
      <c r="V126" s="359"/>
      <c r="W126" s="359"/>
      <c r="X126" s="359"/>
      <c r="Y126" s="351">
        <v>0</v>
      </c>
      <c r="Z126" s="351">
        <v>91000</v>
      </c>
      <c r="AA126" s="366">
        <v>0</v>
      </c>
      <c r="AB126" s="367">
        <v>70200</v>
      </c>
      <c r="AC126" s="367">
        <v>43264</v>
      </c>
      <c r="AD126" s="367">
        <v>20800</v>
      </c>
      <c r="AE126" s="351">
        <v>43264</v>
      </c>
      <c r="AF126" s="351"/>
      <c r="AG126" s="351"/>
      <c r="AH126" s="354" t="s">
        <v>1077</v>
      </c>
      <c r="AI126" s="368">
        <v>45500</v>
      </c>
      <c r="AJ126" s="368">
        <v>10400</v>
      </c>
      <c r="AK126" s="368">
        <v>35100</v>
      </c>
      <c r="AL126" s="368"/>
      <c r="AM126" s="368" t="s">
        <v>93</v>
      </c>
      <c r="AN126" s="368">
        <v>27300</v>
      </c>
      <c r="AO126" s="368">
        <v>6240</v>
      </c>
      <c r="AP126" s="368">
        <v>21060</v>
      </c>
      <c r="AQ126" s="368"/>
      <c r="AR126" s="368" t="s">
        <v>910</v>
      </c>
      <c r="AS126" s="368">
        <v>18200</v>
      </c>
      <c r="AT126" s="368">
        <v>4160</v>
      </c>
      <c r="AU126" s="368">
        <v>14040</v>
      </c>
      <c r="AV126" s="368"/>
      <c r="AW126" s="368" t="s">
        <v>2802</v>
      </c>
      <c r="AX126" s="351" t="s">
        <v>2902</v>
      </c>
      <c r="AY126" s="351"/>
      <c r="AZ126" s="351" t="s">
        <v>1187</v>
      </c>
      <c r="BA126" s="351" t="s">
        <v>1187</v>
      </c>
      <c r="BB126" s="351" t="s">
        <v>2702</v>
      </c>
      <c r="BC126" s="351" t="s">
        <v>2701</v>
      </c>
      <c r="BD126" s="316" t="s">
        <v>141</v>
      </c>
      <c r="BE126" s="339" t="s">
        <v>128</v>
      </c>
      <c r="BF126" s="339" t="s">
        <v>137</v>
      </c>
    </row>
    <row r="127" spans="1:58" s="316" customFormat="1" ht="35.1" customHeight="1">
      <c r="A127" s="339" t="s">
        <v>162</v>
      </c>
      <c r="B127" s="339" t="s">
        <v>1099</v>
      </c>
      <c r="C127" s="339" t="s">
        <v>1853</v>
      </c>
      <c r="D127" s="339" t="s">
        <v>113</v>
      </c>
      <c r="E127" s="339" t="s">
        <v>89</v>
      </c>
      <c r="F127" s="340"/>
      <c r="G127" s="340"/>
      <c r="H127" s="341">
        <v>1.681</v>
      </c>
      <c r="I127" s="339"/>
      <c r="J127" s="339">
        <v>1.681</v>
      </c>
      <c r="K127" s="339"/>
      <c r="L127" s="351">
        <v>10847.05</v>
      </c>
      <c r="M127" s="351">
        <v>8542</v>
      </c>
      <c r="N127" s="351">
        <v>5965.2</v>
      </c>
      <c r="O127" s="351">
        <v>0</v>
      </c>
      <c r="P127" s="351">
        <v>4173.3360000000002</v>
      </c>
      <c r="Q127" s="351">
        <v>0</v>
      </c>
      <c r="R127" s="358">
        <v>0</v>
      </c>
      <c r="S127" s="358" t="e">
        <f>VLOOKUP(C127,[1]Sheet2!$J$10:'[1]Sheet2'!$EU$681,93,FALSE)</f>
        <v>#REF!</v>
      </c>
      <c r="T127" s="359"/>
      <c r="U127" s="359"/>
      <c r="V127" s="359"/>
      <c r="W127" s="359"/>
      <c r="X127" s="359"/>
      <c r="Y127" s="351">
        <v>0</v>
      </c>
      <c r="Z127" s="351">
        <v>10847.05</v>
      </c>
      <c r="AA127" s="366">
        <v>0</v>
      </c>
      <c r="AB127" s="367">
        <v>4881.8500000000004</v>
      </c>
      <c r="AC127" s="367">
        <v>2576.8000000000002</v>
      </c>
      <c r="AD127" s="367">
        <v>5965.2</v>
      </c>
      <c r="AE127" s="351">
        <v>2576.8000000000002</v>
      </c>
      <c r="AF127" s="351" t="s">
        <v>1857</v>
      </c>
      <c r="AG127" s="351" t="s">
        <v>1858</v>
      </c>
      <c r="AH127" s="354" t="s">
        <v>1077</v>
      </c>
      <c r="AI127" s="351">
        <v>3000</v>
      </c>
      <c r="AJ127" s="351">
        <v>1789.56</v>
      </c>
      <c r="AK127" s="351">
        <v>773.04</v>
      </c>
      <c r="AL127" s="351">
        <v>437.4</v>
      </c>
      <c r="AM127" s="351" t="s">
        <v>2903</v>
      </c>
      <c r="AN127" s="351">
        <v>5000</v>
      </c>
      <c r="AO127" s="351">
        <v>2386.08</v>
      </c>
      <c r="AP127" s="351">
        <v>1030.72</v>
      </c>
      <c r="AQ127" s="351">
        <v>1583.2</v>
      </c>
      <c r="AR127" s="351" t="s">
        <v>2838</v>
      </c>
      <c r="AS127" s="351">
        <v>2847.05</v>
      </c>
      <c r="AT127" s="351">
        <v>1789.56</v>
      </c>
      <c r="AU127" s="351">
        <v>773.04</v>
      </c>
      <c r="AV127" s="351">
        <v>284.45</v>
      </c>
      <c r="AW127" s="351" t="s">
        <v>94</v>
      </c>
      <c r="AX127" s="351" t="s">
        <v>2701</v>
      </c>
      <c r="AY127" s="351"/>
      <c r="AZ127" s="351" t="s">
        <v>1187</v>
      </c>
      <c r="BA127" s="351" t="s">
        <v>1187</v>
      </c>
      <c r="BB127" s="351" t="s">
        <v>2702</v>
      </c>
      <c r="BC127" s="351" t="s">
        <v>2701</v>
      </c>
      <c r="BD127" s="316" t="s">
        <v>2140</v>
      </c>
      <c r="BE127" s="339" t="s">
        <v>162</v>
      </c>
      <c r="BF127" s="339" t="s">
        <v>1099</v>
      </c>
    </row>
    <row r="128" spans="1:58" s="316" customFormat="1" ht="35.1" customHeight="1">
      <c r="A128" s="339" t="s">
        <v>230</v>
      </c>
      <c r="B128" s="339" t="s">
        <v>247</v>
      </c>
      <c r="C128" s="339" t="s">
        <v>1865</v>
      </c>
      <c r="D128" s="339" t="s">
        <v>113</v>
      </c>
      <c r="E128" s="339" t="s">
        <v>165</v>
      </c>
      <c r="F128" s="340"/>
      <c r="G128" s="340"/>
      <c r="H128" s="341">
        <v>9.4700000000000006</v>
      </c>
      <c r="I128" s="339">
        <v>9.4700000000000006</v>
      </c>
      <c r="J128" s="339"/>
      <c r="K128" s="339"/>
      <c r="L128" s="351">
        <v>56000</v>
      </c>
      <c r="M128" s="351">
        <v>39424</v>
      </c>
      <c r="N128" s="351">
        <v>8056</v>
      </c>
      <c r="O128" s="351">
        <v>0</v>
      </c>
      <c r="P128" s="351">
        <v>14520</v>
      </c>
      <c r="Q128" s="351">
        <v>0</v>
      </c>
      <c r="R128" s="358">
        <v>0</v>
      </c>
      <c r="S128" s="358" t="e">
        <f>VLOOKUP(C128,[1]Sheet2!$J$10:'[1]Sheet2'!$EU$681,93,FALSE)</f>
        <v>#REF!</v>
      </c>
      <c r="T128" s="359"/>
      <c r="U128" s="359"/>
      <c r="V128" s="359"/>
      <c r="W128" s="359"/>
      <c r="X128" s="359"/>
      <c r="Y128" s="351">
        <v>0</v>
      </c>
      <c r="Z128" s="351">
        <v>56000</v>
      </c>
      <c r="AA128" s="366">
        <v>0</v>
      </c>
      <c r="AB128" s="367">
        <v>47944</v>
      </c>
      <c r="AC128" s="367">
        <v>31368</v>
      </c>
      <c r="AD128" s="367">
        <v>8056</v>
      </c>
      <c r="AE128" s="351">
        <v>31368</v>
      </c>
      <c r="AF128" s="351" t="s">
        <v>2904</v>
      </c>
      <c r="AG128" s="351"/>
      <c r="AH128" s="354" t="s">
        <v>1077</v>
      </c>
      <c r="AI128" s="351">
        <v>15769</v>
      </c>
      <c r="AJ128" s="351">
        <v>3222</v>
      </c>
      <c r="AK128" s="351">
        <v>12547</v>
      </c>
      <c r="AL128" s="351"/>
      <c r="AM128" s="351"/>
      <c r="AN128" s="351"/>
      <c r="AO128" s="351">
        <v>2417</v>
      </c>
      <c r="AP128" s="351">
        <v>9140</v>
      </c>
      <c r="AQ128" s="351"/>
      <c r="AR128" s="351"/>
      <c r="AS128" s="351"/>
      <c r="AT128" s="351">
        <v>2417</v>
      </c>
      <c r="AU128" s="351">
        <v>9681</v>
      </c>
      <c r="AV128" s="351"/>
      <c r="AW128" s="351"/>
      <c r="AX128" s="351" t="s">
        <v>2701</v>
      </c>
      <c r="AY128" s="351"/>
      <c r="AZ128" s="351" t="s">
        <v>1187</v>
      </c>
      <c r="BA128" s="351" t="s">
        <v>1187</v>
      </c>
      <c r="BB128" s="351" t="s">
        <v>2702</v>
      </c>
      <c r="BC128" s="351" t="s">
        <v>2701</v>
      </c>
      <c r="BD128" s="316" t="s">
        <v>141</v>
      </c>
      <c r="BE128" s="339" t="s">
        <v>230</v>
      </c>
      <c r="BF128" s="339" t="s">
        <v>247</v>
      </c>
    </row>
    <row r="129" spans="1:58" s="109" customFormat="1" ht="35.1" customHeight="1">
      <c r="A129" s="339" t="s">
        <v>300</v>
      </c>
      <c r="B129" s="339" t="s">
        <v>1271</v>
      </c>
      <c r="C129" s="339" t="s">
        <v>1881</v>
      </c>
      <c r="D129" s="339" t="s">
        <v>113</v>
      </c>
      <c r="E129" s="339" t="s">
        <v>765</v>
      </c>
      <c r="F129" s="340"/>
      <c r="G129" s="340"/>
      <c r="H129" s="341">
        <v>10.9</v>
      </c>
      <c r="I129" s="339">
        <v>10.9</v>
      </c>
      <c r="J129" s="339"/>
      <c r="K129" s="339"/>
      <c r="L129" s="368">
        <v>62179</v>
      </c>
      <c r="M129" s="368">
        <v>45805</v>
      </c>
      <c r="N129" s="368">
        <v>15883</v>
      </c>
      <c r="O129" s="351">
        <v>0</v>
      </c>
      <c r="P129" s="351">
        <v>9000</v>
      </c>
      <c r="Q129" s="351">
        <v>0</v>
      </c>
      <c r="R129" s="358">
        <v>0</v>
      </c>
      <c r="S129" s="358" t="e">
        <f>VLOOKUP(C129,[1]Sheet2!$J$10:'[1]Sheet2'!$EU$681,93,FALSE)</f>
        <v>#REF!</v>
      </c>
      <c r="T129" s="359"/>
      <c r="U129" s="359"/>
      <c r="V129" s="359"/>
      <c r="W129" s="359"/>
      <c r="X129" s="359"/>
      <c r="Y129" s="351">
        <v>0</v>
      </c>
      <c r="Z129" s="351">
        <v>62179</v>
      </c>
      <c r="AA129" s="366">
        <v>0</v>
      </c>
      <c r="AB129" s="367">
        <v>46296</v>
      </c>
      <c r="AC129" s="367">
        <v>29922</v>
      </c>
      <c r="AD129" s="367">
        <v>15883</v>
      </c>
      <c r="AE129" s="351">
        <v>29922</v>
      </c>
      <c r="AF129" s="351"/>
      <c r="AG129" s="351"/>
      <c r="AH129" s="354" t="s">
        <v>1077</v>
      </c>
      <c r="AI129" s="351">
        <v>20726</v>
      </c>
      <c r="AJ129" s="369">
        <v>5294</v>
      </c>
      <c r="AK129" s="351">
        <v>15432</v>
      </c>
      <c r="AL129" s="351">
        <v>0</v>
      </c>
      <c r="AM129" s="369" t="s">
        <v>2905</v>
      </c>
      <c r="AN129" s="369">
        <v>20726</v>
      </c>
      <c r="AO129" s="351">
        <v>5294</v>
      </c>
      <c r="AP129" s="411">
        <v>14490</v>
      </c>
      <c r="AQ129" s="351">
        <v>942</v>
      </c>
      <c r="AR129" s="369" t="s">
        <v>2906</v>
      </c>
      <c r="AS129" s="369">
        <v>20726</v>
      </c>
      <c r="AT129" s="351">
        <v>5294</v>
      </c>
      <c r="AU129" s="351"/>
      <c r="AV129" s="351"/>
      <c r="AW129" s="369" t="s">
        <v>2907</v>
      </c>
      <c r="AX129" s="351" t="s">
        <v>2701</v>
      </c>
      <c r="AY129" s="351" t="s">
        <v>2908</v>
      </c>
      <c r="AZ129" s="351" t="s">
        <v>1187</v>
      </c>
      <c r="BA129" s="351" t="s">
        <v>1187</v>
      </c>
      <c r="BB129" s="351" t="s">
        <v>2702</v>
      </c>
      <c r="BC129" s="351" t="s">
        <v>2701</v>
      </c>
      <c r="BD129" s="316" t="s">
        <v>2140</v>
      </c>
      <c r="BE129" s="339" t="s">
        <v>300</v>
      </c>
      <c r="BF129" s="339" t="s">
        <v>1271</v>
      </c>
    </row>
    <row r="130" spans="1:58" s="321" customFormat="1" ht="35.1" customHeight="1">
      <c r="A130" s="339" t="s">
        <v>116</v>
      </c>
      <c r="B130" s="339" t="s">
        <v>122</v>
      </c>
      <c r="C130" s="339" t="s">
        <v>2909</v>
      </c>
      <c r="D130" s="339" t="s">
        <v>113</v>
      </c>
      <c r="E130" s="339" t="s">
        <v>165</v>
      </c>
      <c r="F130" s="340"/>
      <c r="G130" s="340"/>
      <c r="H130" s="341">
        <v>20</v>
      </c>
      <c r="I130" s="352">
        <v>20</v>
      </c>
      <c r="J130" s="339"/>
      <c r="K130" s="339"/>
      <c r="L130" s="368">
        <v>68794</v>
      </c>
      <c r="M130" s="368">
        <v>58475</v>
      </c>
      <c r="N130" s="351">
        <v>8348</v>
      </c>
      <c r="O130" s="351">
        <v>0</v>
      </c>
      <c r="P130" s="351">
        <v>22000</v>
      </c>
      <c r="Q130" s="351">
        <v>0</v>
      </c>
      <c r="R130" s="358">
        <v>0</v>
      </c>
      <c r="S130" s="358" t="e">
        <f>VLOOKUP(C130,[1]Sheet2!$J$10:'[1]Sheet2'!$EU$681,93,FALSE)</f>
        <v>#REF!</v>
      </c>
      <c r="T130" s="359"/>
      <c r="U130" s="359"/>
      <c r="V130" s="359"/>
      <c r="W130" s="359"/>
      <c r="X130" s="359"/>
      <c r="Y130" s="351">
        <v>0</v>
      </c>
      <c r="Z130" s="351">
        <v>68794</v>
      </c>
      <c r="AA130" s="366">
        <v>0</v>
      </c>
      <c r="AB130" s="367">
        <v>60446</v>
      </c>
      <c r="AC130" s="367">
        <v>50127</v>
      </c>
      <c r="AD130" s="367">
        <v>8348</v>
      </c>
      <c r="AE130" s="351">
        <v>50127</v>
      </c>
      <c r="AF130" s="369"/>
      <c r="AG130" s="369"/>
      <c r="AH130" s="369" t="s">
        <v>1187</v>
      </c>
      <c r="AI130" s="351">
        <v>15000</v>
      </c>
      <c r="AJ130" s="351">
        <v>3490</v>
      </c>
      <c r="AK130" s="351">
        <v>10025.4</v>
      </c>
      <c r="AL130" s="383">
        <v>1484.6</v>
      </c>
      <c r="AM130" s="369" t="s">
        <v>93</v>
      </c>
      <c r="AN130" s="351">
        <v>25000</v>
      </c>
      <c r="AO130" s="351"/>
      <c r="AP130" s="351">
        <v>15038.1</v>
      </c>
      <c r="AQ130" s="383">
        <v>9961.9</v>
      </c>
      <c r="AR130" s="369" t="s">
        <v>109</v>
      </c>
      <c r="AS130" s="351">
        <v>28794</v>
      </c>
      <c r="AT130" s="351">
        <v>0</v>
      </c>
      <c r="AU130" s="351">
        <v>25063.5</v>
      </c>
      <c r="AV130" s="383">
        <v>3730.5</v>
      </c>
      <c r="AW130" s="369" t="s">
        <v>109</v>
      </c>
      <c r="AX130" s="351" t="s">
        <v>2902</v>
      </c>
      <c r="AY130" s="351"/>
      <c r="AZ130" s="351" t="s">
        <v>1187</v>
      </c>
      <c r="BA130" s="351" t="s">
        <v>1187</v>
      </c>
      <c r="BB130" s="351" t="s">
        <v>2702</v>
      </c>
      <c r="BC130" s="383" t="s">
        <v>2902</v>
      </c>
      <c r="BD130" s="316" t="s">
        <v>2140</v>
      </c>
      <c r="BE130" s="339" t="s">
        <v>116</v>
      </c>
      <c r="BF130" s="339" t="s">
        <v>122</v>
      </c>
    </row>
    <row r="131" spans="1:58" s="316" customFormat="1" ht="35.1" customHeight="1">
      <c r="A131" s="339" t="s">
        <v>230</v>
      </c>
      <c r="B131" s="339" t="s">
        <v>247</v>
      </c>
      <c r="C131" s="339" t="s">
        <v>2910</v>
      </c>
      <c r="D131" s="339" t="s">
        <v>113</v>
      </c>
      <c r="E131" s="339" t="s">
        <v>165</v>
      </c>
      <c r="F131" s="340">
        <v>2019</v>
      </c>
      <c r="G131" s="340"/>
      <c r="H131" s="341">
        <v>43.7</v>
      </c>
      <c r="I131" s="339"/>
      <c r="J131" s="339">
        <v>43.7</v>
      </c>
      <c r="K131" s="339"/>
      <c r="L131" s="351">
        <v>53001</v>
      </c>
      <c r="M131" s="351">
        <v>32436</v>
      </c>
      <c r="N131" s="351">
        <v>19210</v>
      </c>
      <c r="O131" s="351"/>
      <c r="P131" s="351"/>
      <c r="Q131" s="351"/>
      <c r="R131" s="358"/>
      <c r="S131" s="358" t="e">
        <f>VLOOKUP(C131,[1]Sheet2!$J$10:'[1]Sheet2'!$EU$681,93,FALSE)</f>
        <v>#REF!</v>
      </c>
      <c r="T131" s="359"/>
      <c r="U131" s="359"/>
      <c r="V131" s="359"/>
      <c r="W131" s="359"/>
      <c r="X131" s="359"/>
      <c r="Y131" s="351"/>
      <c r="Z131" s="351"/>
      <c r="AA131" s="366"/>
      <c r="AB131" s="367"/>
      <c r="AC131" s="367"/>
      <c r="AD131" s="367"/>
      <c r="AE131" s="351"/>
      <c r="AF131" s="351"/>
      <c r="AG131" s="351"/>
      <c r="AH131" s="351" t="s">
        <v>1187</v>
      </c>
      <c r="AI131" s="351"/>
      <c r="AJ131" s="351"/>
      <c r="AK131" s="351"/>
      <c r="AL131" s="351"/>
      <c r="AM131" s="351"/>
      <c r="AN131" s="351"/>
      <c r="AO131" s="351"/>
      <c r="AP131" s="351"/>
      <c r="AQ131" s="351"/>
      <c r="AR131" s="351"/>
      <c r="AS131" s="351"/>
      <c r="AT131" s="351"/>
      <c r="AU131" s="351"/>
      <c r="AV131" s="351"/>
      <c r="AW131" s="351"/>
      <c r="AX131" s="351"/>
      <c r="AY131" s="403" t="s">
        <v>2911</v>
      </c>
      <c r="AZ131" s="351"/>
      <c r="BA131" s="351"/>
      <c r="BB131" s="351" t="s">
        <v>2702</v>
      </c>
      <c r="BC131" s="351"/>
      <c r="BD131" s="316" t="s">
        <v>141</v>
      </c>
      <c r="BE131" s="339" t="s">
        <v>230</v>
      </c>
      <c r="BF131" s="339" t="s">
        <v>247</v>
      </c>
    </row>
    <row r="132" spans="1:58" s="321" customFormat="1" ht="35.1" customHeight="1">
      <c r="A132" s="339" t="s">
        <v>293</v>
      </c>
      <c r="B132" s="339" t="s">
        <v>830</v>
      </c>
      <c r="C132" s="339" t="s">
        <v>1993</v>
      </c>
      <c r="D132" s="339" t="s">
        <v>113</v>
      </c>
      <c r="E132" s="339" t="s">
        <v>165</v>
      </c>
      <c r="F132" s="340"/>
      <c r="G132" s="340"/>
      <c r="H132" s="341">
        <v>32</v>
      </c>
      <c r="I132" s="339"/>
      <c r="J132" s="339">
        <v>32</v>
      </c>
      <c r="K132" s="339"/>
      <c r="L132" s="368">
        <v>61425</v>
      </c>
      <c r="M132" s="368">
        <v>49140</v>
      </c>
      <c r="N132" s="351">
        <v>22272</v>
      </c>
      <c r="O132" s="351">
        <v>0</v>
      </c>
      <c r="P132" s="351">
        <v>15680</v>
      </c>
      <c r="Q132" s="351">
        <v>0</v>
      </c>
      <c r="R132" s="358">
        <v>0</v>
      </c>
      <c r="S132" s="358" t="e">
        <f>VLOOKUP(C132,[1]Sheet2!$J$10:'[1]Sheet2'!$EU$681,93,FALSE)</f>
        <v>#REF!</v>
      </c>
      <c r="T132" s="359"/>
      <c r="U132" s="359"/>
      <c r="V132" s="359"/>
      <c r="W132" s="359"/>
      <c r="X132" s="359"/>
      <c r="Y132" s="351">
        <v>0</v>
      </c>
      <c r="Z132" s="351">
        <v>61425</v>
      </c>
      <c r="AA132" s="366">
        <v>0</v>
      </c>
      <c r="AB132" s="367">
        <v>39153</v>
      </c>
      <c r="AC132" s="367">
        <v>26868</v>
      </c>
      <c r="AD132" s="367">
        <v>22272</v>
      </c>
      <c r="AE132" s="351">
        <v>26868</v>
      </c>
      <c r="AF132" s="353"/>
      <c r="AG132" s="353"/>
      <c r="AH132" s="354" t="s">
        <v>1187</v>
      </c>
      <c r="AI132" s="351">
        <v>12285</v>
      </c>
      <c r="AJ132" s="351">
        <v>6681.6</v>
      </c>
      <c r="AK132" s="351">
        <v>5373.6</v>
      </c>
      <c r="AL132" s="351">
        <v>229.8</v>
      </c>
      <c r="AM132" s="351" t="s">
        <v>2855</v>
      </c>
      <c r="AN132" s="351">
        <v>30712.5</v>
      </c>
      <c r="AO132" s="351">
        <v>8908.7999999999993</v>
      </c>
      <c r="AP132" s="351">
        <v>13434</v>
      </c>
      <c r="AQ132" s="351">
        <v>8369.7000000000007</v>
      </c>
      <c r="AR132" s="351" t="s">
        <v>2856</v>
      </c>
      <c r="AS132" s="351">
        <v>18427.5</v>
      </c>
      <c r="AT132" s="351">
        <v>6681.6</v>
      </c>
      <c r="AU132" s="351">
        <v>8060.4</v>
      </c>
      <c r="AV132" s="351">
        <v>3685.5</v>
      </c>
      <c r="AW132" s="351" t="s">
        <v>94</v>
      </c>
      <c r="AX132" s="351" t="s">
        <v>2902</v>
      </c>
      <c r="AY132" s="351"/>
      <c r="AZ132" s="351" t="s">
        <v>1187</v>
      </c>
      <c r="BA132" s="351" t="s">
        <v>1187</v>
      </c>
      <c r="BB132" s="351" t="s">
        <v>2702</v>
      </c>
      <c r="BC132" s="351" t="s">
        <v>2902</v>
      </c>
      <c r="BD132" s="316" t="s">
        <v>141</v>
      </c>
      <c r="BE132" s="339" t="s">
        <v>293</v>
      </c>
      <c r="BF132" s="339" t="s">
        <v>830</v>
      </c>
    </row>
    <row r="133" spans="1:58" s="326" customFormat="1" ht="35.1" customHeight="1">
      <c r="A133" s="339" t="s">
        <v>300</v>
      </c>
      <c r="B133" s="339" t="s">
        <v>301</v>
      </c>
      <c r="C133" s="339" t="s">
        <v>1996</v>
      </c>
      <c r="D133" s="339" t="s">
        <v>113</v>
      </c>
      <c r="E133" s="339" t="s">
        <v>89</v>
      </c>
      <c r="F133" s="340"/>
      <c r="G133" s="340"/>
      <c r="H133" s="341">
        <v>22</v>
      </c>
      <c r="I133" s="339">
        <v>22</v>
      </c>
      <c r="J133" s="339"/>
      <c r="K133" s="339"/>
      <c r="L133" s="351">
        <v>64424</v>
      </c>
      <c r="M133" s="351">
        <v>45354.495999999999</v>
      </c>
      <c r="N133" s="351">
        <v>19000</v>
      </c>
      <c r="O133" s="351">
        <v>0</v>
      </c>
      <c r="P133" s="351">
        <v>22000</v>
      </c>
      <c r="Q133" s="351">
        <v>0</v>
      </c>
      <c r="R133" s="358">
        <v>0</v>
      </c>
      <c r="S133" s="358" t="e">
        <f>VLOOKUP(C133,[1]Sheet2!$J$10:'[1]Sheet2'!$EU$681,93,FALSE)</f>
        <v>#REF!</v>
      </c>
      <c r="T133" s="359"/>
      <c r="U133" s="359"/>
      <c r="V133" s="359"/>
      <c r="W133" s="359"/>
      <c r="X133" s="359"/>
      <c r="Y133" s="351">
        <v>0</v>
      </c>
      <c r="Z133" s="351">
        <v>64424</v>
      </c>
      <c r="AA133" s="366">
        <v>0</v>
      </c>
      <c r="AB133" s="367">
        <v>45424</v>
      </c>
      <c r="AC133" s="367">
        <v>26354.495999999999</v>
      </c>
      <c r="AD133" s="367">
        <v>19000</v>
      </c>
      <c r="AE133" s="351">
        <v>26354.495999999999</v>
      </c>
      <c r="AF133" s="351"/>
      <c r="AG133" s="351"/>
      <c r="AH133" s="354" t="s">
        <v>1187</v>
      </c>
      <c r="AI133" s="351">
        <v>11000</v>
      </c>
      <c r="AJ133" s="351">
        <v>4000</v>
      </c>
      <c r="AK133" s="351"/>
      <c r="AL133" s="351">
        <v>7000</v>
      </c>
      <c r="AM133" s="351" t="s">
        <v>2912</v>
      </c>
      <c r="AN133" s="351">
        <v>20424</v>
      </c>
      <c r="AO133" s="351">
        <v>8000</v>
      </c>
      <c r="AP133" s="351">
        <v>13000</v>
      </c>
      <c r="AQ133" s="351">
        <v>8000</v>
      </c>
      <c r="AR133" s="351" t="s">
        <v>2913</v>
      </c>
      <c r="AS133" s="351">
        <v>33000</v>
      </c>
      <c r="AT133" s="351">
        <v>7000</v>
      </c>
      <c r="AU133" s="351">
        <v>13354</v>
      </c>
      <c r="AV133" s="351">
        <v>12646</v>
      </c>
      <c r="AW133" s="351" t="s">
        <v>2914</v>
      </c>
      <c r="AX133" s="351" t="s">
        <v>2902</v>
      </c>
      <c r="AY133" s="351" t="s">
        <v>2915</v>
      </c>
      <c r="AZ133" s="351" t="s">
        <v>1187</v>
      </c>
      <c r="BA133" s="351" t="s">
        <v>1187</v>
      </c>
      <c r="BB133" s="351" t="s">
        <v>2702</v>
      </c>
      <c r="BC133" s="351" t="s">
        <v>2902</v>
      </c>
      <c r="BD133" s="316" t="s">
        <v>234</v>
      </c>
      <c r="BE133" s="339" t="s">
        <v>300</v>
      </c>
      <c r="BF133" s="339" t="s">
        <v>301</v>
      </c>
    </row>
    <row r="134" spans="1:58" s="316" customFormat="1" ht="35.1" customHeight="1">
      <c r="A134" s="339" t="s">
        <v>344</v>
      </c>
      <c r="B134" s="339" t="s">
        <v>686</v>
      </c>
      <c r="C134" s="339" t="s">
        <v>2007</v>
      </c>
      <c r="D134" s="339" t="s">
        <v>113</v>
      </c>
      <c r="E134" s="339" t="s">
        <v>89</v>
      </c>
      <c r="F134" s="340"/>
      <c r="G134" s="340"/>
      <c r="H134" s="341">
        <v>4.8899999999999997</v>
      </c>
      <c r="I134" s="339">
        <v>4.8899999999999997</v>
      </c>
      <c r="J134" s="339"/>
      <c r="K134" s="339"/>
      <c r="L134" s="351">
        <v>22368</v>
      </c>
      <c r="M134" s="351">
        <v>13581</v>
      </c>
      <c r="N134" s="351">
        <v>2582</v>
      </c>
      <c r="O134" s="351">
        <v>0</v>
      </c>
      <c r="P134" s="351">
        <v>4890</v>
      </c>
      <c r="Q134" s="351">
        <v>0</v>
      </c>
      <c r="R134" s="358">
        <v>0</v>
      </c>
      <c r="S134" s="358" t="e">
        <f>VLOOKUP(C134,[1]Sheet2!$J$10:'[1]Sheet2'!$EU$681,93,FALSE)</f>
        <v>#REF!</v>
      </c>
      <c r="T134" s="359"/>
      <c r="U134" s="359"/>
      <c r="V134" s="359"/>
      <c r="W134" s="359"/>
      <c r="X134" s="359"/>
      <c r="Y134" s="351">
        <v>200</v>
      </c>
      <c r="Z134" s="351">
        <v>22168</v>
      </c>
      <c r="AA134" s="366">
        <v>8.9413447782546503E-3</v>
      </c>
      <c r="AB134" s="367">
        <v>19586</v>
      </c>
      <c r="AC134" s="367">
        <v>10999</v>
      </c>
      <c r="AD134" s="367">
        <v>2582</v>
      </c>
      <c r="AE134" s="351">
        <v>10999</v>
      </c>
      <c r="AF134" s="351"/>
      <c r="AG134" s="351"/>
      <c r="AH134" s="351" t="s">
        <v>1187</v>
      </c>
      <c r="AI134" s="351">
        <v>2000</v>
      </c>
      <c r="AJ134" s="351">
        <v>0</v>
      </c>
      <c r="AK134" s="351">
        <v>0</v>
      </c>
      <c r="AL134" s="351">
        <v>2000</v>
      </c>
      <c r="AM134" s="351" t="s">
        <v>2916</v>
      </c>
      <c r="AN134" s="351">
        <v>10000</v>
      </c>
      <c r="AO134" s="351">
        <v>1200</v>
      </c>
      <c r="AP134" s="351">
        <v>5504</v>
      </c>
      <c r="AQ134" s="351">
        <v>9800</v>
      </c>
      <c r="AR134" s="351" t="s">
        <v>2917</v>
      </c>
      <c r="AS134" s="351">
        <v>10168</v>
      </c>
      <c r="AT134" s="351">
        <v>1382</v>
      </c>
      <c r="AU134" s="351">
        <v>5495</v>
      </c>
      <c r="AV134" s="351">
        <v>8786</v>
      </c>
      <c r="AW134" s="351" t="s">
        <v>2918</v>
      </c>
      <c r="AX134" s="351" t="s">
        <v>2902</v>
      </c>
      <c r="AY134" s="351"/>
      <c r="AZ134" s="351" t="s">
        <v>1187</v>
      </c>
      <c r="BA134" s="351" t="s">
        <v>1187</v>
      </c>
      <c r="BB134" s="351" t="s">
        <v>2702</v>
      </c>
      <c r="BC134" s="351" t="s">
        <v>2902</v>
      </c>
      <c r="BD134" s="316" t="s">
        <v>2140</v>
      </c>
      <c r="BE134" s="339" t="s">
        <v>344</v>
      </c>
      <c r="BF134" s="339" t="s">
        <v>686</v>
      </c>
    </row>
    <row r="135" spans="1:58" s="316" customFormat="1" ht="35.1" customHeight="1">
      <c r="A135" s="339" t="s">
        <v>534</v>
      </c>
      <c r="B135" s="339" t="s">
        <v>556</v>
      </c>
      <c r="C135" s="339" t="s">
        <v>2016</v>
      </c>
      <c r="D135" s="339" t="s">
        <v>113</v>
      </c>
      <c r="E135" s="339" t="s">
        <v>134</v>
      </c>
      <c r="F135" s="340"/>
      <c r="G135" s="340"/>
      <c r="H135" s="341">
        <v>4</v>
      </c>
      <c r="I135" s="339">
        <v>4</v>
      </c>
      <c r="J135" s="339"/>
      <c r="K135" s="339"/>
      <c r="L135" s="351">
        <v>12000</v>
      </c>
      <c r="M135" s="351">
        <v>8448</v>
      </c>
      <c r="N135" s="351">
        <v>2200</v>
      </c>
      <c r="O135" s="351">
        <v>0</v>
      </c>
      <c r="P135" s="351">
        <v>4000</v>
      </c>
      <c r="Q135" s="351">
        <v>0</v>
      </c>
      <c r="R135" s="358"/>
      <c r="S135" s="358" t="e">
        <f>VLOOKUP(C135,[1]Sheet2!$J$10:'[1]Sheet2'!$EU$681,93,FALSE)</f>
        <v>#REF!</v>
      </c>
      <c r="T135" s="359"/>
      <c r="U135" s="359"/>
      <c r="V135" s="359"/>
      <c r="W135" s="359"/>
      <c r="X135" s="359"/>
      <c r="Y135" s="351">
        <v>0</v>
      </c>
      <c r="Z135" s="351">
        <v>12000</v>
      </c>
      <c r="AA135" s="366">
        <v>0</v>
      </c>
      <c r="AB135" s="367">
        <v>9800</v>
      </c>
      <c r="AC135" s="367">
        <v>6248</v>
      </c>
      <c r="AD135" s="367">
        <v>2200</v>
      </c>
      <c r="AE135" s="351">
        <v>6248</v>
      </c>
      <c r="AF135" s="351"/>
      <c r="AG135" s="351"/>
      <c r="AH135" s="351" t="s">
        <v>1187</v>
      </c>
      <c r="AI135" s="351"/>
      <c r="AJ135" s="351"/>
      <c r="AK135" s="351"/>
      <c r="AL135" s="351"/>
      <c r="AM135" s="351"/>
      <c r="AN135" s="351"/>
      <c r="AO135" s="351"/>
      <c r="AP135" s="351"/>
      <c r="AQ135" s="351"/>
      <c r="AR135" s="351"/>
      <c r="AS135" s="351">
        <v>4800</v>
      </c>
      <c r="AT135" s="351">
        <v>880</v>
      </c>
      <c r="AU135" s="351">
        <v>2499.1999999999998</v>
      </c>
      <c r="AV135" s="351">
        <v>1420.8</v>
      </c>
      <c r="AW135" s="351" t="s">
        <v>2778</v>
      </c>
      <c r="AX135" s="351" t="s">
        <v>2902</v>
      </c>
      <c r="AY135" s="351"/>
      <c r="AZ135" s="351" t="s">
        <v>1187</v>
      </c>
      <c r="BA135" s="351" t="s">
        <v>1187</v>
      </c>
      <c r="BB135" s="351" t="s">
        <v>2702</v>
      </c>
      <c r="BC135" s="351" t="s">
        <v>2902</v>
      </c>
      <c r="BD135" s="316" t="s">
        <v>2140</v>
      </c>
      <c r="BE135" s="339" t="s">
        <v>534</v>
      </c>
      <c r="BF135" s="339" t="s">
        <v>556</v>
      </c>
    </row>
    <row r="136" spans="1:58" s="316" customFormat="1" ht="35.1" customHeight="1">
      <c r="A136" s="339" t="s">
        <v>110</v>
      </c>
      <c r="B136" s="339" t="s">
        <v>2919</v>
      </c>
      <c r="C136" s="339" t="s">
        <v>2018</v>
      </c>
      <c r="D136" s="339" t="s">
        <v>113</v>
      </c>
      <c r="E136" s="339" t="s">
        <v>134</v>
      </c>
      <c r="F136" s="342">
        <v>2022</v>
      </c>
      <c r="G136" s="342">
        <v>2023</v>
      </c>
      <c r="H136" s="341">
        <v>6</v>
      </c>
      <c r="I136" s="339">
        <v>6</v>
      </c>
      <c r="J136" s="339"/>
      <c r="K136" s="339"/>
      <c r="L136" s="351">
        <v>49000</v>
      </c>
      <c r="M136" s="351">
        <v>34496</v>
      </c>
      <c r="N136" s="351">
        <v>3300</v>
      </c>
      <c r="O136" s="351">
        <v>0</v>
      </c>
      <c r="P136" s="351">
        <v>6000</v>
      </c>
      <c r="Q136" s="351">
        <v>0</v>
      </c>
      <c r="R136" s="358"/>
      <c r="S136" s="358" t="e">
        <f>VLOOKUP(C136,[1]Sheet2!$J$10:'[1]Sheet2'!$EU$681,93,FALSE)</f>
        <v>#REF!</v>
      </c>
      <c r="T136" s="359"/>
      <c r="U136" s="359"/>
      <c r="V136" s="359"/>
      <c r="W136" s="359"/>
      <c r="X136" s="359"/>
      <c r="Y136" s="351">
        <v>0</v>
      </c>
      <c r="Z136" s="351">
        <v>49000</v>
      </c>
      <c r="AA136" s="366">
        <v>0</v>
      </c>
      <c r="AB136" s="367">
        <v>45700</v>
      </c>
      <c r="AC136" s="367">
        <v>31196</v>
      </c>
      <c r="AD136" s="367">
        <v>3300</v>
      </c>
      <c r="AE136" s="351">
        <v>31196</v>
      </c>
      <c r="AF136" s="394" t="s">
        <v>2920</v>
      </c>
      <c r="AG136" s="351" t="s">
        <v>2921</v>
      </c>
      <c r="AH136" s="351" t="s">
        <v>1187</v>
      </c>
      <c r="AI136" s="351"/>
      <c r="AJ136" s="351"/>
      <c r="AK136" s="351"/>
      <c r="AL136" s="351"/>
      <c r="AM136" s="351"/>
      <c r="AN136" s="351">
        <v>15598</v>
      </c>
      <c r="AO136" s="351"/>
      <c r="AP136" s="351">
        <v>15598</v>
      </c>
      <c r="AQ136" s="351">
        <v>0</v>
      </c>
      <c r="AR136" s="351" t="s">
        <v>93</v>
      </c>
      <c r="AS136" s="351">
        <v>17000</v>
      </c>
      <c r="AT136" s="351">
        <v>990</v>
      </c>
      <c r="AU136" s="351">
        <v>15598</v>
      </c>
      <c r="AV136" s="351">
        <v>412</v>
      </c>
      <c r="AW136" s="369" t="s">
        <v>93</v>
      </c>
      <c r="AX136" s="351" t="s">
        <v>2902</v>
      </c>
      <c r="AY136" s="351"/>
      <c r="AZ136" s="351" t="s">
        <v>1187</v>
      </c>
      <c r="BA136" s="351" t="s">
        <v>1187</v>
      </c>
      <c r="BB136" s="351" t="s">
        <v>2702</v>
      </c>
      <c r="BC136" s="351" t="s">
        <v>2902</v>
      </c>
      <c r="BD136" s="316" t="s">
        <v>2140</v>
      </c>
      <c r="BE136" s="339" t="s">
        <v>110</v>
      </c>
      <c r="BF136" s="339" t="s">
        <v>2919</v>
      </c>
    </row>
    <row r="137" spans="1:58" s="318" customFormat="1" ht="35.1" customHeight="1">
      <c r="A137" s="373" t="s">
        <v>116</v>
      </c>
      <c r="B137" s="373" t="s">
        <v>585</v>
      </c>
      <c r="C137" s="373" t="s">
        <v>2922</v>
      </c>
      <c r="D137" s="373" t="s">
        <v>113</v>
      </c>
      <c r="E137" s="373" t="s">
        <v>165</v>
      </c>
      <c r="F137" s="374">
        <v>2022</v>
      </c>
      <c r="G137" s="374">
        <v>2024</v>
      </c>
      <c r="H137" s="376">
        <v>36</v>
      </c>
      <c r="I137" s="373"/>
      <c r="J137" s="373">
        <v>36</v>
      </c>
      <c r="K137" s="373"/>
      <c r="L137" s="395">
        <v>119200</v>
      </c>
      <c r="M137" s="395">
        <v>69507</v>
      </c>
      <c r="N137" s="383">
        <v>19236</v>
      </c>
      <c r="O137" s="351">
        <v>0</v>
      </c>
      <c r="P137" s="351">
        <v>18000</v>
      </c>
      <c r="Q137" s="351">
        <v>0</v>
      </c>
      <c r="R137" s="390">
        <v>0</v>
      </c>
      <c r="S137" s="358" t="e">
        <f>VLOOKUP(C137,[1]Sheet2!$J$10:'[1]Sheet2'!$EU$681,93,FALSE)</f>
        <v>#REF!</v>
      </c>
      <c r="T137" s="359"/>
      <c r="U137" s="359"/>
      <c r="V137" s="359"/>
      <c r="W137" s="359"/>
      <c r="X137" s="359"/>
      <c r="Y137" s="383">
        <v>0</v>
      </c>
      <c r="Z137" s="351">
        <v>119200</v>
      </c>
      <c r="AA137" s="366">
        <v>0</v>
      </c>
      <c r="AB137" s="367">
        <v>99964</v>
      </c>
      <c r="AC137" s="367">
        <v>50271</v>
      </c>
      <c r="AD137" s="367">
        <v>19236</v>
      </c>
      <c r="AE137" s="351">
        <v>50271</v>
      </c>
      <c r="AF137" s="383" t="s">
        <v>2923</v>
      </c>
      <c r="AG137" s="383"/>
      <c r="AH137" s="383" t="s">
        <v>1187</v>
      </c>
      <c r="AI137" s="409"/>
      <c r="AJ137" s="383"/>
      <c r="AK137" s="409"/>
      <c r="AL137" s="383"/>
      <c r="AM137" s="383"/>
      <c r="AN137" s="383">
        <v>59600</v>
      </c>
      <c r="AO137" s="383">
        <v>9618</v>
      </c>
      <c r="AP137" s="383">
        <v>34753.5</v>
      </c>
      <c r="AQ137" s="383">
        <v>15228.5</v>
      </c>
      <c r="AR137" s="383" t="s">
        <v>93</v>
      </c>
      <c r="AS137" s="383">
        <v>59600</v>
      </c>
      <c r="AT137" s="409">
        <v>9618</v>
      </c>
      <c r="AU137" s="383">
        <v>34753.5</v>
      </c>
      <c r="AV137" s="383">
        <v>15228.5</v>
      </c>
      <c r="AW137" s="383" t="s">
        <v>94</v>
      </c>
      <c r="AX137" s="383" t="s">
        <v>2902</v>
      </c>
      <c r="AY137" s="383"/>
      <c r="AZ137" s="383" t="s">
        <v>1187</v>
      </c>
      <c r="BA137" s="351" t="s">
        <v>1187</v>
      </c>
      <c r="BB137" s="383" t="s">
        <v>2702</v>
      </c>
      <c r="BC137" s="383" t="s">
        <v>2902</v>
      </c>
      <c r="BD137" s="316" t="s">
        <v>234</v>
      </c>
      <c r="BE137" s="373" t="s">
        <v>116</v>
      </c>
      <c r="BF137" s="373" t="s">
        <v>585</v>
      </c>
    </row>
    <row r="138" spans="1:58" s="318" customFormat="1" ht="35.1" customHeight="1">
      <c r="A138" s="339" t="s">
        <v>116</v>
      </c>
      <c r="B138" s="339" t="s">
        <v>437</v>
      </c>
      <c r="C138" s="339" t="s">
        <v>2924</v>
      </c>
      <c r="D138" s="339" t="s">
        <v>113</v>
      </c>
      <c r="E138" s="339" t="s">
        <v>165</v>
      </c>
      <c r="F138" s="342">
        <v>2021</v>
      </c>
      <c r="G138" s="342">
        <v>2022</v>
      </c>
      <c r="H138" s="341">
        <v>40</v>
      </c>
      <c r="I138" s="339"/>
      <c r="J138" s="339">
        <v>40</v>
      </c>
      <c r="K138" s="339"/>
      <c r="L138" s="368">
        <v>66542</v>
      </c>
      <c r="M138" s="368">
        <v>41954.559999999998</v>
      </c>
      <c r="N138" s="351">
        <v>13911</v>
      </c>
      <c r="O138" s="351">
        <v>0</v>
      </c>
      <c r="P138" s="351">
        <v>20000</v>
      </c>
      <c r="Q138" s="351">
        <v>0</v>
      </c>
      <c r="R138" s="358">
        <v>0</v>
      </c>
      <c r="S138" s="358" t="e">
        <f>VLOOKUP(C138,[1]Sheet2!$J$10:'[1]Sheet2'!$EU$681,93,FALSE)</f>
        <v>#REF!</v>
      </c>
      <c r="T138" s="359"/>
      <c r="U138" s="359"/>
      <c r="V138" s="359"/>
      <c r="W138" s="359"/>
      <c r="X138" s="359"/>
      <c r="Y138" s="351">
        <v>0</v>
      </c>
      <c r="Z138" s="351">
        <v>66542</v>
      </c>
      <c r="AA138" s="366">
        <v>0</v>
      </c>
      <c r="AB138" s="367">
        <v>52631</v>
      </c>
      <c r="AC138" s="367">
        <v>28043.56</v>
      </c>
      <c r="AD138" s="367">
        <v>13911</v>
      </c>
      <c r="AE138" s="351">
        <v>28043.56</v>
      </c>
      <c r="AF138" s="351"/>
      <c r="AG138" s="351"/>
      <c r="AH138" s="369" t="s">
        <v>1187</v>
      </c>
      <c r="AI138" s="351"/>
      <c r="AJ138" s="351"/>
      <c r="AK138" s="351"/>
      <c r="AL138" s="351"/>
      <c r="AM138" s="351"/>
      <c r="AN138" s="351">
        <v>39925.199999999997</v>
      </c>
      <c r="AO138" s="351">
        <v>8346.6</v>
      </c>
      <c r="AP138" s="351">
        <v>16826.135999999999</v>
      </c>
      <c r="AQ138" s="383">
        <v>14752.464</v>
      </c>
      <c r="AR138" s="369" t="s">
        <v>2925</v>
      </c>
      <c r="AS138" s="351">
        <v>26616.799999999999</v>
      </c>
      <c r="AT138" s="351">
        <v>5564.4</v>
      </c>
      <c r="AU138" s="351">
        <v>11217.424000000001</v>
      </c>
      <c r="AV138" s="383">
        <v>9834.9760000000006</v>
      </c>
      <c r="AW138" s="369" t="s">
        <v>2926</v>
      </c>
      <c r="AX138" s="351" t="s">
        <v>2902</v>
      </c>
      <c r="AY138" s="369" t="s">
        <v>2927</v>
      </c>
      <c r="AZ138" s="369" t="s">
        <v>1187</v>
      </c>
      <c r="BA138" s="351" t="s">
        <v>1187</v>
      </c>
      <c r="BB138" s="351" t="s">
        <v>2702</v>
      </c>
      <c r="BC138" s="383" t="s">
        <v>2902</v>
      </c>
      <c r="BD138" s="316" t="s">
        <v>2140</v>
      </c>
      <c r="BE138" s="339" t="s">
        <v>116</v>
      </c>
      <c r="BF138" s="339" t="s">
        <v>437</v>
      </c>
    </row>
    <row r="139" spans="1:58" s="316" customFormat="1" ht="35.1" customHeight="1">
      <c r="A139" s="339" t="s">
        <v>128</v>
      </c>
      <c r="B139" s="339" t="s">
        <v>148</v>
      </c>
      <c r="C139" s="339" t="s">
        <v>1974</v>
      </c>
      <c r="D139" s="339" t="s">
        <v>113</v>
      </c>
      <c r="E139" s="339" t="s">
        <v>89</v>
      </c>
      <c r="F139" s="340"/>
      <c r="G139" s="340"/>
      <c r="H139" s="341">
        <v>8</v>
      </c>
      <c r="I139" s="339">
        <v>8</v>
      </c>
      <c r="J139" s="339"/>
      <c r="K139" s="339"/>
      <c r="L139" s="351">
        <v>24000</v>
      </c>
      <c r="M139" s="351">
        <v>16896</v>
      </c>
      <c r="N139" s="351">
        <v>6400</v>
      </c>
      <c r="O139" s="351">
        <v>0</v>
      </c>
      <c r="P139" s="351">
        <v>8000</v>
      </c>
      <c r="Q139" s="351">
        <v>0</v>
      </c>
      <c r="R139" s="358"/>
      <c r="S139" s="358" t="e">
        <f>VLOOKUP(C139,[1]Sheet2!$J$10:'[1]Sheet2'!$EU$681,93,FALSE)</f>
        <v>#REF!</v>
      </c>
      <c r="T139" s="359"/>
      <c r="U139" s="359"/>
      <c r="V139" s="359"/>
      <c r="W139" s="359"/>
      <c r="X139" s="359"/>
      <c r="Y139" s="351">
        <v>0</v>
      </c>
      <c r="Z139" s="351">
        <v>24000</v>
      </c>
      <c r="AA139" s="366">
        <v>0</v>
      </c>
      <c r="AB139" s="367">
        <v>17600</v>
      </c>
      <c r="AC139" s="367">
        <v>10496</v>
      </c>
      <c r="AD139" s="367">
        <v>6400</v>
      </c>
      <c r="AE139" s="351">
        <v>10496</v>
      </c>
      <c r="AF139" s="351"/>
      <c r="AG139" s="351"/>
      <c r="AH139" s="368" t="s">
        <v>1187</v>
      </c>
      <c r="AI139" s="351"/>
      <c r="AJ139" s="351"/>
      <c r="AK139" s="351"/>
      <c r="AL139" s="351"/>
      <c r="AM139" s="368" t="s">
        <v>2928</v>
      </c>
      <c r="AN139" s="368">
        <v>7200</v>
      </c>
      <c r="AO139" s="368">
        <v>1920</v>
      </c>
      <c r="AP139" s="368">
        <v>3148.8</v>
      </c>
      <c r="AQ139" s="368">
        <v>2131.1999999999998</v>
      </c>
      <c r="AR139" s="368" t="s">
        <v>2929</v>
      </c>
      <c r="AS139" s="368">
        <v>16800</v>
      </c>
      <c r="AT139" s="368">
        <v>4480</v>
      </c>
      <c r="AU139" s="368">
        <v>7347.2</v>
      </c>
      <c r="AV139" s="368">
        <v>4972.8</v>
      </c>
      <c r="AW139" s="368" t="s">
        <v>2930</v>
      </c>
      <c r="AX139" s="351" t="s">
        <v>2902</v>
      </c>
      <c r="AY139" s="351"/>
      <c r="AZ139" s="351" t="s">
        <v>1187</v>
      </c>
      <c r="BA139" s="351" t="s">
        <v>1187</v>
      </c>
      <c r="BB139" s="351" t="s">
        <v>2702</v>
      </c>
      <c r="BC139" s="351" t="s">
        <v>2701</v>
      </c>
      <c r="BD139" s="316" t="s">
        <v>141</v>
      </c>
      <c r="BE139" s="339" t="s">
        <v>128</v>
      </c>
      <c r="BF139" s="339" t="s">
        <v>148</v>
      </c>
    </row>
    <row r="140" spans="1:58" s="316" customFormat="1" ht="35.1" customHeight="1">
      <c r="A140" s="339" t="s">
        <v>128</v>
      </c>
      <c r="B140" s="339" t="s">
        <v>2931</v>
      </c>
      <c r="C140" s="339" t="s">
        <v>2932</v>
      </c>
      <c r="D140" s="339" t="s">
        <v>113</v>
      </c>
      <c r="E140" s="339" t="s">
        <v>134</v>
      </c>
      <c r="F140" s="340"/>
      <c r="G140" s="340"/>
      <c r="H140" s="341">
        <v>18</v>
      </c>
      <c r="I140" s="339">
        <v>18</v>
      </c>
      <c r="J140" s="339"/>
      <c r="K140" s="339"/>
      <c r="L140" s="351">
        <v>63000</v>
      </c>
      <c r="M140" s="351">
        <v>44352</v>
      </c>
      <c r="N140" s="351">
        <v>19974.400000000001</v>
      </c>
      <c r="O140" s="351">
        <v>0</v>
      </c>
      <c r="P140" s="351">
        <v>19800</v>
      </c>
      <c r="Q140" s="351">
        <v>0</v>
      </c>
      <c r="R140" s="358">
        <v>0</v>
      </c>
      <c r="S140" s="358" t="e">
        <f>VLOOKUP(C140,[1]Sheet2!$J$10:'[1]Sheet2'!$EU$681,93,FALSE)</f>
        <v>#REF!</v>
      </c>
      <c r="T140" s="359"/>
      <c r="U140" s="359"/>
      <c r="V140" s="359"/>
      <c r="W140" s="359"/>
      <c r="X140" s="359"/>
      <c r="Y140" s="351">
        <v>0</v>
      </c>
      <c r="Z140" s="351">
        <v>63000</v>
      </c>
      <c r="AA140" s="366">
        <v>0</v>
      </c>
      <c r="AB140" s="367">
        <v>43025.599999999999</v>
      </c>
      <c r="AC140" s="367">
        <v>24377.599999999999</v>
      </c>
      <c r="AD140" s="367">
        <v>19974.400000000001</v>
      </c>
      <c r="AE140" s="351">
        <v>24377.599999999999</v>
      </c>
      <c r="AF140" s="351"/>
      <c r="AG140" s="351"/>
      <c r="AH140" s="368" t="s">
        <v>1187</v>
      </c>
      <c r="AI140" s="351"/>
      <c r="AJ140" s="351"/>
      <c r="AK140" s="351"/>
      <c r="AL140" s="351"/>
      <c r="AM140" s="351"/>
      <c r="AN140" s="351"/>
      <c r="AO140" s="351"/>
      <c r="AP140" s="351"/>
      <c r="AQ140" s="351"/>
      <c r="AR140" s="351"/>
      <c r="AS140" s="368">
        <v>13305</v>
      </c>
      <c r="AT140" s="368">
        <v>5992</v>
      </c>
      <c r="AU140" s="368">
        <v>7313</v>
      </c>
      <c r="AV140" s="368"/>
      <c r="AW140" s="368" t="s">
        <v>2933</v>
      </c>
      <c r="AX140" s="351" t="s">
        <v>2902</v>
      </c>
      <c r="AY140" s="351"/>
      <c r="AZ140" s="351" t="s">
        <v>1187</v>
      </c>
      <c r="BA140" s="351" t="s">
        <v>1187</v>
      </c>
      <c r="BB140" s="351" t="s">
        <v>2702</v>
      </c>
      <c r="BC140" s="351" t="s">
        <v>2701</v>
      </c>
      <c r="BD140" s="316" t="s">
        <v>2140</v>
      </c>
      <c r="BE140" s="339" t="s">
        <v>128</v>
      </c>
      <c r="BF140" s="339" t="s">
        <v>2931</v>
      </c>
    </row>
    <row r="141" spans="1:58" s="316" customFormat="1" ht="35.1" customHeight="1">
      <c r="A141" s="339" t="s">
        <v>128</v>
      </c>
      <c r="B141" s="339" t="s">
        <v>1721</v>
      </c>
      <c r="C141" s="339" t="s">
        <v>2934</v>
      </c>
      <c r="D141" s="339" t="s">
        <v>113</v>
      </c>
      <c r="E141" s="339" t="s">
        <v>134</v>
      </c>
      <c r="F141" s="342">
        <v>2021</v>
      </c>
      <c r="G141" s="342">
        <v>2023</v>
      </c>
      <c r="H141" s="341">
        <v>18</v>
      </c>
      <c r="I141" s="339">
        <v>18</v>
      </c>
      <c r="J141" s="339"/>
      <c r="K141" s="339"/>
      <c r="L141" s="351">
        <v>63000</v>
      </c>
      <c r="M141" s="351">
        <v>44352</v>
      </c>
      <c r="N141" s="351">
        <v>14400</v>
      </c>
      <c r="O141" s="351">
        <v>0</v>
      </c>
      <c r="P141" s="351">
        <v>21780</v>
      </c>
      <c r="Q141" s="351">
        <v>0</v>
      </c>
      <c r="R141" s="358">
        <v>0</v>
      </c>
      <c r="S141" s="358" t="e">
        <f>VLOOKUP(C141,[1]Sheet2!$J$10:'[1]Sheet2'!$EU$681,93,FALSE)</f>
        <v>#REF!</v>
      </c>
      <c r="T141" s="359"/>
      <c r="U141" s="359"/>
      <c r="V141" s="359"/>
      <c r="W141" s="359"/>
      <c r="X141" s="359"/>
      <c r="Y141" s="351">
        <v>0</v>
      </c>
      <c r="Z141" s="351">
        <v>63000</v>
      </c>
      <c r="AA141" s="366">
        <v>0</v>
      </c>
      <c r="AB141" s="367">
        <v>48600</v>
      </c>
      <c r="AC141" s="367">
        <v>29952</v>
      </c>
      <c r="AD141" s="367">
        <v>14400</v>
      </c>
      <c r="AE141" s="351">
        <v>29952</v>
      </c>
      <c r="AF141" s="351"/>
      <c r="AG141" s="351"/>
      <c r="AH141" s="368" t="s">
        <v>1187</v>
      </c>
      <c r="AI141" s="368"/>
      <c r="AJ141" s="368"/>
      <c r="AK141" s="368"/>
      <c r="AL141" s="368"/>
      <c r="AM141" s="368" t="s">
        <v>2933</v>
      </c>
      <c r="AN141" s="368">
        <v>28000</v>
      </c>
      <c r="AO141" s="368">
        <v>8000</v>
      </c>
      <c r="AP141" s="368">
        <v>14000</v>
      </c>
      <c r="AQ141" s="368">
        <v>6000</v>
      </c>
      <c r="AR141" s="368" t="s">
        <v>2935</v>
      </c>
      <c r="AS141" s="368">
        <v>35000</v>
      </c>
      <c r="AT141" s="368">
        <v>6400</v>
      </c>
      <c r="AU141" s="368">
        <v>15952</v>
      </c>
      <c r="AV141" s="368">
        <v>12648</v>
      </c>
      <c r="AW141" s="368" t="s">
        <v>2936</v>
      </c>
      <c r="AX141" s="351" t="s">
        <v>2902</v>
      </c>
      <c r="AY141" s="351"/>
      <c r="AZ141" s="351" t="s">
        <v>1187</v>
      </c>
      <c r="BA141" s="351" t="s">
        <v>1187</v>
      </c>
      <c r="BB141" s="351" t="s">
        <v>2702</v>
      </c>
      <c r="BC141" s="351" t="s">
        <v>2701</v>
      </c>
      <c r="BD141" s="316" t="s">
        <v>141</v>
      </c>
      <c r="BE141" s="339" t="s">
        <v>128</v>
      </c>
      <c r="BF141" s="339" t="s">
        <v>1721</v>
      </c>
    </row>
    <row r="142" spans="1:58" s="316" customFormat="1" ht="35.1" customHeight="1">
      <c r="A142" s="339" t="s">
        <v>128</v>
      </c>
      <c r="B142" s="339" t="s">
        <v>957</v>
      </c>
      <c r="C142" s="339" t="s">
        <v>2937</v>
      </c>
      <c r="D142" s="339" t="s">
        <v>113</v>
      </c>
      <c r="E142" s="339" t="s">
        <v>89</v>
      </c>
      <c r="F142" s="340"/>
      <c r="G142" s="340"/>
      <c r="H142" s="341">
        <v>8.4499999999999993</v>
      </c>
      <c r="I142" s="339">
        <v>8.4499999999999993</v>
      </c>
      <c r="J142" s="339"/>
      <c r="K142" s="339"/>
      <c r="L142" s="351">
        <v>48000</v>
      </c>
      <c r="M142" s="351">
        <v>33792</v>
      </c>
      <c r="N142" s="351">
        <v>6784</v>
      </c>
      <c r="O142" s="351">
        <v>0</v>
      </c>
      <c r="P142" s="351">
        <v>5324</v>
      </c>
      <c r="Q142" s="351">
        <v>0</v>
      </c>
      <c r="R142" s="358">
        <v>0</v>
      </c>
      <c r="S142" s="358" t="e">
        <f>VLOOKUP(C142,[1]Sheet2!$J$10:'[1]Sheet2'!$EU$681,93,FALSE)</f>
        <v>#REF!</v>
      </c>
      <c r="T142" s="359"/>
      <c r="U142" s="359"/>
      <c r="V142" s="359"/>
      <c r="W142" s="359"/>
      <c r="X142" s="359"/>
      <c r="Y142" s="351">
        <v>0</v>
      </c>
      <c r="Z142" s="351">
        <v>48000</v>
      </c>
      <c r="AA142" s="366">
        <v>0</v>
      </c>
      <c r="AB142" s="367">
        <v>41216</v>
      </c>
      <c r="AC142" s="367">
        <v>27008</v>
      </c>
      <c r="AD142" s="367">
        <v>6784</v>
      </c>
      <c r="AE142" s="351">
        <v>27008</v>
      </c>
      <c r="AF142" s="351"/>
      <c r="AG142" s="351"/>
      <c r="AH142" s="368" t="s">
        <v>1187</v>
      </c>
      <c r="AI142" s="351"/>
      <c r="AJ142" s="351"/>
      <c r="AK142" s="351"/>
      <c r="AL142" s="351"/>
      <c r="AM142" s="351"/>
      <c r="AN142" s="351"/>
      <c r="AO142" s="351"/>
      <c r="AP142" s="351"/>
      <c r="AQ142" s="351"/>
      <c r="AR142" s="351"/>
      <c r="AS142" s="368">
        <v>20000</v>
      </c>
      <c r="AT142" s="368">
        <v>3000</v>
      </c>
      <c r="AU142" s="368">
        <v>17000</v>
      </c>
      <c r="AV142" s="368"/>
      <c r="AW142" s="368" t="s">
        <v>93</v>
      </c>
      <c r="AX142" s="351" t="s">
        <v>2902</v>
      </c>
      <c r="AY142" s="351"/>
      <c r="AZ142" s="351" t="s">
        <v>1187</v>
      </c>
      <c r="BA142" s="351" t="s">
        <v>1187</v>
      </c>
      <c r="BB142" s="351" t="s">
        <v>2702</v>
      </c>
      <c r="BC142" s="351" t="s">
        <v>2701</v>
      </c>
      <c r="BD142" s="316" t="s">
        <v>141</v>
      </c>
      <c r="BE142" s="339" t="s">
        <v>128</v>
      </c>
      <c r="BF142" s="339" t="s">
        <v>957</v>
      </c>
    </row>
    <row r="143" spans="1:58" s="319" customFormat="1" ht="35.1" customHeight="1">
      <c r="A143" s="343" t="s">
        <v>190</v>
      </c>
      <c r="B143" s="343" t="s">
        <v>214</v>
      </c>
      <c r="C143" s="343" t="s">
        <v>2023</v>
      </c>
      <c r="D143" s="343" t="s">
        <v>113</v>
      </c>
      <c r="E143" s="343" t="s">
        <v>134</v>
      </c>
      <c r="F143" s="344"/>
      <c r="G143" s="344"/>
      <c r="H143" s="345">
        <v>8</v>
      </c>
      <c r="I143" s="343">
        <v>8</v>
      </c>
      <c r="J143" s="343"/>
      <c r="K143" s="343"/>
      <c r="L143" s="353">
        <v>43043</v>
      </c>
      <c r="M143" s="353">
        <v>30302.272000000001</v>
      </c>
      <c r="N143" s="353">
        <v>4800</v>
      </c>
      <c r="O143" s="351">
        <v>0</v>
      </c>
      <c r="P143" s="351">
        <v>8000</v>
      </c>
      <c r="Q143" s="351">
        <v>0</v>
      </c>
      <c r="R143" s="360"/>
      <c r="S143" s="358" t="e">
        <f>VLOOKUP(C143,[1]Sheet2!$J$10:'[1]Sheet2'!$EU$681,93,FALSE)</f>
        <v>#REF!</v>
      </c>
      <c r="T143" s="359"/>
      <c r="U143" s="359"/>
      <c r="V143" s="359"/>
      <c r="W143" s="359"/>
      <c r="X143" s="359"/>
      <c r="Y143" s="353">
        <v>0</v>
      </c>
      <c r="Z143" s="351">
        <v>43043</v>
      </c>
      <c r="AA143" s="366">
        <v>0</v>
      </c>
      <c r="AB143" s="367">
        <v>38243</v>
      </c>
      <c r="AC143" s="367">
        <v>25502.272000000001</v>
      </c>
      <c r="AD143" s="367">
        <v>4800</v>
      </c>
      <c r="AE143" s="351">
        <v>25502.272000000001</v>
      </c>
      <c r="AF143" s="353"/>
      <c r="AG143" s="141"/>
      <c r="AH143" s="353" t="s">
        <v>1187</v>
      </c>
      <c r="AI143" s="353"/>
      <c r="AJ143" s="353"/>
      <c r="AK143" s="353"/>
      <c r="AL143" s="353"/>
      <c r="AM143" s="353"/>
      <c r="AN143" s="353">
        <v>21521.5</v>
      </c>
      <c r="AO143" s="353">
        <v>2400</v>
      </c>
      <c r="AP143" s="353">
        <v>12751.136</v>
      </c>
      <c r="AQ143" s="353"/>
      <c r="AR143" s="353"/>
      <c r="AS143" s="353">
        <v>21521.5</v>
      </c>
      <c r="AT143" s="353">
        <v>2400</v>
      </c>
      <c r="AU143" s="353">
        <v>12751.136</v>
      </c>
      <c r="AV143" s="353"/>
      <c r="AW143" s="353"/>
      <c r="AX143" s="353" t="s">
        <v>2902</v>
      </c>
      <c r="AY143" s="353"/>
      <c r="AZ143" s="353" t="s">
        <v>1187</v>
      </c>
      <c r="BA143" s="351" t="s">
        <v>1187</v>
      </c>
      <c r="BB143" s="353" t="s">
        <v>2702</v>
      </c>
      <c r="BC143" s="353" t="s">
        <v>2902</v>
      </c>
      <c r="BD143" s="316" t="s">
        <v>2140</v>
      </c>
      <c r="BE143" s="343" t="s">
        <v>190</v>
      </c>
      <c r="BF143" s="343" t="s">
        <v>214</v>
      </c>
    </row>
    <row r="144" spans="1:58" s="319" customFormat="1" ht="35.1" customHeight="1">
      <c r="A144" s="343" t="s">
        <v>190</v>
      </c>
      <c r="B144" s="343" t="s">
        <v>222</v>
      </c>
      <c r="C144" s="343" t="s">
        <v>1859</v>
      </c>
      <c r="D144" s="343" t="s">
        <v>113</v>
      </c>
      <c r="E144" s="343" t="s">
        <v>134</v>
      </c>
      <c r="F144" s="344"/>
      <c r="G144" s="344"/>
      <c r="H144" s="345">
        <v>34.095999999999997</v>
      </c>
      <c r="I144" s="343">
        <v>32.134</v>
      </c>
      <c r="J144" s="343"/>
      <c r="K144" s="343">
        <v>1.962</v>
      </c>
      <c r="L144" s="353">
        <v>261541</v>
      </c>
      <c r="M144" s="353">
        <v>217738.24460000001</v>
      </c>
      <c r="N144" s="353">
        <v>27276.799999999999</v>
      </c>
      <c r="O144" s="351">
        <v>0</v>
      </c>
      <c r="P144" s="351">
        <v>32722.6</v>
      </c>
      <c r="Q144" s="351">
        <v>0</v>
      </c>
      <c r="R144" s="360">
        <v>0</v>
      </c>
      <c r="S144" s="358" t="e">
        <f>VLOOKUP(C144,[1]Sheet2!$J$10:'[1]Sheet2'!$EU$681,93,FALSE)</f>
        <v>#REF!</v>
      </c>
      <c r="T144" s="359"/>
      <c r="U144" s="359"/>
      <c r="V144" s="359"/>
      <c r="W144" s="359"/>
      <c r="X144" s="359"/>
      <c r="Y144" s="353">
        <v>0</v>
      </c>
      <c r="Z144" s="351">
        <v>261541</v>
      </c>
      <c r="AA144" s="366">
        <v>0</v>
      </c>
      <c r="AB144" s="367">
        <v>234264.2</v>
      </c>
      <c r="AC144" s="367">
        <v>190461.44459999999</v>
      </c>
      <c r="AD144" s="367">
        <v>27276.799999999999</v>
      </c>
      <c r="AE144" s="351">
        <v>190461.44459999999</v>
      </c>
      <c r="AF144" s="353" t="s">
        <v>2938</v>
      </c>
      <c r="AG144" s="353" t="s">
        <v>2939</v>
      </c>
      <c r="AH144" s="353" t="s">
        <v>1187</v>
      </c>
      <c r="AI144" s="353"/>
      <c r="AJ144" s="353"/>
      <c r="AK144" s="353"/>
      <c r="AL144" s="353"/>
      <c r="AM144" s="353"/>
      <c r="AN144" s="353"/>
      <c r="AO144" s="353"/>
      <c r="AP144" s="353"/>
      <c r="AQ144" s="353"/>
      <c r="AR144" s="353"/>
      <c r="AS144" s="353">
        <v>261541</v>
      </c>
      <c r="AT144" s="353">
        <v>27277</v>
      </c>
      <c r="AU144" s="353">
        <v>190461</v>
      </c>
      <c r="AV144" s="353">
        <v>43803</v>
      </c>
      <c r="AW144" s="353" t="s">
        <v>2940</v>
      </c>
      <c r="AX144" s="353" t="s">
        <v>2701</v>
      </c>
      <c r="AY144" s="353"/>
      <c r="AZ144" s="353" t="s">
        <v>1187</v>
      </c>
      <c r="BA144" s="351" t="s">
        <v>1187</v>
      </c>
      <c r="BB144" s="353" t="s">
        <v>2702</v>
      </c>
      <c r="BC144" s="353" t="s">
        <v>2701</v>
      </c>
      <c r="BD144" s="316" t="s">
        <v>141</v>
      </c>
      <c r="BE144" s="343" t="s">
        <v>190</v>
      </c>
      <c r="BF144" s="343" t="s">
        <v>222</v>
      </c>
    </row>
    <row r="145" spans="1:58" s="316" customFormat="1" ht="35.1" customHeight="1">
      <c r="A145" s="339" t="s">
        <v>230</v>
      </c>
      <c r="B145" s="339" t="s">
        <v>247</v>
      </c>
      <c r="C145" s="339" t="s">
        <v>1868</v>
      </c>
      <c r="D145" s="339" t="s">
        <v>113</v>
      </c>
      <c r="E145" s="339" t="s">
        <v>134</v>
      </c>
      <c r="F145" s="340"/>
      <c r="G145" s="340"/>
      <c r="H145" s="341">
        <v>31</v>
      </c>
      <c r="I145" s="339"/>
      <c r="J145" s="339">
        <v>31</v>
      </c>
      <c r="K145" s="339"/>
      <c r="L145" s="351">
        <v>31000</v>
      </c>
      <c r="M145" s="351">
        <v>21824</v>
      </c>
      <c r="N145" s="351">
        <v>13950</v>
      </c>
      <c r="O145" s="351">
        <v>0</v>
      </c>
      <c r="P145" s="351">
        <v>12740</v>
      </c>
      <c r="Q145" s="351">
        <v>0</v>
      </c>
      <c r="R145" s="358">
        <v>0</v>
      </c>
      <c r="S145" s="358" t="e">
        <f>VLOOKUP(C145,[1]Sheet2!$J$10:'[1]Sheet2'!$EU$681,93,FALSE)</f>
        <v>#REF!</v>
      </c>
      <c r="T145" s="359"/>
      <c r="U145" s="359"/>
      <c r="V145" s="359"/>
      <c r="W145" s="359"/>
      <c r="X145" s="359"/>
      <c r="Y145" s="351">
        <v>0</v>
      </c>
      <c r="Z145" s="351">
        <v>31000</v>
      </c>
      <c r="AA145" s="366">
        <v>0</v>
      </c>
      <c r="AB145" s="367">
        <v>17050</v>
      </c>
      <c r="AC145" s="367">
        <v>7874</v>
      </c>
      <c r="AD145" s="367">
        <v>13950</v>
      </c>
      <c r="AE145" s="351">
        <v>7874</v>
      </c>
      <c r="AF145" s="351"/>
      <c r="AG145" s="351"/>
      <c r="AH145" s="351" t="s">
        <v>1187</v>
      </c>
      <c r="AI145" s="351"/>
      <c r="AJ145" s="351"/>
      <c r="AK145" s="351"/>
      <c r="AL145" s="351"/>
      <c r="AM145" s="351"/>
      <c r="AN145" s="351"/>
      <c r="AO145" s="351"/>
      <c r="AP145" s="351"/>
      <c r="AQ145" s="351"/>
      <c r="AR145" s="351"/>
      <c r="AS145" s="351"/>
      <c r="AT145" s="351"/>
      <c r="AU145" s="351"/>
      <c r="AV145" s="351"/>
      <c r="AW145" s="351"/>
      <c r="AX145" s="351" t="s">
        <v>2701</v>
      </c>
      <c r="AY145" s="388" t="s">
        <v>2880</v>
      </c>
      <c r="AZ145" s="351" t="s">
        <v>1187</v>
      </c>
      <c r="BA145" s="351" t="s">
        <v>1187</v>
      </c>
      <c r="BB145" s="351" t="s">
        <v>2702</v>
      </c>
      <c r="BC145" s="351" t="s">
        <v>2701</v>
      </c>
      <c r="BD145" s="316" t="s">
        <v>141</v>
      </c>
      <c r="BE145" s="339" t="s">
        <v>230</v>
      </c>
      <c r="BF145" s="339" t="s">
        <v>247</v>
      </c>
    </row>
    <row r="146" spans="1:58" s="316" customFormat="1" ht="35.1" customHeight="1">
      <c r="A146" s="339" t="s">
        <v>230</v>
      </c>
      <c r="B146" s="339" t="s">
        <v>231</v>
      </c>
      <c r="C146" s="339" t="s">
        <v>2941</v>
      </c>
      <c r="D146" s="339" t="s">
        <v>113</v>
      </c>
      <c r="E146" s="339" t="s">
        <v>165</v>
      </c>
      <c r="F146" s="340"/>
      <c r="G146" s="340"/>
      <c r="H146" s="341">
        <v>31</v>
      </c>
      <c r="I146" s="339"/>
      <c r="J146" s="339">
        <v>31</v>
      </c>
      <c r="K146" s="339"/>
      <c r="L146" s="351">
        <v>43317</v>
      </c>
      <c r="M146" s="351">
        <v>30495.168000000001</v>
      </c>
      <c r="N146" s="351">
        <v>13950</v>
      </c>
      <c r="O146" s="351">
        <v>0</v>
      </c>
      <c r="P146" s="351">
        <v>15006</v>
      </c>
      <c r="Q146" s="351">
        <v>0</v>
      </c>
      <c r="R146" s="358">
        <v>0</v>
      </c>
      <c r="S146" s="358" t="e">
        <f>VLOOKUP(C146,[1]Sheet2!$J$10:'[1]Sheet2'!$EU$681,93,FALSE)</f>
        <v>#REF!</v>
      </c>
      <c r="T146" s="359"/>
      <c r="U146" s="359"/>
      <c r="V146" s="359"/>
      <c r="W146" s="359"/>
      <c r="X146" s="359"/>
      <c r="Y146" s="351">
        <v>0</v>
      </c>
      <c r="Z146" s="351">
        <v>43317</v>
      </c>
      <c r="AA146" s="366">
        <v>0</v>
      </c>
      <c r="AB146" s="367">
        <v>29367</v>
      </c>
      <c r="AC146" s="367">
        <v>16545.168000000001</v>
      </c>
      <c r="AD146" s="367">
        <v>13950</v>
      </c>
      <c r="AE146" s="351">
        <v>16545.168000000001</v>
      </c>
      <c r="AF146" s="351"/>
      <c r="AG146" s="351"/>
      <c r="AH146" s="351" t="s">
        <v>1187</v>
      </c>
      <c r="AI146" s="351"/>
      <c r="AJ146" s="351"/>
      <c r="AK146" s="351"/>
      <c r="AL146" s="351"/>
      <c r="AM146" s="351"/>
      <c r="AN146" s="351"/>
      <c r="AO146" s="351"/>
      <c r="AP146" s="351"/>
      <c r="AQ146" s="351"/>
      <c r="AR146" s="351"/>
      <c r="AS146" s="351"/>
      <c r="AT146" s="351"/>
      <c r="AU146" s="351"/>
      <c r="AV146" s="351"/>
      <c r="AW146" s="351"/>
      <c r="AX146" s="351" t="s">
        <v>2701</v>
      </c>
      <c r="AY146" s="388" t="s">
        <v>2880</v>
      </c>
      <c r="AZ146" s="351" t="s">
        <v>1187</v>
      </c>
      <c r="BA146" s="351" t="s">
        <v>1187</v>
      </c>
      <c r="BB146" s="351" t="s">
        <v>2702</v>
      </c>
      <c r="BC146" s="351" t="s">
        <v>2701</v>
      </c>
      <c r="BD146" s="316" t="s">
        <v>234</v>
      </c>
      <c r="BE146" s="339" t="s">
        <v>230</v>
      </c>
      <c r="BF146" s="339" t="s">
        <v>231</v>
      </c>
    </row>
    <row r="147" spans="1:58" s="109" customFormat="1" ht="35.1" customHeight="1">
      <c r="A147" s="339" t="s">
        <v>300</v>
      </c>
      <c r="B147" s="339" t="s">
        <v>1321</v>
      </c>
      <c r="C147" s="339" t="s">
        <v>1995</v>
      </c>
      <c r="D147" s="339" t="s">
        <v>113</v>
      </c>
      <c r="E147" s="339" t="s">
        <v>89</v>
      </c>
      <c r="F147" s="340"/>
      <c r="G147" s="340"/>
      <c r="H147" s="341">
        <v>5</v>
      </c>
      <c r="I147" s="339">
        <v>5</v>
      </c>
      <c r="J147" s="339"/>
      <c r="K147" s="339"/>
      <c r="L147" s="351">
        <v>25000</v>
      </c>
      <c r="M147" s="351">
        <v>17600</v>
      </c>
      <c r="N147" s="351">
        <v>2750</v>
      </c>
      <c r="O147" s="351">
        <v>0</v>
      </c>
      <c r="P147" s="351">
        <v>5000</v>
      </c>
      <c r="Q147" s="351">
        <v>0</v>
      </c>
      <c r="R147" s="358">
        <v>0</v>
      </c>
      <c r="S147" s="358" t="e">
        <f>VLOOKUP(C147,[1]Sheet2!$J$10:'[1]Sheet2'!$EU$681,93,FALSE)</f>
        <v>#REF!</v>
      </c>
      <c r="T147" s="359"/>
      <c r="U147" s="359"/>
      <c r="V147" s="359"/>
      <c r="W147" s="359"/>
      <c r="X147" s="359"/>
      <c r="Y147" s="351">
        <v>0</v>
      </c>
      <c r="Z147" s="351">
        <v>25000</v>
      </c>
      <c r="AA147" s="366">
        <v>0</v>
      </c>
      <c r="AB147" s="367">
        <v>22250</v>
      </c>
      <c r="AC147" s="367">
        <v>14850</v>
      </c>
      <c r="AD147" s="367">
        <v>2750</v>
      </c>
      <c r="AE147" s="351">
        <v>14850</v>
      </c>
      <c r="AF147" s="351"/>
      <c r="AG147" s="351"/>
      <c r="AH147" s="351" t="s">
        <v>1187</v>
      </c>
      <c r="AI147" s="351"/>
      <c r="AJ147" s="351"/>
      <c r="AK147" s="351"/>
      <c r="AL147" s="351"/>
      <c r="AM147" s="351"/>
      <c r="AN147" s="351"/>
      <c r="AO147" s="351"/>
      <c r="AP147" s="351"/>
      <c r="AQ147" s="351"/>
      <c r="AR147" s="351"/>
      <c r="AS147" s="351">
        <v>25000</v>
      </c>
      <c r="AT147" s="351">
        <v>2750</v>
      </c>
      <c r="AU147" s="351">
        <v>14850</v>
      </c>
      <c r="AV147" s="351">
        <v>7400</v>
      </c>
      <c r="AW147" s="369" t="s">
        <v>2838</v>
      </c>
      <c r="AX147" s="351" t="s">
        <v>2902</v>
      </c>
      <c r="AY147" s="369" t="s">
        <v>2942</v>
      </c>
      <c r="AZ147" s="351" t="s">
        <v>1187</v>
      </c>
      <c r="BA147" s="351" t="s">
        <v>1187</v>
      </c>
      <c r="BB147" s="351" t="s">
        <v>2702</v>
      </c>
      <c r="BC147" s="351" t="s">
        <v>2902</v>
      </c>
      <c r="BD147" s="316" t="s">
        <v>2140</v>
      </c>
      <c r="BE147" s="339" t="s">
        <v>300</v>
      </c>
      <c r="BF147" s="339" t="s">
        <v>1321</v>
      </c>
    </row>
    <row r="148" spans="1:58" s="320" customFormat="1" ht="35.1" customHeight="1">
      <c r="A148" s="339" t="s">
        <v>331</v>
      </c>
      <c r="B148" s="339" t="s">
        <v>2001</v>
      </c>
      <c r="C148" s="339" t="s">
        <v>2943</v>
      </c>
      <c r="D148" s="339" t="s">
        <v>113</v>
      </c>
      <c r="E148" s="339" t="s">
        <v>2003</v>
      </c>
      <c r="F148" s="340"/>
      <c r="G148" s="340"/>
      <c r="H148" s="341">
        <v>3.83</v>
      </c>
      <c r="I148" s="339"/>
      <c r="J148" s="339">
        <v>3.8290000000000002</v>
      </c>
      <c r="K148" s="339"/>
      <c r="L148" s="351">
        <v>12900</v>
      </c>
      <c r="M148" s="351">
        <v>9081.6</v>
      </c>
      <c r="N148" s="351">
        <v>1532</v>
      </c>
      <c r="O148" s="351">
        <v>0</v>
      </c>
      <c r="P148" s="351">
        <v>1925</v>
      </c>
      <c r="Q148" s="351">
        <v>0</v>
      </c>
      <c r="R148" s="358">
        <v>0</v>
      </c>
      <c r="S148" s="358" t="e">
        <f>VLOOKUP(C148,[1]Sheet2!$J$10:'[1]Sheet2'!$EU$681,93,FALSE)</f>
        <v>#REF!</v>
      </c>
      <c r="T148" s="359"/>
      <c r="U148" s="359"/>
      <c r="V148" s="359"/>
      <c r="W148" s="359"/>
      <c r="X148" s="359"/>
      <c r="Y148" s="351">
        <v>0</v>
      </c>
      <c r="Z148" s="351">
        <v>12900</v>
      </c>
      <c r="AA148" s="366">
        <v>0</v>
      </c>
      <c r="AB148" s="367">
        <v>11368</v>
      </c>
      <c r="AC148" s="367">
        <v>7549.6</v>
      </c>
      <c r="AD148" s="367">
        <v>1532</v>
      </c>
      <c r="AE148" s="351">
        <v>7549.6</v>
      </c>
      <c r="AF148" s="351"/>
      <c r="AG148" s="351"/>
      <c r="AH148" s="351" t="s">
        <v>1187</v>
      </c>
      <c r="AI148" s="351"/>
      <c r="AJ148" s="351"/>
      <c r="AK148" s="351"/>
      <c r="AL148" s="351"/>
      <c r="AM148" s="351"/>
      <c r="AN148" s="351"/>
      <c r="AO148" s="351"/>
      <c r="AP148" s="351"/>
      <c r="AQ148" s="351"/>
      <c r="AR148" s="351"/>
      <c r="AS148" s="351"/>
      <c r="AT148" s="351"/>
      <c r="AU148" s="351"/>
      <c r="AV148" s="351"/>
      <c r="AW148" s="351"/>
      <c r="AX148" s="351" t="s">
        <v>2902</v>
      </c>
      <c r="AY148" s="351"/>
      <c r="AZ148" s="351" t="s">
        <v>1187</v>
      </c>
      <c r="BA148" s="351" t="s">
        <v>1187</v>
      </c>
      <c r="BB148" s="351" t="s">
        <v>2702</v>
      </c>
      <c r="BC148" s="351" t="s">
        <v>2902</v>
      </c>
      <c r="BD148" s="316" t="s">
        <v>234</v>
      </c>
      <c r="BE148" s="339" t="s">
        <v>331</v>
      </c>
      <c r="BF148" s="339" t="s">
        <v>2001</v>
      </c>
    </row>
    <row r="149" spans="1:58" s="320" customFormat="1" ht="35.1" customHeight="1">
      <c r="A149" s="339" t="s">
        <v>331</v>
      </c>
      <c r="B149" s="339" t="s">
        <v>1380</v>
      </c>
      <c r="C149" s="339" t="s">
        <v>2027</v>
      </c>
      <c r="D149" s="339" t="s">
        <v>113</v>
      </c>
      <c r="E149" s="339" t="s">
        <v>134</v>
      </c>
      <c r="F149" s="340"/>
      <c r="G149" s="340"/>
      <c r="H149" s="341">
        <v>10</v>
      </c>
      <c r="I149" s="339">
        <v>10</v>
      </c>
      <c r="J149" s="339"/>
      <c r="K149" s="339"/>
      <c r="L149" s="351">
        <v>42000</v>
      </c>
      <c r="M149" s="351">
        <v>29568</v>
      </c>
      <c r="N149" s="351">
        <v>8000</v>
      </c>
      <c r="O149" s="351">
        <v>0</v>
      </c>
      <c r="P149" s="351">
        <v>10000</v>
      </c>
      <c r="Q149" s="351">
        <v>0</v>
      </c>
      <c r="R149" s="358"/>
      <c r="S149" s="358" t="e">
        <f>VLOOKUP(C149,[1]Sheet2!$J$10:'[1]Sheet2'!$EU$681,93,FALSE)</f>
        <v>#REF!</v>
      </c>
      <c r="T149" s="359"/>
      <c r="U149" s="359"/>
      <c r="V149" s="359"/>
      <c r="W149" s="359"/>
      <c r="X149" s="359"/>
      <c r="Y149" s="351">
        <v>0</v>
      </c>
      <c r="Z149" s="351">
        <v>42000</v>
      </c>
      <c r="AA149" s="366">
        <v>0</v>
      </c>
      <c r="AB149" s="367">
        <v>34000</v>
      </c>
      <c r="AC149" s="367">
        <v>21568</v>
      </c>
      <c r="AD149" s="367">
        <v>8000</v>
      </c>
      <c r="AE149" s="351">
        <v>21568</v>
      </c>
      <c r="AF149" s="351"/>
      <c r="AG149" s="351"/>
      <c r="AH149" s="351" t="s">
        <v>1187</v>
      </c>
      <c r="AI149" s="351"/>
      <c r="AJ149" s="351"/>
      <c r="AK149" s="351"/>
      <c r="AL149" s="351"/>
      <c r="AM149" s="351"/>
      <c r="AN149" s="351"/>
      <c r="AO149" s="351"/>
      <c r="AP149" s="351"/>
      <c r="AQ149" s="351"/>
      <c r="AR149" s="351"/>
      <c r="AS149" s="351"/>
      <c r="AT149" s="351"/>
      <c r="AU149" s="351"/>
      <c r="AV149" s="351"/>
      <c r="AW149" s="351"/>
      <c r="AX149" s="351" t="s">
        <v>2902</v>
      </c>
      <c r="AY149" s="351"/>
      <c r="AZ149" s="351" t="s">
        <v>1187</v>
      </c>
      <c r="BA149" s="351" t="s">
        <v>1187</v>
      </c>
      <c r="BB149" s="351" t="s">
        <v>2702</v>
      </c>
      <c r="BC149" s="351" t="s">
        <v>2902</v>
      </c>
      <c r="BD149" s="316" t="s">
        <v>141</v>
      </c>
      <c r="BE149" s="339" t="s">
        <v>331</v>
      </c>
      <c r="BF149" s="339" t="s">
        <v>1380</v>
      </c>
    </row>
    <row r="150" spans="1:58" s="320" customFormat="1" ht="35.1" customHeight="1">
      <c r="A150" s="339" t="s">
        <v>331</v>
      </c>
      <c r="B150" s="339" t="s">
        <v>332</v>
      </c>
      <c r="C150" s="339" t="s">
        <v>2944</v>
      </c>
      <c r="D150" s="339" t="s">
        <v>113</v>
      </c>
      <c r="E150" s="339" t="s">
        <v>134</v>
      </c>
      <c r="F150" s="340"/>
      <c r="G150" s="340"/>
      <c r="H150" s="341">
        <v>30</v>
      </c>
      <c r="I150" s="339"/>
      <c r="J150" s="339">
        <v>30</v>
      </c>
      <c r="K150" s="339"/>
      <c r="L150" s="351">
        <v>35000</v>
      </c>
      <c r="M150" s="351">
        <v>24640</v>
      </c>
      <c r="N150" s="351">
        <v>13500</v>
      </c>
      <c r="O150" s="351">
        <v>0</v>
      </c>
      <c r="P150" s="351">
        <v>28325</v>
      </c>
      <c r="Q150" s="351">
        <v>0</v>
      </c>
      <c r="R150" s="358">
        <v>0</v>
      </c>
      <c r="S150" s="358" t="e">
        <f>VLOOKUP(C150,[1]Sheet2!$J$10:'[1]Sheet2'!$EU$681,93,FALSE)</f>
        <v>#REF!</v>
      </c>
      <c r="T150" s="359"/>
      <c r="U150" s="359"/>
      <c r="V150" s="359"/>
      <c r="W150" s="359"/>
      <c r="X150" s="359"/>
      <c r="Y150" s="351">
        <v>0</v>
      </c>
      <c r="Z150" s="351">
        <v>35000</v>
      </c>
      <c r="AA150" s="366">
        <v>0</v>
      </c>
      <c r="AB150" s="367">
        <v>21500</v>
      </c>
      <c r="AC150" s="367">
        <v>11140</v>
      </c>
      <c r="AD150" s="367">
        <v>13500</v>
      </c>
      <c r="AE150" s="351">
        <v>11140</v>
      </c>
      <c r="AF150" s="351"/>
      <c r="AG150" s="351"/>
      <c r="AH150" s="351" t="s">
        <v>1187</v>
      </c>
      <c r="AI150" s="351"/>
      <c r="AJ150" s="351"/>
      <c r="AK150" s="351"/>
      <c r="AL150" s="351"/>
      <c r="AM150" s="351"/>
      <c r="AN150" s="351"/>
      <c r="AO150" s="351"/>
      <c r="AP150" s="351"/>
      <c r="AQ150" s="351"/>
      <c r="AR150" s="351"/>
      <c r="AS150" s="351"/>
      <c r="AT150" s="351"/>
      <c r="AU150" s="351"/>
      <c r="AV150" s="351"/>
      <c r="AW150" s="351"/>
      <c r="AX150" s="351" t="s">
        <v>2902</v>
      </c>
      <c r="AY150" s="351"/>
      <c r="AZ150" s="351" t="s">
        <v>1187</v>
      </c>
      <c r="BA150" s="351" t="s">
        <v>1187</v>
      </c>
      <c r="BB150" s="351" t="s">
        <v>2702</v>
      </c>
      <c r="BC150" s="351" t="s">
        <v>2902</v>
      </c>
      <c r="BD150" s="316" t="s">
        <v>141</v>
      </c>
      <c r="BE150" s="339" t="s">
        <v>331</v>
      </c>
      <c r="BF150" s="339" t="s">
        <v>332</v>
      </c>
    </row>
    <row r="151" spans="1:58" s="320" customFormat="1" ht="35.1" customHeight="1">
      <c r="A151" s="339" t="s">
        <v>331</v>
      </c>
      <c r="B151" s="339" t="s">
        <v>1894</v>
      </c>
      <c r="C151" s="339" t="s">
        <v>1895</v>
      </c>
      <c r="D151" s="339" t="s">
        <v>113</v>
      </c>
      <c r="E151" s="339" t="s">
        <v>89</v>
      </c>
      <c r="F151" s="340"/>
      <c r="G151" s="340"/>
      <c r="H151" s="341">
        <v>11</v>
      </c>
      <c r="I151" s="339">
        <v>11</v>
      </c>
      <c r="J151" s="339"/>
      <c r="K151" s="339"/>
      <c r="L151" s="351">
        <v>23600</v>
      </c>
      <c r="M151" s="351">
        <v>16614.400000000001</v>
      </c>
      <c r="N151" s="351">
        <v>10018</v>
      </c>
      <c r="O151" s="351">
        <v>0</v>
      </c>
      <c r="P151" s="351">
        <v>11000</v>
      </c>
      <c r="Q151" s="351">
        <v>0</v>
      </c>
      <c r="R151" s="358">
        <v>0</v>
      </c>
      <c r="S151" s="358" t="e">
        <f>VLOOKUP(C151,[1]Sheet2!$J$10:'[1]Sheet2'!$EU$681,93,FALSE)</f>
        <v>#REF!</v>
      </c>
      <c r="T151" s="359"/>
      <c r="U151" s="359"/>
      <c r="V151" s="359"/>
      <c r="W151" s="359"/>
      <c r="X151" s="359"/>
      <c r="Y151" s="351">
        <v>0</v>
      </c>
      <c r="Z151" s="351">
        <v>23600</v>
      </c>
      <c r="AA151" s="366">
        <v>0</v>
      </c>
      <c r="AB151" s="367">
        <v>13582</v>
      </c>
      <c r="AC151" s="367">
        <v>6596.4</v>
      </c>
      <c r="AD151" s="367">
        <v>10018</v>
      </c>
      <c r="AE151" s="351">
        <v>6596.4</v>
      </c>
      <c r="AF151" s="351"/>
      <c r="AG151" s="351"/>
      <c r="AH151" s="351" t="s">
        <v>1187</v>
      </c>
      <c r="AI151" s="351"/>
      <c r="AJ151" s="351"/>
      <c r="AK151" s="351"/>
      <c r="AL151" s="351"/>
      <c r="AM151" s="351"/>
      <c r="AN151" s="351"/>
      <c r="AO151" s="351"/>
      <c r="AP151" s="351"/>
      <c r="AQ151" s="351"/>
      <c r="AR151" s="351"/>
      <c r="AS151" s="351"/>
      <c r="AT151" s="351"/>
      <c r="AU151" s="351"/>
      <c r="AV151" s="351"/>
      <c r="AW151" s="351"/>
      <c r="AX151" s="351" t="s">
        <v>2701</v>
      </c>
      <c r="AY151" s="351"/>
      <c r="AZ151" s="351" t="s">
        <v>1187</v>
      </c>
      <c r="BA151" s="351" t="s">
        <v>1187</v>
      </c>
      <c r="BB151" s="351" t="s">
        <v>2702</v>
      </c>
      <c r="BC151" s="351" t="s">
        <v>2701</v>
      </c>
      <c r="BD151" s="316" t="s">
        <v>141</v>
      </c>
      <c r="BE151" s="339" t="s">
        <v>331</v>
      </c>
      <c r="BF151" s="339" t="s">
        <v>1894</v>
      </c>
    </row>
    <row r="152" spans="1:58" s="320" customFormat="1" ht="35.1" customHeight="1">
      <c r="A152" s="339" t="s">
        <v>331</v>
      </c>
      <c r="B152" s="339" t="s">
        <v>332</v>
      </c>
      <c r="C152" s="339" t="s">
        <v>1885</v>
      </c>
      <c r="D152" s="339" t="s">
        <v>113</v>
      </c>
      <c r="E152" s="339" t="s">
        <v>89</v>
      </c>
      <c r="F152" s="340"/>
      <c r="G152" s="340"/>
      <c r="H152" s="341">
        <v>8</v>
      </c>
      <c r="I152" s="339"/>
      <c r="J152" s="339">
        <v>8</v>
      </c>
      <c r="K152" s="339"/>
      <c r="L152" s="351">
        <v>12000</v>
      </c>
      <c r="M152" s="351">
        <v>8448</v>
      </c>
      <c r="N152" s="351">
        <v>3600</v>
      </c>
      <c r="O152" s="351">
        <v>0</v>
      </c>
      <c r="P152" s="351">
        <v>8800</v>
      </c>
      <c r="Q152" s="351">
        <v>0</v>
      </c>
      <c r="R152" s="358">
        <v>0</v>
      </c>
      <c r="S152" s="358" t="e">
        <f>VLOOKUP(C152,[1]Sheet2!$J$10:'[1]Sheet2'!$EU$681,93,FALSE)</f>
        <v>#REF!</v>
      </c>
      <c r="T152" s="359"/>
      <c r="U152" s="359"/>
      <c r="V152" s="359"/>
      <c r="W152" s="359"/>
      <c r="X152" s="359"/>
      <c r="Y152" s="351">
        <v>0</v>
      </c>
      <c r="Z152" s="351">
        <v>12000</v>
      </c>
      <c r="AA152" s="366">
        <v>0</v>
      </c>
      <c r="AB152" s="367">
        <v>8400</v>
      </c>
      <c r="AC152" s="367">
        <v>4848</v>
      </c>
      <c r="AD152" s="367">
        <v>3600</v>
      </c>
      <c r="AE152" s="351">
        <v>4848</v>
      </c>
      <c r="AF152" s="351"/>
      <c r="AG152" s="351"/>
      <c r="AH152" s="351" t="s">
        <v>1187</v>
      </c>
      <c r="AI152" s="351"/>
      <c r="AJ152" s="351"/>
      <c r="AK152" s="351"/>
      <c r="AL152" s="351"/>
      <c r="AM152" s="351"/>
      <c r="AN152" s="351"/>
      <c r="AO152" s="351"/>
      <c r="AP152" s="351"/>
      <c r="AQ152" s="351"/>
      <c r="AR152" s="351"/>
      <c r="AS152" s="351"/>
      <c r="AT152" s="351"/>
      <c r="AU152" s="351"/>
      <c r="AV152" s="351"/>
      <c r="AW152" s="351"/>
      <c r="AX152" s="351" t="s">
        <v>2701</v>
      </c>
      <c r="AY152" s="351"/>
      <c r="AZ152" s="351" t="s">
        <v>1187</v>
      </c>
      <c r="BA152" s="351" t="s">
        <v>1187</v>
      </c>
      <c r="BB152" s="351" t="s">
        <v>2702</v>
      </c>
      <c r="BC152" s="351" t="s">
        <v>2701</v>
      </c>
      <c r="BD152" s="316" t="s">
        <v>141</v>
      </c>
      <c r="BE152" s="339" t="s">
        <v>331</v>
      </c>
      <c r="BF152" s="339" t="s">
        <v>332</v>
      </c>
    </row>
    <row r="153" spans="1:58" s="316" customFormat="1" ht="35.1" customHeight="1">
      <c r="A153" s="339" t="s">
        <v>344</v>
      </c>
      <c r="B153" s="339" t="s">
        <v>2009</v>
      </c>
      <c r="C153" s="339" t="s">
        <v>2010</v>
      </c>
      <c r="D153" s="339" t="s">
        <v>113</v>
      </c>
      <c r="E153" s="339" t="s">
        <v>165</v>
      </c>
      <c r="F153" s="340"/>
      <c r="G153" s="340"/>
      <c r="H153" s="341">
        <v>27</v>
      </c>
      <c r="I153" s="339">
        <v>27</v>
      </c>
      <c r="J153" s="339"/>
      <c r="K153" s="339"/>
      <c r="L153" s="351">
        <v>199000</v>
      </c>
      <c r="M153" s="351">
        <v>117154</v>
      </c>
      <c r="N153" s="351">
        <v>21600</v>
      </c>
      <c r="O153" s="351">
        <v>0</v>
      </c>
      <c r="P153" s="351">
        <v>27191</v>
      </c>
      <c r="Q153" s="351">
        <v>0</v>
      </c>
      <c r="R153" s="358">
        <v>0</v>
      </c>
      <c r="S153" s="358" t="e">
        <f>VLOOKUP(C153,[1]Sheet2!$J$10:'[1]Sheet2'!$EU$681,93,FALSE)</f>
        <v>#REF!</v>
      </c>
      <c r="T153" s="359"/>
      <c r="U153" s="359"/>
      <c r="V153" s="359"/>
      <c r="W153" s="359"/>
      <c r="X153" s="359"/>
      <c r="Y153" s="351">
        <v>0</v>
      </c>
      <c r="Z153" s="351">
        <v>199000</v>
      </c>
      <c r="AA153" s="366">
        <v>0</v>
      </c>
      <c r="AB153" s="367">
        <v>177400</v>
      </c>
      <c r="AC153" s="367">
        <v>95554</v>
      </c>
      <c r="AD153" s="367">
        <v>21600</v>
      </c>
      <c r="AE153" s="351">
        <v>95554</v>
      </c>
      <c r="AF153" s="351"/>
      <c r="AG153" s="351"/>
      <c r="AH153" s="368" t="s">
        <v>1187</v>
      </c>
      <c r="AI153" s="351"/>
      <c r="AJ153" s="351"/>
      <c r="AK153" s="351"/>
      <c r="AL153" s="351"/>
      <c r="AM153" s="351"/>
      <c r="AN153" s="351">
        <v>15000</v>
      </c>
      <c r="AO153" s="351">
        <v>1500</v>
      </c>
      <c r="AP153" s="351">
        <v>12500</v>
      </c>
      <c r="AQ153" s="351">
        <v>1000</v>
      </c>
      <c r="AR153" s="351" t="s">
        <v>2945</v>
      </c>
      <c r="AS153" s="351">
        <v>15000</v>
      </c>
      <c r="AT153" s="351">
        <v>500</v>
      </c>
      <c r="AU153" s="351">
        <v>13500</v>
      </c>
      <c r="AV153" s="351">
        <v>1000</v>
      </c>
      <c r="AW153" s="351" t="s">
        <v>2945</v>
      </c>
      <c r="AX153" s="351" t="s">
        <v>2902</v>
      </c>
      <c r="AY153" s="351"/>
      <c r="AZ153" s="351" t="s">
        <v>1187</v>
      </c>
      <c r="BA153" s="351" t="s">
        <v>1187</v>
      </c>
      <c r="BB153" s="351" t="s">
        <v>2702</v>
      </c>
      <c r="BC153" s="351" t="s">
        <v>2902</v>
      </c>
      <c r="BD153" s="316" t="s">
        <v>2140</v>
      </c>
      <c r="BE153" s="339" t="s">
        <v>344</v>
      </c>
      <c r="BF153" s="339" t="s">
        <v>2009</v>
      </c>
    </row>
    <row r="154" spans="1:58" s="316" customFormat="1" ht="35.1" customHeight="1">
      <c r="A154" s="339" t="s">
        <v>371</v>
      </c>
      <c r="B154" s="339" t="s">
        <v>418</v>
      </c>
      <c r="C154" s="339" t="s">
        <v>1897</v>
      </c>
      <c r="D154" s="339" t="s">
        <v>113</v>
      </c>
      <c r="E154" s="339" t="s">
        <v>134</v>
      </c>
      <c r="F154" s="340"/>
      <c r="G154" s="340"/>
      <c r="H154" s="341">
        <v>45</v>
      </c>
      <c r="I154" s="339"/>
      <c r="J154" s="339">
        <v>45</v>
      </c>
      <c r="K154" s="339"/>
      <c r="L154" s="351">
        <v>45000</v>
      </c>
      <c r="M154" s="351">
        <v>31680</v>
      </c>
      <c r="N154" s="351">
        <v>13500</v>
      </c>
      <c r="O154" s="351">
        <v>0</v>
      </c>
      <c r="P154" s="351">
        <v>27000</v>
      </c>
      <c r="Q154" s="351">
        <v>0</v>
      </c>
      <c r="R154" s="358">
        <v>0</v>
      </c>
      <c r="S154" s="358" t="e">
        <f>VLOOKUP(C154,[1]Sheet2!$J$10:'[1]Sheet2'!$EU$681,93,FALSE)</f>
        <v>#REF!</v>
      </c>
      <c r="T154" s="359"/>
      <c r="U154" s="359"/>
      <c r="V154" s="359"/>
      <c r="W154" s="359"/>
      <c r="X154" s="359"/>
      <c r="Y154" s="351">
        <v>0</v>
      </c>
      <c r="Z154" s="351">
        <v>45000</v>
      </c>
      <c r="AA154" s="366">
        <v>0</v>
      </c>
      <c r="AB154" s="367">
        <v>31500</v>
      </c>
      <c r="AC154" s="367">
        <v>18180</v>
      </c>
      <c r="AD154" s="367">
        <v>13500</v>
      </c>
      <c r="AE154" s="351">
        <v>18180</v>
      </c>
      <c r="AF154" s="351" t="s">
        <v>2946</v>
      </c>
      <c r="AG154" s="351"/>
      <c r="AH154" s="351" t="s">
        <v>1187</v>
      </c>
      <c r="AI154" s="351"/>
      <c r="AJ154" s="351"/>
      <c r="AK154" s="351"/>
      <c r="AL154" s="351"/>
      <c r="AM154" s="351"/>
      <c r="AN154" s="351"/>
      <c r="AO154" s="351"/>
      <c r="AP154" s="351"/>
      <c r="AQ154" s="351"/>
      <c r="AR154" s="351"/>
      <c r="AS154" s="351"/>
      <c r="AT154" s="351"/>
      <c r="AU154" s="351"/>
      <c r="AV154" s="351"/>
      <c r="AW154" s="351"/>
      <c r="AX154" s="351" t="s">
        <v>2701</v>
      </c>
      <c r="AY154" s="351"/>
      <c r="AZ154" s="351" t="s">
        <v>1187</v>
      </c>
      <c r="BA154" s="351" t="s">
        <v>1187</v>
      </c>
      <c r="BB154" s="351" t="s">
        <v>2702</v>
      </c>
      <c r="BC154" s="351" t="s">
        <v>2701</v>
      </c>
      <c r="BD154" s="316" t="s">
        <v>141</v>
      </c>
      <c r="BE154" s="339" t="s">
        <v>371</v>
      </c>
      <c r="BF154" s="339" t="s">
        <v>418</v>
      </c>
    </row>
    <row r="155" spans="1:58" s="315" customFormat="1" ht="35.1" customHeight="1">
      <c r="A155" s="568" t="s">
        <v>2947</v>
      </c>
      <c r="B155" s="568"/>
      <c r="C155" s="568"/>
      <c r="D155" s="568"/>
      <c r="E155" s="568"/>
      <c r="F155" s="568"/>
      <c r="G155" s="568"/>
      <c r="H155" s="568"/>
      <c r="I155" s="568"/>
      <c r="J155" s="568"/>
      <c r="K155" s="568"/>
      <c r="L155" s="568"/>
      <c r="M155" s="568"/>
      <c r="N155" s="568"/>
      <c r="O155" s="568"/>
      <c r="P155" s="568"/>
      <c r="Q155" s="568"/>
      <c r="R155" s="568"/>
      <c r="S155" s="568"/>
      <c r="T155" s="568"/>
      <c r="U155" s="568"/>
      <c r="V155" s="568"/>
      <c r="W155" s="568"/>
      <c r="X155" s="568"/>
      <c r="Y155" s="568"/>
      <c r="Z155" s="568"/>
      <c r="AA155" s="569"/>
      <c r="AB155" s="570"/>
      <c r="AC155" s="569"/>
      <c r="AD155" s="569"/>
      <c r="AE155" s="568"/>
      <c r="AF155" s="568"/>
      <c r="AG155" s="568"/>
      <c r="AH155" s="568"/>
      <c r="AI155" s="568"/>
      <c r="AJ155" s="568"/>
      <c r="AK155" s="568"/>
      <c r="AL155" s="568"/>
      <c r="AM155" s="568"/>
      <c r="AN155" s="568"/>
      <c r="AO155" s="568"/>
      <c r="AP155" s="568"/>
      <c r="AQ155" s="568"/>
      <c r="AR155" s="568"/>
      <c r="AS155" s="568"/>
      <c r="AT155" s="568"/>
      <c r="AU155" s="568"/>
      <c r="AV155" s="568"/>
      <c r="AW155" s="568"/>
      <c r="AX155" s="568"/>
      <c r="AY155" s="568"/>
      <c r="BE155" s="333" t="s">
        <v>2947</v>
      </c>
      <c r="BF155" s="333"/>
    </row>
    <row r="156" spans="1:58" s="315" customFormat="1" ht="35.1" customHeight="1">
      <c r="A156" s="317"/>
      <c r="B156" s="329"/>
      <c r="C156" s="330"/>
      <c r="D156" s="317"/>
      <c r="E156" s="329"/>
      <c r="F156" s="317"/>
      <c r="G156" s="317"/>
      <c r="H156" s="332"/>
      <c r="I156" s="317"/>
      <c r="J156" s="317"/>
      <c r="K156" s="317"/>
      <c r="L156" s="347"/>
      <c r="M156" s="404"/>
      <c r="N156" s="347"/>
      <c r="O156" s="347"/>
      <c r="P156" s="347"/>
      <c r="Q156" s="347"/>
      <c r="R156" s="355"/>
      <c r="S156" s="355"/>
      <c r="T156" s="355"/>
      <c r="U156" s="355"/>
      <c r="V156" s="355"/>
      <c r="W156" s="355"/>
      <c r="X156" s="355"/>
      <c r="Y156" s="347"/>
      <c r="Z156" s="347"/>
      <c r="AA156" s="363"/>
      <c r="AB156" s="346"/>
      <c r="AC156" s="363"/>
      <c r="AD156" s="363"/>
      <c r="AE156" s="408"/>
      <c r="AF156" s="408"/>
      <c r="AG156" s="408"/>
      <c r="AH156" s="408"/>
      <c r="AI156" s="408"/>
      <c r="AJ156" s="408"/>
      <c r="AK156" s="408"/>
      <c r="AL156" s="408"/>
      <c r="AM156" s="408"/>
      <c r="AN156" s="408"/>
      <c r="AO156" s="408"/>
      <c r="AP156" s="408"/>
      <c r="AQ156" s="408"/>
      <c r="AR156" s="408"/>
      <c r="AS156" s="408"/>
      <c r="AT156" s="408"/>
      <c r="AU156" s="408"/>
      <c r="AV156" s="408"/>
      <c r="AW156" s="408"/>
      <c r="AX156" s="408"/>
      <c r="AY156" s="317"/>
      <c r="BE156" s="317"/>
      <c r="BF156" s="329"/>
    </row>
    <row r="157" spans="1:58" s="315" customFormat="1" ht="27" customHeight="1">
      <c r="A157" s="558" t="s">
        <v>2</v>
      </c>
      <c r="B157" s="558"/>
      <c r="C157" s="557" t="s">
        <v>2669</v>
      </c>
      <c r="D157" s="558" t="s">
        <v>2670</v>
      </c>
      <c r="E157" s="559" t="s">
        <v>12</v>
      </c>
      <c r="F157" s="558" t="s">
        <v>16</v>
      </c>
      <c r="G157" s="558"/>
      <c r="H157" s="571" t="s">
        <v>2671</v>
      </c>
      <c r="I157" s="571"/>
      <c r="J157" s="571"/>
      <c r="K157" s="571"/>
      <c r="L157" s="561" t="s">
        <v>54</v>
      </c>
      <c r="M157" s="405"/>
      <c r="N157" s="562" t="s">
        <v>55</v>
      </c>
      <c r="O157" s="572" t="s">
        <v>2672</v>
      </c>
      <c r="P157" s="573"/>
      <c r="Q157" s="574"/>
      <c r="R157" s="563" t="s">
        <v>2673</v>
      </c>
      <c r="S157" s="356"/>
      <c r="T157" s="553" t="s">
        <v>46</v>
      </c>
      <c r="U157" s="553" t="s">
        <v>2948</v>
      </c>
      <c r="V157" s="553" t="s">
        <v>2949</v>
      </c>
      <c r="W157" s="553" t="s">
        <v>2950</v>
      </c>
      <c r="X157" s="553" t="s">
        <v>2951</v>
      </c>
      <c r="Y157" s="560" t="s">
        <v>2678</v>
      </c>
      <c r="Z157" s="560"/>
      <c r="AA157" s="552" t="s">
        <v>2679</v>
      </c>
      <c r="AB157" s="559" t="s">
        <v>39</v>
      </c>
      <c r="AC157" s="552"/>
      <c r="AD157" s="552" t="s">
        <v>2680</v>
      </c>
      <c r="AE157" s="551" t="s">
        <v>2681</v>
      </c>
      <c r="AF157" s="560" t="s">
        <v>2682</v>
      </c>
      <c r="AG157" s="560"/>
      <c r="AH157" s="560"/>
      <c r="AI157" s="551" t="s">
        <v>71</v>
      </c>
      <c r="AJ157" s="551"/>
      <c r="AK157" s="551"/>
      <c r="AL157" s="551"/>
      <c r="AM157" s="551"/>
      <c r="AN157" s="551" t="s">
        <v>2683</v>
      </c>
      <c r="AO157" s="551"/>
      <c r="AP157" s="551"/>
      <c r="AQ157" s="551"/>
      <c r="AR157" s="551"/>
      <c r="AS157" s="551" t="s">
        <v>2684</v>
      </c>
      <c r="AT157" s="551"/>
      <c r="AU157" s="551"/>
      <c r="AV157" s="551"/>
      <c r="AW157" s="551"/>
      <c r="AX157" s="551" t="s">
        <v>2685</v>
      </c>
      <c r="AY157" s="551" t="s">
        <v>42</v>
      </c>
      <c r="AZ157" s="551" t="s">
        <v>20</v>
      </c>
      <c r="BA157" s="365"/>
      <c r="BB157" s="551" t="s">
        <v>2686</v>
      </c>
      <c r="BC157" s="109"/>
      <c r="BD157" s="550" t="s">
        <v>2687</v>
      </c>
      <c r="BE157" s="558" t="s">
        <v>2</v>
      </c>
      <c r="BF157" s="558"/>
    </row>
    <row r="158" spans="1:58" s="315" customFormat="1" ht="35.1" customHeight="1">
      <c r="A158" s="334" t="s">
        <v>2688</v>
      </c>
      <c r="B158" s="334" t="s">
        <v>2689</v>
      </c>
      <c r="C158" s="557"/>
      <c r="D158" s="558"/>
      <c r="E158" s="559"/>
      <c r="F158" s="334" t="s">
        <v>52</v>
      </c>
      <c r="G158" s="334" t="s">
        <v>53</v>
      </c>
      <c r="H158" s="336" t="s">
        <v>46</v>
      </c>
      <c r="I158" s="350" t="s">
        <v>47</v>
      </c>
      <c r="J158" s="350" t="s">
        <v>48</v>
      </c>
      <c r="K158" s="335" t="s">
        <v>49</v>
      </c>
      <c r="L158" s="560"/>
      <c r="M158" s="406" t="s">
        <v>75</v>
      </c>
      <c r="N158" s="560"/>
      <c r="O158" s="349" t="s">
        <v>56</v>
      </c>
      <c r="P158" s="349" t="s">
        <v>2690</v>
      </c>
      <c r="Q158" s="349" t="s">
        <v>2691</v>
      </c>
      <c r="R158" s="563"/>
      <c r="S158" s="356"/>
      <c r="T158" s="554"/>
      <c r="U158" s="554"/>
      <c r="V158" s="554"/>
      <c r="W158" s="554"/>
      <c r="X158" s="554"/>
      <c r="Y158" s="348" t="s">
        <v>2692</v>
      </c>
      <c r="Z158" s="348" t="s">
        <v>2693</v>
      </c>
      <c r="AA158" s="552"/>
      <c r="AB158" s="335" t="s">
        <v>73</v>
      </c>
      <c r="AC158" s="364" t="s">
        <v>74</v>
      </c>
      <c r="AD158" s="552"/>
      <c r="AE158" s="551"/>
      <c r="AF158" s="348" t="s">
        <v>2694</v>
      </c>
      <c r="AG158" s="348" t="s">
        <v>2695</v>
      </c>
      <c r="AH158" s="348" t="s">
        <v>2696</v>
      </c>
      <c r="AI158" s="365" t="s">
        <v>76</v>
      </c>
      <c r="AJ158" s="365" t="s">
        <v>2697</v>
      </c>
      <c r="AK158" s="365" t="s">
        <v>2698</v>
      </c>
      <c r="AL158" s="365" t="s">
        <v>57</v>
      </c>
      <c r="AM158" s="365" t="s">
        <v>2699</v>
      </c>
      <c r="AN158" s="365" t="s">
        <v>76</v>
      </c>
      <c r="AO158" s="365" t="s">
        <v>2697</v>
      </c>
      <c r="AP158" s="365" t="s">
        <v>2698</v>
      </c>
      <c r="AQ158" s="365" t="s">
        <v>57</v>
      </c>
      <c r="AR158" s="365" t="s">
        <v>2699</v>
      </c>
      <c r="AS158" s="365" t="s">
        <v>76</v>
      </c>
      <c r="AT158" s="365" t="s">
        <v>2697</v>
      </c>
      <c r="AU158" s="365" t="s">
        <v>2698</v>
      </c>
      <c r="AV158" s="365" t="s">
        <v>57</v>
      </c>
      <c r="AW158" s="365" t="s">
        <v>2699</v>
      </c>
      <c r="AX158" s="551"/>
      <c r="AY158" s="551"/>
      <c r="AZ158" s="551"/>
      <c r="BA158" s="365"/>
      <c r="BB158" s="551"/>
      <c r="BC158" s="109"/>
      <c r="BD158" s="550"/>
      <c r="BE158" s="334" t="s">
        <v>2688</v>
      </c>
      <c r="BF158" s="334" t="s">
        <v>2689</v>
      </c>
    </row>
    <row r="159" spans="1:58" ht="35.1" customHeight="1">
      <c r="A159" s="564" t="s">
        <v>46</v>
      </c>
      <c r="B159" s="564"/>
      <c r="C159" s="337"/>
      <c r="D159" s="337"/>
      <c r="E159" s="337"/>
      <c r="F159" s="337"/>
      <c r="G159" s="337"/>
      <c r="H159" s="338">
        <f t="shared" ref="H159:R159" si="20">SUBTOTAL(9,H161:H464)</f>
        <v>5852.6911200000004</v>
      </c>
      <c r="I159" s="338">
        <f t="shared" si="20"/>
        <v>1327.5438399999996</v>
      </c>
      <c r="J159" s="338">
        <f t="shared" si="20"/>
        <v>4156.8609900000001</v>
      </c>
      <c r="K159" s="338">
        <f t="shared" si="20"/>
        <v>395.48563999999999</v>
      </c>
      <c r="L159" s="338">
        <f t="shared" si="20"/>
        <v>11853413.425300006</v>
      </c>
      <c r="M159" s="338">
        <f t="shared" si="20"/>
        <v>8310427.6617040001</v>
      </c>
      <c r="N159" s="338">
        <f t="shared" si="20"/>
        <v>2628230.1420000009</v>
      </c>
      <c r="O159" s="338">
        <f t="shared" si="20"/>
        <v>0</v>
      </c>
      <c r="P159" s="338">
        <f t="shared" si="20"/>
        <v>0</v>
      </c>
      <c r="Q159" s="338">
        <f t="shared" si="20"/>
        <v>0</v>
      </c>
      <c r="R159" s="357">
        <f t="shared" si="20"/>
        <v>1296111.8822550185</v>
      </c>
      <c r="S159" s="357"/>
      <c r="T159" s="357">
        <f t="shared" ref="T159:Z159" si="21">SUBTOTAL(9,T161:T464)</f>
        <v>4993288.04</v>
      </c>
      <c r="U159" s="357">
        <f t="shared" si="21"/>
        <v>966495.3</v>
      </c>
      <c r="V159" s="357">
        <f t="shared" si="21"/>
        <v>1454645.2</v>
      </c>
      <c r="W159" s="357">
        <f t="shared" si="21"/>
        <v>1027124.0999999999</v>
      </c>
      <c r="X159" s="357">
        <f t="shared" si="21"/>
        <v>445165.89999999997</v>
      </c>
      <c r="Y159" s="338">
        <f t="shared" si="21"/>
        <v>4927709.8202</v>
      </c>
      <c r="Z159" s="338">
        <f t="shared" si="21"/>
        <v>6925703.6051000012</v>
      </c>
      <c r="AA159" s="338"/>
      <c r="AB159" s="338">
        <f t="shared" ref="AB159:AX159" si="22">SUBTOTAL(9,AB161:AB464)</f>
        <v>5716653.2553550191</v>
      </c>
      <c r="AC159" s="338">
        <f t="shared" si="22"/>
        <v>5695029.1397040021</v>
      </c>
      <c r="AD159" s="338">
        <f t="shared" si="22"/>
        <v>1321158.8147449812</v>
      </c>
      <c r="AE159" s="338">
        <f t="shared" si="22"/>
        <v>3550874.3441559994</v>
      </c>
      <c r="AF159" s="338">
        <f t="shared" si="22"/>
        <v>0</v>
      </c>
      <c r="AG159" s="338">
        <f t="shared" si="22"/>
        <v>0</v>
      </c>
      <c r="AH159" s="338">
        <f t="shared" si="22"/>
        <v>0</v>
      </c>
      <c r="AI159" s="338">
        <f t="shared" si="22"/>
        <v>1765834.1887300003</v>
      </c>
      <c r="AJ159" s="338">
        <f t="shared" si="22"/>
        <v>384688.50871496164</v>
      </c>
      <c r="AK159" s="338">
        <f t="shared" si="22"/>
        <v>1122761.5979099998</v>
      </c>
      <c r="AL159" s="338">
        <f t="shared" si="22"/>
        <v>314329.94450503826</v>
      </c>
      <c r="AM159" s="338">
        <f t="shared" si="22"/>
        <v>0</v>
      </c>
      <c r="AN159" s="338">
        <f t="shared" si="22"/>
        <v>2264593.2764400002</v>
      </c>
      <c r="AO159" s="338">
        <f t="shared" si="22"/>
        <v>398165.77368503826</v>
      </c>
      <c r="AP159" s="338">
        <f t="shared" si="22"/>
        <v>1328365.8241899998</v>
      </c>
      <c r="AQ159" s="338">
        <f t="shared" si="22"/>
        <v>545801.93746496178</v>
      </c>
      <c r="AR159" s="338">
        <f t="shared" si="22"/>
        <v>0</v>
      </c>
      <c r="AS159" s="338">
        <f t="shared" si="22"/>
        <v>1373648.9244300001</v>
      </c>
      <c r="AT159" s="338">
        <f t="shared" si="22"/>
        <v>237049.00760000004</v>
      </c>
      <c r="AU159" s="338">
        <f t="shared" si="22"/>
        <v>612632.86773000006</v>
      </c>
      <c r="AV159" s="338">
        <f t="shared" si="22"/>
        <v>502452.79485999997</v>
      </c>
      <c r="AW159" s="338">
        <f t="shared" si="22"/>
        <v>0</v>
      </c>
      <c r="AX159" s="338">
        <f t="shared" si="22"/>
        <v>0</v>
      </c>
      <c r="AY159" s="337"/>
      <c r="AZ159" s="337"/>
      <c r="BA159" s="337"/>
      <c r="BB159" s="337"/>
      <c r="BE159" s="564" t="s">
        <v>46</v>
      </c>
      <c r="BF159" s="564"/>
    </row>
    <row r="160" spans="1:58" ht="35.1" customHeight="1">
      <c r="A160" s="564" t="s">
        <v>2700</v>
      </c>
      <c r="B160" s="564"/>
      <c r="C160" s="337"/>
      <c r="D160" s="337"/>
      <c r="E160" s="337"/>
      <c r="F160" s="337"/>
      <c r="G160" s="337"/>
      <c r="H160" s="338">
        <f t="shared" ref="H160:R160" si="23">SUBTOTAL(9,H161:H284)</f>
        <v>2257.7130000000002</v>
      </c>
      <c r="I160" s="338">
        <f t="shared" si="23"/>
        <v>413.54500000000002</v>
      </c>
      <c r="J160" s="338">
        <f t="shared" si="23"/>
        <v>1723.5860000000002</v>
      </c>
      <c r="K160" s="338">
        <f t="shared" si="23"/>
        <v>175.70800000000003</v>
      </c>
      <c r="L160" s="338">
        <f t="shared" si="23"/>
        <v>3542558.7353000003</v>
      </c>
      <c r="M160" s="338">
        <f t="shared" si="23"/>
        <v>2462469.050948</v>
      </c>
      <c r="N160" s="338">
        <f t="shared" si="23"/>
        <v>886705.43</v>
      </c>
      <c r="O160" s="338">
        <f t="shared" si="23"/>
        <v>0</v>
      </c>
      <c r="P160" s="338">
        <f t="shared" si="23"/>
        <v>0</v>
      </c>
      <c r="Q160" s="338">
        <f t="shared" si="23"/>
        <v>0</v>
      </c>
      <c r="R160" s="357">
        <f t="shared" si="23"/>
        <v>865287.58225501876</v>
      </c>
      <c r="S160" s="357"/>
      <c r="T160" s="357"/>
      <c r="U160" s="357"/>
      <c r="V160" s="357"/>
      <c r="W160" s="357"/>
      <c r="X160" s="357"/>
      <c r="Y160" s="338">
        <f t="shared" ref="Y160:AX160" si="24">SUBTOTAL(9,Y161:Y284)</f>
        <v>3367677.5002000006</v>
      </c>
      <c r="Z160" s="338">
        <f t="shared" si="24"/>
        <v>174881.23509999999</v>
      </c>
      <c r="AA160" s="338"/>
      <c r="AB160" s="338">
        <f t="shared" si="24"/>
        <v>276617.46735501871</v>
      </c>
      <c r="AC160" s="338">
        <f t="shared" si="24"/>
        <v>1585497.0409480005</v>
      </c>
      <c r="AD160" s="338">
        <f t="shared" si="24"/>
        <v>6003.4027449813093</v>
      </c>
      <c r="AE160" s="338">
        <f t="shared" si="24"/>
        <v>3997</v>
      </c>
      <c r="AF160" s="338">
        <f t="shared" si="24"/>
        <v>0</v>
      </c>
      <c r="AG160" s="338">
        <f t="shared" si="24"/>
        <v>0</v>
      </c>
      <c r="AH160" s="338">
        <f t="shared" si="24"/>
        <v>0</v>
      </c>
      <c r="AI160" s="338">
        <f t="shared" si="24"/>
        <v>38803.35</v>
      </c>
      <c r="AJ160" s="338">
        <f t="shared" si="24"/>
        <v>3679</v>
      </c>
      <c r="AK160" s="338">
        <f t="shared" si="24"/>
        <v>3259</v>
      </c>
      <c r="AL160" s="338">
        <f t="shared" si="24"/>
        <v>35033.35</v>
      </c>
      <c r="AM160" s="338">
        <f t="shared" si="24"/>
        <v>0</v>
      </c>
      <c r="AN160" s="338">
        <f t="shared" si="24"/>
        <v>0</v>
      </c>
      <c r="AO160" s="338">
        <f t="shared" si="24"/>
        <v>0</v>
      </c>
      <c r="AP160" s="338">
        <f t="shared" si="24"/>
        <v>0</v>
      </c>
      <c r="AQ160" s="338">
        <f t="shared" si="24"/>
        <v>0</v>
      </c>
      <c r="AR160" s="338">
        <f t="shared" si="24"/>
        <v>0</v>
      </c>
      <c r="AS160" s="338">
        <f t="shared" si="24"/>
        <v>0</v>
      </c>
      <c r="AT160" s="338">
        <f t="shared" si="24"/>
        <v>0</v>
      </c>
      <c r="AU160" s="338">
        <f t="shared" si="24"/>
        <v>0</v>
      </c>
      <c r="AV160" s="338">
        <f t="shared" si="24"/>
        <v>0</v>
      </c>
      <c r="AW160" s="338">
        <f t="shared" si="24"/>
        <v>0</v>
      </c>
      <c r="AX160" s="338">
        <f t="shared" si="24"/>
        <v>0</v>
      </c>
      <c r="AY160" s="337"/>
      <c r="AZ160" s="337"/>
      <c r="BA160" s="337"/>
      <c r="BB160" s="337"/>
      <c r="BE160" s="564" t="s">
        <v>2700</v>
      </c>
      <c r="BF160" s="564"/>
    </row>
    <row r="161" spans="1:58" s="316" customFormat="1" ht="35.1" customHeight="1">
      <c r="A161" s="339" t="s">
        <v>79</v>
      </c>
      <c r="B161" s="339" t="s">
        <v>501</v>
      </c>
      <c r="C161" s="339" t="s">
        <v>502</v>
      </c>
      <c r="D161" s="339" t="s">
        <v>90</v>
      </c>
      <c r="E161" s="339" t="s">
        <v>89</v>
      </c>
      <c r="F161" s="340">
        <v>2015</v>
      </c>
      <c r="G161" s="340">
        <v>2017</v>
      </c>
      <c r="H161" s="341">
        <v>11.52</v>
      </c>
      <c r="I161" s="339">
        <v>11.522</v>
      </c>
      <c r="J161" s="339"/>
      <c r="K161" s="339"/>
      <c r="L161" s="351">
        <v>60134</v>
      </c>
      <c r="M161" s="351">
        <v>44721.465300000003</v>
      </c>
      <c r="N161" s="351">
        <v>4757</v>
      </c>
      <c r="O161" s="351">
        <v>0</v>
      </c>
      <c r="P161" s="351">
        <v>0</v>
      </c>
      <c r="Q161" s="351">
        <v>0</v>
      </c>
      <c r="R161" s="358">
        <v>4757</v>
      </c>
      <c r="S161" s="358">
        <f>VLOOKUP(C161,[1]Sheet2!$J$10:$EU$681,93,FALSE)</f>
        <v>4757</v>
      </c>
      <c r="T161" s="351">
        <v>60133.9</v>
      </c>
      <c r="U161" s="351">
        <v>18071.2</v>
      </c>
      <c r="V161" s="351">
        <v>1000</v>
      </c>
      <c r="W161" s="358"/>
      <c r="X161" s="358"/>
      <c r="Y161" s="351">
        <v>60134</v>
      </c>
      <c r="Z161" s="351">
        <v>0</v>
      </c>
      <c r="AA161" s="366">
        <v>1</v>
      </c>
      <c r="AB161" s="367">
        <v>0</v>
      </c>
      <c r="AC161" s="367">
        <v>39964.465300000003</v>
      </c>
      <c r="AD161" s="367"/>
      <c r="AE161" s="351"/>
      <c r="AF161" s="351"/>
      <c r="AG161" s="351"/>
      <c r="AH161" s="351" t="s">
        <v>95</v>
      </c>
      <c r="AI161" s="351"/>
      <c r="AJ161" s="351"/>
      <c r="AK161" s="351"/>
      <c r="AL161" s="351"/>
      <c r="AM161" s="351"/>
      <c r="AN161" s="351"/>
      <c r="AO161" s="351"/>
      <c r="AP161" s="351"/>
      <c r="AQ161" s="351"/>
      <c r="AR161" s="351"/>
      <c r="AS161" s="351"/>
      <c r="AT161" s="351"/>
      <c r="AU161" s="351"/>
      <c r="AV161" s="351"/>
      <c r="AW161" s="351"/>
      <c r="AX161" s="351" t="s">
        <v>2701</v>
      </c>
      <c r="AY161" s="351"/>
      <c r="AZ161" s="351" t="s">
        <v>95</v>
      </c>
      <c r="BA161" s="351" t="s">
        <v>95</v>
      </c>
      <c r="BB161" s="351" t="s">
        <v>2952</v>
      </c>
      <c r="BC161" s="412" t="s">
        <v>2701</v>
      </c>
      <c r="BD161" s="316" t="s">
        <v>2140</v>
      </c>
      <c r="BE161" s="339" t="s">
        <v>79</v>
      </c>
      <c r="BF161" s="339" t="s">
        <v>501</v>
      </c>
    </row>
    <row r="162" spans="1:58" s="316" customFormat="1" ht="35.1" customHeight="1">
      <c r="A162" s="339" t="s">
        <v>79</v>
      </c>
      <c r="B162" s="339" t="s">
        <v>501</v>
      </c>
      <c r="C162" s="339" t="s">
        <v>522</v>
      </c>
      <c r="D162" s="339" t="s">
        <v>119</v>
      </c>
      <c r="E162" s="339" t="s">
        <v>89</v>
      </c>
      <c r="F162" s="340">
        <v>2017</v>
      </c>
      <c r="G162" s="340">
        <v>2018</v>
      </c>
      <c r="H162" s="341">
        <v>9.4</v>
      </c>
      <c r="I162" s="339">
        <v>9.391</v>
      </c>
      <c r="J162" s="339"/>
      <c r="K162" s="339"/>
      <c r="L162" s="351">
        <v>28048.6</v>
      </c>
      <c r="M162" s="351">
        <v>17883.428500000002</v>
      </c>
      <c r="N162" s="351">
        <v>1878</v>
      </c>
      <c r="O162" s="351">
        <v>0</v>
      </c>
      <c r="P162" s="351">
        <v>0</v>
      </c>
      <c r="Q162" s="351">
        <v>0</v>
      </c>
      <c r="R162" s="358">
        <v>1878</v>
      </c>
      <c r="S162" s="358">
        <f>VLOOKUP(C162,[1]Sheet2!$J$10:$EU$681,93,FALSE)</f>
        <v>1878</v>
      </c>
      <c r="T162" s="351">
        <v>28048.6</v>
      </c>
      <c r="U162" s="351"/>
      <c r="V162" s="351">
        <v>1000</v>
      </c>
      <c r="W162" s="351">
        <v>27048.6</v>
      </c>
      <c r="X162" s="358"/>
      <c r="Y162" s="351">
        <v>28048.6</v>
      </c>
      <c r="Z162" s="351">
        <v>0</v>
      </c>
      <c r="AA162" s="366">
        <v>1</v>
      </c>
      <c r="AB162" s="367">
        <v>0</v>
      </c>
      <c r="AC162" s="367">
        <v>16005.4285</v>
      </c>
      <c r="AD162" s="367"/>
      <c r="AE162" s="351"/>
      <c r="AF162" s="351"/>
      <c r="AG162" s="351"/>
      <c r="AH162" s="351" t="s">
        <v>95</v>
      </c>
      <c r="AI162" s="351"/>
      <c r="AJ162" s="351"/>
      <c r="AK162" s="351"/>
      <c r="AL162" s="351"/>
      <c r="AM162" s="351"/>
      <c r="AN162" s="351"/>
      <c r="AO162" s="351"/>
      <c r="AP162" s="351"/>
      <c r="AQ162" s="351"/>
      <c r="AR162" s="351"/>
      <c r="AS162" s="351"/>
      <c r="AT162" s="351"/>
      <c r="AU162" s="351"/>
      <c r="AV162" s="351"/>
      <c r="AW162" s="351"/>
      <c r="AX162" s="351" t="s">
        <v>2701</v>
      </c>
      <c r="AY162" s="351"/>
      <c r="AZ162" s="351" t="s">
        <v>95</v>
      </c>
      <c r="BA162" s="351" t="s">
        <v>95</v>
      </c>
      <c r="BB162" s="351" t="s">
        <v>2952</v>
      </c>
      <c r="BC162" s="412" t="s">
        <v>2701</v>
      </c>
      <c r="BD162" s="316" t="s">
        <v>2140</v>
      </c>
      <c r="BE162" s="339" t="s">
        <v>79</v>
      </c>
      <c r="BF162" s="339" t="s">
        <v>501</v>
      </c>
    </row>
    <row r="163" spans="1:58" s="316" customFormat="1" ht="35.1" customHeight="1">
      <c r="A163" s="339" t="s">
        <v>79</v>
      </c>
      <c r="B163" s="339" t="s">
        <v>96</v>
      </c>
      <c r="C163" s="339" t="s">
        <v>97</v>
      </c>
      <c r="D163" s="339" t="s">
        <v>90</v>
      </c>
      <c r="E163" s="339" t="s">
        <v>89</v>
      </c>
      <c r="F163" s="340">
        <v>2012</v>
      </c>
      <c r="G163" s="340">
        <v>2016</v>
      </c>
      <c r="H163" s="341">
        <v>19.600000000000001</v>
      </c>
      <c r="I163" s="339"/>
      <c r="J163" s="339">
        <v>19.599</v>
      </c>
      <c r="K163" s="339"/>
      <c r="L163" s="351">
        <v>30992</v>
      </c>
      <c r="M163" s="351">
        <v>8854</v>
      </c>
      <c r="N163" s="351">
        <v>8854</v>
      </c>
      <c r="O163" s="351">
        <v>0</v>
      </c>
      <c r="P163" s="351">
        <v>0</v>
      </c>
      <c r="Q163" s="351">
        <v>0</v>
      </c>
      <c r="R163" s="358">
        <v>8854</v>
      </c>
      <c r="S163" s="358">
        <f>VLOOKUP(C163,[1]Sheet2!$J$10:$EU$681,93,FALSE)</f>
        <v>8854</v>
      </c>
      <c r="T163" s="351">
        <v>30992</v>
      </c>
      <c r="U163" s="358"/>
      <c r="V163" s="351">
        <v>452</v>
      </c>
      <c r="W163" s="358"/>
      <c r="X163" s="358"/>
      <c r="Y163" s="351">
        <v>30992</v>
      </c>
      <c r="Z163" s="351">
        <v>0</v>
      </c>
      <c r="AA163" s="366">
        <v>1</v>
      </c>
      <c r="AB163" s="367">
        <v>0</v>
      </c>
      <c r="AC163" s="367">
        <v>0</v>
      </c>
      <c r="AD163" s="367"/>
      <c r="AE163" s="351"/>
      <c r="AF163" s="351"/>
      <c r="AG163" s="351"/>
      <c r="AH163" s="351" t="s">
        <v>95</v>
      </c>
      <c r="AI163" s="351"/>
      <c r="AJ163" s="351"/>
      <c r="AK163" s="351"/>
      <c r="AL163" s="351"/>
      <c r="AM163" s="351"/>
      <c r="AN163" s="351"/>
      <c r="AO163" s="351"/>
      <c r="AP163" s="351"/>
      <c r="AQ163" s="351"/>
      <c r="AR163" s="351"/>
      <c r="AS163" s="351"/>
      <c r="AT163" s="351"/>
      <c r="AU163" s="351"/>
      <c r="AV163" s="351"/>
      <c r="AW163" s="351"/>
      <c r="AX163" s="351" t="s">
        <v>2701</v>
      </c>
      <c r="AY163" s="351"/>
      <c r="AZ163" s="351" t="s">
        <v>95</v>
      </c>
      <c r="BA163" s="351" t="s">
        <v>95</v>
      </c>
      <c r="BB163" s="351" t="s">
        <v>2952</v>
      </c>
      <c r="BC163" s="412" t="s">
        <v>2701</v>
      </c>
      <c r="BD163" s="316" t="s">
        <v>2140</v>
      </c>
      <c r="BE163" s="339" t="s">
        <v>79</v>
      </c>
      <c r="BF163" s="339" t="s">
        <v>96</v>
      </c>
    </row>
    <row r="164" spans="1:58" s="316" customFormat="1" ht="35.1" customHeight="1">
      <c r="A164" s="339" t="s">
        <v>79</v>
      </c>
      <c r="B164" s="339" t="s">
        <v>96</v>
      </c>
      <c r="C164" s="339" t="s">
        <v>104</v>
      </c>
      <c r="D164" s="339" t="s">
        <v>90</v>
      </c>
      <c r="E164" s="339" t="s">
        <v>89</v>
      </c>
      <c r="F164" s="340">
        <v>2014</v>
      </c>
      <c r="G164" s="340">
        <v>2016</v>
      </c>
      <c r="H164" s="341">
        <v>19.260000000000002</v>
      </c>
      <c r="I164" s="339"/>
      <c r="J164" s="339">
        <v>19.260000000000002</v>
      </c>
      <c r="K164" s="339"/>
      <c r="L164" s="351">
        <v>83152</v>
      </c>
      <c r="M164" s="351">
        <v>48228.160000000003</v>
      </c>
      <c r="N164" s="351">
        <v>5807</v>
      </c>
      <c r="O164" s="351">
        <v>0</v>
      </c>
      <c r="P164" s="351">
        <v>0</v>
      </c>
      <c r="Q164" s="351">
        <v>0</v>
      </c>
      <c r="R164" s="358">
        <v>5807</v>
      </c>
      <c r="S164" s="358">
        <f>VLOOKUP(C164,[1]Sheet2!$J$10:$EU$681,93,FALSE)</f>
        <v>5807</v>
      </c>
      <c r="T164" s="351">
        <v>83152.5</v>
      </c>
      <c r="U164" s="351">
        <v>35981.199999999997</v>
      </c>
      <c r="V164" s="351">
        <v>13472.7</v>
      </c>
      <c r="W164" s="358"/>
      <c r="X164" s="358"/>
      <c r="Y164" s="351">
        <v>83152</v>
      </c>
      <c r="Z164" s="351">
        <v>0</v>
      </c>
      <c r="AA164" s="366">
        <v>1</v>
      </c>
      <c r="AB164" s="367">
        <v>0</v>
      </c>
      <c r="AC164" s="367">
        <v>42421.16</v>
      </c>
      <c r="AD164" s="367"/>
      <c r="AE164" s="351"/>
      <c r="AF164" s="351"/>
      <c r="AG164" s="351"/>
      <c r="AH164" s="351" t="s">
        <v>95</v>
      </c>
      <c r="AI164" s="351"/>
      <c r="AJ164" s="351"/>
      <c r="AK164" s="351"/>
      <c r="AL164" s="351"/>
      <c r="AM164" s="351"/>
      <c r="AN164" s="351"/>
      <c r="AO164" s="351"/>
      <c r="AP164" s="351"/>
      <c r="AQ164" s="351"/>
      <c r="AR164" s="351"/>
      <c r="AS164" s="351"/>
      <c r="AT164" s="351"/>
      <c r="AU164" s="351"/>
      <c r="AV164" s="351"/>
      <c r="AW164" s="351"/>
      <c r="AX164" s="351" t="s">
        <v>2701</v>
      </c>
      <c r="AY164" s="351"/>
      <c r="AZ164" s="351" t="s">
        <v>95</v>
      </c>
      <c r="BA164" s="351" t="s">
        <v>95</v>
      </c>
      <c r="BB164" s="351" t="s">
        <v>2952</v>
      </c>
      <c r="BC164" s="412" t="s">
        <v>2701</v>
      </c>
      <c r="BD164" s="316" t="s">
        <v>2140</v>
      </c>
      <c r="BE164" s="339" t="s">
        <v>79</v>
      </c>
      <c r="BF164" s="339" t="s">
        <v>96</v>
      </c>
    </row>
    <row r="165" spans="1:58" s="316" customFormat="1" ht="35.1" customHeight="1">
      <c r="A165" s="339" t="s">
        <v>79</v>
      </c>
      <c r="B165" s="339" t="s">
        <v>501</v>
      </c>
      <c r="C165" s="339" t="s">
        <v>1509</v>
      </c>
      <c r="D165" s="339" t="s">
        <v>119</v>
      </c>
      <c r="E165" s="339" t="s">
        <v>165</v>
      </c>
      <c r="F165" s="340">
        <v>2018</v>
      </c>
      <c r="G165" s="340">
        <v>2020</v>
      </c>
      <c r="H165" s="341">
        <v>30</v>
      </c>
      <c r="I165" s="339"/>
      <c r="J165" s="339">
        <v>30.798999999999999</v>
      </c>
      <c r="K165" s="339"/>
      <c r="L165" s="351">
        <v>48198</v>
      </c>
      <c r="M165" s="351">
        <v>28722.61</v>
      </c>
      <c r="N165" s="351">
        <v>6159.8</v>
      </c>
      <c r="O165" s="351">
        <v>0</v>
      </c>
      <c r="P165" s="351">
        <v>0</v>
      </c>
      <c r="Q165" s="351">
        <v>0</v>
      </c>
      <c r="R165" s="358">
        <v>6160</v>
      </c>
      <c r="S165" s="358">
        <f>VLOOKUP(C165,[1]Sheet2!$J$10:$EU$681,93,FALSE)</f>
        <v>6160</v>
      </c>
      <c r="T165" s="361">
        <v>48197.7</v>
      </c>
      <c r="U165" s="358"/>
      <c r="V165" s="358"/>
      <c r="W165" s="407">
        <v>20000</v>
      </c>
      <c r="X165" s="407">
        <v>28197.7</v>
      </c>
      <c r="Y165" s="351">
        <v>48198</v>
      </c>
      <c r="Z165" s="351">
        <v>0</v>
      </c>
      <c r="AA165" s="366">
        <v>1</v>
      </c>
      <c r="AB165" s="367">
        <v>0.19999999999981799</v>
      </c>
      <c r="AC165" s="367">
        <v>22562.81</v>
      </c>
      <c r="AD165" s="367"/>
      <c r="AE165" s="351"/>
      <c r="AF165" s="351"/>
      <c r="AG165" s="351"/>
      <c r="AH165" s="351" t="s">
        <v>95</v>
      </c>
      <c r="AI165" s="351"/>
      <c r="AJ165" s="351"/>
      <c r="AK165" s="351"/>
      <c r="AL165" s="351"/>
      <c r="AM165" s="351"/>
      <c r="AN165" s="351"/>
      <c r="AO165" s="351"/>
      <c r="AP165" s="351"/>
      <c r="AQ165" s="351"/>
      <c r="AR165" s="351"/>
      <c r="AS165" s="351"/>
      <c r="AT165" s="351"/>
      <c r="AU165" s="351"/>
      <c r="AV165" s="351"/>
      <c r="AW165" s="351"/>
      <c r="AX165" s="351" t="s">
        <v>2701</v>
      </c>
      <c r="AY165" s="351"/>
      <c r="AZ165" s="351" t="s">
        <v>426</v>
      </c>
      <c r="BA165" s="351" t="s">
        <v>426</v>
      </c>
      <c r="BB165" s="351" t="s">
        <v>2952</v>
      </c>
      <c r="BC165" s="412" t="s">
        <v>2701</v>
      </c>
      <c r="BD165" s="316" t="s">
        <v>2140</v>
      </c>
      <c r="BE165" s="339" t="s">
        <v>79</v>
      </c>
      <c r="BF165" s="339" t="s">
        <v>501</v>
      </c>
    </row>
    <row r="166" spans="1:58" s="316" customFormat="1" ht="35.1" customHeight="1">
      <c r="A166" s="339" t="s">
        <v>534</v>
      </c>
      <c r="B166" s="339" t="s">
        <v>535</v>
      </c>
      <c r="C166" s="339" t="s">
        <v>536</v>
      </c>
      <c r="D166" s="339" t="s">
        <v>90</v>
      </c>
      <c r="E166" s="339" t="s">
        <v>165</v>
      </c>
      <c r="F166" s="340">
        <v>2017</v>
      </c>
      <c r="G166" s="340">
        <v>2018</v>
      </c>
      <c r="H166" s="341">
        <v>4</v>
      </c>
      <c r="I166" s="339">
        <v>4</v>
      </c>
      <c r="J166" s="339"/>
      <c r="K166" s="339"/>
      <c r="L166" s="351">
        <v>13781.44</v>
      </c>
      <c r="M166" s="351">
        <v>10071.463900000001</v>
      </c>
      <c r="N166" s="351">
        <v>1600</v>
      </c>
      <c r="O166" s="351">
        <v>0</v>
      </c>
      <c r="P166" s="351">
        <v>0</v>
      </c>
      <c r="Q166" s="351">
        <v>0</v>
      </c>
      <c r="R166" s="358">
        <v>1600</v>
      </c>
      <c r="S166" s="358">
        <f>VLOOKUP(C166,[1]Sheet2!$J$10:$EU$681,93,FALSE)</f>
        <v>1600</v>
      </c>
      <c r="T166" s="566">
        <v>45000</v>
      </c>
      <c r="U166" s="358"/>
      <c r="V166" s="566">
        <v>45000</v>
      </c>
      <c r="W166" s="358"/>
      <c r="X166" s="358"/>
      <c r="Y166" s="351">
        <v>13781.44</v>
      </c>
      <c r="Z166" s="351">
        <v>0</v>
      </c>
      <c r="AA166" s="366">
        <v>1</v>
      </c>
      <c r="AB166" s="367">
        <v>0</v>
      </c>
      <c r="AC166" s="367">
        <v>8471.4639000000006</v>
      </c>
      <c r="AD166" s="367"/>
      <c r="AE166" s="351"/>
      <c r="AF166" s="351" t="s">
        <v>539</v>
      </c>
      <c r="AG166" s="351" t="s">
        <v>540</v>
      </c>
      <c r="AH166" s="351" t="s">
        <v>95</v>
      </c>
      <c r="AI166" s="351"/>
      <c r="AJ166" s="351"/>
      <c r="AK166" s="351"/>
      <c r="AL166" s="351"/>
      <c r="AM166" s="351"/>
      <c r="AN166" s="351"/>
      <c r="AO166" s="351"/>
      <c r="AP166" s="351"/>
      <c r="AQ166" s="351"/>
      <c r="AR166" s="351"/>
      <c r="AS166" s="351"/>
      <c r="AT166" s="351"/>
      <c r="AU166" s="351"/>
      <c r="AV166" s="351"/>
      <c r="AW166" s="351"/>
      <c r="AX166" s="351" t="s">
        <v>2701</v>
      </c>
      <c r="AY166" s="351"/>
      <c r="AZ166" s="351" t="s">
        <v>95</v>
      </c>
      <c r="BA166" s="351" t="s">
        <v>95</v>
      </c>
      <c r="BB166" s="351" t="s">
        <v>2952</v>
      </c>
      <c r="BC166" s="412" t="s">
        <v>2701</v>
      </c>
      <c r="BD166" s="316" t="s">
        <v>2140</v>
      </c>
      <c r="BE166" s="339" t="s">
        <v>534</v>
      </c>
      <c r="BF166" s="339" t="s">
        <v>535</v>
      </c>
    </row>
    <row r="167" spans="1:58" s="316" customFormat="1" ht="35.1" customHeight="1">
      <c r="A167" s="339" t="s">
        <v>534</v>
      </c>
      <c r="B167" s="339" t="s">
        <v>535</v>
      </c>
      <c r="C167" s="339" t="s">
        <v>541</v>
      </c>
      <c r="D167" s="339" t="s">
        <v>90</v>
      </c>
      <c r="E167" s="339" t="s">
        <v>165</v>
      </c>
      <c r="F167" s="340">
        <v>2017</v>
      </c>
      <c r="G167" s="340">
        <v>2018</v>
      </c>
      <c r="H167" s="341">
        <v>9.89</v>
      </c>
      <c r="I167" s="339">
        <v>9.89</v>
      </c>
      <c r="J167" s="339"/>
      <c r="K167" s="339"/>
      <c r="L167" s="351">
        <v>12898</v>
      </c>
      <c r="M167" s="351">
        <v>9396.5131999999994</v>
      </c>
      <c r="N167" s="351">
        <v>3570</v>
      </c>
      <c r="O167" s="351">
        <v>0</v>
      </c>
      <c r="P167" s="351">
        <v>0</v>
      </c>
      <c r="Q167" s="351">
        <v>0</v>
      </c>
      <c r="R167" s="358">
        <v>3570</v>
      </c>
      <c r="S167" s="358">
        <f>VLOOKUP(C167,[1]Sheet2!$J$10:$EU$681,93,FALSE)</f>
        <v>3570</v>
      </c>
      <c r="T167" s="567"/>
      <c r="U167" s="358"/>
      <c r="V167" s="567"/>
      <c r="W167" s="358"/>
      <c r="X167" s="358"/>
      <c r="Y167" s="351">
        <v>12898</v>
      </c>
      <c r="Z167" s="351">
        <v>0</v>
      </c>
      <c r="AA167" s="366">
        <v>1</v>
      </c>
      <c r="AB167" s="367">
        <v>0</v>
      </c>
      <c r="AC167" s="367">
        <v>5826.5132000000003</v>
      </c>
      <c r="AD167" s="367"/>
      <c r="AE167" s="351"/>
      <c r="AF167" s="351" t="s">
        <v>543</v>
      </c>
      <c r="AG167" s="351" t="s">
        <v>2953</v>
      </c>
      <c r="AH167" s="351" t="s">
        <v>95</v>
      </c>
      <c r="AI167" s="351"/>
      <c r="AJ167" s="351"/>
      <c r="AK167" s="351"/>
      <c r="AL167" s="351"/>
      <c r="AM167" s="351"/>
      <c r="AN167" s="351"/>
      <c r="AO167" s="351"/>
      <c r="AP167" s="351"/>
      <c r="AQ167" s="351"/>
      <c r="AR167" s="351"/>
      <c r="AS167" s="351"/>
      <c r="AT167" s="351"/>
      <c r="AU167" s="351"/>
      <c r="AV167" s="351"/>
      <c r="AW167" s="351"/>
      <c r="AX167" s="351" t="s">
        <v>2701</v>
      </c>
      <c r="AY167" s="351"/>
      <c r="AZ167" s="351" t="s">
        <v>95</v>
      </c>
      <c r="BA167" s="351" t="s">
        <v>95</v>
      </c>
      <c r="BB167" s="351" t="s">
        <v>2952</v>
      </c>
      <c r="BC167" s="412" t="s">
        <v>2701</v>
      </c>
      <c r="BD167" s="316" t="s">
        <v>2140</v>
      </c>
      <c r="BE167" s="339" t="s">
        <v>534</v>
      </c>
      <c r="BF167" s="339" t="s">
        <v>535</v>
      </c>
    </row>
    <row r="168" spans="1:58" s="316" customFormat="1" ht="35.1" customHeight="1">
      <c r="A168" s="339" t="s">
        <v>534</v>
      </c>
      <c r="B168" s="339" t="s">
        <v>545</v>
      </c>
      <c r="C168" s="339" t="s">
        <v>546</v>
      </c>
      <c r="D168" s="339" t="s">
        <v>90</v>
      </c>
      <c r="E168" s="339" t="s">
        <v>165</v>
      </c>
      <c r="F168" s="340">
        <v>2016</v>
      </c>
      <c r="G168" s="340">
        <v>2018</v>
      </c>
      <c r="H168" s="341">
        <v>22.812999999999999</v>
      </c>
      <c r="I168" s="339"/>
      <c r="J168" s="339">
        <v>22.812999999999999</v>
      </c>
      <c r="K168" s="339"/>
      <c r="L168" s="351">
        <v>16023</v>
      </c>
      <c r="M168" s="351">
        <v>11765.311600000001</v>
      </c>
      <c r="N168" s="351">
        <v>9125</v>
      </c>
      <c r="O168" s="351">
        <v>0</v>
      </c>
      <c r="P168" s="351">
        <v>0</v>
      </c>
      <c r="Q168" s="351">
        <v>0</v>
      </c>
      <c r="R168" s="358">
        <v>9125</v>
      </c>
      <c r="S168" s="358">
        <f>VLOOKUP(C168,[1]Sheet2!$J$10:$EU$681,93,FALSE)</f>
        <v>9125</v>
      </c>
      <c r="T168" s="361">
        <v>16023</v>
      </c>
      <c r="U168" s="358"/>
      <c r="V168" s="407">
        <v>14050</v>
      </c>
      <c r="W168" s="407">
        <v>1972</v>
      </c>
      <c r="Y168" s="351">
        <v>16023</v>
      </c>
      <c r="Z168" s="351">
        <v>0</v>
      </c>
      <c r="AA168" s="366">
        <v>1</v>
      </c>
      <c r="AB168" s="367">
        <v>0</v>
      </c>
      <c r="AC168" s="367">
        <v>2640.3116</v>
      </c>
      <c r="AD168" s="367"/>
      <c r="AE168" s="351"/>
      <c r="AF168" s="351" t="s">
        <v>549</v>
      </c>
      <c r="AG168" s="351" t="s">
        <v>550</v>
      </c>
      <c r="AH168" s="351" t="s">
        <v>95</v>
      </c>
      <c r="AI168" s="351"/>
      <c r="AJ168" s="351"/>
      <c r="AK168" s="351"/>
      <c r="AL168" s="351"/>
      <c r="AM168" s="351"/>
      <c r="AN168" s="351"/>
      <c r="AO168" s="351"/>
      <c r="AP168" s="351"/>
      <c r="AQ168" s="351"/>
      <c r="AR168" s="351"/>
      <c r="AS168" s="351"/>
      <c r="AT168" s="351"/>
      <c r="AU168" s="351"/>
      <c r="AV168" s="351"/>
      <c r="AW168" s="351"/>
      <c r="AX168" s="351" t="s">
        <v>2701</v>
      </c>
      <c r="AY168" s="351"/>
      <c r="AZ168" s="351" t="s">
        <v>95</v>
      </c>
      <c r="BA168" s="351" t="s">
        <v>95</v>
      </c>
      <c r="BB168" s="351" t="s">
        <v>2952</v>
      </c>
      <c r="BC168" s="412" t="s">
        <v>2701</v>
      </c>
      <c r="BD168" s="316" t="s">
        <v>141</v>
      </c>
      <c r="BE168" s="339" t="s">
        <v>534</v>
      </c>
      <c r="BF168" s="339" t="s">
        <v>545</v>
      </c>
    </row>
    <row r="169" spans="1:58" s="316" customFormat="1" ht="35.1" customHeight="1">
      <c r="A169" s="339" t="s">
        <v>534</v>
      </c>
      <c r="B169" s="339" t="s">
        <v>556</v>
      </c>
      <c r="C169" s="339" t="s">
        <v>557</v>
      </c>
      <c r="D169" s="339" t="s">
        <v>90</v>
      </c>
      <c r="E169" s="339" t="s">
        <v>165</v>
      </c>
      <c r="F169" s="340">
        <v>2016</v>
      </c>
      <c r="G169" s="340">
        <v>2018</v>
      </c>
      <c r="H169" s="341">
        <v>18.84</v>
      </c>
      <c r="I169" s="339">
        <v>17.620999999999999</v>
      </c>
      <c r="J169" s="339"/>
      <c r="K169" s="339"/>
      <c r="L169" s="351">
        <v>96425</v>
      </c>
      <c r="M169" s="351">
        <v>66979.581600000005</v>
      </c>
      <c r="N169" s="351">
        <v>18751</v>
      </c>
      <c r="O169" s="351">
        <v>0</v>
      </c>
      <c r="P169" s="351">
        <v>0</v>
      </c>
      <c r="Q169" s="351">
        <v>0</v>
      </c>
      <c r="R169" s="358">
        <v>18751</v>
      </c>
      <c r="S169" s="358">
        <f>VLOOKUP(C169,[1]Sheet2!$J$10:$EU$681,93,FALSE)</f>
        <v>18751</v>
      </c>
      <c r="T169" s="361">
        <v>139388</v>
      </c>
      <c r="U169" s="361">
        <v>38500</v>
      </c>
      <c r="V169" s="358"/>
      <c r="W169" s="407">
        <v>60288</v>
      </c>
      <c r="X169" s="358"/>
      <c r="Y169" s="351">
        <v>96425</v>
      </c>
      <c r="Z169" s="351">
        <f>L169-Y169</f>
        <v>0</v>
      </c>
      <c r="AA169" s="366">
        <f>Y169/L169</f>
        <v>1</v>
      </c>
      <c r="AB169" s="367">
        <v>96425</v>
      </c>
      <c r="AC169" s="367">
        <v>48228.581599999998</v>
      </c>
      <c r="AD169" s="367"/>
      <c r="AE169" s="351"/>
      <c r="AF169" s="351" t="s">
        <v>560</v>
      </c>
      <c r="AG169" s="351" t="s">
        <v>561</v>
      </c>
      <c r="AH169" s="351" t="s">
        <v>95</v>
      </c>
      <c r="AI169" s="351"/>
      <c r="AJ169" s="351"/>
      <c r="AK169" s="351"/>
      <c r="AL169" s="351"/>
      <c r="AM169" s="351"/>
      <c r="AN169" s="351"/>
      <c r="AO169" s="351"/>
      <c r="AP169" s="351"/>
      <c r="AQ169" s="351"/>
      <c r="AR169" s="351"/>
      <c r="AS169" s="351"/>
      <c r="AT169" s="351"/>
      <c r="AU169" s="351"/>
      <c r="AV169" s="351"/>
      <c r="AW169" s="351"/>
      <c r="AX169" s="351" t="s">
        <v>2701</v>
      </c>
      <c r="AY169" s="351"/>
      <c r="AZ169" s="351" t="s">
        <v>95</v>
      </c>
      <c r="BA169" s="351" t="s">
        <v>95</v>
      </c>
      <c r="BB169" s="351" t="s">
        <v>2952</v>
      </c>
      <c r="BC169" s="412" t="s">
        <v>2701</v>
      </c>
      <c r="BD169" s="316" t="s">
        <v>2140</v>
      </c>
      <c r="BE169" s="339" t="s">
        <v>534</v>
      </c>
      <c r="BF169" s="339" t="s">
        <v>556</v>
      </c>
    </row>
    <row r="170" spans="1:58" s="316" customFormat="1" ht="35.1" customHeight="1">
      <c r="A170" s="339" t="s">
        <v>110</v>
      </c>
      <c r="B170" s="339" t="s">
        <v>567</v>
      </c>
      <c r="C170" s="339" t="s">
        <v>568</v>
      </c>
      <c r="D170" s="339" t="s">
        <v>90</v>
      </c>
      <c r="E170" s="339" t="s">
        <v>134</v>
      </c>
      <c r="F170" s="340">
        <v>2015</v>
      </c>
      <c r="G170" s="340">
        <v>2016</v>
      </c>
      <c r="H170" s="341">
        <v>13.388999999999999</v>
      </c>
      <c r="I170" s="339"/>
      <c r="J170" s="339">
        <v>13.388999999999999</v>
      </c>
      <c r="K170" s="339"/>
      <c r="L170" s="351">
        <v>20503</v>
      </c>
      <c r="M170" s="351">
        <v>8341.9580000000005</v>
      </c>
      <c r="N170" s="351">
        <v>4017</v>
      </c>
      <c r="O170" s="351">
        <v>0</v>
      </c>
      <c r="P170" s="351">
        <v>0</v>
      </c>
      <c r="Q170" s="351">
        <v>0</v>
      </c>
      <c r="R170" s="358">
        <v>4017</v>
      </c>
      <c r="S170" s="358">
        <f>VLOOKUP(C170,[1]Sheet2!$J$10:$EU$681,93,FALSE)</f>
        <v>4017</v>
      </c>
      <c r="T170" s="361">
        <v>20502.7</v>
      </c>
      <c r="U170" s="358"/>
      <c r="V170" s="358"/>
      <c r="W170" s="358"/>
      <c r="X170" s="358"/>
      <c r="Y170" s="351">
        <v>20503</v>
      </c>
      <c r="Z170" s="351">
        <v>0</v>
      </c>
      <c r="AA170" s="366">
        <v>1</v>
      </c>
      <c r="AB170" s="367">
        <v>0</v>
      </c>
      <c r="AC170" s="367">
        <v>4324.9579999999996</v>
      </c>
      <c r="AD170" s="367"/>
      <c r="AE170" s="351"/>
      <c r="AF170" s="351" t="s">
        <v>571</v>
      </c>
      <c r="AG170" s="46" t="s">
        <v>572</v>
      </c>
      <c r="AH170" s="354" t="s">
        <v>95</v>
      </c>
      <c r="AI170" s="351"/>
      <c r="AJ170" s="351"/>
      <c r="AK170" s="351"/>
      <c r="AL170" s="351"/>
      <c r="AM170" s="351"/>
      <c r="AN170" s="351"/>
      <c r="AO170" s="351"/>
      <c r="AP170" s="351"/>
      <c r="AQ170" s="351"/>
      <c r="AR170" s="351"/>
      <c r="AS170" s="351"/>
      <c r="AT170" s="351"/>
      <c r="AU170" s="351"/>
      <c r="AV170" s="351"/>
      <c r="AW170" s="351"/>
      <c r="AX170" s="351" t="s">
        <v>2701</v>
      </c>
      <c r="AY170" s="351"/>
      <c r="AZ170" s="351" t="s">
        <v>95</v>
      </c>
      <c r="BA170" s="351" t="s">
        <v>95</v>
      </c>
      <c r="BB170" s="351" t="s">
        <v>2952</v>
      </c>
      <c r="BC170" s="412" t="s">
        <v>2701</v>
      </c>
      <c r="BD170" s="316" t="s">
        <v>2140</v>
      </c>
      <c r="BE170" s="339" t="s">
        <v>110</v>
      </c>
      <c r="BF170" s="339" t="s">
        <v>567</v>
      </c>
    </row>
    <row r="171" spans="1:58" s="316" customFormat="1" ht="35.1" customHeight="1">
      <c r="A171" s="339" t="s">
        <v>110</v>
      </c>
      <c r="B171" s="339" t="s">
        <v>111</v>
      </c>
      <c r="C171" s="339" t="s">
        <v>112</v>
      </c>
      <c r="D171" s="339" t="s">
        <v>113</v>
      </c>
      <c r="E171" s="339" t="s">
        <v>89</v>
      </c>
      <c r="F171" s="340">
        <v>2014</v>
      </c>
      <c r="G171" s="342">
        <v>2019</v>
      </c>
      <c r="H171" s="341">
        <v>5.0999999999999996</v>
      </c>
      <c r="I171" s="339">
        <v>5.0999999999999996</v>
      </c>
      <c r="J171" s="339"/>
      <c r="K171" s="339"/>
      <c r="L171" s="351">
        <v>112812.35</v>
      </c>
      <c r="M171" s="351">
        <v>81077.538700000005</v>
      </c>
      <c r="N171" s="351">
        <v>3364</v>
      </c>
      <c r="O171" s="351">
        <v>0</v>
      </c>
      <c r="P171" s="351">
        <v>0</v>
      </c>
      <c r="Q171" s="351">
        <v>0</v>
      </c>
      <c r="R171" s="358">
        <v>3364</v>
      </c>
      <c r="S171" s="358">
        <f>VLOOKUP(C171,[1]Sheet2!$J$10:$EU$681,93,FALSE)</f>
        <v>3364</v>
      </c>
      <c r="T171" s="361">
        <v>84460</v>
      </c>
      <c r="U171" s="361"/>
      <c r="V171" s="407">
        <v>6580</v>
      </c>
      <c r="W171" s="407">
        <v>9300</v>
      </c>
      <c r="X171" s="361">
        <v>6080</v>
      </c>
      <c r="Y171" s="351">
        <v>84460</v>
      </c>
      <c r="Z171" s="351">
        <v>28352.35</v>
      </c>
      <c r="AA171" s="366">
        <v>0.74867689574767304</v>
      </c>
      <c r="AB171" s="367">
        <v>28352.35</v>
      </c>
      <c r="AC171" s="367">
        <v>77713.538700000005</v>
      </c>
      <c r="AD171" s="367"/>
      <c r="AE171" s="351"/>
      <c r="AF171" s="351" t="s">
        <v>2954</v>
      </c>
      <c r="AG171" s="46" t="s">
        <v>115</v>
      </c>
      <c r="AH171" s="354" t="s">
        <v>95</v>
      </c>
      <c r="AI171" s="351">
        <v>28352.35</v>
      </c>
      <c r="AJ171" s="351"/>
      <c r="AK171" s="351"/>
      <c r="AL171" s="351">
        <v>28352.35</v>
      </c>
      <c r="AM171" s="369" t="s">
        <v>2955</v>
      </c>
      <c r="AN171" s="351"/>
      <c r="AO171" s="351"/>
      <c r="AP171" s="351"/>
      <c r="AQ171" s="351"/>
      <c r="AR171" s="351"/>
      <c r="AS171" s="351"/>
      <c r="AT171" s="351"/>
      <c r="AU171" s="351"/>
      <c r="AV171" s="351"/>
      <c r="AW171" s="351"/>
      <c r="AX171" s="351" t="s">
        <v>2701</v>
      </c>
      <c r="AY171" s="351"/>
      <c r="AZ171" s="351" t="s">
        <v>95</v>
      </c>
      <c r="BA171" s="351" t="s">
        <v>95</v>
      </c>
      <c r="BB171" s="351" t="s">
        <v>2952</v>
      </c>
      <c r="BC171" s="412" t="s">
        <v>2701</v>
      </c>
      <c r="BD171" s="316" t="s">
        <v>2140</v>
      </c>
      <c r="BE171" s="339" t="s">
        <v>110</v>
      </c>
      <c r="BF171" s="339" t="s">
        <v>111</v>
      </c>
    </row>
    <row r="172" spans="1:58" s="316" customFormat="1" ht="35.1" customHeight="1">
      <c r="A172" s="339" t="s">
        <v>110</v>
      </c>
      <c r="B172" s="339" t="s">
        <v>1147</v>
      </c>
      <c r="C172" s="339" t="s">
        <v>1500</v>
      </c>
      <c r="D172" s="339" t="s">
        <v>119</v>
      </c>
      <c r="E172" s="339" t="s">
        <v>89</v>
      </c>
      <c r="F172" s="340">
        <v>2016</v>
      </c>
      <c r="G172" s="340">
        <v>2020</v>
      </c>
      <c r="H172" s="341">
        <v>6.7830000000000004</v>
      </c>
      <c r="I172" s="339"/>
      <c r="J172" s="378">
        <v>7</v>
      </c>
      <c r="K172" s="339"/>
      <c r="L172" s="351">
        <v>8737</v>
      </c>
      <c r="M172" s="351">
        <v>5780.67</v>
      </c>
      <c r="N172" s="351">
        <v>1356</v>
      </c>
      <c r="O172" s="351">
        <v>0</v>
      </c>
      <c r="P172" s="351">
        <v>0</v>
      </c>
      <c r="Q172" s="351">
        <v>0</v>
      </c>
      <c r="R172" s="358">
        <v>1000</v>
      </c>
      <c r="S172" s="358">
        <f>VLOOKUP(C172,[1]Sheet2!$J$10:$EU$681,93,FALSE)</f>
        <v>1000</v>
      </c>
      <c r="T172" s="361">
        <v>6523</v>
      </c>
      <c r="U172" s="358"/>
      <c r="V172" s="358"/>
      <c r="W172" s="407">
        <v>4464</v>
      </c>
      <c r="X172" s="361">
        <v>2059</v>
      </c>
      <c r="Y172" s="351">
        <v>6523</v>
      </c>
      <c r="Z172" s="351">
        <v>2214</v>
      </c>
      <c r="AA172" s="366">
        <v>0.74659494105528201</v>
      </c>
      <c r="AB172" s="367">
        <v>1858</v>
      </c>
      <c r="AC172" s="367">
        <v>4424.67</v>
      </c>
      <c r="AD172" s="367"/>
      <c r="AE172" s="351"/>
      <c r="AF172" s="351" t="s">
        <v>1502</v>
      </c>
      <c r="AG172" s="238" t="s">
        <v>1503</v>
      </c>
      <c r="AH172" s="354" t="s">
        <v>95</v>
      </c>
      <c r="AI172" s="351">
        <v>2214</v>
      </c>
      <c r="AJ172" s="351">
        <v>356</v>
      </c>
      <c r="AK172" s="368">
        <v>1858</v>
      </c>
      <c r="AL172" s="351">
        <v>0</v>
      </c>
      <c r="AM172" s="369" t="s">
        <v>2956</v>
      </c>
      <c r="AN172" s="351"/>
      <c r="AO172" s="351"/>
      <c r="AP172" s="351"/>
      <c r="AQ172" s="351"/>
      <c r="AR172" s="351"/>
      <c r="AS172" s="351"/>
      <c r="AT172" s="351"/>
      <c r="AU172" s="351"/>
      <c r="AV172" s="351"/>
      <c r="AW172" s="351"/>
      <c r="AX172" s="351" t="s">
        <v>2701</v>
      </c>
      <c r="AY172" s="368" t="s">
        <v>2957</v>
      </c>
      <c r="AZ172" s="369" t="s">
        <v>95</v>
      </c>
      <c r="BA172" s="351" t="s">
        <v>426</v>
      </c>
      <c r="BB172" s="351" t="s">
        <v>2952</v>
      </c>
      <c r="BC172" s="412" t="s">
        <v>2701</v>
      </c>
      <c r="BD172" s="316" t="s">
        <v>2140</v>
      </c>
      <c r="BE172" s="339" t="s">
        <v>110</v>
      </c>
      <c r="BF172" s="339" t="s">
        <v>1147</v>
      </c>
    </row>
    <row r="173" spans="1:58" s="318" customFormat="1" ht="35.1" customHeight="1">
      <c r="A173" s="339" t="s">
        <v>116</v>
      </c>
      <c r="B173" s="339" t="s">
        <v>117</v>
      </c>
      <c r="C173" s="339" t="s">
        <v>118</v>
      </c>
      <c r="D173" s="339" t="s">
        <v>119</v>
      </c>
      <c r="E173" s="339" t="s">
        <v>89</v>
      </c>
      <c r="F173" s="340">
        <v>2014</v>
      </c>
      <c r="G173" s="340">
        <v>2016</v>
      </c>
      <c r="H173" s="341">
        <v>17.143000000000001</v>
      </c>
      <c r="I173" s="352"/>
      <c r="J173" s="352">
        <v>17.143000000000001</v>
      </c>
      <c r="K173" s="352"/>
      <c r="L173" s="351">
        <v>92182.34</v>
      </c>
      <c r="M173" s="351">
        <v>63367.731500000002</v>
      </c>
      <c r="N173" s="351">
        <v>5720</v>
      </c>
      <c r="O173" s="351">
        <v>0</v>
      </c>
      <c r="P173" s="351">
        <v>0</v>
      </c>
      <c r="Q173" s="351">
        <v>0</v>
      </c>
      <c r="R173" s="358">
        <v>5720</v>
      </c>
      <c r="S173" s="358">
        <f>VLOOKUP(C173,[1]Sheet2!$J$10:$EU$681,93,FALSE)</f>
        <v>5720</v>
      </c>
      <c r="T173" s="351">
        <v>92182.34</v>
      </c>
      <c r="U173" s="358">
        <v>4891</v>
      </c>
      <c r="V173" s="358"/>
      <c r="W173" s="358"/>
      <c r="X173" s="358"/>
      <c r="Y173" s="351">
        <v>92182.34</v>
      </c>
      <c r="Z173" s="351">
        <v>0</v>
      </c>
      <c r="AA173" s="366">
        <v>1</v>
      </c>
      <c r="AB173" s="367">
        <v>0</v>
      </c>
      <c r="AC173" s="367">
        <v>57647.731500000002</v>
      </c>
      <c r="AD173" s="367"/>
      <c r="AE173" s="351"/>
      <c r="AF173" s="351"/>
      <c r="AG173" s="351" t="s">
        <v>2958</v>
      </c>
      <c r="AH173" s="351" t="s">
        <v>95</v>
      </c>
      <c r="AI173" s="351"/>
      <c r="AJ173" s="351"/>
      <c r="AK173" s="351"/>
      <c r="AL173" s="351"/>
      <c r="AM173" s="351"/>
      <c r="AN173" s="351"/>
      <c r="AO173" s="351"/>
      <c r="AP173" s="351"/>
      <c r="AQ173" s="351"/>
      <c r="AR173" s="351"/>
      <c r="AS173" s="351"/>
      <c r="AT173" s="351"/>
      <c r="AU173" s="351"/>
      <c r="AV173" s="351"/>
      <c r="AW173" s="351"/>
      <c r="AX173" s="351" t="s">
        <v>2701</v>
      </c>
      <c r="AY173" s="351"/>
      <c r="AZ173" s="351" t="s">
        <v>95</v>
      </c>
      <c r="BA173" s="351" t="s">
        <v>95</v>
      </c>
      <c r="BB173" s="351" t="s">
        <v>2952</v>
      </c>
      <c r="BC173" s="412" t="s">
        <v>2701</v>
      </c>
      <c r="BD173" s="316" t="s">
        <v>2140</v>
      </c>
      <c r="BE173" s="339" t="s">
        <v>116</v>
      </c>
      <c r="BF173" s="339" t="s">
        <v>117</v>
      </c>
    </row>
    <row r="174" spans="1:58" s="318" customFormat="1" ht="35.1" customHeight="1">
      <c r="A174" s="373" t="s">
        <v>116</v>
      </c>
      <c r="B174" s="373" t="s">
        <v>585</v>
      </c>
      <c r="C174" s="373" t="s">
        <v>586</v>
      </c>
      <c r="D174" s="373" t="s">
        <v>90</v>
      </c>
      <c r="E174" s="373" t="s">
        <v>165</v>
      </c>
      <c r="F174" s="374">
        <v>2016</v>
      </c>
      <c r="G174" s="374">
        <v>2018</v>
      </c>
      <c r="H174" s="341">
        <v>25.7</v>
      </c>
      <c r="I174" s="352"/>
      <c r="J174" s="352">
        <v>25.7</v>
      </c>
      <c r="K174" s="373"/>
      <c r="L174" s="383">
        <v>19985</v>
      </c>
      <c r="M174" s="383">
        <v>14268.2853</v>
      </c>
      <c r="N174" s="383">
        <v>8995</v>
      </c>
      <c r="O174" s="351">
        <v>0</v>
      </c>
      <c r="P174" s="351">
        <v>0</v>
      </c>
      <c r="Q174" s="351">
        <v>0</v>
      </c>
      <c r="R174" s="390">
        <v>8995</v>
      </c>
      <c r="S174" s="358">
        <f>VLOOKUP(C174,[1]Sheet2!$J$10:$EU$681,93,FALSE)</f>
        <v>8995</v>
      </c>
      <c r="T174" s="361">
        <v>19985.2</v>
      </c>
      <c r="U174" s="361">
        <v>8400</v>
      </c>
      <c r="V174" s="407">
        <v>11585.2</v>
      </c>
      <c r="W174" s="358"/>
      <c r="X174" s="358"/>
      <c r="Y174" s="383">
        <v>19985</v>
      </c>
      <c r="Z174" s="351">
        <v>0</v>
      </c>
      <c r="AA174" s="366">
        <v>1</v>
      </c>
      <c r="AB174" s="367">
        <v>0</v>
      </c>
      <c r="AC174" s="367">
        <v>5273.2852999999996</v>
      </c>
      <c r="AD174" s="367"/>
      <c r="AE174" s="351"/>
      <c r="AF174" s="383" t="s">
        <v>2959</v>
      </c>
      <c r="AG174" s="383" t="s">
        <v>2960</v>
      </c>
      <c r="AH174" s="383" t="s">
        <v>95</v>
      </c>
      <c r="AI174" s="383"/>
      <c r="AJ174" s="383"/>
      <c r="AK174" s="410"/>
      <c r="AL174" s="383"/>
      <c r="AM174" s="383"/>
      <c r="AN174" s="383"/>
      <c r="AO174" s="383"/>
      <c r="AP174" s="383"/>
      <c r="AQ174" s="383"/>
      <c r="AR174" s="383"/>
      <c r="AS174" s="383"/>
      <c r="AT174" s="383"/>
      <c r="AU174" s="383"/>
      <c r="AV174" s="383"/>
      <c r="AW174" s="383"/>
      <c r="AX174" s="383" t="s">
        <v>2701</v>
      </c>
      <c r="AY174" s="383"/>
      <c r="AZ174" s="383" t="s">
        <v>95</v>
      </c>
      <c r="BA174" s="351" t="s">
        <v>95</v>
      </c>
      <c r="BB174" s="383" t="s">
        <v>2952</v>
      </c>
      <c r="BC174" s="412" t="s">
        <v>2701</v>
      </c>
      <c r="BD174" s="316" t="s">
        <v>234</v>
      </c>
      <c r="BE174" s="373" t="s">
        <v>116</v>
      </c>
      <c r="BF174" s="373" t="s">
        <v>585</v>
      </c>
    </row>
    <row r="175" spans="1:58" s="318" customFormat="1" ht="35.1" customHeight="1">
      <c r="A175" s="373" t="s">
        <v>116</v>
      </c>
      <c r="B175" s="373" t="s">
        <v>585</v>
      </c>
      <c r="C175" s="373" t="s">
        <v>591</v>
      </c>
      <c r="D175" s="373" t="s">
        <v>90</v>
      </c>
      <c r="E175" s="373" t="s">
        <v>165</v>
      </c>
      <c r="F175" s="374">
        <v>2016</v>
      </c>
      <c r="G175" s="374">
        <v>2018</v>
      </c>
      <c r="H175" s="341">
        <v>31</v>
      </c>
      <c r="I175" s="352"/>
      <c r="J175" s="352">
        <v>31</v>
      </c>
      <c r="K175" s="373"/>
      <c r="L175" s="383">
        <v>25708</v>
      </c>
      <c r="M175" s="383">
        <v>17750.148099999999</v>
      </c>
      <c r="N175" s="383">
        <v>11671</v>
      </c>
      <c r="O175" s="351">
        <v>0</v>
      </c>
      <c r="P175" s="351">
        <v>0</v>
      </c>
      <c r="Q175" s="351">
        <v>0</v>
      </c>
      <c r="R175" s="390">
        <v>11671</v>
      </c>
      <c r="S175" s="358">
        <f>VLOOKUP(C175,[1]Sheet2!$J$10:$EU$681,93,FALSE)</f>
        <v>11671</v>
      </c>
      <c r="T175" s="361">
        <v>25707</v>
      </c>
      <c r="U175" s="361">
        <v>11788</v>
      </c>
      <c r="V175" s="407">
        <v>13920</v>
      </c>
      <c r="W175" s="358"/>
      <c r="X175" s="358"/>
      <c r="Y175" s="383">
        <v>25708</v>
      </c>
      <c r="Z175" s="351">
        <v>0</v>
      </c>
      <c r="AA175" s="366">
        <v>1</v>
      </c>
      <c r="AB175" s="367">
        <v>0</v>
      </c>
      <c r="AC175" s="367">
        <v>6079.1481000000003</v>
      </c>
      <c r="AD175" s="367"/>
      <c r="AE175" s="351"/>
      <c r="AF175" s="383" t="s">
        <v>2961</v>
      </c>
      <c r="AG175" s="383" t="s">
        <v>2962</v>
      </c>
      <c r="AH175" s="383" t="s">
        <v>95</v>
      </c>
      <c r="AI175" s="383"/>
      <c r="AJ175" s="383"/>
      <c r="AK175" s="383"/>
      <c r="AL175" s="383"/>
      <c r="AM175" s="383"/>
      <c r="AN175" s="383"/>
      <c r="AO175" s="383"/>
      <c r="AP175" s="383"/>
      <c r="AQ175" s="383"/>
      <c r="AR175" s="383"/>
      <c r="AS175" s="383"/>
      <c r="AT175" s="383"/>
      <c r="AU175" s="383"/>
      <c r="AV175" s="383"/>
      <c r="AW175" s="383"/>
      <c r="AX175" s="383" t="s">
        <v>2701</v>
      </c>
      <c r="AY175" s="383"/>
      <c r="AZ175" s="383" t="s">
        <v>95</v>
      </c>
      <c r="BA175" s="351" t="s">
        <v>95</v>
      </c>
      <c r="BB175" s="383" t="s">
        <v>2952</v>
      </c>
      <c r="BC175" s="412" t="s">
        <v>2701</v>
      </c>
      <c r="BD175" s="316" t="s">
        <v>234</v>
      </c>
      <c r="BE175" s="373" t="s">
        <v>116</v>
      </c>
      <c r="BF175" s="373" t="s">
        <v>585</v>
      </c>
    </row>
    <row r="176" spans="1:58" s="318" customFormat="1" ht="35.1" customHeight="1">
      <c r="A176" s="373" t="s">
        <v>116</v>
      </c>
      <c r="B176" s="373" t="s">
        <v>585</v>
      </c>
      <c r="C176" s="373" t="s">
        <v>596</v>
      </c>
      <c r="D176" s="373" t="s">
        <v>90</v>
      </c>
      <c r="E176" s="373" t="s">
        <v>165</v>
      </c>
      <c r="F176" s="374">
        <v>2016</v>
      </c>
      <c r="G176" s="374">
        <v>2018</v>
      </c>
      <c r="H176" s="376">
        <v>24</v>
      </c>
      <c r="I176" s="373"/>
      <c r="J176" s="373">
        <v>22</v>
      </c>
      <c r="K176" s="373"/>
      <c r="L176" s="383">
        <v>18100</v>
      </c>
      <c r="M176" s="383">
        <v>12684.004199999999</v>
      </c>
      <c r="N176" s="383">
        <v>8374</v>
      </c>
      <c r="O176" s="351">
        <v>0</v>
      </c>
      <c r="P176" s="351">
        <v>0</v>
      </c>
      <c r="Q176" s="351">
        <v>0</v>
      </c>
      <c r="R176" s="390">
        <v>8374</v>
      </c>
      <c r="S176" s="358">
        <f>VLOOKUP(C176,[1]Sheet2!$J$10:$EU$681,93,FALSE)</f>
        <v>8374</v>
      </c>
      <c r="T176" s="361">
        <v>18099.599999999999</v>
      </c>
      <c r="U176" s="361">
        <v>9260</v>
      </c>
      <c r="V176" s="407">
        <v>8840</v>
      </c>
      <c r="W176" s="358"/>
      <c r="X176" s="358"/>
      <c r="Y176" s="383">
        <v>18100</v>
      </c>
      <c r="Z176" s="351">
        <v>0</v>
      </c>
      <c r="AA176" s="366">
        <v>1</v>
      </c>
      <c r="AB176" s="367">
        <v>0</v>
      </c>
      <c r="AC176" s="367">
        <v>4310.0042000000003</v>
      </c>
      <c r="AD176" s="367"/>
      <c r="AE176" s="351"/>
      <c r="AF176" s="383" t="s">
        <v>2963</v>
      </c>
      <c r="AG176" s="383" t="s">
        <v>2964</v>
      </c>
      <c r="AH176" s="383" t="s">
        <v>95</v>
      </c>
      <c r="AI176" s="383"/>
      <c r="AJ176" s="383"/>
      <c r="AK176" s="383"/>
      <c r="AL176" s="383"/>
      <c r="AM176" s="383"/>
      <c r="AN176" s="383"/>
      <c r="AO176" s="383"/>
      <c r="AP176" s="383"/>
      <c r="AQ176" s="383"/>
      <c r="AR176" s="383"/>
      <c r="AS176" s="383"/>
      <c r="AT176" s="383"/>
      <c r="AU176" s="383"/>
      <c r="AV176" s="383"/>
      <c r="AW176" s="383"/>
      <c r="AX176" s="383" t="s">
        <v>2701</v>
      </c>
      <c r="AY176" s="383"/>
      <c r="AZ176" s="383" t="s">
        <v>95</v>
      </c>
      <c r="BA176" s="351" t="s">
        <v>95</v>
      </c>
      <c r="BB176" s="383" t="s">
        <v>2952</v>
      </c>
      <c r="BC176" s="412" t="s">
        <v>2701</v>
      </c>
      <c r="BD176" s="316" t="s">
        <v>234</v>
      </c>
      <c r="BE176" s="373" t="s">
        <v>116</v>
      </c>
      <c r="BF176" s="373" t="s">
        <v>585</v>
      </c>
    </row>
    <row r="177" spans="1:58" s="321" customFormat="1" ht="35.1" customHeight="1">
      <c r="A177" s="373" t="s">
        <v>116</v>
      </c>
      <c r="B177" s="373" t="s">
        <v>585</v>
      </c>
      <c r="C177" s="373" t="s">
        <v>943</v>
      </c>
      <c r="D177" s="373" t="s">
        <v>119</v>
      </c>
      <c r="E177" s="373" t="s">
        <v>89</v>
      </c>
      <c r="F177" s="374">
        <v>2016</v>
      </c>
      <c r="G177" s="374">
        <v>2018</v>
      </c>
      <c r="H177" s="373">
        <v>0</v>
      </c>
      <c r="I177" s="373">
        <v>8</v>
      </c>
      <c r="J177" s="373"/>
      <c r="K177" s="373"/>
      <c r="L177" s="383">
        <v>20800</v>
      </c>
      <c r="M177" s="395">
        <v>14560</v>
      </c>
      <c r="N177" s="383">
        <v>2000</v>
      </c>
      <c r="O177" s="351">
        <v>0</v>
      </c>
      <c r="P177" s="351">
        <v>0</v>
      </c>
      <c r="Q177" s="351">
        <v>0</v>
      </c>
      <c r="R177" s="390">
        <v>0</v>
      </c>
      <c r="S177" s="358">
        <f>VLOOKUP(C177,[1]Sheet2!$J$10:$EU$681,93,FALSE)</f>
        <v>0</v>
      </c>
      <c r="T177" s="358"/>
      <c r="U177" s="358"/>
      <c r="V177" s="358"/>
      <c r="W177" s="358"/>
      <c r="X177" s="358"/>
      <c r="Y177" s="395">
        <v>18720</v>
      </c>
      <c r="Z177" s="351">
        <v>2080</v>
      </c>
      <c r="AA177" s="366">
        <v>0.9</v>
      </c>
      <c r="AB177" s="367">
        <v>80</v>
      </c>
      <c r="AC177" s="367">
        <v>12560</v>
      </c>
      <c r="AD177" s="367"/>
      <c r="AE177" s="351"/>
      <c r="AF177" s="383" t="s">
        <v>2965</v>
      </c>
      <c r="AG177" s="383" t="s">
        <v>2966</v>
      </c>
      <c r="AH177" s="383" t="s">
        <v>95</v>
      </c>
      <c r="AI177" s="383"/>
      <c r="AJ177" s="383">
        <v>2000</v>
      </c>
      <c r="AK177" s="383"/>
      <c r="AL177" s="383"/>
      <c r="AM177" s="383" t="s">
        <v>109</v>
      </c>
      <c r="AN177" s="383"/>
      <c r="AO177" s="383"/>
      <c r="AP177" s="383"/>
      <c r="AQ177" s="383"/>
      <c r="AR177" s="383"/>
      <c r="AS177" s="383"/>
      <c r="AT177" s="383"/>
      <c r="AU177" s="383"/>
      <c r="AV177" s="383"/>
      <c r="AW177" s="383"/>
      <c r="AX177" s="383" t="s">
        <v>2902</v>
      </c>
      <c r="AY177" s="383"/>
      <c r="AZ177" s="383" t="s">
        <v>95</v>
      </c>
      <c r="BA177" s="351" t="s">
        <v>95</v>
      </c>
      <c r="BB177" s="383" t="s">
        <v>2952</v>
      </c>
      <c r="BC177" s="413" t="s">
        <v>2902</v>
      </c>
      <c r="BD177" s="316" t="s">
        <v>234</v>
      </c>
      <c r="BE177" s="373" t="s">
        <v>116</v>
      </c>
      <c r="BF177" s="373" t="s">
        <v>585</v>
      </c>
    </row>
    <row r="178" spans="1:58" s="318" customFormat="1" ht="35.1" customHeight="1">
      <c r="A178" s="339" t="s">
        <v>116</v>
      </c>
      <c r="B178" s="339" t="s">
        <v>122</v>
      </c>
      <c r="C178" s="339" t="s">
        <v>123</v>
      </c>
      <c r="D178" s="339" t="s">
        <v>113</v>
      </c>
      <c r="E178" s="339" t="s">
        <v>89</v>
      </c>
      <c r="F178" s="340">
        <v>2014</v>
      </c>
      <c r="G178" s="340">
        <v>2016</v>
      </c>
      <c r="H178" s="341">
        <v>0.87</v>
      </c>
      <c r="I178" s="339"/>
      <c r="J178" s="339"/>
      <c r="K178" s="339"/>
      <c r="L178" s="351">
        <v>7538</v>
      </c>
      <c r="M178" s="351">
        <v>6354.54</v>
      </c>
      <c r="N178" s="351">
        <v>674</v>
      </c>
      <c r="O178" s="351">
        <v>0</v>
      </c>
      <c r="P178" s="351">
        <v>0</v>
      </c>
      <c r="Q178" s="351">
        <v>0</v>
      </c>
      <c r="R178" s="358">
        <v>674</v>
      </c>
      <c r="S178" s="358">
        <f>VLOOKUP(C178,[1]Sheet2!$J$10:$EU$681,93,FALSE)</f>
        <v>674</v>
      </c>
      <c r="T178" s="361">
        <v>7538</v>
      </c>
      <c r="U178" s="361">
        <v>2158</v>
      </c>
      <c r="V178" s="358"/>
      <c r="W178" s="358"/>
      <c r="X178" s="358"/>
      <c r="Y178" s="351">
        <v>7538</v>
      </c>
      <c r="Z178" s="351">
        <v>0</v>
      </c>
      <c r="AA178" s="366">
        <v>1</v>
      </c>
      <c r="AB178" s="367">
        <v>0</v>
      </c>
      <c r="AC178" s="367">
        <v>5680.54</v>
      </c>
      <c r="AD178" s="367"/>
      <c r="AE178" s="351"/>
      <c r="AF178" s="369" t="s">
        <v>126</v>
      </c>
      <c r="AG178" s="369" t="s">
        <v>2967</v>
      </c>
      <c r="AH178" s="369" t="s">
        <v>95</v>
      </c>
      <c r="AI178" s="351"/>
      <c r="AJ178" s="351"/>
      <c r="AK178" s="351"/>
      <c r="AL178" s="351"/>
      <c r="AM178" s="351"/>
      <c r="AN178" s="351"/>
      <c r="AO178" s="351"/>
      <c r="AP178" s="351"/>
      <c r="AQ178" s="351"/>
      <c r="AR178" s="351"/>
      <c r="AS178" s="351"/>
      <c r="AT178" s="351"/>
      <c r="AU178" s="351"/>
      <c r="AV178" s="351"/>
      <c r="AW178" s="351"/>
      <c r="AX178" s="351" t="s">
        <v>2701</v>
      </c>
      <c r="AY178" s="351"/>
      <c r="AZ178" s="351" t="s">
        <v>95</v>
      </c>
      <c r="BA178" s="351" t="s">
        <v>95</v>
      </c>
      <c r="BB178" s="351" t="s">
        <v>2952</v>
      </c>
      <c r="BC178" s="412" t="s">
        <v>2701</v>
      </c>
      <c r="BD178" s="316" t="s">
        <v>2140</v>
      </c>
      <c r="BE178" s="339" t="s">
        <v>116</v>
      </c>
      <c r="BF178" s="339" t="s">
        <v>122</v>
      </c>
    </row>
    <row r="179" spans="1:58" s="318" customFormat="1" ht="35.1" customHeight="1">
      <c r="A179" s="339" t="s">
        <v>116</v>
      </c>
      <c r="B179" s="339" t="s">
        <v>117</v>
      </c>
      <c r="C179" s="339" t="s">
        <v>1460</v>
      </c>
      <c r="D179" s="339" t="s">
        <v>90</v>
      </c>
      <c r="E179" s="339" t="s">
        <v>165</v>
      </c>
      <c r="F179" s="340">
        <v>2017</v>
      </c>
      <c r="G179" s="340">
        <v>2020</v>
      </c>
      <c r="H179" s="341">
        <v>47.268000000000001</v>
      </c>
      <c r="I179" s="352"/>
      <c r="J179" s="352">
        <v>47.268000000000001</v>
      </c>
      <c r="K179" s="352"/>
      <c r="L179" s="351">
        <v>50320</v>
      </c>
      <c r="M179" s="351">
        <v>36807.129999999997</v>
      </c>
      <c r="N179" s="351">
        <v>18149</v>
      </c>
      <c r="O179" s="351">
        <v>0</v>
      </c>
      <c r="P179" s="351">
        <v>0</v>
      </c>
      <c r="Q179" s="351">
        <v>0</v>
      </c>
      <c r="R179" s="358">
        <v>18149</v>
      </c>
      <c r="S179" s="358">
        <f>VLOOKUP(C179,[1]Sheet2!$J$10:$EU$681,93,FALSE)</f>
        <v>18149</v>
      </c>
      <c r="T179" s="361">
        <v>50250</v>
      </c>
      <c r="U179" s="358"/>
      <c r="V179" s="407">
        <v>32000</v>
      </c>
      <c r="W179" s="407">
        <v>11000</v>
      </c>
      <c r="X179" s="361">
        <v>7250</v>
      </c>
      <c r="Y179" s="351">
        <v>50250</v>
      </c>
      <c r="Z179" s="351">
        <v>70</v>
      </c>
      <c r="AA179" s="366">
        <v>0.99860890302066796</v>
      </c>
      <c r="AB179" s="367">
        <v>70</v>
      </c>
      <c r="AC179" s="367">
        <v>18658.13</v>
      </c>
      <c r="AD179" s="367"/>
      <c r="AE179" s="351"/>
      <c r="AF179" s="351"/>
      <c r="AG179" s="351" t="s">
        <v>2968</v>
      </c>
      <c r="AH179" s="351" t="s">
        <v>95</v>
      </c>
      <c r="AI179" s="351"/>
      <c r="AJ179" s="351"/>
      <c r="AK179" s="351"/>
      <c r="AL179" s="351"/>
      <c r="AM179" s="351"/>
      <c r="AN179" s="351"/>
      <c r="AO179" s="351"/>
      <c r="AP179" s="351"/>
      <c r="AQ179" s="351"/>
      <c r="AR179" s="351"/>
      <c r="AS179" s="351"/>
      <c r="AT179" s="351"/>
      <c r="AU179" s="351"/>
      <c r="AV179" s="351"/>
      <c r="AW179" s="351"/>
      <c r="AX179" s="351" t="s">
        <v>2701</v>
      </c>
      <c r="AY179" s="351"/>
      <c r="AZ179" s="351" t="s">
        <v>95</v>
      </c>
      <c r="BA179" s="351" t="s">
        <v>95</v>
      </c>
      <c r="BB179" s="351" t="s">
        <v>2952</v>
      </c>
      <c r="BC179" s="412" t="s">
        <v>2701</v>
      </c>
      <c r="BD179" s="316" t="s">
        <v>2140</v>
      </c>
      <c r="BE179" s="339" t="s">
        <v>116</v>
      </c>
      <c r="BF179" s="339" t="s">
        <v>117</v>
      </c>
    </row>
    <row r="180" spans="1:58" s="316" customFormat="1" ht="35.1" customHeight="1">
      <c r="A180" s="339" t="s">
        <v>128</v>
      </c>
      <c r="B180" s="339" t="s">
        <v>129</v>
      </c>
      <c r="C180" s="339" t="s">
        <v>130</v>
      </c>
      <c r="D180" s="339" t="s">
        <v>90</v>
      </c>
      <c r="E180" s="339" t="s">
        <v>134</v>
      </c>
      <c r="F180" s="340">
        <v>2013</v>
      </c>
      <c r="G180" s="340">
        <v>2016</v>
      </c>
      <c r="H180" s="341">
        <v>68</v>
      </c>
      <c r="I180" s="339"/>
      <c r="J180" s="339">
        <v>68.245000000000005</v>
      </c>
      <c r="K180" s="339"/>
      <c r="L180" s="351">
        <v>42941.2</v>
      </c>
      <c r="M180" s="351">
        <v>32038.680400000001</v>
      </c>
      <c r="N180" s="351">
        <v>20714</v>
      </c>
      <c r="O180" s="351">
        <v>0</v>
      </c>
      <c r="P180" s="351">
        <v>0</v>
      </c>
      <c r="Q180" s="351">
        <v>0</v>
      </c>
      <c r="R180" s="358">
        <v>20714</v>
      </c>
      <c r="S180" s="358">
        <f>VLOOKUP(C180,[1]Sheet2!$J$10:$EU$681,93,FALSE)</f>
        <v>20714</v>
      </c>
      <c r="T180" s="358"/>
      <c r="U180" s="358"/>
      <c r="V180" s="358"/>
      <c r="W180" s="358"/>
      <c r="X180" s="358"/>
      <c r="Y180" s="351">
        <v>42941.2</v>
      </c>
      <c r="Z180" s="351">
        <v>0</v>
      </c>
      <c r="AA180" s="366">
        <v>1</v>
      </c>
      <c r="AB180" s="367">
        <v>0</v>
      </c>
      <c r="AC180" s="367">
        <v>11324.680399999999</v>
      </c>
      <c r="AD180" s="367"/>
      <c r="AE180" s="351"/>
      <c r="AF180" s="368" t="s">
        <v>135</v>
      </c>
      <c r="AG180" s="368" t="s">
        <v>136</v>
      </c>
      <c r="AH180" s="368" t="s">
        <v>95</v>
      </c>
      <c r="AI180" s="351"/>
      <c r="AJ180" s="351"/>
      <c r="AK180" s="351"/>
      <c r="AL180" s="351"/>
      <c r="AM180" s="351"/>
      <c r="AN180" s="351"/>
      <c r="AO180" s="351"/>
      <c r="AP180" s="351"/>
      <c r="AQ180" s="351"/>
      <c r="AR180" s="351"/>
      <c r="AS180" s="351"/>
      <c r="AT180" s="351"/>
      <c r="AU180" s="351"/>
      <c r="AV180" s="351"/>
      <c r="AW180" s="351"/>
      <c r="AX180" s="351" t="s">
        <v>2701</v>
      </c>
      <c r="AY180" s="351"/>
      <c r="AZ180" s="351" t="s">
        <v>95</v>
      </c>
      <c r="BA180" s="351" t="s">
        <v>95</v>
      </c>
      <c r="BB180" s="351" t="s">
        <v>2952</v>
      </c>
      <c r="BC180" s="412" t="s">
        <v>2701</v>
      </c>
      <c r="BD180" s="316" t="s">
        <v>2140</v>
      </c>
      <c r="BE180" s="339" t="s">
        <v>128</v>
      </c>
      <c r="BF180" s="339" t="s">
        <v>129</v>
      </c>
    </row>
    <row r="181" spans="1:58" s="316" customFormat="1" ht="35.1" customHeight="1">
      <c r="A181" s="339" t="s">
        <v>128</v>
      </c>
      <c r="B181" s="339" t="s">
        <v>144</v>
      </c>
      <c r="C181" s="339" t="s">
        <v>145</v>
      </c>
      <c r="D181" s="339" t="s">
        <v>113</v>
      </c>
      <c r="E181" s="339" t="s">
        <v>89</v>
      </c>
      <c r="F181" s="340">
        <v>2015</v>
      </c>
      <c r="G181" s="340">
        <v>2017</v>
      </c>
      <c r="H181" s="341">
        <v>17</v>
      </c>
      <c r="I181" s="339">
        <v>17.213000000000001</v>
      </c>
      <c r="J181" s="339"/>
      <c r="K181" s="339"/>
      <c r="L181" s="351">
        <v>19126.16</v>
      </c>
      <c r="M181" s="351">
        <v>14086.422699999999</v>
      </c>
      <c r="N181" s="351">
        <v>7630</v>
      </c>
      <c r="O181" s="351">
        <v>0</v>
      </c>
      <c r="P181" s="351">
        <v>0</v>
      </c>
      <c r="Q181" s="351">
        <v>0</v>
      </c>
      <c r="R181" s="358">
        <v>7630</v>
      </c>
      <c r="S181" s="358">
        <f>VLOOKUP(C181,[1]Sheet2!$J$10:$EU$681,93,FALSE)</f>
        <v>7630</v>
      </c>
      <c r="T181" s="361">
        <v>19121</v>
      </c>
      <c r="U181" s="358"/>
      <c r="V181" s="407">
        <v>9121</v>
      </c>
      <c r="W181" s="358"/>
      <c r="X181" s="358"/>
      <c r="Y181" s="351">
        <v>19126.16</v>
      </c>
      <c r="Z181" s="351">
        <v>0</v>
      </c>
      <c r="AA181" s="366">
        <v>1</v>
      </c>
      <c r="AB181" s="367">
        <v>0</v>
      </c>
      <c r="AC181" s="367">
        <v>6456.4227000000001</v>
      </c>
      <c r="AD181" s="367"/>
      <c r="AE181" s="351"/>
      <c r="AF181" s="368" t="s">
        <v>2969</v>
      </c>
      <c r="AG181" s="368" t="s">
        <v>2970</v>
      </c>
      <c r="AH181" s="368" t="s">
        <v>95</v>
      </c>
      <c r="AI181" s="351"/>
      <c r="AJ181" s="351"/>
      <c r="AK181" s="351"/>
      <c r="AL181" s="351"/>
      <c r="AM181" s="351"/>
      <c r="AN181" s="351"/>
      <c r="AO181" s="351"/>
      <c r="AP181" s="351"/>
      <c r="AQ181" s="351"/>
      <c r="AR181" s="351"/>
      <c r="AS181" s="351"/>
      <c r="AT181" s="351"/>
      <c r="AU181" s="351"/>
      <c r="AV181" s="351"/>
      <c r="AW181" s="351"/>
      <c r="AX181" s="351" t="s">
        <v>2701</v>
      </c>
      <c r="AY181" s="351"/>
      <c r="AZ181" s="351" t="s">
        <v>95</v>
      </c>
      <c r="BA181" s="351" t="s">
        <v>95</v>
      </c>
      <c r="BB181" s="351" t="s">
        <v>2952</v>
      </c>
      <c r="BC181" s="412" t="s">
        <v>2701</v>
      </c>
      <c r="BD181" s="316" t="s">
        <v>141</v>
      </c>
      <c r="BE181" s="339" t="s">
        <v>128</v>
      </c>
      <c r="BF181" s="339" t="s">
        <v>144</v>
      </c>
    </row>
    <row r="182" spans="1:58" s="316" customFormat="1" ht="35.1" customHeight="1">
      <c r="A182" s="339" t="s">
        <v>128</v>
      </c>
      <c r="B182" s="339" t="s">
        <v>148</v>
      </c>
      <c r="C182" s="339" t="s">
        <v>149</v>
      </c>
      <c r="D182" s="339" t="s">
        <v>113</v>
      </c>
      <c r="E182" s="339" t="s">
        <v>134</v>
      </c>
      <c r="F182" s="340">
        <v>2015</v>
      </c>
      <c r="G182" s="340">
        <v>2017</v>
      </c>
      <c r="H182" s="341">
        <v>27</v>
      </c>
      <c r="I182" s="339"/>
      <c r="J182" s="339">
        <v>26.706</v>
      </c>
      <c r="K182" s="339"/>
      <c r="L182" s="351">
        <v>15945.36</v>
      </c>
      <c r="M182" s="351">
        <v>12868.8562</v>
      </c>
      <c r="N182" s="351">
        <v>10803</v>
      </c>
      <c r="O182" s="351">
        <v>0</v>
      </c>
      <c r="P182" s="351">
        <v>0</v>
      </c>
      <c r="Q182" s="351">
        <v>0</v>
      </c>
      <c r="R182" s="358">
        <v>10803</v>
      </c>
      <c r="S182" s="358">
        <f>VLOOKUP(C182,[1]Sheet2!$J$10:$EU$681,93,FALSE)</f>
        <v>10803</v>
      </c>
      <c r="T182" s="361">
        <v>15945</v>
      </c>
      <c r="U182" s="358"/>
      <c r="V182" s="407">
        <v>3850</v>
      </c>
      <c r="W182" s="358"/>
      <c r="X182" s="358"/>
      <c r="Y182" s="351">
        <v>15945.36</v>
      </c>
      <c r="Z182" s="351">
        <v>0</v>
      </c>
      <c r="AA182" s="366">
        <v>1</v>
      </c>
      <c r="AB182" s="367">
        <v>0</v>
      </c>
      <c r="AC182" s="367">
        <v>2065.8562000000002</v>
      </c>
      <c r="AD182" s="367"/>
      <c r="AE182" s="351"/>
      <c r="AF182" s="368" t="s">
        <v>2971</v>
      </c>
      <c r="AG182" s="368" t="s">
        <v>2972</v>
      </c>
      <c r="AH182" s="368" t="s">
        <v>95</v>
      </c>
      <c r="AI182" s="351"/>
      <c r="AJ182" s="351"/>
      <c r="AK182" s="351"/>
      <c r="AL182" s="351"/>
      <c r="AM182" s="351"/>
      <c r="AN182" s="351"/>
      <c r="AO182" s="351"/>
      <c r="AP182" s="351"/>
      <c r="AQ182" s="351"/>
      <c r="AR182" s="351"/>
      <c r="AS182" s="351"/>
      <c r="AT182" s="351"/>
      <c r="AU182" s="351"/>
      <c r="AV182" s="351"/>
      <c r="AW182" s="351"/>
      <c r="AX182" s="351" t="s">
        <v>2701</v>
      </c>
      <c r="AY182" s="351"/>
      <c r="AZ182" s="351" t="s">
        <v>95</v>
      </c>
      <c r="BA182" s="351" t="s">
        <v>95</v>
      </c>
      <c r="BB182" s="351" t="s">
        <v>2952</v>
      </c>
      <c r="BC182" s="412" t="s">
        <v>2701</v>
      </c>
      <c r="BD182" s="316" t="s">
        <v>141</v>
      </c>
      <c r="BE182" s="339" t="s">
        <v>128</v>
      </c>
      <c r="BF182" s="339" t="s">
        <v>148</v>
      </c>
    </row>
    <row r="183" spans="1:58" s="316" customFormat="1" ht="35.1" customHeight="1">
      <c r="A183" s="339" t="s">
        <v>128</v>
      </c>
      <c r="B183" s="339" t="s">
        <v>148</v>
      </c>
      <c r="C183" s="339" t="s">
        <v>152</v>
      </c>
      <c r="D183" s="339" t="s">
        <v>113</v>
      </c>
      <c r="E183" s="339" t="s">
        <v>89</v>
      </c>
      <c r="F183" s="340">
        <v>2015</v>
      </c>
      <c r="G183" s="340">
        <v>2017</v>
      </c>
      <c r="H183" s="341">
        <v>9</v>
      </c>
      <c r="I183" s="339">
        <v>9.327</v>
      </c>
      <c r="J183" s="339"/>
      <c r="K183" s="339"/>
      <c r="L183" s="351">
        <v>22497.67</v>
      </c>
      <c r="M183" s="351">
        <v>16390.4372</v>
      </c>
      <c r="N183" s="351">
        <v>7164</v>
      </c>
      <c r="O183" s="351">
        <v>0</v>
      </c>
      <c r="P183" s="351">
        <v>0</v>
      </c>
      <c r="Q183" s="351">
        <v>0</v>
      </c>
      <c r="R183" s="358">
        <v>7164</v>
      </c>
      <c r="S183" s="358">
        <f>VLOOKUP(C183,[1]Sheet2!$J$10:$EU$681,93,FALSE)</f>
        <v>7164</v>
      </c>
      <c r="T183" s="358"/>
      <c r="U183" s="358"/>
      <c r="V183" s="358"/>
      <c r="W183" s="358"/>
      <c r="X183" s="358"/>
      <c r="Y183" s="351">
        <v>22497.67</v>
      </c>
      <c r="Z183" s="351">
        <v>0</v>
      </c>
      <c r="AA183" s="366">
        <v>1</v>
      </c>
      <c r="AB183" s="367">
        <v>0</v>
      </c>
      <c r="AC183" s="367">
        <v>9226.4372000000003</v>
      </c>
      <c r="AD183" s="367"/>
      <c r="AE183" s="351"/>
      <c r="AF183" s="368" t="s">
        <v>2973</v>
      </c>
      <c r="AG183" s="368" t="s">
        <v>2974</v>
      </c>
      <c r="AH183" s="368" t="s">
        <v>95</v>
      </c>
      <c r="AI183" s="351"/>
      <c r="AJ183" s="351"/>
      <c r="AK183" s="351"/>
      <c r="AL183" s="351"/>
      <c r="AM183" s="351"/>
      <c r="AN183" s="351"/>
      <c r="AO183" s="351"/>
      <c r="AP183" s="351"/>
      <c r="AQ183" s="351"/>
      <c r="AR183" s="351"/>
      <c r="AS183" s="351"/>
      <c r="AT183" s="351"/>
      <c r="AU183" s="351"/>
      <c r="AV183" s="351"/>
      <c r="AW183" s="351"/>
      <c r="AX183" s="351" t="s">
        <v>2701</v>
      </c>
      <c r="AY183" s="351"/>
      <c r="AZ183" s="351" t="s">
        <v>95</v>
      </c>
      <c r="BA183" s="351" t="s">
        <v>95</v>
      </c>
      <c r="BB183" s="351" t="s">
        <v>2952</v>
      </c>
      <c r="BC183" s="412" t="s">
        <v>2701</v>
      </c>
      <c r="BD183" s="316" t="s">
        <v>141</v>
      </c>
      <c r="BE183" s="339" t="s">
        <v>128</v>
      </c>
      <c r="BF183" s="339" t="s">
        <v>148</v>
      </c>
    </row>
    <row r="184" spans="1:58" s="316" customFormat="1" ht="35.1" customHeight="1">
      <c r="A184" s="339" t="s">
        <v>128</v>
      </c>
      <c r="B184" s="339" t="s">
        <v>137</v>
      </c>
      <c r="C184" s="339" t="s">
        <v>138</v>
      </c>
      <c r="D184" s="339" t="s">
        <v>113</v>
      </c>
      <c r="E184" s="339" t="s">
        <v>134</v>
      </c>
      <c r="F184" s="340">
        <v>2015</v>
      </c>
      <c r="G184" s="340">
        <v>2017</v>
      </c>
      <c r="H184" s="341">
        <v>12.573</v>
      </c>
      <c r="I184" s="339"/>
      <c r="J184" s="339">
        <v>12.573</v>
      </c>
      <c r="K184" s="339"/>
      <c r="L184" s="351">
        <v>6772</v>
      </c>
      <c r="M184" s="351">
        <v>5172.9183000000003</v>
      </c>
      <c r="N184" s="351">
        <v>3772</v>
      </c>
      <c r="O184" s="351">
        <v>0</v>
      </c>
      <c r="P184" s="351">
        <v>0</v>
      </c>
      <c r="Q184" s="351">
        <v>0</v>
      </c>
      <c r="R184" s="358">
        <v>3772</v>
      </c>
      <c r="S184" s="358">
        <f>VLOOKUP(C184,[1]Sheet2!$J$10:$EU$681,93,FALSE)</f>
        <v>3772</v>
      </c>
      <c r="T184" s="358"/>
      <c r="U184" s="358"/>
      <c r="V184" s="358"/>
      <c r="W184" s="358"/>
      <c r="X184" s="358"/>
      <c r="Y184" s="351">
        <v>6772</v>
      </c>
      <c r="Z184" s="351">
        <v>0</v>
      </c>
      <c r="AA184" s="366">
        <v>1</v>
      </c>
      <c r="AB184" s="367">
        <v>0</v>
      </c>
      <c r="AC184" s="367">
        <v>1400.9183</v>
      </c>
      <c r="AD184" s="367"/>
      <c r="AE184" s="351"/>
      <c r="AF184" s="368" t="s">
        <v>2975</v>
      </c>
      <c r="AG184" s="368" t="s">
        <v>2976</v>
      </c>
      <c r="AH184" s="368" t="s">
        <v>95</v>
      </c>
      <c r="AI184" s="368">
        <v>2032</v>
      </c>
      <c r="AJ184" s="368">
        <v>0</v>
      </c>
      <c r="AK184" s="368">
        <v>1401</v>
      </c>
      <c r="AL184" s="368">
        <v>631</v>
      </c>
      <c r="AM184" s="368" t="s">
        <v>2802</v>
      </c>
      <c r="AN184" s="351"/>
      <c r="AO184" s="351"/>
      <c r="AP184" s="351"/>
      <c r="AQ184" s="351"/>
      <c r="AR184" s="351"/>
      <c r="AS184" s="351"/>
      <c r="AT184" s="351"/>
      <c r="AU184" s="351"/>
      <c r="AV184" s="351"/>
      <c r="AW184" s="351"/>
      <c r="AX184" s="351" t="s">
        <v>2701</v>
      </c>
      <c r="AY184" s="351"/>
      <c r="AZ184" s="351" t="s">
        <v>95</v>
      </c>
      <c r="BA184" s="351" t="s">
        <v>95</v>
      </c>
      <c r="BB184" s="351" t="s">
        <v>2952</v>
      </c>
      <c r="BC184" s="412" t="s">
        <v>2701</v>
      </c>
      <c r="BD184" s="316" t="s">
        <v>141</v>
      </c>
      <c r="BE184" s="339" t="s">
        <v>128</v>
      </c>
      <c r="BF184" s="339" t="s">
        <v>137</v>
      </c>
    </row>
    <row r="185" spans="1:58" s="316" customFormat="1" ht="35.1" customHeight="1">
      <c r="A185" s="339" t="s">
        <v>128</v>
      </c>
      <c r="B185" s="339" t="s">
        <v>156</v>
      </c>
      <c r="C185" s="339" t="s">
        <v>157</v>
      </c>
      <c r="D185" s="339" t="s">
        <v>90</v>
      </c>
      <c r="E185" s="339" t="s">
        <v>134</v>
      </c>
      <c r="F185" s="340">
        <v>2015</v>
      </c>
      <c r="G185" s="340">
        <v>2017</v>
      </c>
      <c r="H185" s="341">
        <v>16</v>
      </c>
      <c r="I185" s="339"/>
      <c r="J185" s="339">
        <v>16.28</v>
      </c>
      <c r="K185" s="339"/>
      <c r="L185" s="351">
        <v>9860.0400000000009</v>
      </c>
      <c r="M185" s="351">
        <v>7534.1706999999997</v>
      </c>
      <c r="N185" s="351">
        <v>6508</v>
      </c>
      <c r="O185" s="351">
        <v>0</v>
      </c>
      <c r="P185" s="351">
        <v>0</v>
      </c>
      <c r="Q185" s="351">
        <v>0</v>
      </c>
      <c r="R185" s="358">
        <v>6508</v>
      </c>
      <c r="S185" s="358">
        <f>VLOOKUP(C185,[1]Sheet2!$J$10:$EU$681,93,FALSE)</f>
        <v>6508</v>
      </c>
      <c r="T185" s="361">
        <v>9860</v>
      </c>
      <c r="U185" s="361">
        <v>5500</v>
      </c>
      <c r="V185" s="407">
        <v>4360</v>
      </c>
      <c r="W185" s="358"/>
      <c r="X185" s="358"/>
      <c r="Y185" s="351">
        <v>9860.0400000000009</v>
      </c>
      <c r="Z185" s="351">
        <v>0</v>
      </c>
      <c r="AA185" s="366">
        <v>1</v>
      </c>
      <c r="AB185" s="367">
        <v>0</v>
      </c>
      <c r="AC185" s="367">
        <v>1026.1706999999999</v>
      </c>
      <c r="AD185" s="367"/>
      <c r="AE185" s="351"/>
      <c r="AF185" s="368" t="s">
        <v>2977</v>
      </c>
      <c r="AG185" s="368" t="s">
        <v>2978</v>
      </c>
      <c r="AH185" s="368" t="s">
        <v>95</v>
      </c>
      <c r="AI185" s="351"/>
      <c r="AJ185" s="351"/>
      <c r="AK185" s="351"/>
      <c r="AL185" s="351"/>
      <c r="AM185" s="351"/>
      <c r="AN185" s="351"/>
      <c r="AO185" s="351"/>
      <c r="AP185" s="351"/>
      <c r="AQ185" s="351"/>
      <c r="AR185" s="351"/>
      <c r="AS185" s="351"/>
      <c r="AT185" s="351"/>
      <c r="AU185" s="351"/>
      <c r="AV185" s="351"/>
      <c r="AW185" s="351"/>
      <c r="AX185" s="351" t="s">
        <v>2701</v>
      </c>
      <c r="AY185" s="351"/>
      <c r="AZ185" s="351" t="s">
        <v>95</v>
      </c>
      <c r="BA185" s="351" t="s">
        <v>95</v>
      </c>
      <c r="BB185" s="351" t="s">
        <v>2952</v>
      </c>
      <c r="BC185" s="412" t="s">
        <v>2701</v>
      </c>
      <c r="BD185" s="316" t="s">
        <v>141</v>
      </c>
      <c r="BE185" s="339" t="s">
        <v>128</v>
      </c>
      <c r="BF185" s="339" t="s">
        <v>156</v>
      </c>
    </row>
    <row r="186" spans="1:58" s="316" customFormat="1" ht="35.1" customHeight="1">
      <c r="A186" s="339" t="s">
        <v>128</v>
      </c>
      <c r="B186" s="339" t="s">
        <v>156</v>
      </c>
      <c r="C186" s="339" t="s">
        <v>601</v>
      </c>
      <c r="D186" s="339" t="s">
        <v>119</v>
      </c>
      <c r="E186" s="339" t="s">
        <v>134</v>
      </c>
      <c r="F186" s="340">
        <v>2016</v>
      </c>
      <c r="G186" s="340">
        <v>2018</v>
      </c>
      <c r="H186" s="341">
        <v>6</v>
      </c>
      <c r="I186" s="339"/>
      <c r="J186" s="339">
        <v>6.2270000000000003</v>
      </c>
      <c r="K186" s="339"/>
      <c r="L186" s="351">
        <v>8219</v>
      </c>
      <c r="M186" s="351">
        <v>5241.4112999999998</v>
      </c>
      <c r="N186" s="351">
        <v>1868</v>
      </c>
      <c r="O186" s="351">
        <v>0</v>
      </c>
      <c r="P186" s="351">
        <v>0</v>
      </c>
      <c r="Q186" s="351">
        <v>0</v>
      </c>
      <c r="R186" s="358">
        <v>1868</v>
      </c>
      <c r="S186" s="358">
        <f>VLOOKUP(C186,[1]Sheet2!$J$10:$EU$681,93,FALSE)</f>
        <v>1868</v>
      </c>
      <c r="T186" s="361">
        <v>8219</v>
      </c>
      <c r="U186" s="361">
        <v>2013</v>
      </c>
      <c r="V186" s="407">
        <v>4080</v>
      </c>
      <c r="W186" s="407">
        <v>2126</v>
      </c>
      <c r="X186" s="358"/>
      <c r="Y186" s="351">
        <v>8219</v>
      </c>
      <c r="Z186" s="351">
        <v>0</v>
      </c>
      <c r="AA186" s="366">
        <v>1</v>
      </c>
      <c r="AB186" s="367">
        <v>0</v>
      </c>
      <c r="AC186" s="367">
        <v>3373.4113000000002</v>
      </c>
      <c r="AD186" s="367"/>
      <c r="AE186" s="351"/>
      <c r="AF186" s="368" t="s">
        <v>2979</v>
      </c>
      <c r="AG186" s="368" t="s">
        <v>2980</v>
      </c>
      <c r="AH186" s="368" t="s">
        <v>95</v>
      </c>
      <c r="AI186" s="351"/>
      <c r="AJ186" s="351"/>
      <c r="AK186" s="351"/>
      <c r="AL186" s="351"/>
      <c r="AM186" s="351"/>
      <c r="AN186" s="351"/>
      <c r="AO186" s="351"/>
      <c r="AP186" s="351"/>
      <c r="AQ186" s="351"/>
      <c r="AR186" s="351"/>
      <c r="AS186" s="351"/>
      <c r="AT186" s="351"/>
      <c r="AU186" s="351"/>
      <c r="AV186" s="351"/>
      <c r="AW186" s="351"/>
      <c r="AX186" s="351" t="s">
        <v>2701</v>
      </c>
      <c r="AY186" s="351"/>
      <c r="AZ186" s="351" t="s">
        <v>95</v>
      </c>
      <c r="BA186" s="351" t="s">
        <v>95</v>
      </c>
      <c r="BB186" s="351" t="s">
        <v>2952</v>
      </c>
      <c r="BC186" s="412" t="s">
        <v>2701</v>
      </c>
      <c r="BD186" s="316" t="s">
        <v>141</v>
      </c>
      <c r="BE186" s="339" t="s">
        <v>128</v>
      </c>
      <c r="BF186" s="339" t="s">
        <v>156</v>
      </c>
    </row>
    <row r="187" spans="1:58" s="316" customFormat="1" ht="35.1" customHeight="1">
      <c r="A187" s="339" t="s">
        <v>162</v>
      </c>
      <c r="B187" s="339" t="s">
        <v>174</v>
      </c>
      <c r="C187" s="339" t="s">
        <v>175</v>
      </c>
      <c r="D187" s="339" t="s">
        <v>90</v>
      </c>
      <c r="E187" s="339" t="s">
        <v>165</v>
      </c>
      <c r="F187" s="340">
        <v>2015</v>
      </c>
      <c r="G187" s="340">
        <v>2017</v>
      </c>
      <c r="H187" s="341">
        <v>11</v>
      </c>
      <c r="I187" s="339"/>
      <c r="J187" s="339">
        <v>11.284000000000001</v>
      </c>
      <c r="K187" s="339"/>
      <c r="L187" s="351">
        <v>11529.72</v>
      </c>
      <c r="M187" s="351">
        <v>3275.3701999999998</v>
      </c>
      <c r="N187" s="351">
        <v>3458</v>
      </c>
      <c r="O187" s="351">
        <v>0</v>
      </c>
      <c r="P187" s="351">
        <v>0</v>
      </c>
      <c r="Q187" s="351">
        <v>0</v>
      </c>
      <c r="R187" s="358">
        <v>3458</v>
      </c>
      <c r="S187" s="358">
        <f>VLOOKUP(C187,[1]Sheet2!$J$10:$EU$681,93,FALSE)</f>
        <v>3458</v>
      </c>
      <c r="T187" s="361">
        <v>13927</v>
      </c>
      <c r="U187" s="361">
        <v>4802</v>
      </c>
      <c r="V187" s="407">
        <v>1125</v>
      </c>
      <c r="W187" s="358"/>
      <c r="X187" s="358"/>
      <c r="Y187" s="351">
        <v>11529.72</v>
      </c>
      <c r="Z187" s="351">
        <v>0</v>
      </c>
      <c r="AA187" s="366">
        <v>1</v>
      </c>
      <c r="AB187" s="367">
        <v>0</v>
      </c>
      <c r="AC187" s="367"/>
      <c r="AD187" s="367"/>
      <c r="AE187" s="351"/>
      <c r="AF187" s="351" t="s">
        <v>2981</v>
      </c>
      <c r="AG187" s="351" t="s">
        <v>2982</v>
      </c>
      <c r="AH187" s="351" t="s">
        <v>95</v>
      </c>
      <c r="AI187" s="351"/>
      <c r="AJ187" s="351"/>
      <c r="AK187" s="351"/>
      <c r="AL187" s="351"/>
      <c r="AM187" s="351"/>
      <c r="AN187" s="351"/>
      <c r="AO187" s="351"/>
      <c r="AP187" s="351"/>
      <c r="AQ187" s="351"/>
      <c r="AR187" s="351"/>
      <c r="AS187" s="351"/>
      <c r="AT187" s="351"/>
      <c r="AU187" s="351"/>
      <c r="AV187" s="351"/>
      <c r="AW187" s="351"/>
      <c r="AX187" s="351" t="s">
        <v>2701</v>
      </c>
      <c r="AY187" s="351"/>
      <c r="AZ187" s="351" t="s">
        <v>95</v>
      </c>
      <c r="BA187" s="351" t="s">
        <v>95</v>
      </c>
      <c r="BB187" s="351" t="s">
        <v>2952</v>
      </c>
      <c r="BC187" s="412" t="s">
        <v>2701</v>
      </c>
      <c r="BD187" s="316" t="s">
        <v>2140</v>
      </c>
      <c r="BE187" s="339" t="s">
        <v>162</v>
      </c>
      <c r="BF187" s="339" t="s">
        <v>174</v>
      </c>
    </row>
    <row r="188" spans="1:58" s="316" customFormat="1" ht="35.1" customHeight="1">
      <c r="A188" s="339" t="s">
        <v>162</v>
      </c>
      <c r="B188" s="339" t="s">
        <v>168</v>
      </c>
      <c r="C188" s="377" t="s">
        <v>623</v>
      </c>
      <c r="D188" s="339" t="s">
        <v>90</v>
      </c>
      <c r="E188" s="339" t="s">
        <v>89</v>
      </c>
      <c r="F188" s="340">
        <v>2017</v>
      </c>
      <c r="G188" s="340">
        <v>2019</v>
      </c>
      <c r="H188" s="341">
        <v>12</v>
      </c>
      <c r="I188" s="339"/>
      <c r="J188" s="339">
        <v>11.685</v>
      </c>
      <c r="K188" s="339"/>
      <c r="L188" s="351">
        <v>17825</v>
      </c>
      <c r="M188" s="351">
        <v>15341.9</v>
      </c>
      <c r="N188" s="351">
        <v>13901</v>
      </c>
      <c r="O188" s="351">
        <v>0</v>
      </c>
      <c r="P188" s="351">
        <v>0</v>
      </c>
      <c r="Q188" s="351">
        <v>0</v>
      </c>
      <c r="R188" s="391">
        <v>7228</v>
      </c>
      <c r="S188" s="358">
        <f>VLOOKUP(C188,[1]Sheet2!$J$10:$EU$681,93,FALSE)</f>
        <v>7228</v>
      </c>
      <c r="T188" s="361">
        <v>19178</v>
      </c>
      <c r="U188" s="358"/>
      <c r="V188" s="407">
        <v>3565</v>
      </c>
      <c r="W188" s="407">
        <v>14260</v>
      </c>
      <c r="X188" s="361">
        <v>1353</v>
      </c>
      <c r="Y188" s="351">
        <v>17825</v>
      </c>
      <c r="Z188" s="351">
        <v>0</v>
      </c>
      <c r="AA188" s="366">
        <v>1</v>
      </c>
      <c r="AB188" s="367"/>
      <c r="AC188" s="367">
        <v>1440.9</v>
      </c>
      <c r="AD188" s="367"/>
      <c r="AE188" s="351"/>
      <c r="AF188" s="351" t="s">
        <v>625</v>
      </c>
      <c r="AG188" s="351" t="s">
        <v>626</v>
      </c>
      <c r="AH188" s="351" t="s">
        <v>95</v>
      </c>
      <c r="AI188" s="351"/>
      <c r="AJ188" s="351"/>
      <c r="AK188" s="351"/>
      <c r="AL188" s="351"/>
      <c r="AM188" s="351"/>
      <c r="AN188" s="351"/>
      <c r="AO188" s="351"/>
      <c r="AP188" s="351"/>
      <c r="AQ188" s="351"/>
      <c r="AR188" s="351"/>
      <c r="AS188" s="351"/>
      <c r="AT188" s="351"/>
      <c r="AU188" s="351"/>
      <c r="AV188" s="351"/>
      <c r="AW188" s="351"/>
      <c r="AX188" s="351" t="s">
        <v>2701</v>
      </c>
      <c r="AY188" s="351"/>
      <c r="AZ188" s="351" t="s">
        <v>95</v>
      </c>
      <c r="BA188" s="351" t="s">
        <v>95</v>
      </c>
      <c r="BB188" s="351" t="s">
        <v>2952</v>
      </c>
      <c r="BC188" s="412" t="s">
        <v>2701</v>
      </c>
      <c r="BD188" s="316" t="s">
        <v>2140</v>
      </c>
      <c r="BE188" s="339" t="s">
        <v>162</v>
      </c>
      <c r="BF188" s="339" t="s">
        <v>168</v>
      </c>
    </row>
    <row r="189" spans="1:58" s="316" customFormat="1" ht="35.1" customHeight="1">
      <c r="A189" s="339" t="s">
        <v>162</v>
      </c>
      <c r="B189" s="339" t="s">
        <v>633</v>
      </c>
      <c r="C189" s="339" t="s">
        <v>650</v>
      </c>
      <c r="D189" s="339" t="s">
        <v>119</v>
      </c>
      <c r="E189" s="339" t="s">
        <v>89</v>
      </c>
      <c r="F189" s="340">
        <v>2017</v>
      </c>
      <c r="G189" s="340">
        <v>2017</v>
      </c>
      <c r="H189" s="341">
        <v>5</v>
      </c>
      <c r="I189" s="339"/>
      <c r="J189" s="339">
        <v>4.6340000000000003</v>
      </c>
      <c r="K189" s="339"/>
      <c r="L189" s="351">
        <v>6981.67</v>
      </c>
      <c r="M189" s="351">
        <v>4549.9745000000003</v>
      </c>
      <c r="N189" s="351">
        <v>1390.2</v>
      </c>
      <c r="O189" s="351">
        <v>0</v>
      </c>
      <c r="P189" s="351">
        <v>0</v>
      </c>
      <c r="Q189" s="351">
        <v>0</v>
      </c>
      <c r="R189" s="358">
        <v>1390</v>
      </c>
      <c r="S189" s="358">
        <f>VLOOKUP(C189,[1]Sheet2!$J$10:$EU$681,93,FALSE)</f>
        <v>1390</v>
      </c>
      <c r="T189" s="361">
        <v>6981.7</v>
      </c>
      <c r="U189" s="358"/>
      <c r="V189" s="407">
        <v>6400.2</v>
      </c>
      <c r="W189" s="407">
        <v>500</v>
      </c>
      <c r="X189" s="361">
        <v>81.5</v>
      </c>
      <c r="Y189" s="351">
        <v>6981.7</v>
      </c>
      <c r="Z189" s="351">
        <v>-2.99999999997453E-2</v>
      </c>
      <c r="AA189" s="366">
        <v>1.0000042969662</v>
      </c>
      <c r="AB189" s="367"/>
      <c r="AC189" s="367">
        <v>3159.7745</v>
      </c>
      <c r="AD189" s="367"/>
      <c r="AE189" s="351"/>
      <c r="AF189" s="351" t="s">
        <v>2983</v>
      </c>
      <c r="AG189" s="351" t="s">
        <v>653</v>
      </c>
      <c r="AH189" s="351" t="s">
        <v>95</v>
      </c>
      <c r="AI189" s="351"/>
      <c r="AJ189" s="351"/>
      <c r="AK189" s="351"/>
      <c r="AL189" s="351"/>
      <c r="AM189" s="351"/>
      <c r="AN189" s="351"/>
      <c r="AO189" s="351"/>
      <c r="AP189" s="351"/>
      <c r="AQ189" s="351"/>
      <c r="AR189" s="351"/>
      <c r="AS189" s="351"/>
      <c r="AT189" s="351"/>
      <c r="AU189" s="351"/>
      <c r="AV189" s="351"/>
      <c r="AW189" s="351"/>
      <c r="AX189" s="351" t="s">
        <v>2701</v>
      </c>
      <c r="AY189" s="351"/>
      <c r="AZ189" s="351" t="s">
        <v>95</v>
      </c>
      <c r="BA189" s="351" t="s">
        <v>95</v>
      </c>
      <c r="BB189" s="351" t="s">
        <v>2952</v>
      </c>
      <c r="BC189" s="412" t="s">
        <v>2701</v>
      </c>
      <c r="BD189" s="316" t="s">
        <v>141</v>
      </c>
      <c r="BE189" s="339" t="s">
        <v>162</v>
      </c>
      <c r="BF189" s="339" t="s">
        <v>633</v>
      </c>
    </row>
    <row r="190" spans="1:58" s="316" customFormat="1" ht="35.1" customHeight="1">
      <c r="A190" s="339" t="s">
        <v>162</v>
      </c>
      <c r="B190" s="339" t="s">
        <v>174</v>
      </c>
      <c r="C190" s="339" t="s">
        <v>180</v>
      </c>
      <c r="D190" s="339" t="s">
        <v>90</v>
      </c>
      <c r="E190" s="339" t="s">
        <v>89</v>
      </c>
      <c r="F190" s="340">
        <v>2015</v>
      </c>
      <c r="G190" s="340">
        <v>2017</v>
      </c>
      <c r="H190" s="341">
        <v>18</v>
      </c>
      <c r="I190" s="339"/>
      <c r="J190" s="339">
        <v>17.646999999999998</v>
      </c>
      <c r="K190" s="339"/>
      <c r="L190" s="351">
        <v>19327</v>
      </c>
      <c r="M190" s="351">
        <v>11499.642599999999</v>
      </c>
      <c r="N190" s="351">
        <v>19327</v>
      </c>
      <c r="O190" s="351">
        <v>0</v>
      </c>
      <c r="P190" s="351">
        <v>0</v>
      </c>
      <c r="Q190" s="351">
        <v>0</v>
      </c>
      <c r="R190" s="358">
        <v>19327</v>
      </c>
      <c r="S190" s="358">
        <f>VLOOKUP(C190,[1]Sheet2!$J$10:$EU$681,93,FALSE)</f>
        <v>19327</v>
      </c>
      <c r="T190" s="361">
        <v>19327</v>
      </c>
      <c r="U190" s="361">
        <v>3158</v>
      </c>
      <c r="V190" s="407">
        <v>1869</v>
      </c>
      <c r="W190" s="407">
        <v>100</v>
      </c>
      <c r="X190" s="358"/>
      <c r="Y190" s="351">
        <v>19327</v>
      </c>
      <c r="Z190" s="351">
        <v>0</v>
      </c>
      <c r="AA190" s="366">
        <v>1</v>
      </c>
      <c r="AB190" s="367">
        <v>0</v>
      </c>
      <c r="AC190" s="367"/>
      <c r="AD190" s="367">
        <v>0</v>
      </c>
      <c r="AE190" s="351"/>
      <c r="AF190" s="351" t="s">
        <v>2984</v>
      </c>
      <c r="AG190" s="351" t="s">
        <v>2985</v>
      </c>
      <c r="AH190" s="351" t="s">
        <v>95</v>
      </c>
      <c r="AI190" s="351"/>
      <c r="AJ190" s="351"/>
      <c r="AK190" s="351"/>
      <c r="AL190" s="351"/>
      <c r="AM190" s="351"/>
      <c r="AN190" s="351"/>
      <c r="AO190" s="351"/>
      <c r="AP190" s="351"/>
      <c r="AQ190" s="351"/>
      <c r="AR190" s="351"/>
      <c r="AS190" s="351"/>
      <c r="AT190" s="351"/>
      <c r="AU190" s="351"/>
      <c r="AV190" s="351"/>
      <c r="AW190" s="351"/>
      <c r="AX190" s="351" t="s">
        <v>2701</v>
      </c>
      <c r="AY190" s="351"/>
      <c r="AZ190" s="351" t="s">
        <v>1077</v>
      </c>
      <c r="BA190" s="351" t="s">
        <v>1077</v>
      </c>
      <c r="BB190" s="351" t="s">
        <v>2952</v>
      </c>
      <c r="BC190" s="412" t="s">
        <v>2701</v>
      </c>
      <c r="BD190" s="316" t="s">
        <v>2140</v>
      </c>
      <c r="BE190" s="339" t="s">
        <v>162</v>
      </c>
      <c r="BF190" s="339" t="s">
        <v>174</v>
      </c>
    </row>
    <row r="191" spans="1:58" s="316" customFormat="1" ht="35.1" customHeight="1">
      <c r="A191" s="339" t="s">
        <v>162</v>
      </c>
      <c r="B191" s="339" t="s">
        <v>163</v>
      </c>
      <c r="C191" s="339" t="s">
        <v>164</v>
      </c>
      <c r="D191" s="339" t="s">
        <v>113</v>
      </c>
      <c r="E191" s="339" t="s">
        <v>165</v>
      </c>
      <c r="F191" s="340">
        <v>2014</v>
      </c>
      <c r="G191" s="340">
        <v>2017</v>
      </c>
      <c r="H191" s="341">
        <v>2</v>
      </c>
      <c r="I191" s="339"/>
      <c r="J191" s="339">
        <v>1.8020799999999999</v>
      </c>
      <c r="K191" s="339"/>
      <c r="L191" s="351">
        <v>47271.13</v>
      </c>
      <c r="M191" s="351">
        <v>19910.3992</v>
      </c>
      <c r="N191" s="351">
        <v>609</v>
      </c>
      <c r="O191" s="351">
        <v>0</v>
      </c>
      <c r="P191" s="351">
        <v>0</v>
      </c>
      <c r="Q191" s="351">
        <v>0</v>
      </c>
      <c r="R191" s="358">
        <v>609</v>
      </c>
      <c r="S191" s="358">
        <f>VLOOKUP(C191,[1]Sheet2!$J$10:$EU$681,93,FALSE)</f>
        <v>609</v>
      </c>
      <c r="T191" s="361">
        <v>47171.1</v>
      </c>
      <c r="U191" s="358"/>
      <c r="V191" s="407">
        <v>15614.9</v>
      </c>
      <c r="W191" s="358"/>
      <c r="X191" s="358"/>
      <c r="Y191" s="351">
        <v>47271.13</v>
      </c>
      <c r="Z191" s="351">
        <v>0</v>
      </c>
      <c r="AA191" s="366">
        <v>1</v>
      </c>
      <c r="AB191" s="367">
        <v>0</v>
      </c>
      <c r="AC191" s="367">
        <v>19301.3992</v>
      </c>
      <c r="AD191" s="367"/>
      <c r="AE191" s="351"/>
      <c r="AF191" s="351" t="s">
        <v>2986</v>
      </c>
      <c r="AG191" s="351" t="s">
        <v>2987</v>
      </c>
      <c r="AH191" s="351" t="s">
        <v>95</v>
      </c>
      <c r="AI191" s="351"/>
      <c r="AJ191" s="351"/>
      <c r="AK191" s="351"/>
      <c r="AL191" s="351"/>
      <c r="AM191" s="351"/>
      <c r="AN191" s="351"/>
      <c r="AO191" s="351"/>
      <c r="AP191" s="351"/>
      <c r="AQ191" s="351"/>
      <c r="AR191" s="351"/>
      <c r="AS191" s="351"/>
      <c r="AT191" s="351"/>
      <c r="AU191" s="351"/>
      <c r="AV191" s="351"/>
      <c r="AW191" s="351"/>
      <c r="AX191" s="351" t="s">
        <v>2701</v>
      </c>
      <c r="AY191" s="351"/>
      <c r="AZ191" s="351" t="s">
        <v>95</v>
      </c>
      <c r="BA191" s="351" t="s">
        <v>95</v>
      </c>
      <c r="BB191" s="351" t="s">
        <v>2952</v>
      </c>
      <c r="BC191" s="412" t="s">
        <v>2701</v>
      </c>
      <c r="BD191" s="316" t="s">
        <v>2140</v>
      </c>
      <c r="BE191" s="339" t="s">
        <v>162</v>
      </c>
      <c r="BF191" s="339" t="s">
        <v>163</v>
      </c>
    </row>
    <row r="192" spans="1:58" s="316" customFormat="1" ht="35.1" customHeight="1">
      <c r="A192" s="339" t="s">
        <v>162</v>
      </c>
      <c r="B192" s="339" t="s">
        <v>168</v>
      </c>
      <c r="C192" s="339" t="s">
        <v>169</v>
      </c>
      <c r="D192" s="339" t="s">
        <v>90</v>
      </c>
      <c r="E192" s="339" t="s">
        <v>165</v>
      </c>
      <c r="F192" s="340">
        <v>2014</v>
      </c>
      <c r="G192" s="340">
        <v>2016</v>
      </c>
      <c r="H192" s="341">
        <v>19</v>
      </c>
      <c r="I192" s="339"/>
      <c r="J192" s="339">
        <v>18.751999999999999</v>
      </c>
      <c r="K192" s="339"/>
      <c r="L192" s="351">
        <v>13215.43</v>
      </c>
      <c r="M192" s="351">
        <v>9789.1000999999997</v>
      </c>
      <c r="N192" s="351">
        <v>4882</v>
      </c>
      <c r="O192" s="351">
        <v>0</v>
      </c>
      <c r="P192" s="351">
        <v>0</v>
      </c>
      <c r="Q192" s="351">
        <v>0</v>
      </c>
      <c r="R192" s="358">
        <v>4882</v>
      </c>
      <c r="S192" s="358">
        <f>VLOOKUP(C192,[1]Sheet2!$J$10:$EU$681,93,FALSE)</f>
        <v>4882</v>
      </c>
      <c r="T192" s="361">
        <v>16625</v>
      </c>
      <c r="U192" s="361">
        <v>4625</v>
      </c>
      <c r="V192" s="358"/>
      <c r="W192" s="358"/>
      <c r="X192" s="358"/>
      <c r="Y192" s="351">
        <v>13215.43</v>
      </c>
      <c r="Z192" s="351">
        <v>0</v>
      </c>
      <c r="AA192" s="366">
        <v>1</v>
      </c>
      <c r="AB192" s="367">
        <v>0</v>
      </c>
      <c r="AC192" s="367">
        <v>4907.1000999999997</v>
      </c>
      <c r="AD192" s="367"/>
      <c r="AE192" s="351"/>
      <c r="AF192" s="351" t="s">
        <v>2988</v>
      </c>
      <c r="AG192" s="351" t="s">
        <v>2989</v>
      </c>
      <c r="AH192" s="351" t="s">
        <v>95</v>
      </c>
      <c r="AI192" s="351"/>
      <c r="AJ192" s="351"/>
      <c r="AK192" s="351"/>
      <c r="AL192" s="351"/>
      <c r="AM192" s="351"/>
      <c r="AN192" s="351"/>
      <c r="AO192" s="351"/>
      <c r="AP192" s="351"/>
      <c r="AQ192" s="351"/>
      <c r="AR192" s="351"/>
      <c r="AS192" s="351"/>
      <c r="AT192" s="351"/>
      <c r="AU192" s="351"/>
      <c r="AV192" s="351"/>
      <c r="AW192" s="351"/>
      <c r="AX192" s="351" t="s">
        <v>2701</v>
      </c>
      <c r="AY192" s="351"/>
      <c r="AZ192" s="351" t="s">
        <v>95</v>
      </c>
      <c r="BA192" s="351" t="s">
        <v>95</v>
      </c>
      <c r="BB192" s="351" t="s">
        <v>2952</v>
      </c>
      <c r="BC192" s="412" t="s">
        <v>2701</v>
      </c>
      <c r="BD192" s="316" t="s">
        <v>2140</v>
      </c>
      <c r="BE192" s="339" t="s">
        <v>162</v>
      </c>
      <c r="BF192" s="339" t="s">
        <v>168</v>
      </c>
    </row>
    <row r="193" spans="1:58" s="316" customFormat="1" ht="35.1" customHeight="1">
      <c r="A193" s="339" t="s">
        <v>162</v>
      </c>
      <c r="B193" s="339" t="s">
        <v>627</v>
      </c>
      <c r="C193" s="339" t="s">
        <v>628</v>
      </c>
      <c r="D193" s="339" t="s">
        <v>119</v>
      </c>
      <c r="E193" s="339" t="s">
        <v>89</v>
      </c>
      <c r="F193" s="340">
        <v>2015</v>
      </c>
      <c r="G193" s="340">
        <v>2016</v>
      </c>
      <c r="H193" s="341">
        <v>8</v>
      </c>
      <c r="I193" s="339"/>
      <c r="J193" s="339">
        <v>7.819</v>
      </c>
      <c r="K193" s="339"/>
      <c r="L193" s="351">
        <v>6272</v>
      </c>
      <c r="M193" s="351">
        <v>3813.7267000000002</v>
      </c>
      <c r="N193" s="351">
        <v>1564</v>
      </c>
      <c r="O193" s="351">
        <v>0</v>
      </c>
      <c r="P193" s="351">
        <v>0</v>
      </c>
      <c r="Q193" s="351">
        <v>0</v>
      </c>
      <c r="R193" s="358">
        <v>1564</v>
      </c>
      <c r="S193" s="358">
        <f>VLOOKUP(C193,[1]Sheet2!$J$10:$EU$681,93,FALSE)</f>
        <v>1564</v>
      </c>
      <c r="T193" s="361">
        <v>10000</v>
      </c>
      <c r="U193" s="358"/>
      <c r="V193" s="358"/>
      <c r="W193" s="358"/>
      <c r="X193" s="358"/>
      <c r="Y193" s="351">
        <v>6272</v>
      </c>
      <c r="Z193" s="351">
        <v>0</v>
      </c>
      <c r="AA193" s="366">
        <v>1</v>
      </c>
      <c r="AB193" s="367">
        <v>0</v>
      </c>
      <c r="AC193" s="367">
        <v>2249.7267000000002</v>
      </c>
      <c r="AD193" s="367"/>
      <c r="AE193" s="351"/>
      <c r="AF193" s="351" t="s">
        <v>2990</v>
      </c>
      <c r="AG193" s="351" t="s">
        <v>2991</v>
      </c>
      <c r="AH193" s="351" t="s">
        <v>95</v>
      </c>
      <c r="AI193" s="351"/>
      <c r="AJ193" s="351"/>
      <c r="AK193" s="351"/>
      <c r="AL193" s="351"/>
      <c r="AM193" s="351"/>
      <c r="AN193" s="351"/>
      <c r="AO193" s="351"/>
      <c r="AP193" s="351"/>
      <c r="AQ193" s="351"/>
      <c r="AR193" s="351"/>
      <c r="AS193" s="351"/>
      <c r="AT193" s="351"/>
      <c r="AU193" s="351"/>
      <c r="AV193" s="351"/>
      <c r="AW193" s="351"/>
      <c r="AX193" s="351" t="s">
        <v>2701</v>
      </c>
      <c r="AY193" s="351"/>
      <c r="AZ193" s="351" t="s">
        <v>95</v>
      </c>
      <c r="BA193" s="351" t="s">
        <v>95</v>
      </c>
      <c r="BB193" s="351" t="s">
        <v>2952</v>
      </c>
      <c r="BC193" s="412" t="s">
        <v>2701</v>
      </c>
      <c r="BD193" s="316" t="s">
        <v>2140</v>
      </c>
      <c r="BE193" s="339" t="s">
        <v>162</v>
      </c>
      <c r="BF193" s="339" t="s">
        <v>627</v>
      </c>
    </row>
    <row r="194" spans="1:58" s="316" customFormat="1" ht="35.1" customHeight="1">
      <c r="A194" s="339" t="s">
        <v>162</v>
      </c>
      <c r="B194" s="339" t="s">
        <v>633</v>
      </c>
      <c r="C194" s="339" t="s">
        <v>640</v>
      </c>
      <c r="D194" s="339" t="s">
        <v>90</v>
      </c>
      <c r="E194" s="339" t="s">
        <v>165</v>
      </c>
      <c r="F194" s="340">
        <v>2017</v>
      </c>
      <c r="G194" s="340">
        <v>2017</v>
      </c>
      <c r="H194" s="341">
        <v>17.399999999999999</v>
      </c>
      <c r="I194" s="339"/>
      <c r="J194" s="339">
        <v>16.516999999999999</v>
      </c>
      <c r="K194" s="339"/>
      <c r="L194" s="351">
        <v>16678</v>
      </c>
      <c r="M194" s="351">
        <v>11293.3989</v>
      </c>
      <c r="N194" s="351">
        <v>7432.65</v>
      </c>
      <c r="O194" s="351">
        <v>0</v>
      </c>
      <c r="P194" s="351">
        <v>0</v>
      </c>
      <c r="Q194" s="351">
        <v>0</v>
      </c>
      <c r="R194" s="358">
        <v>7433</v>
      </c>
      <c r="S194" s="358">
        <f>VLOOKUP(C194,[1]Sheet2!$J$10:$EU$681,93,FALSE)</f>
        <v>7433</v>
      </c>
      <c r="T194" s="414">
        <v>16678</v>
      </c>
      <c r="U194" s="358"/>
      <c r="V194" s="407">
        <v>15288.2</v>
      </c>
      <c r="W194" s="407">
        <v>1200</v>
      </c>
      <c r="X194" s="361">
        <v>189.8</v>
      </c>
      <c r="Y194" s="351">
        <v>16678</v>
      </c>
      <c r="Z194" s="351">
        <v>0</v>
      </c>
      <c r="AA194" s="366">
        <v>1</v>
      </c>
      <c r="AB194" s="367">
        <v>0.35000000000036402</v>
      </c>
      <c r="AC194" s="367">
        <v>3860.7489</v>
      </c>
      <c r="AD194" s="367"/>
      <c r="AE194" s="351"/>
      <c r="AF194" s="351" t="s">
        <v>643</v>
      </c>
      <c r="AG194" s="351" t="s">
        <v>644</v>
      </c>
      <c r="AH194" s="351" t="s">
        <v>95</v>
      </c>
      <c r="AI194" s="351"/>
      <c r="AJ194" s="351"/>
      <c r="AK194" s="351"/>
      <c r="AL194" s="351"/>
      <c r="AM194" s="351"/>
      <c r="AN194" s="351"/>
      <c r="AO194" s="351"/>
      <c r="AP194" s="351"/>
      <c r="AQ194" s="351"/>
      <c r="AR194" s="351"/>
      <c r="AS194" s="351"/>
      <c r="AT194" s="351"/>
      <c r="AU194" s="351"/>
      <c r="AV194" s="351"/>
      <c r="AW194" s="351"/>
      <c r="AX194" s="351" t="s">
        <v>2701</v>
      </c>
      <c r="AY194" s="351"/>
      <c r="AZ194" s="351" t="s">
        <v>95</v>
      </c>
      <c r="BA194" s="351" t="s">
        <v>95</v>
      </c>
      <c r="BB194" s="351" t="s">
        <v>2952</v>
      </c>
      <c r="BC194" s="412" t="s">
        <v>2701</v>
      </c>
      <c r="BD194" s="316" t="s">
        <v>141</v>
      </c>
      <c r="BE194" s="339" t="s">
        <v>162</v>
      </c>
      <c r="BF194" s="339" t="s">
        <v>633</v>
      </c>
    </row>
    <row r="195" spans="1:58" s="316" customFormat="1" ht="35.1" customHeight="1">
      <c r="A195" s="339" t="s">
        <v>162</v>
      </c>
      <c r="B195" s="339" t="s">
        <v>633</v>
      </c>
      <c r="C195" s="339" t="s">
        <v>645</v>
      </c>
      <c r="D195" s="339" t="s">
        <v>90</v>
      </c>
      <c r="E195" s="339" t="s">
        <v>165</v>
      </c>
      <c r="F195" s="340">
        <v>2017</v>
      </c>
      <c r="G195" s="340">
        <v>2017</v>
      </c>
      <c r="H195" s="341">
        <v>7</v>
      </c>
      <c r="I195" s="339"/>
      <c r="J195" s="339">
        <v>6.8390000000000004</v>
      </c>
      <c r="K195" s="339"/>
      <c r="L195" s="351">
        <v>11344</v>
      </c>
      <c r="M195" s="351">
        <v>7869.1912000000002</v>
      </c>
      <c r="N195" s="351">
        <v>3736.95</v>
      </c>
      <c r="O195" s="351">
        <v>0</v>
      </c>
      <c r="P195" s="351">
        <v>0</v>
      </c>
      <c r="Q195" s="351">
        <v>0</v>
      </c>
      <c r="R195" s="358">
        <v>3737</v>
      </c>
      <c r="S195" s="358">
        <f>VLOOKUP(C195,[1]Sheet2!$J$10:$EU$681,93,FALSE)</f>
        <v>3737</v>
      </c>
      <c r="T195" s="361">
        <v>11344</v>
      </c>
      <c r="U195" s="358"/>
      <c r="V195" s="407">
        <v>10398.700000000001</v>
      </c>
      <c r="W195" s="407">
        <v>700</v>
      </c>
      <c r="X195" s="361">
        <v>245.3</v>
      </c>
      <c r="Y195" s="351">
        <v>11344</v>
      </c>
      <c r="Z195" s="351">
        <v>0</v>
      </c>
      <c r="AA195" s="366">
        <v>1</v>
      </c>
      <c r="AB195" s="367">
        <v>5.0000000000181899E-2</v>
      </c>
      <c r="AC195" s="367">
        <v>4132.2412000000004</v>
      </c>
      <c r="AD195" s="367"/>
      <c r="AE195" s="351"/>
      <c r="AF195" s="351" t="s">
        <v>648</v>
      </c>
      <c r="AG195" s="351" t="s">
        <v>649</v>
      </c>
      <c r="AH195" s="351" t="s">
        <v>95</v>
      </c>
      <c r="AI195" s="351"/>
      <c r="AJ195" s="351"/>
      <c r="AK195" s="351"/>
      <c r="AL195" s="351"/>
      <c r="AM195" s="351"/>
      <c r="AN195" s="351"/>
      <c r="AO195" s="351"/>
      <c r="AP195" s="351"/>
      <c r="AQ195" s="351"/>
      <c r="AR195" s="351"/>
      <c r="AS195" s="351"/>
      <c r="AT195" s="351"/>
      <c r="AU195" s="351"/>
      <c r="AV195" s="351"/>
      <c r="AW195" s="351"/>
      <c r="AX195" s="351" t="s">
        <v>2701</v>
      </c>
      <c r="AY195" s="351"/>
      <c r="AZ195" s="351" t="s">
        <v>95</v>
      </c>
      <c r="BA195" s="351" t="s">
        <v>95</v>
      </c>
      <c r="BB195" s="351" t="s">
        <v>2952</v>
      </c>
      <c r="BC195" s="412" t="s">
        <v>2701</v>
      </c>
      <c r="BD195" s="316" t="s">
        <v>141</v>
      </c>
      <c r="BE195" s="339" t="s">
        <v>162</v>
      </c>
      <c r="BF195" s="339" t="s">
        <v>633</v>
      </c>
    </row>
    <row r="196" spans="1:58" s="316" customFormat="1" ht="35.1" customHeight="1">
      <c r="A196" s="339" t="s">
        <v>162</v>
      </c>
      <c r="B196" s="339" t="s">
        <v>633</v>
      </c>
      <c r="C196" s="339" t="s">
        <v>654</v>
      </c>
      <c r="D196" s="339" t="s">
        <v>119</v>
      </c>
      <c r="E196" s="339" t="s">
        <v>165</v>
      </c>
      <c r="F196" s="340">
        <v>2017</v>
      </c>
      <c r="G196" s="340">
        <v>2017</v>
      </c>
      <c r="H196" s="341">
        <v>6.4</v>
      </c>
      <c r="I196" s="339">
        <v>5.19</v>
      </c>
      <c r="J196" s="339"/>
      <c r="K196" s="339"/>
      <c r="L196" s="351">
        <v>26831</v>
      </c>
      <c r="M196" s="351">
        <v>21014.3194</v>
      </c>
      <c r="N196" s="351">
        <v>1557</v>
      </c>
      <c r="O196" s="351">
        <v>0</v>
      </c>
      <c r="P196" s="351">
        <v>0</v>
      </c>
      <c r="Q196" s="351">
        <v>0</v>
      </c>
      <c r="R196" s="358">
        <v>1557</v>
      </c>
      <c r="S196" s="358">
        <f>VLOOKUP(C196,[1]Sheet2!$J$10:$EU$681,93,FALSE)</f>
        <v>1557</v>
      </c>
      <c r="T196" s="361">
        <v>26831</v>
      </c>
      <c r="U196" s="358"/>
      <c r="V196" s="358">
        <v>23822.3</v>
      </c>
      <c r="W196" s="407">
        <v>3000</v>
      </c>
      <c r="X196" s="361">
        <v>8.6999999999999993</v>
      </c>
      <c r="Y196" s="351">
        <v>26831</v>
      </c>
      <c r="Z196" s="351">
        <v>0</v>
      </c>
      <c r="AA196" s="366">
        <v>1</v>
      </c>
      <c r="AB196" s="367">
        <v>0</v>
      </c>
      <c r="AC196" s="367">
        <v>19457.3194</v>
      </c>
      <c r="AD196" s="367"/>
      <c r="AE196" s="351"/>
      <c r="AF196" s="351" t="s">
        <v>657</v>
      </c>
      <c r="AG196" s="351" t="s">
        <v>2992</v>
      </c>
      <c r="AH196" s="351" t="s">
        <v>95</v>
      </c>
      <c r="AI196" s="351"/>
      <c r="AJ196" s="351"/>
      <c r="AK196" s="351"/>
      <c r="AL196" s="351"/>
      <c r="AM196" s="351"/>
      <c r="AN196" s="351"/>
      <c r="AO196" s="351"/>
      <c r="AP196" s="351"/>
      <c r="AQ196" s="351"/>
      <c r="AR196" s="351"/>
      <c r="AS196" s="351"/>
      <c r="AT196" s="351"/>
      <c r="AU196" s="351"/>
      <c r="AV196" s="351"/>
      <c r="AW196" s="351"/>
      <c r="AX196" s="351" t="s">
        <v>2701</v>
      </c>
      <c r="AY196" s="351"/>
      <c r="AZ196" s="351" t="s">
        <v>95</v>
      </c>
      <c r="BA196" s="351" t="s">
        <v>95</v>
      </c>
      <c r="BB196" s="351" t="s">
        <v>2952</v>
      </c>
      <c r="BC196" s="412" t="s">
        <v>2701</v>
      </c>
      <c r="BD196" s="316" t="s">
        <v>141</v>
      </c>
      <c r="BE196" s="339" t="s">
        <v>162</v>
      </c>
      <c r="BF196" s="339" t="s">
        <v>633</v>
      </c>
    </row>
    <row r="197" spans="1:58" s="316" customFormat="1" ht="35.1" customHeight="1">
      <c r="A197" s="339" t="s">
        <v>162</v>
      </c>
      <c r="B197" s="339" t="s">
        <v>185</v>
      </c>
      <c r="C197" s="339" t="s">
        <v>663</v>
      </c>
      <c r="D197" s="339" t="s">
        <v>119</v>
      </c>
      <c r="E197" s="339" t="s">
        <v>165</v>
      </c>
      <c r="F197" s="340">
        <v>2017</v>
      </c>
      <c r="G197" s="340">
        <v>2018</v>
      </c>
      <c r="H197" s="341">
        <v>10</v>
      </c>
      <c r="I197" s="339"/>
      <c r="J197" s="339">
        <v>9.51</v>
      </c>
      <c r="K197" s="339"/>
      <c r="L197" s="351">
        <v>8909</v>
      </c>
      <c r="M197" s="351">
        <v>6174.1315000000004</v>
      </c>
      <c r="N197" s="351">
        <v>3807</v>
      </c>
      <c r="O197" s="351">
        <v>0</v>
      </c>
      <c r="P197" s="351">
        <v>0</v>
      </c>
      <c r="Q197" s="351">
        <v>0</v>
      </c>
      <c r="R197" s="358">
        <v>3807</v>
      </c>
      <c r="S197" s="358">
        <f>VLOOKUP(C197,[1]Sheet2!$J$10:$EU$681,93,FALSE)</f>
        <v>3807</v>
      </c>
      <c r="T197" s="361">
        <v>8909</v>
      </c>
      <c r="U197" s="358"/>
      <c r="V197" s="407">
        <v>8909</v>
      </c>
      <c r="W197" s="358"/>
      <c r="X197" s="358"/>
      <c r="Y197" s="351">
        <v>8909</v>
      </c>
      <c r="Z197" s="351">
        <v>0</v>
      </c>
      <c r="AA197" s="366">
        <v>1</v>
      </c>
      <c r="AB197" s="367">
        <v>0</v>
      </c>
      <c r="AC197" s="367">
        <v>2367.1315</v>
      </c>
      <c r="AD197" s="367"/>
      <c r="AE197" s="351"/>
      <c r="AF197" s="351" t="s">
        <v>664</v>
      </c>
      <c r="AG197" s="351" t="s">
        <v>665</v>
      </c>
      <c r="AH197" s="351" t="s">
        <v>95</v>
      </c>
      <c r="AI197" s="351"/>
      <c r="AJ197" s="351"/>
      <c r="AK197" s="351"/>
      <c r="AL197" s="351"/>
      <c r="AM197" s="351"/>
      <c r="AN197" s="351"/>
      <c r="AO197" s="351"/>
      <c r="AP197" s="351"/>
      <c r="AQ197" s="351"/>
      <c r="AR197" s="351"/>
      <c r="AS197" s="351"/>
      <c r="AT197" s="351"/>
      <c r="AU197" s="351"/>
      <c r="AV197" s="351"/>
      <c r="AW197" s="351"/>
      <c r="AX197" s="351" t="s">
        <v>2701</v>
      </c>
      <c r="AY197" s="351"/>
      <c r="AZ197" s="351" t="s">
        <v>95</v>
      </c>
      <c r="BA197" s="351" t="s">
        <v>95</v>
      </c>
      <c r="BB197" s="351" t="s">
        <v>2952</v>
      </c>
      <c r="BC197" s="412" t="s">
        <v>2701</v>
      </c>
      <c r="BD197" s="316" t="s">
        <v>2140</v>
      </c>
      <c r="BE197" s="339" t="s">
        <v>162</v>
      </c>
      <c r="BF197" s="339" t="s">
        <v>185</v>
      </c>
    </row>
    <row r="198" spans="1:58" s="316" customFormat="1" ht="35.1" customHeight="1">
      <c r="A198" s="339" t="s">
        <v>162</v>
      </c>
      <c r="B198" s="339" t="s">
        <v>185</v>
      </c>
      <c r="C198" s="339" t="s">
        <v>186</v>
      </c>
      <c r="D198" s="339" t="s">
        <v>119</v>
      </c>
      <c r="E198" s="339" t="s">
        <v>165</v>
      </c>
      <c r="F198" s="340">
        <v>2015</v>
      </c>
      <c r="G198" s="340">
        <v>2017</v>
      </c>
      <c r="H198" s="341">
        <v>24</v>
      </c>
      <c r="I198" s="339"/>
      <c r="J198" s="339">
        <v>24.35</v>
      </c>
      <c r="K198" s="339"/>
      <c r="L198" s="351">
        <v>20693.740000000002</v>
      </c>
      <c r="M198" s="351">
        <v>13607.895</v>
      </c>
      <c r="N198" s="351">
        <v>6220</v>
      </c>
      <c r="O198" s="351">
        <v>0</v>
      </c>
      <c r="P198" s="351">
        <v>0</v>
      </c>
      <c r="Q198" s="351">
        <v>0</v>
      </c>
      <c r="R198" s="358">
        <v>6220</v>
      </c>
      <c r="S198" s="358">
        <f>VLOOKUP(C198,[1]Sheet2!$J$10:$EU$681,93,FALSE)</f>
        <v>6220</v>
      </c>
      <c r="T198" s="414">
        <v>20693.7</v>
      </c>
      <c r="U198" s="361">
        <v>7293.7</v>
      </c>
      <c r="V198" s="358"/>
      <c r="W198" s="407">
        <v>100</v>
      </c>
      <c r="X198" s="358"/>
      <c r="Y198" s="351">
        <v>20693.7</v>
      </c>
      <c r="Z198" s="351">
        <v>4.0000000000873101E-2</v>
      </c>
      <c r="AA198" s="366">
        <v>0.99999806704829597</v>
      </c>
      <c r="AB198" s="367">
        <v>4.0000000000873101E-2</v>
      </c>
      <c r="AC198" s="367">
        <v>7387.8950000000004</v>
      </c>
      <c r="AD198" s="367"/>
      <c r="AE198" s="351"/>
      <c r="AF198" s="351" t="s">
        <v>2993</v>
      </c>
      <c r="AG198" s="351" t="s">
        <v>2994</v>
      </c>
      <c r="AH198" s="351" t="s">
        <v>95</v>
      </c>
      <c r="AI198" s="351"/>
      <c r="AJ198" s="351"/>
      <c r="AK198" s="351"/>
      <c r="AL198" s="351"/>
      <c r="AM198" s="351"/>
      <c r="AN198" s="351"/>
      <c r="AO198" s="351"/>
      <c r="AP198" s="351"/>
      <c r="AQ198" s="351"/>
      <c r="AR198" s="351"/>
      <c r="AS198" s="351"/>
      <c r="AT198" s="351"/>
      <c r="AU198" s="351"/>
      <c r="AV198" s="351"/>
      <c r="AW198" s="351"/>
      <c r="AX198" s="351" t="s">
        <v>2701</v>
      </c>
      <c r="AY198" s="351"/>
      <c r="AZ198" s="351" t="s">
        <v>95</v>
      </c>
      <c r="BA198" s="351" t="s">
        <v>95</v>
      </c>
      <c r="BB198" s="351" t="s">
        <v>2952</v>
      </c>
      <c r="BC198" s="412" t="s">
        <v>2701</v>
      </c>
      <c r="BD198" s="316" t="s">
        <v>2140</v>
      </c>
      <c r="BE198" s="339" t="s">
        <v>162</v>
      </c>
      <c r="BF198" s="339" t="s">
        <v>185</v>
      </c>
    </row>
    <row r="199" spans="1:58" s="316" customFormat="1" ht="35.1" customHeight="1">
      <c r="A199" s="339" t="s">
        <v>162</v>
      </c>
      <c r="B199" s="339" t="s">
        <v>163</v>
      </c>
      <c r="C199" s="339" t="s">
        <v>605</v>
      </c>
      <c r="D199" s="339" t="s">
        <v>119</v>
      </c>
      <c r="E199" s="339" t="s">
        <v>89</v>
      </c>
      <c r="F199" s="340">
        <v>2017</v>
      </c>
      <c r="G199" s="340">
        <v>2019</v>
      </c>
      <c r="H199" s="341">
        <v>8.4</v>
      </c>
      <c r="I199" s="339">
        <v>7.8650000000000002</v>
      </c>
      <c r="J199" s="339"/>
      <c r="K199" s="339"/>
      <c r="L199" s="351">
        <v>31991.5</v>
      </c>
      <c r="M199" s="351">
        <v>22773.515200000002</v>
      </c>
      <c r="N199" s="351">
        <v>1573</v>
      </c>
      <c r="O199" s="351">
        <v>0</v>
      </c>
      <c r="P199" s="351">
        <v>0</v>
      </c>
      <c r="Q199" s="351">
        <v>0</v>
      </c>
      <c r="R199" s="358">
        <v>1573</v>
      </c>
      <c r="S199" s="358">
        <f>VLOOKUP(C199,[1]Sheet2!$J$10:$EU$681,93,FALSE)</f>
        <v>1573</v>
      </c>
      <c r="T199" s="414">
        <v>31991.5</v>
      </c>
      <c r="U199" s="358"/>
      <c r="V199" s="407">
        <v>4500</v>
      </c>
      <c r="W199" s="407">
        <v>20800</v>
      </c>
      <c r="X199" s="361">
        <v>6691</v>
      </c>
      <c r="Y199" s="351">
        <v>31991.5</v>
      </c>
      <c r="Z199" s="351">
        <v>0</v>
      </c>
      <c r="AA199" s="366">
        <v>1</v>
      </c>
      <c r="AB199" s="367">
        <v>0</v>
      </c>
      <c r="AC199" s="367">
        <v>21200.515200000002</v>
      </c>
      <c r="AD199" s="367"/>
      <c r="AE199" s="351"/>
      <c r="AF199" s="351" t="s">
        <v>606</v>
      </c>
      <c r="AG199" s="351" t="s">
        <v>607</v>
      </c>
      <c r="AH199" s="351" t="s">
        <v>95</v>
      </c>
      <c r="AI199" s="351"/>
      <c r="AJ199" s="351"/>
      <c r="AK199" s="351"/>
      <c r="AL199" s="351"/>
      <c r="AM199" s="351"/>
      <c r="AN199" s="351"/>
      <c r="AO199" s="351"/>
      <c r="AP199" s="351"/>
      <c r="AQ199" s="351"/>
      <c r="AR199" s="351"/>
      <c r="AS199" s="351"/>
      <c r="AT199" s="351"/>
      <c r="AU199" s="351"/>
      <c r="AV199" s="351"/>
      <c r="AW199" s="351"/>
      <c r="AX199" s="351" t="s">
        <v>2701</v>
      </c>
      <c r="AY199" s="351"/>
      <c r="AZ199" s="351" t="s">
        <v>95</v>
      </c>
      <c r="BA199" s="351" t="s">
        <v>95</v>
      </c>
      <c r="BB199" s="351" t="s">
        <v>2952</v>
      </c>
      <c r="BC199" s="412" t="s">
        <v>2701</v>
      </c>
      <c r="BD199" s="316" t="s">
        <v>2140</v>
      </c>
      <c r="BE199" s="339" t="s">
        <v>162</v>
      </c>
      <c r="BF199" s="339" t="s">
        <v>163</v>
      </c>
    </row>
    <row r="200" spans="1:58" s="319" customFormat="1" ht="35.1" customHeight="1">
      <c r="A200" s="343" t="s">
        <v>190</v>
      </c>
      <c r="B200" s="343" t="s">
        <v>222</v>
      </c>
      <c r="C200" s="343" t="s">
        <v>227</v>
      </c>
      <c r="D200" s="343" t="s">
        <v>119</v>
      </c>
      <c r="E200" s="343" t="s">
        <v>165</v>
      </c>
      <c r="F200" s="344">
        <v>2014</v>
      </c>
      <c r="G200" s="344">
        <v>2016</v>
      </c>
      <c r="H200" s="345">
        <v>35</v>
      </c>
      <c r="I200" s="343">
        <v>35.408999999999999</v>
      </c>
      <c r="J200" s="343"/>
      <c r="K200" s="343"/>
      <c r="L200" s="353">
        <v>18286</v>
      </c>
      <c r="M200" s="353">
        <v>13073.2353</v>
      </c>
      <c r="N200" s="353">
        <v>7800</v>
      </c>
      <c r="O200" s="351">
        <v>0</v>
      </c>
      <c r="P200" s="351">
        <v>0</v>
      </c>
      <c r="Q200" s="351">
        <v>0</v>
      </c>
      <c r="R200" s="360">
        <v>7800</v>
      </c>
      <c r="S200" s="358">
        <f>VLOOKUP(C200,[1]Sheet2!$J$10:$EU$681,93,FALSE)</f>
        <v>7800</v>
      </c>
      <c r="T200" s="361">
        <v>19650</v>
      </c>
      <c r="U200" s="361">
        <v>5000</v>
      </c>
      <c r="V200" s="407">
        <v>6700</v>
      </c>
      <c r="W200" s="407">
        <v>2020</v>
      </c>
      <c r="X200" s="361">
        <v>2630</v>
      </c>
      <c r="Y200" s="353">
        <v>18286</v>
      </c>
      <c r="Z200" s="351">
        <v>0</v>
      </c>
      <c r="AA200" s="366">
        <v>1</v>
      </c>
      <c r="AB200" s="367">
        <v>0</v>
      </c>
      <c r="AC200" s="367">
        <v>5273.2353000000003</v>
      </c>
      <c r="AD200" s="367"/>
      <c r="AE200" s="351"/>
      <c r="AF200" s="353"/>
      <c r="AG200" s="353"/>
      <c r="AH200" s="353" t="s">
        <v>95</v>
      </c>
      <c r="AI200" s="353"/>
      <c r="AJ200" s="353"/>
      <c r="AK200" s="353"/>
      <c r="AL200" s="353"/>
      <c r="AM200" s="353"/>
      <c r="AN200" s="353"/>
      <c r="AO200" s="353"/>
      <c r="AP200" s="353"/>
      <c r="AQ200" s="353"/>
      <c r="AR200" s="353"/>
      <c r="AS200" s="353"/>
      <c r="AT200" s="353"/>
      <c r="AU200" s="353"/>
      <c r="AV200" s="353"/>
      <c r="AW200" s="353"/>
      <c r="AX200" s="353" t="s">
        <v>2701</v>
      </c>
      <c r="AY200" s="353"/>
      <c r="AZ200" s="353" t="s">
        <v>95</v>
      </c>
      <c r="BA200" s="351" t="s">
        <v>95</v>
      </c>
      <c r="BB200" s="353" t="s">
        <v>2952</v>
      </c>
      <c r="BC200" s="424" t="s">
        <v>2701</v>
      </c>
      <c r="BD200" s="316" t="s">
        <v>141</v>
      </c>
      <c r="BE200" s="343" t="s">
        <v>190</v>
      </c>
      <c r="BF200" s="343" t="s">
        <v>222</v>
      </c>
    </row>
    <row r="201" spans="1:58" s="319" customFormat="1" ht="35.1" customHeight="1">
      <c r="A201" s="343" t="s">
        <v>190</v>
      </c>
      <c r="B201" s="343" t="s">
        <v>191</v>
      </c>
      <c r="C201" s="343" t="s">
        <v>192</v>
      </c>
      <c r="D201" s="343" t="s">
        <v>113</v>
      </c>
      <c r="E201" s="343" t="s">
        <v>165</v>
      </c>
      <c r="F201" s="344">
        <v>2013</v>
      </c>
      <c r="G201" s="344">
        <v>2016</v>
      </c>
      <c r="H201" s="345">
        <v>35.299999999999997</v>
      </c>
      <c r="I201" s="343">
        <v>34.68</v>
      </c>
      <c r="J201" s="343"/>
      <c r="K201" s="343"/>
      <c r="L201" s="353">
        <v>162553</v>
      </c>
      <c r="M201" s="353">
        <v>103096.06690000001</v>
      </c>
      <c r="N201" s="353">
        <v>12807</v>
      </c>
      <c r="O201" s="351">
        <v>0</v>
      </c>
      <c r="P201" s="351">
        <v>0</v>
      </c>
      <c r="Q201" s="351">
        <v>0</v>
      </c>
      <c r="R201" s="360">
        <v>12807</v>
      </c>
      <c r="S201" s="358">
        <f>VLOOKUP(C201,[1]Sheet2!$J$10:$EU$681,93,FALSE)</f>
        <v>12807</v>
      </c>
      <c r="T201" s="361">
        <v>162552.9</v>
      </c>
      <c r="U201" s="358"/>
      <c r="V201" s="407">
        <v>28000</v>
      </c>
      <c r="W201" s="407">
        <v>31762.9</v>
      </c>
      <c r="X201" s="358"/>
      <c r="Y201" s="353">
        <v>162553</v>
      </c>
      <c r="Z201" s="351">
        <v>0</v>
      </c>
      <c r="AA201" s="366">
        <v>1</v>
      </c>
      <c r="AB201" s="367">
        <v>0</v>
      </c>
      <c r="AC201" s="367">
        <v>90289.066900000005</v>
      </c>
      <c r="AD201" s="367"/>
      <c r="AE201" s="351"/>
      <c r="AF201" s="353"/>
      <c r="AG201" s="353"/>
      <c r="AH201" s="353" t="s">
        <v>95</v>
      </c>
      <c r="AI201" s="353"/>
      <c r="AJ201" s="353"/>
      <c r="AK201" s="353"/>
      <c r="AL201" s="353"/>
      <c r="AM201" s="353"/>
      <c r="AN201" s="353"/>
      <c r="AO201" s="353"/>
      <c r="AP201" s="353"/>
      <c r="AQ201" s="353"/>
      <c r="AR201" s="353"/>
      <c r="AS201" s="353"/>
      <c r="AT201" s="353"/>
      <c r="AU201" s="353"/>
      <c r="AV201" s="353"/>
      <c r="AW201" s="353"/>
      <c r="AX201" s="353" t="s">
        <v>2701</v>
      </c>
      <c r="AY201" s="353"/>
      <c r="AZ201" s="353" t="s">
        <v>95</v>
      </c>
      <c r="BA201" s="351" t="s">
        <v>95</v>
      </c>
      <c r="BB201" s="353" t="s">
        <v>2952</v>
      </c>
      <c r="BC201" s="424" t="s">
        <v>2701</v>
      </c>
      <c r="BD201" s="316" t="s">
        <v>2140</v>
      </c>
      <c r="BE201" s="343" t="s">
        <v>190</v>
      </c>
      <c r="BF201" s="343" t="s">
        <v>191</v>
      </c>
    </row>
    <row r="202" spans="1:58" s="319" customFormat="1" ht="35.1" customHeight="1">
      <c r="A202" s="343" t="s">
        <v>190</v>
      </c>
      <c r="B202" s="343" t="s">
        <v>191</v>
      </c>
      <c r="C202" s="343" t="s">
        <v>677</v>
      </c>
      <c r="D202" s="343" t="s">
        <v>119</v>
      </c>
      <c r="E202" s="343" t="s">
        <v>165</v>
      </c>
      <c r="F202" s="344">
        <v>2017</v>
      </c>
      <c r="G202" s="344">
        <v>2017</v>
      </c>
      <c r="H202" s="345">
        <v>5</v>
      </c>
      <c r="I202" s="343"/>
      <c r="J202" s="343"/>
      <c r="K202" s="343">
        <v>5.4</v>
      </c>
      <c r="L202" s="353">
        <v>2185.29</v>
      </c>
      <c r="M202" s="353">
        <v>1506.1424</v>
      </c>
      <c r="N202" s="353">
        <v>1080</v>
      </c>
      <c r="O202" s="351">
        <v>0</v>
      </c>
      <c r="P202" s="351">
        <v>0</v>
      </c>
      <c r="Q202" s="351">
        <v>0</v>
      </c>
      <c r="R202" s="360">
        <v>1080</v>
      </c>
      <c r="S202" s="358">
        <f>VLOOKUP(C202,[1]Sheet2!$J$10:$EU$681,93,FALSE)</f>
        <v>1080</v>
      </c>
      <c r="T202" s="361">
        <v>2185.3000000000002</v>
      </c>
      <c r="U202" s="358"/>
      <c r="V202" s="407">
        <v>1311</v>
      </c>
      <c r="W202" s="407">
        <v>874.3</v>
      </c>
      <c r="X202" s="358"/>
      <c r="Y202" s="353">
        <v>2185.29</v>
      </c>
      <c r="Z202" s="351">
        <v>0</v>
      </c>
      <c r="AA202" s="366">
        <v>1</v>
      </c>
      <c r="AB202" s="367">
        <v>0</v>
      </c>
      <c r="AC202" s="367">
        <v>426.14240000000001</v>
      </c>
      <c r="AD202" s="367"/>
      <c r="AE202" s="351"/>
      <c r="AF202" s="353"/>
      <c r="AG202" s="353"/>
      <c r="AH202" s="353" t="s">
        <v>95</v>
      </c>
      <c r="AI202" s="353"/>
      <c r="AJ202" s="353"/>
      <c r="AK202" s="353"/>
      <c r="AL202" s="353"/>
      <c r="AM202" s="353"/>
      <c r="AN202" s="353"/>
      <c r="AO202" s="353"/>
      <c r="AP202" s="353"/>
      <c r="AQ202" s="353"/>
      <c r="AR202" s="353"/>
      <c r="AS202" s="353"/>
      <c r="AT202" s="353"/>
      <c r="AU202" s="353"/>
      <c r="AV202" s="353"/>
      <c r="AW202" s="353"/>
      <c r="AX202" s="353" t="s">
        <v>2701</v>
      </c>
      <c r="AY202" s="353"/>
      <c r="AZ202" s="353" t="s">
        <v>95</v>
      </c>
      <c r="BA202" s="351" t="s">
        <v>95</v>
      </c>
      <c r="BB202" s="353" t="s">
        <v>2952</v>
      </c>
      <c r="BC202" s="424" t="s">
        <v>2701</v>
      </c>
      <c r="BD202" s="316" t="s">
        <v>2140</v>
      </c>
      <c r="BE202" s="343" t="s">
        <v>190</v>
      </c>
      <c r="BF202" s="343" t="s">
        <v>191</v>
      </c>
    </row>
    <row r="203" spans="1:58" s="319" customFormat="1" ht="35.1" customHeight="1">
      <c r="A203" s="343" t="s">
        <v>190</v>
      </c>
      <c r="B203" s="343" t="s">
        <v>686</v>
      </c>
      <c r="C203" s="343" t="s">
        <v>687</v>
      </c>
      <c r="D203" s="343" t="s">
        <v>90</v>
      </c>
      <c r="E203" s="343" t="s">
        <v>89</v>
      </c>
      <c r="F203" s="344">
        <v>2016</v>
      </c>
      <c r="G203" s="344">
        <v>2018</v>
      </c>
      <c r="H203" s="345">
        <v>11</v>
      </c>
      <c r="I203" s="343">
        <v>11.54</v>
      </c>
      <c r="J203" s="343"/>
      <c r="K203" s="343"/>
      <c r="L203" s="353">
        <v>70259</v>
      </c>
      <c r="M203" s="353">
        <v>42657.6584</v>
      </c>
      <c r="N203" s="353">
        <v>5005</v>
      </c>
      <c r="O203" s="351">
        <v>0</v>
      </c>
      <c r="P203" s="351">
        <v>0</v>
      </c>
      <c r="Q203" s="351">
        <v>0</v>
      </c>
      <c r="R203" s="360">
        <v>5005</v>
      </c>
      <c r="S203" s="358">
        <f>VLOOKUP(C203,[1]Sheet2!$J$10:$EU$681,93,FALSE)</f>
        <v>5005</v>
      </c>
      <c r="T203" s="361">
        <v>70259</v>
      </c>
      <c r="U203" s="361">
        <v>10000</v>
      </c>
      <c r="V203" s="407">
        <v>50668.4</v>
      </c>
      <c r="W203" s="407">
        <v>9590.6</v>
      </c>
      <c r="X203" s="358"/>
      <c r="Y203" s="353">
        <v>70259</v>
      </c>
      <c r="Z203" s="351">
        <v>0</v>
      </c>
      <c r="AA203" s="366">
        <v>1</v>
      </c>
      <c r="AB203" s="367">
        <v>0</v>
      </c>
      <c r="AC203" s="367">
        <v>37652.6584</v>
      </c>
      <c r="AD203" s="367"/>
      <c r="AE203" s="351"/>
      <c r="AF203" s="353"/>
      <c r="AG203" s="353"/>
      <c r="AH203" s="353" t="s">
        <v>95</v>
      </c>
      <c r="AI203" s="353"/>
      <c r="AJ203" s="353"/>
      <c r="AK203" s="353"/>
      <c r="AL203" s="353"/>
      <c r="AM203" s="353"/>
      <c r="AN203" s="353"/>
      <c r="AO203" s="353"/>
      <c r="AP203" s="353"/>
      <c r="AQ203" s="353"/>
      <c r="AR203" s="353"/>
      <c r="AS203" s="353"/>
      <c r="AT203" s="353"/>
      <c r="AU203" s="353"/>
      <c r="AV203" s="353"/>
      <c r="AW203" s="353"/>
      <c r="AX203" s="353" t="s">
        <v>2701</v>
      </c>
      <c r="AY203" s="353"/>
      <c r="AZ203" s="353" t="s">
        <v>95</v>
      </c>
      <c r="BA203" s="351" t="s">
        <v>95</v>
      </c>
      <c r="BB203" s="353" t="s">
        <v>2952</v>
      </c>
      <c r="BC203" s="424" t="s">
        <v>2701</v>
      </c>
      <c r="BD203" s="316" t="s">
        <v>2140</v>
      </c>
      <c r="BE203" s="343" t="s">
        <v>190</v>
      </c>
      <c r="BF203" s="343" t="s">
        <v>686</v>
      </c>
    </row>
    <row r="204" spans="1:58" s="319" customFormat="1" ht="35.1" customHeight="1">
      <c r="A204" s="343" t="s">
        <v>190</v>
      </c>
      <c r="B204" s="343" t="s">
        <v>196</v>
      </c>
      <c r="C204" s="343" t="s">
        <v>197</v>
      </c>
      <c r="D204" s="343" t="s">
        <v>113</v>
      </c>
      <c r="E204" s="343" t="s">
        <v>89</v>
      </c>
      <c r="F204" s="344">
        <v>2014</v>
      </c>
      <c r="G204" s="344">
        <v>2016</v>
      </c>
      <c r="H204" s="345">
        <v>10</v>
      </c>
      <c r="I204" s="343"/>
      <c r="J204" s="343">
        <v>9.6869999999999994</v>
      </c>
      <c r="K204" s="343"/>
      <c r="L204" s="353">
        <v>8414</v>
      </c>
      <c r="M204" s="353">
        <v>5993.9987000000001</v>
      </c>
      <c r="N204" s="353">
        <v>2422</v>
      </c>
      <c r="O204" s="351">
        <v>0</v>
      </c>
      <c r="P204" s="351">
        <v>0</v>
      </c>
      <c r="Q204" s="351">
        <v>0</v>
      </c>
      <c r="R204" s="360">
        <v>2422</v>
      </c>
      <c r="S204" s="358">
        <f>VLOOKUP(C204,[1]Sheet2!$J$10:$EU$681,93,FALSE)</f>
        <v>2422</v>
      </c>
      <c r="T204" s="358"/>
      <c r="U204" s="358"/>
      <c r="V204" s="358"/>
      <c r="W204" s="358"/>
      <c r="X204" s="358"/>
      <c r="Y204" s="353">
        <v>8414</v>
      </c>
      <c r="Z204" s="351">
        <v>0</v>
      </c>
      <c r="AA204" s="366">
        <v>1</v>
      </c>
      <c r="AB204" s="367">
        <v>0</v>
      </c>
      <c r="AC204" s="367">
        <v>3571.9987000000001</v>
      </c>
      <c r="AD204" s="367"/>
      <c r="AE204" s="351"/>
      <c r="AF204" s="353"/>
      <c r="AG204" s="353"/>
      <c r="AH204" s="353" t="s">
        <v>95</v>
      </c>
      <c r="AI204" s="353"/>
      <c r="AJ204" s="353"/>
      <c r="AK204" s="353"/>
      <c r="AL204" s="353"/>
      <c r="AM204" s="353"/>
      <c r="AN204" s="353"/>
      <c r="AO204" s="353"/>
      <c r="AP204" s="353"/>
      <c r="AQ204" s="353"/>
      <c r="AR204" s="353"/>
      <c r="AS204" s="353"/>
      <c r="AT204" s="353"/>
      <c r="AU204" s="353"/>
      <c r="AV204" s="353"/>
      <c r="AW204" s="353"/>
      <c r="AX204" s="353" t="s">
        <v>2701</v>
      </c>
      <c r="AY204" s="353"/>
      <c r="AZ204" s="353" t="s">
        <v>95</v>
      </c>
      <c r="BA204" s="351" t="s">
        <v>95</v>
      </c>
      <c r="BB204" s="353" t="s">
        <v>2952</v>
      </c>
      <c r="BC204" s="424" t="s">
        <v>2701</v>
      </c>
      <c r="BD204" s="316" t="s">
        <v>2140</v>
      </c>
      <c r="BE204" s="343" t="s">
        <v>190</v>
      </c>
      <c r="BF204" s="343" t="s">
        <v>196</v>
      </c>
    </row>
    <row r="205" spans="1:58" s="319" customFormat="1" ht="35.1" customHeight="1">
      <c r="A205" s="343" t="s">
        <v>190</v>
      </c>
      <c r="B205" s="343" t="s">
        <v>196</v>
      </c>
      <c r="C205" s="343" t="s">
        <v>692</v>
      </c>
      <c r="D205" s="343" t="s">
        <v>90</v>
      </c>
      <c r="E205" s="343" t="s">
        <v>89</v>
      </c>
      <c r="F205" s="344">
        <v>2015</v>
      </c>
      <c r="G205" s="344">
        <v>2018</v>
      </c>
      <c r="H205" s="345">
        <v>3.31</v>
      </c>
      <c r="I205" s="343">
        <v>1.3169999999999999</v>
      </c>
      <c r="J205" s="343"/>
      <c r="K205" s="343"/>
      <c r="L205" s="353">
        <v>46720.84</v>
      </c>
      <c r="M205" s="353">
        <v>36215.486700000001</v>
      </c>
      <c r="N205" s="353">
        <v>13594</v>
      </c>
      <c r="O205" s="351">
        <v>0</v>
      </c>
      <c r="P205" s="351">
        <v>0</v>
      </c>
      <c r="Q205" s="351">
        <v>0</v>
      </c>
      <c r="R205" s="360">
        <v>13593.89</v>
      </c>
      <c r="S205" s="358">
        <f>VLOOKUP(C205,[1]Sheet2!$J$10:$EU$681,93,FALSE)</f>
        <v>13593.89</v>
      </c>
      <c r="T205" s="361">
        <v>46720.800000000003</v>
      </c>
      <c r="U205" s="361">
        <v>10000</v>
      </c>
      <c r="V205" s="407">
        <v>15435.5</v>
      </c>
      <c r="W205" s="407">
        <v>11285.1</v>
      </c>
      <c r="X205" s="358"/>
      <c r="Y205" s="353">
        <v>46720.84</v>
      </c>
      <c r="Z205" s="351">
        <v>0</v>
      </c>
      <c r="AA205" s="366">
        <v>1</v>
      </c>
      <c r="AB205" s="367"/>
      <c r="AC205" s="367">
        <v>22621.486700000001</v>
      </c>
      <c r="AD205" s="367"/>
      <c r="AE205" s="351"/>
      <c r="AF205" s="353"/>
      <c r="AG205" s="353"/>
      <c r="AH205" s="353" t="s">
        <v>95</v>
      </c>
      <c r="AI205" s="353"/>
      <c r="AJ205" s="353"/>
      <c r="AK205" s="353"/>
      <c r="AL205" s="353"/>
      <c r="AM205" s="353"/>
      <c r="AN205" s="353"/>
      <c r="AO205" s="353"/>
      <c r="AP205" s="353"/>
      <c r="AQ205" s="353"/>
      <c r="AR205" s="353"/>
      <c r="AS205" s="353"/>
      <c r="AT205" s="353"/>
      <c r="AU205" s="353"/>
      <c r="AV205" s="353"/>
      <c r="AW205" s="353"/>
      <c r="AX205" s="353" t="s">
        <v>2701</v>
      </c>
      <c r="AY205" s="353"/>
      <c r="AZ205" s="353" t="s">
        <v>95</v>
      </c>
      <c r="BA205" s="351" t="s">
        <v>95</v>
      </c>
      <c r="BB205" s="353" t="s">
        <v>2952</v>
      </c>
      <c r="BC205" s="424" t="s">
        <v>2701</v>
      </c>
      <c r="BD205" s="316" t="s">
        <v>2140</v>
      </c>
      <c r="BE205" s="343" t="s">
        <v>190</v>
      </c>
      <c r="BF205" s="343" t="s">
        <v>196</v>
      </c>
    </row>
    <row r="206" spans="1:58" s="319" customFormat="1" ht="35.1" customHeight="1">
      <c r="A206" s="343" t="s">
        <v>190</v>
      </c>
      <c r="B206" s="343" t="s">
        <v>2365</v>
      </c>
      <c r="C206" s="343" t="s">
        <v>697</v>
      </c>
      <c r="D206" s="343" t="s">
        <v>90</v>
      </c>
      <c r="E206" s="343" t="s">
        <v>89</v>
      </c>
      <c r="F206" s="344">
        <v>2015</v>
      </c>
      <c r="G206" s="344">
        <v>2017</v>
      </c>
      <c r="H206" s="345">
        <v>15</v>
      </c>
      <c r="I206" s="343">
        <v>14.24</v>
      </c>
      <c r="J206" s="343"/>
      <c r="K206" s="343"/>
      <c r="L206" s="353">
        <v>71898.31</v>
      </c>
      <c r="M206" s="353">
        <v>44919.160499999998</v>
      </c>
      <c r="N206" s="353">
        <v>5696</v>
      </c>
      <c r="O206" s="351">
        <v>0</v>
      </c>
      <c r="P206" s="351">
        <v>0</v>
      </c>
      <c r="Q206" s="351">
        <v>0</v>
      </c>
      <c r="R206" s="360">
        <v>5696</v>
      </c>
      <c r="S206" s="358">
        <f>VLOOKUP(C206,[1]Sheet2!$J$10:$EU$681,93,FALSE)</f>
        <v>5696</v>
      </c>
      <c r="T206" s="361">
        <v>71898.3</v>
      </c>
      <c r="U206" s="361">
        <v>54000</v>
      </c>
      <c r="V206" s="407">
        <v>17898.3</v>
      </c>
      <c r="W206" s="358"/>
      <c r="X206" s="358"/>
      <c r="Y206" s="353">
        <v>71898.31</v>
      </c>
      <c r="Z206" s="351">
        <v>0</v>
      </c>
      <c r="AA206" s="366">
        <v>1</v>
      </c>
      <c r="AB206" s="367">
        <v>0</v>
      </c>
      <c r="AC206" s="367">
        <v>39223.160499999998</v>
      </c>
      <c r="AD206" s="367"/>
      <c r="AE206" s="351"/>
      <c r="AF206" s="353"/>
      <c r="AG206" s="353"/>
      <c r="AH206" s="353" t="s">
        <v>95</v>
      </c>
      <c r="AI206" s="353"/>
      <c r="AJ206" s="353"/>
      <c r="AK206" s="353"/>
      <c r="AL206" s="353"/>
      <c r="AM206" s="353"/>
      <c r="AN206" s="353"/>
      <c r="AO206" s="353"/>
      <c r="AP206" s="353"/>
      <c r="AQ206" s="353"/>
      <c r="AR206" s="353"/>
      <c r="AS206" s="353"/>
      <c r="AT206" s="353"/>
      <c r="AU206" s="353"/>
      <c r="AV206" s="353"/>
      <c r="AW206" s="353"/>
      <c r="AX206" s="353" t="s">
        <v>2701</v>
      </c>
      <c r="AY206" s="353"/>
      <c r="AZ206" s="353" t="s">
        <v>95</v>
      </c>
      <c r="BA206" s="351" t="s">
        <v>95</v>
      </c>
      <c r="BB206" s="353" t="s">
        <v>2952</v>
      </c>
      <c r="BC206" s="424" t="s">
        <v>2701</v>
      </c>
      <c r="BD206" s="316" t="s">
        <v>2140</v>
      </c>
      <c r="BE206" s="343" t="s">
        <v>190</v>
      </c>
      <c r="BF206" s="343" t="s">
        <v>2365</v>
      </c>
    </row>
    <row r="207" spans="1:58" s="319" customFormat="1" ht="35.1" customHeight="1">
      <c r="A207" s="343" t="s">
        <v>190</v>
      </c>
      <c r="B207" s="343" t="s">
        <v>200</v>
      </c>
      <c r="C207" s="343" t="s">
        <v>201</v>
      </c>
      <c r="D207" s="343" t="s">
        <v>90</v>
      </c>
      <c r="E207" s="343" t="s">
        <v>165</v>
      </c>
      <c r="F207" s="344">
        <v>2014</v>
      </c>
      <c r="G207" s="344">
        <v>2016</v>
      </c>
      <c r="H207" s="345">
        <v>18</v>
      </c>
      <c r="I207" s="343"/>
      <c r="J207" s="343">
        <v>17.629000000000001</v>
      </c>
      <c r="K207" s="343"/>
      <c r="L207" s="353">
        <v>12523</v>
      </c>
      <c r="M207" s="353">
        <v>8779.2777000000006</v>
      </c>
      <c r="N207" s="353">
        <v>4407</v>
      </c>
      <c r="O207" s="351">
        <v>0</v>
      </c>
      <c r="P207" s="351">
        <v>0</v>
      </c>
      <c r="Q207" s="351">
        <v>0</v>
      </c>
      <c r="R207" s="360">
        <v>4407</v>
      </c>
      <c r="S207" s="358">
        <f>VLOOKUP(C207,[1]Sheet2!$J$10:$EU$681,93,FALSE)</f>
        <v>4407</v>
      </c>
      <c r="T207" s="361">
        <v>12522.9</v>
      </c>
      <c r="U207" s="361">
        <v>6500</v>
      </c>
      <c r="V207" s="407">
        <v>3679.9</v>
      </c>
      <c r="W207" s="358"/>
      <c r="X207" s="358"/>
      <c r="Y207" s="353">
        <v>12523</v>
      </c>
      <c r="Z207" s="351">
        <v>0</v>
      </c>
      <c r="AA207" s="366">
        <v>1</v>
      </c>
      <c r="AB207" s="367">
        <v>0</v>
      </c>
      <c r="AC207" s="367">
        <v>4372.2776999999996</v>
      </c>
      <c r="AD207" s="367"/>
      <c r="AE207" s="351"/>
      <c r="AF207" s="353"/>
      <c r="AG207" s="353"/>
      <c r="AH207" s="353" t="s">
        <v>95</v>
      </c>
      <c r="AI207" s="353"/>
      <c r="AJ207" s="353"/>
      <c r="AK207" s="353"/>
      <c r="AL207" s="353"/>
      <c r="AM207" s="353"/>
      <c r="AN207" s="353"/>
      <c r="AO207" s="353"/>
      <c r="AP207" s="353"/>
      <c r="AQ207" s="353"/>
      <c r="AR207" s="353"/>
      <c r="AS207" s="353"/>
      <c r="AT207" s="353"/>
      <c r="AU207" s="353"/>
      <c r="AV207" s="353"/>
      <c r="AW207" s="353"/>
      <c r="AX207" s="353" t="s">
        <v>2701</v>
      </c>
      <c r="AY207" s="353"/>
      <c r="AZ207" s="353" t="s">
        <v>95</v>
      </c>
      <c r="BA207" s="351" t="s">
        <v>95</v>
      </c>
      <c r="BB207" s="353" t="s">
        <v>2952</v>
      </c>
      <c r="BC207" s="424" t="s">
        <v>2701</v>
      </c>
      <c r="BD207" s="316" t="s">
        <v>2140</v>
      </c>
      <c r="BE207" s="343" t="s">
        <v>190</v>
      </c>
      <c r="BF207" s="343" t="s">
        <v>200</v>
      </c>
    </row>
    <row r="208" spans="1:58" s="319" customFormat="1" ht="35.1" customHeight="1">
      <c r="A208" s="343" t="s">
        <v>190</v>
      </c>
      <c r="B208" s="343" t="s">
        <v>200</v>
      </c>
      <c r="C208" s="343" t="s">
        <v>206</v>
      </c>
      <c r="D208" s="343" t="s">
        <v>119</v>
      </c>
      <c r="E208" s="343" t="s">
        <v>165</v>
      </c>
      <c r="F208" s="344">
        <v>2014</v>
      </c>
      <c r="G208" s="344">
        <v>2015</v>
      </c>
      <c r="H208" s="345">
        <v>4</v>
      </c>
      <c r="I208" s="343">
        <v>4.0259999999999998</v>
      </c>
      <c r="J208" s="343"/>
      <c r="K208" s="343"/>
      <c r="L208" s="353">
        <v>13526</v>
      </c>
      <c r="M208" s="353">
        <v>9295.3801999999996</v>
      </c>
      <c r="N208" s="353">
        <v>1575</v>
      </c>
      <c r="O208" s="351">
        <v>0</v>
      </c>
      <c r="P208" s="351">
        <v>0</v>
      </c>
      <c r="Q208" s="351">
        <v>0</v>
      </c>
      <c r="R208" s="360">
        <v>1575</v>
      </c>
      <c r="S208" s="358">
        <f>VLOOKUP(C208,[1]Sheet2!$J$10:$EU$681,93,FALSE)</f>
        <v>1575</v>
      </c>
      <c r="T208" s="358"/>
      <c r="V208" s="358"/>
      <c r="W208" s="358"/>
      <c r="X208" s="358"/>
      <c r="Y208" s="353">
        <v>13526</v>
      </c>
      <c r="Z208" s="351">
        <v>0</v>
      </c>
      <c r="AA208" s="366">
        <v>1</v>
      </c>
      <c r="AB208" s="367">
        <v>0</v>
      </c>
      <c r="AC208" s="367">
        <v>7720.3801999999996</v>
      </c>
      <c r="AD208" s="367"/>
      <c r="AE208" s="351"/>
      <c r="AF208" s="353"/>
      <c r="AG208" s="353"/>
      <c r="AH208" s="353" t="s">
        <v>95</v>
      </c>
      <c r="AI208" s="353"/>
      <c r="AJ208" s="353"/>
      <c r="AK208" s="353"/>
      <c r="AL208" s="353"/>
      <c r="AM208" s="353"/>
      <c r="AN208" s="353"/>
      <c r="AO208" s="353"/>
      <c r="AP208" s="353"/>
      <c r="AQ208" s="353"/>
      <c r="AR208" s="353"/>
      <c r="AS208" s="353"/>
      <c r="AT208" s="353"/>
      <c r="AU208" s="353"/>
      <c r="AV208" s="353"/>
      <c r="AW208" s="353"/>
      <c r="AX208" s="353" t="s">
        <v>2701</v>
      </c>
      <c r="AY208" s="353"/>
      <c r="AZ208" s="353" t="s">
        <v>95</v>
      </c>
      <c r="BA208" s="351" t="s">
        <v>95</v>
      </c>
      <c r="BB208" s="353" t="s">
        <v>2952</v>
      </c>
      <c r="BC208" s="424" t="s">
        <v>2701</v>
      </c>
      <c r="BD208" s="316" t="s">
        <v>2140</v>
      </c>
      <c r="BE208" s="343" t="s">
        <v>190</v>
      </c>
      <c r="BF208" s="343" t="s">
        <v>200</v>
      </c>
    </row>
    <row r="209" spans="1:58" s="319" customFormat="1" ht="35.1" customHeight="1">
      <c r="A209" s="343" t="s">
        <v>190</v>
      </c>
      <c r="B209" s="343" t="s">
        <v>200</v>
      </c>
      <c r="C209" s="343" t="s">
        <v>210</v>
      </c>
      <c r="D209" s="343" t="s">
        <v>119</v>
      </c>
      <c r="E209" s="343" t="s">
        <v>165</v>
      </c>
      <c r="F209" s="344">
        <v>2014</v>
      </c>
      <c r="G209" s="344">
        <v>2016</v>
      </c>
      <c r="H209" s="345">
        <v>22</v>
      </c>
      <c r="I209" s="343"/>
      <c r="J209" s="343">
        <v>21.797000000000001</v>
      </c>
      <c r="K209" s="343"/>
      <c r="L209" s="353">
        <v>16988</v>
      </c>
      <c r="M209" s="353">
        <v>11305.1041</v>
      </c>
      <c r="N209" s="353">
        <v>5449</v>
      </c>
      <c r="O209" s="351">
        <v>0</v>
      </c>
      <c r="P209" s="351">
        <v>0</v>
      </c>
      <c r="Q209" s="351">
        <v>0</v>
      </c>
      <c r="R209" s="360">
        <v>5449</v>
      </c>
      <c r="S209" s="358">
        <f>VLOOKUP(C209,[1]Sheet2!$J$10:$EU$681,93,FALSE)</f>
        <v>5449</v>
      </c>
      <c r="T209" s="361">
        <v>16987.900000000001</v>
      </c>
      <c r="U209" s="361">
        <v>9000</v>
      </c>
      <c r="V209" s="407">
        <v>4907.8999999999996</v>
      </c>
      <c r="W209" s="358"/>
      <c r="X209" s="358"/>
      <c r="Y209" s="353">
        <v>16988</v>
      </c>
      <c r="Z209" s="351">
        <v>0</v>
      </c>
      <c r="AA209" s="366">
        <v>1</v>
      </c>
      <c r="AB209" s="367">
        <v>0</v>
      </c>
      <c r="AC209" s="367">
        <v>5856.1040999999996</v>
      </c>
      <c r="AD209" s="367"/>
      <c r="AE209" s="351"/>
      <c r="AF209" s="353"/>
      <c r="AG209" s="353"/>
      <c r="AH209" s="353" t="s">
        <v>95</v>
      </c>
      <c r="AI209" s="353"/>
      <c r="AJ209" s="353"/>
      <c r="AK209" s="353"/>
      <c r="AL209" s="353"/>
      <c r="AM209" s="353"/>
      <c r="AN209" s="353"/>
      <c r="AO209" s="353"/>
      <c r="AP209" s="353"/>
      <c r="AQ209" s="353"/>
      <c r="AR209" s="353"/>
      <c r="AS209" s="353"/>
      <c r="AT209" s="353"/>
      <c r="AU209" s="353"/>
      <c r="AV209" s="353"/>
      <c r="AW209" s="353"/>
      <c r="AX209" s="353" t="s">
        <v>2701</v>
      </c>
      <c r="AY209" s="353"/>
      <c r="AZ209" s="353" t="s">
        <v>95</v>
      </c>
      <c r="BA209" s="351" t="s">
        <v>95</v>
      </c>
      <c r="BB209" s="353" t="s">
        <v>2952</v>
      </c>
      <c r="BC209" s="424" t="s">
        <v>2701</v>
      </c>
      <c r="BD209" s="316" t="s">
        <v>2140</v>
      </c>
      <c r="BE209" s="343" t="s">
        <v>190</v>
      </c>
      <c r="BF209" s="343" t="s">
        <v>200</v>
      </c>
    </row>
    <row r="210" spans="1:58" s="319" customFormat="1" ht="35.1" customHeight="1">
      <c r="A210" s="343" t="s">
        <v>190</v>
      </c>
      <c r="B210" s="343" t="s">
        <v>200</v>
      </c>
      <c r="C210" s="343" t="s">
        <v>708</v>
      </c>
      <c r="D210" s="343" t="s">
        <v>113</v>
      </c>
      <c r="E210" s="343" t="s">
        <v>165</v>
      </c>
      <c r="F210" s="344">
        <v>2018</v>
      </c>
      <c r="G210" s="344">
        <v>2018</v>
      </c>
      <c r="H210" s="345">
        <v>1</v>
      </c>
      <c r="I210" s="343"/>
      <c r="J210" s="343">
        <v>0.96</v>
      </c>
      <c r="K210" s="343"/>
      <c r="L210" s="353">
        <v>432</v>
      </c>
      <c r="M210" s="353">
        <v>293.76</v>
      </c>
      <c r="N210" s="353">
        <v>432</v>
      </c>
      <c r="O210" s="351">
        <v>0</v>
      </c>
      <c r="P210" s="351">
        <v>0</v>
      </c>
      <c r="Q210" s="351">
        <v>0</v>
      </c>
      <c r="R210" s="360">
        <v>432</v>
      </c>
      <c r="S210" s="358">
        <f>VLOOKUP(C210,[1]Sheet2!$J$10:$EU$681,93,FALSE)</f>
        <v>432</v>
      </c>
      <c r="T210" s="361">
        <v>912</v>
      </c>
      <c r="U210" s="358"/>
      <c r="V210" s="358"/>
      <c r="W210" s="407">
        <v>912</v>
      </c>
      <c r="X210" s="358"/>
      <c r="Y210" s="353">
        <v>432</v>
      </c>
      <c r="Z210" s="351">
        <v>0</v>
      </c>
      <c r="AA210" s="366">
        <v>1</v>
      </c>
      <c r="AB210" s="367">
        <v>0</v>
      </c>
      <c r="AC210" s="367"/>
      <c r="AD210" s="367"/>
      <c r="AE210" s="351"/>
      <c r="AF210" s="353"/>
      <c r="AG210" s="353"/>
      <c r="AH210" s="353" t="s">
        <v>95</v>
      </c>
      <c r="AI210" s="353"/>
      <c r="AJ210" s="353"/>
      <c r="AK210" s="353"/>
      <c r="AL210" s="353"/>
      <c r="AM210" s="353"/>
      <c r="AN210" s="353"/>
      <c r="AO210" s="353"/>
      <c r="AP210" s="353"/>
      <c r="AQ210" s="353"/>
      <c r="AR210" s="353"/>
      <c r="AS210" s="353"/>
      <c r="AT210" s="353"/>
      <c r="AU210" s="353"/>
      <c r="AV210" s="353"/>
      <c r="AW210" s="353"/>
      <c r="AX210" s="353" t="s">
        <v>2701</v>
      </c>
      <c r="AY210" s="353"/>
      <c r="AZ210" s="353" t="s">
        <v>95</v>
      </c>
      <c r="BA210" s="351" t="s">
        <v>95</v>
      </c>
      <c r="BB210" s="353" t="s">
        <v>2952</v>
      </c>
      <c r="BC210" s="424" t="s">
        <v>2701</v>
      </c>
      <c r="BD210" s="316" t="s">
        <v>2140</v>
      </c>
      <c r="BE210" s="343" t="s">
        <v>190</v>
      </c>
      <c r="BF210" s="343" t="s">
        <v>200</v>
      </c>
    </row>
    <row r="211" spans="1:58" s="319" customFormat="1" ht="35.1" customHeight="1">
      <c r="A211" s="343" t="s">
        <v>190</v>
      </c>
      <c r="B211" s="343" t="s">
        <v>711</v>
      </c>
      <c r="C211" s="343" t="s">
        <v>720</v>
      </c>
      <c r="D211" s="343" t="s">
        <v>119</v>
      </c>
      <c r="E211" s="343" t="s">
        <v>89</v>
      </c>
      <c r="F211" s="344">
        <v>2017</v>
      </c>
      <c r="G211" s="344">
        <v>2018</v>
      </c>
      <c r="H211" s="345">
        <v>8</v>
      </c>
      <c r="I211" s="343"/>
      <c r="J211" s="343">
        <v>7.899</v>
      </c>
      <c r="K211" s="343"/>
      <c r="L211" s="353">
        <v>4407.4582</v>
      </c>
      <c r="M211" s="353">
        <v>3601.8319000000001</v>
      </c>
      <c r="N211" s="353">
        <v>1579.8</v>
      </c>
      <c r="O211" s="351">
        <v>0</v>
      </c>
      <c r="P211" s="351">
        <v>0</v>
      </c>
      <c r="Q211" s="351">
        <v>0</v>
      </c>
      <c r="R211" s="360">
        <v>1580</v>
      </c>
      <c r="S211" s="358">
        <f>VLOOKUP(C211,[1]Sheet2!$J$10:$EU$681,93,FALSE)</f>
        <v>1580</v>
      </c>
      <c r="T211" s="361">
        <v>4407.5</v>
      </c>
      <c r="U211" s="358"/>
      <c r="V211" s="407">
        <v>4000</v>
      </c>
      <c r="W211" s="407">
        <v>407.5</v>
      </c>
      <c r="X211" s="358"/>
      <c r="Y211" s="353">
        <v>4407.4582</v>
      </c>
      <c r="Z211" s="351">
        <v>0</v>
      </c>
      <c r="AA211" s="366">
        <v>1</v>
      </c>
      <c r="AB211" s="367">
        <v>0.200000000000045</v>
      </c>
      <c r="AC211" s="367">
        <v>2022.0319</v>
      </c>
      <c r="AD211" s="367"/>
      <c r="AE211" s="351"/>
      <c r="AF211" s="353"/>
      <c r="AG211" s="353"/>
      <c r="AH211" s="353" t="s">
        <v>95</v>
      </c>
      <c r="AI211" s="353"/>
      <c r="AJ211" s="353"/>
      <c r="AK211" s="353"/>
      <c r="AL211" s="353"/>
      <c r="AM211" s="353"/>
      <c r="AN211" s="353"/>
      <c r="AO211" s="353"/>
      <c r="AP211" s="353"/>
      <c r="AQ211" s="353"/>
      <c r="AR211" s="353"/>
      <c r="AS211" s="353"/>
      <c r="AT211" s="353"/>
      <c r="AU211" s="353"/>
      <c r="AV211" s="353"/>
      <c r="AW211" s="353"/>
      <c r="AX211" s="353" t="s">
        <v>2701</v>
      </c>
      <c r="AY211" s="353"/>
      <c r="AZ211" s="353" t="s">
        <v>95</v>
      </c>
      <c r="BA211" s="351" t="s">
        <v>95</v>
      </c>
      <c r="BB211" s="353" t="s">
        <v>2952</v>
      </c>
      <c r="BC211" s="424" t="s">
        <v>2701</v>
      </c>
      <c r="BD211" s="316" t="s">
        <v>2140</v>
      </c>
      <c r="BE211" s="343" t="s">
        <v>190</v>
      </c>
      <c r="BF211" s="343" t="s">
        <v>711</v>
      </c>
    </row>
    <row r="212" spans="1:58" s="319" customFormat="1" ht="35.1" customHeight="1">
      <c r="A212" s="343" t="s">
        <v>190</v>
      </c>
      <c r="B212" s="343" t="s">
        <v>214</v>
      </c>
      <c r="C212" s="343" t="s">
        <v>215</v>
      </c>
      <c r="D212" s="343" t="s">
        <v>119</v>
      </c>
      <c r="E212" s="343" t="s">
        <v>165</v>
      </c>
      <c r="F212" s="344">
        <v>2014</v>
      </c>
      <c r="G212" s="344">
        <v>2016</v>
      </c>
      <c r="H212" s="345">
        <v>19</v>
      </c>
      <c r="I212" s="343"/>
      <c r="J212" s="343">
        <v>18.905999999999999</v>
      </c>
      <c r="K212" s="343"/>
      <c r="L212" s="353">
        <v>10687</v>
      </c>
      <c r="M212" s="353">
        <v>8038.7591000000002</v>
      </c>
      <c r="N212" s="353">
        <v>4727</v>
      </c>
      <c r="O212" s="351">
        <v>0</v>
      </c>
      <c r="P212" s="351">
        <v>0</v>
      </c>
      <c r="Q212" s="351">
        <v>0</v>
      </c>
      <c r="R212" s="360">
        <v>4727</v>
      </c>
      <c r="S212" s="358">
        <f>VLOOKUP(C212,[1]Sheet2!$J$10:$EU$681,93,FALSE)</f>
        <v>4727</v>
      </c>
      <c r="T212" s="361">
        <v>10687.2</v>
      </c>
      <c r="U212" s="361">
        <v>3687.2</v>
      </c>
      <c r="V212" s="358"/>
      <c r="W212" s="358"/>
      <c r="X212" s="358"/>
      <c r="Y212" s="353">
        <v>10687</v>
      </c>
      <c r="Z212" s="351">
        <v>0</v>
      </c>
      <c r="AA212" s="366">
        <v>1</v>
      </c>
      <c r="AB212" s="367">
        <v>0</v>
      </c>
      <c r="AC212" s="367">
        <v>3311.7591000000002</v>
      </c>
      <c r="AD212" s="367"/>
      <c r="AE212" s="351"/>
      <c r="AF212" s="353"/>
      <c r="AG212" s="353"/>
      <c r="AH212" s="353" t="s">
        <v>95</v>
      </c>
      <c r="AI212" s="353"/>
      <c r="AJ212" s="353"/>
      <c r="AK212" s="353"/>
      <c r="AL212" s="353"/>
      <c r="AM212" s="353"/>
      <c r="AN212" s="353"/>
      <c r="AO212" s="353"/>
      <c r="AP212" s="353"/>
      <c r="AQ212" s="353"/>
      <c r="AR212" s="353"/>
      <c r="AS212" s="353"/>
      <c r="AT212" s="353"/>
      <c r="AU212" s="353"/>
      <c r="AV212" s="353"/>
      <c r="AW212" s="353"/>
      <c r="AX212" s="353" t="s">
        <v>2701</v>
      </c>
      <c r="AY212" s="353"/>
      <c r="AZ212" s="353" t="s">
        <v>95</v>
      </c>
      <c r="BA212" s="351" t="s">
        <v>95</v>
      </c>
      <c r="BB212" s="353" t="s">
        <v>2952</v>
      </c>
      <c r="BC212" s="424" t="s">
        <v>2701</v>
      </c>
      <c r="BD212" s="316" t="s">
        <v>2140</v>
      </c>
      <c r="BE212" s="343" t="s">
        <v>190</v>
      </c>
      <c r="BF212" s="343" t="s">
        <v>214</v>
      </c>
    </row>
    <row r="213" spans="1:58" s="326" customFormat="1" ht="35.1" customHeight="1">
      <c r="A213" s="343" t="s">
        <v>190</v>
      </c>
      <c r="B213" s="343" t="s">
        <v>214</v>
      </c>
      <c r="C213" s="343" t="s">
        <v>723</v>
      </c>
      <c r="D213" s="343" t="s">
        <v>90</v>
      </c>
      <c r="E213" s="343" t="s">
        <v>89</v>
      </c>
      <c r="F213" s="344">
        <v>2016</v>
      </c>
      <c r="G213" s="344">
        <v>2018</v>
      </c>
      <c r="H213" s="345">
        <v>28</v>
      </c>
      <c r="I213" s="343">
        <v>28.082000000000001</v>
      </c>
      <c r="J213" s="343"/>
      <c r="K213" s="343"/>
      <c r="L213" s="353">
        <v>108677</v>
      </c>
      <c r="M213" s="353">
        <v>72588.344400000002</v>
      </c>
      <c r="N213" s="353">
        <v>20953</v>
      </c>
      <c r="O213" s="351">
        <v>0</v>
      </c>
      <c r="P213" s="351">
        <v>0</v>
      </c>
      <c r="Q213" s="351">
        <v>0</v>
      </c>
      <c r="R213" s="360">
        <v>20953.150000000001</v>
      </c>
      <c r="S213" s="358">
        <f>VLOOKUP(C213,[1]Sheet2!$J$10:$EU$681,93,FALSE)</f>
        <v>20953.150000000001</v>
      </c>
      <c r="T213" s="361">
        <v>100306</v>
      </c>
      <c r="U213" s="361">
        <v>32670</v>
      </c>
      <c r="V213" s="407">
        <v>18675</v>
      </c>
      <c r="W213" s="407">
        <v>43471</v>
      </c>
      <c r="X213" s="361">
        <v>5490</v>
      </c>
      <c r="Y213" s="353">
        <v>100306</v>
      </c>
      <c r="Z213" s="351">
        <v>8371</v>
      </c>
      <c r="AA213" s="366">
        <v>0.922973582266717</v>
      </c>
      <c r="AB213" s="367">
        <v>8371.15</v>
      </c>
      <c r="AC213" s="367">
        <v>51635.344400000002</v>
      </c>
      <c r="AD213" s="367"/>
      <c r="AE213" s="351"/>
      <c r="AF213" s="353"/>
      <c r="AG213" s="353"/>
      <c r="AH213" s="353" t="s">
        <v>95</v>
      </c>
      <c r="AI213" s="353"/>
      <c r="AJ213" s="353"/>
      <c r="AK213" s="353"/>
      <c r="AL213" s="353"/>
      <c r="AM213" s="353"/>
      <c r="AN213" s="353"/>
      <c r="AO213" s="353"/>
      <c r="AP213" s="353"/>
      <c r="AQ213" s="353"/>
      <c r="AR213" s="353"/>
      <c r="AS213" s="353"/>
      <c r="AT213" s="353"/>
      <c r="AU213" s="353"/>
      <c r="AV213" s="353"/>
      <c r="AW213" s="353"/>
      <c r="AX213" s="353" t="s">
        <v>2701</v>
      </c>
      <c r="AY213" s="353" t="s">
        <v>2995</v>
      </c>
      <c r="AZ213" s="353" t="s">
        <v>95</v>
      </c>
      <c r="BA213" s="351" t="s">
        <v>95</v>
      </c>
      <c r="BB213" s="353" t="s">
        <v>2952</v>
      </c>
      <c r="BC213" s="424" t="s">
        <v>2701</v>
      </c>
      <c r="BD213" s="316" t="s">
        <v>2140</v>
      </c>
      <c r="BE213" s="343" t="s">
        <v>190</v>
      </c>
      <c r="BF213" s="343" t="s">
        <v>214</v>
      </c>
    </row>
    <row r="214" spans="1:58" s="319" customFormat="1" ht="35.1" customHeight="1">
      <c r="A214" s="343" t="s">
        <v>190</v>
      </c>
      <c r="B214" s="343" t="s">
        <v>222</v>
      </c>
      <c r="C214" s="343" t="s">
        <v>223</v>
      </c>
      <c r="D214" s="343" t="s">
        <v>90</v>
      </c>
      <c r="E214" s="343" t="s">
        <v>165</v>
      </c>
      <c r="F214" s="344">
        <v>2014</v>
      </c>
      <c r="G214" s="344">
        <v>2016</v>
      </c>
      <c r="H214" s="345">
        <v>57</v>
      </c>
      <c r="I214" s="343"/>
      <c r="J214" s="343">
        <v>56.481000000000002</v>
      </c>
      <c r="K214" s="343"/>
      <c r="L214" s="353">
        <v>41756</v>
      </c>
      <c r="M214" s="353">
        <v>31873.317299999999</v>
      </c>
      <c r="N214" s="353">
        <v>17462</v>
      </c>
      <c r="O214" s="351">
        <v>0</v>
      </c>
      <c r="P214" s="351">
        <v>0</v>
      </c>
      <c r="Q214" s="351">
        <v>0</v>
      </c>
      <c r="R214" s="360">
        <v>17462</v>
      </c>
      <c r="S214" s="358">
        <f>VLOOKUP(C214,[1]Sheet2!$J$10:$EU$681,93,FALSE)</f>
        <v>17462</v>
      </c>
      <c r="T214" s="361">
        <v>41756.400000000001</v>
      </c>
      <c r="U214" s="361">
        <v>22756.400000000001</v>
      </c>
      <c r="V214" s="358"/>
      <c r="W214" s="358"/>
      <c r="X214" s="358"/>
      <c r="Y214" s="353">
        <v>41756</v>
      </c>
      <c r="Z214" s="351">
        <v>0</v>
      </c>
      <c r="AA214" s="366">
        <v>1</v>
      </c>
      <c r="AB214" s="367">
        <v>0</v>
      </c>
      <c r="AC214" s="367">
        <v>14411.317300000001</v>
      </c>
      <c r="AD214" s="367"/>
      <c r="AE214" s="351"/>
      <c r="AF214" s="353"/>
      <c r="AG214" s="353"/>
      <c r="AH214" s="353" t="s">
        <v>95</v>
      </c>
      <c r="AI214" s="353"/>
      <c r="AJ214" s="353"/>
      <c r="AK214" s="353"/>
      <c r="AL214" s="353"/>
      <c r="AM214" s="353"/>
      <c r="AN214" s="353"/>
      <c r="AO214" s="353"/>
      <c r="AP214" s="353"/>
      <c r="AQ214" s="353"/>
      <c r="AR214" s="353"/>
      <c r="AS214" s="353"/>
      <c r="AT214" s="353"/>
      <c r="AU214" s="353"/>
      <c r="AV214" s="353"/>
      <c r="AW214" s="353"/>
      <c r="AX214" s="353" t="s">
        <v>2701</v>
      </c>
      <c r="AY214" s="353"/>
      <c r="AZ214" s="353" t="s">
        <v>95</v>
      </c>
      <c r="BA214" s="351" t="s">
        <v>95</v>
      </c>
      <c r="BB214" s="353" t="s">
        <v>2952</v>
      </c>
      <c r="BC214" s="424" t="s">
        <v>2701</v>
      </c>
      <c r="BD214" s="316" t="s">
        <v>141</v>
      </c>
      <c r="BE214" s="343" t="s">
        <v>190</v>
      </c>
      <c r="BF214" s="343" t="s">
        <v>222</v>
      </c>
    </row>
    <row r="215" spans="1:58" s="319" customFormat="1" ht="35.1" customHeight="1">
      <c r="A215" s="343" t="s">
        <v>190</v>
      </c>
      <c r="B215" s="343" t="s">
        <v>733</v>
      </c>
      <c r="C215" s="343" t="s">
        <v>734</v>
      </c>
      <c r="D215" s="343" t="s">
        <v>90</v>
      </c>
      <c r="E215" s="343" t="s">
        <v>89</v>
      </c>
      <c r="F215" s="344">
        <v>2015</v>
      </c>
      <c r="G215" s="344">
        <v>2018</v>
      </c>
      <c r="H215" s="345">
        <v>6.3</v>
      </c>
      <c r="I215" s="343"/>
      <c r="J215" s="343">
        <v>4.5990000000000002</v>
      </c>
      <c r="K215" s="343"/>
      <c r="L215" s="353">
        <v>32918.53</v>
      </c>
      <c r="M215" s="353">
        <v>23252.226500000001</v>
      </c>
      <c r="N215" s="353">
        <v>11557</v>
      </c>
      <c r="O215" s="351">
        <v>0</v>
      </c>
      <c r="P215" s="351">
        <v>0</v>
      </c>
      <c r="Q215" s="351">
        <v>0</v>
      </c>
      <c r="R215" s="360">
        <v>11556.83</v>
      </c>
      <c r="S215" s="358">
        <f>VLOOKUP(C215,[1]Sheet2!$J$10:$EU$681,93,FALSE)</f>
        <v>11556.83</v>
      </c>
      <c r="T215" s="361">
        <v>32918.5</v>
      </c>
      <c r="U215" s="361">
        <v>14500</v>
      </c>
      <c r="V215" s="407">
        <v>8851</v>
      </c>
      <c r="W215" s="407">
        <v>9567.5</v>
      </c>
      <c r="X215" s="358"/>
      <c r="Y215" s="353">
        <v>32918.5</v>
      </c>
      <c r="Z215" s="351">
        <v>2.9999999998835802E-2</v>
      </c>
      <c r="AA215" s="366">
        <v>0.99999908865918397</v>
      </c>
      <c r="AB215" s="367"/>
      <c r="AC215" s="367">
        <v>11695.226500000001</v>
      </c>
      <c r="AD215" s="367"/>
      <c r="AE215" s="351"/>
      <c r="AF215" s="353"/>
      <c r="AG215" s="353"/>
      <c r="AH215" s="353" t="s">
        <v>95</v>
      </c>
      <c r="AI215" s="353"/>
      <c r="AJ215" s="353"/>
      <c r="AK215" s="353"/>
      <c r="AL215" s="353"/>
      <c r="AM215" s="353"/>
      <c r="AN215" s="353"/>
      <c r="AO215" s="353"/>
      <c r="AP215" s="353"/>
      <c r="AQ215" s="353"/>
      <c r="AR215" s="353"/>
      <c r="AS215" s="353"/>
      <c r="AT215" s="353"/>
      <c r="AU215" s="353"/>
      <c r="AV215" s="353" t="s">
        <v>2701</v>
      </c>
      <c r="AW215" s="353"/>
      <c r="AX215" s="353" t="s">
        <v>95</v>
      </c>
      <c r="AY215" s="353" t="s">
        <v>2952</v>
      </c>
      <c r="AZ215" s="425"/>
      <c r="BA215" s="351" t="s">
        <v>95</v>
      </c>
      <c r="BB215" s="425" t="s">
        <v>2952</v>
      </c>
      <c r="BC215" s="424" t="s">
        <v>2701</v>
      </c>
      <c r="BD215" s="316" t="s">
        <v>2140</v>
      </c>
      <c r="BE215" s="343" t="s">
        <v>190</v>
      </c>
      <c r="BF215" s="343" t="s">
        <v>733</v>
      </c>
    </row>
    <row r="216" spans="1:58" s="319" customFormat="1" ht="35.1" customHeight="1">
      <c r="A216" s="343" t="s">
        <v>190</v>
      </c>
      <c r="B216" s="343" t="s">
        <v>222</v>
      </c>
      <c r="C216" s="343" t="s">
        <v>728</v>
      </c>
      <c r="D216" s="343" t="s">
        <v>90</v>
      </c>
      <c r="E216" s="343" t="s">
        <v>89</v>
      </c>
      <c r="F216" s="344">
        <v>2016</v>
      </c>
      <c r="G216" s="344">
        <v>2018</v>
      </c>
      <c r="H216" s="345">
        <v>2</v>
      </c>
      <c r="I216" s="343"/>
      <c r="J216" s="343"/>
      <c r="K216" s="343"/>
      <c r="L216" s="353">
        <v>11433</v>
      </c>
      <c r="M216" s="353">
        <v>8687.0565000000006</v>
      </c>
      <c r="N216" s="353">
        <v>3932</v>
      </c>
      <c r="O216" s="351">
        <v>0</v>
      </c>
      <c r="P216" s="351">
        <v>0</v>
      </c>
      <c r="Q216" s="351">
        <v>0</v>
      </c>
      <c r="R216" s="360">
        <v>3777.2649999999999</v>
      </c>
      <c r="S216" s="358">
        <f>VLOOKUP(C216,[1]Sheet2!$J$10:$EU$681,93,FALSE)</f>
        <v>3777.2649999999999</v>
      </c>
      <c r="T216" s="361">
        <v>11433</v>
      </c>
      <c r="U216" s="361">
        <v>3000</v>
      </c>
      <c r="V216" s="407">
        <v>4160</v>
      </c>
      <c r="W216" s="407">
        <v>2440</v>
      </c>
      <c r="X216" s="361">
        <v>1833</v>
      </c>
      <c r="Y216" s="353">
        <v>11060</v>
      </c>
      <c r="Z216" s="351">
        <v>373</v>
      </c>
      <c r="AA216" s="366">
        <v>0.96737514213242404</v>
      </c>
      <c r="AB216" s="367">
        <v>218.26499999999999</v>
      </c>
      <c r="AC216" s="367">
        <v>4755.0564999999997</v>
      </c>
      <c r="AD216" s="367"/>
      <c r="AE216" s="351"/>
      <c r="AF216" s="353"/>
      <c r="AG216" s="353"/>
      <c r="AH216" s="353" t="s">
        <v>95</v>
      </c>
      <c r="AI216" s="353">
        <v>155</v>
      </c>
      <c r="AJ216" s="353">
        <v>155</v>
      </c>
      <c r="AK216" s="353"/>
      <c r="AL216" s="353"/>
      <c r="AM216" s="353"/>
      <c r="AN216" s="353"/>
      <c r="AO216" s="353"/>
      <c r="AP216" s="353"/>
      <c r="AQ216" s="353"/>
      <c r="AR216" s="353"/>
      <c r="AS216" s="353"/>
      <c r="AT216" s="353"/>
      <c r="AU216" s="353"/>
      <c r="AV216" s="353"/>
      <c r="AW216" s="353"/>
      <c r="AX216" s="353" t="s">
        <v>2701</v>
      </c>
      <c r="AY216" s="353"/>
      <c r="AZ216" s="353" t="s">
        <v>95</v>
      </c>
      <c r="BA216" s="351" t="s">
        <v>95</v>
      </c>
      <c r="BB216" s="353" t="s">
        <v>2952</v>
      </c>
      <c r="BC216" s="424" t="s">
        <v>2701</v>
      </c>
      <c r="BD216" s="316" t="s">
        <v>141</v>
      </c>
      <c r="BE216" s="343" t="s">
        <v>190</v>
      </c>
      <c r="BF216" s="343" t="s">
        <v>222</v>
      </c>
    </row>
    <row r="217" spans="1:58" s="319" customFormat="1" ht="35.1" customHeight="1">
      <c r="A217" s="343" t="s">
        <v>190</v>
      </c>
      <c r="B217" s="343" t="s">
        <v>191</v>
      </c>
      <c r="C217" s="343" t="s">
        <v>681</v>
      </c>
      <c r="D217" s="343" t="s">
        <v>90</v>
      </c>
      <c r="E217" s="343" t="s">
        <v>165</v>
      </c>
      <c r="F217" s="344">
        <v>2016</v>
      </c>
      <c r="G217" s="344">
        <v>2018</v>
      </c>
      <c r="H217" s="345">
        <v>24</v>
      </c>
      <c r="I217" s="343"/>
      <c r="J217" s="343">
        <v>25.771000000000001</v>
      </c>
      <c r="K217" s="343"/>
      <c r="L217" s="353">
        <v>16018</v>
      </c>
      <c r="M217" s="353">
        <v>11276.693600000001</v>
      </c>
      <c r="N217" s="353">
        <v>7731</v>
      </c>
      <c r="O217" s="351">
        <v>0</v>
      </c>
      <c r="P217" s="351">
        <v>0</v>
      </c>
      <c r="Q217" s="351">
        <v>0</v>
      </c>
      <c r="R217" s="360">
        <v>7730</v>
      </c>
      <c r="S217" s="358">
        <f>VLOOKUP(C217,[1]Sheet2!$J$10:$EU$681,93,FALSE)</f>
        <v>7730</v>
      </c>
      <c r="T217" s="414">
        <v>16018</v>
      </c>
      <c r="U217" s="361">
        <v>5000</v>
      </c>
      <c r="V217" s="407">
        <v>6118.4</v>
      </c>
      <c r="W217" s="407">
        <v>2377.8000000000002</v>
      </c>
      <c r="X217" s="361">
        <v>9955.7999999999993</v>
      </c>
      <c r="Y217" s="353">
        <v>15118</v>
      </c>
      <c r="Z217" s="351">
        <v>900</v>
      </c>
      <c r="AA217" s="366">
        <v>0.94381321013859398</v>
      </c>
      <c r="AB217" s="367">
        <v>899</v>
      </c>
      <c r="AC217" s="367">
        <v>3545.6936000000001</v>
      </c>
      <c r="AD217" s="367"/>
      <c r="AE217" s="351"/>
      <c r="AF217" s="353"/>
      <c r="AG217" s="353"/>
      <c r="AH217" s="353" t="s">
        <v>95</v>
      </c>
      <c r="AI217" s="353"/>
      <c r="AJ217" s="353"/>
      <c r="AK217" s="353"/>
      <c r="AL217" s="353"/>
      <c r="AM217" s="353"/>
      <c r="AN217" s="353"/>
      <c r="AO217" s="353"/>
      <c r="AP217" s="353"/>
      <c r="AQ217" s="353"/>
      <c r="AR217" s="353"/>
      <c r="AS217" s="353"/>
      <c r="AT217" s="353"/>
      <c r="AU217" s="353"/>
      <c r="AV217" s="353"/>
      <c r="AW217" s="353"/>
      <c r="AX217" s="353" t="s">
        <v>2701</v>
      </c>
      <c r="AY217" s="353"/>
      <c r="AZ217" s="353" t="s">
        <v>95</v>
      </c>
      <c r="BA217" s="351" t="s">
        <v>95</v>
      </c>
      <c r="BB217" s="353" t="s">
        <v>2952</v>
      </c>
      <c r="BC217" s="424" t="s">
        <v>2701</v>
      </c>
      <c r="BD217" s="316" t="s">
        <v>2140</v>
      </c>
      <c r="BE217" s="343" t="s">
        <v>190</v>
      </c>
      <c r="BF217" s="343" t="s">
        <v>191</v>
      </c>
    </row>
    <row r="218" spans="1:58" s="319" customFormat="1" ht="35.1" customHeight="1">
      <c r="A218" s="343" t="s">
        <v>190</v>
      </c>
      <c r="B218" s="343" t="s">
        <v>214</v>
      </c>
      <c r="C218" s="343" t="s">
        <v>218</v>
      </c>
      <c r="D218" s="343" t="s">
        <v>119</v>
      </c>
      <c r="E218" s="343" t="s">
        <v>89</v>
      </c>
      <c r="F218" s="344">
        <v>2015</v>
      </c>
      <c r="G218" s="344">
        <v>2017</v>
      </c>
      <c r="H218" s="345">
        <v>7.4</v>
      </c>
      <c r="I218" s="343">
        <v>7.3079999999999998</v>
      </c>
      <c r="J218" s="343"/>
      <c r="K218" s="343"/>
      <c r="L218" s="353">
        <v>21453</v>
      </c>
      <c r="M218" s="353">
        <v>13474.6095</v>
      </c>
      <c r="N218" s="353">
        <v>2024</v>
      </c>
      <c r="O218" s="351">
        <v>0</v>
      </c>
      <c r="P218" s="351">
        <v>0</v>
      </c>
      <c r="Q218" s="351">
        <v>0</v>
      </c>
      <c r="R218" s="360">
        <v>2024</v>
      </c>
      <c r="S218" s="358">
        <f>VLOOKUP(C218,[1]Sheet2!$J$10:$EU$681,93,FALSE)</f>
        <v>2024</v>
      </c>
      <c r="T218" s="414">
        <v>21452.9</v>
      </c>
      <c r="U218" s="361">
        <v>3200</v>
      </c>
      <c r="V218" s="407">
        <v>14700</v>
      </c>
      <c r="W218" s="407">
        <v>2040</v>
      </c>
      <c r="X218" s="361">
        <v>1512.9</v>
      </c>
      <c r="Y218" s="353">
        <v>20398</v>
      </c>
      <c r="Z218" s="351">
        <v>1055</v>
      </c>
      <c r="AA218" s="366">
        <v>0.95082272875588503</v>
      </c>
      <c r="AB218" s="367">
        <v>1055</v>
      </c>
      <c r="AC218" s="367">
        <v>11450.6095</v>
      </c>
      <c r="AD218" s="367">
        <v>0</v>
      </c>
      <c r="AE218" s="351">
        <v>1055</v>
      </c>
      <c r="AF218" s="353"/>
      <c r="AG218" s="353"/>
      <c r="AH218" s="354" t="s">
        <v>95</v>
      </c>
      <c r="AI218" s="353"/>
      <c r="AJ218" s="353"/>
      <c r="AK218" s="353"/>
      <c r="AL218" s="353"/>
      <c r="AM218" s="353"/>
      <c r="AN218" s="353"/>
      <c r="AO218" s="353"/>
      <c r="AP218" s="353"/>
      <c r="AQ218" s="353"/>
      <c r="AR218" s="353"/>
      <c r="AS218" s="353"/>
      <c r="AT218" s="353"/>
      <c r="AU218" s="353"/>
      <c r="AV218" s="353"/>
      <c r="AW218" s="353"/>
      <c r="AX218" s="353" t="s">
        <v>2701</v>
      </c>
      <c r="AY218" s="353" t="s">
        <v>2995</v>
      </c>
      <c r="AZ218" s="353" t="s">
        <v>95</v>
      </c>
      <c r="BA218" s="351" t="s">
        <v>95</v>
      </c>
      <c r="BB218" s="353" t="s">
        <v>2952</v>
      </c>
      <c r="BC218" s="424" t="s">
        <v>2701</v>
      </c>
      <c r="BD218" s="316" t="s">
        <v>2140</v>
      </c>
      <c r="BE218" s="343" t="s">
        <v>190</v>
      </c>
      <c r="BF218" s="343" t="s">
        <v>214</v>
      </c>
    </row>
    <row r="219" spans="1:58" s="316" customFormat="1" ht="35.1" customHeight="1">
      <c r="A219" s="339" t="s">
        <v>230</v>
      </c>
      <c r="B219" s="339" t="s">
        <v>231</v>
      </c>
      <c r="C219" s="339" t="s">
        <v>232</v>
      </c>
      <c r="D219" s="339" t="s">
        <v>119</v>
      </c>
      <c r="E219" s="339" t="s">
        <v>89</v>
      </c>
      <c r="F219" s="340">
        <v>2014</v>
      </c>
      <c r="G219" s="340">
        <v>2017</v>
      </c>
      <c r="H219" s="341">
        <v>11.3</v>
      </c>
      <c r="I219" s="339"/>
      <c r="J219" s="339">
        <v>11.496</v>
      </c>
      <c r="K219" s="339"/>
      <c r="L219" s="351">
        <v>46272</v>
      </c>
      <c r="M219" s="351">
        <v>39048.125599999999</v>
      </c>
      <c r="N219" s="351">
        <v>15965</v>
      </c>
      <c r="O219" s="351">
        <v>0</v>
      </c>
      <c r="P219" s="351">
        <v>0</v>
      </c>
      <c r="Q219" s="351">
        <v>0</v>
      </c>
      <c r="R219" s="358">
        <v>15965</v>
      </c>
      <c r="S219" s="358">
        <f>VLOOKUP(C219,[1]Sheet2!$J$10:$EU$681,93,FALSE)</f>
        <v>15965</v>
      </c>
      <c r="T219" s="361">
        <v>48714.6</v>
      </c>
      <c r="U219" s="361">
        <v>6586</v>
      </c>
      <c r="V219" s="407">
        <v>2711.6</v>
      </c>
      <c r="W219" s="358"/>
      <c r="X219" s="358"/>
      <c r="Y219" s="351">
        <v>46272</v>
      </c>
      <c r="Z219" s="351">
        <v>0</v>
      </c>
      <c r="AA219" s="366">
        <v>1</v>
      </c>
      <c r="AB219" s="367">
        <v>0</v>
      </c>
      <c r="AC219" s="367">
        <v>23083.125599999999</v>
      </c>
      <c r="AD219" s="367"/>
      <c r="AE219" s="351"/>
      <c r="AF219" s="351"/>
      <c r="AG219" s="351"/>
      <c r="AH219" s="369" t="s">
        <v>95</v>
      </c>
      <c r="AI219" s="351"/>
      <c r="AJ219" s="351"/>
      <c r="AK219" s="351"/>
      <c r="AL219" s="351"/>
      <c r="AM219" s="351"/>
      <c r="AN219" s="351"/>
      <c r="AO219" s="351"/>
      <c r="AP219" s="351"/>
      <c r="AQ219" s="351"/>
      <c r="AR219" s="351"/>
      <c r="AS219" s="351"/>
      <c r="AT219" s="351"/>
      <c r="AU219" s="351"/>
      <c r="AV219" s="351"/>
      <c r="AW219" s="351"/>
      <c r="AX219" s="351" t="s">
        <v>2701</v>
      </c>
      <c r="AY219" s="351"/>
      <c r="AZ219" s="351" t="s">
        <v>95</v>
      </c>
      <c r="BA219" s="351" t="s">
        <v>95</v>
      </c>
      <c r="BB219" s="351" t="s">
        <v>2952</v>
      </c>
      <c r="BC219" s="412" t="s">
        <v>2701</v>
      </c>
      <c r="BD219" s="316" t="s">
        <v>234</v>
      </c>
      <c r="BE219" s="339" t="s">
        <v>230</v>
      </c>
      <c r="BF219" s="339" t="s">
        <v>231</v>
      </c>
    </row>
    <row r="220" spans="1:58" s="316" customFormat="1" ht="35.1" customHeight="1">
      <c r="A220" s="339" t="s">
        <v>230</v>
      </c>
      <c r="B220" s="339" t="s">
        <v>231</v>
      </c>
      <c r="C220" s="339" t="s">
        <v>237</v>
      </c>
      <c r="D220" s="339" t="s">
        <v>90</v>
      </c>
      <c r="E220" s="339" t="s">
        <v>165</v>
      </c>
      <c r="F220" s="340">
        <v>2015</v>
      </c>
      <c r="G220" s="340">
        <v>2017</v>
      </c>
      <c r="H220" s="341">
        <v>21</v>
      </c>
      <c r="I220" s="339"/>
      <c r="J220" s="339">
        <v>21</v>
      </c>
      <c r="K220" s="339"/>
      <c r="L220" s="351">
        <v>23000</v>
      </c>
      <c r="M220" s="351">
        <v>13328.906499999999</v>
      </c>
      <c r="N220" s="351">
        <v>8400</v>
      </c>
      <c r="O220" s="351">
        <v>0</v>
      </c>
      <c r="P220" s="351">
        <v>0</v>
      </c>
      <c r="Q220" s="351">
        <v>0</v>
      </c>
      <c r="R220" s="358">
        <v>8400</v>
      </c>
      <c r="S220" s="358">
        <f>VLOOKUP(C220,[1]Sheet2!$J$10:$EU$681,93,FALSE)</f>
        <v>8400</v>
      </c>
      <c r="T220" s="361">
        <v>33562</v>
      </c>
      <c r="U220" s="361">
        <v>18400</v>
      </c>
      <c r="V220" s="407">
        <v>3455</v>
      </c>
      <c r="W220" s="407">
        <v>10727</v>
      </c>
      <c r="X220" s="358"/>
      <c r="Y220" s="351">
        <v>23000</v>
      </c>
      <c r="Z220" s="351">
        <v>0</v>
      </c>
      <c r="AA220" s="366">
        <v>1</v>
      </c>
      <c r="AB220" s="367">
        <v>0</v>
      </c>
      <c r="AC220" s="367">
        <v>4928.9065000000001</v>
      </c>
      <c r="AD220" s="367"/>
      <c r="AE220" s="351"/>
      <c r="AF220" s="351"/>
      <c r="AG220" s="351"/>
      <c r="AH220" s="369" t="s">
        <v>95</v>
      </c>
      <c r="AI220" s="351"/>
      <c r="AJ220" s="351"/>
      <c r="AK220" s="351"/>
      <c r="AL220" s="351"/>
      <c r="AM220" s="351"/>
      <c r="AN220" s="351"/>
      <c r="AO220" s="351"/>
      <c r="AP220" s="351"/>
      <c r="AQ220" s="351"/>
      <c r="AR220" s="351"/>
      <c r="AS220" s="351"/>
      <c r="AT220" s="351"/>
      <c r="AU220" s="351"/>
      <c r="AV220" s="351"/>
      <c r="AW220" s="351"/>
      <c r="AX220" s="351" t="s">
        <v>2701</v>
      </c>
      <c r="AY220" s="351"/>
      <c r="AZ220" s="351" t="s">
        <v>95</v>
      </c>
      <c r="BA220" s="351" t="s">
        <v>95</v>
      </c>
      <c r="BB220" s="351" t="s">
        <v>2952</v>
      </c>
      <c r="BC220" s="412" t="s">
        <v>2701</v>
      </c>
      <c r="BD220" s="316" t="s">
        <v>234</v>
      </c>
      <c r="BE220" s="339" t="s">
        <v>230</v>
      </c>
      <c r="BF220" s="339" t="s">
        <v>231</v>
      </c>
    </row>
    <row r="221" spans="1:58" s="316" customFormat="1" ht="35.1" customHeight="1">
      <c r="A221" s="339" t="s">
        <v>230</v>
      </c>
      <c r="B221" s="339" t="s">
        <v>231</v>
      </c>
      <c r="C221" s="339" t="s">
        <v>743</v>
      </c>
      <c r="D221" s="339" t="s">
        <v>119</v>
      </c>
      <c r="E221" s="339" t="s">
        <v>134</v>
      </c>
      <c r="F221" s="340">
        <v>2016</v>
      </c>
      <c r="G221" s="340">
        <v>2018</v>
      </c>
      <c r="H221" s="341">
        <v>8</v>
      </c>
      <c r="I221" s="339">
        <v>7.6150000000000002</v>
      </c>
      <c r="J221" s="339"/>
      <c r="K221" s="339"/>
      <c r="L221" s="351">
        <v>24617.57</v>
      </c>
      <c r="M221" s="351">
        <v>12999.2343</v>
      </c>
      <c r="N221" s="351">
        <v>2285</v>
      </c>
      <c r="O221" s="351">
        <v>0</v>
      </c>
      <c r="P221" s="351">
        <v>0</v>
      </c>
      <c r="Q221" s="351">
        <v>0</v>
      </c>
      <c r="R221" s="358">
        <v>2285</v>
      </c>
      <c r="S221" s="358">
        <f>VLOOKUP(C221,[1]Sheet2!$J$10:$EU$681,93,FALSE)</f>
        <v>2285</v>
      </c>
      <c r="T221" s="361">
        <v>40267.599999999999</v>
      </c>
      <c r="U221" s="358"/>
      <c r="V221" s="407">
        <v>40264</v>
      </c>
      <c r="W221" s="407">
        <v>3.6</v>
      </c>
      <c r="X221" s="358"/>
      <c r="Y221" s="351">
        <v>24617.57</v>
      </c>
      <c r="Z221" s="351">
        <v>0</v>
      </c>
      <c r="AA221" s="366">
        <v>1</v>
      </c>
      <c r="AB221" s="367">
        <v>0</v>
      </c>
      <c r="AC221" s="367">
        <v>10714.2343</v>
      </c>
      <c r="AD221" s="367"/>
      <c r="AE221" s="351"/>
      <c r="AF221" s="351"/>
      <c r="AG221" s="351"/>
      <c r="AH221" s="369" t="s">
        <v>95</v>
      </c>
      <c r="AI221" s="351"/>
      <c r="AJ221" s="351"/>
      <c r="AK221" s="351"/>
      <c r="AL221" s="351"/>
      <c r="AM221" s="351"/>
      <c r="AN221" s="351"/>
      <c r="AO221" s="351"/>
      <c r="AP221" s="351"/>
      <c r="AQ221" s="351"/>
      <c r="AR221" s="351"/>
      <c r="AS221" s="351"/>
      <c r="AT221" s="351"/>
      <c r="AU221" s="351"/>
      <c r="AV221" s="351"/>
      <c r="AW221" s="351"/>
      <c r="AX221" s="351" t="s">
        <v>2701</v>
      </c>
      <c r="AY221" s="351"/>
      <c r="AZ221" s="351" t="s">
        <v>95</v>
      </c>
      <c r="BA221" s="351" t="s">
        <v>95</v>
      </c>
      <c r="BB221" s="351" t="s">
        <v>2952</v>
      </c>
      <c r="BC221" s="412" t="s">
        <v>2701</v>
      </c>
      <c r="BD221" s="316" t="s">
        <v>234</v>
      </c>
      <c r="BE221" s="339" t="s">
        <v>230</v>
      </c>
      <c r="BF221" s="339" t="s">
        <v>231</v>
      </c>
    </row>
    <row r="222" spans="1:58" s="316" customFormat="1" ht="35.1" customHeight="1">
      <c r="A222" s="339" t="s">
        <v>230</v>
      </c>
      <c r="B222" s="339" t="s">
        <v>231</v>
      </c>
      <c r="C222" s="339" t="s">
        <v>242</v>
      </c>
      <c r="D222" s="339" t="s">
        <v>90</v>
      </c>
      <c r="E222" s="339" t="s">
        <v>165</v>
      </c>
      <c r="F222" s="340">
        <v>2015</v>
      </c>
      <c r="G222" s="340">
        <v>2018</v>
      </c>
      <c r="H222" s="341">
        <v>11</v>
      </c>
      <c r="I222" s="339">
        <v>11</v>
      </c>
      <c r="J222" s="339"/>
      <c r="K222" s="339"/>
      <c r="L222" s="351">
        <v>68398</v>
      </c>
      <c r="M222" s="351">
        <v>47012.166100000002</v>
      </c>
      <c r="N222" s="351">
        <v>4400</v>
      </c>
      <c r="O222" s="351">
        <v>0</v>
      </c>
      <c r="P222" s="351">
        <v>0</v>
      </c>
      <c r="Q222" s="351">
        <v>0</v>
      </c>
      <c r="R222" s="358">
        <v>3232</v>
      </c>
      <c r="S222" s="358">
        <f>VLOOKUP(C222,[1]Sheet2!$J$10:$EU$681,93,FALSE)</f>
        <v>3232</v>
      </c>
      <c r="T222" s="361">
        <v>68398</v>
      </c>
      <c r="U222" s="361">
        <v>1</v>
      </c>
      <c r="V222" s="407">
        <v>13558.2</v>
      </c>
      <c r="W222" s="407">
        <v>54441.8</v>
      </c>
      <c r="X222" s="361">
        <v>398</v>
      </c>
      <c r="Y222" s="351">
        <v>68398</v>
      </c>
      <c r="Z222" s="351">
        <v>0</v>
      </c>
      <c r="AA222" s="366">
        <v>1</v>
      </c>
      <c r="AB222" s="367"/>
      <c r="AC222" s="367">
        <v>42612.166100000002</v>
      </c>
      <c r="AD222" s="367"/>
      <c r="AE222" s="351"/>
      <c r="AF222" s="351" t="s">
        <v>244</v>
      </c>
      <c r="AG222" s="351" t="s">
        <v>245</v>
      </c>
      <c r="AH222" s="351" t="s">
        <v>95</v>
      </c>
      <c r="AI222" s="351"/>
      <c r="AJ222" s="351">
        <v>1168</v>
      </c>
      <c r="AK222" s="351"/>
      <c r="AL222" s="351"/>
      <c r="AM222" s="351"/>
      <c r="AN222" s="351"/>
      <c r="AO222" s="351"/>
      <c r="AP222" s="351"/>
      <c r="AQ222" s="351"/>
      <c r="AR222" s="351"/>
      <c r="AS222" s="351"/>
      <c r="AT222" s="351"/>
      <c r="AU222" s="351"/>
      <c r="AV222" s="351"/>
      <c r="AW222" s="351"/>
      <c r="AX222" s="351" t="s">
        <v>2701</v>
      </c>
      <c r="AY222" s="351"/>
      <c r="AZ222" s="351" t="s">
        <v>95</v>
      </c>
      <c r="BA222" s="351" t="s">
        <v>95</v>
      </c>
      <c r="BB222" s="351" t="s">
        <v>2952</v>
      </c>
      <c r="BC222" s="412" t="s">
        <v>2701</v>
      </c>
      <c r="BD222" s="316" t="s">
        <v>234</v>
      </c>
      <c r="BE222" s="339" t="s">
        <v>230</v>
      </c>
      <c r="BF222" s="339" t="s">
        <v>231</v>
      </c>
    </row>
    <row r="223" spans="1:58" s="316" customFormat="1" ht="35.1" customHeight="1">
      <c r="A223" s="339" t="s">
        <v>230</v>
      </c>
      <c r="B223" s="339" t="s">
        <v>247</v>
      </c>
      <c r="C223" s="339" t="s">
        <v>248</v>
      </c>
      <c r="D223" s="339" t="s">
        <v>90</v>
      </c>
      <c r="E223" s="339" t="s">
        <v>165</v>
      </c>
      <c r="F223" s="340">
        <v>2014</v>
      </c>
      <c r="G223" s="340">
        <v>2016</v>
      </c>
      <c r="H223" s="341">
        <v>23.3</v>
      </c>
      <c r="I223" s="339"/>
      <c r="J223" s="339">
        <v>22.943999999999999</v>
      </c>
      <c r="K223" s="339"/>
      <c r="L223" s="351">
        <v>14526.02</v>
      </c>
      <c r="M223" s="351">
        <v>11137.4239</v>
      </c>
      <c r="N223" s="351">
        <v>7464</v>
      </c>
      <c r="O223" s="351">
        <v>0</v>
      </c>
      <c r="P223" s="351">
        <v>0</v>
      </c>
      <c r="Q223" s="351">
        <v>0</v>
      </c>
      <c r="R223" s="358">
        <v>7464</v>
      </c>
      <c r="S223" s="358">
        <f>VLOOKUP(C223,[1]Sheet2!$J$10:$EU$681,93,FALSE)</f>
        <v>7464</v>
      </c>
      <c r="T223" s="361">
        <v>14526</v>
      </c>
      <c r="U223" s="361">
        <v>6184</v>
      </c>
      <c r="V223" s="407">
        <v>87</v>
      </c>
      <c r="W223" s="358"/>
      <c r="X223" s="358"/>
      <c r="Y223" s="351">
        <v>14526.02</v>
      </c>
      <c r="Z223" s="351">
        <v>0</v>
      </c>
      <c r="AA223" s="366">
        <v>1</v>
      </c>
      <c r="AB223" s="367">
        <v>0</v>
      </c>
      <c r="AC223" s="367">
        <v>3673.4238999999998</v>
      </c>
      <c r="AD223" s="367"/>
      <c r="AE223" s="351"/>
      <c r="AF223" s="351"/>
      <c r="AG223" s="351"/>
      <c r="AH223" s="369" t="s">
        <v>95</v>
      </c>
      <c r="AI223" s="351"/>
      <c r="AJ223" s="351"/>
      <c r="AK223" s="351"/>
      <c r="AL223" s="351"/>
      <c r="AM223" s="351"/>
      <c r="AN223" s="351"/>
      <c r="AO223" s="351"/>
      <c r="AP223" s="351"/>
      <c r="AQ223" s="351"/>
      <c r="AR223" s="351"/>
      <c r="AS223" s="351"/>
      <c r="AT223" s="351"/>
      <c r="AU223" s="351"/>
      <c r="AV223" s="351"/>
      <c r="AW223" s="351"/>
      <c r="AX223" s="351" t="s">
        <v>2701</v>
      </c>
      <c r="AY223" s="351"/>
      <c r="AZ223" s="351" t="s">
        <v>95</v>
      </c>
      <c r="BA223" s="351" t="s">
        <v>95</v>
      </c>
      <c r="BB223" s="351" t="s">
        <v>2952</v>
      </c>
      <c r="BC223" s="412" t="s">
        <v>2701</v>
      </c>
      <c r="BD223" s="316" t="s">
        <v>141</v>
      </c>
      <c r="BE223" s="339" t="s">
        <v>230</v>
      </c>
      <c r="BF223" s="339" t="s">
        <v>247</v>
      </c>
    </row>
    <row r="224" spans="1:58" s="317" customFormat="1" ht="35.1" customHeight="1">
      <c r="A224" s="339" t="s">
        <v>230</v>
      </c>
      <c r="B224" s="339" t="s">
        <v>247</v>
      </c>
      <c r="C224" s="339" t="s">
        <v>253</v>
      </c>
      <c r="D224" s="339" t="s">
        <v>113</v>
      </c>
      <c r="E224" s="339" t="s">
        <v>165</v>
      </c>
      <c r="F224" s="340">
        <v>2015</v>
      </c>
      <c r="G224" s="340">
        <v>2017</v>
      </c>
      <c r="H224" s="341">
        <v>14</v>
      </c>
      <c r="I224" s="339"/>
      <c r="J224" s="339">
        <v>14.268000000000001</v>
      </c>
      <c r="K224" s="339"/>
      <c r="L224" s="351">
        <v>8468</v>
      </c>
      <c r="M224" s="351">
        <v>6378.2017999999998</v>
      </c>
      <c r="N224" s="351">
        <v>5707</v>
      </c>
      <c r="O224" s="351">
        <v>0</v>
      </c>
      <c r="P224" s="351">
        <v>0</v>
      </c>
      <c r="Q224" s="351">
        <v>0</v>
      </c>
      <c r="R224" s="358">
        <v>5707</v>
      </c>
      <c r="S224" s="358">
        <f>VLOOKUP(C224,[1]Sheet2!$J$10:$EU$681,93,FALSE)</f>
        <v>5707</v>
      </c>
      <c r="T224" s="361">
        <v>11558.5</v>
      </c>
      <c r="U224" s="361">
        <v>2963</v>
      </c>
      <c r="V224" s="407">
        <v>4895.5</v>
      </c>
      <c r="W224" s="358"/>
      <c r="X224" s="358"/>
      <c r="Y224" s="351">
        <v>8468</v>
      </c>
      <c r="Z224" s="351">
        <v>0</v>
      </c>
      <c r="AA224" s="366">
        <v>1</v>
      </c>
      <c r="AB224" s="367">
        <v>0</v>
      </c>
      <c r="AC224" s="367">
        <v>671.20180000000005</v>
      </c>
      <c r="AD224" s="367"/>
      <c r="AE224" s="351"/>
      <c r="AF224" s="351"/>
      <c r="AG224" s="351"/>
      <c r="AH224" s="369" t="s">
        <v>95</v>
      </c>
      <c r="AI224" s="351"/>
      <c r="AJ224" s="351"/>
      <c r="AK224" s="351"/>
      <c r="AL224" s="351"/>
      <c r="AM224" s="351"/>
      <c r="AN224" s="351"/>
      <c r="AO224" s="351"/>
      <c r="AP224" s="351"/>
      <c r="AQ224" s="351"/>
      <c r="AR224" s="351"/>
      <c r="AS224" s="351"/>
      <c r="AT224" s="351"/>
      <c r="AU224" s="351"/>
      <c r="AV224" s="351"/>
      <c r="AW224" s="351"/>
      <c r="AX224" s="351" t="s">
        <v>2701</v>
      </c>
      <c r="AY224" s="351"/>
      <c r="AZ224" s="351" t="s">
        <v>95</v>
      </c>
      <c r="BA224" s="351" t="s">
        <v>95</v>
      </c>
      <c r="BB224" s="351" t="s">
        <v>2952</v>
      </c>
      <c r="BC224" s="412" t="s">
        <v>2701</v>
      </c>
      <c r="BD224" s="316" t="s">
        <v>141</v>
      </c>
      <c r="BE224" s="339" t="s">
        <v>230</v>
      </c>
      <c r="BF224" s="339" t="s">
        <v>247</v>
      </c>
    </row>
    <row r="225" spans="1:58" s="316" customFormat="1" ht="35.1" customHeight="1">
      <c r="A225" s="339" t="s">
        <v>230</v>
      </c>
      <c r="B225" s="339" t="s">
        <v>247</v>
      </c>
      <c r="C225" s="339" t="s">
        <v>257</v>
      </c>
      <c r="D225" s="339" t="s">
        <v>90</v>
      </c>
      <c r="E225" s="339" t="s">
        <v>165</v>
      </c>
      <c r="F225" s="340">
        <v>2014</v>
      </c>
      <c r="G225" s="340">
        <v>2016</v>
      </c>
      <c r="H225" s="341">
        <v>28.3</v>
      </c>
      <c r="I225" s="339"/>
      <c r="J225" s="339">
        <v>28.009</v>
      </c>
      <c r="K225" s="339"/>
      <c r="L225" s="351">
        <v>14995.32</v>
      </c>
      <c r="M225" s="351">
        <v>10773.698399999999</v>
      </c>
      <c r="N225" s="351">
        <v>8403</v>
      </c>
      <c r="O225" s="351">
        <v>0</v>
      </c>
      <c r="P225" s="351">
        <v>0</v>
      </c>
      <c r="Q225" s="351">
        <v>0</v>
      </c>
      <c r="R225" s="358">
        <v>8403</v>
      </c>
      <c r="S225" s="358">
        <f>VLOOKUP(C225,[1]Sheet2!$J$10:$EU$681,93,FALSE)</f>
        <v>8403</v>
      </c>
      <c r="T225" s="415">
        <v>14995</v>
      </c>
      <c r="U225" s="415">
        <v>5248.3</v>
      </c>
      <c r="V225" s="415">
        <v>746.7</v>
      </c>
      <c r="W225" s="416"/>
      <c r="X225" s="416"/>
      <c r="Y225" s="351">
        <v>14995.32</v>
      </c>
      <c r="Z225" s="351">
        <v>0</v>
      </c>
      <c r="AA225" s="366">
        <v>1</v>
      </c>
      <c r="AB225" s="367">
        <v>0</v>
      </c>
      <c r="AC225" s="367">
        <v>2370.6984000000002</v>
      </c>
      <c r="AD225" s="367"/>
      <c r="AE225" s="351"/>
      <c r="AF225" s="351"/>
      <c r="AG225" s="351"/>
      <c r="AH225" s="369" t="s">
        <v>95</v>
      </c>
      <c r="AI225" s="351"/>
      <c r="AJ225" s="351"/>
      <c r="AK225" s="351"/>
      <c r="AL225" s="351"/>
      <c r="AM225" s="351"/>
      <c r="AN225" s="351"/>
      <c r="AO225" s="351"/>
      <c r="AP225" s="351"/>
      <c r="AQ225" s="351"/>
      <c r="AR225" s="351"/>
      <c r="AS225" s="351"/>
      <c r="AT225" s="351"/>
      <c r="AU225" s="351"/>
      <c r="AV225" s="351"/>
      <c r="AW225" s="351"/>
      <c r="AX225" s="351" t="s">
        <v>2701</v>
      </c>
      <c r="AY225" s="351"/>
      <c r="AZ225" s="351" t="s">
        <v>95</v>
      </c>
      <c r="BA225" s="351" t="s">
        <v>95</v>
      </c>
      <c r="BB225" s="351" t="s">
        <v>2952</v>
      </c>
      <c r="BC225" s="412" t="s">
        <v>2701</v>
      </c>
      <c r="BD225" s="316" t="s">
        <v>141</v>
      </c>
      <c r="BE225" s="339" t="s">
        <v>230</v>
      </c>
      <c r="BF225" s="339" t="s">
        <v>247</v>
      </c>
    </row>
    <row r="226" spans="1:58" s="316" customFormat="1" ht="35.1" customHeight="1">
      <c r="A226" s="339" t="s">
        <v>230</v>
      </c>
      <c r="B226" s="339" t="s">
        <v>262</v>
      </c>
      <c r="C226" s="339" t="s">
        <v>263</v>
      </c>
      <c r="D226" s="339" t="s">
        <v>90</v>
      </c>
      <c r="E226" s="339" t="s">
        <v>165</v>
      </c>
      <c r="F226" s="340">
        <v>2014</v>
      </c>
      <c r="G226" s="340">
        <v>2016</v>
      </c>
      <c r="H226" s="341">
        <v>47</v>
      </c>
      <c r="I226" s="339"/>
      <c r="J226" s="339">
        <v>47.018999999999998</v>
      </c>
      <c r="K226" s="339"/>
      <c r="L226" s="351">
        <v>31630.25</v>
      </c>
      <c r="M226" s="351">
        <v>21918.4961</v>
      </c>
      <c r="N226" s="351">
        <v>19455</v>
      </c>
      <c r="O226" s="351">
        <v>0</v>
      </c>
      <c r="P226" s="351">
        <v>0</v>
      </c>
      <c r="Q226" s="351">
        <v>0</v>
      </c>
      <c r="R226" s="358">
        <v>19455</v>
      </c>
      <c r="S226" s="358">
        <f>VLOOKUP(C226,[1]Sheet2!$J$10:$EU$681,93,FALSE)</f>
        <v>19455</v>
      </c>
      <c r="T226" s="361">
        <v>33549.599999999999</v>
      </c>
      <c r="U226" s="361">
        <v>13780</v>
      </c>
      <c r="V226" s="361">
        <v>1969.6</v>
      </c>
      <c r="W226" s="359"/>
      <c r="X226" s="359"/>
      <c r="Y226" s="351">
        <v>31630.25</v>
      </c>
      <c r="Z226" s="351">
        <v>0</v>
      </c>
      <c r="AA226" s="366">
        <v>1</v>
      </c>
      <c r="AB226" s="367">
        <v>0</v>
      </c>
      <c r="AC226" s="367">
        <v>2463.4960999999998</v>
      </c>
      <c r="AD226" s="367"/>
      <c r="AE226" s="351"/>
      <c r="AF226" s="351"/>
      <c r="AG226" s="351"/>
      <c r="AH226" s="369" t="s">
        <v>95</v>
      </c>
      <c r="AI226" s="351"/>
      <c r="AJ226" s="351"/>
      <c r="AK226" s="351"/>
      <c r="AL226" s="351"/>
      <c r="AM226" s="351"/>
      <c r="AN226" s="351"/>
      <c r="AO226" s="351"/>
      <c r="AP226" s="351"/>
      <c r="AQ226" s="351"/>
      <c r="AR226" s="351"/>
      <c r="AS226" s="351"/>
      <c r="AT226" s="351"/>
      <c r="AU226" s="351"/>
      <c r="AV226" s="351"/>
      <c r="AW226" s="351"/>
      <c r="AX226" s="351" t="s">
        <v>2701</v>
      </c>
      <c r="AY226" s="351"/>
      <c r="AZ226" s="351" t="s">
        <v>95</v>
      </c>
      <c r="BA226" s="351" t="s">
        <v>95</v>
      </c>
      <c r="BB226" s="351" t="s">
        <v>2952</v>
      </c>
      <c r="BC226" s="412" t="s">
        <v>2701</v>
      </c>
      <c r="BD226" s="316" t="s">
        <v>141</v>
      </c>
      <c r="BE226" s="339" t="s">
        <v>230</v>
      </c>
      <c r="BF226" s="339" t="s">
        <v>262</v>
      </c>
    </row>
    <row r="227" spans="1:58" s="316" customFormat="1" ht="35.1" customHeight="1">
      <c r="A227" s="339" t="s">
        <v>230</v>
      </c>
      <c r="B227" s="339" t="s">
        <v>262</v>
      </c>
      <c r="C227" s="339" t="s">
        <v>268</v>
      </c>
      <c r="D227" s="339" t="s">
        <v>113</v>
      </c>
      <c r="E227" s="339" t="s">
        <v>89</v>
      </c>
      <c r="F227" s="340">
        <v>2014</v>
      </c>
      <c r="G227" s="340">
        <v>2016</v>
      </c>
      <c r="H227" s="341">
        <v>1</v>
      </c>
      <c r="I227" s="339"/>
      <c r="J227" s="339">
        <v>0.98</v>
      </c>
      <c r="K227" s="339"/>
      <c r="L227" s="351">
        <v>5660.98</v>
      </c>
      <c r="M227" s="351">
        <v>4075.7872000000002</v>
      </c>
      <c r="N227" s="351">
        <v>5660.98</v>
      </c>
      <c r="O227" s="351">
        <v>0</v>
      </c>
      <c r="P227" s="351">
        <v>0</v>
      </c>
      <c r="Q227" s="351">
        <v>0</v>
      </c>
      <c r="R227" s="358">
        <v>5661</v>
      </c>
      <c r="S227" s="358">
        <f>VLOOKUP(C227,[1]Sheet2!$J$10:$EU$681,93,FALSE)</f>
        <v>5661</v>
      </c>
      <c r="T227" s="361">
        <v>7367.7</v>
      </c>
      <c r="U227" s="361">
        <v>735</v>
      </c>
      <c r="V227" s="361">
        <v>1216.7</v>
      </c>
      <c r="W227" s="359"/>
      <c r="X227" s="359"/>
      <c r="Y227" s="351">
        <v>5660.98</v>
      </c>
      <c r="Z227" s="351">
        <v>0</v>
      </c>
      <c r="AA227" s="366">
        <v>1</v>
      </c>
      <c r="AB227" s="367">
        <v>2.0000000000436599E-2</v>
      </c>
      <c r="AC227" s="367"/>
      <c r="AD227" s="367"/>
      <c r="AE227" s="351"/>
      <c r="AF227" s="351"/>
      <c r="AG227" s="351"/>
      <c r="AH227" s="369" t="s">
        <v>95</v>
      </c>
      <c r="AI227" s="351"/>
      <c r="AJ227" s="351"/>
      <c r="AK227" s="351"/>
      <c r="AL227" s="351"/>
      <c r="AM227" s="351"/>
      <c r="AN227" s="351"/>
      <c r="AO227" s="351"/>
      <c r="AP227" s="351"/>
      <c r="AQ227" s="351"/>
      <c r="AR227" s="351"/>
      <c r="AS227" s="351"/>
      <c r="AT227" s="351"/>
      <c r="AU227" s="351"/>
      <c r="AV227" s="351"/>
      <c r="AW227" s="351"/>
      <c r="AX227" s="351" t="s">
        <v>2701</v>
      </c>
      <c r="AY227" s="351"/>
      <c r="AZ227" s="351" t="s">
        <v>95</v>
      </c>
      <c r="BA227" s="351" t="s">
        <v>95</v>
      </c>
      <c r="BB227" s="351" t="s">
        <v>2952</v>
      </c>
      <c r="BC227" s="412" t="s">
        <v>2701</v>
      </c>
      <c r="BD227" s="316" t="s">
        <v>141</v>
      </c>
      <c r="BE227" s="339" t="s">
        <v>230</v>
      </c>
      <c r="BF227" s="339" t="s">
        <v>262</v>
      </c>
    </row>
    <row r="228" spans="1:58" s="316" customFormat="1" ht="35.1" customHeight="1">
      <c r="A228" s="339" t="s">
        <v>230</v>
      </c>
      <c r="B228" s="339" t="s">
        <v>262</v>
      </c>
      <c r="C228" s="339" t="s">
        <v>747</v>
      </c>
      <c r="D228" s="339" t="s">
        <v>119</v>
      </c>
      <c r="E228" s="339" t="s">
        <v>134</v>
      </c>
      <c r="F228" s="340">
        <v>2015</v>
      </c>
      <c r="G228" s="340">
        <v>2017</v>
      </c>
      <c r="H228" s="341">
        <v>4</v>
      </c>
      <c r="I228" s="339"/>
      <c r="J228" s="339">
        <v>5.5620000000000003</v>
      </c>
      <c r="K228" s="339"/>
      <c r="L228" s="351">
        <v>5930.14</v>
      </c>
      <c r="M228" s="351">
        <v>3890.3755000000001</v>
      </c>
      <c r="N228" s="351">
        <v>1669</v>
      </c>
      <c r="O228" s="351">
        <v>0</v>
      </c>
      <c r="P228" s="351">
        <v>0</v>
      </c>
      <c r="Q228" s="351">
        <v>0</v>
      </c>
      <c r="R228" s="358">
        <v>1669</v>
      </c>
      <c r="S228" s="358">
        <f>VLOOKUP(C228,[1]Sheet2!$J$10:$EU$681,93,FALSE)</f>
        <v>1669</v>
      </c>
      <c r="T228" s="361">
        <v>5930.1</v>
      </c>
      <c r="U228" s="361">
        <v>3558.1</v>
      </c>
      <c r="V228" s="361">
        <v>2368.9</v>
      </c>
      <c r="W228" s="361">
        <v>3.1</v>
      </c>
      <c r="X228" s="359"/>
      <c r="Y228" s="351">
        <v>5930.14</v>
      </c>
      <c r="Z228" s="351">
        <v>0</v>
      </c>
      <c r="AA228" s="366">
        <v>1</v>
      </c>
      <c r="AB228" s="367">
        <v>0</v>
      </c>
      <c r="AC228" s="367">
        <v>2221.3755000000001</v>
      </c>
      <c r="AD228" s="367"/>
      <c r="AE228" s="351"/>
      <c r="AF228" s="351"/>
      <c r="AG228" s="351"/>
      <c r="AH228" s="369" t="s">
        <v>95</v>
      </c>
      <c r="AI228" s="351"/>
      <c r="AJ228" s="351"/>
      <c r="AK228" s="351"/>
      <c r="AL228" s="351"/>
      <c r="AM228" s="351"/>
      <c r="AN228" s="351"/>
      <c r="AO228" s="351"/>
      <c r="AP228" s="351"/>
      <c r="AQ228" s="351"/>
      <c r="AR228" s="351"/>
      <c r="AS228" s="351"/>
      <c r="AT228" s="351"/>
      <c r="AU228" s="351"/>
      <c r="AV228" s="351"/>
      <c r="AW228" s="351"/>
      <c r="AX228" s="351" t="s">
        <v>2701</v>
      </c>
      <c r="AY228" s="351"/>
      <c r="AZ228" s="351" t="s">
        <v>95</v>
      </c>
      <c r="BA228" s="351" t="s">
        <v>95</v>
      </c>
      <c r="BB228" s="351" t="s">
        <v>2952</v>
      </c>
      <c r="BC228" s="412" t="s">
        <v>2701</v>
      </c>
      <c r="BD228" s="316" t="s">
        <v>141</v>
      </c>
      <c r="BE228" s="339" t="s">
        <v>230</v>
      </c>
      <c r="BF228" s="339" t="s">
        <v>262</v>
      </c>
    </row>
    <row r="229" spans="1:58" s="316" customFormat="1" ht="35.1" customHeight="1">
      <c r="A229" s="339" t="s">
        <v>274</v>
      </c>
      <c r="B229" s="339" t="s">
        <v>275</v>
      </c>
      <c r="C229" s="339" t="s">
        <v>276</v>
      </c>
      <c r="D229" s="339" t="s">
        <v>90</v>
      </c>
      <c r="E229" s="339" t="s">
        <v>165</v>
      </c>
      <c r="F229" s="340">
        <v>2016</v>
      </c>
      <c r="G229" s="340">
        <v>2018</v>
      </c>
      <c r="H229" s="341">
        <v>13</v>
      </c>
      <c r="I229" s="339"/>
      <c r="J229" s="339">
        <v>13.365</v>
      </c>
      <c r="K229" s="339"/>
      <c r="L229" s="354">
        <v>10611</v>
      </c>
      <c r="M229" s="354">
        <v>6441.7635</v>
      </c>
      <c r="N229" s="354">
        <v>4678</v>
      </c>
      <c r="O229" s="351">
        <v>0</v>
      </c>
      <c r="P229" s="351">
        <v>0</v>
      </c>
      <c r="Q229" s="351">
        <v>0</v>
      </c>
      <c r="R229" s="362">
        <v>4678</v>
      </c>
      <c r="S229" s="358">
        <f>VLOOKUP(C229,[1]Sheet2!$J$10:$EU$681,93,FALSE)</f>
        <v>4678</v>
      </c>
      <c r="T229" s="361">
        <v>10611</v>
      </c>
      <c r="U229" s="361">
        <v>3521</v>
      </c>
      <c r="V229" s="361">
        <v>3200</v>
      </c>
      <c r="W229" s="361">
        <v>3890</v>
      </c>
      <c r="X229" s="359"/>
      <c r="Y229" s="354">
        <v>10611</v>
      </c>
      <c r="Z229" s="351">
        <v>0</v>
      </c>
      <c r="AA229" s="366">
        <v>1</v>
      </c>
      <c r="AB229" s="367">
        <v>0</v>
      </c>
      <c r="AC229" s="367">
        <v>1763.7635</v>
      </c>
      <c r="AD229" s="367"/>
      <c r="AE229" s="351"/>
      <c r="AF229" s="354" t="s">
        <v>2996</v>
      </c>
      <c r="AG229" s="354" t="s">
        <v>2997</v>
      </c>
      <c r="AH229" s="354" t="s">
        <v>95</v>
      </c>
      <c r="AI229" s="354"/>
      <c r="AJ229" s="354"/>
      <c r="AK229" s="354"/>
      <c r="AL229" s="354"/>
      <c r="AM229" s="354"/>
      <c r="AN229" s="354"/>
      <c r="AO229" s="354"/>
      <c r="AP229" s="354"/>
      <c r="AQ229" s="354"/>
      <c r="AR229" s="354"/>
      <c r="AS229" s="354"/>
      <c r="AT229" s="354"/>
      <c r="AU229" s="354"/>
      <c r="AV229" s="354"/>
      <c r="AW229" s="354"/>
      <c r="AX229" s="354" t="s">
        <v>2701</v>
      </c>
      <c r="AY229" s="354"/>
      <c r="AZ229" s="354" t="s">
        <v>95</v>
      </c>
      <c r="BA229" s="351" t="s">
        <v>95</v>
      </c>
      <c r="BB229" s="354" t="s">
        <v>2952</v>
      </c>
      <c r="BC229" s="426" t="s">
        <v>2701</v>
      </c>
      <c r="BD229" s="316" t="s">
        <v>2140</v>
      </c>
      <c r="BE229" s="339" t="s">
        <v>274</v>
      </c>
      <c r="BF229" s="339" t="s">
        <v>275</v>
      </c>
    </row>
    <row r="230" spans="1:58" s="316" customFormat="1" ht="35.1" customHeight="1">
      <c r="A230" s="339" t="s">
        <v>274</v>
      </c>
      <c r="B230" s="339" t="s">
        <v>749</v>
      </c>
      <c r="C230" s="339" t="s">
        <v>754</v>
      </c>
      <c r="D230" s="339" t="s">
        <v>90</v>
      </c>
      <c r="E230" s="339" t="s">
        <v>165</v>
      </c>
      <c r="F230" s="340">
        <v>2016</v>
      </c>
      <c r="G230" s="340">
        <v>2018</v>
      </c>
      <c r="H230" s="341">
        <v>28.53</v>
      </c>
      <c r="I230" s="339"/>
      <c r="J230" s="339">
        <v>28.53</v>
      </c>
      <c r="K230" s="339"/>
      <c r="L230" s="354">
        <v>21394</v>
      </c>
      <c r="M230" s="354">
        <v>14811.950699999999</v>
      </c>
      <c r="N230" s="354">
        <v>9153</v>
      </c>
      <c r="O230" s="351">
        <v>0</v>
      </c>
      <c r="P230" s="351">
        <v>0</v>
      </c>
      <c r="Q230" s="351">
        <v>0</v>
      </c>
      <c r="R230" s="362">
        <v>9153</v>
      </c>
      <c r="S230" s="358">
        <f>VLOOKUP(C230,[1]Sheet2!$J$10:$EU$681,93,FALSE)</f>
        <v>9153</v>
      </c>
      <c r="T230" s="361">
        <v>21394</v>
      </c>
      <c r="U230" s="361">
        <v>6432</v>
      </c>
      <c r="V230" s="361">
        <v>6410</v>
      </c>
      <c r="W230" s="361">
        <v>8552</v>
      </c>
      <c r="X230" s="359"/>
      <c r="Y230" s="354">
        <v>21394</v>
      </c>
      <c r="Z230" s="351">
        <v>0</v>
      </c>
      <c r="AA230" s="366">
        <v>1</v>
      </c>
      <c r="AB230" s="367">
        <v>0</v>
      </c>
      <c r="AC230" s="367">
        <v>5658.9507000000003</v>
      </c>
      <c r="AD230" s="367"/>
      <c r="AE230" s="351"/>
      <c r="AF230" s="354" t="s">
        <v>2998</v>
      </c>
      <c r="AG230" s="354" t="s">
        <v>2999</v>
      </c>
      <c r="AH230" s="354" t="s">
        <v>95</v>
      </c>
      <c r="AI230" s="354"/>
      <c r="AJ230" s="354"/>
      <c r="AK230" s="354"/>
      <c r="AL230" s="354"/>
      <c r="AM230" s="354"/>
      <c r="AN230" s="354"/>
      <c r="AO230" s="354"/>
      <c r="AP230" s="354"/>
      <c r="AQ230" s="354"/>
      <c r="AR230" s="354"/>
      <c r="AS230" s="354"/>
      <c r="AT230" s="354"/>
      <c r="AU230" s="354"/>
      <c r="AV230" s="354"/>
      <c r="AW230" s="354"/>
      <c r="AX230" s="354" t="s">
        <v>2701</v>
      </c>
      <c r="AY230" s="354"/>
      <c r="AZ230" s="354" t="s">
        <v>95</v>
      </c>
      <c r="BA230" s="351" t="s">
        <v>95</v>
      </c>
      <c r="BB230" s="354" t="s">
        <v>2952</v>
      </c>
      <c r="BC230" s="426" t="s">
        <v>2701</v>
      </c>
      <c r="BD230" s="316" t="s">
        <v>2140</v>
      </c>
      <c r="BE230" s="339" t="s">
        <v>274</v>
      </c>
      <c r="BF230" s="339" t="s">
        <v>749</v>
      </c>
    </row>
    <row r="231" spans="1:58" s="316" customFormat="1" ht="35.1" customHeight="1">
      <c r="A231" s="339" t="s">
        <v>274</v>
      </c>
      <c r="B231" s="339" t="s">
        <v>768</v>
      </c>
      <c r="C231" s="339" t="s">
        <v>769</v>
      </c>
      <c r="D231" s="339" t="s">
        <v>90</v>
      </c>
      <c r="E231" s="339" t="s">
        <v>165</v>
      </c>
      <c r="F231" s="340">
        <v>2015</v>
      </c>
      <c r="G231" s="340">
        <v>2017</v>
      </c>
      <c r="H231" s="341">
        <v>9</v>
      </c>
      <c r="I231" s="339"/>
      <c r="J231" s="339">
        <v>9.1470000000000002</v>
      </c>
      <c r="K231" s="339"/>
      <c r="L231" s="354">
        <v>9147</v>
      </c>
      <c r="M231" s="354">
        <v>5616.8604999999998</v>
      </c>
      <c r="N231" s="354">
        <v>1829</v>
      </c>
      <c r="O231" s="351">
        <v>0</v>
      </c>
      <c r="P231" s="351">
        <v>0</v>
      </c>
      <c r="Q231" s="351">
        <v>0</v>
      </c>
      <c r="R231" s="362">
        <v>1829</v>
      </c>
      <c r="S231" s="358">
        <f>VLOOKUP(C231,[1]Sheet2!$J$10:$EU$681,93,FALSE)</f>
        <v>1829</v>
      </c>
      <c r="T231" s="361">
        <v>7939.7</v>
      </c>
      <c r="U231" s="361">
        <v>5512</v>
      </c>
      <c r="V231" s="361">
        <v>1422.7</v>
      </c>
      <c r="W231" s="359"/>
      <c r="X231" s="359"/>
      <c r="Y231" s="354">
        <v>9147</v>
      </c>
      <c r="Z231" s="351">
        <v>0</v>
      </c>
      <c r="AA231" s="366">
        <v>1</v>
      </c>
      <c r="AB231" s="367">
        <v>0</v>
      </c>
      <c r="AC231" s="367">
        <v>3787.8604999999998</v>
      </c>
      <c r="AD231" s="367"/>
      <c r="AE231" s="351"/>
      <c r="AF231" s="354" t="s">
        <v>3000</v>
      </c>
      <c r="AG231" s="354" t="s">
        <v>3001</v>
      </c>
      <c r="AH231" s="354" t="s">
        <v>95</v>
      </c>
      <c r="AI231" s="354"/>
      <c r="AJ231" s="354"/>
      <c r="AK231" s="354"/>
      <c r="AL231" s="354"/>
      <c r="AM231" s="354"/>
      <c r="AN231" s="354"/>
      <c r="AO231" s="354"/>
      <c r="AP231" s="354"/>
      <c r="AQ231" s="354"/>
      <c r="AR231" s="354"/>
      <c r="AS231" s="354"/>
      <c r="AT231" s="354"/>
      <c r="AU231" s="354"/>
      <c r="AV231" s="354"/>
      <c r="AW231" s="354"/>
      <c r="AX231" s="354" t="s">
        <v>2701</v>
      </c>
      <c r="AY231" s="354"/>
      <c r="AZ231" s="354" t="s">
        <v>95</v>
      </c>
      <c r="BA231" s="351" t="s">
        <v>95</v>
      </c>
      <c r="BB231" s="354" t="s">
        <v>2952</v>
      </c>
      <c r="BC231" s="426" t="s">
        <v>2701</v>
      </c>
      <c r="BD231" s="316" t="s">
        <v>2140</v>
      </c>
      <c r="BE231" s="339" t="s">
        <v>274</v>
      </c>
      <c r="BF231" s="339" t="s">
        <v>768</v>
      </c>
    </row>
    <row r="232" spans="1:58" s="316" customFormat="1" ht="35.1" customHeight="1">
      <c r="A232" s="339" t="s">
        <v>274</v>
      </c>
      <c r="B232" s="339" t="s">
        <v>778</v>
      </c>
      <c r="C232" s="339" t="s">
        <v>779</v>
      </c>
      <c r="D232" s="339" t="s">
        <v>90</v>
      </c>
      <c r="E232" s="339" t="s">
        <v>89</v>
      </c>
      <c r="F232" s="340">
        <v>2016</v>
      </c>
      <c r="G232" s="340">
        <v>2018</v>
      </c>
      <c r="H232" s="341">
        <v>2</v>
      </c>
      <c r="I232" s="339"/>
      <c r="J232" s="339">
        <v>3</v>
      </c>
      <c r="K232" s="339"/>
      <c r="L232" s="354">
        <v>2555</v>
      </c>
      <c r="M232" s="354">
        <v>1508.3534</v>
      </c>
      <c r="N232" s="354">
        <v>847</v>
      </c>
      <c r="O232" s="351">
        <v>0</v>
      </c>
      <c r="P232" s="351">
        <v>0</v>
      </c>
      <c r="Q232" s="351">
        <v>0</v>
      </c>
      <c r="R232" s="362">
        <v>847</v>
      </c>
      <c r="S232" s="358">
        <f>VLOOKUP(C232,[1]Sheet2!$J$10:$EU$681,93,FALSE)</f>
        <v>847</v>
      </c>
      <c r="T232" s="361">
        <v>2594.6</v>
      </c>
      <c r="U232" s="361">
        <v>1562</v>
      </c>
      <c r="V232" s="361">
        <v>1032.5999999999999</v>
      </c>
      <c r="W232" s="359"/>
      <c r="X232" s="359"/>
      <c r="Y232" s="354">
        <v>2555</v>
      </c>
      <c r="Z232" s="351">
        <v>0</v>
      </c>
      <c r="AA232" s="366">
        <v>1</v>
      </c>
      <c r="AB232" s="367">
        <v>0</v>
      </c>
      <c r="AC232" s="367">
        <v>661.35339999999997</v>
      </c>
      <c r="AD232" s="367"/>
      <c r="AE232" s="351"/>
      <c r="AF232" s="354" t="s">
        <v>3002</v>
      </c>
      <c r="AG232" s="354" t="s">
        <v>3003</v>
      </c>
      <c r="AH232" s="354" t="s">
        <v>95</v>
      </c>
      <c r="AI232" s="354"/>
      <c r="AJ232" s="354"/>
      <c r="AK232" s="354"/>
      <c r="AL232" s="354"/>
      <c r="AM232" s="354"/>
      <c r="AN232" s="354"/>
      <c r="AO232" s="354"/>
      <c r="AP232" s="354"/>
      <c r="AQ232" s="354"/>
      <c r="AR232" s="354"/>
      <c r="AS232" s="354"/>
      <c r="AT232" s="354"/>
      <c r="AU232" s="354"/>
      <c r="AV232" s="354"/>
      <c r="AW232" s="354"/>
      <c r="AX232" s="354" t="s">
        <v>2701</v>
      </c>
      <c r="AY232" s="354"/>
      <c r="AZ232" s="354" t="s">
        <v>95</v>
      </c>
      <c r="BA232" s="351" t="s">
        <v>95</v>
      </c>
      <c r="BB232" s="354" t="s">
        <v>2952</v>
      </c>
      <c r="BC232" s="426" t="s">
        <v>2701</v>
      </c>
      <c r="BD232" s="316" t="s">
        <v>2140</v>
      </c>
      <c r="BE232" s="339" t="s">
        <v>274</v>
      </c>
      <c r="BF232" s="339" t="s">
        <v>778</v>
      </c>
    </row>
    <row r="233" spans="1:58" s="316" customFormat="1" ht="35.1" customHeight="1">
      <c r="A233" s="339" t="s">
        <v>274</v>
      </c>
      <c r="B233" s="339" t="s">
        <v>778</v>
      </c>
      <c r="C233" s="339" t="s">
        <v>783</v>
      </c>
      <c r="D233" s="339" t="s">
        <v>90</v>
      </c>
      <c r="E233" s="339" t="s">
        <v>165</v>
      </c>
      <c r="F233" s="340">
        <v>2015</v>
      </c>
      <c r="G233" s="340">
        <v>2017</v>
      </c>
      <c r="H233" s="341">
        <v>27.635000000000002</v>
      </c>
      <c r="I233" s="339"/>
      <c r="J233" s="339">
        <v>27.635000000000002</v>
      </c>
      <c r="K233" s="339"/>
      <c r="L233" s="354">
        <v>22566</v>
      </c>
      <c r="M233" s="354">
        <v>19534.799900000002</v>
      </c>
      <c r="N233" s="354">
        <v>8579</v>
      </c>
      <c r="O233" s="351">
        <v>0</v>
      </c>
      <c r="P233" s="351">
        <v>0</v>
      </c>
      <c r="Q233" s="351">
        <v>0</v>
      </c>
      <c r="R233" s="362">
        <v>8579.25</v>
      </c>
      <c r="S233" s="358">
        <f>VLOOKUP(C233,[1]Sheet2!$J$10:$EU$681,93,FALSE)</f>
        <v>8579.25</v>
      </c>
      <c r="T233" s="361">
        <v>22566</v>
      </c>
      <c r="U233" s="361"/>
      <c r="V233" s="361">
        <v>22566</v>
      </c>
      <c r="W233" s="359"/>
      <c r="X233" s="359"/>
      <c r="Y233" s="354">
        <v>22566</v>
      </c>
      <c r="Z233" s="351">
        <v>0</v>
      </c>
      <c r="AA233" s="366">
        <v>1</v>
      </c>
      <c r="AB233" s="367">
        <v>0.25</v>
      </c>
      <c r="AC233" s="367">
        <v>10955.7999</v>
      </c>
      <c r="AD233" s="367"/>
      <c r="AE233" s="351"/>
      <c r="AF233" s="354" t="s">
        <v>3004</v>
      </c>
      <c r="AG233" s="354" t="s">
        <v>3005</v>
      </c>
      <c r="AH233" s="354" t="s">
        <v>95</v>
      </c>
      <c r="AI233" s="354"/>
      <c r="AJ233" s="354"/>
      <c r="AK233" s="354"/>
      <c r="AL233" s="354"/>
      <c r="AM233" s="354"/>
      <c r="AN233" s="354"/>
      <c r="AO233" s="354"/>
      <c r="AP233" s="354"/>
      <c r="AQ233" s="354"/>
      <c r="AR233" s="354"/>
      <c r="AS233" s="354"/>
      <c r="AT233" s="354"/>
      <c r="AU233" s="354"/>
      <c r="AV233" s="354"/>
      <c r="AW233" s="354"/>
      <c r="AX233" s="354" t="s">
        <v>2701</v>
      </c>
      <c r="AY233" s="354"/>
      <c r="AZ233" s="354" t="s">
        <v>95</v>
      </c>
      <c r="BA233" s="351" t="s">
        <v>95</v>
      </c>
      <c r="BB233" s="354" t="s">
        <v>2952</v>
      </c>
      <c r="BC233" s="426" t="s">
        <v>2701</v>
      </c>
      <c r="BD233" s="316" t="s">
        <v>2140</v>
      </c>
      <c r="BE233" s="339" t="s">
        <v>274</v>
      </c>
      <c r="BF233" s="339" t="s">
        <v>778</v>
      </c>
    </row>
    <row r="234" spans="1:58" s="316" customFormat="1" ht="35.1" customHeight="1">
      <c r="A234" s="339" t="s">
        <v>274</v>
      </c>
      <c r="B234" s="339" t="s">
        <v>778</v>
      </c>
      <c r="C234" s="339" t="s">
        <v>788</v>
      </c>
      <c r="D234" s="339" t="s">
        <v>119</v>
      </c>
      <c r="E234" s="339" t="s">
        <v>165</v>
      </c>
      <c r="F234" s="340">
        <v>2017</v>
      </c>
      <c r="G234" s="340">
        <v>2018</v>
      </c>
      <c r="H234" s="341">
        <v>9</v>
      </c>
      <c r="I234" s="339"/>
      <c r="J234" s="339">
        <v>7.9219999999999997</v>
      </c>
      <c r="K234" s="339"/>
      <c r="L234" s="354">
        <v>8474.35</v>
      </c>
      <c r="M234" s="354">
        <v>5026.3620000000001</v>
      </c>
      <c r="N234" s="354">
        <v>1584.4</v>
      </c>
      <c r="O234" s="351">
        <v>0</v>
      </c>
      <c r="P234" s="351">
        <v>0</v>
      </c>
      <c r="Q234" s="351">
        <v>0</v>
      </c>
      <c r="R234" s="362">
        <v>1584</v>
      </c>
      <c r="S234" s="358">
        <f>VLOOKUP(C234,[1]Sheet2!$J$10:$EU$681,93,FALSE)</f>
        <v>1584</v>
      </c>
      <c r="T234" s="361">
        <v>8474</v>
      </c>
      <c r="U234" s="359"/>
      <c r="V234" s="361">
        <v>1697</v>
      </c>
      <c r="W234" s="361">
        <v>6777</v>
      </c>
      <c r="X234" s="359"/>
      <c r="Y234" s="354">
        <v>8474.35</v>
      </c>
      <c r="Z234" s="351">
        <v>0</v>
      </c>
      <c r="AA234" s="366">
        <v>1</v>
      </c>
      <c r="AB234" s="367"/>
      <c r="AC234" s="367">
        <v>3441.962</v>
      </c>
      <c r="AD234" s="367"/>
      <c r="AE234" s="351"/>
      <c r="AF234" s="354" t="s">
        <v>3006</v>
      </c>
      <c r="AG234" s="354" t="s">
        <v>3007</v>
      </c>
      <c r="AH234" s="354" t="s">
        <v>95</v>
      </c>
      <c r="AI234" s="354"/>
      <c r="AJ234" s="354"/>
      <c r="AK234" s="354"/>
      <c r="AL234" s="354"/>
      <c r="AM234" s="354"/>
      <c r="AN234" s="354"/>
      <c r="AO234" s="354"/>
      <c r="AP234" s="354"/>
      <c r="AQ234" s="354"/>
      <c r="AR234" s="354"/>
      <c r="AS234" s="354"/>
      <c r="AT234" s="354"/>
      <c r="AU234" s="354"/>
      <c r="AV234" s="354"/>
      <c r="AW234" s="354"/>
      <c r="AX234" s="354" t="s">
        <v>2701</v>
      </c>
      <c r="AY234" s="354"/>
      <c r="AZ234" s="354" t="s">
        <v>95</v>
      </c>
      <c r="BA234" s="351" t="s">
        <v>95</v>
      </c>
      <c r="BB234" s="354" t="s">
        <v>2952</v>
      </c>
      <c r="BC234" s="426" t="s">
        <v>2701</v>
      </c>
      <c r="BD234" s="316" t="s">
        <v>2140</v>
      </c>
      <c r="BE234" s="339" t="s">
        <v>274</v>
      </c>
      <c r="BF234" s="339" t="s">
        <v>778</v>
      </c>
    </row>
    <row r="235" spans="1:58" s="316" customFormat="1" ht="35.1" customHeight="1">
      <c r="A235" s="339" t="s">
        <v>274</v>
      </c>
      <c r="B235" s="339" t="s">
        <v>281</v>
      </c>
      <c r="C235" s="339" t="s">
        <v>282</v>
      </c>
      <c r="D235" s="339" t="s">
        <v>90</v>
      </c>
      <c r="E235" s="339" t="s">
        <v>89</v>
      </c>
      <c r="F235" s="340">
        <v>2014</v>
      </c>
      <c r="G235" s="340">
        <v>2016</v>
      </c>
      <c r="H235" s="341">
        <v>1</v>
      </c>
      <c r="I235" s="339"/>
      <c r="J235" s="339">
        <v>0.96099999999999997</v>
      </c>
      <c r="K235" s="339"/>
      <c r="L235" s="354">
        <v>6693</v>
      </c>
      <c r="M235" s="354">
        <v>5434.4955</v>
      </c>
      <c r="N235" s="354">
        <v>1122</v>
      </c>
      <c r="O235" s="351">
        <v>0</v>
      </c>
      <c r="P235" s="351">
        <v>0</v>
      </c>
      <c r="Q235" s="351">
        <v>0</v>
      </c>
      <c r="R235" s="362">
        <v>1122</v>
      </c>
      <c r="S235" s="358">
        <f>VLOOKUP(C235,[1]Sheet2!$J$10:$EU$681,93,FALSE)</f>
        <v>1122</v>
      </c>
      <c r="T235" s="361">
        <v>6693.3</v>
      </c>
      <c r="U235" s="361">
        <v>667.3</v>
      </c>
      <c r="V235" s="359"/>
      <c r="W235" s="359"/>
      <c r="X235" s="359"/>
      <c r="Y235" s="354">
        <v>6693</v>
      </c>
      <c r="Z235" s="351">
        <v>0</v>
      </c>
      <c r="AA235" s="366">
        <v>1</v>
      </c>
      <c r="AB235" s="367">
        <v>0</v>
      </c>
      <c r="AC235" s="367">
        <v>4312.4955</v>
      </c>
      <c r="AD235" s="367"/>
      <c r="AE235" s="351"/>
      <c r="AF235" s="354" t="s">
        <v>3008</v>
      </c>
      <c r="AG235" s="354" t="s">
        <v>3009</v>
      </c>
      <c r="AH235" s="354" t="s">
        <v>95</v>
      </c>
      <c r="AI235" s="354"/>
      <c r="AJ235" s="354"/>
      <c r="AK235" s="354"/>
      <c r="AL235" s="354"/>
      <c r="AM235" s="354"/>
      <c r="AN235" s="354"/>
      <c r="AO235" s="354"/>
      <c r="AP235" s="354"/>
      <c r="AQ235" s="354"/>
      <c r="AR235" s="354"/>
      <c r="AS235" s="354"/>
      <c r="AT235" s="354"/>
      <c r="AU235" s="354"/>
      <c r="AV235" s="354"/>
      <c r="AW235" s="354"/>
      <c r="AX235" s="354" t="s">
        <v>2701</v>
      </c>
      <c r="AY235" s="354"/>
      <c r="AZ235" s="354" t="s">
        <v>95</v>
      </c>
      <c r="BA235" s="351" t="s">
        <v>95</v>
      </c>
      <c r="BB235" s="354" t="s">
        <v>2952</v>
      </c>
      <c r="BC235" s="426" t="s">
        <v>2701</v>
      </c>
      <c r="BD235" s="316" t="s">
        <v>141</v>
      </c>
      <c r="BE235" s="339" t="s">
        <v>274</v>
      </c>
      <c r="BF235" s="339" t="s">
        <v>281</v>
      </c>
    </row>
    <row r="236" spans="1:58" s="316" customFormat="1" ht="35.1" customHeight="1">
      <c r="A236" s="339" t="s">
        <v>274</v>
      </c>
      <c r="B236" s="339" t="s">
        <v>281</v>
      </c>
      <c r="C236" s="339" t="s">
        <v>792</v>
      </c>
      <c r="D236" s="339" t="s">
        <v>90</v>
      </c>
      <c r="E236" s="339" t="s">
        <v>165</v>
      </c>
      <c r="F236" s="340">
        <v>2015</v>
      </c>
      <c r="G236" s="340">
        <v>2017</v>
      </c>
      <c r="H236" s="341">
        <v>9.3249999999999993</v>
      </c>
      <c r="I236" s="339"/>
      <c r="J236" s="339">
        <v>9.3249999999999993</v>
      </c>
      <c r="K236" s="339"/>
      <c r="L236" s="354">
        <v>7882</v>
      </c>
      <c r="M236" s="354">
        <v>5359.76</v>
      </c>
      <c r="N236" s="354">
        <v>3730</v>
      </c>
      <c r="O236" s="351">
        <v>0</v>
      </c>
      <c r="P236" s="351">
        <v>0</v>
      </c>
      <c r="Q236" s="351">
        <v>0</v>
      </c>
      <c r="R236" s="362">
        <v>3730.5</v>
      </c>
      <c r="S236" s="358">
        <f>VLOOKUP(C236,[1]Sheet2!$J$10:$EU$681,93,FALSE)</f>
        <v>3730.5</v>
      </c>
      <c r="T236" s="361">
        <v>7882</v>
      </c>
      <c r="U236" s="361">
        <v>4731</v>
      </c>
      <c r="V236" s="361">
        <v>3151</v>
      </c>
      <c r="W236" s="359"/>
      <c r="X236" s="359"/>
      <c r="Y236" s="354">
        <v>7882</v>
      </c>
      <c r="Z236" s="351">
        <v>0</v>
      </c>
      <c r="AA236" s="366">
        <v>1</v>
      </c>
      <c r="AB236" s="367">
        <v>0.5</v>
      </c>
      <c r="AC236" s="367">
        <v>1629.76</v>
      </c>
      <c r="AD236" s="367"/>
      <c r="AE236" s="351"/>
      <c r="AF236" s="354" t="s">
        <v>3010</v>
      </c>
      <c r="AG236" s="354" t="s">
        <v>3011</v>
      </c>
      <c r="AH236" s="354" t="s">
        <v>95</v>
      </c>
      <c r="AI236" s="354"/>
      <c r="AJ236" s="354"/>
      <c r="AK236" s="354"/>
      <c r="AL236" s="354"/>
      <c r="AM236" s="354"/>
      <c r="AN236" s="354"/>
      <c r="AO236" s="354"/>
      <c r="AP236" s="354"/>
      <c r="AQ236" s="354"/>
      <c r="AR236" s="354"/>
      <c r="AS236" s="354"/>
      <c r="AT236" s="354"/>
      <c r="AU236" s="354"/>
      <c r="AV236" s="354"/>
      <c r="AW236" s="354"/>
      <c r="AX236" s="354" t="s">
        <v>2701</v>
      </c>
      <c r="AY236" s="354"/>
      <c r="AZ236" s="354" t="s">
        <v>95</v>
      </c>
      <c r="BA236" s="351" t="s">
        <v>95</v>
      </c>
      <c r="BB236" s="354" t="s">
        <v>2952</v>
      </c>
      <c r="BC236" s="426" t="s">
        <v>2701</v>
      </c>
      <c r="BD236" s="316" t="s">
        <v>141</v>
      </c>
      <c r="BE236" s="339" t="s">
        <v>274</v>
      </c>
      <c r="BF236" s="339" t="s">
        <v>281</v>
      </c>
    </row>
    <row r="237" spans="1:58" s="316" customFormat="1" ht="35.1" customHeight="1">
      <c r="A237" s="339" t="s">
        <v>274</v>
      </c>
      <c r="B237" s="339" t="s">
        <v>287</v>
      </c>
      <c r="C237" s="339" t="s">
        <v>288</v>
      </c>
      <c r="D237" s="339" t="s">
        <v>90</v>
      </c>
      <c r="E237" s="339" t="s">
        <v>165</v>
      </c>
      <c r="F237" s="340">
        <v>2014</v>
      </c>
      <c r="G237" s="340">
        <v>2016</v>
      </c>
      <c r="H237" s="341">
        <v>15</v>
      </c>
      <c r="I237" s="339"/>
      <c r="J237" s="339">
        <v>14.945</v>
      </c>
      <c r="K237" s="339"/>
      <c r="L237" s="354">
        <v>9547</v>
      </c>
      <c r="M237" s="354">
        <v>7041.9609</v>
      </c>
      <c r="N237" s="354">
        <v>3736</v>
      </c>
      <c r="O237" s="351">
        <v>0</v>
      </c>
      <c r="P237" s="351">
        <v>0</v>
      </c>
      <c r="Q237" s="351">
        <v>0</v>
      </c>
      <c r="R237" s="362">
        <v>3736</v>
      </c>
      <c r="S237" s="358">
        <f>VLOOKUP(C237,[1]Sheet2!$J$10:$EU$681,93,FALSE)</f>
        <v>3736</v>
      </c>
      <c r="T237" s="361">
        <v>9547</v>
      </c>
      <c r="U237" s="361">
        <v>2352</v>
      </c>
      <c r="V237" s="361">
        <v>2869</v>
      </c>
      <c r="W237" s="359"/>
      <c r="X237" s="359"/>
      <c r="Y237" s="354">
        <v>9547</v>
      </c>
      <c r="Z237" s="351">
        <v>0</v>
      </c>
      <c r="AA237" s="366">
        <v>1</v>
      </c>
      <c r="AB237" s="367">
        <v>0</v>
      </c>
      <c r="AC237" s="367">
        <v>3305.9609</v>
      </c>
      <c r="AD237" s="367"/>
      <c r="AE237" s="351"/>
      <c r="AF237" s="354" t="s">
        <v>3012</v>
      </c>
      <c r="AG237" s="354" t="s">
        <v>3013</v>
      </c>
      <c r="AH237" s="354" t="s">
        <v>95</v>
      </c>
      <c r="AI237" s="354"/>
      <c r="AJ237" s="354"/>
      <c r="AK237" s="354"/>
      <c r="AL237" s="354"/>
      <c r="AM237" s="354"/>
      <c r="AN237" s="354"/>
      <c r="AO237" s="354"/>
      <c r="AP237" s="354"/>
      <c r="AQ237" s="354"/>
      <c r="AR237" s="354"/>
      <c r="AS237" s="354"/>
      <c r="AT237" s="354"/>
      <c r="AU237" s="354"/>
      <c r="AV237" s="354"/>
      <c r="AW237" s="354"/>
      <c r="AX237" s="354" t="s">
        <v>2701</v>
      </c>
      <c r="AY237" s="354"/>
      <c r="AZ237" s="354" t="s">
        <v>95</v>
      </c>
      <c r="BA237" s="351" t="s">
        <v>95</v>
      </c>
      <c r="BB237" s="354" t="s">
        <v>2952</v>
      </c>
      <c r="BC237" s="426" t="s">
        <v>2701</v>
      </c>
      <c r="BD237" s="316" t="s">
        <v>2140</v>
      </c>
      <c r="BE237" s="339" t="s">
        <v>274</v>
      </c>
      <c r="BF237" s="339" t="s">
        <v>287</v>
      </c>
    </row>
    <row r="238" spans="1:58" s="316" customFormat="1" ht="35.1" customHeight="1">
      <c r="A238" s="339" t="s">
        <v>274</v>
      </c>
      <c r="B238" s="339" t="s">
        <v>287</v>
      </c>
      <c r="C238" s="339" t="s">
        <v>803</v>
      </c>
      <c r="D238" s="339" t="s">
        <v>90</v>
      </c>
      <c r="E238" s="339" t="s">
        <v>165</v>
      </c>
      <c r="F238" s="340">
        <v>2015</v>
      </c>
      <c r="G238" s="340">
        <v>2017</v>
      </c>
      <c r="H238" s="341">
        <v>11</v>
      </c>
      <c r="I238" s="339"/>
      <c r="J238" s="339">
        <v>10.718</v>
      </c>
      <c r="K238" s="339"/>
      <c r="L238" s="354">
        <v>19348</v>
      </c>
      <c r="M238" s="354">
        <v>14685.8078</v>
      </c>
      <c r="N238" s="354">
        <v>4472</v>
      </c>
      <c r="O238" s="351">
        <v>0</v>
      </c>
      <c r="P238" s="351">
        <v>0</v>
      </c>
      <c r="Q238" s="351">
        <v>0</v>
      </c>
      <c r="R238" s="362">
        <v>4472</v>
      </c>
      <c r="S238" s="358">
        <f>VLOOKUP(C238,[1]Sheet2!$J$10:$EU$681,93,FALSE)</f>
        <v>4472</v>
      </c>
      <c r="T238" s="361">
        <v>19347.5</v>
      </c>
      <c r="U238" s="361">
        <v>6281</v>
      </c>
      <c r="V238" s="361">
        <v>8391.5</v>
      </c>
      <c r="W238" s="359"/>
      <c r="X238" s="359"/>
      <c r="Y238" s="354">
        <v>19348</v>
      </c>
      <c r="Z238" s="351">
        <v>0</v>
      </c>
      <c r="AA238" s="366">
        <v>1</v>
      </c>
      <c r="AB238" s="367">
        <v>0</v>
      </c>
      <c r="AC238" s="367">
        <v>10213.8078</v>
      </c>
      <c r="AD238" s="367"/>
      <c r="AE238" s="351"/>
      <c r="AF238" s="354" t="s">
        <v>3014</v>
      </c>
      <c r="AG238" s="354" t="s">
        <v>3015</v>
      </c>
      <c r="AH238" s="354" t="s">
        <v>95</v>
      </c>
      <c r="AI238" s="354"/>
      <c r="AJ238" s="354"/>
      <c r="AK238" s="354"/>
      <c r="AL238" s="354"/>
      <c r="AM238" s="354"/>
      <c r="AN238" s="354"/>
      <c r="AO238" s="354"/>
      <c r="AP238" s="354"/>
      <c r="AQ238" s="354"/>
      <c r="AR238" s="354"/>
      <c r="AS238" s="354"/>
      <c r="AT238" s="354"/>
      <c r="AU238" s="354"/>
      <c r="AV238" s="354"/>
      <c r="AW238" s="354"/>
      <c r="AX238" s="354" t="s">
        <v>2701</v>
      </c>
      <c r="AY238" s="354"/>
      <c r="AZ238" s="354" t="s">
        <v>95</v>
      </c>
      <c r="BA238" s="351" t="s">
        <v>95</v>
      </c>
      <c r="BB238" s="354" t="s">
        <v>2952</v>
      </c>
      <c r="BC238" s="426" t="s">
        <v>2701</v>
      </c>
      <c r="BD238" s="316" t="s">
        <v>2140</v>
      </c>
      <c r="BE238" s="339" t="s">
        <v>274</v>
      </c>
      <c r="BF238" s="339" t="s">
        <v>287</v>
      </c>
    </row>
    <row r="239" spans="1:58" s="316" customFormat="1" ht="35.1" customHeight="1">
      <c r="A239" s="339" t="s">
        <v>274</v>
      </c>
      <c r="B239" s="339" t="s">
        <v>813</v>
      </c>
      <c r="C239" s="339" t="s">
        <v>814</v>
      </c>
      <c r="D239" s="339" t="s">
        <v>90</v>
      </c>
      <c r="E239" s="339" t="s">
        <v>165</v>
      </c>
      <c r="F239" s="340">
        <v>2015</v>
      </c>
      <c r="G239" s="340">
        <v>2017</v>
      </c>
      <c r="H239" s="341">
        <v>22.01</v>
      </c>
      <c r="I239" s="339">
        <v>8.218</v>
      </c>
      <c r="J239" s="339">
        <v>13.04</v>
      </c>
      <c r="K239" s="339"/>
      <c r="L239" s="354">
        <v>47705</v>
      </c>
      <c r="M239" s="354">
        <v>35628.228799999997</v>
      </c>
      <c r="N239" s="354">
        <v>13999</v>
      </c>
      <c r="O239" s="351">
        <v>0</v>
      </c>
      <c r="P239" s="351">
        <v>0</v>
      </c>
      <c r="Q239" s="351">
        <v>0</v>
      </c>
      <c r="R239" s="362">
        <v>13998.7</v>
      </c>
      <c r="S239" s="358">
        <f>VLOOKUP(C239,[1]Sheet2!$J$10:$EU$681,93,FALSE)</f>
        <v>13998.7</v>
      </c>
      <c r="T239" s="361">
        <v>47705</v>
      </c>
      <c r="U239" s="361">
        <v>28673</v>
      </c>
      <c r="V239" s="361">
        <v>12032</v>
      </c>
      <c r="W239" s="359"/>
      <c r="X239" s="359"/>
      <c r="Y239" s="354">
        <v>47705</v>
      </c>
      <c r="Z239" s="351">
        <v>0</v>
      </c>
      <c r="AA239" s="366">
        <v>1</v>
      </c>
      <c r="AB239" s="367"/>
      <c r="AC239" s="367">
        <v>21629.228800000001</v>
      </c>
      <c r="AD239" s="367"/>
      <c r="AE239" s="351"/>
      <c r="AF239" s="354" t="s">
        <v>3016</v>
      </c>
      <c r="AG239" s="354" t="s">
        <v>3017</v>
      </c>
      <c r="AH239" s="354" t="s">
        <v>95</v>
      </c>
      <c r="AI239" s="354"/>
      <c r="AJ239" s="354"/>
      <c r="AK239" s="354"/>
      <c r="AL239" s="354"/>
      <c r="AM239" s="354"/>
      <c r="AN239" s="354"/>
      <c r="AO239" s="354"/>
      <c r="AP239" s="354"/>
      <c r="AQ239" s="354"/>
      <c r="AR239" s="354"/>
      <c r="AS239" s="354"/>
      <c r="AT239" s="354"/>
      <c r="AU239" s="354"/>
      <c r="AV239" s="354"/>
      <c r="AW239" s="354"/>
      <c r="AX239" s="354" t="s">
        <v>2701</v>
      </c>
      <c r="AY239" s="354"/>
      <c r="AZ239" s="354" t="s">
        <v>95</v>
      </c>
      <c r="BA239" s="351" t="s">
        <v>95</v>
      </c>
      <c r="BB239" s="354" t="s">
        <v>2952</v>
      </c>
      <c r="BC239" s="426" t="s">
        <v>2701</v>
      </c>
      <c r="BD239" s="316" t="s">
        <v>2140</v>
      </c>
      <c r="BE239" s="339" t="s">
        <v>274</v>
      </c>
      <c r="BF239" s="339" t="s">
        <v>813</v>
      </c>
    </row>
    <row r="240" spans="1:58" s="316" customFormat="1" ht="35.1" customHeight="1">
      <c r="A240" s="339" t="s">
        <v>274</v>
      </c>
      <c r="B240" s="339" t="s">
        <v>287</v>
      </c>
      <c r="C240" s="339" t="s">
        <v>808</v>
      </c>
      <c r="D240" s="339" t="s">
        <v>90</v>
      </c>
      <c r="E240" s="339" t="s">
        <v>165</v>
      </c>
      <c r="F240" s="340">
        <v>2016</v>
      </c>
      <c r="G240" s="340">
        <v>2018</v>
      </c>
      <c r="H240" s="341">
        <v>55</v>
      </c>
      <c r="I240" s="339"/>
      <c r="J240" s="339">
        <v>54.938000000000002</v>
      </c>
      <c r="K240" s="339"/>
      <c r="L240" s="354">
        <v>49197</v>
      </c>
      <c r="M240" s="354">
        <v>34508.2618</v>
      </c>
      <c r="N240" s="354">
        <v>18585</v>
      </c>
      <c r="O240" s="351">
        <v>0</v>
      </c>
      <c r="P240" s="351">
        <v>0</v>
      </c>
      <c r="Q240" s="351">
        <v>0</v>
      </c>
      <c r="R240" s="362">
        <v>18585</v>
      </c>
      <c r="S240" s="358">
        <f>VLOOKUP(C240,[1]Sheet2!$J$10:$EU$681,93,FALSE)</f>
        <v>18585</v>
      </c>
      <c r="T240" s="361">
        <v>49197</v>
      </c>
      <c r="U240" s="361">
        <v>9956</v>
      </c>
      <c r="V240" s="361">
        <v>21979</v>
      </c>
      <c r="W240" s="361">
        <v>12500</v>
      </c>
      <c r="X240" s="361">
        <v>4762</v>
      </c>
      <c r="Y240" s="354">
        <v>49035</v>
      </c>
      <c r="Z240" s="351">
        <v>162</v>
      </c>
      <c r="AA240" s="366">
        <v>0.99670711628757802</v>
      </c>
      <c r="AB240" s="367">
        <v>162</v>
      </c>
      <c r="AC240" s="367">
        <v>15923.2618</v>
      </c>
      <c r="AD240" s="367"/>
      <c r="AE240" s="351"/>
      <c r="AF240" s="354" t="s">
        <v>3018</v>
      </c>
      <c r="AG240" s="354" t="s">
        <v>3019</v>
      </c>
      <c r="AH240" s="354" t="s">
        <v>95</v>
      </c>
      <c r="AI240" s="354"/>
      <c r="AJ240" s="354"/>
      <c r="AK240" s="354"/>
      <c r="AL240" s="354"/>
      <c r="AM240" s="354"/>
      <c r="AN240" s="354"/>
      <c r="AO240" s="354"/>
      <c r="AP240" s="354"/>
      <c r="AQ240" s="354"/>
      <c r="AR240" s="354"/>
      <c r="AS240" s="354"/>
      <c r="AT240" s="354"/>
      <c r="AU240" s="354"/>
      <c r="AV240" s="354"/>
      <c r="AW240" s="354"/>
      <c r="AX240" s="354" t="s">
        <v>2701</v>
      </c>
      <c r="AY240" s="354"/>
      <c r="AZ240" s="354" t="s">
        <v>95</v>
      </c>
      <c r="BA240" s="351" t="s">
        <v>95</v>
      </c>
      <c r="BB240" s="354" t="s">
        <v>2952</v>
      </c>
      <c r="BC240" s="426" t="s">
        <v>2701</v>
      </c>
      <c r="BD240" s="316" t="s">
        <v>2140</v>
      </c>
      <c r="BE240" s="339" t="s">
        <v>274</v>
      </c>
      <c r="BF240" s="339" t="s">
        <v>287</v>
      </c>
    </row>
    <row r="241" spans="1:58" s="316" customFormat="1" ht="35.1" customHeight="1">
      <c r="A241" s="339" t="s">
        <v>274</v>
      </c>
      <c r="B241" s="339" t="s">
        <v>768</v>
      </c>
      <c r="C241" s="339" t="s">
        <v>773</v>
      </c>
      <c r="D241" s="339" t="s">
        <v>90</v>
      </c>
      <c r="E241" s="339" t="s">
        <v>165</v>
      </c>
      <c r="F241" s="340">
        <v>2016</v>
      </c>
      <c r="G241" s="340">
        <v>2018</v>
      </c>
      <c r="H241" s="341">
        <v>33</v>
      </c>
      <c r="I241" s="339">
        <v>30.238</v>
      </c>
      <c r="J241" s="339"/>
      <c r="K241" s="339"/>
      <c r="L241" s="354">
        <v>61531</v>
      </c>
      <c r="M241" s="354">
        <v>47078.7336</v>
      </c>
      <c r="N241" s="354">
        <v>13181</v>
      </c>
      <c r="O241" s="351">
        <v>0</v>
      </c>
      <c r="P241" s="351">
        <v>0</v>
      </c>
      <c r="Q241" s="351">
        <v>0</v>
      </c>
      <c r="R241" s="362">
        <v>13181</v>
      </c>
      <c r="S241" s="358">
        <f>VLOOKUP(C241,[1]Sheet2!$J$10:$EU$681,93,FALSE)</f>
        <v>13181</v>
      </c>
      <c r="T241" s="361">
        <v>61531</v>
      </c>
      <c r="U241" s="361">
        <v>13458</v>
      </c>
      <c r="V241" s="359">
        <v>27446</v>
      </c>
      <c r="W241" s="361">
        <v>16500</v>
      </c>
      <c r="X241" s="361">
        <v>4127</v>
      </c>
      <c r="Y241" s="354">
        <v>61224</v>
      </c>
      <c r="Z241" s="351">
        <v>307</v>
      </c>
      <c r="AA241" s="366">
        <v>0.99501064504071102</v>
      </c>
      <c r="AB241" s="367">
        <v>307</v>
      </c>
      <c r="AC241" s="367">
        <v>33897.7336</v>
      </c>
      <c r="AD241" s="367"/>
      <c r="AE241" s="351"/>
      <c r="AF241" s="354" t="s">
        <v>3020</v>
      </c>
      <c r="AG241" s="354" t="s">
        <v>3021</v>
      </c>
      <c r="AH241" s="354" t="s">
        <v>95</v>
      </c>
      <c r="AI241" s="354"/>
      <c r="AJ241" s="354"/>
      <c r="AK241" s="354"/>
      <c r="AL241" s="354"/>
      <c r="AM241" s="354"/>
      <c r="AN241" s="354"/>
      <c r="AO241" s="354"/>
      <c r="AP241" s="354"/>
      <c r="AQ241" s="354"/>
      <c r="AR241" s="354"/>
      <c r="AS241" s="354"/>
      <c r="AT241" s="354"/>
      <c r="AU241" s="354"/>
      <c r="AV241" s="354"/>
      <c r="AW241" s="354"/>
      <c r="AX241" s="354" t="s">
        <v>2701</v>
      </c>
      <c r="AY241" s="354"/>
      <c r="AZ241" s="354" t="s">
        <v>95</v>
      </c>
      <c r="BA241" s="351" t="s">
        <v>95</v>
      </c>
      <c r="BB241" s="354" t="s">
        <v>2952</v>
      </c>
      <c r="BC241" s="426" t="s">
        <v>2701</v>
      </c>
      <c r="BD241" s="316" t="s">
        <v>2140</v>
      </c>
      <c r="BE241" s="339" t="s">
        <v>274</v>
      </c>
      <c r="BF241" s="339" t="s">
        <v>768</v>
      </c>
    </row>
    <row r="242" spans="1:58" s="316" customFormat="1" ht="35.1" customHeight="1">
      <c r="A242" s="339" t="s">
        <v>293</v>
      </c>
      <c r="B242" s="339" t="s">
        <v>294</v>
      </c>
      <c r="C242" s="339" t="s">
        <v>295</v>
      </c>
      <c r="D242" s="339" t="s">
        <v>90</v>
      </c>
      <c r="E242" s="339" t="s">
        <v>165</v>
      </c>
      <c r="F242" s="340">
        <v>2015</v>
      </c>
      <c r="G242" s="340">
        <v>2016</v>
      </c>
      <c r="H242" s="341">
        <v>10.393000000000001</v>
      </c>
      <c r="I242" s="339"/>
      <c r="J242" s="339">
        <v>10.393000000000001</v>
      </c>
      <c r="K242" s="339"/>
      <c r="L242" s="351">
        <v>7255.3419999999996</v>
      </c>
      <c r="M242" s="351">
        <v>5132.8737000000001</v>
      </c>
      <c r="N242" s="351">
        <v>2598</v>
      </c>
      <c r="O242" s="351">
        <v>0</v>
      </c>
      <c r="P242" s="351">
        <v>0</v>
      </c>
      <c r="Q242" s="351">
        <v>0</v>
      </c>
      <c r="R242" s="358">
        <v>2598</v>
      </c>
      <c r="S242" s="358">
        <f>VLOOKUP(C242,[1]Sheet2!$J$10:$EU$681,93,FALSE)</f>
        <v>2598</v>
      </c>
      <c r="T242" s="415">
        <v>28304</v>
      </c>
      <c r="U242" s="415">
        <v>23000</v>
      </c>
      <c r="V242" s="416"/>
      <c r="W242" s="416"/>
      <c r="X242" s="416"/>
      <c r="Y242" s="351">
        <v>7255.3419999999996</v>
      </c>
      <c r="Z242" s="351">
        <v>0</v>
      </c>
      <c r="AA242" s="366">
        <v>1</v>
      </c>
      <c r="AB242" s="367">
        <v>0</v>
      </c>
      <c r="AC242" s="367">
        <v>2534.8737000000001</v>
      </c>
      <c r="AD242" s="367"/>
      <c r="AE242" s="351"/>
      <c r="AF242" s="39" t="s">
        <v>298</v>
      </c>
      <c r="AG242" s="39" t="s">
        <v>299</v>
      </c>
      <c r="AH242" s="351" t="s">
        <v>95</v>
      </c>
      <c r="AI242" s="351"/>
      <c r="AJ242" s="351"/>
      <c r="AK242" s="351"/>
      <c r="AL242" s="351"/>
      <c r="AM242" s="351"/>
      <c r="AN242" s="351"/>
      <c r="AO242" s="351"/>
      <c r="AP242" s="351"/>
      <c r="AQ242" s="351"/>
      <c r="AR242" s="351"/>
      <c r="AS242" s="351"/>
      <c r="AT242" s="351"/>
      <c r="AU242" s="351"/>
      <c r="AV242" s="351"/>
      <c r="AW242" s="351"/>
      <c r="AX242" s="351" t="s">
        <v>2701</v>
      </c>
      <c r="AY242" s="351"/>
      <c r="AZ242" s="351" t="s">
        <v>95</v>
      </c>
      <c r="BA242" s="351" t="s">
        <v>95</v>
      </c>
      <c r="BB242" s="351" t="s">
        <v>2952</v>
      </c>
      <c r="BC242" s="412" t="s">
        <v>2701</v>
      </c>
      <c r="BD242" s="316" t="s">
        <v>2140</v>
      </c>
      <c r="BE242" s="339" t="s">
        <v>293</v>
      </c>
      <c r="BF242" s="339" t="s">
        <v>294</v>
      </c>
    </row>
    <row r="243" spans="1:58" s="316" customFormat="1" ht="35.1" customHeight="1">
      <c r="A243" s="339" t="s">
        <v>293</v>
      </c>
      <c r="B243" s="339" t="s">
        <v>822</v>
      </c>
      <c r="C243" s="339" t="s">
        <v>826</v>
      </c>
      <c r="D243" s="339" t="s">
        <v>119</v>
      </c>
      <c r="E243" s="339" t="s">
        <v>134</v>
      </c>
      <c r="F243" s="340">
        <v>2016</v>
      </c>
      <c r="G243" s="340">
        <v>2018</v>
      </c>
      <c r="H243" s="341">
        <v>28.981999999999999</v>
      </c>
      <c r="I243" s="339"/>
      <c r="J243" s="339">
        <v>28.981999999999999</v>
      </c>
      <c r="K243" s="339"/>
      <c r="L243" s="351">
        <v>36901</v>
      </c>
      <c r="M243" s="351">
        <v>25144.417399999998</v>
      </c>
      <c r="N243" s="351">
        <v>6156</v>
      </c>
      <c r="O243" s="351">
        <v>0</v>
      </c>
      <c r="P243" s="351">
        <v>0</v>
      </c>
      <c r="Q243" s="351">
        <v>0</v>
      </c>
      <c r="R243" s="358">
        <v>6156</v>
      </c>
      <c r="S243" s="358">
        <f>VLOOKUP(C243,[1]Sheet2!$J$10:$EU$681,93,FALSE)</f>
        <v>6156</v>
      </c>
      <c r="T243" s="361">
        <v>36901</v>
      </c>
      <c r="U243" s="361">
        <v>9100</v>
      </c>
      <c r="V243" s="361">
        <v>16089</v>
      </c>
      <c r="W243" s="361">
        <v>11112</v>
      </c>
      <c r="X243" s="359"/>
      <c r="Y243" s="351">
        <v>36901</v>
      </c>
      <c r="Z243" s="351">
        <v>0</v>
      </c>
      <c r="AA243" s="366">
        <v>1</v>
      </c>
      <c r="AB243" s="367">
        <v>0</v>
      </c>
      <c r="AC243" s="367">
        <v>18988.417399999998</v>
      </c>
      <c r="AD243" s="367"/>
      <c r="AE243" s="351"/>
      <c r="AF243" s="353" t="s">
        <v>828</v>
      </c>
      <c r="AG243" s="353" t="s">
        <v>829</v>
      </c>
      <c r="AH243" s="351" t="s">
        <v>95</v>
      </c>
      <c r="AI243" s="351"/>
      <c r="AJ243" s="351"/>
      <c r="AK243" s="351"/>
      <c r="AL243" s="351"/>
      <c r="AM243" s="351"/>
      <c r="AN243" s="351"/>
      <c r="AO243" s="351"/>
      <c r="AP243" s="351"/>
      <c r="AQ243" s="351"/>
      <c r="AR243" s="351"/>
      <c r="AS243" s="351"/>
      <c r="AT243" s="351"/>
      <c r="AU243" s="351"/>
      <c r="AV243" s="351"/>
      <c r="AW243" s="351"/>
      <c r="AX243" s="351" t="s">
        <v>2701</v>
      </c>
      <c r="AY243" s="351"/>
      <c r="AZ243" s="351" t="s">
        <v>95</v>
      </c>
      <c r="BA243" s="351" t="s">
        <v>95</v>
      </c>
      <c r="BB243" s="351" t="s">
        <v>2952</v>
      </c>
      <c r="BC243" s="412" t="s">
        <v>2701</v>
      </c>
      <c r="BD243" s="316" t="s">
        <v>2140</v>
      </c>
      <c r="BE243" s="339" t="s">
        <v>293</v>
      </c>
      <c r="BF243" s="339" t="s">
        <v>822</v>
      </c>
    </row>
    <row r="244" spans="1:58" s="316" customFormat="1" ht="35.1" customHeight="1">
      <c r="A244" s="339" t="s">
        <v>293</v>
      </c>
      <c r="B244" s="339" t="s">
        <v>835</v>
      </c>
      <c r="C244" s="339" t="s">
        <v>836</v>
      </c>
      <c r="D244" s="339" t="s">
        <v>119</v>
      </c>
      <c r="E244" s="339" t="s">
        <v>134</v>
      </c>
      <c r="F244" s="340">
        <v>2015</v>
      </c>
      <c r="G244" s="340">
        <v>2017</v>
      </c>
      <c r="H244" s="341">
        <v>22.556999999999999</v>
      </c>
      <c r="I244" s="339"/>
      <c r="J244" s="339">
        <v>23</v>
      </c>
      <c r="K244" s="339"/>
      <c r="L244" s="351">
        <v>19742</v>
      </c>
      <c r="M244" s="351">
        <v>14206.182000000001</v>
      </c>
      <c r="N244" s="351">
        <v>4511</v>
      </c>
      <c r="O244" s="351">
        <v>0</v>
      </c>
      <c r="P244" s="351">
        <v>0</v>
      </c>
      <c r="Q244" s="351">
        <v>0</v>
      </c>
      <c r="R244" s="358">
        <v>4511</v>
      </c>
      <c r="S244" s="358">
        <f>VLOOKUP(C244,[1]Sheet2!$J$10:$EU$681,93,FALSE)</f>
        <v>4511</v>
      </c>
      <c r="T244" s="361">
        <v>19742</v>
      </c>
      <c r="U244" s="361">
        <v>18487</v>
      </c>
      <c r="V244" s="361">
        <v>2662</v>
      </c>
      <c r="W244" s="359"/>
      <c r="X244" s="359"/>
      <c r="Y244" s="351">
        <v>19742</v>
      </c>
      <c r="Z244" s="351">
        <v>0</v>
      </c>
      <c r="AA244" s="366">
        <v>1</v>
      </c>
      <c r="AB244" s="367">
        <v>0</v>
      </c>
      <c r="AC244" s="367">
        <v>9695.1820000000007</v>
      </c>
      <c r="AD244" s="367"/>
      <c r="AE244" s="351"/>
      <c r="AF244" s="39" t="s">
        <v>837</v>
      </c>
      <c r="AG244" s="39" t="s">
        <v>838</v>
      </c>
      <c r="AH244" s="351" t="s">
        <v>95</v>
      </c>
      <c r="AI244" s="351"/>
      <c r="AJ244" s="351"/>
      <c r="AK244" s="351"/>
      <c r="AL244" s="351"/>
      <c r="AM244" s="351"/>
      <c r="AN244" s="351"/>
      <c r="AO244" s="351"/>
      <c r="AP244" s="351"/>
      <c r="AQ244" s="351"/>
      <c r="AR244" s="351"/>
      <c r="AS244" s="351"/>
      <c r="AT244" s="351"/>
      <c r="AU244" s="351"/>
      <c r="AV244" s="351"/>
      <c r="AW244" s="351"/>
      <c r="AX244" s="351" t="s">
        <v>2701</v>
      </c>
      <c r="AY244" s="351"/>
      <c r="AZ244" s="351" t="s">
        <v>95</v>
      </c>
      <c r="BA244" s="351" t="s">
        <v>95</v>
      </c>
      <c r="BB244" s="351" t="s">
        <v>2952</v>
      </c>
      <c r="BC244" s="412" t="s">
        <v>2701</v>
      </c>
      <c r="BD244" s="316" t="s">
        <v>2140</v>
      </c>
      <c r="BE244" s="339" t="s">
        <v>293</v>
      </c>
      <c r="BF244" s="339" t="s">
        <v>835</v>
      </c>
    </row>
    <row r="245" spans="1:58" s="316" customFormat="1" ht="35.1" customHeight="1">
      <c r="A245" s="339" t="s">
        <v>293</v>
      </c>
      <c r="B245" s="339" t="s">
        <v>843</v>
      </c>
      <c r="C245" s="339" t="s">
        <v>844</v>
      </c>
      <c r="D245" s="339" t="s">
        <v>90</v>
      </c>
      <c r="E245" s="339" t="s">
        <v>134</v>
      </c>
      <c r="F245" s="340">
        <v>2015</v>
      </c>
      <c r="G245" s="340">
        <v>2016</v>
      </c>
      <c r="H245" s="341">
        <v>16.829000000000001</v>
      </c>
      <c r="I245" s="339"/>
      <c r="J245" s="339">
        <v>17</v>
      </c>
      <c r="K245" s="339"/>
      <c r="L245" s="351">
        <v>12721</v>
      </c>
      <c r="M245" s="351">
        <v>9510.7288000000008</v>
      </c>
      <c r="N245" s="351">
        <v>6732</v>
      </c>
      <c r="O245" s="351">
        <v>0</v>
      </c>
      <c r="P245" s="351">
        <v>0</v>
      </c>
      <c r="Q245" s="351">
        <v>0</v>
      </c>
      <c r="R245" s="358">
        <v>6732</v>
      </c>
      <c r="S245" s="358">
        <f>VLOOKUP(C245,[1]Sheet2!$J$10:$EU$681,93,FALSE)</f>
        <v>6732</v>
      </c>
      <c r="T245" s="361">
        <v>12721.7</v>
      </c>
      <c r="U245" s="361">
        <v>12721.7</v>
      </c>
      <c r="V245" s="359"/>
      <c r="W245" s="359"/>
      <c r="X245" s="359"/>
      <c r="Y245" s="351">
        <v>12721</v>
      </c>
      <c r="Z245" s="351">
        <v>0</v>
      </c>
      <c r="AA245" s="366">
        <v>1</v>
      </c>
      <c r="AB245" s="367">
        <v>0</v>
      </c>
      <c r="AC245" s="367">
        <v>2778.7287999999999</v>
      </c>
      <c r="AD245" s="367"/>
      <c r="AE245" s="351"/>
      <c r="AF245" s="39" t="s">
        <v>846</v>
      </c>
      <c r="AG245" s="39" t="s">
        <v>847</v>
      </c>
      <c r="AH245" s="351" t="s">
        <v>95</v>
      </c>
      <c r="AI245" s="351"/>
      <c r="AJ245" s="351"/>
      <c r="AK245" s="351"/>
      <c r="AL245" s="351"/>
      <c r="AM245" s="351"/>
      <c r="AN245" s="351"/>
      <c r="AO245" s="351"/>
      <c r="AP245" s="351"/>
      <c r="AQ245" s="351"/>
      <c r="AR245" s="351"/>
      <c r="AS245" s="351"/>
      <c r="AT245" s="351"/>
      <c r="AU245" s="351"/>
      <c r="AV245" s="351"/>
      <c r="AW245" s="351"/>
      <c r="AX245" s="351" t="s">
        <v>2701</v>
      </c>
      <c r="AY245" s="351"/>
      <c r="AZ245" s="351" t="s">
        <v>95</v>
      </c>
      <c r="BA245" s="351" t="s">
        <v>95</v>
      </c>
      <c r="BB245" s="351" t="s">
        <v>2952</v>
      </c>
      <c r="BC245" s="412" t="s">
        <v>2701</v>
      </c>
      <c r="BD245" s="316" t="s">
        <v>141</v>
      </c>
      <c r="BE245" s="339" t="s">
        <v>293</v>
      </c>
      <c r="BF245" s="339" t="s">
        <v>843</v>
      </c>
    </row>
    <row r="246" spans="1:58" s="316" customFormat="1" ht="35.1" customHeight="1">
      <c r="A246" s="339" t="s">
        <v>293</v>
      </c>
      <c r="B246" s="339" t="s">
        <v>854</v>
      </c>
      <c r="C246" s="339" t="s">
        <v>855</v>
      </c>
      <c r="D246" s="339" t="s">
        <v>90</v>
      </c>
      <c r="E246" s="339" t="s">
        <v>134</v>
      </c>
      <c r="F246" s="340">
        <v>2015</v>
      </c>
      <c r="G246" s="340">
        <v>2016</v>
      </c>
      <c r="H246" s="341">
        <v>8.0120000000000005</v>
      </c>
      <c r="I246" s="339"/>
      <c r="J246" s="339">
        <v>8</v>
      </c>
      <c r="K246" s="339"/>
      <c r="L246" s="351">
        <v>5600</v>
      </c>
      <c r="M246" s="351">
        <v>3808</v>
      </c>
      <c r="N246" s="351">
        <v>3200</v>
      </c>
      <c r="O246" s="351">
        <v>0</v>
      </c>
      <c r="P246" s="351">
        <v>0</v>
      </c>
      <c r="Q246" s="351">
        <v>0</v>
      </c>
      <c r="R246" s="358">
        <v>0</v>
      </c>
      <c r="S246" s="358">
        <f>VLOOKUP(C246,[1]Sheet2!$J$10:$EU$681,93,FALSE)</f>
        <v>0</v>
      </c>
      <c r="T246" s="361">
        <v>5600</v>
      </c>
      <c r="U246" s="361">
        <v>5280</v>
      </c>
      <c r="V246" s="361">
        <v>320</v>
      </c>
      <c r="W246" s="359"/>
      <c r="X246" s="359"/>
      <c r="Y246" s="351">
        <v>5600</v>
      </c>
      <c r="Z246" s="351">
        <v>0</v>
      </c>
      <c r="AA246" s="366">
        <v>1</v>
      </c>
      <c r="AB246" s="367"/>
      <c r="AC246" s="367">
        <v>608</v>
      </c>
      <c r="AD246" s="367"/>
      <c r="AE246" s="351"/>
      <c r="AF246" s="353"/>
      <c r="AG246" s="353"/>
      <c r="AH246" s="351" t="s">
        <v>95</v>
      </c>
      <c r="AI246" s="351"/>
      <c r="AJ246" s="351"/>
      <c r="AK246" s="351"/>
      <c r="AL246" s="351"/>
      <c r="AM246" s="351"/>
      <c r="AN246" s="351"/>
      <c r="AO246" s="351"/>
      <c r="AP246" s="351"/>
      <c r="AQ246" s="351"/>
      <c r="AR246" s="351"/>
      <c r="AS246" s="351"/>
      <c r="AT246" s="351"/>
      <c r="AU246" s="351"/>
      <c r="AV246" s="351"/>
      <c r="AW246" s="351"/>
      <c r="AX246" s="351" t="s">
        <v>2701</v>
      </c>
      <c r="AY246" s="351"/>
      <c r="AZ246" s="351" t="s">
        <v>95</v>
      </c>
      <c r="BA246" s="351" t="s">
        <v>95</v>
      </c>
      <c r="BB246" s="351" t="s">
        <v>2952</v>
      </c>
      <c r="BC246" s="412" t="s">
        <v>2701</v>
      </c>
      <c r="BD246" s="316" t="s">
        <v>141</v>
      </c>
      <c r="BE246" s="339" t="s">
        <v>293</v>
      </c>
      <c r="BF246" s="339" t="s">
        <v>854</v>
      </c>
    </row>
    <row r="247" spans="1:58" s="109" customFormat="1" ht="35.1" customHeight="1">
      <c r="A247" s="339" t="s">
        <v>300</v>
      </c>
      <c r="B247" s="339" t="s">
        <v>319</v>
      </c>
      <c r="C247" s="339" t="s">
        <v>320</v>
      </c>
      <c r="D247" s="339" t="s">
        <v>90</v>
      </c>
      <c r="E247" s="339" t="s">
        <v>165</v>
      </c>
      <c r="F247" s="340">
        <v>2015</v>
      </c>
      <c r="G247" s="340">
        <v>2019</v>
      </c>
      <c r="H247" s="341">
        <v>89.950999999999993</v>
      </c>
      <c r="I247" s="339"/>
      <c r="J247" s="339">
        <v>77.617999999999995</v>
      </c>
      <c r="K247" s="339"/>
      <c r="L247" s="351">
        <v>116837</v>
      </c>
      <c r="M247" s="351">
        <v>92764.146999999997</v>
      </c>
      <c r="N247" s="351">
        <v>33953</v>
      </c>
      <c r="O247" s="351">
        <v>0</v>
      </c>
      <c r="P247" s="351">
        <v>0</v>
      </c>
      <c r="Q247" s="351">
        <v>0</v>
      </c>
      <c r="R247" s="358">
        <v>33953</v>
      </c>
      <c r="S247" s="358">
        <f>VLOOKUP(C247,[1]Sheet2!$J$10:$EU$681,93,FALSE)</f>
        <v>33953</v>
      </c>
      <c r="T247" s="361">
        <v>118309.1</v>
      </c>
      <c r="U247" s="361">
        <v>21932</v>
      </c>
      <c r="V247" s="361">
        <v>12593</v>
      </c>
      <c r="W247" s="361">
        <v>43763</v>
      </c>
      <c r="X247" s="361">
        <v>1472.1</v>
      </c>
      <c r="Y247" s="351">
        <v>116837</v>
      </c>
      <c r="Z247" s="351">
        <v>0</v>
      </c>
      <c r="AA247" s="366">
        <v>1</v>
      </c>
      <c r="AB247" s="367">
        <v>0</v>
      </c>
      <c r="AC247" s="367">
        <v>58811.146999999997</v>
      </c>
      <c r="AD247" s="367"/>
      <c r="AE247" s="351"/>
      <c r="AF247" s="351" t="s">
        <v>323</v>
      </c>
      <c r="AG247" s="351" t="s">
        <v>324</v>
      </c>
      <c r="AH247" s="351" t="s">
        <v>95</v>
      </c>
      <c r="AI247" s="351"/>
      <c r="AJ247" s="351"/>
      <c r="AK247" s="351"/>
      <c r="AL247" s="351"/>
      <c r="AM247" s="351"/>
      <c r="AN247" s="351"/>
      <c r="AO247" s="351"/>
      <c r="AP247" s="351"/>
      <c r="AQ247" s="351"/>
      <c r="AR247" s="351"/>
      <c r="AS247" s="351"/>
      <c r="AT247" s="351"/>
      <c r="AU247" s="351"/>
      <c r="AV247" s="351"/>
      <c r="AW247" s="351"/>
      <c r="AX247" s="351" t="s">
        <v>2701</v>
      </c>
      <c r="AY247" s="351"/>
      <c r="AZ247" s="351" t="s">
        <v>95</v>
      </c>
      <c r="BA247" s="351" t="s">
        <v>95</v>
      </c>
      <c r="BB247" s="351" t="s">
        <v>2952</v>
      </c>
      <c r="BC247" s="412" t="s">
        <v>2701</v>
      </c>
      <c r="BD247" s="316" t="s">
        <v>141</v>
      </c>
      <c r="BE247" s="339" t="s">
        <v>300</v>
      </c>
      <c r="BF247" s="339" t="s">
        <v>319</v>
      </c>
    </row>
    <row r="248" spans="1:58" s="326" customFormat="1" ht="35.1" customHeight="1">
      <c r="A248" s="339" t="s">
        <v>300</v>
      </c>
      <c r="B248" s="339" t="s">
        <v>874</v>
      </c>
      <c r="C248" s="339" t="s">
        <v>875</v>
      </c>
      <c r="D248" s="339" t="s">
        <v>119</v>
      </c>
      <c r="E248" s="339" t="s">
        <v>89</v>
      </c>
      <c r="F248" s="342">
        <v>2017</v>
      </c>
      <c r="G248" s="342">
        <v>2021</v>
      </c>
      <c r="H248" s="341">
        <v>16.452999999999999</v>
      </c>
      <c r="I248" s="339">
        <v>15.41</v>
      </c>
      <c r="J248" s="339"/>
      <c r="K248" s="339"/>
      <c r="L248" s="351">
        <v>42428</v>
      </c>
      <c r="M248" s="351">
        <v>30875.57</v>
      </c>
      <c r="N248" s="351">
        <v>3296</v>
      </c>
      <c r="O248" s="351">
        <v>0</v>
      </c>
      <c r="P248" s="351">
        <v>0</v>
      </c>
      <c r="Q248" s="351">
        <v>0</v>
      </c>
      <c r="R248" s="358">
        <v>3296</v>
      </c>
      <c r="S248" s="358">
        <f>VLOOKUP(C248,[1]Sheet2!$J$10:$EU$681,93,FALSE)</f>
        <v>3296</v>
      </c>
      <c r="T248" s="361">
        <v>43682.400000000001</v>
      </c>
      <c r="U248" s="359">
        <v>19703</v>
      </c>
      <c r="V248" s="359">
        <v>16566</v>
      </c>
      <c r="W248" s="359">
        <v>6303</v>
      </c>
      <c r="X248" s="361">
        <v>1110.4000000000001</v>
      </c>
      <c r="Y248" s="351">
        <v>42428</v>
      </c>
      <c r="Z248" s="351">
        <v>0</v>
      </c>
      <c r="AA248" s="366">
        <v>1</v>
      </c>
      <c r="AB248" s="367">
        <v>0</v>
      </c>
      <c r="AC248" s="367">
        <v>27579.57</v>
      </c>
      <c r="AD248" s="367"/>
      <c r="AE248" s="351"/>
      <c r="AF248" s="354" t="s">
        <v>877</v>
      </c>
      <c r="AG248" s="354" t="s">
        <v>878</v>
      </c>
      <c r="AH248" s="351" t="s">
        <v>95</v>
      </c>
      <c r="AI248" s="351"/>
      <c r="AJ248" s="351"/>
      <c r="AK248" s="351"/>
      <c r="AL248" s="351"/>
      <c r="AM248" s="351"/>
      <c r="AN248" s="351"/>
      <c r="AO248" s="351"/>
      <c r="AP248" s="351"/>
      <c r="AQ248" s="351"/>
      <c r="AR248" s="351"/>
      <c r="AS248" s="351"/>
      <c r="AT248" s="351"/>
      <c r="AU248" s="351"/>
      <c r="AV248" s="351"/>
      <c r="AW248" s="351"/>
      <c r="AX248" s="351" t="s">
        <v>2701</v>
      </c>
      <c r="AY248" s="351"/>
      <c r="AZ248" s="351" t="s">
        <v>95</v>
      </c>
      <c r="BA248" s="351" t="s">
        <v>95</v>
      </c>
      <c r="BB248" s="351" t="s">
        <v>2952</v>
      </c>
      <c r="BC248" s="412" t="s">
        <v>2701</v>
      </c>
      <c r="BD248" s="316" t="s">
        <v>2140</v>
      </c>
      <c r="BE248" s="339" t="s">
        <v>300</v>
      </c>
      <c r="BF248" s="339" t="s">
        <v>874</v>
      </c>
    </row>
    <row r="249" spans="1:58" s="109" customFormat="1" ht="35.1" customHeight="1">
      <c r="A249" s="339" t="s">
        <v>300</v>
      </c>
      <c r="B249" s="339" t="s">
        <v>301</v>
      </c>
      <c r="C249" s="339" t="s">
        <v>302</v>
      </c>
      <c r="D249" s="339" t="s">
        <v>90</v>
      </c>
      <c r="E249" s="339" t="s">
        <v>165</v>
      </c>
      <c r="F249" s="340">
        <v>2014</v>
      </c>
      <c r="G249" s="340">
        <v>2016</v>
      </c>
      <c r="H249" s="341">
        <v>15.4</v>
      </c>
      <c r="I249" s="339"/>
      <c r="J249" s="339">
        <v>15</v>
      </c>
      <c r="K249" s="339"/>
      <c r="L249" s="351">
        <v>10866.04</v>
      </c>
      <c r="M249" s="351">
        <v>7850.7896000000001</v>
      </c>
      <c r="N249" s="351">
        <v>4737</v>
      </c>
      <c r="O249" s="351">
        <v>0</v>
      </c>
      <c r="P249" s="351">
        <v>0</v>
      </c>
      <c r="Q249" s="351">
        <v>0</v>
      </c>
      <c r="R249" s="358">
        <v>4737</v>
      </c>
      <c r="S249" s="358">
        <f>VLOOKUP(C249,[1]Sheet2!$J$10:$EU$681,93,FALSE)</f>
        <v>4737</v>
      </c>
      <c r="T249" s="361">
        <v>10866</v>
      </c>
      <c r="U249" s="361">
        <v>2741</v>
      </c>
      <c r="V249" s="359"/>
      <c r="W249" s="359"/>
      <c r="X249" s="359"/>
      <c r="Y249" s="351">
        <v>10866.04</v>
      </c>
      <c r="Z249" s="351">
        <v>0</v>
      </c>
      <c r="AA249" s="366">
        <v>1</v>
      </c>
      <c r="AB249" s="367">
        <v>0</v>
      </c>
      <c r="AC249" s="367">
        <v>3113.7896000000001</v>
      </c>
      <c r="AD249" s="367"/>
      <c r="AE249" s="351"/>
      <c r="AF249" s="351" t="s">
        <v>305</v>
      </c>
      <c r="AG249" s="351" t="s">
        <v>306</v>
      </c>
      <c r="AH249" s="351" t="s">
        <v>95</v>
      </c>
      <c r="AI249" s="351"/>
      <c r="AJ249" s="351"/>
      <c r="AK249" s="351"/>
      <c r="AL249" s="351"/>
      <c r="AM249" s="351"/>
      <c r="AN249" s="351"/>
      <c r="AO249" s="351"/>
      <c r="AP249" s="351"/>
      <c r="AQ249" s="351"/>
      <c r="AR249" s="351"/>
      <c r="AS249" s="351"/>
      <c r="AT249" s="351"/>
      <c r="AU249" s="351"/>
      <c r="AV249" s="351"/>
      <c r="AW249" s="351"/>
      <c r="AX249" s="351" t="s">
        <v>2701</v>
      </c>
      <c r="AY249" s="351"/>
      <c r="AZ249" s="351" t="s">
        <v>95</v>
      </c>
      <c r="BA249" s="351" t="s">
        <v>95</v>
      </c>
      <c r="BB249" s="351" t="s">
        <v>2952</v>
      </c>
      <c r="BC249" s="412" t="s">
        <v>2701</v>
      </c>
      <c r="BD249" s="316" t="s">
        <v>234</v>
      </c>
      <c r="BE249" s="339" t="s">
        <v>300</v>
      </c>
      <c r="BF249" s="339" t="s">
        <v>301</v>
      </c>
    </row>
    <row r="250" spans="1:58" s="109" customFormat="1" ht="35.1" customHeight="1">
      <c r="A250" s="339" t="s">
        <v>300</v>
      </c>
      <c r="B250" s="339" t="s">
        <v>301</v>
      </c>
      <c r="C250" s="339" t="s">
        <v>865</v>
      </c>
      <c r="D250" s="339" t="s">
        <v>119</v>
      </c>
      <c r="E250" s="339" t="s">
        <v>134</v>
      </c>
      <c r="F250" s="340">
        <v>2016</v>
      </c>
      <c r="G250" s="340">
        <v>2018</v>
      </c>
      <c r="H250" s="341">
        <v>8.0329999999999995</v>
      </c>
      <c r="I250" s="339"/>
      <c r="J250" s="339">
        <v>7.8040000000000003</v>
      </c>
      <c r="K250" s="339"/>
      <c r="L250" s="351">
        <v>6007.05</v>
      </c>
      <c r="M250" s="351">
        <v>3724.4292</v>
      </c>
      <c r="N250" s="351">
        <v>1951</v>
      </c>
      <c r="O250" s="351">
        <v>0</v>
      </c>
      <c r="P250" s="351">
        <v>0</v>
      </c>
      <c r="Q250" s="351">
        <v>0</v>
      </c>
      <c r="R250" s="358">
        <v>1951</v>
      </c>
      <c r="S250" s="358">
        <f>VLOOKUP(C250,[1]Sheet2!$J$10:$EU$681,93,FALSE)</f>
        <v>1951</v>
      </c>
      <c r="T250" s="361">
        <v>6007</v>
      </c>
      <c r="U250" s="361">
        <v>550</v>
      </c>
      <c r="V250" s="361">
        <v>2000</v>
      </c>
      <c r="W250" s="361">
        <v>3457</v>
      </c>
      <c r="X250" s="359"/>
      <c r="Y250" s="351">
        <v>6007.05</v>
      </c>
      <c r="Z250" s="351">
        <v>0</v>
      </c>
      <c r="AA250" s="366">
        <v>1</v>
      </c>
      <c r="AB250" s="367">
        <v>0</v>
      </c>
      <c r="AC250" s="367">
        <v>1773.4292</v>
      </c>
      <c r="AD250" s="367"/>
      <c r="AE250" s="351"/>
      <c r="AF250" s="351" t="s">
        <v>866</v>
      </c>
      <c r="AG250" s="351" t="s">
        <v>867</v>
      </c>
      <c r="AH250" s="351" t="s">
        <v>95</v>
      </c>
      <c r="AI250" s="351"/>
      <c r="AJ250" s="351"/>
      <c r="AK250" s="351"/>
      <c r="AL250" s="351"/>
      <c r="AM250" s="351"/>
      <c r="AN250" s="351"/>
      <c r="AO250" s="351"/>
      <c r="AP250" s="351"/>
      <c r="AQ250" s="351"/>
      <c r="AR250" s="351"/>
      <c r="AS250" s="351"/>
      <c r="AT250" s="351"/>
      <c r="AU250" s="351"/>
      <c r="AV250" s="351"/>
      <c r="AW250" s="351"/>
      <c r="AX250" s="351" t="s">
        <v>2701</v>
      </c>
      <c r="AY250" s="351"/>
      <c r="AZ250" s="351" t="s">
        <v>95</v>
      </c>
      <c r="BA250" s="351" t="s">
        <v>95</v>
      </c>
      <c r="BB250" s="351" t="s">
        <v>2952</v>
      </c>
      <c r="BC250" s="412" t="s">
        <v>2701</v>
      </c>
      <c r="BD250" s="316" t="s">
        <v>234</v>
      </c>
      <c r="BE250" s="339" t="s">
        <v>300</v>
      </c>
      <c r="BF250" s="339" t="s">
        <v>301</v>
      </c>
    </row>
    <row r="251" spans="1:58" s="326" customFormat="1" ht="35.1" customHeight="1">
      <c r="A251" s="339" t="s">
        <v>300</v>
      </c>
      <c r="B251" s="339" t="s">
        <v>325</v>
      </c>
      <c r="C251" s="339" t="s">
        <v>326</v>
      </c>
      <c r="D251" s="339" t="s">
        <v>90</v>
      </c>
      <c r="E251" s="339" t="s">
        <v>165</v>
      </c>
      <c r="F251" s="342">
        <v>2015</v>
      </c>
      <c r="G251" s="342">
        <v>2019</v>
      </c>
      <c r="H251" s="341">
        <v>37.526000000000003</v>
      </c>
      <c r="I251" s="339"/>
      <c r="J251" s="339">
        <v>36.700000000000003</v>
      </c>
      <c r="K251" s="339"/>
      <c r="L251" s="351">
        <v>31078</v>
      </c>
      <c r="M251" s="351">
        <v>21147.745299999999</v>
      </c>
      <c r="N251" s="351">
        <v>10208</v>
      </c>
      <c r="O251" s="351">
        <v>0</v>
      </c>
      <c r="P251" s="351">
        <v>0</v>
      </c>
      <c r="Q251" s="351">
        <v>0</v>
      </c>
      <c r="R251" s="358">
        <v>10208</v>
      </c>
      <c r="S251" s="358">
        <f>VLOOKUP(C251,[1]Sheet2!$J$10:$EU$681,93,FALSE)</f>
        <v>10208</v>
      </c>
      <c r="T251" s="417">
        <v>31688.400000000001</v>
      </c>
      <c r="U251" s="417">
        <v>5863</v>
      </c>
      <c r="V251" s="417">
        <v>12475</v>
      </c>
      <c r="W251" s="417">
        <v>2140</v>
      </c>
      <c r="X251" s="418">
        <v>610.4</v>
      </c>
      <c r="Y251" s="351">
        <v>31078</v>
      </c>
      <c r="Z251" s="351">
        <v>0</v>
      </c>
      <c r="AA251" s="366">
        <v>1</v>
      </c>
      <c r="AB251" s="367">
        <v>0</v>
      </c>
      <c r="AC251" s="367">
        <v>10939.7453</v>
      </c>
      <c r="AD251" s="367"/>
      <c r="AE251" s="351"/>
      <c r="AF251" s="351" t="s">
        <v>329</v>
      </c>
      <c r="AG251" s="351" t="s">
        <v>330</v>
      </c>
      <c r="AH251" s="351" t="s">
        <v>95</v>
      </c>
      <c r="AI251" s="351"/>
      <c r="AJ251" s="351"/>
      <c r="AK251" s="351"/>
      <c r="AL251" s="351"/>
      <c r="AM251" s="351"/>
      <c r="AN251" s="351"/>
      <c r="AO251" s="351"/>
      <c r="AP251" s="351"/>
      <c r="AQ251" s="351"/>
      <c r="AR251" s="351"/>
      <c r="AS251" s="351"/>
      <c r="AT251" s="351"/>
      <c r="AU251" s="351"/>
      <c r="AV251" s="351"/>
      <c r="AW251" s="351"/>
      <c r="AX251" s="351" t="s">
        <v>2701</v>
      </c>
      <c r="AY251" s="351"/>
      <c r="AZ251" s="351" t="s">
        <v>95</v>
      </c>
      <c r="BA251" s="351" t="s">
        <v>95</v>
      </c>
      <c r="BB251" s="351" t="s">
        <v>2952</v>
      </c>
      <c r="BC251" s="412" t="s">
        <v>2701</v>
      </c>
      <c r="BD251" s="316" t="s">
        <v>2140</v>
      </c>
      <c r="BE251" s="339" t="s">
        <v>300</v>
      </c>
      <c r="BF251" s="339" t="s">
        <v>325</v>
      </c>
    </row>
    <row r="252" spans="1:58" s="109" customFormat="1" ht="35.1" customHeight="1">
      <c r="A252" s="339" t="s">
        <v>300</v>
      </c>
      <c r="B252" s="339" t="s">
        <v>307</v>
      </c>
      <c r="C252" s="339" t="s">
        <v>308</v>
      </c>
      <c r="D252" s="339" t="s">
        <v>90</v>
      </c>
      <c r="E252" s="339" t="s">
        <v>165</v>
      </c>
      <c r="F252" s="340">
        <v>2014</v>
      </c>
      <c r="G252" s="340">
        <v>2016</v>
      </c>
      <c r="H252" s="341">
        <v>18.012</v>
      </c>
      <c r="I252" s="339"/>
      <c r="J252" s="339">
        <v>17.661999999999999</v>
      </c>
      <c r="K252" s="339"/>
      <c r="L252" s="351">
        <v>15840</v>
      </c>
      <c r="M252" s="351">
        <v>12176.677600000001</v>
      </c>
      <c r="N252" s="351">
        <v>5769</v>
      </c>
      <c r="O252" s="351">
        <v>0</v>
      </c>
      <c r="P252" s="351">
        <v>0</v>
      </c>
      <c r="Q252" s="351">
        <v>0</v>
      </c>
      <c r="R252" s="358">
        <v>5769</v>
      </c>
      <c r="S252" s="358">
        <f>VLOOKUP(C252,[1]Sheet2!$J$10:$EU$681,93,FALSE)</f>
        <v>5769</v>
      </c>
      <c r="T252" s="361">
        <v>16258.9</v>
      </c>
      <c r="U252" s="361">
        <v>798.9</v>
      </c>
      <c r="V252" s="419"/>
      <c r="W252" s="420"/>
      <c r="X252" s="420"/>
      <c r="Y252" s="351">
        <v>15840</v>
      </c>
      <c r="Z252" s="351">
        <v>0</v>
      </c>
      <c r="AA252" s="366">
        <v>1</v>
      </c>
      <c r="AB252" s="367">
        <v>0</v>
      </c>
      <c r="AC252" s="367">
        <v>6407.6776</v>
      </c>
      <c r="AD252" s="367"/>
      <c r="AE252" s="351"/>
      <c r="AF252" s="351" t="s">
        <v>311</v>
      </c>
      <c r="AG252" s="351" t="s">
        <v>312</v>
      </c>
      <c r="AH252" s="351" t="s">
        <v>95</v>
      </c>
      <c r="AI252" s="351"/>
      <c r="AJ252" s="351"/>
      <c r="AK252" s="351"/>
      <c r="AL252" s="351"/>
      <c r="AM252" s="351"/>
      <c r="AN252" s="351"/>
      <c r="AO252" s="351"/>
      <c r="AP252" s="351"/>
      <c r="AQ252" s="351"/>
      <c r="AR252" s="351"/>
      <c r="AS252" s="351"/>
      <c r="AT252" s="351"/>
      <c r="AU252" s="351"/>
      <c r="AV252" s="351"/>
      <c r="AW252" s="351"/>
      <c r="AX252" s="351" t="s">
        <v>2701</v>
      </c>
      <c r="AY252" s="351"/>
      <c r="AZ252" s="351" t="s">
        <v>95</v>
      </c>
      <c r="BA252" s="351" t="s">
        <v>95</v>
      </c>
      <c r="BB252" s="351" t="s">
        <v>2952</v>
      </c>
      <c r="BC252" s="412" t="s">
        <v>2701</v>
      </c>
      <c r="BD252" s="316" t="s">
        <v>234</v>
      </c>
      <c r="BE252" s="339" t="s">
        <v>300</v>
      </c>
      <c r="BF252" s="339" t="s">
        <v>307</v>
      </c>
    </row>
    <row r="253" spans="1:58" s="109" customFormat="1" ht="35.1" customHeight="1">
      <c r="A253" s="339" t="s">
        <v>300</v>
      </c>
      <c r="B253" s="339" t="s">
        <v>313</v>
      </c>
      <c r="C253" s="339" t="s">
        <v>314</v>
      </c>
      <c r="D253" s="339" t="s">
        <v>113</v>
      </c>
      <c r="E253" s="339" t="s">
        <v>165</v>
      </c>
      <c r="F253" s="340">
        <v>2015</v>
      </c>
      <c r="G253" s="340">
        <v>2017</v>
      </c>
      <c r="H253" s="341">
        <v>28.288</v>
      </c>
      <c r="I253" s="339"/>
      <c r="J253" s="339">
        <v>26.41</v>
      </c>
      <c r="K253" s="339"/>
      <c r="L253" s="351">
        <v>31491.62</v>
      </c>
      <c r="M253" s="351">
        <v>23726.218400000002</v>
      </c>
      <c r="N253" s="351">
        <v>9815</v>
      </c>
      <c r="O253" s="351">
        <v>0</v>
      </c>
      <c r="P253" s="351">
        <v>0</v>
      </c>
      <c r="Q253" s="351">
        <v>0</v>
      </c>
      <c r="R253" s="358">
        <v>9815</v>
      </c>
      <c r="S253" s="358">
        <f>VLOOKUP(C253,[1]Sheet2!$J$10:$EU$681,93,FALSE)</f>
        <v>9815</v>
      </c>
      <c r="T253" s="421">
        <v>31491.599999999999</v>
      </c>
      <c r="U253" s="421">
        <v>5615</v>
      </c>
      <c r="V253" s="421">
        <v>11311.6</v>
      </c>
      <c r="W253" s="421">
        <v>2300</v>
      </c>
      <c r="X253" s="421">
        <v>100</v>
      </c>
      <c r="Y253" s="351">
        <v>31491.599999999999</v>
      </c>
      <c r="Z253" s="351">
        <v>2.0000000000436599E-2</v>
      </c>
      <c r="AA253" s="366">
        <v>0.99999936491041097</v>
      </c>
      <c r="AB253" s="367">
        <v>2.0000000000436599E-2</v>
      </c>
      <c r="AC253" s="367">
        <v>13911.2184</v>
      </c>
      <c r="AD253" s="367"/>
      <c r="AE253" s="351"/>
      <c r="AF253" s="351" t="s">
        <v>317</v>
      </c>
      <c r="AG253" s="351" t="s">
        <v>318</v>
      </c>
      <c r="AH253" s="351" t="s">
        <v>95</v>
      </c>
      <c r="AI253" s="141"/>
      <c r="AJ253" s="141"/>
      <c r="AK253" s="141"/>
      <c r="AL253" s="141"/>
      <c r="AM253" s="141"/>
      <c r="AN253" s="351"/>
      <c r="AO253" s="351"/>
      <c r="AP253" s="351"/>
      <c r="AQ253" s="351"/>
      <c r="AR253" s="351"/>
      <c r="AS253" s="351"/>
      <c r="AT253" s="351"/>
      <c r="AU253" s="351"/>
      <c r="AV253" s="351"/>
      <c r="AW253" s="351"/>
      <c r="AX253" s="351" t="s">
        <v>2701</v>
      </c>
      <c r="AY253" s="351"/>
      <c r="AZ253" s="351" t="s">
        <v>95</v>
      </c>
      <c r="BA253" s="351" t="s">
        <v>95</v>
      </c>
      <c r="BB253" s="351" t="s">
        <v>2952</v>
      </c>
      <c r="BC253" s="412" t="s">
        <v>2701</v>
      </c>
      <c r="BD253" s="316" t="s">
        <v>141</v>
      </c>
      <c r="BE253" s="339" t="s">
        <v>300</v>
      </c>
      <c r="BF253" s="339" t="s">
        <v>313</v>
      </c>
    </row>
    <row r="254" spans="1:58" s="320" customFormat="1" ht="35.1" customHeight="1">
      <c r="A254" s="339" t="s">
        <v>331</v>
      </c>
      <c r="B254" s="339" t="s">
        <v>332</v>
      </c>
      <c r="C254" s="339" t="s">
        <v>333</v>
      </c>
      <c r="D254" s="339" t="s">
        <v>113</v>
      </c>
      <c r="E254" s="339" t="s">
        <v>89</v>
      </c>
      <c r="F254" s="340">
        <v>2014</v>
      </c>
      <c r="G254" s="340">
        <v>2016</v>
      </c>
      <c r="H254" s="341">
        <v>8</v>
      </c>
      <c r="I254" s="339">
        <v>7.4020000000000001</v>
      </c>
      <c r="J254" s="339"/>
      <c r="K254" s="339"/>
      <c r="L254" s="351">
        <v>52296.25</v>
      </c>
      <c r="M254" s="351">
        <v>26620.172200000001</v>
      </c>
      <c r="N254" s="351">
        <v>4434</v>
      </c>
      <c r="O254" s="351">
        <v>0</v>
      </c>
      <c r="P254" s="351">
        <v>0</v>
      </c>
      <c r="Q254" s="351">
        <v>0</v>
      </c>
      <c r="R254" s="358">
        <v>4434</v>
      </c>
      <c r="S254" s="358">
        <f>VLOOKUP(C254,[1]Sheet2!$J$10:$EU$681,93,FALSE)</f>
        <v>4434</v>
      </c>
      <c r="T254" s="361">
        <v>52347</v>
      </c>
      <c r="U254" s="361">
        <v>22000</v>
      </c>
      <c r="V254" s="361">
        <v>2547</v>
      </c>
      <c r="W254" s="359"/>
      <c r="X254" s="359"/>
      <c r="Y254" s="351">
        <v>52296.25</v>
      </c>
      <c r="Z254" s="351">
        <v>0</v>
      </c>
      <c r="AA254" s="366">
        <v>1</v>
      </c>
      <c r="AB254" s="367">
        <v>0</v>
      </c>
      <c r="AC254" s="367">
        <v>22186.172200000001</v>
      </c>
      <c r="AD254" s="367"/>
      <c r="AE254" s="351"/>
      <c r="AF254" s="354" t="s">
        <v>3022</v>
      </c>
      <c r="AG254" s="351" t="s">
        <v>3023</v>
      </c>
      <c r="AH254" s="351" t="s">
        <v>95</v>
      </c>
      <c r="AI254" s="351"/>
      <c r="AJ254" s="351"/>
      <c r="AK254" s="351"/>
      <c r="AL254" s="351"/>
      <c r="AM254" s="351"/>
      <c r="AN254" s="351"/>
      <c r="AO254" s="351"/>
      <c r="AP254" s="351"/>
      <c r="AQ254" s="351"/>
      <c r="AR254" s="351"/>
      <c r="AS254" s="351"/>
      <c r="AT254" s="351"/>
      <c r="AU254" s="351"/>
      <c r="AV254" s="351"/>
      <c r="AW254" s="351"/>
      <c r="AX254" s="351" t="s">
        <v>2701</v>
      </c>
      <c r="AY254" s="351"/>
      <c r="AZ254" s="351" t="s">
        <v>95</v>
      </c>
      <c r="BA254" s="351" t="s">
        <v>95</v>
      </c>
      <c r="BB254" s="351" t="s">
        <v>2952</v>
      </c>
      <c r="BC254" s="412" t="s">
        <v>2701</v>
      </c>
      <c r="BD254" s="316" t="s">
        <v>141</v>
      </c>
      <c r="BE254" s="339" t="s">
        <v>331</v>
      </c>
      <c r="BF254" s="339" t="s">
        <v>332</v>
      </c>
    </row>
    <row r="255" spans="1:58" s="320" customFormat="1" ht="35.1" customHeight="1">
      <c r="A255" s="339" t="s">
        <v>331</v>
      </c>
      <c r="B255" s="339" t="s">
        <v>952</v>
      </c>
      <c r="C255" s="339" t="s">
        <v>953</v>
      </c>
      <c r="D255" s="339" t="s">
        <v>90</v>
      </c>
      <c r="E255" s="339" t="s">
        <v>165</v>
      </c>
      <c r="F255" s="340">
        <v>2016</v>
      </c>
      <c r="G255" s="340">
        <v>2017</v>
      </c>
      <c r="H255" s="341">
        <v>3</v>
      </c>
      <c r="I255" s="339"/>
      <c r="J255" s="339">
        <v>3.181</v>
      </c>
      <c r="K255" s="339"/>
      <c r="L255" s="351">
        <v>3310.64</v>
      </c>
      <c r="M255" s="351">
        <v>2541.6190000000001</v>
      </c>
      <c r="N255" s="351">
        <v>1113.3499999999999</v>
      </c>
      <c r="O255" s="351">
        <v>0</v>
      </c>
      <c r="P255" s="351">
        <v>0</v>
      </c>
      <c r="Q255" s="351">
        <v>0</v>
      </c>
      <c r="R255" s="358">
        <v>1113</v>
      </c>
      <c r="S255" s="358">
        <f>VLOOKUP(C255,[1]Sheet2!$J$10:$EU$681,93,FALSE)</f>
        <v>1113</v>
      </c>
      <c r="T255" s="422">
        <v>3311</v>
      </c>
      <c r="U255" s="417"/>
      <c r="V255" s="422">
        <v>3311</v>
      </c>
      <c r="W255" s="417"/>
      <c r="X255" s="417"/>
      <c r="Y255" s="351">
        <v>3311</v>
      </c>
      <c r="Z255" s="351">
        <v>-0.360000000000127</v>
      </c>
      <c r="AA255" s="366">
        <v>1.0001087403039901</v>
      </c>
      <c r="AB255" s="367"/>
      <c r="AC255" s="367">
        <v>1428.269</v>
      </c>
      <c r="AD255" s="367"/>
      <c r="AE255" s="351"/>
      <c r="AF255" s="354" t="s">
        <v>3024</v>
      </c>
      <c r="AG255" s="351" t="s">
        <v>3025</v>
      </c>
      <c r="AH255" s="351" t="s">
        <v>95</v>
      </c>
      <c r="AI255" s="351"/>
      <c r="AJ255" s="351"/>
      <c r="AK255" s="351"/>
      <c r="AL255" s="351"/>
      <c r="AM255" s="351"/>
      <c r="AN255" s="351"/>
      <c r="AO255" s="351"/>
      <c r="AP255" s="351"/>
      <c r="AQ255" s="351"/>
      <c r="AR255" s="351"/>
      <c r="AS255" s="351"/>
      <c r="AT255" s="351"/>
      <c r="AU255" s="351"/>
      <c r="AV255" s="351"/>
      <c r="AW255" s="351"/>
      <c r="AX255" s="351" t="s">
        <v>2701</v>
      </c>
      <c r="AY255" s="351"/>
      <c r="AZ255" s="351" t="s">
        <v>95</v>
      </c>
      <c r="BA255" s="351" t="s">
        <v>95</v>
      </c>
      <c r="BB255" s="351" t="s">
        <v>2952</v>
      </c>
      <c r="BC255" s="412" t="s">
        <v>2701</v>
      </c>
      <c r="BD255" s="316" t="s">
        <v>234</v>
      </c>
      <c r="BE255" s="339" t="s">
        <v>331</v>
      </c>
      <c r="BF255" s="339" t="s">
        <v>952</v>
      </c>
    </row>
    <row r="256" spans="1:58" s="320" customFormat="1" ht="35.1" customHeight="1">
      <c r="A256" s="339" t="s">
        <v>331</v>
      </c>
      <c r="B256" s="339" t="s">
        <v>338</v>
      </c>
      <c r="C256" s="339" t="s">
        <v>339</v>
      </c>
      <c r="D256" s="339" t="s">
        <v>90</v>
      </c>
      <c r="E256" s="339" t="s">
        <v>165</v>
      </c>
      <c r="F256" s="340">
        <v>2014</v>
      </c>
      <c r="G256" s="340">
        <v>2016</v>
      </c>
      <c r="H256" s="341">
        <v>25</v>
      </c>
      <c r="I256" s="339"/>
      <c r="J256" s="339">
        <v>24.943999999999999</v>
      </c>
      <c r="K256" s="339"/>
      <c r="L256" s="351">
        <v>20200</v>
      </c>
      <c r="M256" s="351">
        <v>15417.0823</v>
      </c>
      <c r="N256" s="351">
        <v>7883</v>
      </c>
      <c r="O256" s="351">
        <v>0</v>
      </c>
      <c r="P256" s="351">
        <v>0</v>
      </c>
      <c r="Q256" s="351">
        <v>0</v>
      </c>
      <c r="R256" s="358">
        <v>7883</v>
      </c>
      <c r="S256" s="358">
        <f>VLOOKUP(C256,[1]Sheet2!$J$10:$EU$681,93,FALSE)</f>
        <v>7883</v>
      </c>
      <c r="T256" s="423"/>
      <c r="U256" s="423"/>
      <c r="V256" s="423"/>
      <c r="W256" s="423"/>
      <c r="X256" s="423"/>
      <c r="Y256" s="351">
        <v>20200</v>
      </c>
      <c r="Z256" s="351">
        <v>0</v>
      </c>
      <c r="AA256" s="366">
        <v>1</v>
      </c>
      <c r="AB256" s="367">
        <v>0</v>
      </c>
      <c r="AC256" s="367">
        <v>7534.0823</v>
      </c>
      <c r="AD256" s="367"/>
      <c r="AE256" s="351"/>
      <c r="AF256" s="354" t="s">
        <v>3026</v>
      </c>
      <c r="AG256" s="351" t="s">
        <v>3027</v>
      </c>
      <c r="AH256" s="351" t="s">
        <v>95</v>
      </c>
      <c r="AI256" s="351"/>
      <c r="AJ256" s="351"/>
      <c r="AK256" s="351"/>
      <c r="AL256" s="351"/>
      <c r="AM256" s="351"/>
      <c r="AN256" s="351"/>
      <c r="AO256" s="351"/>
      <c r="AP256" s="351"/>
      <c r="AQ256" s="351"/>
      <c r="AR256" s="351"/>
      <c r="AS256" s="351"/>
      <c r="AT256" s="351"/>
      <c r="AU256" s="351"/>
      <c r="AV256" s="351"/>
      <c r="AW256" s="351"/>
      <c r="AX256" s="351" t="s">
        <v>2701</v>
      </c>
      <c r="AY256" s="351"/>
      <c r="AZ256" s="351" t="s">
        <v>95</v>
      </c>
      <c r="BA256" s="351" t="s">
        <v>95</v>
      </c>
      <c r="BB256" s="351" t="s">
        <v>2952</v>
      </c>
      <c r="BC256" s="412" t="s">
        <v>2701</v>
      </c>
      <c r="BD256" s="316" t="s">
        <v>141</v>
      </c>
      <c r="BE256" s="339" t="s">
        <v>331</v>
      </c>
      <c r="BF256" s="339" t="s">
        <v>338</v>
      </c>
    </row>
    <row r="257" spans="1:58" s="320" customFormat="1" ht="35.1" customHeight="1">
      <c r="A257" s="339" t="s">
        <v>331</v>
      </c>
      <c r="B257" s="339" t="s">
        <v>894</v>
      </c>
      <c r="C257" s="339" t="s">
        <v>895</v>
      </c>
      <c r="D257" s="339" t="s">
        <v>90</v>
      </c>
      <c r="E257" s="339" t="s">
        <v>2875</v>
      </c>
      <c r="F257" s="340">
        <v>2016</v>
      </c>
      <c r="G257" s="340">
        <v>2019</v>
      </c>
      <c r="H257" s="341">
        <v>27</v>
      </c>
      <c r="I257" s="339"/>
      <c r="J257" s="339"/>
      <c r="K257" s="339">
        <v>26.4</v>
      </c>
      <c r="L257" s="351">
        <v>12587.2251</v>
      </c>
      <c r="M257" s="351">
        <v>9983.3160000000007</v>
      </c>
      <c r="N257" s="351">
        <v>7920</v>
      </c>
      <c r="O257" s="351">
        <v>0</v>
      </c>
      <c r="P257" s="351">
        <v>0</v>
      </c>
      <c r="Q257" s="351">
        <v>0</v>
      </c>
      <c r="R257" s="358">
        <v>7920</v>
      </c>
      <c r="S257" s="358">
        <f>VLOOKUP(C257,[1]Sheet2!$J$10:$EU$681,93,FALSE)</f>
        <v>7920</v>
      </c>
      <c r="T257" s="432">
        <v>12587</v>
      </c>
      <c r="U257" s="432"/>
      <c r="V257" s="432">
        <v>240</v>
      </c>
      <c r="W257" s="421">
        <v>474.4</v>
      </c>
      <c r="X257" s="421">
        <v>1398.6</v>
      </c>
      <c r="Y257" s="351">
        <v>11014</v>
      </c>
      <c r="Z257" s="351">
        <f>L257-Y257</f>
        <v>1573.2250999999997</v>
      </c>
      <c r="AA257" s="366">
        <f>Y257/L257</f>
        <v>0.87501414430095481</v>
      </c>
      <c r="AB257" s="367">
        <v>11013.8251</v>
      </c>
      <c r="AC257" s="367">
        <v>2063.3159999999998</v>
      </c>
      <c r="AD257" s="367"/>
      <c r="AE257" s="351"/>
      <c r="AF257" s="351" t="s">
        <v>3028</v>
      </c>
      <c r="AG257" s="351" t="s">
        <v>3029</v>
      </c>
      <c r="AH257" s="351" t="s">
        <v>95</v>
      </c>
      <c r="AI257" s="351"/>
      <c r="AJ257" s="351"/>
      <c r="AK257" s="351"/>
      <c r="AL257" s="351"/>
      <c r="AM257" s="351"/>
      <c r="AN257" s="351"/>
      <c r="AO257" s="351"/>
      <c r="AP257" s="351"/>
      <c r="AQ257" s="351"/>
      <c r="AR257" s="351"/>
      <c r="AS257" s="351"/>
      <c r="AT257" s="351"/>
      <c r="AU257" s="351"/>
      <c r="AV257" s="351"/>
      <c r="AW257" s="351"/>
      <c r="AX257" s="351" t="s">
        <v>2701</v>
      </c>
      <c r="AY257" s="351"/>
      <c r="AZ257" s="351" t="s">
        <v>95</v>
      </c>
      <c r="BA257" s="351" t="s">
        <v>95</v>
      </c>
      <c r="BB257" s="351" t="s">
        <v>2952</v>
      </c>
      <c r="BC257" s="412" t="s">
        <v>2701</v>
      </c>
      <c r="BD257" s="316" t="s">
        <v>141</v>
      </c>
      <c r="BE257" s="339" t="s">
        <v>331</v>
      </c>
      <c r="BF257" s="339" t="s">
        <v>894</v>
      </c>
    </row>
    <row r="258" spans="1:58" s="316" customFormat="1" ht="35.1" customHeight="1">
      <c r="A258" s="339" t="s">
        <v>344</v>
      </c>
      <c r="B258" s="339" t="s">
        <v>900</v>
      </c>
      <c r="C258" s="339" t="s">
        <v>901</v>
      </c>
      <c r="D258" s="339" t="s">
        <v>119</v>
      </c>
      <c r="E258" s="339" t="s">
        <v>165</v>
      </c>
      <c r="F258" s="340">
        <v>2015</v>
      </c>
      <c r="G258" s="340">
        <v>2017</v>
      </c>
      <c r="H258" s="341">
        <v>9</v>
      </c>
      <c r="I258" s="339">
        <v>9</v>
      </c>
      <c r="J258" s="339"/>
      <c r="K258" s="339"/>
      <c r="L258" s="351">
        <v>12912</v>
      </c>
      <c r="M258" s="351">
        <v>10980.9956</v>
      </c>
      <c r="N258" s="351">
        <v>2507</v>
      </c>
      <c r="O258" s="351">
        <v>0</v>
      </c>
      <c r="P258" s="351">
        <v>0</v>
      </c>
      <c r="Q258" s="351">
        <v>0</v>
      </c>
      <c r="R258" s="358">
        <v>2507</v>
      </c>
      <c r="S258" s="358">
        <f>VLOOKUP(C258,[1]Sheet2!$J$10:$EU$681,93,FALSE)</f>
        <v>2507</v>
      </c>
      <c r="T258" s="361">
        <v>12912</v>
      </c>
      <c r="U258" s="361">
        <v>12912</v>
      </c>
      <c r="V258" s="359"/>
      <c r="W258" s="359"/>
      <c r="X258" s="359"/>
      <c r="Y258" s="351">
        <v>12912</v>
      </c>
      <c r="Z258" s="351">
        <v>0</v>
      </c>
      <c r="AA258" s="366">
        <v>1</v>
      </c>
      <c r="AB258" s="367">
        <v>0</v>
      </c>
      <c r="AC258" s="367">
        <v>8473.9956000000002</v>
      </c>
      <c r="AD258" s="367"/>
      <c r="AE258" s="351"/>
      <c r="AF258" s="351"/>
      <c r="AG258" s="351"/>
      <c r="AH258" s="354" t="s">
        <v>95</v>
      </c>
      <c r="AI258" s="351"/>
      <c r="AJ258" s="351"/>
      <c r="AK258" s="351"/>
      <c r="AL258" s="351"/>
      <c r="AM258" s="351"/>
      <c r="AN258" s="351"/>
      <c r="AO258" s="351"/>
      <c r="AP258" s="351"/>
      <c r="AQ258" s="351"/>
      <c r="AR258" s="351"/>
      <c r="AS258" s="351"/>
      <c r="AT258" s="351"/>
      <c r="AU258" s="351"/>
      <c r="AV258" s="351"/>
      <c r="AW258" s="351"/>
      <c r="AX258" s="351" t="s">
        <v>2701</v>
      </c>
      <c r="AY258" s="351"/>
      <c r="AZ258" s="351" t="s">
        <v>95</v>
      </c>
      <c r="BA258" s="351" t="s">
        <v>95</v>
      </c>
      <c r="BB258" s="351" t="s">
        <v>2952</v>
      </c>
      <c r="BC258" s="412" t="s">
        <v>2701</v>
      </c>
      <c r="BD258" s="316" t="s">
        <v>2140</v>
      </c>
      <c r="BE258" s="339" t="s">
        <v>344</v>
      </c>
      <c r="BF258" s="339" t="s">
        <v>900</v>
      </c>
    </row>
    <row r="259" spans="1:58" s="316" customFormat="1" ht="35.1" customHeight="1">
      <c r="A259" s="339" t="s">
        <v>344</v>
      </c>
      <c r="B259" s="339" t="s">
        <v>904</v>
      </c>
      <c r="C259" s="339" t="s">
        <v>911</v>
      </c>
      <c r="D259" s="339" t="s">
        <v>119</v>
      </c>
      <c r="E259" s="339" t="s">
        <v>165</v>
      </c>
      <c r="F259" s="340">
        <v>2018</v>
      </c>
      <c r="G259" s="340">
        <v>2019</v>
      </c>
      <c r="H259" s="341">
        <v>26</v>
      </c>
      <c r="I259" s="339"/>
      <c r="J259" s="339"/>
      <c r="K259" s="339">
        <v>26.378</v>
      </c>
      <c r="L259" s="354">
        <v>16534.02</v>
      </c>
      <c r="M259" s="354">
        <v>10981.7516</v>
      </c>
      <c r="N259" s="354">
        <v>6594.5</v>
      </c>
      <c r="O259" s="351">
        <v>0</v>
      </c>
      <c r="P259" s="351">
        <v>0</v>
      </c>
      <c r="Q259" s="351">
        <v>0</v>
      </c>
      <c r="R259" s="362">
        <v>6595</v>
      </c>
      <c r="S259" s="358">
        <f>VLOOKUP(C259,[1]Sheet2!$J$10:$EU$681,93,FALSE)</f>
        <v>6595</v>
      </c>
      <c r="T259" s="361">
        <v>9907.7000000000007</v>
      </c>
      <c r="U259" s="359"/>
      <c r="V259" s="359"/>
      <c r="W259" s="407">
        <v>9907.7000000000007</v>
      </c>
      <c r="X259" s="359"/>
      <c r="Y259" s="354">
        <v>16534.02</v>
      </c>
      <c r="Z259" s="351">
        <v>0</v>
      </c>
      <c r="AA259" s="366">
        <v>1</v>
      </c>
      <c r="AB259" s="367">
        <v>0.5</v>
      </c>
      <c r="AC259" s="367">
        <v>4387.2515999999996</v>
      </c>
      <c r="AD259" s="367"/>
      <c r="AE259" s="351"/>
      <c r="AF259" s="354"/>
      <c r="AG259" s="354"/>
      <c r="AH259" s="354" t="s">
        <v>95</v>
      </c>
      <c r="AI259" s="354"/>
      <c r="AJ259" s="354"/>
      <c r="AK259" s="354"/>
      <c r="AL259" s="354"/>
      <c r="AM259" s="354"/>
      <c r="AN259" s="354"/>
      <c r="AO259" s="354"/>
      <c r="AP259" s="354"/>
      <c r="AQ259" s="354"/>
      <c r="AR259" s="354"/>
      <c r="AS259" s="354"/>
      <c r="AT259" s="354"/>
      <c r="AU259" s="354"/>
      <c r="AV259" s="354"/>
      <c r="AW259" s="354"/>
      <c r="AX259" s="354" t="s">
        <v>2701</v>
      </c>
      <c r="AY259" s="354"/>
      <c r="AZ259" s="354" t="s">
        <v>95</v>
      </c>
      <c r="BA259" s="351" t="s">
        <v>95</v>
      </c>
      <c r="BB259" s="354" t="s">
        <v>2952</v>
      </c>
      <c r="BC259" s="412" t="s">
        <v>2701</v>
      </c>
      <c r="BD259" s="316" t="s">
        <v>234</v>
      </c>
      <c r="BE259" s="339" t="s">
        <v>344</v>
      </c>
      <c r="BF259" s="339" t="s">
        <v>904</v>
      </c>
    </row>
    <row r="260" spans="1:58" s="316" customFormat="1" ht="35.1" customHeight="1">
      <c r="A260" s="339" t="s">
        <v>344</v>
      </c>
      <c r="B260" s="339" t="s">
        <v>345</v>
      </c>
      <c r="C260" s="339" t="s">
        <v>346</v>
      </c>
      <c r="D260" s="339" t="s">
        <v>90</v>
      </c>
      <c r="E260" s="339" t="s">
        <v>165</v>
      </c>
      <c r="F260" s="340">
        <v>2015</v>
      </c>
      <c r="G260" s="340">
        <v>2017</v>
      </c>
      <c r="H260" s="341">
        <v>21</v>
      </c>
      <c r="I260" s="339"/>
      <c r="J260" s="339">
        <v>20.762</v>
      </c>
      <c r="K260" s="339"/>
      <c r="L260" s="351">
        <v>13028</v>
      </c>
      <c r="M260" s="351">
        <v>10113.0206</v>
      </c>
      <c r="N260" s="351">
        <v>8557</v>
      </c>
      <c r="O260" s="351">
        <v>0</v>
      </c>
      <c r="P260" s="351">
        <v>0</v>
      </c>
      <c r="Q260" s="351">
        <v>0</v>
      </c>
      <c r="R260" s="358">
        <v>8557</v>
      </c>
      <c r="S260" s="358">
        <f>VLOOKUP(C260,[1]Sheet2!$J$10:$EU$681,93,FALSE)</f>
        <v>8557</v>
      </c>
      <c r="T260" s="361">
        <v>13028</v>
      </c>
      <c r="U260" s="359"/>
      <c r="V260" s="407">
        <v>2020</v>
      </c>
      <c r="W260" s="359"/>
      <c r="X260" s="359"/>
      <c r="Y260" s="351">
        <v>13028</v>
      </c>
      <c r="Z260" s="351">
        <v>0</v>
      </c>
      <c r="AA260" s="366">
        <v>1</v>
      </c>
      <c r="AB260" s="367">
        <v>0</v>
      </c>
      <c r="AC260" s="367">
        <v>1556.0206000000001</v>
      </c>
      <c r="AD260" s="367"/>
      <c r="AE260" s="351"/>
      <c r="AF260" s="351"/>
      <c r="AG260" s="351"/>
      <c r="AH260" s="354" t="s">
        <v>95</v>
      </c>
      <c r="AI260" s="351"/>
      <c r="AJ260" s="351"/>
      <c r="AK260" s="351"/>
      <c r="AL260" s="351"/>
      <c r="AM260" s="351"/>
      <c r="AN260" s="351"/>
      <c r="AO260" s="351"/>
      <c r="AP260" s="351"/>
      <c r="AQ260" s="351"/>
      <c r="AR260" s="351"/>
      <c r="AS260" s="351"/>
      <c r="AT260" s="351"/>
      <c r="AU260" s="351"/>
      <c r="AV260" s="351"/>
      <c r="AW260" s="351"/>
      <c r="AX260" s="351" t="s">
        <v>2701</v>
      </c>
      <c r="AY260" s="351"/>
      <c r="AZ260" s="351" t="s">
        <v>95</v>
      </c>
      <c r="BA260" s="351" t="s">
        <v>95</v>
      </c>
      <c r="BB260" s="351" t="s">
        <v>2952</v>
      </c>
      <c r="BC260" s="412" t="s">
        <v>2701</v>
      </c>
      <c r="BD260" s="316" t="s">
        <v>141</v>
      </c>
      <c r="BE260" s="339" t="s">
        <v>344</v>
      </c>
      <c r="BF260" s="339" t="s">
        <v>345</v>
      </c>
    </row>
    <row r="261" spans="1:58" s="316" customFormat="1" ht="35.1" customHeight="1">
      <c r="A261" s="339" t="s">
        <v>344</v>
      </c>
      <c r="B261" s="339" t="s">
        <v>351</v>
      </c>
      <c r="C261" s="339" t="s">
        <v>352</v>
      </c>
      <c r="D261" s="339" t="s">
        <v>90</v>
      </c>
      <c r="E261" s="339" t="s">
        <v>89</v>
      </c>
      <c r="F261" s="340">
        <v>2014</v>
      </c>
      <c r="G261" s="340">
        <v>2017</v>
      </c>
      <c r="H261" s="341">
        <v>4</v>
      </c>
      <c r="I261" s="339">
        <v>4.4349999999999996</v>
      </c>
      <c r="J261" s="339"/>
      <c r="K261" s="339"/>
      <c r="L261" s="351">
        <v>25202</v>
      </c>
      <c r="M261" s="351">
        <v>20128.147300000001</v>
      </c>
      <c r="N261" s="351">
        <v>1769</v>
      </c>
      <c r="O261" s="351">
        <v>0</v>
      </c>
      <c r="P261" s="351">
        <v>0</v>
      </c>
      <c r="Q261" s="351">
        <v>0</v>
      </c>
      <c r="R261" s="358">
        <v>1769</v>
      </c>
      <c r="S261" s="358">
        <f>VLOOKUP(C261,[1]Sheet2!$J$10:$EU$681,93,FALSE)</f>
        <v>1769</v>
      </c>
      <c r="T261" s="359"/>
      <c r="U261" s="359"/>
      <c r="V261" s="359"/>
      <c r="W261" s="359"/>
      <c r="X261" s="359"/>
      <c r="Y261" s="351">
        <v>25202</v>
      </c>
      <c r="Z261" s="351">
        <v>0</v>
      </c>
      <c r="AA261" s="366">
        <v>1</v>
      </c>
      <c r="AB261" s="367">
        <v>0</v>
      </c>
      <c r="AC261" s="367">
        <v>18359.147300000001</v>
      </c>
      <c r="AD261" s="367"/>
      <c r="AE261" s="351"/>
      <c r="AF261" s="351"/>
      <c r="AG261" s="351"/>
      <c r="AH261" s="354" t="s">
        <v>95</v>
      </c>
      <c r="AI261" s="351"/>
      <c r="AJ261" s="351"/>
      <c r="AK261" s="351"/>
      <c r="AL261" s="351"/>
      <c r="AM261" s="351"/>
      <c r="AN261" s="351"/>
      <c r="AO261" s="351"/>
      <c r="AP261" s="351"/>
      <c r="AQ261" s="351"/>
      <c r="AR261" s="351"/>
      <c r="AS261" s="351"/>
      <c r="AT261" s="351"/>
      <c r="AU261" s="351"/>
      <c r="AV261" s="351"/>
      <c r="AW261" s="351"/>
      <c r="AX261" s="351" t="s">
        <v>2701</v>
      </c>
      <c r="AY261" s="351"/>
      <c r="AZ261" s="351" t="s">
        <v>95</v>
      </c>
      <c r="BA261" s="351" t="s">
        <v>95</v>
      </c>
      <c r="BB261" s="351" t="s">
        <v>2952</v>
      </c>
      <c r="BC261" s="412" t="s">
        <v>2701</v>
      </c>
      <c r="BD261" s="316" t="s">
        <v>2140</v>
      </c>
      <c r="BE261" s="339" t="s">
        <v>344</v>
      </c>
      <c r="BF261" s="339" t="s">
        <v>351</v>
      </c>
    </row>
    <row r="262" spans="1:58" s="316" customFormat="1" ht="35.1" customHeight="1">
      <c r="A262" s="339" t="s">
        <v>344</v>
      </c>
      <c r="B262" s="339" t="s">
        <v>357</v>
      </c>
      <c r="C262" s="339" t="s">
        <v>358</v>
      </c>
      <c r="D262" s="339" t="s">
        <v>113</v>
      </c>
      <c r="E262" s="339" t="s">
        <v>89</v>
      </c>
      <c r="F262" s="340">
        <v>2014</v>
      </c>
      <c r="G262" s="340">
        <v>2017</v>
      </c>
      <c r="H262" s="341">
        <v>13</v>
      </c>
      <c r="I262" s="339">
        <v>13.066000000000001</v>
      </c>
      <c r="J262" s="339"/>
      <c r="K262" s="339"/>
      <c r="L262" s="351">
        <v>47648</v>
      </c>
      <c r="M262" s="351">
        <v>35120.3652</v>
      </c>
      <c r="N262" s="351">
        <v>11831</v>
      </c>
      <c r="O262" s="351">
        <v>0</v>
      </c>
      <c r="P262" s="351">
        <v>0</v>
      </c>
      <c r="Q262" s="351">
        <v>0</v>
      </c>
      <c r="R262" s="358">
        <v>11831</v>
      </c>
      <c r="S262" s="358">
        <f>VLOOKUP(C262,[1]Sheet2!$J$10:$EU$681,93,FALSE)</f>
        <v>11831</v>
      </c>
      <c r="T262" s="361">
        <v>47648</v>
      </c>
      <c r="U262" s="359"/>
      <c r="V262" s="407">
        <v>9400</v>
      </c>
      <c r="W262" s="407">
        <v>217</v>
      </c>
      <c r="X262" s="359"/>
      <c r="Y262" s="351">
        <v>47648</v>
      </c>
      <c r="Z262" s="351">
        <v>0</v>
      </c>
      <c r="AA262" s="366">
        <v>1</v>
      </c>
      <c r="AB262" s="367">
        <v>0</v>
      </c>
      <c r="AC262" s="367">
        <v>23289.3652</v>
      </c>
      <c r="AD262" s="367"/>
      <c r="AE262" s="351"/>
      <c r="AF262" s="351"/>
      <c r="AG262" s="351"/>
      <c r="AH262" s="354" t="s">
        <v>95</v>
      </c>
      <c r="AI262" s="351"/>
      <c r="AJ262" s="351"/>
      <c r="AK262" s="351"/>
      <c r="AL262" s="351"/>
      <c r="AM262" s="351"/>
      <c r="AN262" s="351"/>
      <c r="AO262" s="351"/>
      <c r="AP262" s="351"/>
      <c r="AQ262" s="351"/>
      <c r="AR262" s="351"/>
      <c r="AS262" s="351"/>
      <c r="AT262" s="351"/>
      <c r="AU262" s="351"/>
      <c r="AV262" s="351"/>
      <c r="AW262" s="351"/>
      <c r="AX262" s="351" t="s">
        <v>2701</v>
      </c>
      <c r="AY262" s="351"/>
      <c r="AZ262" s="351" t="s">
        <v>95</v>
      </c>
      <c r="BA262" s="351" t="s">
        <v>95</v>
      </c>
      <c r="BB262" s="351" t="s">
        <v>2952</v>
      </c>
      <c r="BC262" s="412" t="s">
        <v>2701</v>
      </c>
      <c r="BD262" s="316" t="s">
        <v>141</v>
      </c>
      <c r="BE262" s="339" t="s">
        <v>344</v>
      </c>
      <c r="BF262" s="339" t="s">
        <v>357</v>
      </c>
    </row>
    <row r="263" spans="1:58" s="316" customFormat="1" ht="35.1" customHeight="1">
      <c r="A263" s="339" t="s">
        <v>344</v>
      </c>
      <c r="B263" s="339" t="s">
        <v>362</v>
      </c>
      <c r="C263" s="339" t="s">
        <v>363</v>
      </c>
      <c r="D263" s="339" t="s">
        <v>119</v>
      </c>
      <c r="E263" s="339" t="s">
        <v>165</v>
      </c>
      <c r="F263" s="340">
        <v>2016</v>
      </c>
      <c r="G263" s="340">
        <v>2017</v>
      </c>
      <c r="H263" s="341">
        <v>10</v>
      </c>
      <c r="I263" s="339"/>
      <c r="J263" s="339">
        <v>10</v>
      </c>
      <c r="K263" s="339"/>
      <c r="L263" s="351">
        <v>6003</v>
      </c>
      <c r="M263" s="351">
        <v>4368.9260000000004</v>
      </c>
      <c r="N263" s="351">
        <v>2879</v>
      </c>
      <c r="O263" s="351">
        <v>0</v>
      </c>
      <c r="P263" s="351">
        <v>0</v>
      </c>
      <c r="Q263" s="351">
        <v>0</v>
      </c>
      <c r="R263" s="358">
        <v>2879</v>
      </c>
      <c r="S263" s="358">
        <f>VLOOKUP(C263,[1]Sheet2!$J$10:$EU$681,93,FALSE)</f>
        <v>2879</v>
      </c>
      <c r="T263" s="361">
        <v>6003</v>
      </c>
      <c r="U263" s="361">
        <v>2015.3</v>
      </c>
      <c r="V263" s="359"/>
      <c r="W263" s="407">
        <v>328</v>
      </c>
      <c r="X263" s="359"/>
      <c r="Y263" s="351">
        <v>6003</v>
      </c>
      <c r="Z263" s="351">
        <v>0</v>
      </c>
      <c r="AA263" s="366">
        <v>1</v>
      </c>
      <c r="AB263" s="367">
        <v>0</v>
      </c>
      <c r="AC263" s="367">
        <v>1489.9259999999999</v>
      </c>
      <c r="AD263" s="367"/>
      <c r="AE263" s="351"/>
      <c r="AF263" s="351"/>
      <c r="AG263" s="351"/>
      <c r="AH263" s="354" t="s">
        <v>95</v>
      </c>
      <c r="AI263" s="351"/>
      <c r="AJ263" s="351"/>
      <c r="AK263" s="351"/>
      <c r="AL263" s="351"/>
      <c r="AM263" s="351"/>
      <c r="AN263" s="351"/>
      <c r="AO263" s="351"/>
      <c r="AP263" s="351"/>
      <c r="AQ263" s="351"/>
      <c r="AR263" s="351"/>
      <c r="AS263" s="351"/>
      <c r="AT263" s="351"/>
      <c r="AU263" s="351"/>
      <c r="AV263" s="351"/>
      <c r="AW263" s="351"/>
      <c r="AX263" s="351" t="s">
        <v>2701</v>
      </c>
      <c r="AY263" s="351"/>
      <c r="AZ263" s="351" t="s">
        <v>95</v>
      </c>
      <c r="BA263" s="351" t="s">
        <v>95</v>
      </c>
      <c r="BB263" s="351" t="s">
        <v>2952</v>
      </c>
      <c r="BC263" s="412" t="s">
        <v>2701</v>
      </c>
      <c r="BD263" s="316" t="s">
        <v>141</v>
      </c>
      <c r="BE263" s="339" t="s">
        <v>344</v>
      </c>
      <c r="BF263" s="339" t="s">
        <v>362</v>
      </c>
    </row>
    <row r="264" spans="1:58" s="316" customFormat="1" ht="35.1" customHeight="1">
      <c r="A264" s="339" t="s">
        <v>344</v>
      </c>
      <c r="B264" s="339" t="s">
        <v>362</v>
      </c>
      <c r="C264" s="339" t="s">
        <v>367</v>
      </c>
      <c r="D264" s="339" t="s">
        <v>119</v>
      </c>
      <c r="E264" s="339" t="s">
        <v>165</v>
      </c>
      <c r="F264" s="340">
        <v>2016</v>
      </c>
      <c r="G264" s="340">
        <v>2017</v>
      </c>
      <c r="H264" s="341">
        <v>26</v>
      </c>
      <c r="I264" s="339"/>
      <c r="J264" s="339">
        <v>26.337</v>
      </c>
      <c r="K264" s="339"/>
      <c r="L264" s="351">
        <v>15965</v>
      </c>
      <c r="M264" s="351">
        <v>11207.278200000001</v>
      </c>
      <c r="N264" s="351">
        <v>7901</v>
      </c>
      <c r="O264" s="351">
        <v>0</v>
      </c>
      <c r="P264" s="351">
        <v>0</v>
      </c>
      <c r="Q264" s="351">
        <v>0</v>
      </c>
      <c r="R264" s="358">
        <v>7901</v>
      </c>
      <c r="S264" s="358">
        <f>VLOOKUP(C264,[1]Sheet2!$J$10:$EU$681,93,FALSE)</f>
        <v>7901</v>
      </c>
      <c r="T264" s="361">
        <v>15965</v>
      </c>
      <c r="U264" s="361">
        <v>7960</v>
      </c>
      <c r="V264" s="407">
        <v>4972</v>
      </c>
      <c r="W264" s="359"/>
      <c r="X264" s="359"/>
      <c r="Y264" s="351">
        <v>15965</v>
      </c>
      <c r="Z264" s="351">
        <v>0</v>
      </c>
      <c r="AA264" s="366">
        <v>1</v>
      </c>
      <c r="AB264" s="367">
        <v>0</v>
      </c>
      <c r="AC264" s="367">
        <v>3306.2782000000002</v>
      </c>
      <c r="AD264" s="367"/>
      <c r="AE264" s="351"/>
      <c r="AF264" s="351"/>
      <c r="AG264" s="351"/>
      <c r="AH264" s="354" t="s">
        <v>95</v>
      </c>
      <c r="AI264" s="351"/>
      <c r="AJ264" s="351"/>
      <c r="AK264" s="351"/>
      <c r="AL264" s="351"/>
      <c r="AM264" s="351"/>
      <c r="AN264" s="351"/>
      <c r="AO264" s="351"/>
      <c r="AP264" s="351"/>
      <c r="AQ264" s="351"/>
      <c r="AR264" s="351"/>
      <c r="AS264" s="351"/>
      <c r="AT264" s="351"/>
      <c r="AU264" s="351"/>
      <c r="AV264" s="351"/>
      <c r="AW264" s="351"/>
      <c r="AX264" s="351" t="s">
        <v>2701</v>
      </c>
      <c r="AY264" s="351"/>
      <c r="AZ264" s="351" t="s">
        <v>95</v>
      </c>
      <c r="BA264" s="351" t="s">
        <v>95</v>
      </c>
      <c r="BB264" s="351" t="s">
        <v>2952</v>
      </c>
      <c r="BC264" s="412" t="s">
        <v>2701</v>
      </c>
      <c r="BD264" s="316" t="s">
        <v>141</v>
      </c>
      <c r="BE264" s="339" t="s">
        <v>344</v>
      </c>
      <c r="BF264" s="339" t="s">
        <v>362</v>
      </c>
    </row>
    <row r="265" spans="1:58" s="316" customFormat="1" ht="35.1" customHeight="1">
      <c r="A265" s="339" t="s">
        <v>344</v>
      </c>
      <c r="B265" s="339" t="s">
        <v>362</v>
      </c>
      <c r="C265" s="339" t="s">
        <v>920</v>
      </c>
      <c r="D265" s="339" t="s">
        <v>119</v>
      </c>
      <c r="E265" s="339" t="s">
        <v>165</v>
      </c>
      <c r="F265" s="340">
        <v>2017</v>
      </c>
      <c r="G265" s="340">
        <v>2018</v>
      </c>
      <c r="H265" s="341">
        <v>18</v>
      </c>
      <c r="I265" s="339"/>
      <c r="J265" s="339"/>
      <c r="K265" s="339">
        <v>17.986000000000001</v>
      </c>
      <c r="L265" s="351">
        <v>11124</v>
      </c>
      <c r="M265" s="351">
        <v>8530.6022969999995</v>
      </c>
      <c r="N265" s="351">
        <v>5395.8</v>
      </c>
      <c r="O265" s="351">
        <v>0</v>
      </c>
      <c r="P265" s="351">
        <v>0</v>
      </c>
      <c r="Q265" s="351">
        <v>0</v>
      </c>
      <c r="R265" s="358">
        <v>5397</v>
      </c>
      <c r="S265" s="358">
        <f>VLOOKUP(C265,[1]Sheet2!$J$10:$EU$681,93,FALSE)</f>
        <v>5397</v>
      </c>
      <c r="T265" s="361">
        <v>11124</v>
      </c>
      <c r="U265" s="433"/>
      <c r="V265" s="433">
        <v>11100</v>
      </c>
      <c r="W265" s="433">
        <v>24</v>
      </c>
      <c r="X265" s="433"/>
      <c r="Y265" s="351">
        <v>11124</v>
      </c>
      <c r="Z265" s="351">
        <v>0</v>
      </c>
      <c r="AA265" s="366">
        <v>1</v>
      </c>
      <c r="AB265" s="367">
        <v>1.1999999999998201</v>
      </c>
      <c r="AC265" s="367">
        <v>3134.8022970000002</v>
      </c>
      <c r="AD265" s="367"/>
      <c r="AE265" s="351"/>
      <c r="AF265" s="351"/>
      <c r="AG265" s="351"/>
      <c r="AH265" s="354" t="s">
        <v>95</v>
      </c>
      <c r="AI265" s="351"/>
      <c r="AJ265" s="351"/>
      <c r="AK265" s="351"/>
      <c r="AL265" s="351"/>
      <c r="AM265" s="351"/>
      <c r="AN265" s="351"/>
      <c r="AO265" s="351"/>
      <c r="AP265" s="351"/>
      <c r="AQ265" s="351"/>
      <c r="AR265" s="351"/>
      <c r="AS265" s="351"/>
      <c r="AT265" s="351"/>
      <c r="AU265" s="351"/>
      <c r="AV265" s="351"/>
      <c r="AW265" s="351"/>
      <c r="AX265" s="351" t="s">
        <v>2701</v>
      </c>
      <c r="AY265" s="351"/>
      <c r="AZ265" s="351" t="s">
        <v>95</v>
      </c>
      <c r="BA265" s="351" t="s">
        <v>95</v>
      </c>
      <c r="BB265" s="351" t="s">
        <v>2952</v>
      </c>
      <c r="BC265" s="412" t="s">
        <v>2701</v>
      </c>
      <c r="BD265" s="316" t="s">
        <v>141</v>
      </c>
      <c r="BE265" s="339" t="s">
        <v>344</v>
      </c>
      <c r="BF265" s="339" t="s">
        <v>362</v>
      </c>
    </row>
    <row r="266" spans="1:58" s="321" customFormat="1" ht="35.1" customHeight="1">
      <c r="A266" s="339" t="s">
        <v>344</v>
      </c>
      <c r="B266" s="339" t="s">
        <v>345</v>
      </c>
      <c r="C266" s="339" t="s">
        <v>948</v>
      </c>
      <c r="D266" s="339" t="s">
        <v>119</v>
      </c>
      <c r="E266" s="339" t="s">
        <v>134</v>
      </c>
      <c r="F266" s="340">
        <v>2016</v>
      </c>
      <c r="G266" s="340">
        <v>2018</v>
      </c>
      <c r="H266" s="339">
        <v>0</v>
      </c>
      <c r="I266" s="339"/>
      <c r="J266" s="339">
        <v>18</v>
      </c>
      <c r="K266" s="339">
        <v>30</v>
      </c>
      <c r="L266" s="351">
        <v>37200</v>
      </c>
      <c r="M266" s="351">
        <v>29911.52</v>
      </c>
      <c r="N266" s="351">
        <v>0</v>
      </c>
      <c r="O266" s="351">
        <v>0</v>
      </c>
      <c r="P266" s="351">
        <v>0</v>
      </c>
      <c r="Q266" s="351">
        <v>0</v>
      </c>
      <c r="R266" s="358">
        <v>0</v>
      </c>
      <c r="S266" s="358">
        <f>VLOOKUP(C266,[1]Sheet2!$J$10:$EU$681,93,FALSE)</f>
        <v>0</v>
      </c>
      <c r="T266" s="359"/>
      <c r="U266" s="359"/>
      <c r="V266" s="359"/>
      <c r="W266" s="359"/>
      <c r="X266" s="359"/>
      <c r="Y266" s="351"/>
      <c r="Z266" s="351">
        <v>37200</v>
      </c>
      <c r="AA266" s="366">
        <v>0</v>
      </c>
      <c r="AB266" s="367">
        <v>37200</v>
      </c>
      <c r="AC266" s="367">
        <v>29911.52</v>
      </c>
      <c r="AD266" s="367"/>
      <c r="AE266" s="351"/>
      <c r="AF266" s="351"/>
      <c r="AG266" s="351"/>
      <c r="AH266" s="368" t="s">
        <v>95</v>
      </c>
      <c r="AI266" s="351"/>
      <c r="AJ266" s="351"/>
      <c r="AK266" s="351"/>
      <c r="AL266" s="351"/>
      <c r="AM266" s="351"/>
      <c r="AN266" s="351"/>
      <c r="AO266" s="351"/>
      <c r="AP266" s="351"/>
      <c r="AQ266" s="351"/>
      <c r="AR266" s="351"/>
      <c r="AS266" s="351"/>
      <c r="AT266" s="351"/>
      <c r="AU266" s="351"/>
      <c r="AV266" s="351"/>
      <c r="AW266" s="351"/>
      <c r="AX266" s="351" t="s">
        <v>2902</v>
      </c>
      <c r="AY266" s="351"/>
      <c r="AZ266" s="351" t="s">
        <v>95</v>
      </c>
      <c r="BA266" s="351" t="s">
        <v>95</v>
      </c>
      <c r="BB266" s="351" t="s">
        <v>2952</v>
      </c>
      <c r="BC266" s="412" t="s">
        <v>2902</v>
      </c>
      <c r="BD266" s="316" t="s">
        <v>141</v>
      </c>
      <c r="BE266" s="339" t="s">
        <v>344</v>
      </c>
      <c r="BF266" s="339" t="s">
        <v>345</v>
      </c>
    </row>
    <row r="267" spans="1:58" s="321" customFormat="1" ht="35.1" customHeight="1">
      <c r="A267" s="339" t="s">
        <v>344</v>
      </c>
      <c r="B267" s="339" t="s">
        <v>362</v>
      </c>
      <c r="C267" s="339" t="s">
        <v>924</v>
      </c>
      <c r="D267" s="339" t="s">
        <v>90</v>
      </c>
      <c r="E267" s="339" t="s">
        <v>165</v>
      </c>
      <c r="F267" s="340">
        <v>2017</v>
      </c>
      <c r="G267" s="340">
        <v>2019</v>
      </c>
      <c r="H267" s="341">
        <v>15</v>
      </c>
      <c r="I267" s="339"/>
      <c r="J267" s="339">
        <v>14.885</v>
      </c>
      <c r="K267" s="339"/>
      <c r="L267" s="351">
        <v>11590</v>
      </c>
      <c r="M267" s="351">
        <v>8741.1319509999994</v>
      </c>
      <c r="N267" s="351">
        <v>6187.7</v>
      </c>
      <c r="O267" s="351">
        <v>0</v>
      </c>
      <c r="P267" s="351">
        <v>0</v>
      </c>
      <c r="Q267" s="351">
        <v>0</v>
      </c>
      <c r="R267" s="358">
        <v>5600</v>
      </c>
      <c r="S267" s="358">
        <f>VLOOKUP(C267,[1]Sheet2!$J$10:$EU$681,93,FALSE)</f>
        <v>5600</v>
      </c>
      <c r="T267" s="361">
        <v>11245</v>
      </c>
      <c r="U267" s="359"/>
      <c r="V267" s="359"/>
      <c r="W267" s="407">
        <v>5795</v>
      </c>
      <c r="X267" s="361">
        <v>5450</v>
      </c>
      <c r="Y267" s="351">
        <v>11245</v>
      </c>
      <c r="Z267" s="351">
        <v>345</v>
      </c>
      <c r="AA267" s="366">
        <v>0.97023295944779997</v>
      </c>
      <c r="AB267" s="367"/>
      <c r="AC267" s="367">
        <v>2553.431951</v>
      </c>
      <c r="AD267" s="367"/>
      <c r="AE267" s="351"/>
      <c r="AF267" s="351" t="s">
        <v>927</v>
      </c>
      <c r="AG267" s="351" t="s">
        <v>928</v>
      </c>
      <c r="AH267" s="354" t="s">
        <v>95</v>
      </c>
      <c r="AI267" s="351"/>
      <c r="AJ267" s="351"/>
      <c r="AK267" s="351"/>
      <c r="AL267" s="351"/>
      <c r="AM267" s="351"/>
      <c r="AN267" s="351"/>
      <c r="AO267" s="351"/>
      <c r="AP267" s="351"/>
      <c r="AQ267" s="351"/>
      <c r="AR267" s="351"/>
      <c r="AS267" s="351"/>
      <c r="AT267" s="351"/>
      <c r="AU267" s="351"/>
      <c r="AV267" s="351"/>
      <c r="AW267" s="351"/>
      <c r="AX267" s="351" t="s">
        <v>2701</v>
      </c>
      <c r="AY267" s="351"/>
      <c r="AZ267" s="351" t="s">
        <v>95</v>
      </c>
      <c r="BA267" s="351" t="s">
        <v>95</v>
      </c>
      <c r="BB267" s="351" t="s">
        <v>2952</v>
      </c>
      <c r="BC267" s="412" t="s">
        <v>2701</v>
      </c>
      <c r="BD267" s="316" t="s">
        <v>141</v>
      </c>
      <c r="BE267" s="339" t="s">
        <v>344</v>
      </c>
      <c r="BF267" s="339" t="s">
        <v>362</v>
      </c>
    </row>
    <row r="268" spans="1:58" s="321" customFormat="1" ht="35.1" customHeight="1">
      <c r="A268" s="339" t="s">
        <v>344</v>
      </c>
      <c r="B268" s="339" t="s">
        <v>904</v>
      </c>
      <c r="C268" s="339" t="s">
        <v>905</v>
      </c>
      <c r="D268" s="339" t="s">
        <v>90</v>
      </c>
      <c r="E268" s="339" t="s">
        <v>165</v>
      </c>
      <c r="F268" s="340">
        <v>2016</v>
      </c>
      <c r="G268" s="340">
        <v>2018</v>
      </c>
      <c r="H268" s="341">
        <v>27</v>
      </c>
      <c r="I268" s="339"/>
      <c r="J268" s="339">
        <v>26.94</v>
      </c>
      <c r="K268" s="339"/>
      <c r="L268" s="354">
        <v>17233</v>
      </c>
      <c r="M268" s="354">
        <v>12233.12</v>
      </c>
      <c r="N268" s="354">
        <v>9589</v>
      </c>
      <c r="O268" s="351">
        <v>0</v>
      </c>
      <c r="P268" s="351">
        <v>0</v>
      </c>
      <c r="Q268" s="351">
        <v>0</v>
      </c>
      <c r="R268" s="362">
        <v>8313</v>
      </c>
      <c r="S268" s="358">
        <f>VLOOKUP(C268,[1]Sheet2!$J$10:$EU$681,93,FALSE)</f>
        <v>8313</v>
      </c>
      <c r="T268" s="361">
        <v>17233</v>
      </c>
      <c r="U268" s="361">
        <v>5800</v>
      </c>
      <c r="V268" s="407">
        <v>8800</v>
      </c>
      <c r="W268" s="407">
        <v>2633</v>
      </c>
      <c r="X268" s="359"/>
      <c r="Y268" s="354">
        <v>11576</v>
      </c>
      <c r="Z268" s="351">
        <v>5657</v>
      </c>
      <c r="AA268" s="366">
        <v>0.67173446294899297</v>
      </c>
      <c r="AB268" s="367">
        <v>4381</v>
      </c>
      <c r="AC268" s="367">
        <v>2644.12</v>
      </c>
      <c r="AD268" s="367"/>
      <c r="AE268" s="351"/>
      <c r="AF268" s="354" t="s">
        <v>908</v>
      </c>
      <c r="AG268" s="354" t="s">
        <v>3030</v>
      </c>
      <c r="AH268" s="354" t="s">
        <v>95</v>
      </c>
      <c r="AI268" s="354"/>
      <c r="AJ268" s="354"/>
      <c r="AK268" s="354"/>
      <c r="AL268" s="354"/>
      <c r="AM268" s="354"/>
      <c r="AN268" s="354"/>
      <c r="AO268" s="354"/>
      <c r="AP268" s="354"/>
      <c r="AQ268" s="354"/>
      <c r="AR268" s="354"/>
      <c r="AS268" s="354"/>
      <c r="AT268" s="354"/>
      <c r="AU268" s="354"/>
      <c r="AV268" s="354"/>
      <c r="AW268" s="354"/>
      <c r="AX268" s="354" t="s">
        <v>2701</v>
      </c>
      <c r="AY268" s="354"/>
      <c r="AZ268" s="354" t="s">
        <v>95</v>
      </c>
      <c r="BA268" s="351" t="s">
        <v>95</v>
      </c>
      <c r="BB268" s="354" t="s">
        <v>2952</v>
      </c>
      <c r="BC268" s="412" t="s">
        <v>2701</v>
      </c>
      <c r="BD268" s="316" t="s">
        <v>234</v>
      </c>
      <c r="BE268" s="339" t="s">
        <v>344</v>
      </c>
      <c r="BF268" s="339" t="s">
        <v>904</v>
      </c>
    </row>
    <row r="269" spans="1:58" s="316" customFormat="1" ht="35.1" customHeight="1">
      <c r="A269" s="339" t="s">
        <v>344</v>
      </c>
      <c r="B269" s="339" t="s">
        <v>929</v>
      </c>
      <c r="C269" s="339" t="s">
        <v>930</v>
      </c>
      <c r="D269" s="339" t="s">
        <v>119</v>
      </c>
      <c r="E269" s="339" t="s">
        <v>165</v>
      </c>
      <c r="F269" s="340">
        <v>2016</v>
      </c>
      <c r="G269" s="340">
        <v>2019</v>
      </c>
      <c r="H269" s="341">
        <v>12</v>
      </c>
      <c r="I269" s="339"/>
      <c r="J269" s="339">
        <v>12.396000000000001</v>
      </c>
      <c r="K269" s="339"/>
      <c r="L269" s="351">
        <v>7515.53</v>
      </c>
      <c r="M269" s="351">
        <v>5359.7293</v>
      </c>
      <c r="N269" s="351">
        <v>3696</v>
      </c>
      <c r="O269" s="351">
        <v>0</v>
      </c>
      <c r="P269" s="351">
        <v>0</v>
      </c>
      <c r="Q269" s="351">
        <v>0</v>
      </c>
      <c r="R269" s="358">
        <v>3696</v>
      </c>
      <c r="S269" s="358">
        <f>VLOOKUP(C269,[1]Sheet2!$J$10:$EU$681,93,FALSE)</f>
        <v>3696</v>
      </c>
      <c r="T269" s="361">
        <v>7237</v>
      </c>
      <c r="U269" s="359"/>
      <c r="V269" s="359"/>
      <c r="W269" s="407">
        <v>780</v>
      </c>
      <c r="X269" s="361">
        <v>1585</v>
      </c>
      <c r="Y269" s="351">
        <v>7516</v>
      </c>
      <c r="Z269" s="351">
        <v>-0.47000000000025499</v>
      </c>
      <c r="AA269" s="366">
        <v>1.0000625371730301</v>
      </c>
      <c r="AB269" s="367">
        <v>-0.47000000000025499</v>
      </c>
      <c r="AC269" s="367">
        <v>1663.7293</v>
      </c>
      <c r="AD269" s="367"/>
      <c r="AE269" s="351"/>
      <c r="AF269" s="351"/>
      <c r="AG269" s="351"/>
      <c r="AH269" s="368" t="s">
        <v>95</v>
      </c>
      <c r="AI269" s="351"/>
      <c r="AJ269" s="351"/>
      <c r="AK269" s="351"/>
      <c r="AL269" s="351"/>
      <c r="AM269" s="351"/>
      <c r="AN269" s="351"/>
      <c r="AO269" s="351"/>
      <c r="AP269" s="351"/>
      <c r="AQ269" s="351"/>
      <c r="AR269" s="351"/>
      <c r="AS269" s="351"/>
      <c r="AT269" s="351"/>
      <c r="AU269" s="351"/>
      <c r="AV269" s="351"/>
      <c r="AW269" s="351"/>
      <c r="AX269" s="351" t="s">
        <v>2701</v>
      </c>
      <c r="AY269" s="351"/>
      <c r="AZ269" s="351" t="s">
        <v>95</v>
      </c>
      <c r="BA269" s="351" t="s">
        <v>95</v>
      </c>
      <c r="BB269" s="351" t="s">
        <v>2952</v>
      </c>
      <c r="BC269" s="412" t="s">
        <v>2701</v>
      </c>
      <c r="BD269" s="316" t="s">
        <v>141</v>
      </c>
      <c r="BE269" s="339" t="s">
        <v>344</v>
      </c>
      <c r="BF269" s="339" t="s">
        <v>929</v>
      </c>
    </row>
    <row r="270" spans="1:58" s="316" customFormat="1" ht="35.1" customHeight="1">
      <c r="A270" s="339" t="s">
        <v>371</v>
      </c>
      <c r="B270" s="339" t="s">
        <v>372</v>
      </c>
      <c r="C270" s="339" t="s">
        <v>1451</v>
      </c>
      <c r="D270" s="339" t="s">
        <v>90</v>
      </c>
      <c r="E270" s="339" t="s">
        <v>165</v>
      </c>
      <c r="F270" s="340">
        <v>2016</v>
      </c>
      <c r="G270" s="340">
        <v>2020</v>
      </c>
      <c r="H270" s="341">
        <v>69.400000000000006</v>
      </c>
      <c r="I270" s="339"/>
      <c r="J270" s="339">
        <v>69.412000000000006</v>
      </c>
      <c r="K270" s="339"/>
      <c r="L270" s="351">
        <v>79438</v>
      </c>
      <c r="M270" s="351">
        <v>61245.662100000001</v>
      </c>
      <c r="N270" s="351">
        <v>28332</v>
      </c>
      <c r="O270" s="351">
        <v>0</v>
      </c>
      <c r="P270" s="351">
        <v>0</v>
      </c>
      <c r="Q270" s="351">
        <v>0</v>
      </c>
      <c r="R270" s="358">
        <v>28332</v>
      </c>
      <c r="S270" s="358">
        <f>VLOOKUP(C270,[1]Sheet2!$J$10:$EU$681,93,FALSE)</f>
        <v>28332</v>
      </c>
      <c r="T270" s="361">
        <v>80397.100000000006</v>
      </c>
      <c r="U270" s="361">
        <v>15700</v>
      </c>
      <c r="V270" s="407">
        <v>29000</v>
      </c>
      <c r="W270" s="407">
        <v>30750</v>
      </c>
      <c r="X270" s="361">
        <v>4947.1000000000004</v>
      </c>
      <c r="Y270" s="351">
        <v>79438</v>
      </c>
      <c r="Z270" s="351">
        <v>0</v>
      </c>
      <c r="AA270" s="366">
        <v>1</v>
      </c>
      <c r="AB270" s="367">
        <v>0</v>
      </c>
      <c r="AC270" s="367">
        <v>32913.662100000001</v>
      </c>
      <c r="AD270" s="367"/>
      <c r="AE270" s="351"/>
      <c r="AF270" s="351" t="s">
        <v>3031</v>
      </c>
      <c r="AG270" s="351" t="s">
        <v>3032</v>
      </c>
      <c r="AH270" s="351" t="s">
        <v>95</v>
      </c>
      <c r="AI270" s="351"/>
      <c r="AJ270" s="351"/>
      <c r="AK270" s="351"/>
      <c r="AL270" s="351"/>
      <c r="AM270" s="351"/>
      <c r="AN270" s="351"/>
      <c r="AO270" s="351"/>
      <c r="AP270" s="351"/>
      <c r="AQ270" s="351"/>
      <c r="AR270" s="351"/>
      <c r="AS270" s="351"/>
      <c r="AT270" s="351"/>
      <c r="AU270" s="351"/>
      <c r="AV270" s="351"/>
      <c r="AW270" s="351"/>
      <c r="AX270" s="351" t="s">
        <v>2701</v>
      </c>
      <c r="AY270" s="351"/>
      <c r="AZ270" s="351" t="s">
        <v>416</v>
      </c>
      <c r="BA270" s="351" t="s">
        <v>416</v>
      </c>
      <c r="BB270" s="351" t="s">
        <v>2952</v>
      </c>
      <c r="BC270" s="412" t="s">
        <v>2701</v>
      </c>
      <c r="BD270" s="316" t="s">
        <v>141</v>
      </c>
      <c r="BE270" s="339" t="s">
        <v>371</v>
      </c>
      <c r="BF270" s="339" t="s">
        <v>372</v>
      </c>
    </row>
    <row r="271" spans="1:58" s="316" customFormat="1" ht="35.1" customHeight="1">
      <c r="A271" s="339" t="s">
        <v>371</v>
      </c>
      <c r="B271" s="339" t="s">
        <v>372</v>
      </c>
      <c r="C271" s="339" t="s">
        <v>373</v>
      </c>
      <c r="D271" s="339" t="s">
        <v>90</v>
      </c>
      <c r="E271" s="339" t="s">
        <v>89</v>
      </c>
      <c r="F271" s="340">
        <v>2015</v>
      </c>
      <c r="G271" s="340">
        <v>2017</v>
      </c>
      <c r="H271" s="341">
        <v>30</v>
      </c>
      <c r="I271" s="339"/>
      <c r="J271" s="339">
        <v>30.013999999999999</v>
      </c>
      <c r="K271" s="339"/>
      <c r="L271" s="351">
        <v>23180.14</v>
      </c>
      <c r="M271" s="351">
        <v>17048.018499999998</v>
      </c>
      <c r="N271" s="351">
        <v>12280</v>
      </c>
      <c r="O271" s="351">
        <v>0</v>
      </c>
      <c r="P271" s="351">
        <v>0</v>
      </c>
      <c r="Q271" s="351">
        <v>0</v>
      </c>
      <c r="R271" s="358">
        <v>12280</v>
      </c>
      <c r="S271" s="358">
        <f>VLOOKUP(C271,[1]Sheet2!$J$10:$EU$681,93,FALSE)</f>
        <v>12280</v>
      </c>
      <c r="T271" s="361">
        <v>23180.1</v>
      </c>
      <c r="U271" s="361">
        <v>14280</v>
      </c>
      <c r="V271" s="407">
        <v>300.10000000000002</v>
      </c>
      <c r="W271" s="359"/>
      <c r="X271" s="359"/>
      <c r="Y271" s="351">
        <v>23180.14</v>
      </c>
      <c r="Z271" s="351">
        <v>0</v>
      </c>
      <c r="AA271" s="366">
        <v>1</v>
      </c>
      <c r="AB271" s="367">
        <v>0</v>
      </c>
      <c r="AC271" s="367">
        <v>4768.0185000000001</v>
      </c>
      <c r="AD271" s="367"/>
      <c r="AE271" s="351"/>
      <c r="AF271" s="351" t="s">
        <v>3033</v>
      </c>
      <c r="AG271" s="351" t="s">
        <v>3034</v>
      </c>
      <c r="AH271" s="351" t="s">
        <v>95</v>
      </c>
      <c r="AI271" s="351"/>
      <c r="AJ271" s="351"/>
      <c r="AK271" s="351"/>
      <c r="AL271" s="351"/>
      <c r="AM271" s="351"/>
      <c r="AN271" s="351"/>
      <c r="AO271" s="351"/>
      <c r="AP271" s="351"/>
      <c r="AQ271" s="351"/>
      <c r="AR271" s="351"/>
      <c r="AS271" s="351"/>
      <c r="AT271" s="351"/>
      <c r="AU271" s="351"/>
      <c r="AV271" s="351"/>
      <c r="AW271" s="351"/>
      <c r="AX271" s="351" t="s">
        <v>2701</v>
      </c>
      <c r="AY271" s="351"/>
      <c r="AZ271" s="351" t="s">
        <v>95</v>
      </c>
      <c r="BA271" s="351" t="s">
        <v>95</v>
      </c>
      <c r="BB271" s="351" t="s">
        <v>2952</v>
      </c>
      <c r="BC271" s="412" t="s">
        <v>2701</v>
      </c>
      <c r="BD271" s="316" t="s">
        <v>141</v>
      </c>
      <c r="BE271" s="339" t="s">
        <v>371</v>
      </c>
      <c r="BF271" s="339" t="s">
        <v>372</v>
      </c>
    </row>
    <row r="272" spans="1:58" s="316" customFormat="1" ht="35.1" customHeight="1">
      <c r="A272" s="339" t="s">
        <v>371</v>
      </c>
      <c r="B272" s="339" t="s">
        <v>378</v>
      </c>
      <c r="C272" s="339" t="s">
        <v>3035</v>
      </c>
      <c r="D272" s="339" t="s">
        <v>90</v>
      </c>
      <c r="E272" s="339" t="s">
        <v>165</v>
      </c>
      <c r="F272" s="340">
        <v>2015</v>
      </c>
      <c r="G272" s="340">
        <v>2017</v>
      </c>
      <c r="H272" s="341">
        <v>31</v>
      </c>
      <c r="I272" s="339"/>
      <c r="J272" s="339">
        <v>32.534999999999997</v>
      </c>
      <c r="K272" s="339"/>
      <c r="L272" s="351">
        <v>27731.33</v>
      </c>
      <c r="M272" s="351">
        <v>20528.124400000001</v>
      </c>
      <c r="N272" s="351">
        <v>14682</v>
      </c>
      <c r="O272" s="351">
        <v>0</v>
      </c>
      <c r="P272" s="351">
        <v>0</v>
      </c>
      <c r="Q272" s="351">
        <v>0</v>
      </c>
      <c r="R272" s="358">
        <v>14682</v>
      </c>
      <c r="S272" s="358">
        <f>VLOOKUP(C272,[1]Sheet2!$J$10:$EU$681,93,FALSE)</f>
        <v>0</v>
      </c>
      <c r="T272" s="361">
        <v>31970.3</v>
      </c>
      <c r="U272" s="361">
        <v>18566</v>
      </c>
      <c r="V272" s="407">
        <v>8404.2999999999993</v>
      </c>
      <c r="W272" s="359"/>
      <c r="X272" s="359"/>
      <c r="Y272" s="351">
        <v>27731.33</v>
      </c>
      <c r="Z272" s="351">
        <v>0</v>
      </c>
      <c r="AA272" s="366">
        <v>1</v>
      </c>
      <c r="AB272" s="367">
        <v>0</v>
      </c>
      <c r="AC272" s="367">
        <v>5846.1243999999997</v>
      </c>
      <c r="AD272" s="367"/>
      <c r="AE272" s="351"/>
      <c r="AF272" s="351" t="s">
        <v>3036</v>
      </c>
      <c r="AG272" s="351" t="s">
        <v>3037</v>
      </c>
      <c r="AH272" s="351" t="s">
        <v>95</v>
      </c>
      <c r="AI272" s="351"/>
      <c r="AJ272" s="351"/>
      <c r="AK272" s="351"/>
      <c r="AL272" s="351"/>
      <c r="AM272" s="351"/>
      <c r="AN272" s="351"/>
      <c r="AO272" s="351"/>
      <c r="AP272" s="351"/>
      <c r="AQ272" s="351"/>
      <c r="AR272" s="351"/>
      <c r="AS272" s="351"/>
      <c r="AT272" s="351"/>
      <c r="AU272" s="351"/>
      <c r="AV272" s="351"/>
      <c r="AW272" s="351"/>
      <c r="AX272" s="351" t="s">
        <v>2701</v>
      </c>
      <c r="AY272" s="351"/>
      <c r="AZ272" s="351" t="s">
        <v>95</v>
      </c>
      <c r="BA272" s="351" t="s">
        <v>95</v>
      </c>
      <c r="BB272" s="351" t="s">
        <v>2952</v>
      </c>
      <c r="BC272" s="412" t="s">
        <v>2701</v>
      </c>
      <c r="BD272" s="316" t="s">
        <v>141</v>
      </c>
      <c r="BE272" s="339" t="s">
        <v>371</v>
      </c>
      <c r="BF272" s="339" t="s">
        <v>378</v>
      </c>
    </row>
    <row r="273" spans="1:58" s="316" customFormat="1" ht="35.1" customHeight="1">
      <c r="A273" s="339" t="s">
        <v>371</v>
      </c>
      <c r="B273" s="339" t="s">
        <v>378</v>
      </c>
      <c r="C273" s="339" t="s">
        <v>938</v>
      </c>
      <c r="D273" s="339" t="s">
        <v>90</v>
      </c>
      <c r="E273" s="339" t="s">
        <v>165</v>
      </c>
      <c r="F273" s="340">
        <v>2016</v>
      </c>
      <c r="G273" s="340">
        <v>2019</v>
      </c>
      <c r="H273" s="341">
        <v>57.3</v>
      </c>
      <c r="I273" s="339"/>
      <c r="J273" s="339"/>
      <c r="K273" s="339">
        <v>57.256</v>
      </c>
      <c r="L273" s="351">
        <v>32770</v>
      </c>
      <c r="M273" s="351">
        <v>25527.048999999999</v>
      </c>
      <c r="N273" s="351">
        <v>23359</v>
      </c>
      <c r="O273" s="351">
        <v>0</v>
      </c>
      <c r="P273" s="351">
        <v>0</v>
      </c>
      <c r="Q273" s="351">
        <v>0</v>
      </c>
      <c r="R273" s="358">
        <v>23359</v>
      </c>
      <c r="S273" s="358">
        <f>VLOOKUP(C273,[1]Sheet2!$J$10:$EU$681,93,FALSE)</f>
        <v>23359</v>
      </c>
      <c r="T273" s="361">
        <v>32770</v>
      </c>
      <c r="U273" s="361">
        <v>9900</v>
      </c>
      <c r="V273" s="407">
        <v>9343.5</v>
      </c>
      <c r="W273" s="407">
        <v>12792</v>
      </c>
      <c r="X273" s="361">
        <v>734.5</v>
      </c>
      <c r="Y273" s="351">
        <v>32770</v>
      </c>
      <c r="Z273" s="351">
        <v>0</v>
      </c>
      <c r="AA273" s="366">
        <v>1</v>
      </c>
      <c r="AB273" s="367">
        <v>0</v>
      </c>
      <c r="AC273" s="367">
        <v>2168.049</v>
      </c>
      <c r="AD273" s="367"/>
      <c r="AE273" s="351"/>
      <c r="AF273" s="351" t="s">
        <v>3038</v>
      </c>
      <c r="AG273" s="351" t="s">
        <v>3039</v>
      </c>
      <c r="AH273" s="351" t="s">
        <v>95</v>
      </c>
      <c r="AI273" s="351"/>
      <c r="AJ273" s="351"/>
      <c r="AK273" s="351"/>
      <c r="AL273" s="351"/>
      <c r="AM273" s="351"/>
      <c r="AN273" s="351"/>
      <c r="AO273" s="351"/>
      <c r="AP273" s="351"/>
      <c r="AQ273" s="351"/>
      <c r="AR273" s="351"/>
      <c r="AS273" s="351"/>
      <c r="AT273" s="351"/>
      <c r="AU273" s="351"/>
      <c r="AV273" s="351"/>
      <c r="AW273" s="351"/>
      <c r="AX273" s="351" t="s">
        <v>2701</v>
      </c>
      <c r="AY273" s="351"/>
      <c r="AZ273" s="351" t="s">
        <v>95</v>
      </c>
      <c r="BA273" s="351" t="s">
        <v>95</v>
      </c>
      <c r="BB273" s="351" t="s">
        <v>2952</v>
      </c>
      <c r="BC273" s="412" t="s">
        <v>2701</v>
      </c>
      <c r="BD273" s="316" t="s">
        <v>141</v>
      </c>
      <c r="BE273" s="339" t="s">
        <v>371</v>
      </c>
      <c r="BF273" s="339" t="s">
        <v>378</v>
      </c>
    </row>
    <row r="274" spans="1:58" s="316" customFormat="1" ht="35.1" customHeight="1">
      <c r="A274" s="339" t="s">
        <v>371</v>
      </c>
      <c r="B274" s="339" t="s">
        <v>384</v>
      </c>
      <c r="C274" s="339" t="s">
        <v>385</v>
      </c>
      <c r="D274" s="339" t="s">
        <v>119</v>
      </c>
      <c r="E274" s="339" t="s">
        <v>89</v>
      </c>
      <c r="F274" s="340">
        <v>2015</v>
      </c>
      <c r="G274" s="340">
        <v>2016</v>
      </c>
      <c r="H274" s="341">
        <v>1.1000000000000001</v>
      </c>
      <c r="I274" s="339"/>
      <c r="J274" s="339"/>
      <c r="K274" s="339"/>
      <c r="L274" s="351">
        <v>1645</v>
      </c>
      <c r="M274" s="351">
        <v>1126.9206999999999</v>
      </c>
      <c r="N274" s="351">
        <v>390</v>
      </c>
      <c r="O274" s="351">
        <v>0</v>
      </c>
      <c r="P274" s="351">
        <v>0</v>
      </c>
      <c r="Q274" s="351">
        <v>0</v>
      </c>
      <c r="R274" s="358">
        <v>390</v>
      </c>
      <c r="S274" s="358">
        <f>VLOOKUP(C274,[1]Sheet2!$J$10:$EU$681,93,FALSE)</f>
        <v>390</v>
      </c>
      <c r="T274" s="361">
        <v>1644</v>
      </c>
      <c r="U274" s="361">
        <v>144</v>
      </c>
      <c r="V274" s="359">
        <v>0</v>
      </c>
      <c r="W274" s="359"/>
      <c r="X274" s="359"/>
      <c r="Y274" s="351">
        <v>1645</v>
      </c>
      <c r="Z274" s="351">
        <v>0</v>
      </c>
      <c r="AA274" s="366">
        <v>1</v>
      </c>
      <c r="AB274" s="367">
        <v>0</v>
      </c>
      <c r="AC274" s="367">
        <v>736.92070000000001</v>
      </c>
      <c r="AD274" s="367"/>
      <c r="AE274" s="351"/>
      <c r="AF274" s="351" t="s">
        <v>3040</v>
      </c>
      <c r="AG274" s="351" t="s">
        <v>3041</v>
      </c>
      <c r="AH274" s="351" t="s">
        <v>95</v>
      </c>
      <c r="AI274" s="351"/>
      <c r="AJ274" s="351"/>
      <c r="AK274" s="351"/>
      <c r="AL274" s="351"/>
      <c r="AM274" s="351"/>
      <c r="AN274" s="351"/>
      <c r="AO274" s="351"/>
      <c r="AP274" s="351"/>
      <c r="AQ274" s="351"/>
      <c r="AR274" s="351"/>
      <c r="AS274" s="351"/>
      <c r="AT274" s="351"/>
      <c r="AU274" s="351"/>
      <c r="AV274" s="351"/>
      <c r="AW274" s="351"/>
      <c r="AX274" s="351" t="s">
        <v>2701</v>
      </c>
      <c r="AY274" s="351"/>
      <c r="AZ274" s="351" t="s">
        <v>95</v>
      </c>
      <c r="BA274" s="351" t="s">
        <v>95</v>
      </c>
      <c r="BB274" s="351" t="s">
        <v>2952</v>
      </c>
      <c r="BC274" s="412" t="s">
        <v>2701</v>
      </c>
      <c r="BD274" s="316" t="s">
        <v>141</v>
      </c>
      <c r="BE274" s="339" t="s">
        <v>371</v>
      </c>
      <c r="BF274" s="339" t="s">
        <v>384</v>
      </c>
    </row>
    <row r="275" spans="1:58" s="316" customFormat="1" ht="35.1" customHeight="1">
      <c r="A275" s="339" t="s">
        <v>371</v>
      </c>
      <c r="B275" s="339" t="s">
        <v>394</v>
      </c>
      <c r="C275" s="339" t="s">
        <v>395</v>
      </c>
      <c r="D275" s="339" t="s">
        <v>90</v>
      </c>
      <c r="E275" s="339" t="s">
        <v>165</v>
      </c>
      <c r="F275" s="340">
        <v>2015</v>
      </c>
      <c r="G275" s="340">
        <v>2016</v>
      </c>
      <c r="H275" s="341">
        <v>40</v>
      </c>
      <c r="I275" s="339"/>
      <c r="J275" s="339">
        <v>39.173000000000002</v>
      </c>
      <c r="K275" s="339"/>
      <c r="L275" s="351">
        <v>31011</v>
      </c>
      <c r="M275" s="351">
        <v>23466.213899999999</v>
      </c>
      <c r="N275" s="351">
        <v>16551</v>
      </c>
      <c r="O275" s="351">
        <v>0</v>
      </c>
      <c r="P275" s="351">
        <v>0</v>
      </c>
      <c r="Q275" s="351">
        <v>0</v>
      </c>
      <c r="R275" s="358">
        <v>16551</v>
      </c>
      <c r="S275" s="358">
        <f>VLOOKUP(C275,[1]Sheet2!$J$10:$EU$681,93,FALSE)</f>
        <v>16551</v>
      </c>
      <c r="T275" s="361">
        <v>31760</v>
      </c>
      <c r="U275" s="361">
        <v>15506</v>
      </c>
      <c r="V275" s="407">
        <v>6204</v>
      </c>
      <c r="W275" s="359"/>
      <c r="X275" s="359"/>
      <c r="Y275" s="351">
        <v>31011</v>
      </c>
      <c r="Z275" s="351">
        <v>0</v>
      </c>
      <c r="AA275" s="366">
        <v>1</v>
      </c>
      <c r="AB275" s="367">
        <v>0</v>
      </c>
      <c r="AC275" s="367">
        <v>6915.2138999999997</v>
      </c>
      <c r="AD275" s="367"/>
      <c r="AE275" s="351"/>
      <c r="AF275" s="351" t="s">
        <v>3042</v>
      </c>
      <c r="AG275" s="351" t="s">
        <v>3043</v>
      </c>
      <c r="AH275" s="351" t="s">
        <v>95</v>
      </c>
      <c r="AI275" s="351"/>
      <c r="AJ275" s="351"/>
      <c r="AK275" s="351"/>
      <c r="AL275" s="351"/>
      <c r="AM275" s="351"/>
      <c r="AN275" s="351"/>
      <c r="AO275" s="351"/>
      <c r="AP275" s="351"/>
      <c r="AQ275" s="351"/>
      <c r="AR275" s="351"/>
      <c r="AS275" s="351"/>
      <c r="AT275" s="351"/>
      <c r="AU275" s="351"/>
      <c r="AV275" s="351"/>
      <c r="AW275" s="351"/>
      <c r="AX275" s="351" t="s">
        <v>2701</v>
      </c>
      <c r="AY275" s="351"/>
      <c r="AZ275" s="351" t="s">
        <v>95</v>
      </c>
      <c r="BA275" s="351" t="s">
        <v>95</v>
      </c>
      <c r="BB275" s="351" t="s">
        <v>2952</v>
      </c>
      <c r="BC275" s="412" t="s">
        <v>2701</v>
      </c>
      <c r="BD275" s="316" t="s">
        <v>141</v>
      </c>
      <c r="BE275" s="339" t="s">
        <v>371</v>
      </c>
      <c r="BF275" s="339" t="s">
        <v>394</v>
      </c>
    </row>
    <row r="276" spans="1:58" s="316" customFormat="1" ht="35.1" customHeight="1">
      <c r="A276" s="339" t="s">
        <v>371</v>
      </c>
      <c r="B276" s="339" t="s">
        <v>394</v>
      </c>
      <c r="C276" s="339" t="s">
        <v>400</v>
      </c>
      <c r="D276" s="339" t="s">
        <v>90</v>
      </c>
      <c r="E276" s="339" t="s">
        <v>165</v>
      </c>
      <c r="F276" s="340">
        <v>2015</v>
      </c>
      <c r="G276" s="340">
        <v>2017</v>
      </c>
      <c r="H276" s="341">
        <v>27</v>
      </c>
      <c r="I276" s="339"/>
      <c r="J276" s="339">
        <v>33.021000000000001</v>
      </c>
      <c r="K276" s="339"/>
      <c r="L276" s="351">
        <v>27795.5</v>
      </c>
      <c r="M276" s="351">
        <v>19130.674999999999</v>
      </c>
      <c r="N276" s="351">
        <v>13208</v>
      </c>
      <c r="O276" s="351">
        <v>0</v>
      </c>
      <c r="P276" s="351">
        <v>0</v>
      </c>
      <c r="Q276" s="351">
        <v>0</v>
      </c>
      <c r="R276" s="358">
        <v>13208</v>
      </c>
      <c r="S276" s="358">
        <f>VLOOKUP(C276,[1]Sheet2!$J$10:$EU$681,93,FALSE)</f>
        <v>13208</v>
      </c>
      <c r="T276" s="361">
        <v>27795</v>
      </c>
      <c r="U276" s="361">
        <v>14277</v>
      </c>
      <c r="V276" s="407">
        <v>8518</v>
      </c>
      <c r="W276" s="359">
        <v>0</v>
      </c>
      <c r="X276" s="359"/>
      <c r="Y276" s="351">
        <v>27795.5</v>
      </c>
      <c r="Z276" s="351">
        <v>0</v>
      </c>
      <c r="AA276" s="366">
        <v>1</v>
      </c>
      <c r="AB276" s="367">
        <v>0</v>
      </c>
      <c r="AC276" s="367">
        <v>5922.6750000000002</v>
      </c>
      <c r="AD276" s="367"/>
      <c r="AE276" s="351"/>
      <c r="AF276" s="351" t="s">
        <v>3044</v>
      </c>
      <c r="AG276" s="351" t="s">
        <v>3045</v>
      </c>
      <c r="AH276" s="351" t="s">
        <v>95</v>
      </c>
      <c r="AI276" s="351"/>
      <c r="AJ276" s="351"/>
      <c r="AK276" s="351"/>
      <c r="AL276" s="351"/>
      <c r="AM276" s="351"/>
      <c r="AN276" s="351"/>
      <c r="AO276" s="351"/>
      <c r="AP276" s="351"/>
      <c r="AQ276" s="351"/>
      <c r="AR276" s="351"/>
      <c r="AS276" s="351"/>
      <c r="AT276" s="351"/>
      <c r="AU276" s="351"/>
      <c r="AV276" s="351"/>
      <c r="AW276" s="351"/>
      <c r="AX276" s="351" t="s">
        <v>2701</v>
      </c>
      <c r="AY276" s="351"/>
      <c r="AZ276" s="351" t="s">
        <v>95</v>
      </c>
      <c r="BA276" s="351" t="s">
        <v>95</v>
      </c>
      <c r="BB276" s="351" t="s">
        <v>2952</v>
      </c>
      <c r="BC276" s="412" t="s">
        <v>2701</v>
      </c>
      <c r="BD276" s="316" t="s">
        <v>141</v>
      </c>
      <c r="BE276" s="339" t="s">
        <v>371</v>
      </c>
      <c r="BF276" s="339" t="s">
        <v>394</v>
      </c>
    </row>
    <row r="277" spans="1:58" s="316" customFormat="1" ht="35.1" customHeight="1">
      <c r="A277" s="339" t="s">
        <v>371</v>
      </c>
      <c r="B277" s="339" t="s">
        <v>418</v>
      </c>
      <c r="C277" s="339" t="s">
        <v>1614</v>
      </c>
      <c r="D277" s="339" t="s">
        <v>119</v>
      </c>
      <c r="E277" s="339" t="s">
        <v>89</v>
      </c>
      <c r="F277" s="340">
        <v>2017</v>
      </c>
      <c r="G277" s="340">
        <v>2021</v>
      </c>
      <c r="H277" s="341">
        <v>12.3</v>
      </c>
      <c r="I277" s="339"/>
      <c r="J277" s="339"/>
      <c r="K277" s="339">
        <v>12.288</v>
      </c>
      <c r="L277" s="351">
        <v>9577.19</v>
      </c>
      <c r="M277" s="351">
        <v>7309.7800999999999</v>
      </c>
      <c r="N277" s="351">
        <v>3686.4</v>
      </c>
      <c r="O277" s="351">
        <v>0</v>
      </c>
      <c r="P277" s="351">
        <v>0</v>
      </c>
      <c r="Q277" s="351">
        <v>0</v>
      </c>
      <c r="R277" s="358">
        <v>3686</v>
      </c>
      <c r="S277" s="358">
        <f>VLOOKUP(C277,[1]Sheet2!$J$10:$EU$681,93,FALSE)</f>
        <v>3686</v>
      </c>
      <c r="T277" s="361">
        <v>9577.2000000000007</v>
      </c>
      <c r="U277" s="361">
        <v>4500</v>
      </c>
      <c r="V277" s="407">
        <v>5077.2</v>
      </c>
      <c r="W277" s="359">
        <v>0</v>
      </c>
      <c r="X277" s="359">
        <v>0</v>
      </c>
      <c r="Y277" s="351">
        <v>9577.2000000000007</v>
      </c>
      <c r="Z277" s="351">
        <v>-1.00000000002183E-2</v>
      </c>
      <c r="AA277" s="366">
        <v>1.0000010441475999</v>
      </c>
      <c r="AB277" s="367"/>
      <c r="AC277" s="367">
        <v>3623.3800999999999</v>
      </c>
      <c r="AD277" s="367">
        <v>0.400000000000091</v>
      </c>
      <c r="AE277" s="351"/>
      <c r="AF277" s="351" t="s">
        <v>3046</v>
      </c>
      <c r="AG277" s="351" t="s">
        <v>3047</v>
      </c>
      <c r="AH277" s="351" t="s">
        <v>95</v>
      </c>
      <c r="AI277" s="351"/>
      <c r="AJ277" s="351"/>
      <c r="AK277" s="351"/>
      <c r="AL277" s="351"/>
      <c r="AM277" s="351"/>
      <c r="AN277" s="351"/>
      <c r="AO277" s="351"/>
      <c r="AP277" s="351"/>
      <c r="AQ277" s="351"/>
      <c r="AR277" s="351"/>
      <c r="AS277" s="351"/>
      <c r="AT277" s="351"/>
      <c r="AU277" s="351"/>
      <c r="AV277" s="351"/>
      <c r="AW277" s="351"/>
      <c r="AX277" s="351" t="s">
        <v>2701</v>
      </c>
      <c r="AY277" s="351"/>
      <c r="AZ277" s="351" t="s">
        <v>426</v>
      </c>
      <c r="BA277" s="351" t="s">
        <v>426</v>
      </c>
      <c r="BB277" s="351" t="s">
        <v>2952</v>
      </c>
      <c r="BC277" s="412" t="s">
        <v>2701</v>
      </c>
      <c r="BD277" s="316" t="s">
        <v>141</v>
      </c>
      <c r="BE277" s="339" t="s">
        <v>371</v>
      </c>
      <c r="BF277" s="339" t="s">
        <v>418</v>
      </c>
    </row>
    <row r="278" spans="1:58" s="316" customFormat="1" ht="35.1" customHeight="1">
      <c r="A278" s="339" t="s">
        <v>371</v>
      </c>
      <c r="B278" s="339" t="s">
        <v>418</v>
      </c>
      <c r="C278" s="339" t="s">
        <v>933</v>
      </c>
      <c r="D278" s="339" t="s">
        <v>119</v>
      </c>
      <c r="E278" s="339" t="s">
        <v>89</v>
      </c>
      <c r="F278" s="340">
        <v>2017</v>
      </c>
      <c r="G278" s="340">
        <v>2018</v>
      </c>
      <c r="H278" s="341">
        <v>4.3</v>
      </c>
      <c r="I278" s="339">
        <v>4.3029999999999999</v>
      </c>
      <c r="J278" s="339"/>
      <c r="K278" s="339"/>
      <c r="L278" s="351">
        <v>16320.62</v>
      </c>
      <c r="M278" s="351">
        <v>12082.0571</v>
      </c>
      <c r="N278" s="351">
        <v>1290.9000000000001</v>
      </c>
      <c r="O278" s="351">
        <v>0</v>
      </c>
      <c r="P278" s="351">
        <v>0</v>
      </c>
      <c r="Q278" s="351">
        <v>0</v>
      </c>
      <c r="R278" s="358">
        <v>1291</v>
      </c>
      <c r="S278" s="358">
        <f>VLOOKUP(C278,[1]Sheet2!$J$10:$EU$681,93,FALSE)</f>
        <v>1291</v>
      </c>
      <c r="T278" s="361">
        <v>16329.7</v>
      </c>
      <c r="U278" s="359"/>
      <c r="V278" s="407">
        <v>13000</v>
      </c>
      <c r="W278" s="407">
        <v>2620</v>
      </c>
      <c r="X278" s="361">
        <v>709.7</v>
      </c>
      <c r="Y278" s="351">
        <v>15920</v>
      </c>
      <c r="Z278" s="351">
        <v>400.62000000000103</v>
      </c>
      <c r="AA278" s="366">
        <v>0.97545313842243697</v>
      </c>
      <c r="AB278" s="367">
        <v>400.72000000000099</v>
      </c>
      <c r="AC278" s="367">
        <v>10791.1571</v>
      </c>
      <c r="AD278" s="367"/>
      <c r="AE278" s="351"/>
      <c r="AF278" s="351" t="s">
        <v>3048</v>
      </c>
      <c r="AG278" s="351" t="s">
        <v>3049</v>
      </c>
      <c r="AH278" s="351" t="s">
        <v>95</v>
      </c>
      <c r="AI278" s="351"/>
      <c r="AJ278" s="351"/>
      <c r="AK278" s="351"/>
      <c r="AL278" s="351"/>
      <c r="AM278" s="351"/>
      <c r="AN278" s="351"/>
      <c r="AO278" s="351"/>
      <c r="AP278" s="351"/>
      <c r="AQ278" s="351"/>
      <c r="AR278" s="351"/>
      <c r="AS278" s="351"/>
      <c r="AT278" s="351"/>
      <c r="AU278" s="351"/>
      <c r="AV278" s="351"/>
      <c r="AW278" s="351"/>
      <c r="AX278" s="351" t="s">
        <v>2701</v>
      </c>
      <c r="AY278" s="351"/>
      <c r="AZ278" s="351" t="s">
        <v>95</v>
      </c>
      <c r="BA278" s="351" t="s">
        <v>95</v>
      </c>
      <c r="BB278" s="351" t="s">
        <v>2952</v>
      </c>
      <c r="BC278" s="412" t="s">
        <v>2701</v>
      </c>
      <c r="BD278" s="316" t="s">
        <v>141</v>
      </c>
      <c r="BE278" s="339" t="s">
        <v>371</v>
      </c>
      <c r="BF278" s="339" t="s">
        <v>418</v>
      </c>
    </row>
    <row r="279" spans="1:58" s="321" customFormat="1" ht="35.1" customHeight="1">
      <c r="A279" s="339" t="s">
        <v>371</v>
      </c>
      <c r="B279" s="339" t="s">
        <v>389</v>
      </c>
      <c r="C279" s="339" t="s">
        <v>390</v>
      </c>
      <c r="D279" s="339" t="s">
        <v>119</v>
      </c>
      <c r="E279" s="339" t="s">
        <v>89</v>
      </c>
      <c r="F279" s="340">
        <v>2015</v>
      </c>
      <c r="G279" s="340">
        <v>2018</v>
      </c>
      <c r="H279" s="341">
        <v>28</v>
      </c>
      <c r="I279" s="339"/>
      <c r="J279" s="339">
        <v>31.759</v>
      </c>
      <c r="K279" s="339"/>
      <c r="L279" s="351">
        <v>29852.01</v>
      </c>
      <c r="M279" s="351">
        <v>22484.495699999999</v>
      </c>
      <c r="N279" s="351">
        <v>13078</v>
      </c>
      <c r="O279" s="351">
        <v>0</v>
      </c>
      <c r="P279" s="351">
        <v>0</v>
      </c>
      <c r="Q279" s="351">
        <v>0</v>
      </c>
      <c r="R279" s="358">
        <v>13078</v>
      </c>
      <c r="S279" s="358">
        <f>VLOOKUP(C279,[1]Sheet2!$J$10:$EU$681,93,FALSE)</f>
        <v>13078</v>
      </c>
      <c r="T279" s="361">
        <v>30671</v>
      </c>
      <c r="U279" s="361">
        <v>12000</v>
      </c>
      <c r="V279" s="407">
        <v>11071</v>
      </c>
      <c r="W279" s="407">
        <v>3600</v>
      </c>
      <c r="X279" s="359">
        <v>0</v>
      </c>
      <c r="Y279" s="351">
        <v>29852.01</v>
      </c>
      <c r="Z279" s="351">
        <v>0</v>
      </c>
      <c r="AA279" s="366">
        <v>1</v>
      </c>
      <c r="AB279" s="367">
        <v>0</v>
      </c>
      <c r="AC279" s="367">
        <v>9406.4956999999995</v>
      </c>
      <c r="AD279" s="367"/>
      <c r="AE279" s="351"/>
      <c r="AF279" s="351" t="s">
        <v>3050</v>
      </c>
      <c r="AG279" s="351" t="s">
        <v>3051</v>
      </c>
      <c r="AH279" s="351" t="s">
        <v>95</v>
      </c>
      <c r="AI279" s="351"/>
      <c r="AJ279" s="351"/>
      <c r="AK279" s="351"/>
      <c r="AL279" s="351"/>
      <c r="AM279" s="351"/>
      <c r="AN279" s="351"/>
      <c r="AO279" s="351"/>
      <c r="AP279" s="351"/>
      <c r="AQ279" s="351"/>
      <c r="AR279" s="351"/>
      <c r="AS279" s="351"/>
      <c r="AT279" s="351"/>
      <c r="AU279" s="351"/>
      <c r="AV279" s="351"/>
      <c r="AW279" s="351"/>
      <c r="AX279" s="351" t="s">
        <v>2701</v>
      </c>
      <c r="AY279" s="351"/>
      <c r="AZ279" s="351" t="s">
        <v>95</v>
      </c>
      <c r="BA279" s="351" t="s">
        <v>95</v>
      </c>
      <c r="BB279" s="351" t="s">
        <v>2952</v>
      </c>
      <c r="BC279" s="412" t="s">
        <v>2701</v>
      </c>
      <c r="BD279" s="316" t="s">
        <v>141</v>
      </c>
      <c r="BE279" s="339" t="s">
        <v>371</v>
      </c>
      <c r="BF279" s="339" t="s">
        <v>389</v>
      </c>
    </row>
    <row r="280" spans="1:58" s="316" customFormat="1" ht="35.1" customHeight="1">
      <c r="A280" s="339" t="s">
        <v>128</v>
      </c>
      <c r="B280" s="339" t="s">
        <v>129</v>
      </c>
      <c r="C280" s="339" t="s">
        <v>1456</v>
      </c>
      <c r="D280" s="339" t="s">
        <v>119</v>
      </c>
      <c r="E280" s="339" t="s">
        <v>89</v>
      </c>
      <c r="F280" s="340">
        <v>2016</v>
      </c>
      <c r="G280" s="340">
        <v>2020</v>
      </c>
      <c r="H280" s="341">
        <v>12.4</v>
      </c>
      <c r="I280" s="339">
        <v>11.81</v>
      </c>
      <c r="J280" s="339"/>
      <c r="K280" s="339"/>
      <c r="L280" s="351">
        <v>32751</v>
      </c>
      <c r="M280" s="351">
        <v>16763.11</v>
      </c>
      <c r="N280" s="351">
        <v>2950</v>
      </c>
      <c r="O280" s="351">
        <v>0</v>
      </c>
      <c r="P280" s="351">
        <v>0</v>
      </c>
      <c r="Q280" s="351">
        <v>0</v>
      </c>
      <c r="R280" s="358">
        <v>2950</v>
      </c>
      <c r="S280" s="358">
        <f>VLOOKUP(C280,[1]Sheet2!$J$10:$EU$681,93,FALSE)</f>
        <v>2950</v>
      </c>
      <c r="T280" s="361">
        <v>38950</v>
      </c>
      <c r="U280" s="359"/>
      <c r="V280" s="359"/>
      <c r="W280" s="407">
        <v>26150</v>
      </c>
      <c r="X280" s="361">
        <v>12800</v>
      </c>
      <c r="Y280" s="351">
        <v>32751</v>
      </c>
      <c r="Z280" s="351">
        <v>0</v>
      </c>
      <c r="AA280" s="366">
        <v>1</v>
      </c>
      <c r="AB280" s="367">
        <v>0</v>
      </c>
      <c r="AC280" s="367">
        <v>13813.11</v>
      </c>
      <c r="AD280" s="367">
        <v>0</v>
      </c>
      <c r="AE280" s="351"/>
      <c r="AF280" s="368" t="s">
        <v>3052</v>
      </c>
      <c r="AG280" s="368" t="s">
        <v>3053</v>
      </c>
      <c r="AH280" s="351" t="s">
        <v>95</v>
      </c>
      <c r="AI280" s="368">
        <v>6050</v>
      </c>
      <c r="AJ280" s="368"/>
      <c r="AK280" s="368"/>
      <c r="AL280" s="368">
        <v>6050</v>
      </c>
      <c r="AM280" s="368" t="s">
        <v>3054</v>
      </c>
      <c r="AN280" s="351"/>
      <c r="AO280" s="351"/>
      <c r="AP280" s="351"/>
      <c r="AQ280" s="351"/>
      <c r="AR280" s="351"/>
      <c r="AS280" s="351"/>
      <c r="AT280" s="351"/>
      <c r="AU280" s="351"/>
      <c r="AV280" s="351"/>
      <c r="AW280" s="351"/>
      <c r="AX280" s="351" t="s">
        <v>2701</v>
      </c>
      <c r="AY280" s="351"/>
      <c r="AZ280" s="351" t="s">
        <v>416</v>
      </c>
      <c r="BA280" s="351" t="s">
        <v>416</v>
      </c>
      <c r="BB280" s="351" t="s">
        <v>2952</v>
      </c>
      <c r="BC280" s="412" t="s">
        <v>2701</v>
      </c>
      <c r="BD280" s="316" t="s">
        <v>2140</v>
      </c>
      <c r="BE280" s="339" t="s">
        <v>128</v>
      </c>
      <c r="BF280" s="339" t="s">
        <v>129</v>
      </c>
    </row>
    <row r="281" spans="1:58" s="319" customFormat="1" ht="35.1" customHeight="1">
      <c r="A281" s="343" t="s">
        <v>190</v>
      </c>
      <c r="B281" s="343" t="s">
        <v>1243</v>
      </c>
      <c r="C281" s="343" t="s">
        <v>1244</v>
      </c>
      <c r="D281" s="343" t="s">
        <v>90</v>
      </c>
      <c r="E281" s="343" t="s">
        <v>89</v>
      </c>
      <c r="F281" s="344">
        <v>2017</v>
      </c>
      <c r="G281" s="344">
        <v>2020</v>
      </c>
      <c r="H281" s="345">
        <v>17</v>
      </c>
      <c r="I281" s="343">
        <v>19.09</v>
      </c>
      <c r="J281" s="343"/>
      <c r="K281" s="343"/>
      <c r="L281" s="353">
        <v>65314.52</v>
      </c>
      <c r="M281" s="353">
        <v>46373.309200000003</v>
      </c>
      <c r="N281" s="353">
        <v>7636</v>
      </c>
      <c r="O281" s="351">
        <v>0</v>
      </c>
      <c r="P281" s="351">
        <v>0</v>
      </c>
      <c r="Q281" s="351">
        <v>0</v>
      </c>
      <c r="R281" s="360">
        <v>5390</v>
      </c>
      <c r="S281" s="358">
        <f>VLOOKUP(C281,[1]Sheet2!$J$10:$EU$681,93,FALSE)</f>
        <v>5390</v>
      </c>
      <c r="T281" s="361">
        <v>65314.5</v>
      </c>
      <c r="U281" s="359"/>
      <c r="V281" s="407">
        <v>7000</v>
      </c>
      <c r="W281" s="407">
        <v>18000</v>
      </c>
      <c r="X281" s="361">
        <v>40314.5</v>
      </c>
      <c r="Y281" s="353">
        <v>65315</v>
      </c>
      <c r="Z281" s="351">
        <v>-0.48000000000320098</v>
      </c>
      <c r="AA281" s="366">
        <v>1.0000073490550001</v>
      </c>
      <c r="AB281" s="367"/>
      <c r="AC281" s="367">
        <v>38737.309200000003</v>
      </c>
      <c r="AD281" s="367">
        <v>2246</v>
      </c>
      <c r="AE281" s="351"/>
      <c r="AF281" s="351" t="s">
        <v>2350</v>
      </c>
      <c r="AG281" s="351" t="s">
        <v>2351</v>
      </c>
      <c r="AH281" s="353" t="s">
        <v>95</v>
      </c>
      <c r="AI281" s="353"/>
      <c r="AJ281" s="353"/>
      <c r="AK281" s="353"/>
      <c r="AL281" s="353"/>
      <c r="AM281" s="353"/>
      <c r="AN281" s="353"/>
      <c r="AO281" s="353"/>
      <c r="AP281" s="353"/>
      <c r="AQ281" s="353"/>
      <c r="AR281" s="353"/>
      <c r="AS281" s="353"/>
      <c r="AT281" s="353"/>
      <c r="AU281" s="353"/>
      <c r="AV281" s="353"/>
      <c r="AW281" s="353"/>
      <c r="AX281" s="353" t="s">
        <v>2701</v>
      </c>
      <c r="AY281" s="436" t="s">
        <v>2880</v>
      </c>
      <c r="AZ281" s="353" t="s">
        <v>416</v>
      </c>
      <c r="BA281" s="351" t="s">
        <v>416</v>
      </c>
      <c r="BB281" s="353" t="s">
        <v>2952</v>
      </c>
      <c r="BC281" s="424" t="s">
        <v>2701</v>
      </c>
      <c r="BD281" s="316" t="s">
        <v>2140</v>
      </c>
      <c r="BE281" s="343" t="s">
        <v>190</v>
      </c>
      <c r="BF281" s="343" t="s">
        <v>1243</v>
      </c>
    </row>
    <row r="282" spans="1:58" s="319" customFormat="1" ht="35.1" customHeight="1">
      <c r="A282" s="343" t="s">
        <v>190</v>
      </c>
      <c r="B282" s="343" t="s">
        <v>3055</v>
      </c>
      <c r="C282" s="343" t="s">
        <v>703</v>
      </c>
      <c r="D282" s="343" t="s">
        <v>90</v>
      </c>
      <c r="E282" s="343" t="s">
        <v>134</v>
      </c>
      <c r="F282" s="344">
        <v>2016</v>
      </c>
      <c r="G282" s="344">
        <v>2018</v>
      </c>
      <c r="H282" s="345">
        <v>10</v>
      </c>
      <c r="I282" s="343"/>
      <c r="J282" s="343">
        <v>8.7170000000000005</v>
      </c>
      <c r="K282" s="343"/>
      <c r="L282" s="353">
        <v>9443</v>
      </c>
      <c r="M282" s="353">
        <v>6421.24</v>
      </c>
      <c r="N282" s="353">
        <v>3051</v>
      </c>
      <c r="O282" s="351">
        <v>0</v>
      </c>
      <c r="P282" s="351">
        <v>0</v>
      </c>
      <c r="Q282" s="351">
        <v>0</v>
      </c>
      <c r="R282" s="360">
        <v>3050</v>
      </c>
      <c r="S282" s="358">
        <f>VLOOKUP(C282,[1]Sheet2!$J$10:$EU$681,93,FALSE)</f>
        <v>3050</v>
      </c>
      <c r="T282" s="361">
        <v>6500</v>
      </c>
      <c r="U282" s="359"/>
      <c r="V282" s="359"/>
      <c r="W282" s="407">
        <v>6000</v>
      </c>
      <c r="X282" s="361">
        <v>500</v>
      </c>
      <c r="Y282" s="353">
        <v>6500</v>
      </c>
      <c r="Z282" s="351">
        <v>2943</v>
      </c>
      <c r="AA282" s="366">
        <v>0.688340569734195</v>
      </c>
      <c r="AB282" s="367">
        <v>2942</v>
      </c>
      <c r="AC282" s="367">
        <v>3370.24</v>
      </c>
      <c r="AD282" s="367">
        <v>1</v>
      </c>
      <c r="AE282" s="351">
        <v>2942</v>
      </c>
      <c r="AF282" s="353"/>
      <c r="AG282" s="353"/>
      <c r="AH282" s="351" t="s">
        <v>95</v>
      </c>
      <c r="AI282" s="353"/>
      <c r="AJ282" s="353"/>
      <c r="AK282" s="353"/>
      <c r="AL282" s="353"/>
      <c r="AM282" s="353"/>
      <c r="AN282" s="353"/>
      <c r="AO282" s="353"/>
      <c r="AP282" s="353"/>
      <c r="AQ282" s="353"/>
      <c r="AR282" s="353"/>
      <c r="AS282" s="353"/>
      <c r="AT282" s="353"/>
      <c r="AU282" s="353"/>
      <c r="AV282" s="353"/>
      <c r="AW282" s="353"/>
      <c r="AX282" s="353" t="s">
        <v>2701</v>
      </c>
      <c r="AY282" s="353" t="s">
        <v>2995</v>
      </c>
      <c r="AZ282" s="353" t="s">
        <v>95</v>
      </c>
      <c r="BA282" s="351" t="s">
        <v>95</v>
      </c>
      <c r="BB282" s="353" t="s">
        <v>2952</v>
      </c>
      <c r="BC282" s="424" t="s">
        <v>2701</v>
      </c>
      <c r="BD282" s="316" t="s">
        <v>2140</v>
      </c>
      <c r="BE282" s="343" t="s">
        <v>190</v>
      </c>
      <c r="BF282" s="343" t="s">
        <v>3055</v>
      </c>
    </row>
    <row r="283" spans="1:58" s="316" customFormat="1" ht="35.1" customHeight="1">
      <c r="A283" s="339" t="s">
        <v>293</v>
      </c>
      <c r="B283" s="339" t="s">
        <v>843</v>
      </c>
      <c r="C283" s="339" t="s">
        <v>1266</v>
      </c>
      <c r="D283" s="339" t="s">
        <v>90</v>
      </c>
      <c r="E283" s="339" t="s">
        <v>165</v>
      </c>
      <c r="F283" s="340">
        <v>2016</v>
      </c>
      <c r="G283" s="340">
        <v>2020</v>
      </c>
      <c r="H283" s="341">
        <v>28.417999999999999</v>
      </c>
      <c r="I283" s="339"/>
      <c r="J283" s="339">
        <v>27.56692</v>
      </c>
      <c r="K283" s="339"/>
      <c r="L283" s="351">
        <v>37092</v>
      </c>
      <c r="M283" s="351">
        <v>29362.771000000001</v>
      </c>
      <c r="N283" s="351">
        <v>12814</v>
      </c>
      <c r="O283" s="351">
        <v>0</v>
      </c>
      <c r="P283" s="351">
        <v>0</v>
      </c>
      <c r="Q283" s="351">
        <v>0</v>
      </c>
      <c r="R283" s="358">
        <v>9058</v>
      </c>
      <c r="S283" s="358">
        <f>VLOOKUP(C283,[1]Sheet2!$J$10:$EU$681,93,FALSE)</f>
        <v>9058</v>
      </c>
      <c r="T283" s="361">
        <v>37092</v>
      </c>
      <c r="U283" s="361">
        <v>4800</v>
      </c>
      <c r="V283" s="407">
        <v>5370</v>
      </c>
      <c r="W283" s="407">
        <v>1320</v>
      </c>
      <c r="X283" s="361">
        <v>25602</v>
      </c>
      <c r="Y283" s="351">
        <v>37092</v>
      </c>
      <c r="Z283" s="351">
        <v>0</v>
      </c>
      <c r="AA283" s="366">
        <v>1</v>
      </c>
      <c r="AB283" s="367"/>
      <c r="AC283" s="367">
        <v>16548.771000000001</v>
      </c>
      <c r="AD283" s="367">
        <v>3756</v>
      </c>
      <c r="AE283" s="351"/>
      <c r="AF283" s="39" t="s">
        <v>1269</v>
      </c>
      <c r="AG283" s="39" t="s">
        <v>1270</v>
      </c>
      <c r="AH283" s="351" t="s">
        <v>95</v>
      </c>
      <c r="AI283" s="351"/>
      <c r="AJ283" s="351"/>
      <c r="AK283" s="351"/>
      <c r="AL283" s="351"/>
      <c r="AM283" s="351"/>
      <c r="AN283" s="351"/>
      <c r="AO283" s="351"/>
      <c r="AP283" s="351"/>
      <c r="AQ283" s="351"/>
      <c r="AR283" s="351"/>
      <c r="AS283" s="351"/>
      <c r="AT283" s="351"/>
      <c r="AU283" s="351"/>
      <c r="AV283" s="351"/>
      <c r="AW283" s="351"/>
      <c r="AX283" s="351" t="s">
        <v>2701</v>
      </c>
      <c r="AY283" s="351"/>
      <c r="AZ283" s="351" t="s">
        <v>416</v>
      </c>
      <c r="BA283" s="351" t="s">
        <v>416</v>
      </c>
      <c r="BB283" s="351" t="s">
        <v>2952</v>
      </c>
      <c r="BC283" s="412" t="s">
        <v>2701</v>
      </c>
      <c r="BD283" s="316" t="s">
        <v>141</v>
      </c>
      <c r="BE283" s="339" t="s">
        <v>293</v>
      </c>
      <c r="BF283" s="339" t="s">
        <v>843</v>
      </c>
    </row>
    <row r="284" spans="1:58" s="316" customFormat="1" ht="35.1" customHeight="1">
      <c r="A284" s="339" t="s">
        <v>230</v>
      </c>
      <c r="B284" s="339" t="s">
        <v>231</v>
      </c>
      <c r="C284" s="339" t="s">
        <v>431</v>
      </c>
      <c r="D284" s="339" t="s">
        <v>119</v>
      </c>
      <c r="E284" s="339" t="s">
        <v>89</v>
      </c>
      <c r="F284" s="340">
        <v>2014</v>
      </c>
      <c r="G284" s="340">
        <v>2020</v>
      </c>
      <c r="H284" s="341">
        <v>9</v>
      </c>
      <c r="I284" s="339">
        <v>30.236999999999998</v>
      </c>
      <c r="J284" s="339"/>
      <c r="K284" s="339"/>
      <c r="L284" s="351">
        <v>149669.29999999999</v>
      </c>
      <c r="M284" s="351">
        <v>106265.20299999999</v>
      </c>
      <c r="N284" s="351">
        <v>4338</v>
      </c>
      <c r="O284" s="351">
        <v>0</v>
      </c>
      <c r="P284" s="351">
        <v>0</v>
      </c>
      <c r="Q284" s="351">
        <v>0</v>
      </c>
      <c r="R284" s="358">
        <v>4337.9972550186903</v>
      </c>
      <c r="S284" s="358">
        <f>VLOOKUP(C284,[1]Sheet2!$J$10:$EU$681,93,FALSE)</f>
        <v>4337.9972550186903</v>
      </c>
      <c r="T284" s="361">
        <v>66790</v>
      </c>
      <c r="U284" s="361">
        <v>4800</v>
      </c>
      <c r="V284" s="407">
        <v>22540</v>
      </c>
      <c r="W284" s="407">
        <v>7993</v>
      </c>
      <c r="X284" s="359"/>
      <c r="Y284" s="351">
        <v>66790</v>
      </c>
      <c r="Z284" s="351">
        <v>82879.3</v>
      </c>
      <c r="AA284" s="366">
        <v>0.44625050026959401</v>
      </c>
      <c r="AB284" s="367">
        <v>82879.297255018697</v>
      </c>
      <c r="AC284" s="367">
        <v>101927.20299999999</v>
      </c>
      <c r="AD284" s="367">
        <v>2.7449813096609402E-3</v>
      </c>
      <c r="AE284" s="351"/>
      <c r="AF284" s="369" t="s">
        <v>432</v>
      </c>
      <c r="AG284" s="351" t="s">
        <v>433</v>
      </c>
      <c r="AH284" s="369" t="s">
        <v>95</v>
      </c>
      <c r="AI284" s="351"/>
      <c r="AJ284" s="351"/>
      <c r="AK284" s="351"/>
      <c r="AL284" s="351"/>
      <c r="AM284" s="351"/>
      <c r="AN284" s="351"/>
      <c r="AO284" s="351"/>
      <c r="AP284" s="351"/>
      <c r="AQ284" s="351"/>
      <c r="AR284" s="351"/>
      <c r="AS284" s="351"/>
      <c r="AT284" s="351"/>
      <c r="AU284" s="351"/>
      <c r="AV284" s="351"/>
      <c r="AW284" s="351"/>
      <c r="AX284" s="351" t="s">
        <v>2701</v>
      </c>
      <c r="AY284" s="351"/>
      <c r="AZ284" s="351" t="s">
        <v>426</v>
      </c>
      <c r="BA284" s="351" t="s">
        <v>426</v>
      </c>
      <c r="BB284" s="351" t="s">
        <v>2952</v>
      </c>
      <c r="BC284" s="412" t="s">
        <v>2701</v>
      </c>
      <c r="BD284" s="316" t="s">
        <v>234</v>
      </c>
      <c r="BE284" s="339" t="s">
        <v>230</v>
      </c>
      <c r="BF284" s="339" t="s">
        <v>231</v>
      </c>
    </row>
    <row r="285" spans="1:58" ht="35.1" customHeight="1">
      <c r="A285" s="565" t="s">
        <v>2750</v>
      </c>
      <c r="B285" s="565"/>
      <c r="C285" s="337"/>
      <c r="D285" s="337"/>
      <c r="E285" s="337"/>
      <c r="F285" s="337"/>
      <c r="G285" s="337"/>
      <c r="H285" s="338">
        <f t="shared" ref="H285:R285" si="25">SUBTOTAL(9,H286:H383)</f>
        <v>2024.4261200000003</v>
      </c>
      <c r="I285" s="338">
        <f t="shared" si="25"/>
        <v>507.82100000000003</v>
      </c>
      <c r="J285" s="338">
        <f t="shared" si="25"/>
        <v>1320.8754199999998</v>
      </c>
      <c r="K285" s="338">
        <f t="shared" si="25"/>
        <v>143.52864</v>
      </c>
      <c r="L285" s="338">
        <f t="shared" si="25"/>
        <v>4702758.1651000008</v>
      </c>
      <c r="M285" s="338">
        <f t="shared" si="25"/>
        <v>3256873.0321890004</v>
      </c>
      <c r="N285" s="338">
        <f t="shared" si="25"/>
        <v>931025.94599999988</v>
      </c>
      <c r="O285" s="338">
        <f t="shared" si="25"/>
        <v>0</v>
      </c>
      <c r="P285" s="338">
        <f t="shared" si="25"/>
        <v>0</v>
      </c>
      <c r="Q285" s="338">
        <f t="shared" si="25"/>
        <v>0</v>
      </c>
      <c r="R285" s="357">
        <f t="shared" si="25"/>
        <v>389656.30000000005</v>
      </c>
      <c r="S285" s="358" t="e">
        <f>VLOOKUP(C285,[1]Sheet2!$J$10:$EU$681,93,FALSE)</f>
        <v>#N/A</v>
      </c>
      <c r="T285" s="359"/>
      <c r="U285" s="359"/>
      <c r="V285" s="359"/>
      <c r="W285" s="359"/>
      <c r="X285" s="359"/>
      <c r="Y285" s="338">
        <f t="shared" ref="Y285:AW285" si="26">SUBTOTAL(9,Y286:Y383)</f>
        <v>1495215.8199999998</v>
      </c>
      <c r="Z285" s="338">
        <f t="shared" si="26"/>
        <v>3207542.3451</v>
      </c>
      <c r="AA285" s="338">
        <f t="shared" si="26"/>
        <v>34.13335500183161</v>
      </c>
      <c r="AB285" s="338">
        <f t="shared" si="26"/>
        <v>2667527.5290999999</v>
      </c>
      <c r="AC285" s="338">
        <f t="shared" si="26"/>
        <v>2325847.0861890009</v>
      </c>
      <c r="AD285" s="338">
        <f t="shared" si="26"/>
        <v>544383.64600000007</v>
      </c>
      <c r="AE285" s="338">
        <f t="shared" si="26"/>
        <v>1769500.7958890002</v>
      </c>
      <c r="AF285" s="338">
        <f t="shared" si="26"/>
        <v>0</v>
      </c>
      <c r="AG285" s="338">
        <f t="shared" si="26"/>
        <v>0</v>
      </c>
      <c r="AH285" s="338">
        <f t="shared" si="26"/>
        <v>0</v>
      </c>
      <c r="AI285" s="338">
        <f t="shared" si="26"/>
        <v>1331002.9707300002</v>
      </c>
      <c r="AJ285" s="338">
        <f t="shared" si="26"/>
        <v>277780.68871496175</v>
      </c>
      <c r="AK285" s="338">
        <f t="shared" si="26"/>
        <v>890508.21851999999</v>
      </c>
      <c r="AL285" s="338">
        <f t="shared" si="26"/>
        <v>215653.62589503819</v>
      </c>
      <c r="AM285" s="338">
        <f t="shared" si="26"/>
        <v>0</v>
      </c>
      <c r="AN285" s="338">
        <f t="shared" si="26"/>
        <v>1171696.2534399999</v>
      </c>
      <c r="AO285" s="338">
        <f t="shared" si="26"/>
        <v>182688.06268503828</v>
      </c>
      <c r="AP285" s="338">
        <f t="shared" si="26"/>
        <v>684895.46504999977</v>
      </c>
      <c r="AQ285" s="338">
        <f t="shared" si="26"/>
        <v>308902.18460496177</v>
      </c>
      <c r="AR285" s="338">
        <f t="shared" si="26"/>
        <v>0</v>
      </c>
      <c r="AS285" s="338">
        <f t="shared" si="26"/>
        <v>648708.44542999996</v>
      </c>
      <c r="AT285" s="338">
        <f t="shared" si="26"/>
        <v>84150.542600000001</v>
      </c>
      <c r="AU285" s="338">
        <f t="shared" si="26"/>
        <v>238964.50424000001</v>
      </c>
      <c r="AV285" s="338">
        <f t="shared" si="26"/>
        <v>328134.07679000002</v>
      </c>
      <c r="AW285" s="338">
        <f t="shared" si="26"/>
        <v>0</v>
      </c>
      <c r="AX285" s="337"/>
      <c r="AY285" s="337"/>
      <c r="AZ285" s="337"/>
      <c r="BA285" s="337"/>
      <c r="BB285" s="337"/>
      <c r="BE285" s="565" t="s">
        <v>2750</v>
      </c>
      <c r="BF285" s="565"/>
    </row>
    <row r="286" spans="1:58" s="316" customFormat="1" ht="35.1" customHeight="1">
      <c r="A286" s="339" t="s">
        <v>79</v>
      </c>
      <c r="B286" s="339" t="s">
        <v>501</v>
      </c>
      <c r="C286" s="339" t="s">
        <v>1063</v>
      </c>
      <c r="D286" s="339" t="s">
        <v>119</v>
      </c>
      <c r="E286" s="339" t="s">
        <v>89</v>
      </c>
      <c r="F286" s="340">
        <v>2018</v>
      </c>
      <c r="G286" s="340">
        <v>2020</v>
      </c>
      <c r="H286" s="341">
        <v>15</v>
      </c>
      <c r="I286" s="339">
        <v>14</v>
      </c>
      <c r="J286" s="339"/>
      <c r="K286" s="339"/>
      <c r="L286" s="351">
        <v>133031</v>
      </c>
      <c r="M286" s="351">
        <v>86568.57</v>
      </c>
      <c r="N286" s="351">
        <v>3040</v>
      </c>
      <c r="O286" s="351">
        <v>0</v>
      </c>
      <c r="P286" s="351">
        <v>0</v>
      </c>
      <c r="Q286" s="351">
        <v>0</v>
      </c>
      <c r="R286" s="362">
        <v>2039</v>
      </c>
      <c r="S286" s="358">
        <f>VLOOKUP(C286,[1]Sheet2!$J$10:$EU$681,93,FALSE)</f>
        <v>2039</v>
      </c>
      <c r="T286" s="361">
        <v>100977.4</v>
      </c>
      <c r="U286" s="359"/>
      <c r="V286" s="359"/>
      <c r="W286" s="407">
        <v>76000</v>
      </c>
      <c r="X286" s="361">
        <v>24977.4</v>
      </c>
      <c r="Y286" s="351">
        <v>100977</v>
      </c>
      <c r="Z286" s="351">
        <v>32054</v>
      </c>
      <c r="AA286" s="366">
        <v>0.75904864279754303</v>
      </c>
      <c r="AB286" s="367">
        <v>31053</v>
      </c>
      <c r="AC286" s="367">
        <v>83528.570000000007</v>
      </c>
      <c r="AD286" s="367">
        <v>1001</v>
      </c>
      <c r="AE286" s="351">
        <v>31053</v>
      </c>
      <c r="AF286" s="351" t="s">
        <v>3056</v>
      </c>
      <c r="AG286" s="351" t="s">
        <v>3057</v>
      </c>
      <c r="AH286" s="351" t="s">
        <v>410</v>
      </c>
      <c r="AI286" s="382">
        <v>32054</v>
      </c>
      <c r="AJ286" s="382">
        <v>1001</v>
      </c>
      <c r="AK286" s="351">
        <v>31053</v>
      </c>
      <c r="AL286" s="351"/>
      <c r="AM286" s="382" t="s">
        <v>2781</v>
      </c>
      <c r="AN286" s="351"/>
      <c r="AO286" s="351"/>
      <c r="AP286" s="351"/>
      <c r="AQ286" s="351"/>
      <c r="AR286" s="351"/>
      <c r="AS286" s="351"/>
      <c r="AT286" s="351"/>
      <c r="AU286" s="351"/>
      <c r="AV286" s="351"/>
      <c r="AW286" s="351"/>
      <c r="AX286" s="351" t="s">
        <v>2701</v>
      </c>
      <c r="AY286" s="351"/>
      <c r="AZ286" s="351" t="s">
        <v>416</v>
      </c>
      <c r="BA286" s="351" t="s">
        <v>416</v>
      </c>
      <c r="BB286" s="351" t="s">
        <v>2952</v>
      </c>
      <c r="BC286" s="412" t="s">
        <v>2701</v>
      </c>
      <c r="BD286" s="316" t="s">
        <v>2140</v>
      </c>
      <c r="BE286" s="339" t="s">
        <v>79</v>
      </c>
      <c r="BF286" s="339" t="s">
        <v>501</v>
      </c>
    </row>
    <row r="287" spans="1:58" s="316" customFormat="1" ht="35.1" customHeight="1">
      <c r="A287" s="339" t="s">
        <v>79</v>
      </c>
      <c r="B287" s="339" t="s">
        <v>1661</v>
      </c>
      <c r="C287" s="339" t="s">
        <v>1663</v>
      </c>
      <c r="D287" s="339" t="s">
        <v>90</v>
      </c>
      <c r="E287" s="339"/>
      <c r="F287" s="340">
        <v>2020</v>
      </c>
      <c r="G287" s="340">
        <v>2022</v>
      </c>
      <c r="H287" s="341">
        <v>21</v>
      </c>
      <c r="I287" s="339"/>
      <c r="J287" s="339"/>
      <c r="K287" s="339">
        <v>21</v>
      </c>
      <c r="L287" s="351">
        <v>10500</v>
      </c>
      <c r="M287" s="351">
        <v>7665</v>
      </c>
      <c r="N287" s="351">
        <v>6300</v>
      </c>
      <c r="O287" s="351">
        <v>0</v>
      </c>
      <c r="P287" s="351">
        <v>0</v>
      </c>
      <c r="Q287" s="351">
        <v>0</v>
      </c>
      <c r="R287" s="358">
        <v>0</v>
      </c>
      <c r="S287" s="358" t="e">
        <f>VLOOKUP(C287,[1]Sheet2!$J$10:$EU$681,93,FALSE)</f>
        <v>#N/A</v>
      </c>
      <c r="T287" s="359"/>
      <c r="U287" s="359"/>
      <c r="V287" s="359"/>
      <c r="W287" s="359"/>
      <c r="X287" s="359"/>
      <c r="Y287" s="351">
        <v>3066</v>
      </c>
      <c r="Z287" s="351">
        <v>7434</v>
      </c>
      <c r="AA287" s="366">
        <v>0.29199999999999998</v>
      </c>
      <c r="AB287" s="367">
        <v>1134</v>
      </c>
      <c r="AC287" s="367">
        <v>1365</v>
      </c>
      <c r="AD287" s="367">
        <v>6300</v>
      </c>
      <c r="AE287" s="351">
        <v>1134</v>
      </c>
      <c r="AF287" s="351"/>
      <c r="AG287" s="351"/>
      <c r="AH287" s="351" t="s">
        <v>410</v>
      </c>
      <c r="AI287" s="351">
        <v>7434</v>
      </c>
      <c r="AJ287" s="351">
        <v>6300</v>
      </c>
      <c r="AK287" s="351">
        <v>1134</v>
      </c>
      <c r="AL287" s="351"/>
      <c r="AM287" s="354" t="s">
        <v>2781</v>
      </c>
      <c r="AN287" s="351"/>
      <c r="AO287" s="351"/>
      <c r="AP287" s="351"/>
      <c r="AQ287" s="351"/>
      <c r="AR287" s="351"/>
      <c r="AS287" s="351"/>
      <c r="AT287" s="351"/>
      <c r="AU287" s="351"/>
      <c r="AV287" s="351"/>
      <c r="AW287" s="351"/>
      <c r="AX287" s="351" t="s">
        <v>2701</v>
      </c>
      <c r="AY287" s="351"/>
      <c r="AZ287" s="351" t="s">
        <v>416</v>
      </c>
      <c r="BA287" s="351" t="s">
        <v>1077</v>
      </c>
      <c r="BB287" s="351" t="s">
        <v>2952</v>
      </c>
      <c r="BC287" s="412" t="s">
        <v>2701</v>
      </c>
      <c r="BD287" s="316" t="s">
        <v>2140</v>
      </c>
      <c r="BE287" s="339" t="s">
        <v>79</v>
      </c>
      <c r="BF287" s="339" t="s">
        <v>1661</v>
      </c>
    </row>
    <row r="288" spans="1:58" s="316" customFormat="1" ht="35.1" customHeight="1">
      <c r="A288" s="339" t="s">
        <v>534</v>
      </c>
      <c r="B288" s="339" t="s">
        <v>1029</v>
      </c>
      <c r="C288" s="339" t="s">
        <v>1491</v>
      </c>
      <c r="D288" s="339" t="s">
        <v>90</v>
      </c>
      <c r="E288" s="339" t="s">
        <v>165</v>
      </c>
      <c r="F288" s="340">
        <v>2016</v>
      </c>
      <c r="G288" s="340">
        <v>2020</v>
      </c>
      <c r="H288" s="341">
        <v>59.191000000000003</v>
      </c>
      <c r="I288" s="339"/>
      <c r="J288" s="339">
        <v>59.191000000000003</v>
      </c>
      <c r="K288" s="339"/>
      <c r="L288" s="351">
        <v>57872.08</v>
      </c>
      <c r="M288" s="351">
        <v>45185.033600000002</v>
      </c>
      <c r="N288" s="351">
        <v>28361</v>
      </c>
      <c r="O288" s="351">
        <v>0</v>
      </c>
      <c r="P288" s="351">
        <v>0</v>
      </c>
      <c r="Q288" s="351">
        <v>0</v>
      </c>
      <c r="R288" s="358">
        <v>28361.38</v>
      </c>
      <c r="S288" s="358">
        <f>VLOOKUP(C288,[1]Sheet2!$J$10:$EU$681,93,FALSE)</f>
        <v>28361.38</v>
      </c>
      <c r="T288" s="361">
        <v>55872.1</v>
      </c>
      <c r="U288" s="361">
        <v>19980</v>
      </c>
      <c r="V288" s="407">
        <v>13521</v>
      </c>
      <c r="W288" s="407">
        <v>9500</v>
      </c>
      <c r="X288" s="361">
        <v>12871.1</v>
      </c>
      <c r="Y288" s="351">
        <v>55872</v>
      </c>
      <c r="Z288" s="351">
        <v>2000.08</v>
      </c>
      <c r="AA288" s="366">
        <v>0.965439638596021</v>
      </c>
      <c r="AB288" s="367">
        <v>2000.46</v>
      </c>
      <c r="AC288" s="367">
        <v>16824.033599999999</v>
      </c>
      <c r="AD288" s="367">
        <v>-0.38000000000101902</v>
      </c>
      <c r="AE288" s="351">
        <v>2000.46</v>
      </c>
      <c r="AF288" s="351" t="s">
        <v>1494</v>
      </c>
      <c r="AG288" s="351" t="s">
        <v>1495</v>
      </c>
      <c r="AH288" s="351" t="s">
        <v>410</v>
      </c>
      <c r="AI288" s="351">
        <v>38581</v>
      </c>
      <c r="AJ288" s="351"/>
      <c r="AK288" s="351">
        <v>29511</v>
      </c>
      <c r="AL288" s="351"/>
      <c r="AM288" s="351" t="s">
        <v>2751</v>
      </c>
      <c r="AN288" s="351"/>
      <c r="AO288" s="351"/>
      <c r="AP288" s="351"/>
      <c r="AQ288" s="351"/>
      <c r="AR288" s="351"/>
      <c r="AS288" s="351"/>
      <c r="AT288" s="351"/>
      <c r="AU288" s="351"/>
      <c r="AV288" s="351"/>
      <c r="AW288" s="351"/>
      <c r="AX288" s="351" t="s">
        <v>2701</v>
      </c>
      <c r="AY288" s="351"/>
      <c r="AZ288" s="351" t="s">
        <v>426</v>
      </c>
      <c r="BA288" s="351" t="s">
        <v>426</v>
      </c>
      <c r="BB288" s="351" t="s">
        <v>2952</v>
      </c>
      <c r="BC288" s="412" t="s">
        <v>2701</v>
      </c>
      <c r="BD288" s="316" t="s">
        <v>141</v>
      </c>
      <c r="BE288" s="339" t="s">
        <v>534</v>
      </c>
      <c r="BF288" s="339" t="s">
        <v>1029</v>
      </c>
    </row>
    <row r="289" spans="1:58" s="316" customFormat="1" ht="35.1" customHeight="1">
      <c r="A289" s="339" t="s">
        <v>534</v>
      </c>
      <c r="B289" s="339" t="s">
        <v>535</v>
      </c>
      <c r="C289" s="339" t="s">
        <v>1575</v>
      </c>
      <c r="D289" s="339" t="s">
        <v>119</v>
      </c>
      <c r="E289" s="339" t="s">
        <v>89</v>
      </c>
      <c r="F289" s="340">
        <v>2017</v>
      </c>
      <c r="G289" s="340">
        <v>2020</v>
      </c>
      <c r="H289" s="341">
        <v>3.93</v>
      </c>
      <c r="I289" s="339"/>
      <c r="J289" s="339">
        <v>3.05</v>
      </c>
      <c r="K289" s="339"/>
      <c r="L289" s="351">
        <v>6968</v>
      </c>
      <c r="M289" s="351">
        <v>5106.0864000000001</v>
      </c>
      <c r="N289" s="351">
        <v>610</v>
      </c>
      <c r="O289" s="351">
        <v>0</v>
      </c>
      <c r="P289" s="351">
        <v>0</v>
      </c>
      <c r="Q289" s="351">
        <v>0</v>
      </c>
      <c r="R289" s="358">
        <v>177</v>
      </c>
      <c r="S289" s="358">
        <f>VLOOKUP(C289,[1]Sheet2!$J$10:$EU$681,93,FALSE)</f>
        <v>177</v>
      </c>
      <c r="T289" s="359">
        <v>0</v>
      </c>
      <c r="U289" s="359"/>
      <c r="V289" s="359"/>
      <c r="W289" s="359"/>
      <c r="X289" s="359">
        <v>0</v>
      </c>
      <c r="Y289" s="351">
        <v>0</v>
      </c>
      <c r="Z289" s="351">
        <v>6968</v>
      </c>
      <c r="AA289" s="366">
        <v>0</v>
      </c>
      <c r="AB289" s="367">
        <v>6535</v>
      </c>
      <c r="AC289" s="367">
        <v>4496.0864000000001</v>
      </c>
      <c r="AD289" s="367">
        <v>433</v>
      </c>
      <c r="AE289" s="351">
        <v>4496.0864000000001</v>
      </c>
      <c r="AF289" s="351" t="s">
        <v>1577</v>
      </c>
      <c r="AG289" s="351" t="s">
        <v>3058</v>
      </c>
      <c r="AH289" s="351" t="s">
        <v>410</v>
      </c>
      <c r="AI289" s="351">
        <v>6968</v>
      </c>
      <c r="AJ289" s="351">
        <v>433</v>
      </c>
      <c r="AK289" s="351">
        <v>6358</v>
      </c>
      <c r="AL289" s="351"/>
      <c r="AM289" s="351" t="s">
        <v>910</v>
      </c>
      <c r="AN289" s="351"/>
      <c r="AO289" s="351"/>
      <c r="AP289" s="351"/>
      <c r="AQ289" s="351"/>
      <c r="AR289" s="351"/>
      <c r="AS289" s="351"/>
      <c r="AT289" s="351"/>
      <c r="AU289" s="351"/>
      <c r="AV289" s="351"/>
      <c r="AW289" s="351"/>
      <c r="AX289" s="351" t="s">
        <v>2701</v>
      </c>
      <c r="AY289" s="351"/>
      <c r="AZ289" s="351" t="s">
        <v>426</v>
      </c>
      <c r="BA289" s="351" t="s">
        <v>426</v>
      </c>
      <c r="BB289" s="351" t="s">
        <v>2952</v>
      </c>
      <c r="BC289" s="412" t="s">
        <v>2701</v>
      </c>
      <c r="BD289" s="316" t="s">
        <v>2140</v>
      </c>
      <c r="BE289" s="339" t="s">
        <v>534</v>
      </c>
      <c r="BF289" s="339" t="s">
        <v>535</v>
      </c>
    </row>
    <row r="290" spans="1:58" s="316" customFormat="1" ht="35.1" customHeight="1">
      <c r="A290" s="339" t="s">
        <v>534</v>
      </c>
      <c r="B290" s="339" t="s">
        <v>1067</v>
      </c>
      <c r="C290" s="339" t="s">
        <v>1068</v>
      </c>
      <c r="D290" s="339" t="s">
        <v>90</v>
      </c>
      <c r="E290" s="339" t="s">
        <v>165</v>
      </c>
      <c r="F290" s="340">
        <v>2016</v>
      </c>
      <c r="G290" s="340">
        <v>2021</v>
      </c>
      <c r="H290" s="341">
        <v>14.170999999999999</v>
      </c>
      <c r="I290" s="339">
        <v>13.856999999999999</v>
      </c>
      <c r="J290" s="339"/>
      <c r="K290" s="339"/>
      <c r="L290" s="351">
        <v>69788</v>
      </c>
      <c r="M290" s="351">
        <v>48431.246099999997</v>
      </c>
      <c r="N290" s="351">
        <v>9468</v>
      </c>
      <c r="O290" s="351">
        <v>0</v>
      </c>
      <c r="P290" s="351">
        <v>0</v>
      </c>
      <c r="Q290" s="351">
        <v>0</v>
      </c>
      <c r="R290" s="358">
        <v>5572</v>
      </c>
      <c r="S290" s="358">
        <f>VLOOKUP(C290,[1]Sheet2!$J$10:$EU$681,93,FALSE)</f>
        <v>5572</v>
      </c>
      <c r="T290" s="359">
        <v>60040</v>
      </c>
      <c r="U290" s="359">
        <v>38700</v>
      </c>
      <c r="V290" s="359"/>
      <c r="W290" s="359"/>
      <c r="X290" s="361">
        <v>8500</v>
      </c>
      <c r="Y290" s="351">
        <v>60040</v>
      </c>
      <c r="Z290" s="351">
        <v>9748</v>
      </c>
      <c r="AA290" s="366">
        <v>0.86031982575801003</v>
      </c>
      <c r="AB290" s="367">
        <v>5852</v>
      </c>
      <c r="AC290" s="367">
        <v>38963.246099999997</v>
      </c>
      <c r="AD290" s="367">
        <v>3896</v>
      </c>
      <c r="AE290" s="351">
        <v>5852</v>
      </c>
      <c r="AF290" s="351" t="s">
        <v>1070</v>
      </c>
      <c r="AG290" s="351" t="s">
        <v>1071</v>
      </c>
      <c r="AH290" s="351" t="s">
        <v>410</v>
      </c>
      <c r="AI290" s="351">
        <v>83745</v>
      </c>
      <c r="AJ290" s="351">
        <v>3896</v>
      </c>
      <c r="AK290" s="351">
        <v>74277</v>
      </c>
      <c r="AL290" s="351"/>
      <c r="AM290" s="351" t="s">
        <v>2751</v>
      </c>
      <c r="AN290" s="351"/>
      <c r="AO290" s="351"/>
      <c r="AP290" s="351"/>
      <c r="AQ290" s="351"/>
      <c r="AR290" s="351"/>
      <c r="AS290" s="351"/>
      <c r="AT290" s="351"/>
      <c r="AU290" s="351"/>
      <c r="AV290" s="351"/>
      <c r="AW290" s="351"/>
      <c r="AX290" s="351" t="s">
        <v>2701</v>
      </c>
      <c r="AY290" s="351"/>
      <c r="AZ290" s="351" t="s">
        <v>416</v>
      </c>
      <c r="BA290" s="351" t="s">
        <v>416</v>
      </c>
      <c r="BB290" s="351" t="s">
        <v>2952</v>
      </c>
      <c r="BC290" s="412" t="s">
        <v>2701</v>
      </c>
      <c r="BD290" s="316" t="s">
        <v>2140</v>
      </c>
      <c r="BE290" s="339" t="s">
        <v>534</v>
      </c>
      <c r="BF290" s="339" t="s">
        <v>1067</v>
      </c>
    </row>
    <row r="291" spans="1:58" s="316" customFormat="1" ht="35.1" customHeight="1">
      <c r="A291" s="339" t="s">
        <v>110</v>
      </c>
      <c r="B291" s="339" t="s">
        <v>1147</v>
      </c>
      <c r="C291" s="339" t="s">
        <v>1148</v>
      </c>
      <c r="D291" s="339" t="s">
        <v>90</v>
      </c>
      <c r="E291" s="339" t="s">
        <v>134</v>
      </c>
      <c r="F291" s="340">
        <v>2018</v>
      </c>
      <c r="G291" s="342">
        <v>2020</v>
      </c>
      <c r="H291" s="341">
        <v>5.7050000000000001</v>
      </c>
      <c r="I291" s="339"/>
      <c r="J291" s="339">
        <v>5.6829999999999998</v>
      </c>
      <c r="K291" s="339"/>
      <c r="L291" s="351">
        <v>7414</v>
      </c>
      <c r="M291" s="351">
        <v>5056.1499999999996</v>
      </c>
      <c r="N291" s="351">
        <v>1991</v>
      </c>
      <c r="O291" s="351">
        <v>0</v>
      </c>
      <c r="P291" s="351">
        <v>0</v>
      </c>
      <c r="Q291" s="351">
        <v>0</v>
      </c>
      <c r="R291" s="358">
        <v>1991</v>
      </c>
      <c r="S291" s="358">
        <f>VLOOKUP(C291,[1]Sheet2!$J$10:$EU$681,93,FALSE)</f>
        <v>1991</v>
      </c>
      <c r="T291" s="361">
        <v>3752</v>
      </c>
      <c r="U291" s="359"/>
      <c r="V291" s="359"/>
      <c r="W291" s="407">
        <v>2662</v>
      </c>
      <c r="X291" s="361">
        <v>1090</v>
      </c>
      <c r="Y291" s="351">
        <v>3752</v>
      </c>
      <c r="Z291" s="351">
        <v>3662</v>
      </c>
      <c r="AA291" s="366">
        <v>0.506069598057729</v>
      </c>
      <c r="AB291" s="367">
        <v>3662</v>
      </c>
      <c r="AC291" s="367">
        <v>3065.15</v>
      </c>
      <c r="AD291" s="367">
        <v>0</v>
      </c>
      <c r="AE291" s="351">
        <v>3065.15</v>
      </c>
      <c r="AF291" s="351" t="s">
        <v>1150</v>
      </c>
      <c r="AG291" s="46" t="s">
        <v>1151</v>
      </c>
      <c r="AH291" s="351" t="s">
        <v>410</v>
      </c>
      <c r="AI291" s="351">
        <v>3662</v>
      </c>
      <c r="AJ291" s="351"/>
      <c r="AK291" s="351">
        <v>3065</v>
      </c>
      <c r="AL291" s="351">
        <v>597</v>
      </c>
      <c r="AM291" s="369" t="s">
        <v>94</v>
      </c>
      <c r="AN291" s="351"/>
      <c r="AO291" s="351"/>
      <c r="AP291" s="351"/>
      <c r="AQ291" s="351"/>
      <c r="AR291" s="351"/>
      <c r="AS291" s="351"/>
      <c r="AT291" s="351"/>
      <c r="AU291" s="351"/>
      <c r="AV291" s="351"/>
      <c r="AW291" s="351"/>
      <c r="AX291" s="351" t="s">
        <v>2701</v>
      </c>
      <c r="AY291" s="351"/>
      <c r="AZ291" s="369" t="s">
        <v>416</v>
      </c>
      <c r="BA291" s="351" t="s">
        <v>95</v>
      </c>
      <c r="BB291" s="351" t="s">
        <v>2952</v>
      </c>
      <c r="BC291" s="412" t="s">
        <v>2701</v>
      </c>
      <c r="BD291" s="316" t="s">
        <v>2140</v>
      </c>
      <c r="BE291" s="339" t="s">
        <v>110</v>
      </c>
      <c r="BF291" s="339" t="s">
        <v>1147</v>
      </c>
    </row>
    <row r="292" spans="1:58" s="316" customFormat="1" ht="35.1" customHeight="1">
      <c r="A292" s="339" t="s">
        <v>110</v>
      </c>
      <c r="B292" s="339" t="s">
        <v>567</v>
      </c>
      <c r="C292" s="339" t="s">
        <v>1656</v>
      </c>
      <c r="D292" s="339" t="s">
        <v>90</v>
      </c>
      <c r="E292" s="339" t="s">
        <v>134</v>
      </c>
      <c r="F292" s="340">
        <v>2018</v>
      </c>
      <c r="G292" s="340">
        <v>2020</v>
      </c>
      <c r="H292" s="341">
        <f>J292</f>
        <v>9.032</v>
      </c>
      <c r="I292" s="339"/>
      <c r="J292" s="339">
        <v>9.032</v>
      </c>
      <c r="K292" s="339"/>
      <c r="L292" s="351">
        <v>12389</v>
      </c>
      <c r="M292" s="351">
        <v>7738</v>
      </c>
      <c r="N292" s="351">
        <v>2710</v>
      </c>
      <c r="O292" s="351">
        <v>0</v>
      </c>
      <c r="P292" s="351">
        <v>0</v>
      </c>
      <c r="Q292" s="351">
        <v>0</v>
      </c>
      <c r="R292" s="358">
        <v>0</v>
      </c>
      <c r="S292" s="358">
        <f>VLOOKUP(C292,[1]Sheet2!$J$10:$EU$681,93,FALSE)</f>
        <v>0</v>
      </c>
      <c r="T292" s="359"/>
      <c r="U292" s="359"/>
      <c r="V292" s="359"/>
      <c r="W292" s="359"/>
      <c r="X292" s="359"/>
      <c r="Y292" s="351">
        <v>0</v>
      </c>
      <c r="Z292" s="351">
        <v>12389</v>
      </c>
      <c r="AA292" s="366">
        <v>0</v>
      </c>
      <c r="AB292" s="367">
        <v>9679</v>
      </c>
      <c r="AC292" s="367">
        <v>5028</v>
      </c>
      <c r="AD292" s="367">
        <v>2710</v>
      </c>
      <c r="AE292" s="351">
        <v>5028</v>
      </c>
      <c r="AF292" s="394" t="s">
        <v>2221</v>
      </c>
      <c r="AG292" s="394" t="s">
        <v>2222</v>
      </c>
      <c r="AH292" s="351" t="s">
        <v>410</v>
      </c>
      <c r="AI292" s="351">
        <v>7800</v>
      </c>
      <c r="AJ292" s="351">
        <v>2710</v>
      </c>
      <c r="AK292" s="351">
        <v>5028</v>
      </c>
      <c r="AL292" s="351">
        <v>62</v>
      </c>
      <c r="AM292" s="369" t="s">
        <v>2781</v>
      </c>
      <c r="AN292" s="351"/>
      <c r="AO292" s="351"/>
      <c r="AP292" s="351"/>
      <c r="AQ292" s="351"/>
      <c r="AR292" s="351"/>
      <c r="AS292" s="351"/>
      <c r="AT292" s="351"/>
      <c r="AU292" s="351"/>
      <c r="AV292" s="351"/>
      <c r="AW292" s="351"/>
      <c r="AX292" s="351" t="s">
        <v>2701</v>
      </c>
      <c r="AY292" s="369" t="s">
        <v>3059</v>
      </c>
      <c r="AZ292" s="369" t="s">
        <v>1187</v>
      </c>
      <c r="BA292" s="351" t="s">
        <v>1077</v>
      </c>
      <c r="BB292" s="351" t="s">
        <v>2952</v>
      </c>
      <c r="BC292" s="412" t="s">
        <v>2701</v>
      </c>
      <c r="BD292" s="316" t="s">
        <v>2140</v>
      </c>
      <c r="BE292" s="339" t="s">
        <v>110</v>
      </c>
      <c r="BF292" s="339" t="s">
        <v>567</v>
      </c>
    </row>
    <row r="293" spans="1:58" s="318" customFormat="1" ht="35.1" customHeight="1">
      <c r="A293" s="339" t="s">
        <v>116</v>
      </c>
      <c r="B293" s="339" t="s">
        <v>1167</v>
      </c>
      <c r="C293" s="339" t="s">
        <v>1168</v>
      </c>
      <c r="D293" s="339" t="s">
        <v>119</v>
      </c>
      <c r="E293" s="339" t="s">
        <v>89</v>
      </c>
      <c r="F293" s="340">
        <v>2016</v>
      </c>
      <c r="G293" s="340">
        <v>2020</v>
      </c>
      <c r="H293" s="341">
        <v>11.569000000000001</v>
      </c>
      <c r="I293" s="352"/>
      <c r="J293" s="352"/>
      <c r="K293" s="385">
        <v>11.569000000000001</v>
      </c>
      <c r="L293" s="351">
        <v>7372</v>
      </c>
      <c r="M293" s="351">
        <v>5381.56</v>
      </c>
      <c r="N293" s="368">
        <v>2314</v>
      </c>
      <c r="O293" s="351">
        <v>0</v>
      </c>
      <c r="P293" s="351">
        <v>0</v>
      </c>
      <c r="Q293" s="351">
        <v>0</v>
      </c>
      <c r="R293" s="358">
        <v>2314.2800000000002</v>
      </c>
      <c r="S293" s="358">
        <f>VLOOKUP(C293,[1]Sheet2!$J$10:$EU$681,93,FALSE)</f>
        <v>2314.2800000000002</v>
      </c>
      <c r="T293" s="361">
        <v>4100</v>
      </c>
      <c r="U293" s="361">
        <v>3200</v>
      </c>
      <c r="V293" s="407">
        <v>700</v>
      </c>
      <c r="W293" s="407">
        <v>200</v>
      </c>
      <c r="X293" s="359"/>
      <c r="Y293" s="351">
        <v>4100</v>
      </c>
      <c r="Z293" s="351">
        <v>3272</v>
      </c>
      <c r="AA293" s="366">
        <v>0.55615843733043901</v>
      </c>
      <c r="AB293" s="367">
        <v>3272.28</v>
      </c>
      <c r="AC293" s="367">
        <v>3067.56</v>
      </c>
      <c r="AD293" s="367">
        <v>-0.28000000000019998</v>
      </c>
      <c r="AE293" s="351">
        <v>3067.56</v>
      </c>
      <c r="AF293" s="369" t="s">
        <v>3060</v>
      </c>
      <c r="AG293" s="369" t="s">
        <v>3061</v>
      </c>
      <c r="AH293" s="351" t="s">
        <v>410</v>
      </c>
      <c r="AI293" s="351">
        <v>3272</v>
      </c>
      <c r="AJ293" s="351">
        <v>0</v>
      </c>
      <c r="AK293" s="351">
        <v>3067.56</v>
      </c>
      <c r="AL293" s="383">
        <v>204.44</v>
      </c>
      <c r="AM293" s="369" t="s">
        <v>94</v>
      </c>
      <c r="AN293" s="351"/>
      <c r="AO293" s="351"/>
      <c r="AP293" s="351"/>
      <c r="AQ293" s="383"/>
      <c r="AR293" s="351"/>
      <c r="AS293" s="351"/>
      <c r="AT293" s="351"/>
      <c r="AU293" s="351"/>
      <c r="AV293" s="383"/>
      <c r="AW293" s="351"/>
      <c r="AX293" s="351" t="s">
        <v>2701</v>
      </c>
      <c r="AY293" s="351"/>
      <c r="AZ293" s="368" t="s">
        <v>416</v>
      </c>
      <c r="BA293" s="351" t="s">
        <v>426</v>
      </c>
      <c r="BB293" s="351" t="s">
        <v>2952</v>
      </c>
      <c r="BC293" s="412" t="s">
        <v>2701</v>
      </c>
      <c r="BD293" s="316" t="s">
        <v>2140</v>
      </c>
      <c r="BE293" s="339" t="s">
        <v>116</v>
      </c>
      <c r="BF293" s="339" t="s">
        <v>1167</v>
      </c>
    </row>
    <row r="294" spans="1:58" s="318" customFormat="1" ht="35.1" customHeight="1">
      <c r="A294" s="339" t="s">
        <v>116</v>
      </c>
      <c r="B294" s="339" t="s">
        <v>122</v>
      </c>
      <c r="C294" s="339" t="s">
        <v>1143</v>
      </c>
      <c r="D294" s="339" t="s">
        <v>90</v>
      </c>
      <c r="E294" s="339" t="s">
        <v>165</v>
      </c>
      <c r="F294" s="340">
        <v>2017</v>
      </c>
      <c r="G294" s="340">
        <v>2021</v>
      </c>
      <c r="H294" s="341">
        <v>30.206</v>
      </c>
      <c r="I294" s="352"/>
      <c r="J294" s="352">
        <v>30.263000000000002</v>
      </c>
      <c r="K294" s="339"/>
      <c r="L294" s="351">
        <v>25793</v>
      </c>
      <c r="M294" s="351">
        <v>18658.8465</v>
      </c>
      <c r="N294" s="351">
        <v>9079</v>
      </c>
      <c r="O294" s="351">
        <v>0</v>
      </c>
      <c r="P294" s="351">
        <v>0</v>
      </c>
      <c r="Q294" s="351">
        <v>0</v>
      </c>
      <c r="R294" s="358">
        <v>9079</v>
      </c>
      <c r="S294" s="358">
        <f>VLOOKUP(C294,[1]Sheet2!$J$10:$EU$681,93,FALSE)</f>
        <v>9079</v>
      </c>
      <c r="T294" s="361">
        <v>23020</v>
      </c>
      <c r="U294" s="359"/>
      <c r="V294" s="407">
        <v>5120</v>
      </c>
      <c r="W294" s="407">
        <v>11300</v>
      </c>
      <c r="X294" s="361">
        <v>6600</v>
      </c>
      <c r="Y294" s="368">
        <v>14209</v>
      </c>
      <c r="Z294" s="351">
        <v>11584</v>
      </c>
      <c r="AA294" s="366">
        <v>0.55088589927499698</v>
      </c>
      <c r="AB294" s="367">
        <v>11584</v>
      </c>
      <c r="AC294" s="367">
        <v>9579.8464999999997</v>
      </c>
      <c r="AD294" s="367">
        <v>0</v>
      </c>
      <c r="AE294" s="351">
        <v>9579.8464999999997</v>
      </c>
      <c r="AF294" s="369" t="s">
        <v>1145</v>
      </c>
      <c r="AG294" s="369" t="s">
        <v>1146</v>
      </c>
      <c r="AH294" s="351" t="s">
        <v>410</v>
      </c>
      <c r="AI294" s="351">
        <v>11584</v>
      </c>
      <c r="AJ294" s="351">
        <v>0</v>
      </c>
      <c r="AK294" s="351">
        <v>9579.8464999999997</v>
      </c>
      <c r="AL294" s="383">
        <v>2004.1534999999999</v>
      </c>
      <c r="AM294" s="369" t="s">
        <v>109</v>
      </c>
      <c r="AN294" s="351"/>
      <c r="AO294" s="351"/>
      <c r="AP294" s="351"/>
      <c r="AQ294" s="383"/>
      <c r="AR294" s="351"/>
      <c r="AS294" s="351"/>
      <c r="AT294" s="351"/>
      <c r="AU294" s="351"/>
      <c r="AV294" s="383"/>
      <c r="AW294" s="351"/>
      <c r="AX294" s="351" t="s">
        <v>2701</v>
      </c>
      <c r="AY294" s="351"/>
      <c r="AZ294" s="351" t="s">
        <v>416</v>
      </c>
      <c r="BA294" s="351" t="s">
        <v>426</v>
      </c>
      <c r="BB294" s="351" t="s">
        <v>2952</v>
      </c>
      <c r="BC294" s="412" t="s">
        <v>2701</v>
      </c>
      <c r="BD294" s="316" t="s">
        <v>2140</v>
      </c>
      <c r="BE294" s="339" t="s">
        <v>116</v>
      </c>
      <c r="BF294" s="339" t="s">
        <v>122</v>
      </c>
    </row>
    <row r="295" spans="1:58" s="318" customFormat="1" ht="35.1" customHeight="1">
      <c r="A295" s="339" t="s">
        <v>116</v>
      </c>
      <c r="B295" s="380" t="s">
        <v>1139</v>
      </c>
      <c r="C295" s="380" t="s">
        <v>1140</v>
      </c>
      <c r="D295" s="380" t="s">
        <v>119</v>
      </c>
      <c r="E295" s="380" t="s">
        <v>89</v>
      </c>
      <c r="F295" s="427">
        <v>2016</v>
      </c>
      <c r="G295" s="427">
        <v>2020</v>
      </c>
      <c r="H295" s="341">
        <v>8.0020000000000007</v>
      </c>
      <c r="I295" s="352">
        <v>8.0020000000000007</v>
      </c>
      <c r="J295" s="352"/>
      <c r="K295" s="352"/>
      <c r="L295" s="368">
        <v>28947</v>
      </c>
      <c r="M295" s="351">
        <v>21197.8678</v>
      </c>
      <c r="N295" s="388">
        <v>5515</v>
      </c>
      <c r="O295" s="351">
        <v>0</v>
      </c>
      <c r="P295" s="351">
        <v>0</v>
      </c>
      <c r="Q295" s="351">
        <v>0</v>
      </c>
      <c r="R295" s="393">
        <v>5515</v>
      </c>
      <c r="S295" s="358">
        <f>VLOOKUP(C295,[1]Sheet2!$J$10:$EU$681,93,FALSE)</f>
        <v>5515</v>
      </c>
      <c r="T295" s="361">
        <v>26360</v>
      </c>
      <c r="U295" s="361">
        <v>16360</v>
      </c>
      <c r="V295" s="407">
        <v>9800</v>
      </c>
      <c r="W295" s="407">
        <v>200</v>
      </c>
      <c r="X295" s="359"/>
      <c r="Y295" s="388">
        <v>26360</v>
      </c>
      <c r="Z295" s="351">
        <v>2587</v>
      </c>
      <c r="AA295" s="366">
        <v>0.91062977165163905</v>
      </c>
      <c r="AB295" s="367">
        <v>2587</v>
      </c>
      <c r="AC295" s="367">
        <v>15682.8678</v>
      </c>
      <c r="AD295" s="367">
        <v>0</v>
      </c>
      <c r="AE295" s="351">
        <v>2587</v>
      </c>
      <c r="AF295" s="354" t="s">
        <v>3062</v>
      </c>
      <c r="AG295" s="354" t="s">
        <v>3063</v>
      </c>
      <c r="AH295" s="351" t="s">
        <v>410</v>
      </c>
      <c r="AI295" s="354">
        <v>2587</v>
      </c>
      <c r="AJ295" s="354"/>
      <c r="AK295" s="354">
        <v>2587</v>
      </c>
      <c r="AL295" s="383">
        <v>0</v>
      </c>
      <c r="AM295" s="354" t="s">
        <v>3064</v>
      </c>
      <c r="AN295" s="399"/>
      <c r="AO295" s="399"/>
      <c r="AP295" s="399"/>
      <c r="AQ295" s="383"/>
      <c r="AR295" s="399"/>
      <c r="AS295" s="399"/>
      <c r="AT295" s="388"/>
      <c r="AU295" s="388"/>
      <c r="AV295" s="383"/>
      <c r="AW295" s="388"/>
      <c r="AX295" s="388" t="s">
        <v>2701</v>
      </c>
      <c r="AY295" s="388"/>
      <c r="AZ295" s="401" t="s">
        <v>416</v>
      </c>
      <c r="BA295" s="351" t="s">
        <v>426</v>
      </c>
      <c r="BB295" s="388" t="s">
        <v>2952</v>
      </c>
      <c r="BC295" s="412" t="s">
        <v>2701</v>
      </c>
      <c r="BD295" s="316" t="s">
        <v>2140</v>
      </c>
      <c r="BE295" s="339" t="s">
        <v>116</v>
      </c>
      <c r="BF295" s="380" t="s">
        <v>1139</v>
      </c>
    </row>
    <row r="296" spans="1:58" s="316" customFormat="1" ht="35.1" customHeight="1">
      <c r="A296" s="339" t="s">
        <v>162</v>
      </c>
      <c r="B296" s="339" t="s">
        <v>185</v>
      </c>
      <c r="C296" s="339" t="s">
        <v>1058</v>
      </c>
      <c r="D296" s="339" t="s">
        <v>90</v>
      </c>
      <c r="E296" s="339" t="s">
        <v>134</v>
      </c>
      <c r="F296" s="340">
        <v>2017</v>
      </c>
      <c r="G296" s="340">
        <v>2020</v>
      </c>
      <c r="H296" s="341">
        <v>24.5</v>
      </c>
      <c r="I296" s="339">
        <v>24.606999999999999</v>
      </c>
      <c r="J296" s="339"/>
      <c r="K296" s="339"/>
      <c r="L296" s="351">
        <v>76571</v>
      </c>
      <c r="M296" s="351">
        <v>55691.580600000001</v>
      </c>
      <c r="N296" s="351">
        <v>13240</v>
      </c>
      <c r="O296" s="351">
        <v>0</v>
      </c>
      <c r="P296" s="351">
        <v>0</v>
      </c>
      <c r="Q296" s="351">
        <v>0</v>
      </c>
      <c r="R296" s="358">
        <v>6500</v>
      </c>
      <c r="S296" s="358">
        <f>VLOOKUP(C296,[1]Sheet2!$J$10:$EU$681,93,FALSE)</f>
        <v>6500</v>
      </c>
      <c r="T296" s="361">
        <v>59056</v>
      </c>
      <c r="U296" s="359"/>
      <c r="V296" s="407">
        <v>21305</v>
      </c>
      <c r="W296" s="407">
        <v>17100</v>
      </c>
      <c r="X296" s="361">
        <v>20651</v>
      </c>
      <c r="Y296" s="351">
        <v>59056</v>
      </c>
      <c r="Z296" s="351">
        <v>17515</v>
      </c>
      <c r="AA296" s="366">
        <v>0.77125804808609</v>
      </c>
      <c r="AB296" s="367">
        <v>10775</v>
      </c>
      <c r="AC296" s="367">
        <v>42451.580600000001</v>
      </c>
      <c r="AD296" s="367">
        <v>6740</v>
      </c>
      <c r="AE296" s="351">
        <v>10775</v>
      </c>
      <c r="AF296" s="351" t="s">
        <v>1061</v>
      </c>
      <c r="AG296" s="351" t="s">
        <v>1062</v>
      </c>
      <c r="AH296" s="351" t="s">
        <v>410</v>
      </c>
      <c r="AI296" s="351">
        <v>17515</v>
      </c>
      <c r="AJ296" s="351">
        <v>6740</v>
      </c>
      <c r="AK296" s="351">
        <v>10775</v>
      </c>
      <c r="AL296" s="351">
        <v>0</v>
      </c>
      <c r="AM296" s="351" t="s">
        <v>3065</v>
      </c>
      <c r="AN296" s="351"/>
      <c r="AO296" s="351"/>
      <c r="AP296" s="351"/>
      <c r="AQ296" s="351"/>
      <c r="AR296" s="351"/>
      <c r="AS296" s="351"/>
      <c r="AT296" s="351"/>
      <c r="AU296" s="351"/>
      <c r="AV296" s="351"/>
      <c r="AW296" s="351"/>
      <c r="AX296" s="351" t="s">
        <v>2701</v>
      </c>
      <c r="AY296" s="351"/>
      <c r="AZ296" s="351" t="s">
        <v>416</v>
      </c>
      <c r="BA296" s="351" t="s">
        <v>416</v>
      </c>
      <c r="BB296" s="351" t="s">
        <v>2952</v>
      </c>
      <c r="BC296" s="412" t="s">
        <v>2701</v>
      </c>
      <c r="BD296" s="316" t="s">
        <v>2140</v>
      </c>
      <c r="BE296" s="339" t="s">
        <v>162</v>
      </c>
      <c r="BF296" s="339" t="s">
        <v>185</v>
      </c>
    </row>
    <row r="297" spans="1:58" s="319" customFormat="1" ht="35.1" customHeight="1">
      <c r="A297" s="343" t="s">
        <v>190</v>
      </c>
      <c r="B297" s="343" t="s">
        <v>711</v>
      </c>
      <c r="C297" s="343" t="s">
        <v>1078</v>
      </c>
      <c r="D297" s="343" t="s">
        <v>90</v>
      </c>
      <c r="E297" s="343" t="s">
        <v>89</v>
      </c>
      <c r="F297" s="344">
        <v>2017</v>
      </c>
      <c r="G297" s="344">
        <v>2020</v>
      </c>
      <c r="H297" s="345">
        <v>10</v>
      </c>
      <c r="I297" s="343">
        <v>10.384</v>
      </c>
      <c r="J297" s="343"/>
      <c r="K297" s="343"/>
      <c r="L297" s="353">
        <v>71740</v>
      </c>
      <c r="M297" s="353">
        <v>50935.4</v>
      </c>
      <c r="N297" s="353">
        <v>4153.6000000000004</v>
      </c>
      <c r="O297" s="351">
        <v>0</v>
      </c>
      <c r="P297" s="351">
        <v>0</v>
      </c>
      <c r="Q297" s="351">
        <v>0</v>
      </c>
      <c r="R297" s="360">
        <v>1837</v>
      </c>
      <c r="S297" s="358">
        <f>VLOOKUP(C297,[1]Sheet2!$J$10:$EU$681,93,FALSE)</f>
        <v>1837</v>
      </c>
      <c r="T297" s="361">
        <v>61792</v>
      </c>
      <c r="U297" s="359"/>
      <c r="V297" s="407">
        <v>21305</v>
      </c>
      <c r="W297" s="407">
        <v>21522</v>
      </c>
      <c r="X297" s="361">
        <v>40270</v>
      </c>
      <c r="Y297" s="353">
        <v>61792</v>
      </c>
      <c r="Z297" s="351">
        <v>9948</v>
      </c>
      <c r="AA297" s="366">
        <v>0.86133258990800099</v>
      </c>
      <c r="AB297" s="367">
        <v>7631.4</v>
      </c>
      <c r="AC297" s="367">
        <v>46781.8</v>
      </c>
      <c r="AD297" s="367">
        <v>2316.6</v>
      </c>
      <c r="AE297" s="351">
        <v>7631.4</v>
      </c>
      <c r="AF297" s="95" t="s">
        <v>2355</v>
      </c>
      <c r="AG297" s="95" t="s">
        <v>2356</v>
      </c>
      <c r="AH297" s="353" t="s">
        <v>410</v>
      </c>
      <c r="AI297" s="353">
        <v>9948</v>
      </c>
      <c r="AJ297" s="353">
        <v>2317</v>
      </c>
      <c r="AK297" s="353">
        <v>7631</v>
      </c>
      <c r="AL297" s="353"/>
      <c r="AM297" s="353" t="s">
        <v>3066</v>
      </c>
      <c r="AN297" s="353"/>
      <c r="AO297" s="353"/>
      <c r="AP297" s="353"/>
      <c r="AQ297" s="353"/>
      <c r="AR297" s="353"/>
      <c r="AS297" s="353"/>
      <c r="AT297" s="353"/>
      <c r="AU297" s="353"/>
      <c r="AV297" s="353"/>
      <c r="AW297" s="353"/>
      <c r="AX297" s="353" t="s">
        <v>2701</v>
      </c>
      <c r="AY297" s="353"/>
      <c r="AZ297" s="353" t="s">
        <v>416</v>
      </c>
      <c r="BA297" s="351" t="s">
        <v>416</v>
      </c>
      <c r="BB297" s="353" t="s">
        <v>2952</v>
      </c>
      <c r="BC297" s="424" t="s">
        <v>2701</v>
      </c>
      <c r="BD297" s="316" t="s">
        <v>2140</v>
      </c>
      <c r="BE297" s="343" t="s">
        <v>190</v>
      </c>
      <c r="BF297" s="343" t="s">
        <v>711</v>
      </c>
    </row>
    <row r="298" spans="1:58" s="319" customFormat="1" ht="35.1" customHeight="1">
      <c r="A298" s="343" t="s">
        <v>190</v>
      </c>
      <c r="B298" s="343" t="s">
        <v>711</v>
      </c>
      <c r="C298" s="343" t="s">
        <v>1399</v>
      </c>
      <c r="D298" s="343" t="s">
        <v>90</v>
      </c>
      <c r="E298" s="343" t="s">
        <v>134</v>
      </c>
      <c r="F298" s="344">
        <v>2017</v>
      </c>
      <c r="G298" s="344">
        <v>2019</v>
      </c>
      <c r="H298" s="345">
        <f>J298</f>
        <v>12.115</v>
      </c>
      <c r="I298" s="343"/>
      <c r="J298" s="343">
        <v>12.115</v>
      </c>
      <c r="K298" s="343"/>
      <c r="L298" s="353">
        <v>15286</v>
      </c>
      <c r="M298" s="353">
        <v>10700.2</v>
      </c>
      <c r="N298" s="353">
        <v>3634.5</v>
      </c>
      <c r="O298" s="351">
        <v>0</v>
      </c>
      <c r="P298" s="351">
        <v>0</v>
      </c>
      <c r="Q298" s="351">
        <v>0</v>
      </c>
      <c r="R298" s="360">
        <v>644</v>
      </c>
      <c r="S298" s="358">
        <f>VLOOKUP(C298,[1]Sheet2!$J$10:$EU$681,93,FALSE)</f>
        <v>644</v>
      </c>
      <c r="T298" s="361">
        <v>9770</v>
      </c>
      <c r="U298" s="359"/>
      <c r="V298" s="359"/>
      <c r="W298" s="407">
        <v>5400</v>
      </c>
      <c r="X298" s="361">
        <v>4370</v>
      </c>
      <c r="Y298" s="353">
        <v>9770</v>
      </c>
      <c r="Z298" s="351">
        <v>5516</v>
      </c>
      <c r="AA298" s="366">
        <v>0.63914693183305005</v>
      </c>
      <c r="AB298" s="367">
        <v>2525.5</v>
      </c>
      <c r="AC298" s="367">
        <v>7065.7</v>
      </c>
      <c r="AD298" s="367">
        <v>2990.5</v>
      </c>
      <c r="AE298" s="351">
        <v>2525.5</v>
      </c>
      <c r="AF298" s="95" t="s">
        <v>2359</v>
      </c>
      <c r="AG298" s="95" t="s">
        <v>1403</v>
      </c>
      <c r="AH298" s="353" t="s">
        <v>410</v>
      </c>
      <c r="AI298" s="353">
        <v>5516</v>
      </c>
      <c r="AJ298" s="353">
        <v>2991</v>
      </c>
      <c r="AK298" s="353">
        <v>2526</v>
      </c>
      <c r="AL298" s="353">
        <v>465</v>
      </c>
      <c r="AM298" s="353" t="s">
        <v>3066</v>
      </c>
      <c r="AN298" s="353"/>
      <c r="AO298" s="353"/>
      <c r="AP298" s="353"/>
      <c r="AQ298" s="353"/>
      <c r="AR298" s="353"/>
      <c r="AS298" s="353"/>
      <c r="AT298" s="353"/>
      <c r="AU298" s="353"/>
      <c r="AV298" s="353"/>
      <c r="AW298" s="353"/>
      <c r="AX298" s="353" t="s">
        <v>2701</v>
      </c>
      <c r="AY298" s="353"/>
      <c r="AZ298" s="353" t="s">
        <v>416</v>
      </c>
      <c r="BA298" s="351" t="s">
        <v>416</v>
      </c>
      <c r="BB298" s="353" t="s">
        <v>2952</v>
      </c>
      <c r="BC298" s="424" t="s">
        <v>2701</v>
      </c>
      <c r="BD298" s="316" t="s">
        <v>2140</v>
      </c>
      <c r="BE298" s="343" t="s">
        <v>190</v>
      </c>
      <c r="BF298" s="343" t="s">
        <v>711</v>
      </c>
    </row>
    <row r="299" spans="1:58" s="319" customFormat="1" ht="35.1" customHeight="1">
      <c r="A299" s="343" t="s">
        <v>190</v>
      </c>
      <c r="B299" s="343" t="s">
        <v>702</v>
      </c>
      <c r="C299" s="343" t="s">
        <v>1072</v>
      </c>
      <c r="D299" s="343" t="s">
        <v>90</v>
      </c>
      <c r="E299" s="343" t="s">
        <v>165</v>
      </c>
      <c r="F299" s="344">
        <v>2017</v>
      </c>
      <c r="G299" s="344">
        <v>2019</v>
      </c>
      <c r="H299" s="345">
        <f>K299</f>
        <v>10.651999999999999</v>
      </c>
      <c r="I299" s="343"/>
      <c r="J299" s="343"/>
      <c r="K299" s="343">
        <v>10.651999999999999</v>
      </c>
      <c r="L299" s="353">
        <v>7002</v>
      </c>
      <c r="M299" s="353">
        <v>4901.3999999999996</v>
      </c>
      <c r="N299" s="353">
        <v>2130.4</v>
      </c>
      <c r="O299" s="351">
        <v>0</v>
      </c>
      <c r="P299" s="351">
        <v>0</v>
      </c>
      <c r="Q299" s="351">
        <v>0</v>
      </c>
      <c r="R299" s="360">
        <v>0</v>
      </c>
      <c r="S299" s="358">
        <f>VLOOKUP(C299,[1]Sheet2!$J$10:$EU$681,93,FALSE)</f>
        <v>0</v>
      </c>
      <c r="T299" s="359">
        <v>0</v>
      </c>
      <c r="U299" s="359"/>
      <c r="V299" s="359"/>
      <c r="W299" s="359"/>
      <c r="X299" s="359"/>
      <c r="Y299" s="353">
        <v>0</v>
      </c>
      <c r="Z299" s="351">
        <v>7002</v>
      </c>
      <c r="AA299" s="366">
        <v>0</v>
      </c>
      <c r="AB299" s="367">
        <v>4871.6000000000004</v>
      </c>
      <c r="AC299" s="367">
        <v>2771</v>
      </c>
      <c r="AD299" s="367">
        <v>2130.4</v>
      </c>
      <c r="AE299" s="351">
        <v>2771</v>
      </c>
      <c r="AF299" s="95" t="s">
        <v>2366</v>
      </c>
      <c r="AG299" s="95" t="s">
        <v>2367</v>
      </c>
      <c r="AH299" s="353" t="s">
        <v>410</v>
      </c>
      <c r="AI299" s="353">
        <v>7002</v>
      </c>
      <c r="AJ299" s="353">
        <v>2130</v>
      </c>
      <c r="AK299" s="353">
        <v>2771</v>
      </c>
      <c r="AL299" s="353">
        <v>2101</v>
      </c>
      <c r="AM299" s="353"/>
      <c r="AN299" s="353"/>
      <c r="AO299" s="353"/>
      <c r="AP299" s="353"/>
      <c r="AQ299" s="353"/>
      <c r="AR299" s="353"/>
      <c r="AS299" s="353"/>
      <c r="AT299" s="353"/>
      <c r="AU299" s="353"/>
      <c r="AV299" s="353"/>
      <c r="AW299" s="353"/>
      <c r="AX299" s="353" t="s">
        <v>2701</v>
      </c>
      <c r="AY299" s="353"/>
      <c r="AZ299" s="353" t="s">
        <v>1077</v>
      </c>
      <c r="BA299" s="351" t="s">
        <v>1077</v>
      </c>
      <c r="BB299" s="353" t="s">
        <v>2952</v>
      </c>
      <c r="BC299" s="424" t="s">
        <v>2701</v>
      </c>
      <c r="BD299" s="316" t="s">
        <v>2140</v>
      </c>
      <c r="BE299" s="343" t="s">
        <v>190</v>
      </c>
      <c r="BF299" s="343" t="s">
        <v>702</v>
      </c>
    </row>
    <row r="300" spans="1:58" s="319" customFormat="1" ht="35.1" customHeight="1">
      <c r="A300" s="343" t="s">
        <v>190</v>
      </c>
      <c r="B300" s="343" t="s">
        <v>1082</v>
      </c>
      <c r="C300" s="343" t="s">
        <v>1083</v>
      </c>
      <c r="D300" s="343" t="s">
        <v>90</v>
      </c>
      <c r="E300" s="343" t="s">
        <v>165</v>
      </c>
      <c r="F300" s="344">
        <v>2017</v>
      </c>
      <c r="G300" s="344">
        <v>2018</v>
      </c>
      <c r="H300" s="345">
        <f>J300</f>
        <v>8</v>
      </c>
      <c r="I300" s="343"/>
      <c r="J300" s="343">
        <v>8</v>
      </c>
      <c r="K300" s="343"/>
      <c r="L300" s="353">
        <v>7007</v>
      </c>
      <c r="M300" s="353">
        <v>4904.8999999999996</v>
      </c>
      <c r="N300" s="353">
        <v>2400</v>
      </c>
      <c r="O300" s="351">
        <v>0</v>
      </c>
      <c r="P300" s="351">
        <v>0</v>
      </c>
      <c r="Q300" s="351">
        <v>0</v>
      </c>
      <c r="R300" s="360">
        <v>570</v>
      </c>
      <c r="S300" s="358">
        <f>VLOOKUP(C300,[1]Sheet2!$J$10:$EU$681,93,FALSE)</f>
        <v>570</v>
      </c>
      <c r="T300" s="359">
        <v>0</v>
      </c>
      <c r="U300" s="359"/>
      <c r="V300" s="359"/>
      <c r="W300" s="359"/>
      <c r="X300" s="359"/>
      <c r="Y300" s="353">
        <v>0</v>
      </c>
      <c r="Z300" s="351">
        <v>7007</v>
      </c>
      <c r="AA300" s="366">
        <v>0</v>
      </c>
      <c r="AB300" s="367">
        <v>5177</v>
      </c>
      <c r="AC300" s="367">
        <v>2504.9</v>
      </c>
      <c r="AD300" s="367">
        <v>1830</v>
      </c>
      <c r="AE300" s="351">
        <v>2504.9</v>
      </c>
      <c r="AF300" s="353" t="s">
        <v>3067</v>
      </c>
      <c r="AG300" s="353" t="s">
        <v>3068</v>
      </c>
      <c r="AH300" s="353" t="s">
        <v>410</v>
      </c>
      <c r="AI300" s="353">
        <v>7007</v>
      </c>
      <c r="AJ300" s="353">
        <v>2400</v>
      </c>
      <c r="AK300" s="353">
        <v>2505</v>
      </c>
      <c r="AL300" s="353">
        <v>4607</v>
      </c>
      <c r="AM300" s="353" t="s">
        <v>3069</v>
      </c>
      <c r="AN300" s="353"/>
      <c r="AO300" s="353"/>
      <c r="AP300" s="353"/>
      <c r="AQ300" s="353"/>
      <c r="AR300" s="353"/>
      <c r="AS300" s="353"/>
      <c r="AT300" s="353"/>
      <c r="AU300" s="353"/>
      <c r="AV300" s="353"/>
      <c r="AW300" s="353"/>
      <c r="AX300" s="353" t="s">
        <v>2701</v>
      </c>
      <c r="AY300" s="353"/>
      <c r="AZ300" s="353" t="s">
        <v>416</v>
      </c>
      <c r="BA300" s="351" t="s">
        <v>416</v>
      </c>
      <c r="BB300" s="353" t="s">
        <v>2952</v>
      </c>
      <c r="BC300" s="424" t="s">
        <v>2701</v>
      </c>
      <c r="BD300" s="316" t="s">
        <v>2140</v>
      </c>
      <c r="BE300" s="343" t="s">
        <v>190</v>
      </c>
      <c r="BF300" s="343" t="s">
        <v>1082</v>
      </c>
    </row>
    <row r="301" spans="1:58" s="324" customFormat="1" ht="35.1" customHeight="1">
      <c r="A301" s="378" t="s">
        <v>274</v>
      </c>
      <c r="B301" s="378" t="s">
        <v>281</v>
      </c>
      <c r="C301" s="378" t="s">
        <v>411</v>
      </c>
      <c r="D301" s="378" t="s">
        <v>90</v>
      </c>
      <c r="E301" s="378" t="s">
        <v>165</v>
      </c>
      <c r="F301" s="342">
        <v>2015</v>
      </c>
      <c r="G301" s="342">
        <v>2020</v>
      </c>
      <c r="H301" s="379">
        <v>66.3</v>
      </c>
      <c r="I301" s="378"/>
      <c r="J301" s="378">
        <v>65.89</v>
      </c>
      <c r="K301" s="378"/>
      <c r="L301" s="368">
        <v>81226.41</v>
      </c>
      <c r="M301" s="368">
        <v>55233.9588</v>
      </c>
      <c r="N301" s="368">
        <v>31359</v>
      </c>
      <c r="O301" s="351">
        <v>0</v>
      </c>
      <c r="P301" s="351">
        <v>0</v>
      </c>
      <c r="Q301" s="351">
        <v>0</v>
      </c>
      <c r="R301" s="392">
        <v>21978</v>
      </c>
      <c r="S301" s="358">
        <f>VLOOKUP(C301,[1]Sheet2!$J$10:$EU$681,93,FALSE)</f>
        <v>21978</v>
      </c>
      <c r="T301" s="361">
        <v>66645</v>
      </c>
      <c r="U301" s="359"/>
      <c r="V301" s="407">
        <v>28400</v>
      </c>
      <c r="W301" s="407">
        <v>13200</v>
      </c>
      <c r="X301" s="361">
        <v>11000</v>
      </c>
      <c r="Y301" s="368">
        <v>66645</v>
      </c>
      <c r="Z301" s="351">
        <v>14581.41</v>
      </c>
      <c r="AA301" s="366">
        <v>0.82048437201644098</v>
      </c>
      <c r="AB301" s="367">
        <v>5200.41</v>
      </c>
      <c r="AC301" s="367">
        <v>23874.9588</v>
      </c>
      <c r="AD301" s="367">
        <v>9381</v>
      </c>
      <c r="AE301" s="351">
        <v>5200.41</v>
      </c>
      <c r="AF301" s="368" t="s">
        <v>3070</v>
      </c>
      <c r="AG301" s="368" t="s">
        <v>3071</v>
      </c>
      <c r="AH301" s="351" t="s">
        <v>410</v>
      </c>
      <c r="AI301" s="368">
        <v>30000</v>
      </c>
      <c r="AJ301" s="368">
        <v>9381</v>
      </c>
      <c r="AK301" s="368">
        <v>20000</v>
      </c>
      <c r="AL301" s="368">
        <v>619</v>
      </c>
      <c r="AM301" s="368" t="s">
        <v>94</v>
      </c>
      <c r="AN301" s="368"/>
      <c r="AO301" s="368"/>
      <c r="AP301" s="368"/>
      <c r="AQ301" s="368"/>
      <c r="AR301" s="368"/>
      <c r="AS301" s="368"/>
      <c r="AT301" s="368"/>
      <c r="AU301" s="368"/>
      <c r="AV301" s="368"/>
      <c r="AW301" s="368"/>
      <c r="AX301" s="368" t="s">
        <v>2701</v>
      </c>
      <c r="AY301" s="368" t="s">
        <v>3072</v>
      </c>
      <c r="AZ301" s="368" t="s">
        <v>416</v>
      </c>
      <c r="BA301" s="351" t="s">
        <v>416</v>
      </c>
      <c r="BB301" s="368" t="s">
        <v>2952</v>
      </c>
      <c r="BC301" s="426" t="s">
        <v>2701</v>
      </c>
      <c r="BD301" s="316" t="s">
        <v>141</v>
      </c>
      <c r="BE301" s="378" t="s">
        <v>274</v>
      </c>
      <c r="BF301" s="378" t="s">
        <v>281</v>
      </c>
    </row>
    <row r="302" spans="1:58" s="109" customFormat="1" ht="35.1" customHeight="1">
      <c r="A302" s="339" t="s">
        <v>300</v>
      </c>
      <c r="B302" s="339" t="s">
        <v>427</v>
      </c>
      <c r="C302" s="339" t="s">
        <v>428</v>
      </c>
      <c r="D302" s="339" t="s">
        <v>113</v>
      </c>
      <c r="E302" s="339" t="s">
        <v>165</v>
      </c>
      <c r="F302" s="340">
        <v>2011</v>
      </c>
      <c r="G302" s="340">
        <v>2020</v>
      </c>
      <c r="H302" s="341">
        <v>20.166</v>
      </c>
      <c r="I302" s="339"/>
      <c r="J302" s="339">
        <v>23</v>
      </c>
      <c r="K302" s="339"/>
      <c r="L302" s="351">
        <v>119044</v>
      </c>
      <c r="M302" s="351">
        <v>84521.24</v>
      </c>
      <c r="N302" s="351">
        <v>83878</v>
      </c>
      <c r="O302" s="351">
        <v>0</v>
      </c>
      <c r="P302" s="351">
        <v>0</v>
      </c>
      <c r="Q302" s="351">
        <v>0</v>
      </c>
      <c r="R302" s="358">
        <v>83878</v>
      </c>
      <c r="S302" s="358">
        <f>VLOOKUP(C302,[1]Sheet2!$J$10:$EU$681,93,FALSE)</f>
        <v>83878</v>
      </c>
      <c r="T302" s="359">
        <v>106434</v>
      </c>
      <c r="U302" s="359"/>
      <c r="V302" s="359">
        <v>5532</v>
      </c>
      <c r="W302" s="359"/>
      <c r="X302" s="359"/>
      <c r="Y302" s="351">
        <v>106434</v>
      </c>
      <c r="Z302" s="351">
        <v>12610</v>
      </c>
      <c r="AA302" s="366">
        <v>0.89407277981250599</v>
      </c>
      <c r="AB302" s="367">
        <v>12610</v>
      </c>
      <c r="AC302" s="367">
        <v>643.24000000000501</v>
      </c>
      <c r="AD302" s="367">
        <v>0</v>
      </c>
      <c r="AE302" s="351">
        <v>643.24000000000501</v>
      </c>
      <c r="AF302" s="351" t="s">
        <v>3073</v>
      </c>
      <c r="AG302" s="351" t="s">
        <v>3074</v>
      </c>
      <c r="AH302" s="351" t="s">
        <v>410</v>
      </c>
      <c r="AI302" s="351">
        <v>7700</v>
      </c>
      <c r="AJ302" s="351"/>
      <c r="AK302" s="351">
        <v>643</v>
      </c>
      <c r="AL302" s="351">
        <v>7057</v>
      </c>
      <c r="AM302" s="351" t="s">
        <v>3075</v>
      </c>
      <c r="AN302" s="351">
        <v>4910</v>
      </c>
      <c r="AO302" s="351"/>
      <c r="AP302" s="351"/>
      <c r="AQ302" s="351">
        <v>4910</v>
      </c>
      <c r="AR302" s="351" t="s">
        <v>2781</v>
      </c>
      <c r="AS302" s="351"/>
      <c r="AT302" s="351"/>
      <c r="AU302" s="351"/>
      <c r="AV302" s="351"/>
      <c r="AW302" s="351"/>
      <c r="AX302" s="351" t="s">
        <v>2701</v>
      </c>
      <c r="AY302" s="351"/>
      <c r="AZ302" s="351" t="s">
        <v>426</v>
      </c>
      <c r="BA302" s="351" t="s">
        <v>426</v>
      </c>
      <c r="BB302" s="351" t="s">
        <v>2952</v>
      </c>
      <c r="BC302" s="412" t="s">
        <v>2701</v>
      </c>
      <c r="BD302" s="316" t="s">
        <v>234</v>
      </c>
      <c r="BE302" s="339" t="s">
        <v>300</v>
      </c>
      <c r="BF302" s="339" t="s">
        <v>427</v>
      </c>
    </row>
    <row r="303" spans="1:58" s="109" customFormat="1" ht="35.1" customHeight="1">
      <c r="A303" s="339" t="s">
        <v>300</v>
      </c>
      <c r="B303" s="378" t="s">
        <v>1284</v>
      </c>
      <c r="C303" s="339" t="s">
        <v>1820</v>
      </c>
      <c r="D303" s="339" t="s">
        <v>119</v>
      </c>
      <c r="E303" s="339" t="s">
        <v>134</v>
      </c>
      <c r="F303" s="340">
        <v>2020</v>
      </c>
      <c r="G303" s="340">
        <v>2021</v>
      </c>
      <c r="H303" s="341">
        <v>3.4540000000000002</v>
      </c>
      <c r="I303" s="339"/>
      <c r="J303" s="339">
        <v>4</v>
      </c>
      <c r="K303" s="339"/>
      <c r="L303" s="368">
        <v>5200</v>
      </c>
      <c r="M303" s="368">
        <v>2758</v>
      </c>
      <c r="N303" s="354">
        <v>800</v>
      </c>
      <c r="O303" s="351">
        <v>0</v>
      </c>
      <c r="P303" s="351">
        <v>0</v>
      </c>
      <c r="Q303" s="351">
        <v>0</v>
      </c>
      <c r="R303" s="362">
        <v>0</v>
      </c>
      <c r="S303" s="358">
        <f>VLOOKUP(C303,[1]Sheet2!$J$10:$EU$681,93,FALSE)</f>
        <v>0</v>
      </c>
      <c r="T303" s="359"/>
      <c r="U303" s="359"/>
      <c r="V303" s="359"/>
      <c r="W303" s="359"/>
      <c r="X303" s="359"/>
      <c r="Y303" s="368">
        <v>100</v>
      </c>
      <c r="Z303" s="351">
        <v>5100</v>
      </c>
      <c r="AA303" s="366">
        <v>1.9230769230769201E-2</v>
      </c>
      <c r="AB303" s="367">
        <v>4300</v>
      </c>
      <c r="AC303" s="367">
        <v>1958</v>
      </c>
      <c r="AD303" s="367">
        <v>800</v>
      </c>
      <c r="AE303" s="351">
        <v>1958</v>
      </c>
      <c r="AF303" s="354" t="s">
        <v>3076</v>
      </c>
      <c r="AG303" s="354"/>
      <c r="AH303" s="351" t="s">
        <v>410</v>
      </c>
      <c r="AI303" s="354">
        <v>1800</v>
      </c>
      <c r="AJ303" s="354">
        <v>800</v>
      </c>
      <c r="AK303" s="354">
        <v>1000</v>
      </c>
      <c r="AL303" s="354"/>
      <c r="AM303" s="354" t="s">
        <v>3077</v>
      </c>
      <c r="AN303" s="354">
        <v>3400</v>
      </c>
      <c r="AO303" s="354">
        <v>2500</v>
      </c>
      <c r="AP303" s="354">
        <v>900</v>
      </c>
      <c r="AQ303" s="354"/>
      <c r="AR303" s="354" t="s">
        <v>3078</v>
      </c>
      <c r="AS303" s="354"/>
      <c r="AT303" s="354"/>
      <c r="AU303" s="354"/>
      <c r="AV303" s="354"/>
      <c r="AW303" s="354"/>
      <c r="AX303" s="351" t="s">
        <v>2701</v>
      </c>
      <c r="AY303" s="351"/>
      <c r="AZ303" s="351" t="s">
        <v>1077</v>
      </c>
      <c r="BA303" s="351" t="s">
        <v>1077</v>
      </c>
      <c r="BB303" s="351" t="s">
        <v>2952</v>
      </c>
      <c r="BC303" s="412" t="s">
        <v>2701</v>
      </c>
      <c r="BD303" s="316" t="s">
        <v>2140</v>
      </c>
      <c r="BE303" s="339" t="s">
        <v>300</v>
      </c>
      <c r="BF303" s="378" t="s">
        <v>1284</v>
      </c>
    </row>
    <row r="304" spans="1:58" s="316" customFormat="1" ht="35.1" customHeight="1">
      <c r="A304" s="339" t="s">
        <v>371</v>
      </c>
      <c r="B304" s="339" t="s">
        <v>3079</v>
      </c>
      <c r="C304" s="339" t="s">
        <v>1053</v>
      </c>
      <c r="D304" s="339" t="s">
        <v>119</v>
      </c>
      <c r="E304" s="339" t="s">
        <v>89</v>
      </c>
      <c r="F304" s="340">
        <v>2016</v>
      </c>
      <c r="G304" s="340">
        <v>2021</v>
      </c>
      <c r="H304" s="341">
        <v>15</v>
      </c>
      <c r="I304" s="339"/>
      <c r="J304" s="339"/>
      <c r="K304" s="339">
        <v>15</v>
      </c>
      <c r="L304" s="351">
        <v>17623.8</v>
      </c>
      <c r="M304" s="351">
        <v>15014.7101</v>
      </c>
      <c r="N304" s="351">
        <v>4318.2</v>
      </c>
      <c r="O304" s="351">
        <v>0</v>
      </c>
      <c r="P304" s="351">
        <v>0</v>
      </c>
      <c r="Q304" s="351">
        <v>0</v>
      </c>
      <c r="R304" s="358">
        <v>2237</v>
      </c>
      <c r="S304" s="358">
        <f>VLOOKUP(C304,[1]Sheet2!$J$10:$EU$681,93,FALSE)</f>
        <v>2237</v>
      </c>
      <c r="T304" s="359">
        <v>14552</v>
      </c>
      <c r="U304" s="359">
        <v>7000</v>
      </c>
      <c r="V304" s="359">
        <v>5310</v>
      </c>
      <c r="W304" s="359">
        <v>500</v>
      </c>
      <c r="X304" s="359">
        <v>1742</v>
      </c>
      <c r="Y304" s="351">
        <v>13510</v>
      </c>
      <c r="Z304" s="351">
        <v>4113.8</v>
      </c>
      <c r="AA304" s="366">
        <v>0.76657701517266397</v>
      </c>
      <c r="AB304" s="367">
        <v>2032.6</v>
      </c>
      <c r="AC304" s="367">
        <v>10696.5101</v>
      </c>
      <c r="AD304" s="367">
        <v>2081.1999999999998</v>
      </c>
      <c r="AE304" s="351">
        <v>2032.6</v>
      </c>
      <c r="AF304" s="369" t="s">
        <v>3080</v>
      </c>
      <c r="AG304" s="369" t="s">
        <v>1057</v>
      </c>
      <c r="AH304" s="351" t="s">
        <v>410</v>
      </c>
      <c r="AI304" s="351">
        <v>4114</v>
      </c>
      <c r="AJ304" s="351">
        <v>2081</v>
      </c>
      <c r="AK304" s="351">
        <v>2033</v>
      </c>
      <c r="AL304" s="351"/>
      <c r="AM304" s="351" t="s">
        <v>2890</v>
      </c>
      <c r="AN304" s="351"/>
      <c r="AO304" s="351"/>
      <c r="AP304" s="351"/>
      <c r="AQ304" s="351"/>
      <c r="AR304" s="351"/>
      <c r="AS304" s="351"/>
      <c r="AT304" s="351"/>
      <c r="AU304" s="351"/>
      <c r="AV304" s="351"/>
      <c r="AW304" s="351"/>
      <c r="AX304" s="351" t="s">
        <v>2701</v>
      </c>
      <c r="AY304" s="351"/>
      <c r="AZ304" s="351" t="s">
        <v>416</v>
      </c>
      <c r="BA304" s="351" t="s">
        <v>416</v>
      </c>
      <c r="BB304" s="351" t="s">
        <v>2952</v>
      </c>
      <c r="BC304" s="412" t="s">
        <v>2701</v>
      </c>
      <c r="BD304" s="316" t="s">
        <v>141</v>
      </c>
      <c r="BE304" s="339" t="s">
        <v>371</v>
      </c>
      <c r="BF304" s="339" t="s">
        <v>3079</v>
      </c>
    </row>
    <row r="305" spans="1:58" s="316" customFormat="1" ht="35.1" customHeight="1">
      <c r="A305" s="339" t="s">
        <v>371</v>
      </c>
      <c r="B305" s="339" t="s">
        <v>1632</v>
      </c>
      <c r="C305" s="339" t="s">
        <v>1633</v>
      </c>
      <c r="D305" s="339" t="s">
        <v>90</v>
      </c>
      <c r="E305" s="339" t="s">
        <v>165</v>
      </c>
      <c r="F305" s="340">
        <v>2016</v>
      </c>
      <c r="G305" s="340">
        <v>2021</v>
      </c>
      <c r="H305" s="341">
        <v>13.7</v>
      </c>
      <c r="I305" s="339"/>
      <c r="J305" s="339">
        <v>13.685</v>
      </c>
      <c r="K305" s="339"/>
      <c r="L305" s="351">
        <v>12129</v>
      </c>
      <c r="M305" s="351">
        <v>13354.8943</v>
      </c>
      <c r="N305" s="351">
        <v>7172</v>
      </c>
      <c r="O305" s="351">
        <v>0</v>
      </c>
      <c r="P305" s="351">
        <v>0</v>
      </c>
      <c r="Q305" s="351">
        <v>0</v>
      </c>
      <c r="R305" s="358">
        <v>7172</v>
      </c>
      <c r="S305" s="358">
        <f>VLOOKUP(C305,[1]Sheet2!$J$10:$EU$681,93,FALSE)</f>
        <v>7172</v>
      </c>
      <c r="T305" s="359">
        <v>16911</v>
      </c>
      <c r="U305" s="359">
        <v>8400</v>
      </c>
      <c r="V305" s="359">
        <v>8021</v>
      </c>
      <c r="W305" s="359">
        <v>490</v>
      </c>
      <c r="X305" s="359"/>
      <c r="Y305" s="351">
        <v>11700</v>
      </c>
      <c r="Z305" s="351">
        <v>429</v>
      </c>
      <c r="AA305" s="366">
        <v>0.96463022508038598</v>
      </c>
      <c r="AB305" s="367">
        <v>429</v>
      </c>
      <c r="AC305" s="367">
        <v>6182.8942999999999</v>
      </c>
      <c r="AD305" s="367">
        <v>0</v>
      </c>
      <c r="AE305" s="351">
        <v>429</v>
      </c>
      <c r="AF305" s="369" t="s">
        <v>3081</v>
      </c>
      <c r="AG305" s="369" t="s">
        <v>3082</v>
      </c>
      <c r="AH305" s="351" t="s">
        <v>410</v>
      </c>
      <c r="AI305" s="351">
        <v>429</v>
      </c>
      <c r="AJ305" s="351"/>
      <c r="AK305" s="351">
        <v>6183</v>
      </c>
      <c r="AL305" s="351"/>
      <c r="AM305" s="351" t="s">
        <v>2890</v>
      </c>
      <c r="AN305" s="351"/>
      <c r="AO305" s="351"/>
      <c r="AP305" s="351"/>
      <c r="AQ305" s="351"/>
      <c r="AR305" s="351"/>
      <c r="AS305" s="351"/>
      <c r="AT305" s="351"/>
      <c r="AU305" s="351"/>
      <c r="AV305" s="351"/>
      <c r="AW305" s="351"/>
      <c r="AX305" s="351" t="s">
        <v>2701</v>
      </c>
      <c r="AY305" s="351"/>
      <c r="AZ305" s="351" t="s">
        <v>416</v>
      </c>
      <c r="BA305" s="351" t="s">
        <v>426</v>
      </c>
      <c r="BB305" s="351" t="s">
        <v>2952</v>
      </c>
      <c r="BC305" s="412" t="s">
        <v>2701</v>
      </c>
      <c r="BD305" s="316" t="s">
        <v>141</v>
      </c>
      <c r="BE305" s="339" t="s">
        <v>371</v>
      </c>
      <c r="BF305" s="339" t="s">
        <v>1632</v>
      </c>
    </row>
    <row r="306" spans="1:58" s="316" customFormat="1" ht="35.1" customHeight="1">
      <c r="A306" s="339" t="s">
        <v>371</v>
      </c>
      <c r="B306" s="339" t="s">
        <v>418</v>
      </c>
      <c r="C306" s="339" t="s">
        <v>419</v>
      </c>
      <c r="D306" s="339" t="s">
        <v>113</v>
      </c>
      <c r="E306" s="339" t="s">
        <v>89</v>
      </c>
      <c r="F306" s="340">
        <v>2014</v>
      </c>
      <c r="G306" s="340">
        <v>2021</v>
      </c>
      <c r="H306" s="341">
        <v>19</v>
      </c>
      <c r="I306" s="339"/>
      <c r="J306" s="339">
        <v>19</v>
      </c>
      <c r="K306" s="339"/>
      <c r="L306" s="351">
        <v>39304.160000000003</v>
      </c>
      <c r="M306" s="351">
        <v>30206.1224</v>
      </c>
      <c r="N306" s="351">
        <v>12536</v>
      </c>
      <c r="O306" s="351">
        <v>0</v>
      </c>
      <c r="P306" s="351">
        <v>0</v>
      </c>
      <c r="Q306" s="351">
        <v>0</v>
      </c>
      <c r="R306" s="358">
        <v>2220</v>
      </c>
      <c r="S306" s="358">
        <f>VLOOKUP(C306,[1]Sheet2!$J$10:$EU$681,93,FALSE)</f>
        <v>2220</v>
      </c>
      <c r="T306" s="361">
        <v>14300</v>
      </c>
      <c r="U306" s="358"/>
      <c r="V306" s="407">
        <v>4000</v>
      </c>
      <c r="W306" s="407">
        <v>10300</v>
      </c>
      <c r="X306" s="358"/>
      <c r="Y306" s="351">
        <v>14300</v>
      </c>
      <c r="Z306" s="351">
        <v>25004.16</v>
      </c>
      <c r="AA306" s="366">
        <v>0.36382917228099998</v>
      </c>
      <c r="AB306" s="367">
        <v>14688.16</v>
      </c>
      <c r="AC306" s="367">
        <v>17670.1224</v>
      </c>
      <c r="AD306" s="367">
        <v>10316</v>
      </c>
      <c r="AE306" s="351">
        <v>14688.16</v>
      </c>
      <c r="AF306" s="351" t="s">
        <v>3083</v>
      </c>
      <c r="AG306" s="351" t="s">
        <v>3084</v>
      </c>
      <c r="AH306" s="351" t="s">
        <v>410</v>
      </c>
      <c r="AI306" s="351">
        <v>10000</v>
      </c>
      <c r="AJ306" s="351">
        <v>4126</v>
      </c>
      <c r="AK306" s="351">
        <v>5874</v>
      </c>
      <c r="AL306" s="351">
        <v>0</v>
      </c>
      <c r="AM306" s="351" t="s">
        <v>2778</v>
      </c>
      <c r="AN306" s="351">
        <v>15004</v>
      </c>
      <c r="AO306" s="351">
        <v>6190</v>
      </c>
      <c r="AP306" s="351">
        <v>8814</v>
      </c>
      <c r="AQ306" s="351">
        <v>0</v>
      </c>
      <c r="AR306" s="351" t="s">
        <v>3085</v>
      </c>
      <c r="AS306" s="351"/>
      <c r="AT306" s="351"/>
      <c r="AU306" s="351"/>
      <c r="AV306" s="351"/>
      <c r="AW306" s="351"/>
      <c r="AX306" s="351" t="s">
        <v>2701</v>
      </c>
      <c r="AY306" s="351"/>
      <c r="AZ306" s="351" t="s">
        <v>416</v>
      </c>
      <c r="BA306" s="351" t="s">
        <v>416</v>
      </c>
      <c r="BB306" s="351" t="s">
        <v>2952</v>
      </c>
      <c r="BC306" s="412" t="s">
        <v>2701</v>
      </c>
      <c r="BD306" s="316" t="s">
        <v>141</v>
      </c>
      <c r="BE306" s="339" t="s">
        <v>371</v>
      </c>
      <c r="BF306" s="339" t="s">
        <v>418</v>
      </c>
    </row>
    <row r="307" spans="1:58" s="323" customFormat="1" ht="35.1" customHeight="1">
      <c r="A307" s="370" t="s">
        <v>79</v>
      </c>
      <c r="B307" s="370" t="s">
        <v>96</v>
      </c>
      <c r="C307" s="428" t="s">
        <v>2049</v>
      </c>
      <c r="D307" s="370" t="s">
        <v>90</v>
      </c>
      <c r="E307" s="370" t="s">
        <v>89</v>
      </c>
      <c r="F307" s="370">
        <v>2020</v>
      </c>
      <c r="G307" s="370">
        <v>2023</v>
      </c>
      <c r="H307" s="370">
        <f>J307</f>
        <v>27.666</v>
      </c>
      <c r="I307" s="370"/>
      <c r="J307" s="370">
        <v>27.666</v>
      </c>
      <c r="K307" s="370"/>
      <c r="L307" s="370">
        <v>90448.19</v>
      </c>
      <c r="M307" s="370">
        <v>46079</v>
      </c>
      <c r="N307" s="370">
        <v>12078</v>
      </c>
      <c r="O307" s="351">
        <v>0</v>
      </c>
      <c r="P307" s="351">
        <v>0</v>
      </c>
      <c r="Q307" s="351">
        <v>0</v>
      </c>
      <c r="R307" s="434">
        <v>1452</v>
      </c>
      <c r="S307" s="358">
        <f>VLOOKUP(C307,[1]Sheet2!$J$10:$EU$681,93,FALSE)</f>
        <v>1452</v>
      </c>
      <c r="T307" s="361">
        <v>26000</v>
      </c>
      <c r="U307" s="358"/>
      <c r="V307" s="407">
        <v>26000</v>
      </c>
      <c r="W307" s="358"/>
      <c r="X307" s="358"/>
      <c r="Y307" s="370">
        <v>26000</v>
      </c>
      <c r="Z307" s="351">
        <v>64448.19</v>
      </c>
      <c r="AA307" s="366">
        <v>0.28745738306095497</v>
      </c>
      <c r="AB307" s="370">
        <v>52370.19</v>
      </c>
      <c r="AC307" s="370">
        <v>34001</v>
      </c>
      <c r="AD307" s="370">
        <v>12078</v>
      </c>
      <c r="AE307" s="370">
        <v>34001</v>
      </c>
      <c r="AF307" s="370" t="s">
        <v>2052</v>
      </c>
      <c r="AG307" s="370" t="s">
        <v>2053</v>
      </c>
      <c r="AH307" s="370" t="s">
        <v>416</v>
      </c>
      <c r="AI307" s="370">
        <v>15720</v>
      </c>
      <c r="AJ307" s="370">
        <v>7246.8</v>
      </c>
      <c r="AK307" s="370">
        <v>8000</v>
      </c>
      <c r="AL307" s="370">
        <v>473.20000000000101</v>
      </c>
      <c r="AM307" s="370" t="s">
        <v>3086</v>
      </c>
      <c r="AN307" s="370">
        <v>27000</v>
      </c>
      <c r="AO307" s="370">
        <v>4831.2</v>
      </c>
      <c r="AP307" s="370">
        <v>20000</v>
      </c>
      <c r="AQ307" s="370">
        <v>2168.8000000000002</v>
      </c>
      <c r="AR307" s="370" t="s">
        <v>3087</v>
      </c>
      <c r="AS307" s="370">
        <v>20000</v>
      </c>
      <c r="AT307" s="370">
        <v>0</v>
      </c>
      <c r="AU307" s="370">
        <v>6001</v>
      </c>
      <c r="AV307" s="370">
        <v>13999</v>
      </c>
      <c r="AW307" s="370" t="s">
        <v>3088</v>
      </c>
      <c r="AX307" s="370" t="s">
        <v>2701</v>
      </c>
      <c r="AY307" s="370"/>
      <c r="AZ307" s="370" t="s">
        <v>1077</v>
      </c>
      <c r="BA307" s="351" t="s">
        <v>1077</v>
      </c>
      <c r="BB307" s="370" t="s">
        <v>2952</v>
      </c>
      <c r="BC307" s="437" t="s">
        <v>2701</v>
      </c>
      <c r="BD307" s="316" t="s">
        <v>2140</v>
      </c>
      <c r="BE307" s="370" t="s">
        <v>79</v>
      </c>
      <c r="BF307" s="370" t="s">
        <v>96</v>
      </c>
    </row>
    <row r="308" spans="1:58" s="327" customFormat="1" ht="35.1" customHeight="1">
      <c r="A308" s="339" t="s">
        <v>79</v>
      </c>
      <c r="B308" s="339" t="s">
        <v>474</v>
      </c>
      <c r="C308" s="339" t="s">
        <v>1424</v>
      </c>
      <c r="D308" s="339" t="s">
        <v>90</v>
      </c>
      <c r="E308" s="339" t="s">
        <v>89</v>
      </c>
      <c r="F308" s="340">
        <v>2019</v>
      </c>
      <c r="G308" s="340">
        <v>2021</v>
      </c>
      <c r="H308" s="341">
        <v>8</v>
      </c>
      <c r="I308" s="339">
        <v>8</v>
      </c>
      <c r="J308" s="339"/>
      <c r="K308" s="339"/>
      <c r="L308" s="354">
        <v>52939</v>
      </c>
      <c r="M308" s="354">
        <v>29042.26</v>
      </c>
      <c r="N308" s="354">
        <v>2782</v>
      </c>
      <c r="O308" s="351">
        <v>0</v>
      </c>
      <c r="P308" s="351">
        <v>0</v>
      </c>
      <c r="Q308" s="351">
        <v>0</v>
      </c>
      <c r="R308" s="362">
        <v>384</v>
      </c>
      <c r="S308" s="358" t="e">
        <f>VLOOKUP(C308,[1]Sheet2!$J$10:$EU$681,93,FALSE)</f>
        <v>#N/A</v>
      </c>
      <c r="T308" s="361">
        <v>4000</v>
      </c>
      <c r="U308" s="358"/>
      <c r="V308" s="358"/>
      <c r="W308" s="358"/>
      <c r="X308" s="361">
        <v>4000</v>
      </c>
      <c r="Y308" s="354">
        <v>4000</v>
      </c>
      <c r="Z308" s="351">
        <v>48939</v>
      </c>
      <c r="AA308" s="366">
        <v>7.5558661856098497E-2</v>
      </c>
      <c r="AB308" s="367">
        <v>46541</v>
      </c>
      <c r="AC308" s="367">
        <v>26260.26</v>
      </c>
      <c r="AD308" s="367">
        <v>2398</v>
      </c>
      <c r="AE308" s="351">
        <v>26260.26</v>
      </c>
      <c r="AF308" s="369" t="s">
        <v>3089</v>
      </c>
      <c r="AG308" s="369" t="s">
        <v>3090</v>
      </c>
      <c r="AH308" s="354" t="s">
        <v>416</v>
      </c>
      <c r="AI308" s="354">
        <v>27057</v>
      </c>
      <c r="AJ308" s="354">
        <v>2398</v>
      </c>
      <c r="AK308" s="354"/>
      <c r="AL308" s="354"/>
      <c r="AM308" s="354" t="s">
        <v>910</v>
      </c>
      <c r="AN308" s="354">
        <v>21882</v>
      </c>
      <c r="AO308" s="354"/>
      <c r="AP308" s="354"/>
      <c r="AQ308" s="354"/>
      <c r="AR308" s="354" t="s">
        <v>103</v>
      </c>
      <c r="AS308" s="354"/>
      <c r="AT308" s="354"/>
      <c r="AU308" s="354"/>
      <c r="AV308" s="354"/>
      <c r="AW308" s="354"/>
      <c r="AX308" s="354" t="s">
        <v>2701</v>
      </c>
      <c r="AY308" s="354"/>
      <c r="AZ308" s="354" t="s">
        <v>1077</v>
      </c>
      <c r="BA308" s="351" t="s">
        <v>1077</v>
      </c>
      <c r="BB308" s="354" t="s">
        <v>2952</v>
      </c>
      <c r="BC308" s="412" t="s">
        <v>2701</v>
      </c>
      <c r="BD308" s="316" t="s">
        <v>2140</v>
      </c>
      <c r="BE308" s="339" t="s">
        <v>79</v>
      </c>
      <c r="BF308" s="339" t="s">
        <v>474</v>
      </c>
    </row>
    <row r="309" spans="1:58" s="322" customFormat="1" ht="35.1" customHeight="1">
      <c r="A309" s="370" t="s">
        <v>79</v>
      </c>
      <c r="B309" s="370" t="s">
        <v>96</v>
      </c>
      <c r="C309" s="370" t="s">
        <v>1660</v>
      </c>
      <c r="D309" s="370" t="s">
        <v>113</v>
      </c>
      <c r="E309" s="370" t="s">
        <v>765</v>
      </c>
      <c r="F309" s="371">
        <v>2020</v>
      </c>
      <c r="G309" s="371">
        <v>2022</v>
      </c>
      <c r="H309" s="372">
        <v>3</v>
      </c>
      <c r="I309" s="370"/>
      <c r="J309" s="370">
        <v>2</v>
      </c>
      <c r="K309" s="370"/>
      <c r="L309" s="351">
        <v>16916</v>
      </c>
      <c r="M309" s="351">
        <v>11502.88</v>
      </c>
      <c r="N309" s="351">
        <v>3494</v>
      </c>
      <c r="O309" s="351">
        <v>0</v>
      </c>
      <c r="P309" s="351">
        <v>0</v>
      </c>
      <c r="Q309" s="351">
        <v>0</v>
      </c>
      <c r="R309" s="358">
        <v>0</v>
      </c>
      <c r="S309" s="358">
        <f>VLOOKUP(C309,[1]Sheet2!$J$10:$EU$681,93,FALSE)</f>
        <v>0</v>
      </c>
      <c r="T309" s="358"/>
      <c r="U309" s="358"/>
      <c r="V309" s="358"/>
      <c r="W309" s="358"/>
      <c r="X309" s="358"/>
      <c r="Y309" s="351">
        <v>0</v>
      </c>
      <c r="Z309" s="351">
        <v>16916</v>
      </c>
      <c r="AA309" s="366">
        <v>0</v>
      </c>
      <c r="AB309" s="367">
        <v>13422</v>
      </c>
      <c r="AC309" s="367">
        <v>8008.88</v>
      </c>
      <c r="AD309" s="367">
        <v>3494</v>
      </c>
      <c r="AE309" s="351">
        <v>8008.88</v>
      </c>
      <c r="AF309" s="351" t="s">
        <v>3091</v>
      </c>
      <c r="AG309" s="351" t="s">
        <v>3092</v>
      </c>
      <c r="AH309" s="351" t="s">
        <v>416</v>
      </c>
      <c r="AI309" s="351">
        <v>8000</v>
      </c>
      <c r="AJ309" s="351">
        <v>1048</v>
      </c>
      <c r="AK309" s="351">
        <v>5200</v>
      </c>
      <c r="AL309" s="351">
        <v>1752</v>
      </c>
      <c r="AM309" s="351" t="s">
        <v>3093</v>
      </c>
      <c r="AN309" s="351">
        <v>4000</v>
      </c>
      <c r="AO309" s="351">
        <v>2446</v>
      </c>
      <c r="AP309" s="351">
        <v>1425</v>
      </c>
      <c r="AQ309" s="351">
        <v>129</v>
      </c>
      <c r="AR309" s="351" t="s">
        <v>3094</v>
      </c>
      <c r="AS309" s="351">
        <v>4916</v>
      </c>
      <c r="AT309" s="351">
        <v>0</v>
      </c>
      <c r="AU309" s="351">
        <v>1384</v>
      </c>
      <c r="AV309" s="351">
        <v>3532</v>
      </c>
      <c r="AW309" s="351" t="s">
        <v>3095</v>
      </c>
      <c r="AX309" s="351" t="s">
        <v>2701</v>
      </c>
      <c r="AY309" s="351"/>
      <c r="AZ309" s="351" t="s">
        <v>1077</v>
      </c>
      <c r="BA309" s="351" t="s">
        <v>1077</v>
      </c>
      <c r="BB309" s="351" t="s">
        <v>2952</v>
      </c>
      <c r="BC309" s="412" t="s">
        <v>2701</v>
      </c>
      <c r="BD309" s="316" t="s">
        <v>2140</v>
      </c>
      <c r="BE309" s="370" t="s">
        <v>79</v>
      </c>
      <c r="BF309" s="370" t="s">
        <v>96</v>
      </c>
    </row>
    <row r="310" spans="1:58" s="316" customFormat="1" ht="35.1" customHeight="1">
      <c r="A310" s="339" t="s">
        <v>534</v>
      </c>
      <c r="B310" s="339" t="s">
        <v>1029</v>
      </c>
      <c r="C310" s="339" t="s">
        <v>1579</v>
      </c>
      <c r="D310" s="339" t="s">
        <v>90</v>
      </c>
      <c r="E310" s="339" t="s">
        <v>165</v>
      </c>
      <c r="F310" s="340">
        <v>2016</v>
      </c>
      <c r="G310" s="340">
        <v>2020</v>
      </c>
      <c r="H310" s="429">
        <v>32.49</v>
      </c>
      <c r="I310" s="339"/>
      <c r="J310" s="339">
        <v>32.529760000000003</v>
      </c>
      <c r="K310" s="339"/>
      <c r="L310" s="351">
        <v>35390.78</v>
      </c>
      <c r="M310" s="351">
        <v>22682.879518999998</v>
      </c>
      <c r="N310" s="351">
        <v>13634.512000000001</v>
      </c>
      <c r="O310" s="351">
        <v>0</v>
      </c>
      <c r="P310" s="351">
        <v>0</v>
      </c>
      <c r="Q310" s="351">
        <v>0</v>
      </c>
      <c r="R310" s="358">
        <v>3239</v>
      </c>
      <c r="S310" s="358">
        <f>VLOOKUP(C310,[1]Sheet2!$J$10:$EU$681,93,FALSE)</f>
        <v>3239</v>
      </c>
      <c r="T310" s="358"/>
      <c r="U310" s="358"/>
      <c r="V310" s="358"/>
      <c r="W310" s="358"/>
      <c r="X310" s="358"/>
      <c r="Y310" s="351">
        <v>0</v>
      </c>
      <c r="Z310" s="351">
        <v>35390.78</v>
      </c>
      <c r="AA310" s="366">
        <v>0</v>
      </c>
      <c r="AB310" s="367">
        <v>24995.268</v>
      </c>
      <c r="AC310" s="367">
        <v>9048.3675189999994</v>
      </c>
      <c r="AD310" s="367">
        <v>10395.512000000001</v>
      </c>
      <c r="AE310" s="351">
        <v>9048.3675189999994</v>
      </c>
      <c r="AF310" s="351" t="s">
        <v>1582</v>
      </c>
      <c r="AG310" s="351" t="s">
        <v>3096</v>
      </c>
      <c r="AH310" s="351" t="s">
        <v>2183</v>
      </c>
      <c r="AI310" s="351">
        <v>22109</v>
      </c>
      <c r="AJ310" s="351">
        <v>10396</v>
      </c>
      <c r="AK310" s="351">
        <v>11713</v>
      </c>
      <c r="AL310" s="351"/>
      <c r="AM310" s="351" t="s">
        <v>910</v>
      </c>
      <c r="AN310" s="351">
        <v>11713</v>
      </c>
      <c r="AO310" s="351"/>
      <c r="AP310" s="351">
        <v>11713</v>
      </c>
      <c r="AQ310" s="351"/>
      <c r="AR310" s="351"/>
      <c r="AS310" s="351"/>
      <c r="AT310" s="351"/>
      <c r="AU310" s="351"/>
      <c r="AV310" s="351"/>
      <c r="AW310" s="351"/>
      <c r="AX310" s="351" t="s">
        <v>2701</v>
      </c>
      <c r="AY310" s="351"/>
      <c r="AZ310" s="351" t="s">
        <v>1187</v>
      </c>
      <c r="BA310" s="351" t="s">
        <v>1187</v>
      </c>
      <c r="BB310" s="351" t="s">
        <v>2952</v>
      </c>
      <c r="BC310" s="412" t="s">
        <v>2701</v>
      </c>
      <c r="BD310" s="316" t="s">
        <v>141</v>
      </c>
      <c r="BE310" s="339" t="s">
        <v>534</v>
      </c>
      <c r="BF310" s="339" t="s">
        <v>1029</v>
      </c>
    </row>
    <row r="311" spans="1:58" s="316" customFormat="1" ht="35.1" customHeight="1">
      <c r="A311" s="339" t="s">
        <v>534</v>
      </c>
      <c r="B311" s="339" t="s">
        <v>1029</v>
      </c>
      <c r="C311" s="339" t="s">
        <v>1910</v>
      </c>
      <c r="D311" s="339" t="s">
        <v>90</v>
      </c>
      <c r="E311" s="339" t="s">
        <v>165</v>
      </c>
      <c r="F311" s="340">
        <v>2016</v>
      </c>
      <c r="G311" s="340">
        <v>2021</v>
      </c>
      <c r="H311" s="341">
        <v>15.347</v>
      </c>
      <c r="I311" s="339"/>
      <c r="J311" s="339">
        <v>15.347</v>
      </c>
      <c r="K311" s="339"/>
      <c r="L311" s="351">
        <v>11774</v>
      </c>
      <c r="M311" s="351">
        <v>8294.0694000000003</v>
      </c>
      <c r="N311" s="351">
        <v>6139</v>
      </c>
      <c r="O311" s="351">
        <v>0</v>
      </c>
      <c r="P311" s="351">
        <v>0</v>
      </c>
      <c r="Q311" s="351">
        <v>0</v>
      </c>
      <c r="R311" s="358">
        <v>4560</v>
      </c>
      <c r="S311" s="358">
        <f>VLOOKUP(C311,[1]Sheet2!$J$10:$EU$681,93,FALSE)</f>
        <v>4560</v>
      </c>
      <c r="T311" s="361">
        <v>10870</v>
      </c>
      <c r="U311" s="358"/>
      <c r="V311" s="407">
        <v>8400</v>
      </c>
      <c r="W311" s="407">
        <v>1870</v>
      </c>
      <c r="X311" s="361">
        <v>600</v>
      </c>
      <c r="Y311" s="351">
        <v>4868</v>
      </c>
      <c r="Z311" s="351">
        <v>6906</v>
      </c>
      <c r="AA311" s="366">
        <v>0.41345337183624897</v>
      </c>
      <c r="AB311" s="367">
        <v>5327</v>
      </c>
      <c r="AC311" s="367">
        <v>2155.0693999999999</v>
      </c>
      <c r="AD311" s="367">
        <v>1579</v>
      </c>
      <c r="AE311" s="351">
        <v>2155.0693999999999</v>
      </c>
      <c r="AF311" s="351" t="s">
        <v>1912</v>
      </c>
      <c r="AG311" s="351" t="s">
        <v>1913</v>
      </c>
      <c r="AH311" s="351" t="s">
        <v>416</v>
      </c>
      <c r="AI311" s="351">
        <v>5887</v>
      </c>
      <c r="AJ311" s="351">
        <v>3070</v>
      </c>
      <c r="AK311" s="351">
        <v>2818</v>
      </c>
      <c r="AL311" s="351"/>
      <c r="AM311" s="351" t="s">
        <v>910</v>
      </c>
      <c r="AN311" s="351">
        <v>5887</v>
      </c>
      <c r="AO311" s="351">
        <v>3069</v>
      </c>
      <c r="AP311" s="351">
        <v>2817</v>
      </c>
      <c r="AQ311" s="351"/>
      <c r="AR311" s="351" t="s">
        <v>2751</v>
      </c>
      <c r="AS311" s="351"/>
      <c r="AT311" s="351"/>
      <c r="AU311" s="351"/>
      <c r="AV311" s="351"/>
      <c r="AW311" s="351"/>
      <c r="AX311" s="351" t="s">
        <v>2701</v>
      </c>
      <c r="AY311" s="351"/>
      <c r="AZ311" s="351" t="s">
        <v>426</v>
      </c>
      <c r="BA311" s="351" t="s">
        <v>426</v>
      </c>
      <c r="BB311" s="351" t="s">
        <v>2952</v>
      </c>
      <c r="BC311" s="412" t="s">
        <v>2701</v>
      </c>
      <c r="BD311" s="316" t="s">
        <v>141</v>
      </c>
      <c r="BE311" s="339" t="s">
        <v>534</v>
      </c>
      <c r="BF311" s="339" t="s">
        <v>1029</v>
      </c>
    </row>
    <row r="312" spans="1:58" s="316" customFormat="1" ht="35.1" customHeight="1">
      <c r="A312" s="339" t="s">
        <v>110</v>
      </c>
      <c r="B312" s="339" t="s">
        <v>567</v>
      </c>
      <c r="C312" s="339" t="s">
        <v>1222</v>
      </c>
      <c r="D312" s="339" t="s">
        <v>119</v>
      </c>
      <c r="E312" s="339" t="s">
        <v>89</v>
      </c>
      <c r="F312" s="340">
        <v>2017</v>
      </c>
      <c r="G312" s="342">
        <v>2021</v>
      </c>
      <c r="H312" s="341">
        <v>10.523999999999999</v>
      </c>
      <c r="I312" s="339">
        <v>16</v>
      </c>
      <c r="J312" s="339"/>
      <c r="K312" s="339"/>
      <c r="L312" s="351">
        <v>116000</v>
      </c>
      <c r="M312" s="351">
        <v>15582.48</v>
      </c>
      <c r="N312" s="351">
        <v>3580</v>
      </c>
      <c r="O312" s="351">
        <v>0</v>
      </c>
      <c r="P312" s="351">
        <v>0</v>
      </c>
      <c r="Q312" s="351">
        <v>0</v>
      </c>
      <c r="R312" s="358">
        <v>267</v>
      </c>
      <c r="S312" s="358">
        <f>VLOOKUP(C312,[1]Sheet2!$J$10:$EU$681,93,FALSE)</f>
        <v>267</v>
      </c>
      <c r="T312" s="361">
        <v>99943</v>
      </c>
      <c r="U312" s="358"/>
      <c r="V312" s="407">
        <v>75223</v>
      </c>
      <c r="W312" s="407">
        <v>15000</v>
      </c>
      <c r="X312" s="361">
        <v>9720</v>
      </c>
      <c r="Y312" s="351">
        <v>99943</v>
      </c>
      <c r="Z312" s="351">
        <v>16057</v>
      </c>
      <c r="AA312" s="366">
        <v>0.86157758620689695</v>
      </c>
      <c r="AB312" s="367">
        <v>12744</v>
      </c>
      <c r="AC312" s="367">
        <v>12002.48</v>
      </c>
      <c r="AD312" s="367">
        <v>3313</v>
      </c>
      <c r="AE312" s="351">
        <v>12002.48</v>
      </c>
      <c r="AF312" s="394" t="s">
        <v>2211</v>
      </c>
      <c r="AG312" s="394" t="s">
        <v>3097</v>
      </c>
      <c r="AH312" s="354" t="s">
        <v>416</v>
      </c>
      <c r="AI312" s="351">
        <v>4055</v>
      </c>
      <c r="AJ312" s="351">
        <v>3313</v>
      </c>
      <c r="AK312" s="351"/>
      <c r="AL312" s="351">
        <v>742</v>
      </c>
      <c r="AM312" s="369" t="s">
        <v>3098</v>
      </c>
      <c r="AN312" s="351">
        <v>12002</v>
      </c>
      <c r="AO312" s="351"/>
      <c r="AP312" s="351">
        <v>12002.48</v>
      </c>
      <c r="AQ312" s="351"/>
      <c r="AR312" s="369" t="s">
        <v>94</v>
      </c>
      <c r="AS312" s="351"/>
      <c r="AT312" s="351"/>
      <c r="AU312" s="351"/>
      <c r="AV312" s="351"/>
      <c r="AW312" s="351"/>
      <c r="AX312" s="351" t="s">
        <v>2701</v>
      </c>
      <c r="AY312" s="351"/>
      <c r="AZ312" s="351" t="s">
        <v>416</v>
      </c>
      <c r="BA312" s="351" t="s">
        <v>416</v>
      </c>
      <c r="BB312" s="351" t="s">
        <v>2952</v>
      </c>
      <c r="BC312" s="412" t="s">
        <v>2701</v>
      </c>
      <c r="BD312" s="316" t="s">
        <v>2140</v>
      </c>
      <c r="BE312" s="339" t="s">
        <v>110</v>
      </c>
      <c r="BF312" s="339" t="s">
        <v>567</v>
      </c>
    </row>
    <row r="313" spans="1:58" s="316" customFormat="1" ht="35.1" customHeight="1">
      <c r="A313" s="339" t="s">
        <v>110</v>
      </c>
      <c r="B313" s="339" t="s">
        <v>1147</v>
      </c>
      <c r="C313" s="339" t="s">
        <v>1331</v>
      </c>
      <c r="D313" s="339" t="s">
        <v>90</v>
      </c>
      <c r="E313" s="339" t="s">
        <v>89</v>
      </c>
      <c r="F313" s="340">
        <v>2017</v>
      </c>
      <c r="G313" s="342">
        <v>2022</v>
      </c>
      <c r="H313" s="341">
        <v>24.306000000000001</v>
      </c>
      <c r="I313" s="378">
        <v>24</v>
      </c>
      <c r="J313" s="339"/>
      <c r="K313" s="339"/>
      <c r="L313" s="351">
        <v>370433</v>
      </c>
      <c r="M313" s="351">
        <v>147205.26310000001</v>
      </c>
      <c r="N313" s="351">
        <v>17448</v>
      </c>
      <c r="O313" s="351">
        <v>0</v>
      </c>
      <c r="P313" s="351">
        <v>0</v>
      </c>
      <c r="Q313" s="351">
        <v>0</v>
      </c>
      <c r="R313" s="358">
        <v>6786</v>
      </c>
      <c r="S313" s="358">
        <f>VLOOKUP(C313,[1]Sheet2!$J$10:$EU$681,93,FALSE)</f>
        <v>6786</v>
      </c>
      <c r="U313" s="358"/>
      <c r="V313" s="358"/>
      <c r="W313" s="358"/>
      <c r="X313" s="358"/>
      <c r="Y313" s="351">
        <v>33680</v>
      </c>
      <c r="Z313" s="351">
        <v>336753</v>
      </c>
      <c r="AA313" s="366">
        <v>9.0920625322258003E-2</v>
      </c>
      <c r="AB313" s="367">
        <v>326091</v>
      </c>
      <c r="AC313" s="367">
        <v>129757.2631</v>
      </c>
      <c r="AD313" s="367">
        <v>10662</v>
      </c>
      <c r="AE313" s="351">
        <v>129757.2631</v>
      </c>
      <c r="AF313" s="394" t="s">
        <v>2209</v>
      </c>
      <c r="AG313" s="394" t="s">
        <v>2210</v>
      </c>
      <c r="AH313" s="351" t="s">
        <v>416</v>
      </c>
      <c r="AI313" s="351">
        <v>12852</v>
      </c>
      <c r="AJ313" s="351">
        <v>6596</v>
      </c>
      <c r="AK313" s="351"/>
      <c r="AL313" s="351">
        <v>6256</v>
      </c>
      <c r="AM313" s="394" t="s">
        <v>3099</v>
      </c>
      <c r="AN313" s="351">
        <v>135000</v>
      </c>
      <c r="AO313" s="351">
        <v>4066</v>
      </c>
      <c r="AP313" s="351">
        <v>129757.2631</v>
      </c>
      <c r="AQ313" s="351">
        <v>1176.7368999999901</v>
      </c>
      <c r="AR313" s="369" t="s">
        <v>93</v>
      </c>
      <c r="AS313" s="351">
        <v>188901</v>
      </c>
      <c r="AT313" s="351"/>
      <c r="AU313" s="351"/>
      <c r="AV313" s="351">
        <v>188901</v>
      </c>
      <c r="AW313" s="369" t="s">
        <v>2781</v>
      </c>
      <c r="AX313" s="351" t="s">
        <v>2701</v>
      </c>
      <c r="AY313" s="369" t="s">
        <v>3100</v>
      </c>
      <c r="AZ313" s="351" t="s">
        <v>416</v>
      </c>
      <c r="BA313" s="351" t="s">
        <v>416</v>
      </c>
      <c r="BB313" s="351" t="s">
        <v>2952</v>
      </c>
      <c r="BC313" s="412" t="s">
        <v>2701</v>
      </c>
      <c r="BD313" s="316" t="s">
        <v>2140</v>
      </c>
      <c r="BE313" s="339" t="s">
        <v>110</v>
      </c>
      <c r="BF313" s="339" t="s">
        <v>1147</v>
      </c>
    </row>
    <row r="314" spans="1:58" s="318" customFormat="1" ht="35.1" customHeight="1">
      <c r="A314" s="339" t="s">
        <v>116</v>
      </c>
      <c r="B314" s="339" t="s">
        <v>122</v>
      </c>
      <c r="C314" s="339" t="s">
        <v>434</v>
      </c>
      <c r="D314" s="339" t="s">
        <v>119</v>
      </c>
      <c r="E314" s="339" t="s">
        <v>89</v>
      </c>
      <c r="F314" s="340">
        <v>2015</v>
      </c>
      <c r="G314" s="340">
        <v>2021</v>
      </c>
      <c r="H314" s="341">
        <v>22.128</v>
      </c>
      <c r="I314" s="430">
        <v>10.154999999999999</v>
      </c>
      <c r="J314" s="430">
        <v>11.974</v>
      </c>
      <c r="K314" s="339"/>
      <c r="L314" s="368">
        <v>55814</v>
      </c>
      <c r="M314" s="368">
        <v>30460</v>
      </c>
      <c r="N314" s="351">
        <v>5826</v>
      </c>
      <c r="O314" s="351">
        <v>0</v>
      </c>
      <c r="P314" s="351">
        <v>0</v>
      </c>
      <c r="Q314" s="351">
        <v>0</v>
      </c>
      <c r="R314" s="358">
        <v>2326.4</v>
      </c>
      <c r="S314" s="358">
        <f>VLOOKUP(C314,[1]Sheet2!$J$10:$EU$681,93,FALSE)</f>
        <v>2326.4</v>
      </c>
      <c r="T314" s="361">
        <v>17620</v>
      </c>
      <c r="U314" s="361">
        <v>6200</v>
      </c>
      <c r="V314" s="407">
        <v>500</v>
      </c>
      <c r="W314" s="407">
        <v>100</v>
      </c>
      <c r="X314" s="358"/>
      <c r="Y314" s="351">
        <v>17620</v>
      </c>
      <c r="Z314" s="351">
        <v>38194</v>
      </c>
      <c r="AA314" s="366">
        <v>0.31569140359049702</v>
      </c>
      <c r="AB314" s="367">
        <v>34694.400000000001</v>
      </c>
      <c r="AC314" s="367">
        <v>24634</v>
      </c>
      <c r="AD314" s="367">
        <v>3499.6</v>
      </c>
      <c r="AE314" s="351">
        <v>24634</v>
      </c>
      <c r="AF314" s="369" t="s">
        <v>3101</v>
      </c>
      <c r="AG314" s="369" t="s">
        <v>3102</v>
      </c>
      <c r="AH314" s="369" t="s">
        <v>416</v>
      </c>
      <c r="AI314" s="383">
        <v>12985.96</v>
      </c>
      <c r="AJ314" s="351">
        <v>3490</v>
      </c>
      <c r="AK314" s="397">
        <v>8375.56</v>
      </c>
      <c r="AL314" s="383">
        <v>1120.4000000000001</v>
      </c>
      <c r="AM314" s="369" t="s">
        <v>93</v>
      </c>
      <c r="AN314" s="383">
        <v>12985.96</v>
      </c>
      <c r="AO314" s="351">
        <v>0</v>
      </c>
      <c r="AP314" s="397">
        <v>8375.56</v>
      </c>
      <c r="AQ314" s="383">
        <v>4610.3999999999996</v>
      </c>
      <c r="AR314" s="369" t="s">
        <v>109</v>
      </c>
      <c r="AS314" s="351">
        <v>12222.08</v>
      </c>
      <c r="AT314" s="351"/>
      <c r="AU314" s="351">
        <v>7882.88</v>
      </c>
      <c r="AV314" s="383">
        <v>4339.2</v>
      </c>
      <c r="AW314" s="369" t="s">
        <v>109</v>
      </c>
      <c r="AX314" s="351" t="s">
        <v>2701</v>
      </c>
      <c r="AY314" s="351"/>
      <c r="AZ314" s="351" t="s">
        <v>426</v>
      </c>
      <c r="BA314" s="351" t="s">
        <v>426</v>
      </c>
      <c r="BB314" s="351" t="s">
        <v>2952</v>
      </c>
      <c r="BC314" s="412" t="s">
        <v>2701</v>
      </c>
      <c r="BD314" s="316" t="s">
        <v>2140</v>
      </c>
      <c r="BE314" s="339" t="s">
        <v>116</v>
      </c>
      <c r="BF314" s="339" t="s">
        <v>122</v>
      </c>
    </row>
    <row r="315" spans="1:58" s="318" customFormat="1" ht="35.1" customHeight="1">
      <c r="A315" s="339" t="s">
        <v>116</v>
      </c>
      <c r="B315" s="339" t="s">
        <v>122</v>
      </c>
      <c r="C315" s="339" t="s">
        <v>441</v>
      </c>
      <c r="D315" s="339" t="s">
        <v>113</v>
      </c>
      <c r="E315" s="339" t="s">
        <v>89</v>
      </c>
      <c r="F315" s="340">
        <v>2015</v>
      </c>
      <c r="G315" s="340">
        <v>2021</v>
      </c>
      <c r="H315" s="341">
        <v>22.684999999999999</v>
      </c>
      <c r="I315" s="352">
        <v>22.722000000000001</v>
      </c>
      <c r="J315" s="339"/>
      <c r="K315" s="339"/>
      <c r="L315" s="351">
        <v>51180</v>
      </c>
      <c r="M315" s="351">
        <v>36911.263700000003</v>
      </c>
      <c r="N315" s="351">
        <v>6626</v>
      </c>
      <c r="O315" s="351">
        <v>0</v>
      </c>
      <c r="P315" s="351">
        <v>0</v>
      </c>
      <c r="Q315" s="351">
        <v>0</v>
      </c>
      <c r="R315" s="358">
        <v>477</v>
      </c>
      <c r="S315" s="358">
        <f>VLOOKUP(C315,[1]Sheet2!$J$10:$EU$681,93,FALSE)</f>
        <v>477</v>
      </c>
      <c r="T315" s="361">
        <v>32700</v>
      </c>
      <c r="U315" s="358"/>
      <c r="V315" s="407">
        <v>26000</v>
      </c>
      <c r="W315" s="407">
        <v>2700</v>
      </c>
      <c r="X315" s="358"/>
      <c r="Y315" s="351">
        <v>12700</v>
      </c>
      <c r="Z315" s="351">
        <v>38480</v>
      </c>
      <c r="AA315" s="366">
        <v>0.248143806174287</v>
      </c>
      <c r="AB315" s="367">
        <v>32331</v>
      </c>
      <c r="AC315" s="367">
        <v>30285.2637</v>
      </c>
      <c r="AD315" s="367">
        <v>6149</v>
      </c>
      <c r="AE315" s="351">
        <v>30285.2637</v>
      </c>
      <c r="AF315" s="369" t="s">
        <v>442</v>
      </c>
      <c r="AG315" s="369" t="s">
        <v>443</v>
      </c>
      <c r="AH315" s="369" t="s">
        <v>416</v>
      </c>
      <c r="AI315" s="351">
        <v>18000</v>
      </c>
      <c r="AJ315" s="351">
        <v>6149</v>
      </c>
      <c r="AK315" s="351">
        <v>11851</v>
      </c>
      <c r="AL315" s="383">
        <v>0</v>
      </c>
      <c r="AM315" s="369" t="s">
        <v>93</v>
      </c>
      <c r="AN315" s="351">
        <v>12000</v>
      </c>
      <c r="AO315" s="351">
        <v>0</v>
      </c>
      <c r="AP315" s="351">
        <v>9954.2636999999995</v>
      </c>
      <c r="AQ315" s="383">
        <v>2045.7363</v>
      </c>
      <c r="AR315" s="369" t="s">
        <v>109</v>
      </c>
      <c r="AS315" s="351">
        <v>8480</v>
      </c>
      <c r="AT315" s="351"/>
      <c r="AU315" s="351">
        <v>8480</v>
      </c>
      <c r="AV315" s="383"/>
      <c r="AW315" s="369" t="s">
        <v>109</v>
      </c>
      <c r="AX315" s="351" t="s">
        <v>2701</v>
      </c>
      <c r="AY315" s="351"/>
      <c r="AZ315" s="351" t="s">
        <v>426</v>
      </c>
      <c r="BA315" s="351" t="s">
        <v>426</v>
      </c>
      <c r="BB315" s="351" t="s">
        <v>2952</v>
      </c>
      <c r="BC315" s="412" t="s">
        <v>2701</v>
      </c>
      <c r="BD315" s="316" t="s">
        <v>2140</v>
      </c>
      <c r="BE315" s="339" t="s">
        <v>116</v>
      </c>
      <c r="BF315" s="339" t="s">
        <v>122</v>
      </c>
    </row>
    <row r="316" spans="1:58" s="318" customFormat="1" ht="35.1" customHeight="1">
      <c r="A316" s="339" t="s">
        <v>116</v>
      </c>
      <c r="B316" s="339" t="s">
        <v>437</v>
      </c>
      <c r="C316" s="339" t="s">
        <v>438</v>
      </c>
      <c r="D316" s="339" t="s">
        <v>119</v>
      </c>
      <c r="E316" s="339" t="s">
        <v>89</v>
      </c>
      <c r="F316" s="340">
        <v>2017</v>
      </c>
      <c r="G316" s="340">
        <v>2022</v>
      </c>
      <c r="H316" s="341">
        <v>16.081</v>
      </c>
      <c r="I316" s="352">
        <v>15.039</v>
      </c>
      <c r="J316" s="339"/>
      <c r="K316" s="339"/>
      <c r="L316" s="368">
        <v>64385.152999999998</v>
      </c>
      <c r="M316" s="368">
        <v>46840.7</v>
      </c>
      <c r="N316" s="351">
        <v>4375</v>
      </c>
      <c r="O316" s="351">
        <v>0</v>
      </c>
      <c r="P316" s="351">
        <v>0</v>
      </c>
      <c r="Q316" s="351">
        <v>0</v>
      </c>
      <c r="R316" s="358">
        <v>350</v>
      </c>
      <c r="S316" s="358">
        <f>VLOOKUP(C316,[1]Sheet2!$J$10:$EU$681,93,FALSE)</f>
        <v>350</v>
      </c>
      <c r="T316" s="361">
        <v>6460</v>
      </c>
      <c r="U316" s="358"/>
      <c r="V316" s="407">
        <v>6000</v>
      </c>
      <c r="W316" s="407">
        <v>460</v>
      </c>
      <c r="X316" s="358"/>
      <c r="Y316" s="351">
        <v>6460</v>
      </c>
      <c r="Z316" s="351">
        <v>57925.152999999998</v>
      </c>
      <c r="AA316" s="366">
        <v>0.10033369028415599</v>
      </c>
      <c r="AB316" s="367">
        <v>53900.152999999998</v>
      </c>
      <c r="AC316" s="367">
        <v>42465.7</v>
      </c>
      <c r="AD316" s="367">
        <v>4025</v>
      </c>
      <c r="AE316" s="351">
        <v>42465.7</v>
      </c>
      <c r="AF316" s="369" t="s">
        <v>3103</v>
      </c>
      <c r="AG316" s="369" t="s">
        <v>439</v>
      </c>
      <c r="AH316" s="369" t="s">
        <v>416</v>
      </c>
      <c r="AI316" s="351">
        <v>23170.0612</v>
      </c>
      <c r="AJ316" s="351">
        <v>1610</v>
      </c>
      <c r="AK316" s="351">
        <v>16986.28</v>
      </c>
      <c r="AL316" s="383">
        <v>4573.7812000000004</v>
      </c>
      <c r="AM316" s="369" t="s">
        <v>3104</v>
      </c>
      <c r="AN316" s="351">
        <v>17377.545900000001</v>
      </c>
      <c r="AO316" s="351">
        <v>1207.5</v>
      </c>
      <c r="AP316" s="351">
        <v>12739.71</v>
      </c>
      <c r="AQ316" s="383">
        <v>3430.3359</v>
      </c>
      <c r="AR316" s="369" t="s">
        <v>3105</v>
      </c>
      <c r="AS316" s="351">
        <v>17377.545900000001</v>
      </c>
      <c r="AT316" s="351">
        <v>1207.5</v>
      </c>
      <c r="AU316" s="351">
        <v>12739.71</v>
      </c>
      <c r="AV316" s="383">
        <v>3430.3359</v>
      </c>
      <c r="AW316" s="369" t="s">
        <v>2926</v>
      </c>
      <c r="AX316" s="351" t="s">
        <v>2701</v>
      </c>
      <c r="AY316" s="369" t="s">
        <v>3106</v>
      </c>
      <c r="AZ316" s="369" t="s">
        <v>416</v>
      </c>
      <c r="BA316" s="351" t="s">
        <v>426</v>
      </c>
      <c r="BB316" s="351" t="s">
        <v>2952</v>
      </c>
      <c r="BC316" s="412" t="s">
        <v>2701</v>
      </c>
      <c r="BD316" s="316" t="s">
        <v>2140</v>
      </c>
      <c r="BE316" s="339" t="s">
        <v>116</v>
      </c>
      <c r="BF316" s="339" t="s">
        <v>437</v>
      </c>
    </row>
    <row r="317" spans="1:58" s="318" customFormat="1" ht="35.1" customHeight="1">
      <c r="A317" s="373" t="s">
        <v>116</v>
      </c>
      <c r="B317" s="373" t="s">
        <v>585</v>
      </c>
      <c r="C317" s="373" t="s">
        <v>1440</v>
      </c>
      <c r="D317" s="373" t="s">
        <v>113</v>
      </c>
      <c r="E317" s="373" t="s">
        <v>165</v>
      </c>
      <c r="F317" s="374">
        <v>2019</v>
      </c>
      <c r="G317" s="374">
        <v>2021</v>
      </c>
      <c r="H317" s="341">
        <v>28.74</v>
      </c>
      <c r="I317" s="352">
        <v>28.74</v>
      </c>
      <c r="J317" s="373"/>
      <c r="K317" s="373"/>
      <c r="L317" s="395">
        <v>97468</v>
      </c>
      <c r="M317" s="431">
        <v>64635.56</v>
      </c>
      <c r="N317" s="383">
        <v>17244</v>
      </c>
      <c r="O317" s="351">
        <v>0</v>
      </c>
      <c r="P317" s="351">
        <v>0</v>
      </c>
      <c r="Q317" s="351">
        <v>0</v>
      </c>
      <c r="R317" s="390">
        <v>0</v>
      </c>
      <c r="S317" s="358">
        <f>VLOOKUP(C317,[1]Sheet2!$J$10:$EU$681,93,FALSE)</f>
        <v>0</v>
      </c>
      <c r="T317" s="361">
        <v>10600</v>
      </c>
      <c r="U317" s="358"/>
      <c r="V317" s="358"/>
      <c r="W317" s="358"/>
      <c r="X317" s="361">
        <v>10600</v>
      </c>
      <c r="Y317" s="395">
        <v>1848</v>
      </c>
      <c r="Z317" s="351">
        <v>95620</v>
      </c>
      <c r="AA317" s="366">
        <v>1.8960068945705299E-2</v>
      </c>
      <c r="AB317" s="367">
        <v>78376</v>
      </c>
      <c r="AC317" s="367">
        <v>47391.56</v>
      </c>
      <c r="AD317" s="367">
        <v>17244</v>
      </c>
      <c r="AE317" s="351">
        <v>47391.56</v>
      </c>
      <c r="AF317" s="383" t="s">
        <v>3107</v>
      </c>
      <c r="AG317" s="383" t="s">
        <v>3108</v>
      </c>
      <c r="AH317" s="370" t="s">
        <v>416</v>
      </c>
      <c r="AI317" s="383">
        <v>38987.199999999997</v>
      </c>
      <c r="AJ317" s="383">
        <v>10346.4</v>
      </c>
      <c r="AK317" s="383">
        <v>18956.624</v>
      </c>
      <c r="AL317" s="383">
        <v>9684.1759999999995</v>
      </c>
      <c r="AM317" s="383" t="s">
        <v>93</v>
      </c>
      <c r="AN317" s="383">
        <v>56812.800000000003</v>
      </c>
      <c r="AO317" s="383">
        <v>6897.6</v>
      </c>
      <c r="AP317" s="383">
        <v>28434.936000000002</v>
      </c>
      <c r="AQ317" s="383">
        <v>21480.263999999999</v>
      </c>
      <c r="AR317" s="383" t="s">
        <v>94</v>
      </c>
      <c r="AS317" s="383"/>
      <c r="AT317" s="435"/>
      <c r="AU317" s="383"/>
      <c r="AV317" s="383"/>
      <c r="AW317" s="383"/>
      <c r="AX317" s="383" t="s">
        <v>2701</v>
      </c>
      <c r="AY317" s="383"/>
      <c r="AZ317" s="351" t="s">
        <v>1077</v>
      </c>
      <c r="BA317" s="351" t="s">
        <v>1187</v>
      </c>
      <c r="BB317" s="383" t="s">
        <v>2952</v>
      </c>
      <c r="BC317" s="412" t="s">
        <v>2701</v>
      </c>
      <c r="BD317" s="316" t="s">
        <v>234</v>
      </c>
      <c r="BE317" s="373" t="s">
        <v>116</v>
      </c>
      <c r="BF317" s="373" t="s">
        <v>585</v>
      </c>
    </row>
    <row r="318" spans="1:58" s="316" customFormat="1" ht="35.1" customHeight="1">
      <c r="A318" s="339" t="s">
        <v>128</v>
      </c>
      <c r="B318" s="339" t="s">
        <v>144</v>
      </c>
      <c r="C318" s="339" t="s">
        <v>1220</v>
      </c>
      <c r="D318" s="339" t="s">
        <v>90</v>
      </c>
      <c r="E318" s="339" t="s">
        <v>165</v>
      </c>
      <c r="F318" s="340">
        <v>2018</v>
      </c>
      <c r="G318" s="340">
        <v>2020</v>
      </c>
      <c r="H318" s="341">
        <v>20</v>
      </c>
      <c r="I318" s="339">
        <v>9</v>
      </c>
      <c r="J318" s="339">
        <v>15</v>
      </c>
      <c r="K318" s="339"/>
      <c r="L318" s="368">
        <v>43275.86</v>
      </c>
      <c r="M318" s="368">
        <v>30643.88</v>
      </c>
      <c r="N318" s="351">
        <v>9411.6</v>
      </c>
      <c r="O318" s="351">
        <v>0</v>
      </c>
      <c r="P318" s="351">
        <v>0</v>
      </c>
      <c r="Q318" s="351">
        <v>0</v>
      </c>
      <c r="R318" s="358">
        <v>2236</v>
      </c>
      <c r="S318" s="358">
        <f>VLOOKUP(C318,[1]Sheet2!$J$10:$EU$681,93,FALSE)</f>
        <v>0</v>
      </c>
      <c r="T318" s="361">
        <v>34416.6</v>
      </c>
      <c r="U318" s="358"/>
      <c r="V318" s="358"/>
      <c r="W318" s="358"/>
      <c r="X318" s="361">
        <v>34416.6</v>
      </c>
      <c r="Y318" s="351">
        <v>34417</v>
      </c>
      <c r="Z318" s="351">
        <v>8858.86</v>
      </c>
      <c r="AA318" s="366">
        <v>0.79529326511362197</v>
      </c>
      <c r="AB318" s="367">
        <v>1683.26</v>
      </c>
      <c r="AC318" s="367">
        <v>21232.28</v>
      </c>
      <c r="AD318" s="367">
        <v>7175.6</v>
      </c>
      <c r="AE318" s="351">
        <v>1683.26</v>
      </c>
      <c r="AF318" s="368" t="s">
        <v>1221</v>
      </c>
      <c r="AG318" s="368" t="s">
        <v>3109</v>
      </c>
      <c r="AH318" s="368" t="s">
        <v>416</v>
      </c>
      <c r="AI318" s="368">
        <v>8000</v>
      </c>
      <c r="AJ318" s="368">
        <v>5000</v>
      </c>
      <c r="AK318" s="368">
        <v>3000</v>
      </c>
      <c r="AL318" s="368"/>
      <c r="AM318" s="368" t="s">
        <v>3110</v>
      </c>
      <c r="AN318" s="368">
        <v>5000</v>
      </c>
      <c r="AO318" s="368">
        <v>2176</v>
      </c>
      <c r="AP318" s="368">
        <v>2824</v>
      </c>
      <c r="AQ318" s="351"/>
      <c r="AR318" s="368" t="s">
        <v>2890</v>
      </c>
      <c r="AS318" s="351"/>
      <c r="AT318" s="351"/>
      <c r="AU318" s="351"/>
      <c r="AV318" s="351"/>
      <c r="AW318" s="351"/>
      <c r="AX318" s="351" t="s">
        <v>2701</v>
      </c>
      <c r="AY318" s="351"/>
      <c r="AZ318" s="351" t="s">
        <v>416</v>
      </c>
      <c r="BA318" s="351" t="s">
        <v>416</v>
      </c>
      <c r="BB318" s="351" t="s">
        <v>2952</v>
      </c>
      <c r="BC318" s="412" t="s">
        <v>2701</v>
      </c>
      <c r="BD318" s="316" t="s">
        <v>141</v>
      </c>
      <c r="BE318" s="339" t="s">
        <v>128</v>
      </c>
      <c r="BF318" s="339" t="s">
        <v>144</v>
      </c>
    </row>
    <row r="319" spans="1:58" s="316" customFormat="1" ht="35.1" customHeight="1">
      <c r="A319" s="339" t="s">
        <v>128</v>
      </c>
      <c r="B319" s="339" t="s">
        <v>1513</v>
      </c>
      <c r="C319" s="339" t="s">
        <v>1514</v>
      </c>
      <c r="D319" s="339" t="s">
        <v>119</v>
      </c>
      <c r="E319" s="339" t="s">
        <v>564</v>
      </c>
      <c r="F319" s="340">
        <v>2016</v>
      </c>
      <c r="G319" s="340">
        <v>2021</v>
      </c>
      <c r="H319" s="341">
        <v>18.899999999999999</v>
      </c>
      <c r="I319" s="339"/>
      <c r="J319" s="339">
        <v>18.899999999999999</v>
      </c>
      <c r="K319" s="339"/>
      <c r="L319" s="351">
        <v>36398</v>
      </c>
      <c r="M319" s="351">
        <v>21179.513200000001</v>
      </c>
      <c r="N319" s="351">
        <v>5967</v>
      </c>
      <c r="O319" s="351">
        <v>0</v>
      </c>
      <c r="P319" s="351">
        <v>0</v>
      </c>
      <c r="Q319" s="351">
        <v>0</v>
      </c>
      <c r="R319" s="358">
        <v>3325</v>
      </c>
      <c r="S319" s="358">
        <f>VLOOKUP(C319,[1]Sheet2!$J$10:$EU$681,93,FALSE)</f>
        <v>3325</v>
      </c>
      <c r="T319" s="361">
        <v>18940.3</v>
      </c>
      <c r="U319" s="358"/>
      <c r="V319" s="407">
        <v>15001.1</v>
      </c>
      <c r="W319" s="407">
        <v>3939.2</v>
      </c>
      <c r="X319" s="358"/>
      <c r="Y319" s="351">
        <v>18940.3</v>
      </c>
      <c r="Z319" s="351">
        <v>17457.7</v>
      </c>
      <c r="AA319" s="366">
        <v>0.52036650365404702</v>
      </c>
      <c r="AB319" s="367">
        <v>14815.7</v>
      </c>
      <c r="AC319" s="367">
        <v>15212.513199999999</v>
      </c>
      <c r="AD319" s="367">
        <v>2642</v>
      </c>
      <c r="AE319" s="351">
        <v>14815.7</v>
      </c>
      <c r="AF319" s="368" t="s">
        <v>3111</v>
      </c>
      <c r="AG319" s="368" t="s">
        <v>3112</v>
      </c>
      <c r="AH319" s="368" t="s">
        <v>426</v>
      </c>
      <c r="AI319" s="368">
        <v>10400</v>
      </c>
      <c r="AJ319" s="368"/>
      <c r="AK319" s="368">
        <v>10400</v>
      </c>
      <c r="AL319" s="368"/>
      <c r="AM319" s="368" t="s">
        <v>3113</v>
      </c>
      <c r="AN319" s="368">
        <v>7058</v>
      </c>
      <c r="AO319" s="368">
        <v>2642</v>
      </c>
      <c r="AP319" s="368">
        <v>4416</v>
      </c>
      <c r="AQ319" s="368"/>
      <c r="AR319" s="368" t="s">
        <v>3114</v>
      </c>
      <c r="AS319" s="368"/>
      <c r="AT319" s="368"/>
      <c r="AU319" s="368"/>
      <c r="AV319" s="368"/>
      <c r="AW319" s="368"/>
      <c r="AX319" s="351" t="s">
        <v>2701</v>
      </c>
      <c r="AY319" s="351"/>
      <c r="AZ319" s="351" t="s">
        <v>426</v>
      </c>
      <c r="BA319" s="351" t="s">
        <v>426</v>
      </c>
      <c r="BB319" s="351" t="s">
        <v>2952</v>
      </c>
      <c r="BC319" s="412" t="s">
        <v>2701</v>
      </c>
      <c r="BD319" s="316" t="s">
        <v>2140</v>
      </c>
      <c r="BE319" s="339" t="s">
        <v>128</v>
      </c>
      <c r="BF319" s="339" t="s">
        <v>1513</v>
      </c>
    </row>
    <row r="320" spans="1:58" s="316" customFormat="1" ht="35.1" customHeight="1">
      <c r="A320" s="339" t="s">
        <v>128</v>
      </c>
      <c r="B320" s="339" t="s">
        <v>453</v>
      </c>
      <c r="C320" s="339" t="s">
        <v>458</v>
      </c>
      <c r="D320" s="339" t="s">
        <v>119</v>
      </c>
      <c r="E320" s="339" t="s">
        <v>134</v>
      </c>
      <c r="F320" s="340">
        <v>2015</v>
      </c>
      <c r="G320" s="340">
        <v>2021</v>
      </c>
      <c r="H320" s="341">
        <v>10</v>
      </c>
      <c r="I320" s="339"/>
      <c r="J320" s="339">
        <v>9.64</v>
      </c>
      <c r="K320" s="339"/>
      <c r="L320" s="351">
        <v>9567.19</v>
      </c>
      <c r="M320" s="351">
        <v>6537.6862000000001</v>
      </c>
      <c r="N320" s="351">
        <v>3260</v>
      </c>
      <c r="O320" s="351">
        <v>0</v>
      </c>
      <c r="P320" s="351">
        <v>0</v>
      </c>
      <c r="Q320" s="351">
        <v>0</v>
      </c>
      <c r="R320" s="358">
        <v>2282</v>
      </c>
      <c r="S320" s="358">
        <f>VLOOKUP(C320,[1]Sheet2!$J$10:$EU$681,93,FALSE)</f>
        <v>2282</v>
      </c>
      <c r="T320" s="361">
        <v>3225</v>
      </c>
      <c r="U320" s="361">
        <v>530</v>
      </c>
      <c r="V320" s="407">
        <v>160</v>
      </c>
      <c r="W320" s="407">
        <v>2535</v>
      </c>
      <c r="X320" s="358"/>
      <c r="Y320" s="351">
        <v>3225</v>
      </c>
      <c r="Z320" s="351">
        <v>6342.19</v>
      </c>
      <c r="AA320" s="366">
        <v>0.337089573845612</v>
      </c>
      <c r="AB320" s="367">
        <v>5364.19</v>
      </c>
      <c r="AC320" s="367">
        <v>3277.6862000000001</v>
      </c>
      <c r="AD320" s="367">
        <v>978</v>
      </c>
      <c r="AE320" s="351">
        <v>3277.6862000000001</v>
      </c>
      <c r="AF320" s="368" t="s">
        <v>3115</v>
      </c>
      <c r="AG320" s="368" t="s">
        <v>3116</v>
      </c>
      <c r="AH320" s="368" t="s">
        <v>426</v>
      </c>
      <c r="AI320" s="368">
        <v>2500</v>
      </c>
      <c r="AJ320" s="368"/>
      <c r="AK320" s="368">
        <v>2000</v>
      </c>
      <c r="AL320" s="368">
        <v>500</v>
      </c>
      <c r="AM320" s="368" t="s">
        <v>3117</v>
      </c>
      <c r="AN320" s="368">
        <v>2500</v>
      </c>
      <c r="AO320" s="368"/>
      <c r="AP320" s="368">
        <v>2000</v>
      </c>
      <c r="AQ320" s="368">
        <v>500</v>
      </c>
      <c r="AR320" s="368" t="s">
        <v>3118</v>
      </c>
      <c r="AS320" s="368">
        <v>1342</v>
      </c>
      <c r="AT320" s="368"/>
      <c r="AU320" s="368">
        <v>1074</v>
      </c>
      <c r="AV320" s="368">
        <v>268</v>
      </c>
      <c r="AW320" s="368" t="s">
        <v>3119</v>
      </c>
      <c r="AX320" s="351" t="s">
        <v>2701</v>
      </c>
      <c r="AY320" s="351"/>
      <c r="AZ320" s="351" t="s">
        <v>426</v>
      </c>
      <c r="BA320" s="351" t="s">
        <v>426</v>
      </c>
      <c r="BB320" s="351" t="s">
        <v>2952</v>
      </c>
      <c r="BC320" s="412" t="s">
        <v>2701</v>
      </c>
      <c r="BD320" s="316" t="s">
        <v>141</v>
      </c>
      <c r="BE320" s="339" t="s">
        <v>128</v>
      </c>
      <c r="BF320" s="339" t="s">
        <v>453</v>
      </c>
    </row>
    <row r="321" spans="1:58" s="316" customFormat="1" ht="35.1" customHeight="1">
      <c r="A321" s="339" t="s">
        <v>162</v>
      </c>
      <c r="B321" s="339" t="s">
        <v>1099</v>
      </c>
      <c r="C321" s="339" t="s">
        <v>1939</v>
      </c>
      <c r="D321" s="339" t="s">
        <v>113</v>
      </c>
      <c r="E321" s="339" t="s">
        <v>134</v>
      </c>
      <c r="F321" s="340">
        <v>2020</v>
      </c>
      <c r="G321" s="340">
        <v>2021</v>
      </c>
      <c r="H321" s="429">
        <v>14</v>
      </c>
      <c r="I321" s="339">
        <v>7.2939999999999996</v>
      </c>
      <c r="J321" s="339"/>
      <c r="K321" s="339"/>
      <c r="L321" s="351">
        <v>194200</v>
      </c>
      <c r="M321" s="351">
        <v>137882</v>
      </c>
      <c r="N321" s="351">
        <v>27505.3</v>
      </c>
      <c r="O321" s="351">
        <v>0</v>
      </c>
      <c r="P321" s="351">
        <v>0</v>
      </c>
      <c r="Q321" s="351">
        <v>0</v>
      </c>
      <c r="R321" s="358">
        <v>0</v>
      </c>
      <c r="S321" s="358">
        <f>VLOOKUP(C321,[1]Sheet2!$J$10:$EU$681,93,FALSE)</f>
        <v>0</v>
      </c>
      <c r="T321" s="358"/>
      <c r="U321" s="358"/>
      <c r="V321" s="358"/>
      <c r="W321" s="358"/>
      <c r="X321" s="358"/>
      <c r="Y321" s="351">
        <v>0</v>
      </c>
      <c r="Z321" s="351">
        <v>194200</v>
      </c>
      <c r="AA321" s="366">
        <v>0</v>
      </c>
      <c r="AB321" s="367">
        <v>166694.70000000001</v>
      </c>
      <c r="AC321" s="367">
        <v>110376.7</v>
      </c>
      <c r="AD321" s="367">
        <v>27505.3</v>
      </c>
      <c r="AE321" s="351">
        <v>110376.7</v>
      </c>
      <c r="AF321" s="351"/>
      <c r="AG321" s="351"/>
      <c r="AH321" s="351" t="s">
        <v>2183</v>
      </c>
      <c r="AI321" s="351">
        <v>20000</v>
      </c>
      <c r="AJ321" s="351">
        <v>8251.59</v>
      </c>
      <c r="AK321" s="351">
        <v>11037.67</v>
      </c>
      <c r="AL321" s="351">
        <v>710.74</v>
      </c>
      <c r="AM321" s="351" t="s">
        <v>2903</v>
      </c>
      <c r="AN321" s="351">
        <v>50000</v>
      </c>
      <c r="AO321" s="351">
        <v>11002.12</v>
      </c>
      <c r="AP321" s="351">
        <v>33113.01</v>
      </c>
      <c r="AQ321" s="351">
        <v>5884.87</v>
      </c>
      <c r="AR321" s="351" t="s">
        <v>93</v>
      </c>
      <c r="AS321" s="351">
        <v>50000</v>
      </c>
      <c r="AT321" s="351">
        <v>8251.59</v>
      </c>
      <c r="AU321" s="351">
        <v>33113.01</v>
      </c>
      <c r="AV321" s="351">
        <v>8635.4000000000106</v>
      </c>
      <c r="AW321" s="351" t="s">
        <v>109</v>
      </c>
      <c r="AX321" s="351" t="s">
        <v>2701</v>
      </c>
      <c r="AY321" s="351"/>
      <c r="AZ321" s="351" t="s">
        <v>1187</v>
      </c>
      <c r="BA321" s="351" t="s">
        <v>1187</v>
      </c>
      <c r="BB321" s="351" t="s">
        <v>2952</v>
      </c>
      <c r="BC321" s="412" t="s">
        <v>2701</v>
      </c>
      <c r="BD321" s="316" t="s">
        <v>2140</v>
      </c>
      <c r="BE321" s="339" t="s">
        <v>162</v>
      </c>
      <c r="BF321" s="339" t="s">
        <v>1099</v>
      </c>
    </row>
    <row r="322" spans="1:58" s="316" customFormat="1" ht="35.1" customHeight="1">
      <c r="A322" s="339" t="s">
        <v>128</v>
      </c>
      <c r="B322" s="339" t="s">
        <v>1513</v>
      </c>
      <c r="C322" s="339" t="s">
        <v>449</v>
      </c>
      <c r="D322" s="339" t="s">
        <v>119</v>
      </c>
      <c r="E322" s="339" t="s">
        <v>89</v>
      </c>
      <c r="F322" s="340">
        <v>2015</v>
      </c>
      <c r="G322" s="340">
        <v>2021</v>
      </c>
      <c r="H322" s="341">
        <v>28.190999999999999</v>
      </c>
      <c r="I322" s="339">
        <v>11</v>
      </c>
      <c r="J322" s="339">
        <v>16.010999999999999</v>
      </c>
      <c r="K322" s="339"/>
      <c r="L322" s="351">
        <v>48392.79</v>
      </c>
      <c r="M322" s="351">
        <v>32748.799500000001</v>
      </c>
      <c r="N322" s="351">
        <v>9542</v>
      </c>
      <c r="O322" s="351">
        <v>0</v>
      </c>
      <c r="P322" s="351">
        <v>0</v>
      </c>
      <c r="Q322" s="351">
        <v>0</v>
      </c>
      <c r="R322" s="358">
        <v>6679.4</v>
      </c>
      <c r="S322" s="358">
        <f>VLOOKUP(C322,[1]Sheet2!$J$10:$EU$681,93,FALSE)</f>
        <v>6679.4</v>
      </c>
      <c r="T322" s="361">
        <v>13730</v>
      </c>
      <c r="U322" s="358"/>
      <c r="V322" s="407">
        <v>10500</v>
      </c>
      <c r="W322" s="407">
        <v>3230</v>
      </c>
      <c r="X322" s="358"/>
      <c r="Y322" s="351">
        <v>13730</v>
      </c>
      <c r="Z322" s="351">
        <v>34662.79</v>
      </c>
      <c r="AA322" s="366">
        <v>0.28371995084391699</v>
      </c>
      <c r="AB322" s="367">
        <v>31800.19</v>
      </c>
      <c r="AC322" s="367">
        <v>23206.799500000001</v>
      </c>
      <c r="AD322" s="367">
        <v>2862.6</v>
      </c>
      <c r="AE322" s="351">
        <v>23206.799500000001</v>
      </c>
      <c r="AF322" s="368" t="s">
        <v>451</v>
      </c>
      <c r="AG322" s="368" t="s">
        <v>3120</v>
      </c>
      <c r="AH322" s="368" t="s">
        <v>426</v>
      </c>
      <c r="AI322" s="368">
        <v>23000</v>
      </c>
      <c r="AJ322" s="368"/>
      <c r="AK322" s="368">
        <v>18000</v>
      </c>
      <c r="AL322" s="368">
        <v>5000</v>
      </c>
      <c r="AM322" s="368"/>
      <c r="AN322" s="368">
        <v>11663</v>
      </c>
      <c r="AO322" s="368">
        <v>2863</v>
      </c>
      <c r="AP322" s="368">
        <v>5207</v>
      </c>
      <c r="AQ322" s="368">
        <v>3593</v>
      </c>
      <c r="AR322" s="368" t="s">
        <v>3114</v>
      </c>
      <c r="AS322" s="351"/>
      <c r="AT322" s="351"/>
      <c r="AU322" s="351"/>
      <c r="AV322" s="351"/>
      <c r="AW322" s="351"/>
      <c r="AX322" s="351" t="s">
        <v>2701</v>
      </c>
      <c r="AY322" s="351"/>
      <c r="AZ322" s="351" t="s">
        <v>426</v>
      </c>
      <c r="BA322" s="351" t="s">
        <v>426</v>
      </c>
      <c r="BB322" s="351" t="s">
        <v>2952</v>
      </c>
      <c r="BC322" s="412" t="s">
        <v>2701</v>
      </c>
      <c r="BD322" s="316" t="s">
        <v>2140</v>
      </c>
      <c r="BE322" s="339" t="s">
        <v>128</v>
      </c>
      <c r="BF322" s="339" t="s">
        <v>1513</v>
      </c>
    </row>
    <row r="323" spans="1:58" s="316" customFormat="1" ht="35.1" customHeight="1">
      <c r="A323" s="339" t="s">
        <v>128</v>
      </c>
      <c r="B323" s="339" t="s">
        <v>957</v>
      </c>
      <c r="C323" s="339" t="s">
        <v>1316</v>
      </c>
      <c r="D323" s="339" t="s">
        <v>90</v>
      </c>
      <c r="E323" s="339" t="s">
        <v>564</v>
      </c>
      <c r="F323" s="340">
        <v>2018</v>
      </c>
      <c r="G323" s="342">
        <v>2021</v>
      </c>
      <c r="H323" s="341">
        <v>24.163</v>
      </c>
      <c r="I323" s="339"/>
      <c r="J323" s="339">
        <v>24.036960000000001</v>
      </c>
      <c r="K323" s="339"/>
      <c r="L323" s="351">
        <v>28720</v>
      </c>
      <c r="M323" s="351">
        <v>17411</v>
      </c>
      <c r="N323" s="351">
        <v>10144.152</v>
      </c>
      <c r="O323" s="351">
        <v>0</v>
      </c>
      <c r="P323" s="351">
        <v>0</v>
      </c>
      <c r="Q323" s="351">
        <v>0</v>
      </c>
      <c r="R323" s="358">
        <v>2409</v>
      </c>
      <c r="S323" s="358">
        <f>VLOOKUP(C323,[1]Sheet2!$J$10:$EU$681,93,FALSE)</f>
        <v>2409</v>
      </c>
      <c r="T323" s="361">
        <v>6727.8</v>
      </c>
      <c r="U323" s="358"/>
      <c r="V323" s="407">
        <v>2000</v>
      </c>
      <c r="W323" s="407">
        <v>1000</v>
      </c>
      <c r="X323" s="361">
        <v>3727.8</v>
      </c>
      <c r="Y323" s="351">
        <v>6728</v>
      </c>
      <c r="Z323" s="351">
        <v>21992</v>
      </c>
      <c r="AA323" s="366">
        <v>0.234261838440111</v>
      </c>
      <c r="AB323" s="367">
        <v>14256.848</v>
      </c>
      <c r="AC323" s="367">
        <v>7266.848</v>
      </c>
      <c r="AD323" s="367">
        <v>7735.152</v>
      </c>
      <c r="AE323" s="351">
        <v>7266.848</v>
      </c>
      <c r="AF323" s="368" t="s">
        <v>1319</v>
      </c>
      <c r="AG323" s="368" t="s">
        <v>3121</v>
      </c>
      <c r="AH323" s="368" t="s">
        <v>416</v>
      </c>
      <c r="AI323" s="368">
        <v>12000</v>
      </c>
      <c r="AJ323" s="368">
        <v>3677</v>
      </c>
      <c r="AK323" s="368">
        <v>4219</v>
      </c>
      <c r="AL323" s="368">
        <v>4104</v>
      </c>
      <c r="AM323" s="368" t="s">
        <v>910</v>
      </c>
      <c r="AN323" s="368">
        <v>9992</v>
      </c>
      <c r="AO323" s="368">
        <v>4058.152</v>
      </c>
      <c r="AP323" s="368">
        <v>3047.848</v>
      </c>
      <c r="AQ323" s="368">
        <v>2886</v>
      </c>
      <c r="AR323" s="368" t="s">
        <v>2763</v>
      </c>
      <c r="AS323" s="351"/>
      <c r="AT323" s="351"/>
      <c r="AU323" s="351"/>
      <c r="AV323" s="351"/>
      <c r="AW323" s="351"/>
      <c r="AX323" s="351" t="s">
        <v>2701</v>
      </c>
      <c r="AY323" s="351"/>
      <c r="AZ323" s="351" t="s">
        <v>416</v>
      </c>
      <c r="BA323" s="351" t="s">
        <v>416</v>
      </c>
      <c r="BB323" s="351" t="s">
        <v>2952</v>
      </c>
      <c r="BC323" s="412" t="s">
        <v>2701</v>
      </c>
      <c r="BD323" s="316" t="s">
        <v>141</v>
      </c>
      <c r="BE323" s="339" t="s">
        <v>128</v>
      </c>
      <c r="BF323" s="339" t="s">
        <v>957</v>
      </c>
    </row>
    <row r="324" spans="1:58" s="316" customFormat="1" ht="35.1" customHeight="1">
      <c r="A324" s="339" t="s">
        <v>128</v>
      </c>
      <c r="B324" s="339" t="s">
        <v>137</v>
      </c>
      <c r="C324" s="339" t="s">
        <v>1717</v>
      </c>
      <c r="D324" s="339" t="s">
        <v>90</v>
      </c>
      <c r="E324" s="339" t="s">
        <v>165</v>
      </c>
      <c r="F324" s="340">
        <v>2019</v>
      </c>
      <c r="G324" s="340">
        <v>2021</v>
      </c>
      <c r="H324" s="341">
        <v>18</v>
      </c>
      <c r="I324" s="339"/>
      <c r="J324" s="339">
        <v>18.498999999999999</v>
      </c>
      <c r="K324" s="339"/>
      <c r="L324" s="351">
        <v>22037</v>
      </c>
      <c r="M324" s="351">
        <v>14985.16</v>
      </c>
      <c r="N324" s="351">
        <v>7399.6</v>
      </c>
      <c r="O324" s="351">
        <v>0</v>
      </c>
      <c r="P324" s="351">
        <v>0</v>
      </c>
      <c r="Q324" s="351">
        <v>0</v>
      </c>
      <c r="R324" s="358">
        <v>1021</v>
      </c>
      <c r="S324" s="358">
        <f>VLOOKUP(C324,[1]Sheet2!$J$10:$EU$681,93,FALSE)</f>
        <v>1021</v>
      </c>
      <c r="T324" s="361">
        <v>3451</v>
      </c>
      <c r="U324" s="358"/>
      <c r="V324" s="358"/>
      <c r="W324" s="407">
        <v>3351</v>
      </c>
      <c r="X324" s="361">
        <v>100</v>
      </c>
      <c r="Y324" s="351">
        <v>3451</v>
      </c>
      <c r="Z324" s="351">
        <v>18586</v>
      </c>
      <c r="AA324" s="366">
        <v>0.15660026319372</v>
      </c>
      <c r="AB324" s="367">
        <v>12207.4</v>
      </c>
      <c r="AC324" s="367">
        <v>7585.56</v>
      </c>
      <c r="AD324" s="367">
        <v>6378.6</v>
      </c>
      <c r="AE324" s="351">
        <v>7585.56</v>
      </c>
      <c r="AF324" s="368" t="s">
        <v>3122</v>
      </c>
      <c r="AG324" s="368" t="s">
        <v>3123</v>
      </c>
      <c r="AH324" s="368" t="s">
        <v>416</v>
      </c>
      <c r="AI324" s="368">
        <v>9771.2000000000007</v>
      </c>
      <c r="AJ324" s="368">
        <v>3418.76</v>
      </c>
      <c r="AK324" s="368">
        <v>6352.44</v>
      </c>
      <c r="AL324" s="368"/>
      <c r="AM324" s="368" t="s">
        <v>93</v>
      </c>
      <c r="AN324" s="368">
        <v>8814.7999999999993</v>
      </c>
      <c r="AO324" s="368">
        <v>2959.84</v>
      </c>
      <c r="AP324" s="368">
        <v>5854.96</v>
      </c>
      <c r="AQ324" s="368"/>
      <c r="AR324" s="368" t="s">
        <v>2802</v>
      </c>
      <c r="AS324" s="351"/>
      <c r="AT324" s="351"/>
      <c r="AU324" s="351"/>
      <c r="AV324" s="351"/>
      <c r="AW324" s="351"/>
      <c r="AX324" s="351" t="s">
        <v>2701</v>
      </c>
      <c r="AY324" s="351"/>
      <c r="AZ324" s="351" t="s">
        <v>1077</v>
      </c>
      <c r="BA324" s="351" t="s">
        <v>1077</v>
      </c>
      <c r="BB324" s="351" t="s">
        <v>2952</v>
      </c>
      <c r="BC324" s="412" t="s">
        <v>2701</v>
      </c>
      <c r="BD324" s="316" t="s">
        <v>141</v>
      </c>
      <c r="BE324" s="339" t="s">
        <v>128</v>
      </c>
      <c r="BF324" s="339" t="s">
        <v>137</v>
      </c>
    </row>
    <row r="325" spans="1:58" s="316" customFormat="1" ht="35.1" customHeight="1">
      <c r="A325" s="339" t="s">
        <v>128</v>
      </c>
      <c r="B325" s="339" t="s">
        <v>1721</v>
      </c>
      <c r="C325" s="339" t="s">
        <v>1722</v>
      </c>
      <c r="D325" s="339" t="s">
        <v>90</v>
      </c>
      <c r="E325" s="339" t="s">
        <v>165</v>
      </c>
      <c r="F325" s="342">
        <v>2020</v>
      </c>
      <c r="G325" s="342">
        <v>2022</v>
      </c>
      <c r="H325" s="341">
        <v>53.26</v>
      </c>
      <c r="I325" s="339"/>
      <c r="J325" s="339">
        <v>54</v>
      </c>
      <c r="K325" s="339"/>
      <c r="L325" s="351">
        <v>74421.600000000006</v>
      </c>
      <c r="M325" s="351">
        <v>54702.014000000003</v>
      </c>
      <c r="N325" s="351">
        <v>21600</v>
      </c>
      <c r="O325" s="351">
        <v>0</v>
      </c>
      <c r="P325" s="351">
        <v>0</v>
      </c>
      <c r="Q325" s="351">
        <v>0</v>
      </c>
      <c r="R325" s="358">
        <v>2981</v>
      </c>
      <c r="S325" s="358">
        <f>VLOOKUP(C325,[1]Sheet2!$J$10:$EU$681,93,FALSE)</f>
        <v>2981</v>
      </c>
      <c r="T325" s="361">
        <v>942.1</v>
      </c>
      <c r="U325" s="358"/>
      <c r="V325" s="358"/>
      <c r="W325" s="358"/>
      <c r="X325" s="361">
        <v>942.1</v>
      </c>
      <c r="Y325" s="351">
        <v>942.1</v>
      </c>
      <c r="Z325" s="351">
        <v>73479.5</v>
      </c>
      <c r="AA325" s="366">
        <v>1.2658959226891101E-2</v>
      </c>
      <c r="AB325" s="367">
        <v>54860.5</v>
      </c>
      <c r="AC325" s="367">
        <v>33102.014000000003</v>
      </c>
      <c r="AD325" s="367">
        <v>18619</v>
      </c>
      <c r="AE325" s="351">
        <v>33102.014000000003</v>
      </c>
      <c r="AF325" s="368" t="s">
        <v>3124</v>
      </c>
      <c r="AG325" s="368" t="s">
        <v>3125</v>
      </c>
      <c r="AH325" s="370" t="s">
        <v>416</v>
      </c>
      <c r="AI325" s="368">
        <v>12000</v>
      </c>
      <c r="AJ325" s="368">
        <v>3600</v>
      </c>
      <c r="AK325" s="368">
        <v>5000</v>
      </c>
      <c r="AL325" s="368">
        <v>3400</v>
      </c>
      <c r="AM325" s="368" t="s">
        <v>2838</v>
      </c>
      <c r="AN325" s="368">
        <v>25000</v>
      </c>
      <c r="AO325" s="368">
        <v>7500</v>
      </c>
      <c r="AP325" s="368">
        <v>12000</v>
      </c>
      <c r="AQ325" s="368">
        <v>5500</v>
      </c>
      <c r="AR325" s="368" t="s">
        <v>3126</v>
      </c>
      <c r="AS325" s="368">
        <v>37421.599999999999</v>
      </c>
      <c r="AT325" s="368">
        <v>7519</v>
      </c>
      <c r="AU325" s="368">
        <v>16102.013999999999</v>
      </c>
      <c r="AV325" s="368">
        <v>10819.585999999999</v>
      </c>
      <c r="AW325" s="368" t="s">
        <v>2936</v>
      </c>
      <c r="AX325" s="351" t="s">
        <v>2701</v>
      </c>
      <c r="AY325" s="351"/>
      <c r="AZ325" s="351" t="s">
        <v>1077</v>
      </c>
      <c r="BA325" s="351" t="s">
        <v>1077</v>
      </c>
      <c r="BB325" s="351" t="s">
        <v>2952</v>
      </c>
      <c r="BC325" s="412" t="s">
        <v>2701</v>
      </c>
      <c r="BD325" s="316" t="s">
        <v>141</v>
      </c>
      <c r="BE325" s="339" t="s">
        <v>128</v>
      </c>
      <c r="BF325" s="339" t="s">
        <v>1721</v>
      </c>
    </row>
    <row r="326" spans="1:58" s="316" customFormat="1" ht="35.1" customHeight="1">
      <c r="A326" s="339" t="s">
        <v>128</v>
      </c>
      <c r="B326" s="339" t="s">
        <v>957</v>
      </c>
      <c r="C326" s="339" t="s">
        <v>1645</v>
      </c>
      <c r="D326" s="339" t="s">
        <v>90</v>
      </c>
      <c r="E326" s="339" t="s">
        <v>89</v>
      </c>
      <c r="F326" s="340">
        <v>2020</v>
      </c>
      <c r="G326" s="340">
        <v>2022</v>
      </c>
      <c r="H326" s="341">
        <v>11.9</v>
      </c>
      <c r="I326" s="339">
        <v>7.32</v>
      </c>
      <c r="J326" s="339">
        <v>4.88</v>
      </c>
      <c r="K326" s="339"/>
      <c r="L326" s="368">
        <v>80286</v>
      </c>
      <c r="M326" s="368">
        <v>35742</v>
      </c>
      <c r="N326" s="368">
        <v>12000</v>
      </c>
      <c r="O326" s="351">
        <v>0</v>
      </c>
      <c r="P326" s="351">
        <v>0</v>
      </c>
      <c r="Q326" s="351">
        <v>0</v>
      </c>
      <c r="R326" s="358">
        <v>0</v>
      </c>
      <c r="S326" s="358">
        <f>VLOOKUP(C326,[1]Sheet2!$J$10:$EU$681,93,FALSE)</f>
        <v>0</v>
      </c>
      <c r="T326" s="361">
        <v>200</v>
      </c>
      <c r="U326" s="358"/>
      <c r="V326" s="358"/>
      <c r="W326" s="358"/>
      <c r="X326" s="361">
        <v>200</v>
      </c>
      <c r="Y326" s="351">
        <v>200</v>
      </c>
      <c r="Z326" s="351">
        <v>80086</v>
      </c>
      <c r="AA326" s="366">
        <v>2.4910943377425701E-3</v>
      </c>
      <c r="AB326" s="367">
        <v>68086</v>
      </c>
      <c r="AC326" s="367">
        <v>23742</v>
      </c>
      <c r="AD326" s="367">
        <v>12000</v>
      </c>
      <c r="AE326" s="351">
        <v>23742</v>
      </c>
      <c r="AF326" s="368" t="s">
        <v>3127</v>
      </c>
      <c r="AG326" s="368" t="s">
        <v>3128</v>
      </c>
      <c r="AH326" s="370" t="s">
        <v>416</v>
      </c>
      <c r="AI326" s="368">
        <v>12500</v>
      </c>
      <c r="AJ326" s="368">
        <v>3600</v>
      </c>
      <c r="AK326" s="368">
        <v>8330</v>
      </c>
      <c r="AL326" s="368">
        <v>570</v>
      </c>
      <c r="AM326" s="368" t="s">
        <v>93</v>
      </c>
      <c r="AN326" s="368">
        <v>34000</v>
      </c>
      <c r="AO326" s="368">
        <v>3600</v>
      </c>
      <c r="AP326" s="368">
        <v>9718</v>
      </c>
      <c r="AQ326" s="368">
        <v>20682</v>
      </c>
      <c r="AR326" s="368" t="s">
        <v>910</v>
      </c>
      <c r="AS326" s="368">
        <v>33786</v>
      </c>
      <c r="AT326" s="368">
        <v>4800</v>
      </c>
      <c r="AU326" s="368">
        <v>10984</v>
      </c>
      <c r="AV326" s="368">
        <v>18002</v>
      </c>
      <c r="AW326" s="368" t="s">
        <v>2763</v>
      </c>
      <c r="AX326" s="351" t="s">
        <v>2701</v>
      </c>
      <c r="AY326" s="351"/>
      <c r="AZ326" s="351" t="s">
        <v>1077</v>
      </c>
      <c r="BA326" s="351" t="s">
        <v>1077</v>
      </c>
      <c r="BB326" s="351" t="s">
        <v>2952</v>
      </c>
      <c r="BC326" s="412" t="s">
        <v>2701</v>
      </c>
      <c r="BD326" s="316" t="s">
        <v>141</v>
      </c>
      <c r="BE326" s="339" t="s">
        <v>128</v>
      </c>
      <c r="BF326" s="339" t="s">
        <v>957</v>
      </c>
    </row>
    <row r="327" spans="1:58" s="316" customFormat="1" ht="35.1" customHeight="1">
      <c r="A327" s="339" t="s">
        <v>128</v>
      </c>
      <c r="B327" s="339" t="s">
        <v>144</v>
      </c>
      <c r="C327" s="339" t="s">
        <v>422</v>
      </c>
      <c r="D327" s="339" t="s">
        <v>119</v>
      </c>
      <c r="E327" s="339" t="s">
        <v>89</v>
      </c>
      <c r="F327" s="340">
        <v>2014</v>
      </c>
      <c r="G327" s="340">
        <v>2020</v>
      </c>
      <c r="H327" s="341">
        <v>8</v>
      </c>
      <c r="I327" s="339"/>
      <c r="J327" s="339">
        <v>7.5851600000000001</v>
      </c>
      <c r="K327" s="339"/>
      <c r="L327" s="368">
        <v>17297.667000000001</v>
      </c>
      <c r="M327" s="351">
        <v>5706.0715</v>
      </c>
      <c r="N327" s="351">
        <v>2668</v>
      </c>
      <c r="O327" s="351">
        <v>0</v>
      </c>
      <c r="P327" s="351">
        <v>0</v>
      </c>
      <c r="Q327" s="351">
        <v>0</v>
      </c>
      <c r="R327" s="358">
        <v>2668</v>
      </c>
      <c r="S327" s="358">
        <f>VLOOKUP(C327,[1]Sheet2!$J$10:$EU$681,93,FALSE)</f>
        <v>2668</v>
      </c>
      <c r="T327" s="361">
        <v>7287.7</v>
      </c>
      <c r="U327" s="361">
        <v>2450</v>
      </c>
      <c r="V327" s="407">
        <v>4837.7</v>
      </c>
      <c r="W327" s="358"/>
      <c r="X327" s="358"/>
      <c r="Y327" s="368">
        <v>7298</v>
      </c>
      <c r="Z327" s="351">
        <v>9999.6669999999995</v>
      </c>
      <c r="AA327" s="366">
        <v>0.42190660740549601</v>
      </c>
      <c r="AB327" s="367">
        <v>9999.6669999999995</v>
      </c>
      <c r="AC327" s="367">
        <v>3038.0715</v>
      </c>
      <c r="AD327" s="367">
        <v>0</v>
      </c>
      <c r="AE327" s="351">
        <v>3038.0715</v>
      </c>
      <c r="AF327" s="368" t="s">
        <v>3129</v>
      </c>
      <c r="AG327" s="368" t="s">
        <v>3130</v>
      </c>
      <c r="AH327" s="368" t="s">
        <v>416</v>
      </c>
      <c r="AI327" s="368">
        <v>8000</v>
      </c>
      <c r="AJ327" s="368"/>
      <c r="AK327" s="368">
        <v>3038</v>
      </c>
      <c r="AL327" s="368">
        <v>4962</v>
      </c>
      <c r="AM327" s="368" t="s">
        <v>3131</v>
      </c>
      <c r="AN327" s="368">
        <v>2000</v>
      </c>
      <c r="AO327" s="368"/>
      <c r="AP327" s="368">
        <v>2000</v>
      </c>
      <c r="AQ327" s="351"/>
      <c r="AR327" s="351"/>
      <c r="AS327" s="351"/>
      <c r="AT327" s="351"/>
      <c r="AU327" s="351"/>
      <c r="AV327" s="351"/>
      <c r="AW327" s="351"/>
      <c r="AX327" s="351" t="s">
        <v>2701</v>
      </c>
      <c r="AY327" s="351"/>
      <c r="AZ327" s="351" t="s">
        <v>426</v>
      </c>
      <c r="BA327" s="351" t="s">
        <v>426</v>
      </c>
      <c r="BB327" s="351" t="s">
        <v>2952</v>
      </c>
      <c r="BC327" s="412" t="s">
        <v>2701</v>
      </c>
      <c r="BD327" s="316" t="s">
        <v>141</v>
      </c>
      <c r="BE327" s="339" t="s">
        <v>128</v>
      </c>
      <c r="BF327" s="339" t="s">
        <v>144</v>
      </c>
    </row>
    <row r="328" spans="1:58" s="316" customFormat="1" ht="35.1" customHeight="1">
      <c r="A328" s="339" t="s">
        <v>128</v>
      </c>
      <c r="B328" s="378" t="s">
        <v>3132</v>
      </c>
      <c r="C328" s="339" t="s">
        <v>444</v>
      </c>
      <c r="D328" s="339" t="s">
        <v>90</v>
      </c>
      <c r="E328" s="339" t="s">
        <v>134</v>
      </c>
      <c r="F328" s="340">
        <v>2015</v>
      </c>
      <c r="G328" s="340">
        <v>2021</v>
      </c>
      <c r="H328" s="341">
        <v>54.3</v>
      </c>
      <c r="I328" s="339"/>
      <c r="J328" s="339">
        <v>54.171999999999997</v>
      </c>
      <c r="K328" s="339"/>
      <c r="L328" s="351">
        <v>32754.17</v>
      </c>
      <c r="M328" s="351">
        <v>24180.1361</v>
      </c>
      <c r="N328" s="351">
        <v>16385</v>
      </c>
      <c r="O328" s="351">
        <v>0</v>
      </c>
      <c r="P328" s="351">
        <v>0</v>
      </c>
      <c r="Q328" s="351">
        <v>0</v>
      </c>
      <c r="R328" s="358">
        <v>5266</v>
      </c>
      <c r="S328" s="358">
        <f>VLOOKUP(C328,[1]Sheet2!$J$10:$EU$681,93,FALSE)</f>
        <v>5266</v>
      </c>
      <c r="T328" s="361">
        <v>24364</v>
      </c>
      <c r="U328" s="358"/>
      <c r="V328" s="407">
        <v>3114</v>
      </c>
      <c r="W328" s="358"/>
      <c r="X328" s="358"/>
      <c r="Y328" s="368">
        <v>24364</v>
      </c>
      <c r="Z328" s="351">
        <v>8390.17</v>
      </c>
      <c r="AA328" s="366">
        <v>0.74384421891930097</v>
      </c>
      <c r="AB328" s="367"/>
      <c r="AC328" s="367">
        <v>7795.1360999999997</v>
      </c>
      <c r="AD328" s="367">
        <v>11119</v>
      </c>
      <c r="AE328" s="351"/>
      <c r="AF328" s="368" t="s">
        <v>447</v>
      </c>
      <c r="AG328" s="368" t="s">
        <v>448</v>
      </c>
      <c r="AH328" s="370" t="s">
        <v>416</v>
      </c>
      <c r="AI328" s="368">
        <v>5000</v>
      </c>
      <c r="AJ328" s="368">
        <v>5000</v>
      </c>
      <c r="AK328" s="368"/>
      <c r="AL328" s="368"/>
      <c r="AM328" s="368" t="s">
        <v>3133</v>
      </c>
      <c r="AN328" s="368">
        <v>3390</v>
      </c>
      <c r="AO328" s="368">
        <v>6119</v>
      </c>
      <c r="AP328" s="368"/>
      <c r="AQ328" s="368"/>
      <c r="AR328" s="368" t="s">
        <v>3134</v>
      </c>
      <c r="AS328" s="351"/>
      <c r="AT328" s="351"/>
      <c r="AU328" s="351"/>
      <c r="AV328" s="351"/>
      <c r="AW328" s="351"/>
      <c r="AX328" s="351" t="s">
        <v>2701</v>
      </c>
      <c r="AY328" s="351"/>
      <c r="AZ328" s="369" t="s">
        <v>95</v>
      </c>
      <c r="BA328" s="351" t="s">
        <v>95</v>
      </c>
      <c r="BB328" s="351" t="s">
        <v>2952</v>
      </c>
      <c r="BC328" s="412" t="s">
        <v>2701</v>
      </c>
      <c r="BD328" s="316" t="s">
        <v>141</v>
      </c>
      <c r="BE328" s="339" t="s">
        <v>128</v>
      </c>
      <c r="BF328" s="378" t="s">
        <v>3132</v>
      </c>
    </row>
    <row r="329" spans="1:58" s="316" customFormat="1" ht="35.1" customHeight="1">
      <c r="A329" s="339" t="s">
        <v>128</v>
      </c>
      <c r="B329" s="339" t="s">
        <v>453</v>
      </c>
      <c r="C329" s="339" t="s">
        <v>454</v>
      </c>
      <c r="D329" s="339" t="s">
        <v>113</v>
      </c>
      <c r="E329" s="339" t="s">
        <v>89</v>
      </c>
      <c r="F329" s="340">
        <v>2015</v>
      </c>
      <c r="G329" s="340">
        <v>2021</v>
      </c>
      <c r="H329" s="341">
        <v>24</v>
      </c>
      <c r="I329" s="339"/>
      <c r="J329" s="339">
        <v>23.992000000000001</v>
      </c>
      <c r="K329" s="339"/>
      <c r="L329" s="368">
        <v>46000</v>
      </c>
      <c r="M329" s="368">
        <v>29695.8</v>
      </c>
      <c r="N329" s="351">
        <v>9833</v>
      </c>
      <c r="O329" s="351">
        <v>0</v>
      </c>
      <c r="P329" s="351">
        <v>0</v>
      </c>
      <c r="Q329" s="351">
        <v>0</v>
      </c>
      <c r="R329" s="358">
        <v>3933.2</v>
      </c>
      <c r="S329" s="358">
        <f>VLOOKUP(C329,[1]Sheet2!$J$10:$EU$681,93,FALSE)</f>
        <v>3933.2</v>
      </c>
      <c r="T329" s="361">
        <v>25090.6</v>
      </c>
      <c r="U329" s="358"/>
      <c r="V329" s="407">
        <v>8170.6</v>
      </c>
      <c r="W329" s="358"/>
      <c r="X329" s="358"/>
      <c r="Y329" s="368">
        <v>18000</v>
      </c>
      <c r="Z329" s="351">
        <v>28000</v>
      </c>
      <c r="AA329" s="366">
        <v>0.39130434782608697</v>
      </c>
      <c r="AB329" s="367">
        <v>22100.2</v>
      </c>
      <c r="AC329" s="367">
        <v>19862.8</v>
      </c>
      <c r="AD329" s="367">
        <v>5899.8</v>
      </c>
      <c r="AE329" s="351">
        <v>19862.8</v>
      </c>
      <c r="AF329" s="368" t="s">
        <v>3135</v>
      </c>
      <c r="AG329" s="368" t="s">
        <v>3136</v>
      </c>
      <c r="AH329" s="368" t="s">
        <v>416</v>
      </c>
      <c r="AI329" s="368">
        <v>6000</v>
      </c>
      <c r="AJ329" s="368"/>
      <c r="AK329" s="368">
        <v>4800</v>
      </c>
      <c r="AL329" s="368">
        <v>1200</v>
      </c>
      <c r="AM329" s="368" t="s">
        <v>3137</v>
      </c>
      <c r="AN329" s="368">
        <v>9000</v>
      </c>
      <c r="AO329" s="368"/>
      <c r="AP329" s="368">
        <v>7200</v>
      </c>
      <c r="AQ329" s="368">
        <v>1800</v>
      </c>
      <c r="AR329" s="368" t="s">
        <v>3138</v>
      </c>
      <c r="AS329" s="368">
        <v>13000</v>
      </c>
      <c r="AT329" s="368"/>
      <c r="AU329" s="368">
        <v>10400</v>
      </c>
      <c r="AV329" s="368">
        <v>2600</v>
      </c>
      <c r="AW329" s="368" t="s">
        <v>3139</v>
      </c>
      <c r="AX329" s="351" t="s">
        <v>2701</v>
      </c>
      <c r="AY329" s="351"/>
      <c r="AZ329" s="369" t="s">
        <v>95</v>
      </c>
      <c r="BA329" s="351" t="s">
        <v>95</v>
      </c>
      <c r="BB329" s="351" t="s">
        <v>2952</v>
      </c>
      <c r="BC329" s="412" t="s">
        <v>2701</v>
      </c>
      <c r="BD329" s="316" t="s">
        <v>141</v>
      </c>
      <c r="BE329" s="339" t="s">
        <v>128</v>
      </c>
      <c r="BF329" s="339" t="s">
        <v>453</v>
      </c>
    </row>
    <row r="330" spans="1:58" s="316" customFormat="1" ht="35.1" customHeight="1">
      <c r="A330" s="339" t="s">
        <v>128</v>
      </c>
      <c r="B330" s="339" t="s">
        <v>1851</v>
      </c>
      <c r="C330" s="339" t="s">
        <v>1852</v>
      </c>
      <c r="D330" s="339" t="s">
        <v>119</v>
      </c>
      <c r="E330" s="339" t="s">
        <v>89</v>
      </c>
      <c r="F330" s="340">
        <v>2020</v>
      </c>
      <c r="G330" s="340">
        <v>2022</v>
      </c>
      <c r="H330" s="341">
        <v>20.399999999999999</v>
      </c>
      <c r="I330" s="339">
        <v>19</v>
      </c>
      <c r="J330" s="339"/>
      <c r="K330" s="339"/>
      <c r="L330" s="351">
        <v>134166</v>
      </c>
      <c r="M330" s="351">
        <v>95257.86</v>
      </c>
      <c r="N330" s="351">
        <v>5256.5</v>
      </c>
      <c r="O330" s="351">
        <v>0</v>
      </c>
      <c r="P330" s="351">
        <v>0</v>
      </c>
      <c r="Q330" s="351">
        <v>0</v>
      </c>
      <c r="R330" s="358">
        <v>0</v>
      </c>
      <c r="S330" s="358">
        <f>VLOOKUP(C330,[1]Sheet2!$J$10:$EU$681,93,FALSE)</f>
        <v>0</v>
      </c>
      <c r="T330" s="358"/>
      <c r="U330" s="358"/>
      <c r="V330" s="358"/>
      <c r="W330" s="358"/>
      <c r="X330" s="358"/>
      <c r="Y330" s="351">
        <v>0</v>
      </c>
      <c r="Z330" s="351">
        <v>134166</v>
      </c>
      <c r="AA330" s="366">
        <v>0</v>
      </c>
      <c r="AB330" s="367">
        <v>128909.5</v>
      </c>
      <c r="AC330" s="367">
        <v>90001.36</v>
      </c>
      <c r="AD330" s="367">
        <v>5256.5</v>
      </c>
      <c r="AE330" s="351">
        <v>90001.36</v>
      </c>
      <c r="AF330" s="368" t="s">
        <v>3140</v>
      </c>
      <c r="AG330" s="368" t="s">
        <v>3141</v>
      </c>
      <c r="AH330" s="368" t="s">
        <v>416</v>
      </c>
      <c r="AI330" s="368">
        <v>8000</v>
      </c>
      <c r="AJ330" s="368">
        <v>2800</v>
      </c>
      <c r="AK330" s="368">
        <v>5200</v>
      </c>
      <c r="AL330" s="368"/>
      <c r="AM330" s="368" t="s">
        <v>93</v>
      </c>
      <c r="AN330" s="368">
        <v>20000</v>
      </c>
      <c r="AO330" s="368"/>
      <c r="AP330" s="368">
        <v>20000</v>
      </c>
      <c r="AQ330" s="368"/>
      <c r="AR330" s="368" t="s">
        <v>2846</v>
      </c>
      <c r="AS330" s="368">
        <v>10500</v>
      </c>
      <c r="AT330" s="368"/>
      <c r="AU330" s="368">
        <v>10500</v>
      </c>
      <c r="AV330" s="368"/>
      <c r="AW330" s="368" t="s">
        <v>3134</v>
      </c>
      <c r="AX330" s="351" t="s">
        <v>2701</v>
      </c>
      <c r="AY330" s="351"/>
      <c r="AZ330" s="351" t="s">
        <v>1187</v>
      </c>
      <c r="BA330" s="351" t="s">
        <v>1187</v>
      </c>
      <c r="BB330" s="351" t="s">
        <v>2952</v>
      </c>
      <c r="BC330" s="412" t="s">
        <v>2701</v>
      </c>
      <c r="BD330" s="316" t="s">
        <v>2140</v>
      </c>
      <c r="BE330" s="339" t="s">
        <v>128</v>
      </c>
      <c r="BF330" s="339" t="s">
        <v>1851</v>
      </c>
    </row>
    <row r="331" spans="1:58" s="316" customFormat="1" ht="35.1" customHeight="1">
      <c r="A331" s="339" t="s">
        <v>162</v>
      </c>
      <c r="B331" s="339" t="s">
        <v>615</v>
      </c>
      <c r="C331" s="339" t="s">
        <v>3142</v>
      </c>
      <c r="D331" s="339" t="s">
        <v>119</v>
      </c>
      <c r="E331" s="339" t="s">
        <v>134</v>
      </c>
      <c r="F331" s="340">
        <v>2019</v>
      </c>
      <c r="G331" s="340">
        <v>2021</v>
      </c>
      <c r="H331" s="429">
        <v>20</v>
      </c>
      <c r="I331" s="339">
        <v>20.3</v>
      </c>
      <c r="J331" s="339"/>
      <c r="K331" s="339"/>
      <c r="L331" s="351">
        <v>93491</v>
      </c>
      <c r="M331" s="351">
        <v>66378.61</v>
      </c>
      <c r="N331" s="351">
        <v>4049</v>
      </c>
      <c r="O331" s="351">
        <v>0</v>
      </c>
      <c r="P331" s="351">
        <v>0</v>
      </c>
      <c r="Q331" s="351">
        <v>0</v>
      </c>
      <c r="R331" s="358">
        <v>0</v>
      </c>
      <c r="S331" s="358">
        <f>VLOOKUP(C331,[1]Sheet2!$J$10:$EU$681,93,FALSE)</f>
        <v>0</v>
      </c>
      <c r="T331" s="358"/>
      <c r="U331" s="358"/>
      <c r="V331" s="358"/>
      <c r="W331" s="358"/>
      <c r="X331" s="358"/>
      <c r="Y331" s="351">
        <v>0</v>
      </c>
      <c r="Z331" s="351">
        <v>93491</v>
      </c>
      <c r="AA331" s="366">
        <v>0</v>
      </c>
      <c r="AB331" s="367">
        <v>89442</v>
      </c>
      <c r="AC331" s="367">
        <v>62329.61</v>
      </c>
      <c r="AD331" s="367">
        <v>4049</v>
      </c>
      <c r="AE331" s="351">
        <v>62329.61</v>
      </c>
      <c r="AF331" s="351"/>
      <c r="AG331" s="351"/>
      <c r="AH331" s="351" t="s">
        <v>2183</v>
      </c>
      <c r="AI331" s="351">
        <v>30000</v>
      </c>
      <c r="AJ331" s="351">
        <v>1200</v>
      </c>
      <c r="AK331" s="351">
        <v>28800</v>
      </c>
      <c r="AL331" s="351"/>
      <c r="AM331" s="351" t="s">
        <v>3143</v>
      </c>
      <c r="AN331" s="351">
        <v>60000</v>
      </c>
      <c r="AO331" s="351">
        <v>2000</v>
      </c>
      <c r="AP331" s="351">
        <v>33529.61</v>
      </c>
      <c r="AQ331" s="351">
        <v>24470.39</v>
      </c>
      <c r="AR331" s="351" t="s">
        <v>3144</v>
      </c>
      <c r="AS331" s="351">
        <v>3491</v>
      </c>
      <c r="AT331" s="351">
        <v>849</v>
      </c>
      <c r="AU331" s="351"/>
      <c r="AV331" s="351">
        <v>2642</v>
      </c>
      <c r="AW331" s="351" t="s">
        <v>3145</v>
      </c>
      <c r="AX331" s="351" t="s">
        <v>2701</v>
      </c>
      <c r="AY331" s="351"/>
      <c r="AZ331" s="351" t="s">
        <v>1077</v>
      </c>
      <c r="BA331" s="351" t="s">
        <v>1077</v>
      </c>
      <c r="BB331" s="351" t="s">
        <v>2952</v>
      </c>
      <c r="BC331" s="412" t="s">
        <v>2701</v>
      </c>
      <c r="BD331" s="316" t="s">
        <v>2140</v>
      </c>
      <c r="BE331" s="339" t="s">
        <v>162</v>
      </c>
      <c r="BF331" s="339" t="s">
        <v>615</v>
      </c>
    </row>
    <row r="332" spans="1:58" s="316" customFormat="1" ht="35.1" customHeight="1">
      <c r="A332" s="339" t="s">
        <v>162</v>
      </c>
      <c r="B332" s="339" t="s">
        <v>686</v>
      </c>
      <c r="C332" s="339" t="s">
        <v>1476</v>
      </c>
      <c r="D332" s="339" t="s">
        <v>119</v>
      </c>
      <c r="E332" s="339" t="s">
        <v>89</v>
      </c>
      <c r="F332" s="340">
        <v>2016</v>
      </c>
      <c r="G332" s="340">
        <v>2020</v>
      </c>
      <c r="H332" s="341">
        <v>5</v>
      </c>
      <c r="I332" s="339">
        <v>5.3</v>
      </c>
      <c r="J332" s="339"/>
      <c r="K332" s="339"/>
      <c r="L332" s="351">
        <v>15000</v>
      </c>
      <c r="M332" s="351">
        <v>10214.6096</v>
      </c>
      <c r="N332" s="351">
        <v>1060</v>
      </c>
      <c r="O332" s="351">
        <v>0</v>
      </c>
      <c r="P332" s="351">
        <v>0</v>
      </c>
      <c r="Q332" s="351">
        <v>0</v>
      </c>
      <c r="R332" s="358">
        <v>1024.3900000000001</v>
      </c>
      <c r="S332" s="358">
        <f>VLOOKUP(C332,[1]Sheet2!$J$10:$EU$681,93,FALSE)</f>
        <v>1024.3900000000001</v>
      </c>
      <c r="T332" s="361">
        <v>12574</v>
      </c>
      <c r="U332" s="361">
        <v>4400</v>
      </c>
      <c r="V332" s="407">
        <v>7774</v>
      </c>
      <c r="W332" s="358"/>
      <c r="X332" s="361">
        <v>400</v>
      </c>
      <c r="Y332" s="351">
        <v>12574</v>
      </c>
      <c r="Z332" s="351">
        <v>2426</v>
      </c>
      <c r="AA332" s="366">
        <v>0.83826666666666705</v>
      </c>
      <c r="AB332" s="367">
        <v>2390.39</v>
      </c>
      <c r="AC332" s="367">
        <v>9154.6095999999998</v>
      </c>
      <c r="AD332" s="367">
        <v>35.6099999999999</v>
      </c>
      <c r="AE332" s="351">
        <v>2390.39</v>
      </c>
      <c r="AF332" s="351" t="s">
        <v>3146</v>
      </c>
      <c r="AG332" s="351" t="s">
        <v>1478</v>
      </c>
      <c r="AH332" s="351" t="s">
        <v>416</v>
      </c>
      <c r="AI332" s="351">
        <v>2426</v>
      </c>
      <c r="AJ332" s="351">
        <v>35.6099999999999</v>
      </c>
      <c r="AK332" s="441"/>
      <c r="AL332" s="351">
        <v>2390.39</v>
      </c>
      <c r="AM332" s="351" t="s">
        <v>94</v>
      </c>
      <c r="AN332" s="351"/>
      <c r="AO332" s="351"/>
      <c r="AP332" s="351"/>
      <c r="AQ332" s="351"/>
      <c r="AR332" s="351"/>
      <c r="AS332" s="351"/>
      <c r="AT332" s="351"/>
      <c r="AU332" s="351"/>
      <c r="AV332" s="351"/>
      <c r="AW332" s="351"/>
      <c r="AX332" s="351" t="s">
        <v>2701</v>
      </c>
      <c r="AY332" s="351"/>
      <c r="AZ332" s="351" t="s">
        <v>426</v>
      </c>
      <c r="BA332" s="351" t="s">
        <v>426</v>
      </c>
      <c r="BB332" s="351" t="s">
        <v>2952</v>
      </c>
      <c r="BC332" s="412" t="s">
        <v>2701</v>
      </c>
      <c r="BD332" s="316" t="s">
        <v>2140</v>
      </c>
      <c r="BE332" s="339" t="s">
        <v>162</v>
      </c>
      <c r="BF332" s="339" t="s">
        <v>686</v>
      </c>
    </row>
    <row r="333" spans="1:58" s="316" customFormat="1" ht="35.1" customHeight="1">
      <c r="A333" s="339" t="s">
        <v>162</v>
      </c>
      <c r="B333" s="339" t="s">
        <v>168</v>
      </c>
      <c r="C333" s="339" t="s">
        <v>1447</v>
      </c>
      <c r="D333" s="339" t="s">
        <v>90</v>
      </c>
      <c r="E333" s="339" t="s">
        <v>89</v>
      </c>
      <c r="F333" s="340">
        <v>2017</v>
      </c>
      <c r="G333" s="340">
        <v>2020</v>
      </c>
      <c r="H333" s="341">
        <v>6</v>
      </c>
      <c r="I333" s="339"/>
      <c r="J333" s="339">
        <v>4.9279999999999999</v>
      </c>
      <c r="K333" s="339"/>
      <c r="L333" s="351">
        <v>18063</v>
      </c>
      <c r="M333" s="351">
        <v>8878.08</v>
      </c>
      <c r="N333" s="351">
        <v>4938</v>
      </c>
      <c r="O333" s="351">
        <v>0</v>
      </c>
      <c r="P333" s="351">
        <v>0</v>
      </c>
      <c r="Q333" s="351">
        <v>0</v>
      </c>
      <c r="R333" s="358">
        <v>2744</v>
      </c>
      <c r="S333" s="358">
        <f>VLOOKUP(C333,[1]Sheet2!$J$10:$EU$681,93,FALSE)</f>
        <v>2744</v>
      </c>
      <c r="T333" s="361">
        <v>9869</v>
      </c>
      <c r="U333" s="358"/>
      <c r="V333" s="407">
        <v>2611</v>
      </c>
      <c r="W333" s="407">
        <v>6528</v>
      </c>
      <c r="X333" s="361">
        <v>730</v>
      </c>
      <c r="Y333" s="351">
        <v>9869</v>
      </c>
      <c r="Z333" s="351">
        <v>8194</v>
      </c>
      <c r="AA333" s="366">
        <v>0.54636549853291305</v>
      </c>
      <c r="AB333" s="367">
        <v>6000</v>
      </c>
      <c r="AC333" s="367">
        <v>3940.08</v>
      </c>
      <c r="AD333" s="367">
        <v>2194</v>
      </c>
      <c r="AE333" s="351">
        <v>3940.08</v>
      </c>
      <c r="AF333" s="351" t="s">
        <v>1449</v>
      </c>
      <c r="AG333" s="351" t="s">
        <v>1450</v>
      </c>
      <c r="AH333" s="351" t="s">
        <v>416</v>
      </c>
      <c r="AI333" s="351">
        <v>4000</v>
      </c>
      <c r="AJ333" s="351">
        <v>1000</v>
      </c>
      <c r="AK333" s="351">
        <v>3000</v>
      </c>
      <c r="AL333" s="351">
        <v>0</v>
      </c>
      <c r="AM333" s="351" t="s">
        <v>3147</v>
      </c>
      <c r="AN333" s="351">
        <v>4194</v>
      </c>
      <c r="AO333" s="351">
        <v>1194</v>
      </c>
      <c r="AP333" s="351">
        <v>940</v>
      </c>
      <c r="AQ333" s="351">
        <v>2060</v>
      </c>
      <c r="AR333" s="351" t="s">
        <v>2812</v>
      </c>
      <c r="AS333" s="351"/>
      <c r="AT333" s="351"/>
      <c r="AU333" s="351"/>
      <c r="AV333" s="351"/>
      <c r="AW333" s="351"/>
      <c r="AX333" s="351" t="s">
        <v>2701</v>
      </c>
      <c r="AY333" s="351" t="s">
        <v>3148</v>
      </c>
      <c r="AZ333" s="351" t="s">
        <v>416</v>
      </c>
      <c r="BA333" s="351" t="s">
        <v>426</v>
      </c>
      <c r="BB333" s="351" t="s">
        <v>2952</v>
      </c>
      <c r="BC333" s="412" t="s">
        <v>2701</v>
      </c>
      <c r="BD333" s="316" t="s">
        <v>2140</v>
      </c>
      <c r="BE333" s="339" t="s">
        <v>162</v>
      </c>
      <c r="BF333" s="339" t="s">
        <v>168</v>
      </c>
    </row>
    <row r="334" spans="1:58" s="316" customFormat="1" ht="35.1" customHeight="1">
      <c r="A334" s="339" t="s">
        <v>162</v>
      </c>
      <c r="B334" s="339" t="s">
        <v>1778</v>
      </c>
      <c r="C334" s="339" t="s">
        <v>1779</v>
      </c>
      <c r="D334" s="339" t="s">
        <v>119</v>
      </c>
      <c r="E334" s="339" t="s">
        <v>89</v>
      </c>
      <c r="F334" s="340">
        <v>2019</v>
      </c>
      <c r="G334" s="340">
        <v>2021</v>
      </c>
      <c r="H334" s="341">
        <v>9</v>
      </c>
      <c r="I334" s="339"/>
      <c r="J334" s="339">
        <v>7.05</v>
      </c>
      <c r="K334" s="339"/>
      <c r="L334" s="351">
        <v>8756</v>
      </c>
      <c r="M334" s="351">
        <v>7817.4129000000003</v>
      </c>
      <c r="N334" s="351">
        <v>1410</v>
      </c>
      <c r="O334" s="351">
        <v>0</v>
      </c>
      <c r="P334" s="351">
        <v>0</v>
      </c>
      <c r="Q334" s="351">
        <v>0</v>
      </c>
      <c r="R334" s="358">
        <v>0</v>
      </c>
      <c r="S334" s="358">
        <f>VLOOKUP(C334,[1]Sheet2!$J$10:$EU$681,93,FALSE)</f>
        <v>0</v>
      </c>
      <c r="T334" s="358"/>
      <c r="U334" s="358"/>
      <c r="V334" s="358"/>
      <c r="W334" s="358"/>
      <c r="X334" s="358"/>
      <c r="Y334" s="351">
        <v>1200</v>
      </c>
      <c r="Z334" s="351">
        <v>7556</v>
      </c>
      <c r="AA334" s="366">
        <v>0.13704888076747401</v>
      </c>
      <c r="AB334" s="367">
        <v>6146</v>
      </c>
      <c r="AC334" s="367">
        <v>6407.4129000000003</v>
      </c>
      <c r="AD334" s="367">
        <v>1410</v>
      </c>
      <c r="AE334" s="351">
        <v>6146</v>
      </c>
      <c r="AF334" s="351" t="s">
        <v>3149</v>
      </c>
      <c r="AG334" s="351" t="s">
        <v>3150</v>
      </c>
      <c r="AH334" s="351" t="s">
        <v>416</v>
      </c>
      <c r="AI334" s="351">
        <v>5500</v>
      </c>
      <c r="AJ334" s="351">
        <v>987</v>
      </c>
      <c r="AK334" s="351">
        <v>4485.1890299999995</v>
      </c>
      <c r="AL334" s="351">
        <v>27.810970000000498</v>
      </c>
      <c r="AM334" s="351" t="s">
        <v>910</v>
      </c>
      <c r="AN334" s="351">
        <v>2056</v>
      </c>
      <c r="AO334" s="351">
        <v>423</v>
      </c>
      <c r="AP334" s="351">
        <v>1633</v>
      </c>
      <c r="AQ334" s="351">
        <v>0</v>
      </c>
      <c r="AR334" s="351" t="s">
        <v>103</v>
      </c>
      <c r="AS334" s="351"/>
      <c r="AT334" s="351"/>
      <c r="AU334" s="351"/>
      <c r="AV334" s="351"/>
      <c r="AW334" s="351"/>
      <c r="AX334" s="351" t="s">
        <v>2701</v>
      </c>
      <c r="AY334" s="351"/>
      <c r="AZ334" s="351" t="s">
        <v>1077</v>
      </c>
      <c r="BA334" s="351" t="s">
        <v>1077</v>
      </c>
      <c r="BB334" s="351" t="s">
        <v>2952</v>
      </c>
      <c r="BC334" s="412" t="s">
        <v>2701</v>
      </c>
      <c r="BD334" s="316" t="s">
        <v>2140</v>
      </c>
      <c r="BE334" s="339" t="s">
        <v>162</v>
      </c>
      <c r="BF334" s="339" t="s">
        <v>1778</v>
      </c>
    </row>
    <row r="335" spans="1:58" s="316" customFormat="1" ht="35.1" customHeight="1">
      <c r="A335" s="339" t="s">
        <v>162</v>
      </c>
      <c r="B335" s="339" t="s">
        <v>185</v>
      </c>
      <c r="C335" s="339" t="s">
        <v>1922</v>
      </c>
      <c r="D335" s="339" t="s">
        <v>90</v>
      </c>
      <c r="E335" s="339" t="s">
        <v>165</v>
      </c>
      <c r="F335" s="340">
        <v>2017</v>
      </c>
      <c r="G335" s="340">
        <v>2021</v>
      </c>
      <c r="H335" s="341">
        <v>20</v>
      </c>
      <c r="I335" s="339"/>
      <c r="J335" s="339">
        <v>17.998999999999999</v>
      </c>
      <c r="K335" s="339"/>
      <c r="L335" s="351">
        <v>20258</v>
      </c>
      <c r="M335" s="351">
        <v>12948.1538</v>
      </c>
      <c r="N335" s="351">
        <v>5399.7</v>
      </c>
      <c r="O335" s="351">
        <v>0</v>
      </c>
      <c r="P335" s="351">
        <v>0</v>
      </c>
      <c r="Q335" s="351">
        <v>0</v>
      </c>
      <c r="R335" s="358">
        <v>0</v>
      </c>
      <c r="S335" s="358">
        <f>VLOOKUP(C335,[1]Sheet2!$J$10:$EU$681,93,FALSE)</f>
        <v>0</v>
      </c>
      <c r="T335" s="361">
        <v>2300</v>
      </c>
      <c r="U335" s="358"/>
      <c r="V335" s="407">
        <v>975</v>
      </c>
      <c r="W335" s="407">
        <v>1325</v>
      </c>
      <c r="X335" s="358"/>
      <c r="Y335" s="351">
        <v>2300</v>
      </c>
      <c r="Z335" s="351">
        <v>17958</v>
      </c>
      <c r="AA335" s="366">
        <v>0.11353539342482</v>
      </c>
      <c r="AB335" s="367">
        <v>12558.3</v>
      </c>
      <c r="AC335" s="367">
        <v>7548.4538000000002</v>
      </c>
      <c r="AD335" s="367">
        <v>5399.7</v>
      </c>
      <c r="AE335" s="351">
        <v>7548.4538000000002</v>
      </c>
      <c r="AF335" s="351" t="s">
        <v>2625</v>
      </c>
      <c r="AG335" s="351" t="s">
        <v>1926</v>
      </c>
      <c r="AH335" s="370" t="s">
        <v>416</v>
      </c>
      <c r="AI335" s="351">
        <v>4884</v>
      </c>
      <c r="AJ335" s="351">
        <v>1620</v>
      </c>
      <c r="AK335" s="351">
        <v>2264</v>
      </c>
      <c r="AL335" s="351">
        <v>1000</v>
      </c>
      <c r="AM335" s="351" t="s">
        <v>3151</v>
      </c>
      <c r="AN335" s="351">
        <v>6680</v>
      </c>
      <c r="AO335" s="351">
        <v>2160</v>
      </c>
      <c r="AP335" s="351">
        <v>3020</v>
      </c>
      <c r="AQ335" s="351">
        <v>1500</v>
      </c>
      <c r="AR335" s="351" t="s">
        <v>2840</v>
      </c>
      <c r="AS335" s="351">
        <v>6394</v>
      </c>
      <c r="AT335" s="351">
        <v>1620</v>
      </c>
      <c r="AU335" s="351">
        <v>2264</v>
      </c>
      <c r="AV335" s="351">
        <v>2510</v>
      </c>
      <c r="AW335" s="351" t="s">
        <v>3152</v>
      </c>
      <c r="AX335" s="351" t="s">
        <v>2701</v>
      </c>
      <c r="AY335" s="351"/>
      <c r="AZ335" s="351" t="s">
        <v>1077</v>
      </c>
      <c r="BA335" s="351" t="s">
        <v>426</v>
      </c>
      <c r="BB335" s="351" t="s">
        <v>2952</v>
      </c>
      <c r="BC335" s="412" t="s">
        <v>2701</v>
      </c>
      <c r="BD335" s="316" t="s">
        <v>2140</v>
      </c>
      <c r="BE335" s="339" t="s">
        <v>162</v>
      </c>
      <c r="BF335" s="339" t="s">
        <v>185</v>
      </c>
    </row>
    <row r="336" spans="1:58" s="316" customFormat="1" ht="35.1" customHeight="1">
      <c r="A336" s="339" t="s">
        <v>162</v>
      </c>
      <c r="B336" s="339" t="s">
        <v>633</v>
      </c>
      <c r="C336" s="339" t="s">
        <v>1131</v>
      </c>
      <c r="D336" s="339" t="s">
        <v>113</v>
      </c>
      <c r="E336" s="339" t="s">
        <v>165</v>
      </c>
      <c r="F336" s="340">
        <v>2020</v>
      </c>
      <c r="G336" s="340">
        <v>2022</v>
      </c>
      <c r="H336" s="341">
        <v>7</v>
      </c>
      <c r="I336" s="339">
        <v>7</v>
      </c>
      <c r="J336" s="339"/>
      <c r="K336" s="339"/>
      <c r="L336" s="351">
        <v>31143</v>
      </c>
      <c r="M336" s="351">
        <v>23729</v>
      </c>
      <c r="N336" s="351">
        <v>6541</v>
      </c>
      <c r="O336" s="351">
        <v>0</v>
      </c>
      <c r="P336" s="351">
        <v>0</v>
      </c>
      <c r="Q336" s="351">
        <v>0</v>
      </c>
      <c r="R336" s="358">
        <v>0</v>
      </c>
      <c r="S336" s="358">
        <f>VLOOKUP(C336,[1]Sheet2!$J$10:$EU$681,93,FALSE)</f>
        <v>0</v>
      </c>
      <c r="T336" s="358"/>
      <c r="U336" s="358"/>
      <c r="V336" s="358"/>
      <c r="W336" s="358"/>
      <c r="X336" s="358"/>
      <c r="Y336" s="351">
        <v>0</v>
      </c>
      <c r="Z336" s="351">
        <v>31143</v>
      </c>
      <c r="AA336" s="366">
        <v>0</v>
      </c>
      <c r="AB336" s="367">
        <v>24602</v>
      </c>
      <c r="AC336" s="367">
        <v>17188</v>
      </c>
      <c r="AD336" s="367">
        <v>6541</v>
      </c>
      <c r="AE336" s="351">
        <v>17188</v>
      </c>
      <c r="AF336" s="351" t="s">
        <v>3153</v>
      </c>
      <c r="AG336" s="351" t="s">
        <v>3154</v>
      </c>
      <c r="AH336" s="351" t="s">
        <v>416</v>
      </c>
      <c r="AI336" s="351">
        <v>31143</v>
      </c>
      <c r="AJ336" s="351">
        <v>6541</v>
      </c>
      <c r="AK336" s="351">
        <v>17188</v>
      </c>
      <c r="AL336" s="351">
        <v>7414</v>
      </c>
      <c r="AM336" s="351" t="s">
        <v>94</v>
      </c>
      <c r="AN336" s="351"/>
      <c r="AO336" s="351"/>
      <c r="AP336" s="351"/>
      <c r="AQ336" s="351">
        <v>0</v>
      </c>
      <c r="AR336" s="351"/>
      <c r="AS336" s="351"/>
      <c r="AT336" s="351"/>
      <c r="AU336" s="351"/>
      <c r="AV336" s="351"/>
      <c r="AW336" s="351"/>
      <c r="AX336" s="351" t="s">
        <v>2701</v>
      </c>
      <c r="AY336" s="351"/>
      <c r="AZ336" s="351" t="s">
        <v>1077</v>
      </c>
      <c r="BA336" s="351" t="s">
        <v>1077</v>
      </c>
      <c r="BB336" s="351" t="s">
        <v>2952</v>
      </c>
      <c r="BC336" s="412" t="s">
        <v>2701</v>
      </c>
      <c r="BD336" s="316" t="s">
        <v>141</v>
      </c>
      <c r="BE336" s="339" t="s">
        <v>162</v>
      </c>
      <c r="BF336" s="339" t="s">
        <v>633</v>
      </c>
    </row>
    <row r="337" spans="1:58" s="316" customFormat="1" ht="35.1" customHeight="1">
      <c r="A337" s="339" t="s">
        <v>162</v>
      </c>
      <c r="B337" s="339" t="s">
        <v>984</v>
      </c>
      <c r="C337" s="339" t="s">
        <v>1193</v>
      </c>
      <c r="D337" s="339" t="s">
        <v>90</v>
      </c>
      <c r="E337" s="339"/>
      <c r="F337" s="340">
        <v>2019</v>
      </c>
      <c r="G337" s="340">
        <v>2021</v>
      </c>
      <c r="H337" s="341">
        <v>35</v>
      </c>
      <c r="I337" s="339">
        <v>35</v>
      </c>
      <c r="J337" s="339"/>
      <c r="K337" s="339"/>
      <c r="L337" s="351">
        <v>134987</v>
      </c>
      <c r="M337" s="351">
        <v>95920</v>
      </c>
      <c r="N337" s="351">
        <v>14415</v>
      </c>
      <c r="O337" s="351">
        <v>0</v>
      </c>
      <c r="P337" s="351">
        <v>0</v>
      </c>
      <c r="Q337" s="351">
        <v>0</v>
      </c>
      <c r="R337" s="358">
        <v>0</v>
      </c>
      <c r="S337" s="358">
        <f>VLOOKUP(C337,[1]Sheet2!$J$10:$EU$681,93,FALSE)</f>
        <v>0</v>
      </c>
      <c r="T337" s="358"/>
      <c r="U337" s="358"/>
      <c r="V337" s="358"/>
      <c r="W337" s="358"/>
      <c r="X337" s="358"/>
      <c r="Y337" s="351">
        <v>0</v>
      </c>
      <c r="Z337" s="351">
        <v>134987</v>
      </c>
      <c r="AA337" s="366">
        <v>0</v>
      </c>
      <c r="AB337" s="367">
        <v>120572</v>
      </c>
      <c r="AC337" s="367">
        <v>81505</v>
      </c>
      <c r="AD337" s="367">
        <v>14415</v>
      </c>
      <c r="AE337" s="351">
        <v>81505</v>
      </c>
      <c r="AF337" s="351" t="s">
        <v>3155</v>
      </c>
      <c r="AG337" s="351" t="s">
        <v>3156</v>
      </c>
      <c r="AH337" s="351" t="s">
        <v>416</v>
      </c>
      <c r="AI337" s="351">
        <v>70000</v>
      </c>
      <c r="AJ337" s="351">
        <v>10000</v>
      </c>
      <c r="AK337" s="351">
        <v>40000</v>
      </c>
      <c r="AL337" s="351">
        <v>20000</v>
      </c>
      <c r="AM337" s="351" t="s">
        <v>3157</v>
      </c>
      <c r="AN337" s="351">
        <v>64987</v>
      </c>
      <c r="AO337" s="351">
        <v>4415</v>
      </c>
      <c r="AP337" s="351">
        <v>41505</v>
      </c>
      <c r="AQ337" s="351">
        <v>19067</v>
      </c>
      <c r="AR337" s="351" t="s">
        <v>3158</v>
      </c>
      <c r="AS337" s="351"/>
      <c r="AT337" s="351"/>
      <c r="AU337" s="351"/>
      <c r="AV337" s="351"/>
      <c r="AW337" s="351"/>
      <c r="AX337" s="351" t="s">
        <v>2701</v>
      </c>
      <c r="AY337" s="351"/>
      <c r="AZ337" s="351" t="s">
        <v>1077</v>
      </c>
      <c r="BA337" s="351" t="s">
        <v>1077</v>
      </c>
      <c r="BB337" s="351" t="s">
        <v>2952</v>
      </c>
      <c r="BC337" s="412" t="s">
        <v>2701</v>
      </c>
      <c r="BD337" s="316" t="s">
        <v>2140</v>
      </c>
      <c r="BE337" s="339" t="s">
        <v>162</v>
      </c>
      <c r="BF337" s="339" t="s">
        <v>984</v>
      </c>
    </row>
    <row r="338" spans="1:58" s="316" customFormat="1" ht="35.1" customHeight="1">
      <c r="A338" s="339" t="s">
        <v>162</v>
      </c>
      <c r="B338" s="339" t="s">
        <v>1778</v>
      </c>
      <c r="C338" s="339" t="s">
        <v>1785</v>
      </c>
      <c r="D338" s="339" t="s">
        <v>90</v>
      </c>
      <c r="E338" s="339" t="s">
        <v>89</v>
      </c>
      <c r="F338" s="340">
        <v>2020</v>
      </c>
      <c r="G338" s="340">
        <v>2022</v>
      </c>
      <c r="H338" s="341">
        <v>24</v>
      </c>
      <c r="I338" s="339"/>
      <c r="J338" s="339">
        <v>20.100000000000001</v>
      </c>
      <c r="K338" s="339"/>
      <c r="L338" s="351">
        <v>16253</v>
      </c>
      <c r="M338" s="351">
        <v>13126.945599999999</v>
      </c>
      <c r="N338" s="351">
        <v>6030</v>
      </c>
      <c r="O338" s="351">
        <v>0</v>
      </c>
      <c r="P338" s="351">
        <v>0</v>
      </c>
      <c r="Q338" s="351">
        <v>0</v>
      </c>
      <c r="R338" s="358">
        <v>0</v>
      </c>
      <c r="S338" s="358">
        <f>VLOOKUP(C338,[1]Sheet2!$J$10:$EU$681,93,FALSE)</f>
        <v>0</v>
      </c>
      <c r="T338" s="358"/>
      <c r="U338" s="358"/>
      <c r="V338" s="358"/>
      <c r="W338" s="358"/>
      <c r="X338" s="358"/>
      <c r="Y338" s="351">
        <v>0</v>
      </c>
      <c r="Z338" s="351">
        <v>16253</v>
      </c>
      <c r="AA338" s="366">
        <v>0</v>
      </c>
      <c r="AB338" s="367">
        <v>10223</v>
      </c>
      <c r="AC338" s="367">
        <v>7096.9456</v>
      </c>
      <c r="AD338" s="367">
        <v>6030</v>
      </c>
      <c r="AE338" s="351">
        <v>7096.9456</v>
      </c>
      <c r="AF338" s="351" t="s">
        <v>3159</v>
      </c>
      <c r="AG338" s="351" t="s">
        <v>3160</v>
      </c>
      <c r="AH338" s="351" t="s">
        <v>416</v>
      </c>
      <c r="AI338" s="351">
        <v>5000</v>
      </c>
      <c r="AJ338" s="351">
        <v>1809</v>
      </c>
      <c r="AK338" s="351">
        <v>2129.0836800000002</v>
      </c>
      <c r="AL338" s="351">
        <v>1061.91632</v>
      </c>
      <c r="AM338" s="351" t="s">
        <v>910</v>
      </c>
      <c r="AN338" s="351">
        <v>8000</v>
      </c>
      <c r="AO338" s="351">
        <v>2412</v>
      </c>
      <c r="AP338" s="351">
        <v>4000</v>
      </c>
      <c r="AQ338" s="351">
        <v>1588</v>
      </c>
      <c r="AR338" s="351" t="s">
        <v>910</v>
      </c>
      <c r="AS338" s="351">
        <v>3253</v>
      </c>
      <c r="AT338" s="351">
        <v>1809</v>
      </c>
      <c r="AU338" s="351">
        <v>967.86191999999903</v>
      </c>
      <c r="AV338" s="351">
        <v>476.13808000000103</v>
      </c>
      <c r="AW338" s="351" t="s">
        <v>103</v>
      </c>
      <c r="AX338" s="351" t="s">
        <v>2701</v>
      </c>
      <c r="AY338" s="351"/>
      <c r="AZ338" s="351" t="s">
        <v>1187</v>
      </c>
      <c r="BA338" s="351" t="s">
        <v>1187</v>
      </c>
      <c r="BB338" s="351" t="s">
        <v>2952</v>
      </c>
      <c r="BC338" s="412" t="s">
        <v>2701</v>
      </c>
      <c r="BD338" s="316" t="s">
        <v>2140</v>
      </c>
      <c r="BE338" s="339" t="s">
        <v>162</v>
      </c>
      <c r="BF338" s="339" t="s">
        <v>1778</v>
      </c>
    </row>
    <row r="339" spans="1:58" s="319" customFormat="1" ht="35.1" customHeight="1">
      <c r="A339" s="343" t="s">
        <v>190</v>
      </c>
      <c r="B339" s="343" t="s">
        <v>196</v>
      </c>
      <c r="C339" s="343" t="s">
        <v>1927</v>
      </c>
      <c r="D339" s="343"/>
      <c r="E339" s="343"/>
      <c r="F339" s="344"/>
      <c r="G339" s="344"/>
      <c r="H339" s="345">
        <v>21</v>
      </c>
      <c r="I339" s="343"/>
      <c r="J339" s="343"/>
      <c r="K339" s="343"/>
      <c r="L339" s="353">
        <v>27979</v>
      </c>
      <c r="M339" s="353">
        <v>19562</v>
      </c>
      <c r="N339" s="353">
        <v>8722</v>
      </c>
      <c r="O339" s="351">
        <v>0</v>
      </c>
      <c r="P339" s="351">
        <v>0</v>
      </c>
      <c r="Q339" s="351">
        <v>0</v>
      </c>
      <c r="R339" s="360">
        <v>990</v>
      </c>
      <c r="S339" s="358">
        <f>VLOOKUP(C339,[1]Sheet2!$J$10:$EU$681,93,FALSE)</f>
        <v>990</v>
      </c>
      <c r="T339" s="361">
        <v>5275</v>
      </c>
      <c r="U339" s="358"/>
      <c r="V339" s="407">
        <v>4958</v>
      </c>
      <c r="W339" s="407">
        <v>317</v>
      </c>
      <c r="X339" s="358"/>
      <c r="Y339" s="353">
        <v>5275</v>
      </c>
      <c r="Z339" s="351">
        <v>22704</v>
      </c>
      <c r="AA339" s="366">
        <v>0.18853425783623401</v>
      </c>
      <c r="AB339" s="367">
        <v>14972</v>
      </c>
      <c r="AC339" s="367">
        <v>10840</v>
      </c>
      <c r="AD339" s="367">
        <v>7732</v>
      </c>
      <c r="AE339" s="351">
        <v>10840</v>
      </c>
      <c r="AF339" s="353" t="s">
        <v>1928</v>
      </c>
      <c r="AG339" s="353" t="s">
        <v>3161</v>
      </c>
      <c r="AH339" s="353" t="s">
        <v>426</v>
      </c>
      <c r="AI339" s="353">
        <v>5595.8</v>
      </c>
      <c r="AJ339" s="353">
        <v>1744.4</v>
      </c>
      <c r="AK339" s="353">
        <v>2168</v>
      </c>
      <c r="AL339" s="353">
        <v>1683.4</v>
      </c>
      <c r="AM339" s="353" t="s">
        <v>3162</v>
      </c>
      <c r="AN339" s="353">
        <v>10113.450000000001</v>
      </c>
      <c r="AO339" s="353">
        <v>3371</v>
      </c>
      <c r="AP339" s="353">
        <v>6110.74</v>
      </c>
      <c r="AQ339" s="353">
        <v>631.71000000000197</v>
      </c>
      <c r="AR339" s="353" t="s">
        <v>3163</v>
      </c>
      <c r="AS339" s="353">
        <v>6994.75</v>
      </c>
      <c r="AT339" s="353">
        <v>3606.6</v>
      </c>
      <c r="AU339" s="353">
        <v>2561.2600000000002</v>
      </c>
      <c r="AV339" s="353">
        <v>826.88999999999805</v>
      </c>
      <c r="AW339" s="353" t="s">
        <v>94</v>
      </c>
      <c r="AX339" s="353" t="s">
        <v>2701</v>
      </c>
      <c r="AY339" s="353"/>
      <c r="AZ339" s="353" t="s">
        <v>426</v>
      </c>
      <c r="BA339" s="351" t="s">
        <v>426</v>
      </c>
      <c r="BB339" s="353" t="s">
        <v>2952</v>
      </c>
      <c r="BC339" s="424" t="s">
        <v>2701</v>
      </c>
      <c r="BD339" s="316" t="s">
        <v>2140</v>
      </c>
      <c r="BE339" s="343" t="s">
        <v>190</v>
      </c>
      <c r="BF339" s="343" t="s">
        <v>196</v>
      </c>
    </row>
    <row r="340" spans="1:58" s="319" customFormat="1" ht="35.1" customHeight="1">
      <c r="A340" s="343" t="s">
        <v>190</v>
      </c>
      <c r="B340" s="343" t="s">
        <v>214</v>
      </c>
      <c r="C340" s="343" t="s">
        <v>1162</v>
      </c>
      <c r="D340" s="343" t="s">
        <v>90</v>
      </c>
      <c r="E340" s="343" t="s">
        <v>1164</v>
      </c>
      <c r="F340" s="344">
        <v>2017</v>
      </c>
      <c r="G340" s="344">
        <v>2020</v>
      </c>
      <c r="H340" s="345">
        <v>32</v>
      </c>
      <c r="I340" s="343">
        <v>32.316000000000003</v>
      </c>
      <c r="J340" s="343"/>
      <c r="K340" s="343"/>
      <c r="L340" s="353">
        <v>93943.88</v>
      </c>
      <c r="M340" s="353">
        <v>67375.7601</v>
      </c>
      <c r="N340" s="353">
        <v>19783</v>
      </c>
      <c r="O340" s="351">
        <v>0</v>
      </c>
      <c r="P340" s="351">
        <v>0</v>
      </c>
      <c r="Q340" s="351">
        <v>0</v>
      </c>
      <c r="R340" s="360">
        <v>11845</v>
      </c>
      <c r="S340" s="358">
        <f>VLOOKUP(C340,[1]Sheet2!$J$10:$EU$681,93,FALSE)</f>
        <v>11845</v>
      </c>
      <c r="T340" s="361">
        <v>57527</v>
      </c>
      <c r="U340" s="358"/>
      <c r="V340" s="358"/>
      <c r="W340" s="407">
        <v>46972</v>
      </c>
      <c r="X340" s="361">
        <v>10555</v>
      </c>
      <c r="Y340" s="353">
        <v>57527</v>
      </c>
      <c r="Z340" s="351">
        <v>36416.879999999997</v>
      </c>
      <c r="AA340" s="366">
        <v>0.61235495063648604</v>
      </c>
      <c r="AB340" s="367">
        <v>28478.880000000001</v>
      </c>
      <c r="AC340" s="367">
        <v>47592.7601</v>
      </c>
      <c r="AD340" s="367">
        <v>7938</v>
      </c>
      <c r="AE340" s="351">
        <v>28478.880000000001</v>
      </c>
      <c r="AF340" s="353" t="s">
        <v>1165</v>
      </c>
      <c r="AG340" s="353" t="s">
        <v>1166</v>
      </c>
      <c r="AH340" s="353" t="s">
        <v>426</v>
      </c>
      <c r="AI340" s="353">
        <v>36416.879999999997</v>
      </c>
      <c r="AJ340" s="353">
        <v>7938</v>
      </c>
      <c r="AK340" s="353">
        <v>28478.880000000001</v>
      </c>
      <c r="AL340" s="353"/>
      <c r="AM340" s="353"/>
      <c r="AN340" s="353"/>
      <c r="AO340" s="353"/>
      <c r="AP340" s="353"/>
      <c r="AQ340" s="353"/>
      <c r="AR340" s="353"/>
      <c r="AS340" s="353"/>
      <c r="AT340" s="353"/>
      <c r="AU340" s="353"/>
      <c r="AV340" s="353"/>
      <c r="AW340" s="353"/>
      <c r="AX340" s="353" t="s">
        <v>2701</v>
      </c>
      <c r="AY340" s="353"/>
      <c r="AZ340" s="353" t="s">
        <v>426</v>
      </c>
      <c r="BA340" s="351" t="s">
        <v>426</v>
      </c>
      <c r="BB340" s="353" t="s">
        <v>2952</v>
      </c>
      <c r="BC340" s="424" t="s">
        <v>2701</v>
      </c>
      <c r="BD340" s="316" t="s">
        <v>2140</v>
      </c>
      <c r="BE340" s="343" t="s">
        <v>190</v>
      </c>
      <c r="BF340" s="343" t="s">
        <v>214</v>
      </c>
    </row>
    <row r="341" spans="1:58" s="319" customFormat="1" ht="35.1" customHeight="1">
      <c r="A341" s="343" t="s">
        <v>190</v>
      </c>
      <c r="B341" s="343" t="s">
        <v>733</v>
      </c>
      <c r="C341" s="343" t="s">
        <v>1554</v>
      </c>
      <c r="D341" s="343" t="s">
        <v>90</v>
      </c>
      <c r="E341" s="343" t="s">
        <v>564</v>
      </c>
      <c r="F341" s="344">
        <v>2016</v>
      </c>
      <c r="G341" s="344">
        <v>2020</v>
      </c>
      <c r="H341" s="345">
        <v>33</v>
      </c>
      <c r="I341" s="343"/>
      <c r="J341" s="343">
        <v>29.863</v>
      </c>
      <c r="K341" s="343"/>
      <c r="L341" s="353">
        <v>22867</v>
      </c>
      <c r="M341" s="353">
        <v>14398.5898</v>
      </c>
      <c r="N341" s="353">
        <v>8959</v>
      </c>
      <c r="O341" s="351">
        <v>0</v>
      </c>
      <c r="P341" s="351">
        <v>0</v>
      </c>
      <c r="Q341" s="351">
        <v>0</v>
      </c>
      <c r="R341" s="360">
        <v>5917</v>
      </c>
      <c r="S341" s="358">
        <f>VLOOKUP(C341,[1]Sheet2!$J$10:$EU$681,93,FALSE)</f>
        <v>5917</v>
      </c>
      <c r="T341" s="361">
        <v>8967.5</v>
      </c>
      <c r="U341" s="358"/>
      <c r="V341" s="407">
        <v>5213.5</v>
      </c>
      <c r="W341" s="407">
        <v>2754</v>
      </c>
      <c r="X341" s="361">
        <v>1000</v>
      </c>
      <c r="Y341" s="353">
        <v>8967.5</v>
      </c>
      <c r="Z341" s="351">
        <v>13899.5</v>
      </c>
      <c r="AA341" s="366">
        <v>0.39215900642847801</v>
      </c>
      <c r="AB341" s="367">
        <v>10857.5</v>
      </c>
      <c r="AC341" s="367">
        <v>5439.5897999999997</v>
      </c>
      <c r="AD341" s="367">
        <v>3042</v>
      </c>
      <c r="AE341" s="351">
        <v>5439.5897999999997</v>
      </c>
      <c r="AF341" s="353" t="s">
        <v>3164</v>
      </c>
      <c r="AG341" s="353" t="s">
        <v>3165</v>
      </c>
      <c r="AH341" s="353" t="s">
        <v>426</v>
      </c>
      <c r="AI341" s="353">
        <v>8000</v>
      </c>
      <c r="AJ341" s="353">
        <v>2000</v>
      </c>
      <c r="AK341" s="353">
        <v>5000</v>
      </c>
      <c r="AL341" s="353">
        <v>1000</v>
      </c>
      <c r="AM341" s="353" t="s">
        <v>3166</v>
      </c>
      <c r="AN341" s="353">
        <v>7500</v>
      </c>
      <c r="AO341" s="353">
        <v>3000</v>
      </c>
      <c r="AP341" s="353">
        <v>440</v>
      </c>
      <c r="AQ341" s="353">
        <v>4060</v>
      </c>
      <c r="AR341" s="353" t="s">
        <v>3066</v>
      </c>
      <c r="AS341" s="353">
        <v>7500</v>
      </c>
      <c r="AT341" s="353">
        <v>3000</v>
      </c>
      <c r="AU341" s="353"/>
      <c r="AV341" s="353">
        <v>4500</v>
      </c>
      <c r="AW341" s="353" t="s">
        <v>3066</v>
      </c>
      <c r="AX341" s="353" t="s">
        <v>2701</v>
      </c>
      <c r="AY341" s="353" t="s">
        <v>3167</v>
      </c>
      <c r="AZ341" s="353" t="s">
        <v>426</v>
      </c>
      <c r="BA341" s="351" t="s">
        <v>426</v>
      </c>
      <c r="BB341" s="353" t="s">
        <v>2952</v>
      </c>
      <c r="BC341" s="424" t="s">
        <v>2701</v>
      </c>
      <c r="BD341" s="316" t="s">
        <v>2140</v>
      </c>
      <c r="BE341" s="343" t="s">
        <v>190</v>
      </c>
      <c r="BF341" s="343" t="s">
        <v>733</v>
      </c>
    </row>
    <row r="342" spans="1:58" s="319" customFormat="1" ht="35.1" customHeight="1">
      <c r="A342" s="343" t="s">
        <v>190</v>
      </c>
      <c r="B342" s="343" t="s">
        <v>1559</v>
      </c>
      <c r="C342" s="343" t="s">
        <v>1560</v>
      </c>
      <c r="D342" s="343" t="s">
        <v>90</v>
      </c>
      <c r="E342" s="343" t="s">
        <v>89</v>
      </c>
      <c r="F342" s="344">
        <v>2017</v>
      </c>
      <c r="G342" s="344">
        <v>2020</v>
      </c>
      <c r="H342" s="345">
        <v>4.3</v>
      </c>
      <c r="I342" s="343">
        <v>2.524</v>
      </c>
      <c r="J342" s="343"/>
      <c r="K342" s="343"/>
      <c r="L342" s="353">
        <v>7747</v>
      </c>
      <c r="M342" s="353">
        <v>5085.3892999999998</v>
      </c>
      <c r="N342" s="353">
        <v>1009.6</v>
      </c>
      <c r="O342" s="351">
        <v>0</v>
      </c>
      <c r="P342" s="351">
        <v>0</v>
      </c>
      <c r="Q342" s="351">
        <v>0</v>
      </c>
      <c r="R342" s="360">
        <v>526</v>
      </c>
      <c r="S342" s="358">
        <f>VLOOKUP(C342,[1]Sheet2!$J$10:$EU$681,93,FALSE)</f>
        <v>526</v>
      </c>
      <c r="T342" s="361">
        <v>3000</v>
      </c>
      <c r="U342" s="358"/>
      <c r="V342" s="358"/>
      <c r="W342" s="407">
        <v>3000</v>
      </c>
      <c r="X342" s="358"/>
      <c r="Y342" s="353">
        <v>3000</v>
      </c>
      <c r="Z342" s="351">
        <v>4747</v>
      </c>
      <c r="AA342" s="366">
        <v>0.38724667613269698</v>
      </c>
      <c r="AB342" s="367">
        <v>4263.3999999999996</v>
      </c>
      <c r="AC342" s="367">
        <v>4075.7892999999999</v>
      </c>
      <c r="AD342" s="367">
        <v>483.6</v>
      </c>
      <c r="AE342" s="351">
        <v>4075.7892999999999</v>
      </c>
      <c r="AF342" s="353"/>
      <c r="AG342" s="353"/>
      <c r="AH342" s="353" t="s">
        <v>426</v>
      </c>
      <c r="AI342" s="353"/>
      <c r="AJ342" s="353"/>
      <c r="AK342" s="353"/>
      <c r="AL342" s="353"/>
      <c r="AM342" s="353"/>
      <c r="AN342" s="353">
        <v>2484</v>
      </c>
      <c r="AO342" s="353">
        <v>484</v>
      </c>
      <c r="AP342" s="353">
        <v>2000</v>
      </c>
      <c r="AQ342" s="353"/>
      <c r="AR342" s="353"/>
      <c r="AS342" s="353">
        <v>2263</v>
      </c>
      <c r="AT342" s="353"/>
      <c r="AU342" s="353">
        <v>2076</v>
      </c>
      <c r="AV342" s="353">
        <v>187</v>
      </c>
      <c r="AW342" s="353"/>
      <c r="AX342" s="353" t="s">
        <v>2701</v>
      </c>
      <c r="AY342" s="353"/>
      <c r="AZ342" s="353" t="s">
        <v>426</v>
      </c>
      <c r="BA342" s="351" t="s">
        <v>426</v>
      </c>
      <c r="BB342" s="353" t="s">
        <v>2952</v>
      </c>
      <c r="BC342" s="424" t="s">
        <v>2701</v>
      </c>
      <c r="BD342" s="316" t="s">
        <v>2140</v>
      </c>
      <c r="BE342" s="343" t="s">
        <v>190</v>
      </c>
      <c r="BF342" s="343" t="s">
        <v>1559</v>
      </c>
    </row>
    <row r="343" spans="1:58" s="319" customFormat="1" ht="35.1" customHeight="1">
      <c r="A343" s="343" t="s">
        <v>190</v>
      </c>
      <c r="B343" s="343" t="s">
        <v>214</v>
      </c>
      <c r="C343" s="343" t="s">
        <v>1544</v>
      </c>
      <c r="D343" s="343" t="s">
        <v>90</v>
      </c>
      <c r="E343" s="343" t="s">
        <v>134</v>
      </c>
      <c r="F343" s="344">
        <v>2017</v>
      </c>
      <c r="G343" s="344">
        <v>2021</v>
      </c>
      <c r="H343" s="345">
        <v>18.5</v>
      </c>
      <c r="I343" s="343"/>
      <c r="J343" s="343">
        <v>17.145</v>
      </c>
      <c r="K343" s="343"/>
      <c r="L343" s="353">
        <v>22382</v>
      </c>
      <c r="M343" s="353">
        <v>14298.47</v>
      </c>
      <c r="N343" s="353">
        <v>6457</v>
      </c>
      <c r="O343" s="351">
        <v>0</v>
      </c>
      <c r="P343" s="351">
        <v>0</v>
      </c>
      <c r="Q343" s="351">
        <v>0</v>
      </c>
      <c r="R343" s="360">
        <v>833</v>
      </c>
      <c r="S343" s="358">
        <f>VLOOKUP(C343,[1]Sheet2!$J$10:$EU$681,93,FALSE)</f>
        <v>833</v>
      </c>
      <c r="T343" s="361">
        <v>8200</v>
      </c>
      <c r="U343" s="358"/>
      <c r="V343" s="407">
        <v>1000</v>
      </c>
      <c r="W343" s="407">
        <v>7200</v>
      </c>
      <c r="X343" s="358"/>
      <c r="Y343" s="353">
        <v>8200</v>
      </c>
      <c r="Z343" s="351">
        <v>14182</v>
      </c>
      <c r="AA343" s="366">
        <v>0.36636582968456799</v>
      </c>
      <c r="AB343" s="367">
        <v>8558</v>
      </c>
      <c r="AC343" s="367">
        <v>7841.47</v>
      </c>
      <c r="AD343" s="367">
        <v>5624</v>
      </c>
      <c r="AE343" s="351">
        <v>7841.47</v>
      </c>
      <c r="AF343" s="353" t="s">
        <v>1547</v>
      </c>
      <c r="AG343" s="353" t="s">
        <v>3168</v>
      </c>
      <c r="AH343" s="353" t="s">
        <v>426</v>
      </c>
      <c r="AI343" s="353"/>
      <c r="AJ343" s="353"/>
      <c r="AK343" s="353"/>
      <c r="AL343" s="353"/>
      <c r="AM343" s="353"/>
      <c r="AN343" s="353">
        <v>7091</v>
      </c>
      <c r="AO343" s="353">
        <v>2812</v>
      </c>
      <c r="AP343" s="353">
        <v>3920.7350000000001</v>
      </c>
      <c r="AQ343" s="353">
        <v>358.26499999999999</v>
      </c>
      <c r="AR343" s="353"/>
      <c r="AS343" s="353">
        <v>7091</v>
      </c>
      <c r="AT343" s="353">
        <v>2812</v>
      </c>
      <c r="AU343" s="353">
        <v>3920.7350000000001</v>
      </c>
      <c r="AV343" s="353"/>
      <c r="AW343" s="353"/>
      <c r="AX343" s="353" t="s">
        <v>2701</v>
      </c>
      <c r="AY343" s="353"/>
      <c r="AZ343" s="353" t="s">
        <v>426</v>
      </c>
      <c r="BA343" s="351" t="s">
        <v>426</v>
      </c>
      <c r="BB343" s="353" t="s">
        <v>2952</v>
      </c>
      <c r="BC343" s="424" t="s">
        <v>2701</v>
      </c>
      <c r="BD343" s="316" t="s">
        <v>2140</v>
      </c>
      <c r="BE343" s="343" t="s">
        <v>190</v>
      </c>
      <c r="BF343" s="343" t="s">
        <v>214</v>
      </c>
    </row>
    <row r="344" spans="1:58" s="319" customFormat="1" ht="35.1" customHeight="1">
      <c r="A344" s="343" t="s">
        <v>190</v>
      </c>
      <c r="B344" s="343" t="s">
        <v>214</v>
      </c>
      <c r="C344" s="343" t="s">
        <v>1540</v>
      </c>
      <c r="D344" s="343" t="s">
        <v>90</v>
      </c>
      <c r="E344" s="343" t="s">
        <v>134</v>
      </c>
      <c r="F344" s="344">
        <v>2017</v>
      </c>
      <c r="G344" s="344">
        <v>2021</v>
      </c>
      <c r="H344" s="345">
        <v>28</v>
      </c>
      <c r="I344" s="343"/>
      <c r="J344" s="343">
        <v>31.738</v>
      </c>
      <c r="K344" s="343"/>
      <c r="L344" s="353">
        <v>44627.65</v>
      </c>
      <c r="M344" s="353">
        <v>29729.72</v>
      </c>
      <c r="N344" s="353">
        <v>10797.09</v>
      </c>
      <c r="O344" s="351">
        <v>0</v>
      </c>
      <c r="P344" s="351">
        <v>0</v>
      </c>
      <c r="Q344" s="351">
        <v>0</v>
      </c>
      <c r="R344" s="360">
        <v>1260</v>
      </c>
      <c r="S344" s="358">
        <f>VLOOKUP(C344,[1]Sheet2!$J$10:$EU$681,93,FALSE)</f>
        <v>1260</v>
      </c>
      <c r="T344" s="359">
        <v>8300</v>
      </c>
      <c r="U344" s="359"/>
      <c r="V344" s="359">
        <v>1000</v>
      </c>
      <c r="W344" s="359">
        <v>7300</v>
      </c>
      <c r="X344" s="359"/>
      <c r="Y344" s="353">
        <v>8300</v>
      </c>
      <c r="Z344" s="351">
        <v>36327.65</v>
      </c>
      <c r="AA344" s="366">
        <v>0.18598335336949201</v>
      </c>
      <c r="AB344" s="367">
        <v>26790.560000000001</v>
      </c>
      <c r="AC344" s="367">
        <v>18932.63</v>
      </c>
      <c r="AD344" s="367">
        <v>9537.09</v>
      </c>
      <c r="AE344" s="351">
        <v>18932.63</v>
      </c>
      <c r="AF344" s="353" t="s">
        <v>1542</v>
      </c>
      <c r="AG344" s="353" t="s">
        <v>3169</v>
      </c>
      <c r="AH344" s="353" t="s">
        <v>426</v>
      </c>
      <c r="AI344" s="353"/>
      <c r="AJ344" s="353"/>
      <c r="AK344" s="353"/>
      <c r="AL344" s="353"/>
      <c r="AM344" s="353"/>
      <c r="AN344" s="353">
        <v>4150</v>
      </c>
      <c r="AO344" s="353">
        <v>4768.5450000000001</v>
      </c>
      <c r="AP344" s="353">
        <v>9466.3150000000005</v>
      </c>
      <c r="AQ344" s="353"/>
      <c r="AR344" s="353"/>
      <c r="AS344" s="353">
        <v>4150</v>
      </c>
      <c r="AT344" s="353">
        <v>4768.5450000000001</v>
      </c>
      <c r="AU344" s="353">
        <v>9466.3150000000005</v>
      </c>
      <c r="AV344" s="353"/>
      <c r="AW344" s="353"/>
      <c r="AX344" s="353" t="s">
        <v>2701</v>
      </c>
      <c r="AY344" s="353"/>
      <c r="AZ344" s="353" t="s">
        <v>426</v>
      </c>
      <c r="BA344" s="351" t="s">
        <v>426</v>
      </c>
      <c r="BB344" s="353" t="s">
        <v>2952</v>
      </c>
      <c r="BC344" s="424" t="s">
        <v>2701</v>
      </c>
      <c r="BD344" s="316" t="s">
        <v>2140</v>
      </c>
      <c r="BE344" s="343" t="s">
        <v>190</v>
      </c>
      <c r="BF344" s="343" t="s">
        <v>214</v>
      </c>
    </row>
    <row r="345" spans="1:58" s="319" customFormat="1" ht="35.1" customHeight="1">
      <c r="A345" s="343" t="s">
        <v>190</v>
      </c>
      <c r="B345" s="343" t="s">
        <v>196</v>
      </c>
      <c r="C345" s="343" t="s">
        <v>1181</v>
      </c>
      <c r="D345" s="343" t="s">
        <v>90</v>
      </c>
      <c r="E345" s="343" t="s">
        <v>1184</v>
      </c>
      <c r="F345" s="344">
        <v>2017</v>
      </c>
      <c r="G345" s="344">
        <v>2020</v>
      </c>
      <c r="H345" s="345">
        <v>22</v>
      </c>
      <c r="I345" s="343"/>
      <c r="J345" s="343">
        <v>27.109000000000002</v>
      </c>
      <c r="K345" s="343"/>
      <c r="L345" s="353">
        <v>23315</v>
      </c>
      <c r="M345" s="353">
        <v>15519</v>
      </c>
      <c r="N345" s="353">
        <v>8132.7</v>
      </c>
      <c r="O345" s="351">
        <v>0</v>
      </c>
      <c r="P345" s="351">
        <v>0</v>
      </c>
      <c r="Q345" s="351">
        <v>0</v>
      </c>
      <c r="R345" s="360">
        <v>1971</v>
      </c>
      <c r="S345" s="358">
        <f>VLOOKUP(C345,[1]Sheet2!$J$10:$EU$681,93,FALSE)</f>
        <v>1971</v>
      </c>
      <c r="T345" s="359">
        <v>2355</v>
      </c>
      <c r="U345" s="359"/>
      <c r="V345" s="359"/>
      <c r="W345" s="359">
        <v>2355</v>
      </c>
      <c r="X345" s="359"/>
      <c r="Y345" s="353">
        <v>2355</v>
      </c>
      <c r="Z345" s="351">
        <v>20960</v>
      </c>
      <c r="AA345" s="366">
        <v>0.10100793480591901</v>
      </c>
      <c r="AB345" s="367">
        <v>14798.3</v>
      </c>
      <c r="AC345" s="367">
        <v>7386.3</v>
      </c>
      <c r="AD345" s="367">
        <v>6161.7</v>
      </c>
      <c r="AE345" s="351">
        <v>7386.3</v>
      </c>
      <c r="AF345" s="353" t="s">
        <v>1185</v>
      </c>
      <c r="AG345" s="353" t="s">
        <v>3170</v>
      </c>
      <c r="AH345" s="353" t="s">
        <v>416</v>
      </c>
      <c r="AI345" s="353">
        <v>4663</v>
      </c>
      <c r="AJ345" s="353">
        <v>1626.54</v>
      </c>
      <c r="AK345" s="353">
        <v>1477.26</v>
      </c>
      <c r="AL345" s="353">
        <v>1559.2</v>
      </c>
      <c r="AM345" s="353" t="s">
        <v>93</v>
      </c>
      <c r="AN345" s="353">
        <v>9302.5</v>
      </c>
      <c r="AO345" s="353">
        <v>2095.35</v>
      </c>
      <c r="AP345" s="353">
        <v>3693.15</v>
      </c>
      <c r="AQ345" s="353">
        <v>3514</v>
      </c>
      <c r="AR345" s="353" t="s">
        <v>93</v>
      </c>
      <c r="AS345" s="353">
        <v>6994.5</v>
      </c>
      <c r="AT345" s="353">
        <v>4410.8100000000004</v>
      </c>
      <c r="AU345" s="353">
        <v>2215.89</v>
      </c>
      <c r="AV345" s="353">
        <v>367.80000000000098</v>
      </c>
      <c r="AW345" s="353" t="s">
        <v>94</v>
      </c>
      <c r="AX345" s="353" t="s">
        <v>2701</v>
      </c>
      <c r="AY345" s="353"/>
      <c r="AZ345" s="353" t="s">
        <v>416</v>
      </c>
      <c r="BA345" s="351" t="s">
        <v>416</v>
      </c>
      <c r="BB345" s="353" t="s">
        <v>2952</v>
      </c>
      <c r="BC345" s="424" t="s">
        <v>2701</v>
      </c>
      <c r="BD345" s="316" t="s">
        <v>2140</v>
      </c>
      <c r="BE345" s="343" t="s">
        <v>190</v>
      </c>
      <c r="BF345" s="343" t="s">
        <v>196</v>
      </c>
    </row>
    <row r="346" spans="1:58" s="319" customFormat="1" ht="35.1" customHeight="1">
      <c r="A346" s="343" t="s">
        <v>190</v>
      </c>
      <c r="B346" s="343" t="s">
        <v>196</v>
      </c>
      <c r="C346" s="343" t="s">
        <v>1304</v>
      </c>
      <c r="D346" s="343" t="s">
        <v>90</v>
      </c>
      <c r="E346" s="343" t="s">
        <v>1184</v>
      </c>
      <c r="F346" s="344">
        <v>2016</v>
      </c>
      <c r="G346" s="344">
        <v>2020</v>
      </c>
      <c r="H346" s="345">
        <v>18</v>
      </c>
      <c r="I346" s="343"/>
      <c r="J346" s="343">
        <v>16.507000000000001</v>
      </c>
      <c r="K346" s="343"/>
      <c r="L346" s="353">
        <v>37784.28</v>
      </c>
      <c r="M346" s="353">
        <v>28928</v>
      </c>
      <c r="N346" s="353">
        <v>12157</v>
      </c>
      <c r="O346" s="351">
        <v>0</v>
      </c>
      <c r="P346" s="351">
        <v>0</v>
      </c>
      <c r="Q346" s="351">
        <v>0</v>
      </c>
      <c r="R346" s="360">
        <v>7695</v>
      </c>
      <c r="S346" s="358">
        <f>VLOOKUP(C346,[1]Sheet2!$J$10:$EU$681,93,FALSE)</f>
        <v>7695</v>
      </c>
      <c r="T346" s="359">
        <v>5275</v>
      </c>
      <c r="U346" s="359"/>
      <c r="V346" s="359">
        <v>4958</v>
      </c>
      <c r="W346" s="359">
        <v>317</v>
      </c>
      <c r="X346" s="359"/>
      <c r="Y346" s="440">
        <v>20972</v>
      </c>
      <c r="Z346" s="351">
        <v>16812.28</v>
      </c>
      <c r="AA346" s="366">
        <v>0.55504564332045003</v>
      </c>
      <c r="AB346" s="367">
        <v>12350.28</v>
      </c>
      <c r="AC346" s="367">
        <v>16771</v>
      </c>
      <c r="AD346" s="367">
        <v>4462</v>
      </c>
      <c r="AE346" s="351">
        <v>12350.28</v>
      </c>
      <c r="AF346" s="353" t="s">
        <v>1307</v>
      </c>
      <c r="AG346" s="353" t="s">
        <v>3171</v>
      </c>
      <c r="AH346" s="353" t="s">
        <v>416</v>
      </c>
      <c r="AI346" s="353">
        <v>7372</v>
      </c>
      <c r="AJ346" s="353">
        <v>2431.4</v>
      </c>
      <c r="AK346" s="353">
        <v>4940.1120000000001</v>
      </c>
      <c r="AL346" s="353">
        <v>0.48800000000028398</v>
      </c>
      <c r="AM346" s="353" t="s">
        <v>3163</v>
      </c>
      <c r="AN346" s="353">
        <v>9440.2800000000007</v>
      </c>
      <c r="AO346" s="353">
        <v>2030.6</v>
      </c>
      <c r="AP346" s="353">
        <v>7410.1679999999997</v>
      </c>
      <c r="AQ346" s="353">
        <v>-0.48800000000028398</v>
      </c>
      <c r="AR346" s="353" t="s">
        <v>94</v>
      </c>
      <c r="AS346" s="425"/>
      <c r="AT346" s="425"/>
      <c r="AU346" s="425"/>
      <c r="AV346" s="425"/>
      <c r="AW346" s="425"/>
      <c r="AX346" s="353" t="s">
        <v>2701</v>
      </c>
      <c r="AY346" s="425"/>
      <c r="AZ346" s="353" t="s">
        <v>416</v>
      </c>
      <c r="BA346" s="351" t="s">
        <v>416</v>
      </c>
      <c r="BB346" s="353" t="s">
        <v>2952</v>
      </c>
      <c r="BC346" s="424" t="s">
        <v>2701</v>
      </c>
      <c r="BD346" s="316" t="s">
        <v>2140</v>
      </c>
      <c r="BE346" s="343" t="s">
        <v>190</v>
      </c>
      <c r="BF346" s="343" t="s">
        <v>196</v>
      </c>
    </row>
    <row r="347" spans="1:58" s="319" customFormat="1" ht="35.1" customHeight="1">
      <c r="A347" s="343" t="s">
        <v>190</v>
      </c>
      <c r="B347" s="343" t="s">
        <v>191</v>
      </c>
      <c r="C347" s="343" t="s">
        <v>1747</v>
      </c>
      <c r="D347" s="343" t="s">
        <v>90</v>
      </c>
      <c r="E347" s="343" t="s">
        <v>89</v>
      </c>
      <c r="F347" s="344">
        <v>2019</v>
      </c>
      <c r="G347" s="344">
        <v>2021</v>
      </c>
      <c r="H347" s="345">
        <v>14</v>
      </c>
      <c r="I347" s="343">
        <v>13.848000000000001</v>
      </c>
      <c r="J347" s="343"/>
      <c r="K347" s="343"/>
      <c r="L347" s="353">
        <v>48468</v>
      </c>
      <c r="M347" s="353">
        <v>36094.2327</v>
      </c>
      <c r="N347" s="353">
        <v>5539.2</v>
      </c>
      <c r="O347" s="351">
        <v>0</v>
      </c>
      <c r="P347" s="351">
        <v>0</v>
      </c>
      <c r="Q347" s="351">
        <v>0</v>
      </c>
      <c r="R347" s="360">
        <v>1208</v>
      </c>
      <c r="S347" s="358">
        <f>VLOOKUP(C347,[1]Sheet2!$J$10:$EU$681,93,FALSE)</f>
        <v>1208</v>
      </c>
      <c r="T347" s="359">
        <v>1000</v>
      </c>
      <c r="U347" s="359"/>
      <c r="V347" s="359"/>
      <c r="W347" s="359">
        <v>1000</v>
      </c>
      <c r="X347" s="359"/>
      <c r="Y347" s="353">
        <v>1000</v>
      </c>
      <c r="Z347" s="351">
        <v>47468</v>
      </c>
      <c r="AA347" s="366">
        <v>2.0632169678963402E-2</v>
      </c>
      <c r="AB347" s="367">
        <v>43136.800000000003</v>
      </c>
      <c r="AC347" s="367">
        <v>30555.0327</v>
      </c>
      <c r="AD347" s="367">
        <v>4331.2</v>
      </c>
      <c r="AE347" s="351">
        <v>30555.0327</v>
      </c>
      <c r="AF347" s="353" t="s">
        <v>3172</v>
      </c>
      <c r="AG347" s="353" t="s">
        <v>3173</v>
      </c>
      <c r="AH347" s="353" t="s">
        <v>426</v>
      </c>
      <c r="AI347" s="353">
        <v>14240</v>
      </c>
      <c r="AJ347" s="353">
        <v>1660</v>
      </c>
      <c r="AK347" s="353">
        <v>9166</v>
      </c>
      <c r="AL347" s="353">
        <v>3414</v>
      </c>
      <c r="AM347" s="353" t="s">
        <v>3174</v>
      </c>
      <c r="AN347" s="353">
        <v>18988</v>
      </c>
      <c r="AO347" s="353">
        <v>1732</v>
      </c>
      <c r="AP347" s="353">
        <v>12222</v>
      </c>
      <c r="AQ347" s="353">
        <v>5034</v>
      </c>
      <c r="AR347" s="353" t="s">
        <v>2840</v>
      </c>
      <c r="AS347" s="353">
        <v>14240</v>
      </c>
      <c r="AT347" s="353">
        <v>1660</v>
      </c>
      <c r="AU347" s="353">
        <v>9167</v>
      </c>
      <c r="AV347" s="353">
        <v>3413</v>
      </c>
      <c r="AW347" s="353" t="s">
        <v>3175</v>
      </c>
      <c r="AX347" s="353" t="s">
        <v>2701</v>
      </c>
      <c r="AY347" s="353"/>
      <c r="AZ347" s="353" t="s">
        <v>1187</v>
      </c>
      <c r="BA347" s="351" t="s">
        <v>1187</v>
      </c>
      <c r="BB347" s="353" t="s">
        <v>2952</v>
      </c>
      <c r="BC347" s="424" t="s">
        <v>2701</v>
      </c>
      <c r="BD347" s="316" t="s">
        <v>2140</v>
      </c>
      <c r="BE347" s="343" t="s">
        <v>190</v>
      </c>
      <c r="BF347" s="343" t="s">
        <v>191</v>
      </c>
    </row>
    <row r="348" spans="1:58" s="319" customFormat="1" ht="35.1" customHeight="1">
      <c r="A348" s="343" t="s">
        <v>190</v>
      </c>
      <c r="B348" s="343" t="s">
        <v>191</v>
      </c>
      <c r="C348" s="343" t="s">
        <v>1800</v>
      </c>
      <c r="D348" s="343" t="s">
        <v>90</v>
      </c>
      <c r="E348" s="343" t="s">
        <v>89</v>
      </c>
      <c r="F348" s="344">
        <v>2020</v>
      </c>
      <c r="G348" s="344">
        <v>2022</v>
      </c>
      <c r="H348" s="345">
        <v>14</v>
      </c>
      <c r="I348" s="343">
        <v>14.06</v>
      </c>
      <c r="J348" s="343"/>
      <c r="K348" s="343"/>
      <c r="L348" s="353">
        <v>49210</v>
      </c>
      <c r="M348" s="353">
        <v>44057.563000000002</v>
      </c>
      <c r="N348" s="353">
        <v>5624</v>
      </c>
      <c r="O348" s="351">
        <v>0</v>
      </c>
      <c r="P348" s="351">
        <v>0</v>
      </c>
      <c r="Q348" s="351">
        <v>0</v>
      </c>
      <c r="R348" s="360">
        <v>1230</v>
      </c>
      <c r="S348" s="358">
        <f>VLOOKUP(C348,[1]Sheet2!$J$10:$EU$681,93,FALSE)</f>
        <v>1230</v>
      </c>
      <c r="T348" s="359">
        <v>0</v>
      </c>
      <c r="U348" s="359"/>
      <c r="V348" s="359"/>
      <c r="W348" s="359"/>
      <c r="X348" s="359"/>
      <c r="Y348" s="353">
        <v>0</v>
      </c>
      <c r="Z348" s="351">
        <v>49210</v>
      </c>
      <c r="AA348" s="366">
        <v>0</v>
      </c>
      <c r="AB348" s="367">
        <v>44816</v>
      </c>
      <c r="AC348" s="367">
        <v>38433.563000000002</v>
      </c>
      <c r="AD348" s="367">
        <v>4394</v>
      </c>
      <c r="AE348" s="351">
        <v>38433.563000000002</v>
      </c>
      <c r="AF348" s="353" t="s">
        <v>3176</v>
      </c>
      <c r="AG348" s="353" t="s">
        <v>3177</v>
      </c>
      <c r="AH348" s="353" t="s">
        <v>426</v>
      </c>
      <c r="AI348" s="353">
        <v>14763</v>
      </c>
      <c r="AJ348" s="353">
        <v>1688</v>
      </c>
      <c r="AK348" s="353">
        <v>11530</v>
      </c>
      <c r="AL348" s="353">
        <v>1545</v>
      </c>
      <c r="AM348" s="353" t="s">
        <v>3174</v>
      </c>
      <c r="AN348" s="353">
        <v>19684</v>
      </c>
      <c r="AO348" s="353">
        <v>1757.6</v>
      </c>
      <c r="AP348" s="353">
        <v>15373</v>
      </c>
      <c r="AQ348" s="353">
        <v>2553</v>
      </c>
      <c r="AR348" s="353" t="s">
        <v>2840</v>
      </c>
      <c r="AS348" s="353">
        <v>14763</v>
      </c>
      <c r="AT348" s="353">
        <v>1688</v>
      </c>
      <c r="AU348" s="353">
        <v>11531</v>
      </c>
      <c r="AV348" s="353">
        <v>1544</v>
      </c>
      <c r="AW348" s="353" t="s">
        <v>3175</v>
      </c>
      <c r="AX348" s="353" t="s">
        <v>2701</v>
      </c>
      <c r="AY348" s="353"/>
      <c r="AZ348" s="353" t="s">
        <v>1187</v>
      </c>
      <c r="BA348" s="351" t="s">
        <v>1187</v>
      </c>
      <c r="BB348" s="353" t="s">
        <v>2952</v>
      </c>
      <c r="BC348" s="424" t="s">
        <v>2701</v>
      </c>
      <c r="BD348" s="316" t="s">
        <v>2140</v>
      </c>
      <c r="BE348" s="343" t="s">
        <v>190</v>
      </c>
      <c r="BF348" s="343" t="s">
        <v>191</v>
      </c>
    </row>
    <row r="349" spans="1:58" s="318" customFormat="1" ht="35.1" customHeight="1">
      <c r="A349" s="339" t="s">
        <v>230</v>
      </c>
      <c r="B349" s="339" t="s">
        <v>998</v>
      </c>
      <c r="C349" s="339" t="s">
        <v>999</v>
      </c>
      <c r="D349" s="339" t="s">
        <v>90</v>
      </c>
      <c r="E349" s="339" t="s">
        <v>134</v>
      </c>
      <c r="F349" s="340">
        <v>2016</v>
      </c>
      <c r="G349" s="340">
        <v>2018</v>
      </c>
      <c r="H349" s="341">
        <v>14</v>
      </c>
      <c r="I349" s="339"/>
      <c r="J349" s="339">
        <v>13.898999999999999</v>
      </c>
      <c r="K349" s="339"/>
      <c r="L349" s="351">
        <v>30899.5</v>
      </c>
      <c r="M349" s="351">
        <v>21011.66</v>
      </c>
      <c r="N349" s="351">
        <v>15262</v>
      </c>
      <c r="O349" s="351">
        <v>0</v>
      </c>
      <c r="P349" s="351">
        <v>0</v>
      </c>
      <c r="Q349" s="351">
        <v>0</v>
      </c>
      <c r="R349" s="358">
        <v>15262</v>
      </c>
      <c r="S349" s="358">
        <f>VLOOKUP(C349,[1]Sheet2!$J$10:$EU$681,93,FALSE)</f>
        <v>15262</v>
      </c>
      <c r="T349" s="359">
        <v>24795</v>
      </c>
      <c r="U349" s="359">
        <v>4200</v>
      </c>
      <c r="V349" s="359">
        <v>12140</v>
      </c>
      <c r="W349" s="359">
        <v>7255</v>
      </c>
      <c r="X349" s="359">
        <v>1200</v>
      </c>
      <c r="Y349" s="351">
        <v>24795</v>
      </c>
      <c r="Z349" s="351">
        <v>6104.5</v>
      </c>
      <c r="AA349" s="366">
        <v>0.80244016893477199</v>
      </c>
      <c r="AB349" s="367">
        <v>6104.5</v>
      </c>
      <c r="AC349" s="367">
        <v>5749.66</v>
      </c>
      <c r="AD349" s="367">
        <v>0</v>
      </c>
      <c r="AE349" s="351">
        <v>5749.66</v>
      </c>
      <c r="AF349" s="369" t="s">
        <v>3178</v>
      </c>
      <c r="AG349" s="369" t="s">
        <v>3178</v>
      </c>
      <c r="AH349" s="369" t="s">
        <v>416</v>
      </c>
      <c r="AI349" s="351">
        <v>6105</v>
      </c>
      <c r="AJ349" s="367"/>
      <c r="AK349" s="351">
        <v>5750</v>
      </c>
      <c r="AL349" s="351">
        <v>355</v>
      </c>
      <c r="AM349" s="351" t="s">
        <v>94</v>
      </c>
      <c r="AN349" s="351"/>
      <c r="AO349" s="351"/>
      <c r="AP349" s="351"/>
      <c r="AQ349" s="351"/>
      <c r="AR349" s="351"/>
      <c r="AS349" s="351"/>
      <c r="AT349" s="351"/>
      <c r="AU349" s="351"/>
      <c r="AV349" s="351"/>
      <c r="AW349" s="351"/>
      <c r="AX349" s="351" t="s">
        <v>2701</v>
      </c>
      <c r="AY349" s="351"/>
      <c r="AZ349" s="351" t="s">
        <v>95</v>
      </c>
      <c r="BA349" s="351" t="s">
        <v>95</v>
      </c>
      <c r="BB349" s="351" t="s">
        <v>2952</v>
      </c>
      <c r="BC349" s="412" t="s">
        <v>2701</v>
      </c>
      <c r="BD349" s="316" t="s">
        <v>2140</v>
      </c>
      <c r="BE349" s="339" t="s">
        <v>230</v>
      </c>
      <c r="BF349" s="339" t="s">
        <v>998</v>
      </c>
    </row>
    <row r="350" spans="1:58" s="318" customFormat="1" ht="35.1" customHeight="1">
      <c r="A350" s="339" t="s">
        <v>230</v>
      </c>
      <c r="B350" s="339" t="s">
        <v>262</v>
      </c>
      <c r="C350" s="339" t="s">
        <v>1730</v>
      </c>
      <c r="D350" s="339" t="s">
        <v>90</v>
      </c>
      <c r="E350" s="339" t="s">
        <v>165</v>
      </c>
      <c r="F350" s="340">
        <v>2019</v>
      </c>
      <c r="G350" s="340">
        <v>2021</v>
      </c>
      <c r="H350" s="341">
        <v>1.34</v>
      </c>
      <c r="I350" s="339"/>
      <c r="J350" s="339">
        <v>1.1000000000000001</v>
      </c>
      <c r="K350" s="339"/>
      <c r="L350" s="351">
        <v>9245</v>
      </c>
      <c r="M350" s="351">
        <v>4246.4560000000001</v>
      </c>
      <c r="N350" s="351">
        <v>1792.4</v>
      </c>
      <c r="O350" s="351">
        <v>0</v>
      </c>
      <c r="P350" s="351">
        <v>0</v>
      </c>
      <c r="Q350" s="351">
        <v>0</v>
      </c>
      <c r="R350" s="358">
        <v>247</v>
      </c>
      <c r="S350" s="358">
        <f>VLOOKUP(C350,[1]Sheet2!$J$10:$EU$681,93,FALSE)</f>
        <v>247</v>
      </c>
      <c r="T350" s="359">
        <v>2705</v>
      </c>
      <c r="U350" s="359"/>
      <c r="V350" s="359"/>
      <c r="W350" s="359">
        <v>100</v>
      </c>
      <c r="X350" s="359">
        <v>2605</v>
      </c>
      <c r="Y350" s="351">
        <v>2705</v>
      </c>
      <c r="Z350" s="351">
        <v>6540</v>
      </c>
      <c r="AA350" s="366">
        <v>0.292590589507842</v>
      </c>
      <c r="AB350" s="367">
        <v>4994.6000000000004</v>
      </c>
      <c r="AC350" s="367">
        <v>2454.056</v>
      </c>
      <c r="AD350" s="367">
        <v>1545.4</v>
      </c>
      <c r="AE350" s="351">
        <v>2454.056</v>
      </c>
      <c r="AF350" s="369" t="s">
        <v>2387</v>
      </c>
      <c r="AG350" s="369" t="s">
        <v>3179</v>
      </c>
      <c r="AH350" s="369" t="s">
        <v>416</v>
      </c>
      <c r="AI350" s="351">
        <v>5800</v>
      </c>
      <c r="AJ350" s="351">
        <v>1545</v>
      </c>
      <c r="AK350" s="351">
        <v>2000</v>
      </c>
      <c r="AL350" s="351">
        <v>2255</v>
      </c>
      <c r="AM350" s="369" t="s">
        <v>3180</v>
      </c>
      <c r="AN350" s="351">
        <v>3445</v>
      </c>
      <c r="AO350" s="351"/>
      <c r="AP350" s="351">
        <v>454</v>
      </c>
      <c r="AQ350" s="351">
        <v>2991</v>
      </c>
      <c r="AR350" s="369" t="s">
        <v>3181</v>
      </c>
      <c r="AS350" s="351"/>
      <c r="AT350" s="351"/>
      <c r="AU350" s="351"/>
      <c r="AV350" s="351"/>
      <c r="AW350" s="351"/>
      <c r="AX350" s="351" t="s">
        <v>2701</v>
      </c>
      <c r="AY350" s="351"/>
      <c r="AZ350" s="351" t="s">
        <v>1077</v>
      </c>
      <c r="BA350" s="351" t="s">
        <v>1077</v>
      </c>
      <c r="BB350" s="351" t="s">
        <v>2952</v>
      </c>
      <c r="BC350" s="412" t="s">
        <v>2701</v>
      </c>
      <c r="BD350" s="316" t="s">
        <v>141</v>
      </c>
      <c r="BE350" s="339" t="s">
        <v>230</v>
      </c>
      <c r="BF350" s="339" t="s">
        <v>262</v>
      </c>
    </row>
    <row r="351" spans="1:58" s="316" customFormat="1" ht="35.1" customHeight="1">
      <c r="A351" s="339" t="s">
        <v>230</v>
      </c>
      <c r="B351" s="339" t="s">
        <v>231</v>
      </c>
      <c r="C351" s="339" t="s">
        <v>1727</v>
      </c>
      <c r="D351" s="339" t="s">
        <v>90</v>
      </c>
      <c r="E351" s="339" t="s">
        <v>165</v>
      </c>
      <c r="F351" s="340">
        <v>2020</v>
      </c>
      <c r="G351" s="340">
        <v>2022</v>
      </c>
      <c r="H351" s="429">
        <v>8</v>
      </c>
      <c r="I351" s="339"/>
      <c r="J351" s="339">
        <v>8</v>
      </c>
      <c r="K351" s="339"/>
      <c r="L351" s="351">
        <v>10633</v>
      </c>
      <c r="M351" s="351">
        <v>11227.65</v>
      </c>
      <c r="N351" s="351">
        <v>3233.6</v>
      </c>
      <c r="O351" s="351">
        <v>0</v>
      </c>
      <c r="P351" s="351">
        <v>0</v>
      </c>
      <c r="Q351" s="351">
        <v>0</v>
      </c>
      <c r="R351" s="358">
        <v>0</v>
      </c>
      <c r="S351" s="358">
        <f>VLOOKUP(C351,[1]Sheet2!$J$10:$EU$681,93,FALSE)</f>
        <v>0</v>
      </c>
      <c r="T351" s="359">
        <v>0</v>
      </c>
      <c r="U351" s="359"/>
      <c r="V351" s="359"/>
      <c r="W351" s="359"/>
      <c r="X351" s="359"/>
      <c r="Y351" s="351">
        <v>0</v>
      </c>
      <c r="Z351" s="351">
        <v>10633</v>
      </c>
      <c r="AA351" s="366">
        <v>0</v>
      </c>
      <c r="AB351" s="367">
        <v>7399.4</v>
      </c>
      <c r="AC351" s="367">
        <v>7994.05</v>
      </c>
      <c r="AD351" s="367">
        <v>3233.6</v>
      </c>
      <c r="AE351" s="351">
        <v>7399.4</v>
      </c>
      <c r="AF351" s="369" t="s">
        <v>3182</v>
      </c>
      <c r="AG351" s="369" t="s">
        <v>3183</v>
      </c>
      <c r="AH351" s="351" t="s">
        <v>2183</v>
      </c>
      <c r="AI351" s="351">
        <v>4000</v>
      </c>
      <c r="AJ351" s="351">
        <v>1000</v>
      </c>
      <c r="AK351" s="351">
        <v>3000</v>
      </c>
      <c r="AL351" s="351"/>
      <c r="AM351" s="369" t="s">
        <v>3184</v>
      </c>
      <c r="AN351" s="351">
        <v>10000</v>
      </c>
      <c r="AO351" s="351">
        <v>2000</v>
      </c>
      <c r="AP351" s="351">
        <v>4994</v>
      </c>
      <c r="AQ351" s="351">
        <v>3006</v>
      </c>
      <c r="AR351" s="369" t="s">
        <v>3185</v>
      </c>
      <c r="AS351" s="351">
        <v>3168</v>
      </c>
      <c r="AT351" s="351">
        <v>234</v>
      </c>
      <c r="AU351" s="351">
        <v>0</v>
      </c>
      <c r="AV351" s="351">
        <v>2934</v>
      </c>
      <c r="AW351" s="369" t="s">
        <v>103</v>
      </c>
      <c r="AX351" s="351" t="s">
        <v>2701</v>
      </c>
      <c r="AY351" s="351"/>
      <c r="AZ351" s="351" t="s">
        <v>1077</v>
      </c>
      <c r="BA351" s="351" t="s">
        <v>1077</v>
      </c>
      <c r="BB351" s="351" t="s">
        <v>2952</v>
      </c>
      <c r="BC351" s="412" t="s">
        <v>2701</v>
      </c>
      <c r="BD351" s="316" t="s">
        <v>234</v>
      </c>
      <c r="BE351" s="339" t="s">
        <v>230</v>
      </c>
      <c r="BF351" s="339" t="s">
        <v>231</v>
      </c>
    </row>
    <row r="352" spans="1:58" s="318" customFormat="1" ht="35.1" customHeight="1">
      <c r="A352" s="339" t="s">
        <v>230</v>
      </c>
      <c r="B352" s="339" t="s">
        <v>231</v>
      </c>
      <c r="C352" s="339" t="s">
        <v>1766</v>
      </c>
      <c r="D352" s="339" t="s">
        <v>90</v>
      </c>
      <c r="E352" s="339" t="s">
        <v>165</v>
      </c>
      <c r="F352" s="340">
        <v>2020</v>
      </c>
      <c r="G352" s="340">
        <v>2021</v>
      </c>
      <c r="H352" s="429">
        <v>11.161</v>
      </c>
      <c r="I352" s="339"/>
      <c r="J352" s="339">
        <v>11.161</v>
      </c>
      <c r="K352" s="339"/>
      <c r="L352" s="351">
        <v>9142</v>
      </c>
      <c r="M352" s="351">
        <v>6216.56</v>
      </c>
      <c r="N352" s="351">
        <v>4464.3999999999996</v>
      </c>
      <c r="O352" s="351">
        <v>0</v>
      </c>
      <c r="P352" s="351">
        <v>0</v>
      </c>
      <c r="Q352" s="351">
        <v>0</v>
      </c>
      <c r="R352" s="358">
        <v>0</v>
      </c>
      <c r="S352" s="358">
        <f>VLOOKUP(C352,[1]Sheet2!$J$10:$EU$681,93,FALSE)</f>
        <v>0</v>
      </c>
      <c r="T352" s="359">
        <v>0</v>
      </c>
      <c r="U352" s="359"/>
      <c r="V352" s="359"/>
      <c r="W352" s="359"/>
      <c r="X352" s="359"/>
      <c r="Y352" s="351">
        <v>0</v>
      </c>
      <c r="Z352" s="351">
        <v>9142</v>
      </c>
      <c r="AA352" s="366">
        <v>0</v>
      </c>
      <c r="AB352" s="367">
        <v>4677.6000000000004</v>
      </c>
      <c r="AC352" s="367">
        <v>1752.16</v>
      </c>
      <c r="AD352" s="367">
        <v>4464.3999999999996</v>
      </c>
      <c r="AE352" s="351">
        <v>1752.16</v>
      </c>
      <c r="AF352" s="351" t="s">
        <v>1767</v>
      </c>
      <c r="AG352" s="351" t="s">
        <v>3186</v>
      </c>
      <c r="AH352" s="351" t="s">
        <v>2183</v>
      </c>
      <c r="AI352" s="351">
        <v>4300</v>
      </c>
      <c r="AJ352" s="351">
        <v>2300</v>
      </c>
      <c r="AK352" s="351">
        <v>1000</v>
      </c>
      <c r="AL352" s="351">
        <v>1000</v>
      </c>
      <c r="AM352" s="351" t="s">
        <v>3187</v>
      </c>
      <c r="AN352" s="351">
        <v>2800</v>
      </c>
      <c r="AO352" s="351">
        <v>1500</v>
      </c>
      <c r="AP352" s="351">
        <v>500</v>
      </c>
      <c r="AQ352" s="351">
        <v>800</v>
      </c>
      <c r="AR352" s="351" t="s">
        <v>3188</v>
      </c>
      <c r="AS352" s="351">
        <v>2042</v>
      </c>
      <c r="AT352" s="351">
        <v>664</v>
      </c>
      <c r="AU352" s="351">
        <v>252</v>
      </c>
      <c r="AV352" s="351">
        <v>1126</v>
      </c>
      <c r="AW352" s="351" t="s">
        <v>3066</v>
      </c>
      <c r="AX352" s="351" t="s">
        <v>2701</v>
      </c>
      <c r="AY352" s="351"/>
      <c r="AZ352" s="351" t="s">
        <v>1187</v>
      </c>
      <c r="BA352" s="351" t="s">
        <v>1187</v>
      </c>
      <c r="BB352" s="351" t="s">
        <v>2952</v>
      </c>
      <c r="BC352" s="412" t="s">
        <v>2701</v>
      </c>
      <c r="BD352" s="316" t="s">
        <v>234</v>
      </c>
      <c r="BE352" s="339" t="s">
        <v>230</v>
      </c>
      <c r="BF352" s="339" t="s">
        <v>231</v>
      </c>
    </row>
    <row r="353" spans="1:58" s="316" customFormat="1" ht="35.1" customHeight="1">
      <c r="A353" s="339" t="s">
        <v>230</v>
      </c>
      <c r="B353" s="339" t="s">
        <v>462</v>
      </c>
      <c r="C353" s="339" t="s">
        <v>463</v>
      </c>
      <c r="D353" s="339" t="s">
        <v>119</v>
      </c>
      <c r="E353" s="339" t="s">
        <v>165</v>
      </c>
      <c r="F353" s="340">
        <v>2014</v>
      </c>
      <c r="G353" s="340">
        <v>2020</v>
      </c>
      <c r="H353" s="341">
        <v>33</v>
      </c>
      <c r="I353" s="339"/>
      <c r="J353" s="339"/>
      <c r="K353" s="339"/>
      <c r="L353" s="351">
        <v>92407</v>
      </c>
      <c r="M353" s="351">
        <v>67457.11</v>
      </c>
      <c r="N353" s="351">
        <v>3207</v>
      </c>
      <c r="O353" s="351">
        <v>0</v>
      </c>
      <c r="P353" s="351">
        <v>0</v>
      </c>
      <c r="Q353" s="351">
        <v>0</v>
      </c>
      <c r="R353" s="358">
        <v>3207</v>
      </c>
      <c r="S353" s="358">
        <f>VLOOKUP(C353,[1]Sheet2!$J$10:$EU$681,93,FALSE)</f>
        <v>3207</v>
      </c>
      <c r="T353" s="359">
        <v>19436</v>
      </c>
      <c r="U353" s="359"/>
      <c r="V353" s="359">
        <v>11636</v>
      </c>
      <c r="W353" s="359">
        <v>1500</v>
      </c>
      <c r="X353" s="359"/>
      <c r="Y353" s="351">
        <v>19436</v>
      </c>
      <c r="Z353" s="351">
        <v>72971</v>
      </c>
      <c r="AA353" s="366">
        <v>0.21033038622615199</v>
      </c>
      <c r="AB353" s="367">
        <v>72971</v>
      </c>
      <c r="AC353" s="367">
        <v>64250.11</v>
      </c>
      <c r="AD353" s="367">
        <v>0</v>
      </c>
      <c r="AE353" s="351">
        <v>64250.11</v>
      </c>
      <c r="AF353" s="351"/>
      <c r="AG353" s="369" t="s">
        <v>3189</v>
      </c>
      <c r="AH353" s="369" t="s">
        <v>416</v>
      </c>
      <c r="AI353" s="351">
        <v>5000</v>
      </c>
      <c r="AJ353" s="351"/>
      <c r="AK353" s="351">
        <v>3000</v>
      </c>
      <c r="AL353" s="351">
        <v>2000</v>
      </c>
      <c r="AM353" s="369" t="s">
        <v>3190</v>
      </c>
      <c r="AN353" s="351">
        <v>10000</v>
      </c>
      <c r="AO353" s="351"/>
      <c r="AP353" s="351">
        <v>7000</v>
      </c>
      <c r="AQ353" s="351">
        <v>3000</v>
      </c>
      <c r="AR353" s="369" t="s">
        <v>3191</v>
      </c>
      <c r="AS353" s="351">
        <v>10000</v>
      </c>
      <c r="AT353" s="351"/>
      <c r="AU353" s="351">
        <v>7000</v>
      </c>
      <c r="AV353" s="351">
        <v>3000</v>
      </c>
      <c r="AW353" s="369" t="s">
        <v>3192</v>
      </c>
      <c r="AX353" s="351" t="s">
        <v>2701</v>
      </c>
      <c r="AY353" s="351"/>
      <c r="AZ353" s="351" t="s">
        <v>3193</v>
      </c>
      <c r="BA353" s="351" t="s">
        <v>426</v>
      </c>
      <c r="BB353" s="351" t="s">
        <v>2952</v>
      </c>
      <c r="BC353" s="412" t="s">
        <v>2701</v>
      </c>
      <c r="BD353" s="316" t="s">
        <v>234</v>
      </c>
      <c r="BE353" s="339" t="s">
        <v>230</v>
      </c>
      <c r="BF353" s="339" t="s">
        <v>462</v>
      </c>
    </row>
    <row r="354" spans="1:58" s="324" customFormat="1" ht="35.1" customHeight="1">
      <c r="A354" s="339" t="s">
        <v>274</v>
      </c>
      <c r="B354" s="339" t="s">
        <v>758</v>
      </c>
      <c r="C354" s="339" t="s">
        <v>1157</v>
      </c>
      <c r="D354" s="339" t="s">
        <v>90</v>
      </c>
      <c r="E354" s="339" t="s">
        <v>165</v>
      </c>
      <c r="F354" s="340">
        <v>2017</v>
      </c>
      <c r="G354" s="340">
        <v>2020</v>
      </c>
      <c r="H354" s="341">
        <v>37.976999999999997</v>
      </c>
      <c r="I354" s="339">
        <v>38.65</v>
      </c>
      <c r="J354" s="339"/>
      <c r="K354" s="339"/>
      <c r="L354" s="354">
        <v>88785</v>
      </c>
      <c r="M354" s="354">
        <v>73040.796300000002</v>
      </c>
      <c r="N354" s="354">
        <v>15190</v>
      </c>
      <c r="O354" s="351">
        <v>0</v>
      </c>
      <c r="P354" s="351">
        <v>0</v>
      </c>
      <c r="Q354" s="351">
        <v>0</v>
      </c>
      <c r="R354" s="362">
        <v>0</v>
      </c>
      <c r="S354" s="358">
        <f>VLOOKUP(C354,[1]Sheet2!$J$10:$EU$681,93,FALSE)</f>
        <v>0</v>
      </c>
      <c r="T354" s="359">
        <v>51107</v>
      </c>
      <c r="U354" s="359">
        <v>5342</v>
      </c>
      <c r="V354" s="359">
        <v>10415</v>
      </c>
      <c r="W354" s="359">
        <v>35200</v>
      </c>
      <c r="X354" s="359">
        <v>150</v>
      </c>
      <c r="Y354" s="354">
        <v>48537</v>
      </c>
      <c r="Z354" s="351">
        <v>40248</v>
      </c>
      <c r="AA354" s="366">
        <v>0.54668018246325401</v>
      </c>
      <c r="AB354" s="367">
        <v>25058</v>
      </c>
      <c r="AC354" s="367">
        <v>57850.796300000002</v>
      </c>
      <c r="AD354" s="367">
        <v>15190</v>
      </c>
      <c r="AE354" s="351">
        <v>25058</v>
      </c>
      <c r="AF354" s="354" t="s">
        <v>1160</v>
      </c>
      <c r="AG354" s="354" t="s">
        <v>3194</v>
      </c>
      <c r="AH354" s="354" t="s">
        <v>416</v>
      </c>
      <c r="AI354" s="354">
        <v>40248</v>
      </c>
      <c r="AJ354" s="354">
        <v>15190</v>
      </c>
      <c r="AK354" s="354">
        <v>73595</v>
      </c>
      <c r="AL354" s="354">
        <v>0</v>
      </c>
      <c r="AM354" s="354" t="s">
        <v>94</v>
      </c>
      <c r="AN354" s="354"/>
      <c r="AO354" s="354"/>
      <c r="AP354" s="354"/>
      <c r="AQ354" s="354"/>
      <c r="AR354" s="354"/>
      <c r="AS354" s="354"/>
      <c r="AT354" s="354"/>
      <c r="AU354" s="354"/>
      <c r="AV354" s="354"/>
      <c r="AW354" s="354"/>
      <c r="AX354" s="354" t="s">
        <v>2701</v>
      </c>
      <c r="AY354" s="354"/>
      <c r="AZ354" s="354" t="s">
        <v>416</v>
      </c>
      <c r="BA354" s="351" t="s">
        <v>416</v>
      </c>
      <c r="BB354" s="354" t="s">
        <v>2952</v>
      </c>
      <c r="BC354" s="426" t="s">
        <v>2701</v>
      </c>
      <c r="BD354" s="316" t="s">
        <v>2140</v>
      </c>
      <c r="BE354" s="339" t="s">
        <v>274</v>
      </c>
      <c r="BF354" s="339" t="s">
        <v>758</v>
      </c>
    </row>
    <row r="355" spans="1:58" s="321" customFormat="1" ht="35.1" customHeight="1">
      <c r="A355" s="339" t="s">
        <v>274</v>
      </c>
      <c r="B355" s="339" t="s">
        <v>749</v>
      </c>
      <c r="C355" s="339" t="s">
        <v>1873</v>
      </c>
      <c r="D355" s="339" t="s">
        <v>113</v>
      </c>
      <c r="E355" s="339" t="s">
        <v>1121</v>
      </c>
      <c r="F355" s="340">
        <v>2020</v>
      </c>
      <c r="G355" s="340">
        <v>2022</v>
      </c>
      <c r="H355" s="429">
        <v>27.654</v>
      </c>
      <c r="I355" s="339">
        <v>32</v>
      </c>
      <c r="J355" s="339"/>
      <c r="K355" s="339"/>
      <c r="L355" s="368">
        <v>204098</v>
      </c>
      <c r="M355" s="354">
        <v>136300</v>
      </c>
      <c r="N355" s="354">
        <v>36428.300000000003</v>
      </c>
      <c r="O355" s="351">
        <v>0</v>
      </c>
      <c r="P355" s="351">
        <v>0</v>
      </c>
      <c r="Q355" s="351">
        <v>0</v>
      </c>
      <c r="R355" s="362">
        <v>0</v>
      </c>
      <c r="S355" s="358">
        <f>VLOOKUP(C355,[1]Sheet2!$J$10:$EU$681,93,FALSE)</f>
        <v>0</v>
      </c>
      <c r="T355" s="359">
        <v>0</v>
      </c>
      <c r="U355" s="359"/>
      <c r="V355" s="359"/>
      <c r="W355" s="359"/>
      <c r="X355" s="359"/>
      <c r="Y355" s="354">
        <v>0</v>
      </c>
      <c r="Z355" s="351">
        <v>204098</v>
      </c>
      <c r="AA355" s="366">
        <v>0</v>
      </c>
      <c r="AB355" s="367">
        <v>167669.70000000001</v>
      </c>
      <c r="AC355" s="367">
        <v>99871.7</v>
      </c>
      <c r="AD355" s="367">
        <v>36428.300000000003</v>
      </c>
      <c r="AE355" s="351">
        <v>99871.7</v>
      </c>
      <c r="AF355" s="354"/>
      <c r="AG355" s="354"/>
      <c r="AH355" s="351" t="s">
        <v>2183</v>
      </c>
      <c r="AI355" s="354">
        <v>89309</v>
      </c>
      <c r="AJ355" s="354">
        <v>10928</v>
      </c>
      <c r="AK355" s="354">
        <v>29962</v>
      </c>
      <c r="AL355" s="354">
        <v>48419</v>
      </c>
      <c r="AM355" s="354" t="s">
        <v>3195</v>
      </c>
      <c r="AN355" s="354">
        <v>81992</v>
      </c>
      <c r="AO355" s="354">
        <v>18214</v>
      </c>
      <c r="AP355" s="354">
        <v>49936</v>
      </c>
      <c r="AQ355" s="354">
        <v>13842</v>
      </c>
      <c r="AR355" s="354" t="s">
        <v>3196</v>
      </c>
      <c r="AS355" s="354">
        <v>32797</v>
      </c>
      <c r="AT355" s="354">
        <v>7286</v>
      </c>
      <c r="AU355" s="354">
        <v>19974</v>
      </c>
      <c r="AV355" s="354">
        <v>5537</v>
      </c>
      <c r="AW355" s="354" t="s">
        <v>94</v>
      </c>
      <c r="AX355" s="354" t="s">
        <v>2701</v>
      </c>
      <c r="AY355" s="354"/>
      <c r="AZ355" s="354" t="s">
        <v>1187</v>
      </c>
      <c r="BA355" s="351" t="s">
        <v>1187</v>
      </c>
      <c r="BB355" s="354" t="s">
        <v>2952</v>
      </c>
      <c r="BC355" s="426" t="s">
        <v>2701</v>
      </c>
      <c r="BD355" s="316" t="s">
        <v>2140</v>
      </c>
      <c r="BE355" s="339" t="s">
        <v>274</v>
      </c>
      <c r="BF355" s="339" t="s">
        <v>749</v>
      </c>
    </row>
    <row r="356" spans="1:58" s="316" customFormat="1" ht="35.1" customHeight="1">
      <c r="A356" s="339" t="s">
        <v>274</v>
      </c>
      <c r="B356" s="339" t="s">
        <v>287</v>
      </c>
      <c r="C356" s="339" t="s">
        <v>1152</v>
      </c>
      <c r="D356" s="339" t="s">
        <v>90</v>
      </c>
      <c r="E356" s="339" t="s">
        <v>1121</v>
      </c>
      <c r="F356" s="340">
        <v>2017</v>
      </c>
      <c r="G356" s="340">
        <v>2020</v>
      </c>
      <c r="H356" s="341">
        <v>17.640999999999998</v>
      </c>
      <c r="I356" s="339"/>
      <c r="J356" s="339">
        <v>17.476120000000002</v>
      </c>
      <c r="K356" s="339"/>
      <c r="L356" s="354">
        <v>20678.7</v>
      </c>
      <c r="M356" s="354">
        <v>152474.98550000001</v>
      </c>
      <c r="N356" s="354">
        <v>5737</v>
      </c>
      <c r="O356" s="351">
        <v>0</v>
      </c>
      <c r="P356" s="351">
        <v>0</v>
      </c>
      <c r="Q356" s="351">
        <v>0</v>
      </c>
      <c r="R356" s="362">
        <v>3555</v>
      </c>
      <c r="S356" s="358">
        <f>VLOOKUP(C356,[1]Sheet2!$J$10:$EU$681,93,FALSE)</f>
        <v>3555</v>
      </c>
      <c r="T356" s="359"/>
      <c r="U356" s="359"/>
      <c r="V356" s="359"/>
      <c r="W356" s="359"/>
      <c r="X356" s="359"/>
      <c r="Y356" s="354">
        <v>11300</v>
      </c>
      <c r="Z356" s="351">
        <v>9378.7000000000007</v>
      </c>
      <c r="AA356" s="366">
        <v>0.54645601512667596</v>
      </c>
      <c r="AB356" s="367">
        <v>7196.7</v>
      </c>
      <c r="AC356" s="367">
        <v>146737.98550000001</v>
      </c>
      <c r="AD356" s="367">
        <v>2182</v>
      </c>
      <c r="AE356" s="351">
        <v>7196.7</v>
      </c>
      <c r="AF356" s="354" t="s">
        <v>1155</v>
      </c>
      <c r="AG356" s="354" t="s">
        <v>1156</v>
      </c>
      <c r="AH356" s="354" t="s">
        <v>416</v>
      </c>
      <c r="AI356" s="354">
        <v>8182</v>
      </c>
      <c r="AJ356" s="354">
        <v>2182</v>
      </c>
      <c r="AK356" s="354">
        <v>6000</v>
      </c>
      <c r="AL356" s="354">
        <v>0</v>
      </c>
      <c r="AM356" s="354" t="s">
        <v>94</v>
      </c>
      <c r="AN356" s="354">
        <v>1197</v>
      </c>
      <c r="AO356" s="354">
        <v>0</v>
      </c>
      <c r="AP356" s="354">
        <v>1197</v>
      </c>
      <c r="AQ356" s="354">
        <v>0</v>
      </c>
      <c r="AR356" s="354" t="s">
        <v>2749</v>
      </c>
      <c r="AS356" s="354"/>
      <c r="AT356" s="354"/>
      <c r="AU356" s="354"/>
      <c r="AV356" s="354"/>
      <c r="AW356" s="354"/>
      <c r="AX356" s="354" t="s">
        <v>2701</v>
      </c>
      <c r="AY356" s="354"/>
      <c r="AZ356" s="354" t="s">
        <v>416</v>
      </c>
      <c r="BA356" s="351" t="s">
        <v>416</v>
      </c>
      <c r="BB356" s="354" t="s">
        <v>2952</v>
      </c>
      <c r="BC356" s="426" t="s">
        <v>2701</v>
      </c>
      <c r="BD356" s="316" t="s">
        <v>2140</v>
      </c>
      <c r="BE356" s="339" t="s">
        <v>274</v>
      </c>
      <c r="BF356" s="339" t="s">
        <v>287</v>
      </c>
    </row>
    <row r="357" spans="1:58" s="316" customFormat="1" ht="35.1" customHeight="1">
      <c r="A357" s="339" t="s">
        <v>274</v>
      </c>
      <c r="B357" s="339" t="s">
        <v>281</v>
      </c>
      <c r="C357" s="339" t="s">
        <v>1735</v>
      </c>
      <c r="D357" s="339" t="s">
        <v>90</v>
      </c>
      <c r="E357" s="339" t="s">
        <v>165</v>
      </c>
      <c r="F357" s="340">
        <v>2019</v>
      </c>
      <c r="G357" s="340">
        <v>2021</v>
      </c>
      <c r="H357" s="341">
        <v>10.034420000000001</v>
      </c>
      <c r="I357" s="339"/>
      <c r="J357" s="339">
        <v>9.1964199999999998</v>
      </c>
      <c r="K357" s="339"/>
      <c r="L357" s="354">
        <v>17280</v>
      </c>
      <c r="M357" s="354">
        <v>13647.418</v>
      </c>
      <c r="N357" s="354">
        <v>6000</v>
      </c>
      <c r="O357" s="351">
        <v>0</v>
      </c>
      <c r="P357" s="351">
        <v>0</v>
      </c>
      <c r="Q357" s="351">
        <v>0</v>
      </c>
      <c r="R357" s="362">
        <v>828</v>
      </c>
      <c r="S357" s="358">
        <f>VLOOKUP(C357,[1]Sheet2!$J$10:$EU$681,93,FALSE)</f>
        <v>828</v>
      </c>
      <c r="T357" s="359">
        <v>2650</v>
      </c>
      <c r="U357" s="359"/>
      <c r="V357" s="359"/>
      <c r="W357" s="359"/>
      <c r="X357" s="359">
        <v>2650</v>
      </c>
      <c r="Y357" s="354">
        <v>2650</v>
      </c>
      <c r="Z357" s="351">
        <v>14630</v>
      </c>
      <c r="AA357" s="366">
        <v>0.15335648148148101</v>
      </c>
      <c r="AB357" s="367">
        <v>9458</v>
      </c>
      <c r="AC357" s="367">
        <v>7647.4179999999997</v>
      </c>
      <c r="AD357" s="367">
        <v>5172</v>
      </c>
      <c r="AE357" s="351">
        <v>7647.4179999999997</v>
      </c>
      <c r="AF357" s="354" t="s">
        <v>3197</v>
      </c>
      <c r="AG357" s="354" t="s">
        <v>3198</v>
      </c>
      <c r="AH357" s="370" t="s">
        <v>416</v>
      </c>
      <c r="AI357" s="354">
        <v>6912</v>
      </c>
      <c r="AJ357" s="354">
        <v>1912</v>
      </c>
      <c r="AK357" s="354">
        <v>5000</v>
      </c>
      <c r="AL357" s="354">
        <v>0</v>
      </c>
      <c r="AM357" s="354" t="s">
        <v>2098</v>
      </c>
      <c r="AN357" s="354">
        <v>7718.4179999999997</v>
      </c>
      <c r="AO357" s="354">
        <v>3260</v>
      </c>
      <c r="AP357" s="354">
        <v>2647.4180000000001</v>
      </c>
      <c r="AQ357" s="354">
        <v>1811</v>
      </c>
      <c r="AR357" s="354" t="s">
        <v>910</v>
      </c>
      <c r="AS357" s="354"/>
      <c r="AT357" s="354"/>
      <c r="AU357" s="354"/>
      <c r="AV357" s="354"/>
      <c r="AW357" s="354"/>
      <c r="AX357" s="354" t="s">
        <v>2701</v>
      </c>
      <c r="AY357" s="354"/>
      <c r="AZ357" s="354" t="s">
        <v>1077</v>
      </c>
      <c r="BA357" s="351" t="s">
        <v>1077</v>
      </c>
      <c r="BB357" s="354" t="s">
        <v>2952</v>
      </c>
      <c r="BC357" s="426" t="s">
        <v>2701</v>
      </c>
      <c r="BD357" s="316" t="s">
        <v>141</v>
      </c>
      <c r="BE357" s="339" t="s">
        <v>274</v>
      </c>
      <c r="BF357" s="339" t="s">
        <v>281</v>
      </c>
    </row>
    <row r="358" spans="1:58" s="324" customFormat="1" ht="35.1" customHeight="1">
      <c r="A358" s="339" t="s">
        <v>274</v>
      </c>
      <c r="B358" s="339" t="s">
        <v>758</v>
      </c>
      <c r="C358" s="339" t="s">
        <v>1504</v>
      </c>
      <c r="D358" s="339" t="s">
        <v>90</v>
      </c>
      <c r="E358" s="339" t="s">
        <v>134</v>
      </c>
      <c r="F358" s="340">
        <v>2019</v>
      </c>
      <c r="G358" s="340">
        <v>2020</v>
      </c>
      <c r="H358" s="341">
        <v>16.172000000000001</v>
      </c>
      <c r="I358" s="339">
        <v>4</v>
      </c>
      <c r="J358" s="339"/>
      <c r="K358" s="339"/>
      <c r="L358" s="354">
        <v>12085</v>
      </c>
      <c r="M358" s="354">
        <v>10513.95</v>
      </c>
      <c r="N358" s="354">
        <v>1870</v>
      </c>
      <c r="O358" s="351">
        <v>0</v>
      </c>
      <c r="P358" s="351">
        <v>0</v>
      </c>
      <c r="Q358" s="351">
        <v>0</v>
      </c>
      <c r="R358" s="362">
        <v>1870</v>
      </c>
      <c r="S358" s="358">
        <f>VLOOKUP(C358,[1]Sheet2!$J$10:$EU$681,93,FALSE)</f>
        <v>1870</v>
      </c>
      <c r="T358" s="359">
        <v>6900</v>
      </c>
      <c r="U358" s="359"/>
      <c r="V358" s="359"/>
      <c r="W358" s="359"/>
      <c r="X358" s="359">
        <v>6900</v>
      </c>
      <c r="Y358" s="354">
        <v>6900</v>
      </c>
      <c r="Z358" s="351">
        <v>5185</v>
      </c>
      <c r="AA358" s="366">
        <v>0.57095573024410395</v>
      </c>
      <c r="AB358" s="367">
        <v>5185</v>
      </c>
      <c r="AC358" s="367">
        <v>8643.9500000000007</v>
      </c>
      <c r="AD358" s="367">
        <v>0</v>
      </c>
      <c r="AE358" s="351">
        <v>5185</v>
      </c>
      <c r="AF358" s="354" t="s">
        <v>3199</v>
      </c>
      <c r="AG358" s="354" t="s">
        <v>3200</v>
      </c>
      <c r="AH358" s="354" t="s">
        <v>416</v>
      </c>
      <c r="AI358" s="354">
        <v>5185</v>
      </c>
      <c r="AJ358" s="354">
        <v>0</v>
      </c>
      <c r="AK358" s="354">
        <v>10215</v>
      </c>
      <c r="AL358" s="354">
        <v>0</v>
      </c>
      <c r="AM358" s="354" t="s">
        <v>910</v>
      </c>
      <c r="AN358" s="354"/>
      <c r="AO358" s="354"/>
      <c r="AP358" s="354"/>
      <c r="AQ358" s="354"/>
      <c r="AR358" s="354"/>
      <c r="AS358" s="354"/>
      <c r="AT358" s="354"/>
      <c r="AU358" s="354"/>
      <c r="AV358" s="354"/>
      <c r="AW358" s="354"/>
      <c r="AX358" s="354" t="s">
        <v>2701</v>
      </c>
      <c r="AY358" s="354"/>
      <c r="AZ358" s="354" t="s">
        <v>426</v>
      </c>
      <c r="BA358" s="351" t="s">
        <v>426</v>
      </c>
      <c r="BB358" s="354" t="s">
        <v>2952</v>
      </c>
      <c r="BC358" s="426" t="s">
        <v>2701</v>
      </c>
      <c r="BD358" s="316" t="s">
        <v>2140</v>
      </c>
      <c r="BE358" s="339" t="s">
        <v>274</v>
      </c>
      <c r="BF358" s="339" t="s">
        <v>758</v>
      </c>
    </row>
    <row r="359" spans="1:58" s="316" customFormat="1" ht="35.1" customHeight="1">
      <c r="A359" s="339" t="s">
        <v>293</v>
      </c>
      <c r="B359" s="339" t="s">
        <v>835</v>
      </c>
      <c r="C359" s="378" t="s">
        <v>1188</v>
      </c>
      <c r="D359" s="339" t="s">
        <v>90</v>
      </c>
      <c r="E359" s="339" t="s">
        <v>89</v>
      </c>
      <c r="F359" s="340">
        <v>2016</v>
      </c>
      <c r="G359" s="340">
        <v>2020</v>
      </c>
      <c r="H359" s="341">
        <v>22.507000000000001</v>
      </c>
      <c r="I359" s="339"/>
      <c r="J359" s="339">
        <v>22.507000000000001</v>
      </c>
      <c r="K359" s="339"/>
      <c r="L359" s="351">
        <v>17715.53</v>
      </c>
      <c r="M359" s="351">
        <v>12225.5203</v>
      </c>
      <c r="N359" s="351">
        <v>6752</v>
      </c>
      <c r="O359" s="351">
        <v>0</v>
      </c>
      <c r="P359" s="351">
        <v>0</v>
      </c>
      <c r="Q359" s="351">
        <v>0</v>
      </c>
      <c r="R359" s="358">
        <v>5551</v>
      </c>
      <c r="S359" s="358">
        <f>VLOOKUP(C359,[1]Sheet2!$J$10:$EU$681,93,FALSE)</f>
        <v>5551</v>
      </c>
      <c r="T359" s="359">
        <v>17710</v>
      </c>
      <c r="U359" s="359">
        <v>3250</v>
      </c>
      <c r="V359" s="359">
        <v>8160</v>
      </c>
      <c r="W359" s="359">
        <v>6500</v>
      </c>
      <c r="X359" s="359"/>
      <c r="Y359" s="368">
        <v>7500</v>
      </c>
      <c r="Z359" s="351">
        <v>10215.530000000001</v>
      </c>
      <c r="AA359" s="366">
        <v>0.42335735933387297</v>
      </c>
      <c r="AB359" s="367">
        <v>9014.5300000000007</v>
      </c>
      <c r="AC359" s="367">
        <v>5473.5203000000001</v>
      </c>
      <c r="AD359" s="367">
        <v>1201</v>
      </c>
      <c r="AE359" s="351">
        <v>5473.5203000000001</v>
      </c>
      <c r="AF359" s="353" t="s">
        <v>1191</v>
      </c>
      <c r="AG359" s="353" t="s">
        <v>1192</v>
      </c>
      <c r="AH359" s="368" t="s">
        <v>416</v>
      </c>
      <c r="AI359" s="351">
        <v>5314.6589999999997</v>
      </c>
      <c r="AJ359" s="351">
        <v>0</v>
      </c>
      <c r="AK359" s="351">
        <v>1642.05609</v>
      </c>
      <c r="AL359" s="351">
        <v>3672.6029100000001</v>
      </c>
      <c r="AM359" s="351" t="s">
        <v>2838</v>
      </c>
      <c r="AN359" s="351">
        <v>4900.8710000000001</v>
      </c>
      <c r="AO359" s="351">
        <v>1201</v>
      </c>
      <c r="AP359" s="351">
        <v>1800.9173900000001</v>
      </c>
      <c r="AQ359" s="351">
        <v>1898.95361</v>
      </c>
      <c r="AR359" s="351" t="s">
        <v>94</v>
      </c>
      <c r="AS359" s="351"/>
      <c r="AT359" s="351"/>
      <c r="AU359" s="351"/>
      <c r="AV359" s="351"/>
      <c r="AW359" s="351"/>
      <c r="AX359" s="351" t="s">
        <v>2701</v>
      </c>
      <c r="AY359" s="351" t="s">
        <v>2853</v>
      </c>
      <c r="AZ359" s="351" t="s">
        <v>426</v>
      </c>
      <c r="BA359" s="351" t="s">
        <v>426</v>
      </c>
      <c r="BB359" s="351" t="s">
        <v>2952</v>
      </c>
      <c r="BC359" s="412" t="s">
        <v>2701</v>
      </c>
      <c r="BD359" s="316" t="s">
        <v>2140</v>
      </c>
      <c r="BE359" s="339" t="s">
        <v>293</v>
      </c>
      <c r="BF359" s="339" t="s">
        <v>835</v>
      </c>
    </row>
    <row r="360" spans="1:58" s="316" customFormat="1" ht="35.1" customHeight="1">
      <c r="A360" s="339" t="s">
        <v>293</v>
      </c>
      <c r="B360" s="339" t="s">
        <v>1584</v>
      </c>
      <c r="C360" s="378" t="s">
        <v>1585</v>
      </c>
      <c r="D360" s="339" t="s">
        <v>90</v>
      </c>
      <c r="E360" s="339" t="s">
        <v>134</v>
      </c>
      <c r="F360" s="340">
        <v>2016</v>
      </c>
      <c r="G360" s="340">
        <v>2021</v>
      </c>
      <c r="H360" s="341">
        <v>21.271999999999998</v>
      </c>
      <c r="I360" s="339"/>
      <c r="J360" s="339">
        <v>21</v>
      </c>
      <c r="K360" s="339"/>
      <c r="L360" s="351">
        <v>18004</v>
      </c>
      <c r="M360" s="351">
        <v>19741.87</v>
      </c>
      <c r="N360" s="351">
        <v>7350</v>
      </c>
      <c r="O360" s="351">
        <v>0</v>
      </c>
      <c r="P360" s="351">
        <v>0</v>
      </c>
      <c r="Q360" s="351">
        <v>0</v>
      </c>
      <c r="R360" s="358">
        <v>0</v>
      </c>
      <c r="S360" s="358">
        <f>VLOOKUP(C360,[1]Sheet2!$J$10:$EU$681,93,FALSE)</f>
        <v>0</v>
      </c>
      <c r="T360" s="359">
        <v>17554</v>
      </c>
      <c r="U360" s="359">
        <v>9016</v>
      </c>
      <c r="V360" s="359">
        <v>7620</v>
      </c>
      <c r="W360" s="359">
        <v>918</v>
      </c>
      <c r="X360" s="359"/>
      <c r="Y360" s="368">
        <v>6000</v>
      </c>
      <c r="Z360" s="351">
        <v>12004</v>
      </c>
      <c r="AA360" s="366">
        <v>0.33325927571650699</v>
      </c>
      <c r="AB360" s="367">
        <v>4654</v>
      </c>
      <c r="AC360" s="367">
        <v>12391.87</v>
      </c>
      <c r="AD360" s="367">
        <v>7350</v>
      </c>
      <c r="AE360" s="351">
        <v>4654</v>
      </c>
      <c r="AF360" s="39" t="s">
        <v>3201</v>
      </c>
      <c r="AG360" s="39" t="s">
        <v>3202</v>
      </c>
      <c r="AH360" s="368" t="s">
        <v>416</v>
      </c>
      <c r="AI360" s="351"/>
      <c r="AJ360" s="351"/>
      <c r="AK360" s="351"/>
      <c r="AL360" s="351"/>
      <c r="AM360" s="351"/>
      <c r="AN360" s="351"/>
      <c r="AO360" s="351"/>
      <c r="AP360" s="351"/>
      <c r="AQ360" s="351"/>
      <c r="AR360" s="351"/>
      <c r="AS360" s="351"/>
      <c r="AT360" s="351"/>
      <c r="AU360" s="351"/>
      <c r="AV360" s="351"/>
      <c r="AW360" s="351"/>
      <c r="AX360" s="351" t="s">
        <v>2701</v>
      </c>
      <c r="AY360" s="351" t="s">
        <v>2853</v>
      </c>
      <c r="AZ360" s="351" t="s">
        <v>426</v>
      </c>
      <c r="BA360" s="351" t="s">
        <v>426</v>
      </c>
      <c r="BB360" s="351" t="s">
        <v>2952</v>
      </c>
      <c r="BC360" s="412" t="s">
        <v>2701</v>
      </c>
      <c r="BD360" s="316" t="s">
        <v>2140</v>
      </c>
      <c r="BE360" s="339" t="s">
        <v>293</v>
      </c>
      <c r="BF360" s="339" t="s">
        <v>1584</v>
      </c>
    </row>
    <row r="361" spans="1:58" s="316" customFormat="1" ht="35.1" customHeight="1">
      <c r="A361" s="339" t="s">
        <v>293</v>
      </c>
      <c r="B361" s="339" t="s">
        <v>843</v>
      </c>
      <c r="C361" s="378" t="s">
        <v>1674</v>
      </c>
      <c r="D361" s="339" t="s">
        <v>119</v>
      </c>
      <c r="E361" s="339" t="s">
        <v>765</v>
      </c>
      <c r="F361" s="340">
        <v>2020</v>
      </c>
      <c r="G361" s="340">
        <v>2022</v>
      </c>
      <c r="H361" s="341">
        <v>22.172999999999998</v>
      </c>
      <c r="I361" s="339"/>
      <c r="J361" s="339"/>
      <c r="K361" s="339">
        <v>20.77664</v>
      </c>
      <c r="L361" s="351">
        <v>18626.445100000001</v>
      </c>
      <c r="M361" s="351">
        <v>14094.0224</v>
      </c>
      <c r="N361" s="351">
        <v>6232.9920000000002</v>
      </c>
      <c r="O361" s="351">
        <v>0</v>
      </c>
      <c r="P361" s="351">
        <v>0</v>
      </c>
      <c r="Q361" s="351">
        <v>0</v>
      </c>
      <c r="R361" s="358">
        <v>3450</v>
      </c>
      <c r="S361" s="358">
        <f>VLOOKUP(C361,[1]Sheet2!$J$10:$EU$681,93,FALSE)</f>
        <v>3450</v>
      </c>
      <c r="T361" s="359">
        <v>0</v>
      </c>
      <c r="U361" s="359"/>
      <c r="V361" s="359"/>
      <c r="W361" s="359"/>
      <c r="X361" s="359"/>
      <c r="Y361" s="351">
        <v>0</v>
      </c>
      <c r="Z361" s="351">
        <v>18626.445100000001</v>
      </c>
      <c r="AA361" s="366">
        <v>0</v>
      </c>
      <c r="AB361" s="367">
        <v>15843.453100000001</v>
      </c>
      <c r="AC361" s="367">
        <v>7861.0303999999996</v>
      </c>
      <c r="AD361" s="367">
        <v>2782.9920000000002</v>
      </c>
      <c r="AE361" s="351">
        <v>7861.0303999999996</v>
      </c>
      <c r="AF361" s="39" t="s">
        <v>3203</v>
      </c>
      <c r="AG361" s="39" t="s">
        <v>3204</v>
      </c>
      <c r="AH361" s="368" t="s">
        <v>416</v>
      </c>
      <c r="AI361" s="351">
        <v>5587.9335300000002</v>
      </c>
      <c r="AJ361" s="351">
        <v>0</v>
      </c>
      <c r="AK361" s="351">
        <v>2358.3091199999999</v>
      </c>
      <c r="AL361" s="351">
        <v>3229.6244099999999</v>
      </c>
      <c r="AM361" s="351" t="s">
        <v>2838</v>
      </c>
      <c r="AN361" s="351">
        <v>7450.5780400000003</v>
      </c>
      <c r="AO361" s="351">
        <v>913.09439999999995</v>
      </c>
      <c r="AP361" s="351">
        <v>3144.4121599999999</v>
      </c>
      <c r="AQ361" s="351">
        <v>3393.0714800000001</v>
      </c>
      <c r="AR361" s="351" t="s">
        <v>93</v>
      </c>
      <c r="AS361" s="351">
        <v>5587.9335300000002</v>
      </c>
      <c r="AT361" s="351">
        <v>1869.8976</v>
      </c>
      <c r="AU361" s="351">
        <v>2358.3091199999999</v>
      </c>
      <c r="AV361" s="351">
        <v>1359.7268099999999</v>
      </c>
      <c r="AW361" s="351" t="s">
        <v>94</v>
      </c>
      <c r="AX361" s="351" t="s">
        <v>2701</v>
      </c>
      <c r="AY361" s="351" t="s">
        <v>2853</v>
      </c>
      <c r="AZ361" s="351" t="s">
        <v>1077</v>
      </c>
      <c r="BA361" s="351" t="s">
        <v>1077</v>
      </c>
      <c r="BB361" s="351" t="s">
        <v>2952</v>
      </c>
      <c r="BC361" s="412" t="s">
        <v>2701</v>
      </c>
      <c r="BD361" s="316" t="s">
        <v>141</v>
      </c>
      <c r="BE361" s="339" t="s">
        <v>293</v>
      </c>
      <c r="BF361" s="339" t="s">
        <v>843</v>
      </c>
    </row>
    <row r="362" spans="1:58" s="109" customFormat="1" ht="35.1" customHeight="1">
      <c r="A362" s="339" t="s">
        <v>300</v>
      </c>
      <c r="B362" s="339" t="s">
        <v>1677</v>
      </c>
      <c r="C362" s="339" t="s">
        <v>1907</v>
      </c>
      <c r="D362" s="339" t="s">
        <v>119</v>
      </c>
      <c r="E362" s="339" t="s">
        <v>134</v>
      </c>
      <c r="F362" s="342">
        <v>2020</v>
      </c>
      <c r="G362" s="342">
        <v>2022</v>
      </c>
      <c r="H362" s="341">
        <v>20</v>
      </c>
      <c r="I362" s="339"/>
      <c r="J362" s="339">
        <v>20.504000000000001</v>
      </c>
      <c r="K362" s="339"/>
      <c r="L362" s="351">
        <v>14730.92</v>
      </c>
      <c r="M362" s="351">
        <v>10190.1922</v>
      </c>
      <c r="N362" s="351">
        <v>4101</v>
      </c>
      <c r="O362" s="351">
        <v>0</v>
      </c>
      <c r="P362" s="351">
        <v>0</v>
      </c>
      <c r="Q362" s="351">
        <v>0</v>
      </c>
      <c r="R362" s="358">
        <v>2461</v>
      </c>
      <c r="S362" s="358">
        <f>VLOOKUP(C362,[1]Sheet2!$J$10:$EU$681,93,FALSE)</f>
        <v>2461</v>
      </c>
      <c r="T362" s="359">
        <v>26289</v>
      </c>
      <c r="U362" s="359">
        <v>2000</v>
      </c>
      <c r="V362" s="359">
        <v>2900</v>
      </c>
      <c r="W362" s="359">
        <v>6389</v>
      </c>
      <c r="X362" s="359">
        <v>15000</v>
      </c>
      <c r="Y362" s="351">
        <v>14730.92</v>
      </c>
      <c r="Z362" s="351">
        <v>0</v>
      </c>
      <c r="AA362" s="366">
        <v>1</v>
      </c>
      <c r="AB362" s="367"/>
      <c r="AC362" s="367">
        <v>6089.1922000000004</v>
      </c>
      <c r="AD362" s="367">
        <v>1640</v>
      </c>
      <c r="AE362" s="351"/>
      <c r="AF362" s="351" t="s">
        <v>3205</v>
      </c>
      <c r="AG362" s="351" t="s">
        <v>3206</v>
      </c>
      <c r="AH362" s="370" t="s">
        <v>416</v>
      </c>
      <c r="AI362" s="351">
        <v>22000</v>
      </c>
      <c r="AJ362" s="351">
        <v>1640</v>
      </c>
      <c r="AK362" s="351">
        <v>6089</v>
      </c>
      <c r="AL362" s="351">
        <v>20360</v>
      </c>
      <c r="AM362" s="351" t="s">
        <v>3207</v>
      </c>
      <c r="AN362" s="351">
        <v>22000</v>
      </c>
      <c r="AO362" s="351"/>
      <c r="AP362" s="351"/>
      <c r="AQ362" s="351">
        <v>22000</v>
      </c>
      <c r="AR362" s="351" t="s">
        <v>3208</v>
      </c>
      <c r="AS362" s="351">
        <v>4000</v>
      </c>
      <c r="AT362" s="351"/>
      <c r="AU362" s="351"/>
      <c r="AV362" s="351">
        <v>4000</v>
      </c>
      <c r="AW362" s="351" t="s">
        <v>3209</v>
      </c>
      <c r="AX362" s="351" t="s">
        <v>2701</v>
      </c>
      <c r="AY362" s="351" t="s">
        <v>3210</v>
      </c>
      <c r="AZ362" s="351" t="s">
        <v>426</v>
      </c>
      <c r="BA362" s="351" t="s">
        <v>426</v>
      </c>
      <c r="BB362" s="351" t="s">
        <v>2952</v>
      </c>
      <c r="BC362" s="412" t="s">
        <v>2701</v>
      </c>
      <c r="BD362" s="316" t="s">
        <v>2140</v>
      </c>
      <c r="BE362" s="339" t="s">
        <v>300</v>
      </c>
      <c r="BF362" s="339" t="s">
        <v>1677</v>
      </c>
    </row>
    <row r="363" spans="1:58" s="109" customFormat="1" ht="35.1" customHeight="1">
      <c r="A363" s="339" t="s">
        <v>300</v>
      </c>
      <c r="B363" s="339" t="s">
        <v>1231</v>
      </c>
      <c r="C363" s="339" t="s">
        <v>1232</v>
      </c>
      <c r="D363" s="339" t="s">
        <v>90</v>
      </c>
      <c r="E363" s="339" t="s">
        <v>134</v>
      </c>
      <c r="F363" s="342">
        <v>2019</v>
      </c>
      <c r="G363" s="342">
        <v>2022</v>
      </c>
      <c r="H363" s="341">
        <v>45.124459999999999</v>
      </c>
      <c r="I363" s="339"/>
      <c r="J363" s="339">
        <v>45.048999999999999</v>
      </c>
      <c r="K363" s="339"/>
      <c r="L363" s="351">
        <v>40724</v>
      </c>
      <c r="M363" s="351">
        <v>28215.4103</v>
      </c>
      <c r="N363" s="351">
        <v>16726</v>
      </c>
      <c r="O363" s="351">
        <v>0</v>
      </c>
      <c r="P363" s="351">
        <v>0</v>
      </c>
      <c r="Q363" s="351">
        <v>0</v>
      </c>
      <c r="R363" s="358">
        <v>10965</v>
      </c>
      <c r="S363" s="358">
        <f>VLOOKUP(C363,[1]Sheet2!$J$10:$EU$681,93,FALSE)</f>
        <v>10965</v>
      </c>
      <c r="T363" s="359">
        <v>33150</v>
      </c>
      <c r="U363" s="359">
        <v>8950</v>
      </c>
      <c r="V363" s="359">
        <v>12200</v>
      </c>
      <c r="W363" s="359">
        <v>7000</v>
      </c>
      <c r="X363" s="359">
        <v>5000</v>
      </c>
      <c r="Y363" s="396">
        <v>10500</v>
      </c>
      <c r="Z363" s="351">
        <v>30224</v>
      </c>
      <c r="AA363" s="366">
        <v>0.25783321874079201</v>
      </c>
      <c r="AB363" s="367">
        <v>24463</v>
      </c>
      <c r="AC363" s="367">
        <v>11489.4103</v>
      </c>
      <c r="AD363" s="367">
        <v>5761</v>
      </c>
      <c r="AE363" s="351">
        <v>11489.4103</v>
      </c>
      <c r="AF363" s="48" t="s">
        <v>2481</v>
      </c>
      <c r="AG363" s="48" t="s">
        <v>2482</v>
      </c>
      <c r="AH363" s="351" t="s">
        <v>416</v>
      </c>
      <c r="AI363" s="351">
        <v>15000</v>
      </c>
      <c r="AJ363" s="351">
        <v>2881</v>
      </c>
      <c r="AK363" s="351">
        <v>6893.6461799999997</v>
      </c>
      <c r="AL363" s="351">
        <v>5225.3538200000003</v>
      </c>
      <c r="AM363" s="351" t="s">
        <v>3211</v>
      </c>
      <c r="AN363" s="351">
        <v>15224</v>
      </c>
      <c r="AO363" s="351">
        <v>2880</v>
      </c>
      <c r="AP363" s="351">
        <v>4595.7641199999998</v>
      </c>
      <c r="AQ363" s="351">
        <v>7748.2358800000002</v>
      </c>
      <c r="AR363" s="351" t="s">
        <v>2781</v>
      </c>
      <c r="AS363" s="351"/>
      <c r="AT363" s="351"/>
      <c r="AU363" s="351"/>
      <c r="AV363" s="351"/>
      <c r="AW363" s="351"/>
      <c r="AX363" s="351" t="s">
        <v>2701</v>
      </c>
      <c r="AY363" s="368" t="s">
        <v>3212</v>
      </c>
      <c r="AZ363" s="351" t="s">
        <v>416</v>
      </c>
      <c r="BA363" s="351" t="s">
        <v>416</v>
      </c>
      <c r="BB363" s="351" t="s">
        <v>2952</v>
      </c>
      <c r="BC363" s="412" t="s">
        <v>2701</v>
      </c>
      <c r="BD363" s="316" t="s">
        <v>234</v>
      </c>
      <c r="BE363" s="339" t="s">
        <v>300</v>
      </c>
      <c r="BF363" s="339" t="s">
        <v>1231</v>
      </c>
    </row>
    <row r="364" spans="1:58" s="109" customFormat="1" ht="35.1" customHeight="1">
      <c r="A364" s="339" t="s">
        <v>300</v>
      </c>
      <c r="B364" s="339" t="s">
        <v>1902</v>
      </c>
      <c r="C364" s="339" t="s">
        <v>1903</v>
      </c>
      <c r="D364" s="339" t="s">
        <v>90</v>
      </c>
      <c r="E364" s="339" t="s">
        <v>134</v>
      </c>
      <c r="F364" s="342">
        <v>2020</v>
      </c>
      <c r="G364" s="342">
        <v>2022</v>
      </c>
      <c r="H364" s="429">
        <v>18.187000000000001</v>
      </c>
      <c r="I364" s="339"/>
      <c r="J364" s="339">
        <v>17.399999999999999</v>
      </c>
      <c r="K364" s="339"/>
      <c r="L364" s="129">
        <v>29000</v>
      </c>
      <c r="M364" s="351">
        <v>16436.142599999999</v>
      </c>
      <c r="N364" s="129">
        <v>6447</v>
      </c>
      <c r="O364" s="351">
        <v>0</v>
      </c>
      <c r="P364" s="351">
        <v>0</v>
      </c>
      <c r="Q364" s="351">
        <v>0</v>
      </c>
      <c r="R364" s="358">
        <v>0</v>
      </c>
      <c r="S364" s="358">
        <f>VLOOKUP(C364,[1]Sheet2!$J$10:$EU$681,93,FALSE)</f>
        <v>0</v>
      </c>
      <c r="T364" s="359">
        <v>2660</v>
      </c>
      <c r="U364" s="359"/>
      <c r="V364" s="359">
        <v>2360</v>
      </c>
      <c r="W364" s="359">
        <v>300</v>
      </c>
      <c r="X364" s="359"/>
      <c r="Y364" s="351">
        <v>2660</v>
      </c>
      <c r="Z364" s="351">
        <v>26340</v>
      </c>
      <c r="AA364" s="366">
        <v>9.1724137931034497E-2</v>
      </c>
      <c r="AB364" s="367">
        <v>19893</v>
      </c>
      <c r="AC364" s="367">
        <v>9989.1425999999992</v>
      </c>
      <c r="AD364" s="367">
        <v>6447</v>
      </c>
      <c r="AE364" s="351">
        <v>9989.1425999999992</v>
      </c>
      <c r="AF364" s="354" t="s">
        <v>3213</v>
      </c>
      <c r="AG364" s="354" t="s">
        <v>2653</v>
      </c>
      <c r="AH364" s="351" t="s">
        <v>2183</v>
      </c>
      <c r="AI364" s="354">
        <v>7902</v>
      </c>
      <c r="AJ364" s="354">
        <v>1934</v>
      </c>
      <c r="AK364" s="354">
        <v>2997</v>
      </c>
      <c r="AL364" s="354">
        <v>2971</v>
      </c>
      <c r="AM364" s="354" t="s">
        <v>3214</v>
      </c>
      <c r="AN364" s="354">
        <v>13170</v>
      </c>
      <c r="AO364" s="354">
        <v>3223</v>
      </c>
      <c r="AP364" s="354">
        <v>4994</v>
      </c>
      <c r="AQ364" s="354">
        <v>4953</v>
      </c>
      <c r="AR364" s="354" t="s">
        <v>3215</v>
      </c>
      <c r="AS364" s="354">
        <v>5268</v>
      </c>
      <c r="AT364" s="354">
        <v>1290</v>
      </c>
      <c r="AU364" s="354">
        <v>1998</v>
      </c>
      <c r="AV364" s="354">
        <v>1980</v>
      </c>
      <c r="AW364" s="354" t="s">
        <v>2781</v>
      </c>
      <c r="AX364" s="351" t="s">
        <v>2701</v>
      </c>
      <c r="AY364" s="351"/>
      <c r="AZ364" s="351" t="s">
        <v>426</v>
      </c>
      <c r="BA364" s="351" t="s">
        <v>426</v>
      </c>
      <c r="BB364" s="351" t="s">
        <v>2952</v>
      </c>
      <c r="BC364" s="412" t="s">
        <v>2701</v>
      </c>
      <c r="BD364" s="316" t="s">
        <v>2140</v>
      </c>
      <c r="BE364" s="339" t="s">
        <v>300</v>
      </c>
      <c r="BF364" s="339" t="s">
        <v>1902</v>
      </c>
    </row>
    <row r="365" spans="1:58" s="109" customFormat="1" ht="35.1" customHeight="1">
      <c r="A365" s="339" t="s">
        <v>300</v>
      </c>
      <c r="B365" s="339" t="s">
        <v>1271</v>
      </c>
      <c r="C365" s="339" t="s">
        <v>1272</v>
      </c>
      <c r="D365" s="339" t="s">
        <v>90</v>
      </c>
      <c r="E365" s="339" t="s">
        <v>134</v>
      </c>
      <c r="F365" s="342">
        <v>2019</v>
      </c>
      <c r="G365" s="342">
        <v>2021</v>
      </c>
      <c r="H365" s="341">
        <v>57.987000000000002</v>
      </c>
      <c r="I365" s="339"/>
      <c r="J365" s="339">
        <v>57.987000000000002</v>
      </c>
      <c r="K365" s="339"/>
      <c r="L365" s="351">
        <v>49945</v>
      </c>
      <c r="M365" s="351">
        <v>35993.069000000003</v>
      </c>
      <c r="N365" s="351">
        <v>18911</v>
      </c>
      <c r="O365" s="351">
        <v>0</v>
      </c>
      <c r="P365" s="351">
        <v>0</v>
      </c>
      <c r="Q365" s="351">
        <v>0</v>
      </c>
      <c r="R365" s="358">
        <v>12398</v>
      </c>
      <c r="S365" s="358">
        <f>VLOOKUP(C365,[1]Sheet2!$J$10:$EU$681,93,FALSE)</f>
        <v>12398</v>
      </c>
      <c r="T365" s="359">
        <v>26530</v>
      </c>
      <c r="U365" s="359">
        <v>550</v>
      </c>
      <c r="V365" s="359">
        <v>15000</v>
      </c>
      <c r="W365" s="359">
        <v>9980</v>
      </c>
      <c r="X365" s="359">
        <v>1000</v>
      </c>
      <c r="Y365" s="396">
        <v>11000</v>
      </c>
      <c r="Z365" s="351">
        <v>38945</v>
      </c>
      <c r="AA365" s="366">
        <v>0.22024226649314199</v>
      </c>
      <c r="AB365" s="367">
        <v>32432</v>
      </c>
      <c r="AC365" s="367">
        <v>17082.069</v>
      </c>
      <c r="AD365" s="367">
        <v>6513</v>
      </c>
      <c r="AE365" s="351">
        <v>17082.069</v>
      </c>
      <c r="AF365" s="369" t="s">
        <v>3216</v>
      </c>
      <c r="AG365" s="369" t="s">
        <v>3217</v>
      </c>
      <c r="AH365" s="369" t="s">
        <v>416</v>
      </c>
      <c r="AI365" s="369">
        <v>14596</v>
      </c>
      <c r="AJ365" s="369">
        <v>3256.5</v>
      </c>
      <c r="AK365" s="369">
        <v>11339</v>
      </c>
      <c r="AL365" s="369"/>
      <c r="AM365" s="369" t="s">
        <v>3218</v>
      </c>
      <c r="AN365" s="369">
        <v>13273</v>
      </c>
      <c r="AO365" s="369">
        <v>2171</v>
      </c>
      <c r="AP365" s="351">
        <v>5743</v>
      </c>
      <c r="AQ365" s="369">
        <v>5359</v>
      </c>
      <c r="AR365" s="369" t="s">
        <v>3219</v>
      </c>
      <c r="AS365" s="369">
        <v>11076</v>
      </c>
      <c r="AT365" s="369"/>
      <c r="AU365" s="351"/>
      <c r="AV365" s="351">
        <v>11076</v>
      </c>
      <c r="AW365" s="369" t="s">
        <v>2781</v>
      </c>
      <c r="AX365" s="351" t="s">
        <v>2701</v>
      </c>
      <c r="AY365" s="368" t="s">
        <v>3220</v>
      </c>
      <c r="AZ365" s="351" t="s">
        <v>416</v>
      </c>
      <c r="BA365" s="351" t="s">
        <v>416</v>
      </c>
      <c r="BB365" s="351" t="s">
        <v>2952</v>
      </c>
      <c r="BC365" s="412" t="s">
        <v>2701</v>
      </c>
      <c r="BD365" s="316" t="s">
        <v>2140</v>
      </c>
      <c r="BE365" s="339" t="s">
        <v>300</v>
      </c>
      <c r="BF365" s="339" t="s">
        <v>1271</v>
      </c>
    </row>
    <row r="366" spans="1:58" s="109" customFormat="1" ht="35.1" customHeight="1">
      <c r="A366" s="339" t="s">
        <v>300</v>
      </c>
      <c r="B366" s="339" t="s">
        <v>1284</v>
      </c>
      <c r="C366" s="339" t="s">
        <v>1285</v>
      </c>
      <c r="D366" s="339" t="s">
        <v>90</v>
      </c>
      <c r="E366" s="339" t="s">
        <v>134</v>
      </c>
      <c r="F366" s="342">
        <v>2019</v>
      </c>
      <c r="G366" s="342">
        <v>2021</v>
      </c>
      <c r="H366" s="341">
        <v>12.016</v>
      </c>
      <c r="I366" s="339"/>
      <c r="J366" s="339">
        <v>12.016</v>
      </c>
      <c r="K366" s="339"/>
      <c r="L366" s="351">
        <v>10174</v>
      </c>
      <c r="M366" s="351">
        <v>8284.0463999999993</v>
      </c>
      <c r="N366" s="351">
        <v>3605</v>
      </c>
      <c r="O366" s="351">
        <v>0</v>
      </c>
      <c r="P366" s="351">
        <v>0</v>
      </c>
      <c r="Q366" s="351">
        <v>0</v>
      </c>
      <c r="R366" s="358">
        <v>1640</v>
      </c>
      <c r="S366" s="358">
        <f>VLOOKUP(C366,[1]Sheet2!$J$10:$EU$681,93,FALSE)</f>
        <v>1640</v>
      </c>
      <c r="T366" s="359">
        <v>4680</v>
      </c>
      <c r="U366" s="359">
        <v>2100</v>
      </c>
      <c r="V366" s="359">
        <v>2200</v>
      </c>
      <c r="W366" s="359">
        <v>180</v>
      </c>
      <c r="X366" s="359">
        <v>200</v>
      </c>
      <c r="Y366" s="351">
        <v>1260</v>
      </c>
      <c r="Z366" s="351">
        <v>8914</v>
      </c>
      <c r="AA366" s="366">
        <v>0.123845095341065</v>
      </c>
      <c r="AB366" s="367">
        <v>6949</v>
      </c>
      <c r="AC366" s="367">
        <v>4679.0464000000002</v>
      </c>
      <c r="AD366" s="367">
        <v>1965</v>
      </c>
      <c r="AE366" s="351">
        <v>4679.0464000000002</v>
      </c>
      <c r="AF366" s="354" t="s">
        <v>1287</v>
      </c>
      <c r="AG366" s="354" t="s">
        <v>1288</v>
      </c>
      <c r="AH366" s="354" t="s">
        <v>416</v>
      </c>
      <c r="AI366" s="354">
        <v>4457</v>
      </c>
      <c r="AJ366" s="354">
        <v>1072.98871496178</v>
      </c>
      <c r="AK366" s="354">
        <v>2807.4278399999998</v>
      </c>
      <c r="AL366" s="354">
        <v>576.58344503822104</v>
      </c>
      <c r="AM366" s="354" t="s">
        <v>3221</v>
      </c>
      <c r="AN366" s="354">
        <v>4457</v>
      </c>
      <c r="AO366" s="354">
        <v>892.01128503822395</v>
      </c>
      <c r="AP366" s="354">
        <v>1871.6185599999999</v>
      </c>
      <c r="AQ366" s="354">
        <v>1693.3701549617799</v>
      </c>
      <c r="AR366" s="354" t="s">
        <v>3222</v>
      </c>
      <c r="AS366" s="354"/>
      <c r="AT366" s="354"/>
      <c r="AU366" s="354"/>
      <c r="AV366" s="354"/>
      <c r="AW366" s="354"/>
      <c r="AX366" s="351" t="s">
        <v>2701</v>
      </c>
      <c r="AY366" s="368" t="s">
        <v>3223</v>
      </c>
      <c r="AZ366" s="351" t="s">
        <v>416</v>
      </c>
      <c r="BA366" s="351" t="s">
        <v>416</v>
      </c>
      <c r="BB366" s="351" t="s">
        <v>2952</v>
      </c>
      <c r="BC366" s="412" t="s">
        <v>2701</v>
      </c>
      <c r="BD366" s="316" t="s">
        <v>2140</v>
      </c>
      <c r="BE366" s="339" t="s">
        <v>300</v>
      </c>
      <c r="BF366" s="339" t="s">
        <v>1284</v>
      </c>
    </row>
    <row r="367" spans="1:58" s="109" customFormat="1" ht="35.1" customHeight="1">
      <c r="A367" s="339" t="s">
        <v>300</v>
      </c>
      <c r="B367" s="339" t="s">
        <v>1311</v>
      </c>
      <c r="C367" s="339" t="s">
        <v>1312</v>
      </c>
      <c r="D367" s="339" t="s">
        <v>119</v>
      </c>
      <c r="E367" s="339" t="s">
        <v>134</v>
      </c>
      <c r="F367" s="342">
        <v>2019</v>
      </c>
      <c r="G367" s="342">
        <v>2021</v>
      </c>
      <c r="H367" s="341">
        <v>21.844999999999999</v>
      </c>
      <c r="I367" s="339"/>
      <c r="J367" s="339">
        <v>21.844999999999999</v>
      </c>
      <c r="K367" s="339"/>
      <c r="L367" s="351">
        <v>28490.49</v>
      </c>
      <c r="M367" s="351">
        <v>17869.9532</v>
      </c>
      <c r="N367" s="351">
        <v>4369</v>
      </c>
      <c r="O367" s="351">
        <v>0</v>
      </c>
      <c r="P367" s="351">
        <v>0</v>
      </c>
      <c r="Q367" s="351">
        <v>0</v>
      </c>
      <c r="R367" s="358">
        <v>1362</v>
      </c>
      <c r="S367" s="358">
        <f>VLOOKUP(C367,[1]Sheet2!$J$10:$EU$681,93,FALSE)</f>
        <v>1362</v>
      </c>
      <c r="T367" s="359">
        <v>7058</v>
      </c>
      <c r="U367" s="359"/>
      <c r="V367" s="359">
        <v>3008</v>
      </c>
      <c r="W367" s="359">
        <v>3850</v>
      </c>
      <c r="X367" s="359">
        <v>200</v>
      </c>
      <c r="Y367" s="351">
        <v>7058</v>
      </c>
      <c r="Z367" s="351">
        <v>21432.49</v>
      </c>
      <c r="AA367" s="366">
        <v>0.247731786992782</v>
      </c>
      <c r="AB367" s="367">
        <v>18425.490000000002</v>
      </c>
      <c r="AC367" s="367">
        <v>13500.9532</v>
      </c>
      <c r="AD367" s="367">
        <v>3007</v>
      </c>
      <c r="AE367" s="351">
        <v>13500.9532</v>
      </c>
      <c r="AF367" s="369" t="s">
        <v>1314</v>
      </c>
      <c r="AG367" s="369" t="s">
        <v>1315</v>
      </c>
      <c r="AH367" s="370" t="s">
        <v>416</v>
      </c>
      <c r="AI367" s="351">
        <v>8062</v>
      </c>
      <c r="AJ367" s="351">
        <v>1300</v>
      </c>
      <c r="AK367" s="351">
        <v>4500</v>
      </c>
      <c r="AL367" s="351">
        <v>2262</v>
      </c>
      <c r="AM367" s="351" t="s">
        <v>3224</v>
      </c>
      <c r="AN367" s="351">
        <v>8500</v>
      </c>
      <c r="AO367" s="351">
        <v>1400</v>
      </c>
      <c r="AP367" s="351">
        <v>4438</v>
      </c>
      <c r="AQ367" s="351">
        <v>2662</v>
      </c>
      <c r="AR367" s="351" t="s">
        <v>3225</v>
      </c>
      <c r="AS367" s="351">
        <v>4870</v>
      </c>
      <c r="AT367" s="351">
        <v>307</v>
      </c>
      <c r="AU367" s="351">
        <v>4563</v>
      </c>
      <c r="AV367" s="351"/>
      <c r="AW367" s="351" t="s">
        <v>3226</v>
      </c>
      <c r="AX367" s="351" t="s">
        <v>2701</v>
      </c>
      <c r="AY367" s="351"/>
      <c r="AZ367" s="351" t="s">
        <v>416</v>
      </c>
      <c r="BA367" s="351" t="s">
        <v>416</v>
      </c>
      <c r="BB367" s="351" t="s">
        <v>2952</v>
      </c>
      <c r="BC367" s="412" t="s">
        <v>2701</v>
      </c>
      <c r="BD367" s="316" t="s">
        <v>2140</v>
      </c>
      <c r="BE367" s="339" t="s">
        <v>300</v>
      </c>
      <c r="BF367" s="339" t="s">
        <v>1311</v>
      </c>
    </row>
    <row r="368" spans="1:58" s="109" customFormat="1" ht="35.1" customHeight="1">
      <c r="A368" s="339" t="s">
        <v>300</v>
      </c>
      <c r="B368" s="339" t="s">
        <v>1197</v>
      </c>
      <c r="C368" s="339" t="s">
        <v>1198</v>
      </c>
      <c r="D368" s="339" t="s">
        <v>90</v>
      </c>
      <c r="E368" s="339" t="s">
        <v>134</v>
      </c>
      <c r="F368" s="342">
        <v>2019</v>
      </c>
      <c r="G368" s="342">
        <v>2022</v>
      </c>
      <c r="H368" s="341">
        <v>50</v>
      </c>
      <c r="I368" s="339"/>
      <c r="J368" s="339">
        <v>10.46</v>
      </c>
      <c r="K368" s="339">
        <v>48.15</v>
      </c>
      <c r="L368" s="351">
        <v>47335.99</v>
      </c>
      <c r="M368" s="351">
        <v>37248.7503</v>
      </c>
      <c r="N368" s="351">
        <v>18771</v>
      </c>
      <c r="O368" s="351">
        <v>0</v>
      </c>
      <c r="P368" s="351">
        <v>0</v>
      </c>
      <c r="Q368" s="351">
        <v>0</v>
      </c>
      <c r="R368" s="358">
        <v>6023</v>
      </c>
      <c r="S368" s="358">
        <f>VLOOKUP(C368,[1]Sheet2!$J$10:$EU$681,93,FALSE)</f>
        <v>6023</v>
      </c>
      <c r="T368" s="359">
        <v>11593</v>
      </c>
      <c r="U368" s="359">
        <v>3000</v>
      </c>
      <c r="V368" s="359">
        <v>3493</v>
      </c>
      <c r="W368" s="359">
        <v>5000</v>
      </c>
      <c r="X368" s="359">
        <v>100</v>
      </c>
      <c r="Y368" s="351">
        <v>11593</v>
      </c>
      <c r="Z368" s="351">
        <v>35742.99</v>
      </c>
      <c r="AA368" s="366">
        <v>0.24490878927429199</v>
      </c>
      <c r="AB368" s="367">
        <v>22994.99</v>
      </c>
      <c r="AC368" s="367">
        <v>18477.7503</v>
      </c>
      <c r="AD368" s="367">
        <v>12748</v>
      </c>
      <c r="AE368" s="351">
        <v>18477.7503</v>
      </c>
      <c r="AF368" s="351" t="s">
        <v>3227</v>
      </c>
      <c r="AG368" s="351" t="s">
        <v>3228</v>
      </c>
      <c r="AH368" s="351" t="s">
        <v>416</v>
      </c>
      <c r="AI368" s="351">
        <v>8866</v>
      </c>
      <c r="AJ368" s="351">
        <v>4454</v>
      </c>
      <c r="AK368" s="351">
        <v>4412</v>
      </c>
      <c r="AL368" s="351">
        <v>0</v>
      </c>
      <c r="AM368" s="351" t="s">
        <v>3229</v>
      </c>
      <c r="AN368" s="351">
        <v>4986</v>
      </c>
      <c r="AO368" s="351">
        <v>2619</v>
      </c>
      <c r="AP368" s="351">
        <v>2367</v>
      </c>
      <c r="AQ368" s="351">
        <v>0</v>
      </c>
      <c r="AR368" s="351" t="s">
        <v>3230</v>
      </c>
      <c r="AS368" s="351">
        <v>17512</v>
      </c>
      <c r="AT368" s="351">
        <v>4568</v>
      </c>
      <c r="AU368" s="351">
        <v>11699</v>
      </c>
      <c r="AV368" s="351">
        <v>1245</v>
      </c>
      <c r="AW368" s="351" t="s">
        <v>3231</v>
      </c>
      <c r="AX368" s="351" t="s">
        <v>2701</v>
      </c>
      <c r="AY368" s="351"/>
      <c r="AZ368" s="351" t="s">
        <v>416</v>
      </c>
      <c r="BA368" s="351" t="s">
        <v>416</v>
      </c>
      <c r="BB368" s="351" t="s">
        <v>2952</v>
      </c>
      <c r="BC368" s="412" t="s">
        <v>2701</v>
      </c>
      <c r="BD368" s="316" t="s">
        <v>234</v>
      </c>
      <c r="BE368" s="339" t="s">
        <v>300</v>
      </c>
      <c r="BF368" s="339" t="s">
        <v>1197</v>
      </c>
    </row>
    <row r="369" spans="1:58" s="109" customFormat="1" ht="35.1" customHeight="1">
      <c r="A369" s="339" t="s">
        <v>300</v>
      </c>
      <c r="B369" s="339" t="s">
        <v>1321</v>
      </c>
      <c r="C369" s="339" t="s">
        <v>1322</v>
      </c>
      <c r="D369" s="339" t="s">
        <v>90</v>
      </c>
      <c r="E369" s="339" t="s">
        <v>134</v>
      </c>
      <c r="F369" s="342">
        <v>2019</v>
      </c>
      <c r="G369" s="342">
        <v>2021</v>
      </c>
      <c r="H369" s="341">
        <v>16.443239999999999</v>
      </c>
      <c r="I369" s="339">
        <v>15.5</v>
      </c>
      <c r="J369" s="339"/>
      <c r="K369" s="339"/>
      <c r="L369" s="351">
        <v>50047</v>
      </c>
      <c r="M369" s="351">
        <v>36758.557800000002</v>
      </c>
      <c r="N369" s="351">
        <v>6200</v>
      </c>
      <c r="O369" s="351">
        <v>0</v>
      </c>
      <c r="P369" s="351">
        <v>0</v>
      </c>
      <c r="Q369" s="351">
        <v>0</v>
      </c>
      <c r="R369" s="358">
        <v>2588</v>
      </c>
      <c r="S369" s="358">
        <f>VLOOKUP(C369,[1]Sheet2!$J$10:$EU$681,93,FALSE)</f>
        <v>2588</v>
      </c>
      <c r="T369" s="359">
        <v>11200</v>
      </c>
      <c r="U369" s="359"/>
      <c r="V369" s="359">
        <v>7600</v>
      </c>
      <c r="W369" s="359">
        <v>2300</v>
      </c>
      <c r="X369" s="359">
        <v>1300</v>
      </c>
      <c r="Y369" s="351">
        <v>11200</v>
      </c>
      <c r="Z369" s="351">
        <v>38847</v>
      </c>
      <c r="AA369" s="366">
        <v>0.22378963774052399</v>
      </c>
      <c r="AB369" s="367">
        <v>35235</v>
      </c>
      <c r="AC369" s="367">
        <v>30558.557799999999</v>
      </c>
      <c r="AD369" s="367">
        <v>3612</v>
      </c>
      <c r="AE369" s="351">
        <v>30558.557799999999</v>
      </c>
      <c r="AF369" s="369" t="s">
        <v>3232</v>
      </c>
      <c r="AG369" s="369" t="s">
        <v>3233</v>
      </c>
      <c r="AH369" s="369" t="s">
        <v>416</v>
      </c>
      <c r="AI369" s="351">
        <v>20000</v>
      </c>
      <c r="AJ369" s="351">
        <v>1665</v>
      </c>
      <c r="AK369" s="351">
        <v>18335.134679999999</v>
      </c>
      <c r="AL369" s="351">
        <v>-0.13467999999920699</v>
      </c>
      <c r="AM369" s="369" t="s">
        <v>3234</v>
      </c>
      <c r="AN369" s="351">
        <v>16112</v>
      </c>
      <c r="AO369" s="351">
        <v>1112</v>
      </c>
      <c r="AP369" s="351">
        <v>12223.423119999999</v>
      </c>
      <c r="AQ369" s="351">
        <v>2776.5768800000001</v>
      </c>
      <c r="AR369" s="369" t="s">
        <v>3235</v>
      </c>
      <c r="AS369" s="351">
        <v>2735</v>
      </c>
      <c r="AT369" s="351">
        <v>835</v>
      </c>
      <c r="AU369" s="351"/>
      <c r="AV369" s="351">
        <v>1900</v>
      </c>
      <c r="AW369" s="369" t="s">
        <v>2936</v>
      </c>
      <c r="AX369" s="351" t="s">
        <v>2701</v>
      </c>
      <c r="AY369" s="351"/>
      <c r="AZ369" s="351" t="s">
        <v>416</v>
      </c>
      <c r="BA369" s="351" t="s">
        <v>416</v>
      </c>
      <c r="BB369" s="351" t="s">
        <v>2952</v>
      </c>
      <c r="BC369" s="412" t="s">
        <v>2701</v>
      </c>
      <c r="BD369" s="316" t="s">
        <v>2140</v>
      </c>
      <c r="BE369" s="339" t="s">
        <v>300</v>
      </c>
      <c r="BF369" s="339" t="s">
        <v>1321</v>
      </c>
    </row>
    <row r="370" spans="1:58" s="109" customFormat="1" ht="35.1" customHeight="1">
      <c r="A370" s="339" t="s">
        <v>300</v>
      </c>
      <c r="B370" s="339" t="s">
        <v>1695</v>
      </c>
      <c r="C370" s="339" t="s">
        <v>1696</v>
      </c>
      <c r="D370" s="339" t="s">
        <v>90</v>
      </c>
      <c r="E370" s="339" t="s">
        <v>165</v>
      </c>
      <c r="F370" s="342">
        <v>2020</v>
      </c>
      <c r="G370" s="342">
        <v>2022</v>
      </c>
      <c r="H370" s="341">
        <v>33.238</v>
      </c>
      <c r="I370" s="339"/>
      <c r="J370" s="339">
        <v>29.32</v>
      </c>
      <c r="K370" s="339"/>
      <c r="L370" s="351">
        <v>66670.59</v>
      </c>
      <c r="M370" s="351">
        <v>51362.798000000003</v>
      </c>
      <c r="N370" s="351">
        <v>18339</v>
      </c>
      <c r="O370" s="351">
        <v>0</v>
      </c>
      <c r="P370" s="351">
        <v>0</v>
      </c>
      <c r="Q370" s="351">
        <v>0</v>
      </c>
      <c r="R370" s="368">
        <v>1540</v>
      </c>
      <c r="S370" s="358">
        <f>VLOOKUP(C370,[1]Sheet2!$J$10:$EU$681,93,FALSE)</f>
        <v>1540</v>
      </c>
      <c r="T370" s="359">
        <v>14293</v>
      </c>
      <c r="U370" s="359">
        <v>2500</v>
      </c>
      <c r="V370" s="359">
        <v>9493</v>
      </c>
      <c r="W370" s="359">
        <v>2300</v>
      </c>
      <c r="X370" s="359"/>
      <c r="Y370" s="351">
        <v>14293</v>
      </c>
      <c r="Z370" s="351">
        <v>52377.59</v>
      </c>
      <c r="AA370" s="366">
        <v>0.21438238359672501</v>
      </c>
      <c r="AB370" s="367">
        <v>35578.589999999997</v>
      </c>
      <c r="AC370" s="367">
        <v>33023.798000000003</v>
      </c>
      <c r="AD370" s="367">
        <v>16799</v>
      </c>
      <c r="AE370" s="351">
        <v>33023.798000000003</v>
      </c>
      <c r="AF370" s="354" t="s">
        <v>2487</v>
      </c>
      <c r="AG370" s="354" t="s">
        <v>3236</v>
      </c>
      <c r="AH370" s="370" t="s">
        <v>416</v>
      </c>
      <c r="AI370" s="354">
        <v>15713.277</v>
      </c>
      <c r="AJ370" s="354">
        <v>5039.7</v>
      </c>
      <c r="AK370" s="354">
        <v>9907.1394</v>
      </c>
      <c r="AL370" s="354">
        <v>766.5</v>
      </c>
      <c r="AM370" s="354" t="s">
        <v>3237</v>
      </c>
      <c r="AN370" s="354">
        <v>15713.277</v>
      </c>
      <c r="AO370" s="354">
        <v>5039.7</v>
      </c>
      <c r="AP370" s="354">
        <v>9907.1394</v>
      </c>
      <c r="AQ370" s="354">
        <v>766.5</v>
      </c>
      <c r="AR370" s="354" t="s">
        <v>3238</v>
      </c>
      <c r="AS370" s="354">
        <v>20951.036</v>
      </c>
      <c r="AT370" s="354">
        <v>6719.6</v>
      </c>
      <c r="AU370" s="354">
        <v>13209.519200000001</v>
      </c>
      <c r="AV370" s="354">
        <v>1022</v>
      </c>
      <c r="AW370" s="354" t="s">
        <v>3239</v>
      </c>
      <c r="AX370" s="354" t="s">
        <v>2701</v>
      </c>
      <c r="AY370" s="368"/>
      <c r="AZ370" s="351" t="s">
        <v>1077</v>
      </c>
      <c r="BA370" s="351" t="s">
        <v>1077</v>
      </c>
      <c r="BB370" s="351" t="s">
        <v>2952</v>
      </c>
      <c r="BC370" s="412" t="s">
        <v>2701</v>
      </c>
      <c r="BD370" s="316" t="s">
        <v>234</v>
      </c>
      <c r="BE370" s="339" t="s">
        <v>300</v>
      </c>
      <c r="BF370" s="339" t="s">
        <v>1695</v>
      </c>
    </row>
    <row r="371" spans="1:58" s="109" customFormat="1" ht="35.1" customHeight="1">
      <c r="A371" s="339" t="s">
        <v>300</v>
      </c>
      <c r="B371" s="339" t="s">
        <v>1294</v>
      </c>
      <c r="C371" s="339" t="s">
        <v>1756</v>
      </c>
      <c r="D371" s="339" t="s">
        <v>90</v>
      </c>
      <c r="E371" s="339" t="s">
        <v>134</v>
      </c>
      <c r="F371" s="342">
        <v>2020</v>
      </c>
      <c r="G371" s="342">
        <v>2022</v>
      </c>
      <c r="H371" s="341">
        <v>8.6240000000000006</v>
      </c>
      <c r="I371" s="339"/>
      <c r="J371" s="339">
        <v>8.07</v>
      </c>
      <c r="K371" s="339"/>
      <c r="L371" s="351">
        <v>16852.86</v>
      </c>
      <c r="M371" s="351">
        <v>11709.874599999999</v>
      </c>
      <c r="N371" s="351">
        <v>3537</v>
      </c>
      <c r="O371" s="351">
        <v>0</v>
      </c>
      <c r="P371" s="351">
        <v>0</v>
      </c>
      <c r="Q371" s="351">
        <v>0</v>
      </c>
      <c r="R371" s="358">
        <v>0</v>
      </c>
      <c r="S371" s="358">
        <f>VLOOKUP(C371,[1]Sheet2!$J$10:$EU$681,93,FALSE)</f>
        <v>0</v>
      </c>
      <c r="T371" s="359">
        <v>2060</v>
      </c>
      <c r="U371" s="359"/>
      <c r="V371" s="359">
        <v>1960</v>
      </c>
      <c r="W371" s="359">
        <v>100</v>
      </c>
      <c r="X371" s="359"/>
      <c r="Y371" s="351">
        <v>2060</v>
      </c>
      <c r="Z371" s="351">
        <v>14792.86</v>
      </c>
      <c r="AA371" s="366">
        <v>0.122234445666789</v>
      </c>
      <c r="AB371" s="367">
        <v>11255.86</v>
      </c>
      <c r="AC371" s="367">
        <v>8172.8746000000001</v>
      </c>
      <c r="AD371" s="367">
        <v>3537</v>
      </c>
      <c r="AE371" s="351">
        <v>8172.8746000000001</v>
      </c>
      <c r="AF371" s="351" t="s">
        <v>3240</v>
      </c>
      <c r="AG371" s="351" t="s">
        <v>1760</v>
      </c>
      <c r="AH371" s="370" t="s">
        <v>416</v>
      </c>
      <c r="AI371" s="351">
        <v>8337</v>
      </c>
      <c r="AJ371" s="351">
        <v>3537</v>
      </c>
      <c r="AK371" s="351">
        <v>4000</v>
      </c>
      <c r="AL371" s="351">
        <v>800</v>
      </c>
      <c r="AM371" s="351" t="s">
        <v>3241</v>
      </c>
      <c r="AN371" s="351">
        <v>6456</v>
      </c>
      <c r="AO371" s="351"/>
      <c r="AP371" s="351">
        <v>4173</v>
      </c>
      <c r="AQ371" s="351">
        <v>2283</v>
      </c>
      <c r="AR371" s="351" t="s">
        <v>3242</v>
      </c>
      <c r="AS371" s="351"/>
      <c r="AT371" s="351"/>
      <c r="AU371" s="351"/>
      <c r="AV371" s="351"/>
      <c r="AW371" s="351"/>
      <c r="AX371" s="351" t="s">
        <v>2701</v>
      </c>
      <c r="AY371" s="351"/>
      <c r="AZ371" s="351" t="s">
        <v>1187</v>
      </c>
      <c r="BA371" s="351" t="s">
        <v>1187</v>
      </c>
      <c r="BB371" s="351" t="s">
        <v>2952</v>
      </c>
      <c r="BC371" s="412" t="s">
        <v>2701</v>
      </c>
      <c r="BD371" s="316" t="s">
        <v>2140</v>
      </c>
      <c r="BE371" s="339" t="s">
        <v>300</v>
      </c>
      <c r="BF371" s="339" t="s">
        <v>1294</v>
      </c>
    </row>
    <row r="372" spans="1:58" s="316" customFormat="1" ht="35.1" customHeight="1">
      <c r="A372" s="339" t="s">
        <v>344</v>
      </c>
      <c r="B372" s="339" t="s">
        <v>345</v>
      </c>
      <c r="C372" s="377" t="s">
        <v>1822</v>
      </c>
      <c r="D372" s="339" t="s">
        <v>90</v>
      </c>
      <c r="E372" s="339" t="s">
        <v>89</v>
      </c>
      <c r="F372" s="340">
        <v>2020</v>
      </c>
      <c r="G372" s="340">
        <v>2022</v>
      </c>
      <c r="H372" s="429">
        <v>22</v>
      </c>
      <c r="I372" s="339">
        <v>22</v>
      </c>
      <c r="J372" s="339"/>
      <c r="K372" s="339"/>
      <c r="L372" s="351">
        <v>93490</v>
      </c>
      <c r="M372" s="351">
        <v>63224</v>
      </c>
      <c r="N372" s="351">
        <v>14300</v>
      </c>
      <c r="O372" s="351">
        <v>0</v>
      </c>
      <c r="P372" s="351">
        <v>0</v>
      </c>
      <c r="Q372" s="351">
        <v>0</v>
      </c>
      <c r="R372" s="391">
        <v>1973</v>
      </c>
      <c r="S372" s="358">
        <f>VLOOKUP(C372,[1]Sheet2!$J$10:$EU$681,93,FALSE)</f>
        <v>1973</v>
      </c>
      <c r="T372" s="359">
        <v>0</v>
      </c>
      <c r="U372" s="359"/>
      <c r="V372" s="359"/>
      <c r="W372" s="359"/>
      <c r="X372" s="359"/>
      <c r="Y372" s="351">
        <v>0</v>
      </c>
      <c r="Z372" s="351">
        <v>93490</v>
      </c>
      <c r="AA372" s="366">
        <v>0</v>
      </c>
      <c r="AB372" s="367">
        <v>79190</v>
      </c>
      <c r="AC372" s="367">
        <v>48924</v>
      </c>
      <c r="AD372" s="367">
        <v>14300</v>
      </c>
      <c r="AE372" s="351">
        <v>48924</v>
      </c>
      <c r="AF372" s="351" t="s">
        <v>3243</v>
      </c>
      <c r="AG372" s="351" t="s">
        <v>3244</v>
      </c>
      <c r="AH372" s="351" t="s">
        <v>2183</v>
      </c>
      <c r="AI372" s="351">
        <v>50000</v>
      </c>
      <c r="AJ372" s="351">
        <v>7000</v>
      </c>
      <c r="AK372" s="351">
        <v>43000</v>
      </c>
      <c r="AL372" s="351">
        <v>0</v>
      </c>
      <c r="AM372" s="351" t="s">
        <v>3245</v>
      </c>
      <c r="AN372" s="351">
        <v>30000</v>
      </c>
      <c r="AO372" s="351">
        <v>6000</v>
      </c>
      <c r="AP372" s="351">
        <v>24000</v>
      </c>
      <c r="AQ372" s="351">
        <v>0</v>
      </c>
      <c r="AR372" s="351" t="s">
        <v>3246</v>
      </c>
      <c r="AS372" s="351">
        <v>13490</v>
      </c>
      <c r="AT372" s="351">
        <v>1300</v>
      </c>
      <c r="AU372" s="351">
        <v>12190</v>
      </c>
      <c r="AV372" s="351">
        <v>0</v>
      </c>
      <c r="AW372" s="351" t="s">
        <v>3247</v>
      </c>
      <c r="AX372" s="351" t="s">
        <v>2701</v>
      </c>
      <c r="AY372" s="351"/>
      <c r="AZ372" s="351" t="s">
        <v>1187</v>
      </c>
      <c r="BA372" s="351" t="s">
        <v>1187</v>
      </c>
      <c r="BB372" s="351" t="s">
        <v>2952</v>
      </c>
      <c r="BC372" s="412" t="s">
        <v>2701</v>
      </c>
      <c r="BD372" s="316" t="s">
        <v>141</v>
      </c>
      <c r="BE372" s="339" t="s">
        <v>344</v>
      </c>
      <c r="BF372" s="339" t="s">
        <v>345</v>
      </c>
    </row>
    <row r="373" spans="1:58" s="316" customFormat="1" ht="35.1" customHeight="1">
      <c r="A373" s="339" t="s">
        <v>344</v>
      </c>
      <c r="B373" s="339" t="s">
        <v>345</v>
      </c>
      <c r="C373" s="377" t="s">
        <v>1176</v>
      </c>
      <c r="D373" s="339" t="s">
        <v>90</v>
      </c>
      <c r="E373" s="339" t="s">
        <v>89</v>
      </c>
      <c r="F373" s="340">
        <v>2017</v>
      </c>
      <c r="G373" s="340">
        <v>2020</v>
      </c>
      <c r="H373" s="341">
        <v>22.335000000000001</v>
      </c>
      <c r="I373" s="339"/>
      <c r="J373" s="339">
        <v>22</v>
      </c>
      <c r="K373" s="339"/>
      <c r="L373" s="351">
        <v>32150</v>
      </c>
      <c r="M373" s="351">
        <v>24852</v>
      </c>
      <c r="N373" s="351">
        <v>13261</v>
      </c>
      <c r="O373" s="351">
        <v>0</v>
      </c>
      <c r="P373" s="351">
        <v>0</v>
      </c>
      <c r="Q373" s="351">
        <v>0</v>
      </c>
      <c r="R373" s="391">
        <v>8699</v>
      </c>
      <c r="S373" s="358">
        <f>VLOOKUP(C373,[1]Sheet2!$J$10:$EU$681,93,FALSE)</f>
        <v>8699</v>
      </c>
      <c r="T373" s="359">
        <v>25260</v>
      </c>
      <c r="U373" s="359">
        <v>1760</v>
      </c>
      <c r="V373" s="359">
        <v>9926</v>
      </c>
      <c r="W373" s="359">
        <v>6274</v>
      </c>
      <c r="X373" s="359">
        <v>7300</v>
      </c>
      <c r="Y373" s="351">
        <v>9625</v>
      </c>
      <c r="Z373" s="351">
        <v>22525</v>
      </c>
      <c r="AA373" s="366">
        <v>0.29937791601866298</v>
      </c>
      <c r="AB373" s="367">
        <v>18374</v>
      </c>
      <c r="AC373" s="367">
        <v>11591</v>
      </c>
      <c r="AD373" s="367">
        <v>4151</v>
      </c>
      <c r="AE373" s="351">
        <v>11591</v>
      </c>
      <c r="AF373" s="351" t="s">
        <v>3248</v>
      </c>
      <c r="AG373" s="351" t="s">
        <v>3249</v>
      </c>
      <c r="AH373" s="351" t="s">
        <v>416</v>
      </c>
      <c r="AI373" s="351">
        <v>20000</v>
      </c>
      <c r="AJ373" s="351">
        <v>6000</v>
      </c>
      <c r="AK373" s="351">
        <v>13700</v>
      </c>
      <c r="AL373" s="351">
        <v>300</v>
      </c>
      <c r="AM373" s="351" t="s">
        <v>3250</v>
      </c>
      <c r="AN373" s="351">
        <v>3040</v>
      </c>
      <c r="AO373" s="351">
        <v>261</v>
      </c>
      <c r="AP373" s="351">
        <v>2779</v>
      </c>
      <c r="AQ373" s="351">
        <v>0</v>
      </c>
      <c r="AR373" s="351" t="s">
        <v>3247</v>
      </c>
      <c r="AS373" s="351"/>
      <c r="AT373" s="351"/>
      <c r="AU373" s="351"/>
      <c r="AV373" s="351"/>
      <c r="AW373" s="351"/>
      <c r="AX373" s="351" t="s">
        <v>2701</v>
      </c>
      <c r="AY373" s="351"/>
      <c r="AZ373" s="351" t="s">
        <v>416</v>
      </c>
      <c r="BA373" s="351" t="s">
        <v>416</v>
      </c>
      <c r="BB373" s="351" t="s">
        <v>2952</v>
      </c>
      <c r="BC373" s="412" t="s">
        <v>2701</v>
      </c>
      <c r="BD373" s="316" t="s">
        <v>141</v>
      </c>
      <c r="BE373" s="339" t="s">
        <v>344</v>
      </c>
      <c r="BF373" s="339" t="s">
        <v>345</v>
      </c>
    </row>
    <row r="374" spans="1:58" s="316" customFormat="1" ht="35.1" customHeight="1">
      <c r="A374" s="339" t="s">
        <v>344</v>
      </c>
      <c r="B374" s="339" t="s">
        <v>351</v>
      </c>
      <c r="C374" s="339" t="s">
        <v>1364</v>
      </c>
      <c r="D374" s="339" t="s">
        <v>90</v>
      </c>
      <c r="E374" s="339" t="s">
        <v>165</v>
      </c>
      <c r="F374" s="340">
        <v>2017</v>
      </c>
      <c r="G374" s="340">
        <v>2021</v>
      </c>
      <c r="H374" s="341">
        <v>10.43</v>
      </c>
      <c r="I374" s="339"/>
      <c r="J374" s="339">
        <v>10.428000000000001</v>
      </c>
      <c r="K374" s="339"/>
      <c r="L374" s="351">
        <v>9523</v>
      </c>
      <c r="M374" s="351">
        <v>6362</v>
      </c>
      <c r="N374" s="351">
        <v>3650</v>
      </c>
      <c r="O374" s="351">
        <v>0</v>
      </c>
      <c r="P374" s="351">
        <v>0</v>
      </c>
      <c r="Q374" s="351">
        <v>0</v>
      </c>
      <c r="R374" s="358">
        <v>903</v>
      </c>
      <c r="S374" s="358">
        <f>VLOOKUP(C374,[1]Sheet2!$J$10:$EU$681,93,FALSE)</f>
        <v>903</v>
      </c>
      <c r="T374" s="359">
        <v>2081</v>
      </c>
      <c r="U374" s="359"/>
      <c r="V374" s="359">
        <v>1400</v>
      </c>
      <c r="W374" s="359">
        <v>681</v>
      </c>
      <c r="X374" s="359"/>
      <c r="Y374" s="351">
        <v>2081</v>
      </c>
      <c r="Z374" s="351">
        <v>7442</v>
      </c>
      <c r="AA374" s="366">
        <v>0.218523574503833</v>
      </c>
      <c r="AB374" s="367">
        <v>4695</v>
      </c>
      <c r="AC374" s="367">
        <v>2712</v>
      </c>
      <c r="AD374" s="367">
        <v>2747</v>
      </c>
      <c r="AE374" s="351">
        <v>2712</v>
      </c>
      <c r="AF374" s="351" t="s">
        <v>3251</v>
      </c>
      <c r="AG374" s="351" t="s">
        <v>3252</v>
      </c>
      <c r="AH374" s="351" t="s">
        <v>416</v>
      </c>
      <c r="AI374" s="351">
        <v>4300</v>
      </c>
      <c r="AJ374" s="351">
        <v>1500</v>
      </c>
      <c r="AK374" s="351">
        <v>2000</v>
      </c>
      <c r="AL374" s="351">
        <v>800</v>
      </c>
      <c r="AM374" s="351" t="s">
        <v>2838</v>
      </c>
      <c r="AN374" s="351">
        <v>3142</v>
      </c>
      <c r="AO374" s="351">
        <v>1247</v>
      </c>
      <c r="AP374" s="351">
        <v>712</v>
      </c>
      <c r="AQ374" s="351">
        <v>1183</v>
      </c>
      <c r="AR374" s="351" t="s">
        <v>109</v>
      </c>
      <c r="AS374" s="351"/>
      <c r="AT374" s="351"/>
      <c r="AU374" s="351"/>
      <c r="AV374" s="351"/>
      <c r="AW374" s="351"/>
      <c r="AX374" s="351" t="s">
        <v>2701</v>
      </c>
      <c r="AY374" s="351"/>
      <c r="AZ374" s="351" t="s">
        <v>416</v>
      </c>
      <c r="BA374" s="351" t="s">
        <v>416</v>
      </c>
      <c r="BB374" s="351" t="s">
        <v>2952</v>
      </c>
      <c r="BC374" s="412" t="s">
        <v>2701</v>
      </c>
      <c r="BD374" s="316" t="s">
        <v>2140</v>
      </c>
      <c r="BE374" s="339" t="s">
        <v>344</v>
      </c>
      <c r="BF374" s="339" t="s">
        <v>351</v>
      </c>
    </row>
    <row r="375" spans="1:58" s="320" customFormat="1" ht="35.1" customHeight="1">
      <c r="A375" s="339" t="s">
        <v>331</v>
      </c>
      <c r="B375" s="339" t="s">
        <v>1171</v>
      </c>
      <c r="C375" s="339" t="s">
        <v>1172</v>
      </c>
      <c r="D375" s="339" t="s">
        <v>90</v>
      </c>
      <c r="E375" s="339" t="s">
        <v>165</v>
      </c>
      <c r="F375" s="340">
        <v>2017</v>
      </c>
      <c r="G375" s="340">
        <v>2020</v>
      </c>
      <c r="H375" s="341">
        <v>21.4</v>
      </c>
      <c r="I375" s="339"/>
      <c r="J375" s="339">
        <v>20.936</v>
      </c>
      <c r="K375" s="339"/>
      <c r="L375" s="351">
        <v>18695</v>
      </c>
      <c r="M375" s="351">
        <v>12968.8</v>
      </c>
      <c r="N375" s="351">
        <v>8374.4</v>
      </c>
      <c r="O375" s="351">
        <v>0</v>
      </c>
      <c r="P375" s="351">
        <v>0</v>
      </c>
      <c r="Q375" s="351">
        <v>0</v>
      </c>
      <c r="R375" s="358">
        <v>2272</v>
      </c>
      <c r="S375" s="358">
        <f>VLOOKUP(C375,[1]Sheet2!$J$10:$EU$681,93,FALSE)</f>
        <v>2272</v>
      </c>
      <c r="T375" s="359">
        <v>9400</v>
      </c>
      <c r="U375" s="359"/>
      <c r="V375" s="359">
        <v>5100</v>
      </c>
      <c r="W375" s="359">
        <v>2850</v>
      </c>
      <c r="X375" s="359">
        <v>1450</v>
      </c>
      <c r="Y375" s="351">
        <v>9400</v>
      </c>
      <c r="Z375" s="351">
        <v>9295</v>
      </c>
      <c r="AA375" s="366">
        <v>0.50280823749665704</v>
      </c>
      <c r="AB375" s="367">
        <v>3192.6</v>
      </c>
      <c r="AC375" s="367">
        <v>4594.3999999999996</v>
      </c>
      <c r="AD375" s="367">
        <v>6102.4</v>
      </c>
      <c r="AE375" s="351">
        <v>3192.6</v>
      </c>
      <c r="AF375" s="351" t="s">
        <v>3253</v>
      </c>
      <c r="AG375" s="351" t="s">
        <v>3254</v>
      </c>
      <c r="AH375" s="351" t="s">
        <v>416</v>
      </c>
      <c r="AI375" s="351">
        <v>8702</v>
      </c>
      <c r="AJ375" s="351">
        <v>6102</v>
      </c>
      <c r="AK375" s="351">
        <v>2600</v>
      </c>
      <c r="AL375" s="351"/>
      <c r="AM375" s="351" t="s">
        <v>109</v>
      </c>
      <c r="AN375" s="351"/>
      <c r="AO375" s="351"/>
      <c r="AP375" s="351"/>
      <c r="AQ375" s="351"/>
      <c r="AR375" s="351"/>
      <c r="AS375" s="351"/>
      <c r="AT375" s="351"/>
      <c r="AU375" s="351"/>
      <c r="AV375" s="351"/>
      <c r="AW375" s="351"/>
      <c r="AX375" s="351" t="s">
        <v>2701</v>
      </c>
      <c r="AY375" s="388" t="s">
        <v>2880</v>
      </c>
      <c r="AZ375" s="351" t="s">
        <v>416</v>
      </c>
      <c r="BA375" s="351" t="s">
        <v>416</v>
      </c>
      <c r="BB375" s="351" t="s">
        <v>2952</v>
      </c>
      <c r="BC375" s="412" t="s">
        <v>2701</v>
      </c>
      <c r="BD375" s="316" t="s">
        <v>141</v>
      </c>
      <c r="BE375" s="339" t="s">
        <v>331</v>
      </c>
      <c r="BF375" s="339" t="s">
        <v>1171</v>
      </c>
    </row>
    <row r="376" spans="1:58" s="316" customFormat="1" ht="35.1" customHeight="1">
      <c r="A376" s="339" t="s">
        <v>371</v>
      </c>
      <c r="B376" s="339" t="s">
        <v>384</v>
      </c>
      <c r="C376" s="339" t="s">
        <v>467</v>
      </c>
      <c r="D376" s="339" t="s">
        <v>90</v>
      </c>
      <c r="E376" s="339" t="s">
        <v>89</v>
      </c>
      <c r="F376" s="340">
        <v>2016</v>
      </c>
      <c r="G376" s="340">
        <v>2020</v>
      </c>
      <c r="H376" s="341">
        <v>16.381</v>
      </c>
      <c r="I376" s="339"/>
      <c r="J376" s="339"/>
      <c r="K376" s="339">
        <v>16.381</v>
      </c>
      <c r="L376" s="351">
        <v>22619</v>
      </c>
      <c r="M376" s="351">
        <v>17197.9899</v>
      </c>
      <c r="N376" s="351">
        <v>7145</v>
      </c>
      <c r="O376" s="351">
        <v>0</v>
      </c>
      <c r="P376" s="351">
        <v>0</v>
      </c>
      <c r="Q376" s="351">
        <v>0</v>
      </c>
      <c r="R376" s="358">
        <v>7145</v>
      </c>
      <c r="S376" s="358">
        <f>VLOOKUP(C376,[1]Sheet2!$J$10:$EU$681,93,FALSE)</f>
        <v>7145</v>
      </c>
      <c r="T376" s="359">
        <v>24868.9</v>
      </c>
      <c r="U376" s="359">
        <v>11100</v>
      </c>
      <c r="V376" s="359">
        <v>9000</v>
      </c>
      <c r="W376" s="359">
        <v>2050</v>
      </c>
      <c r="X376" s="359">
        <v>2718.9</v>
      </c>
      <c r="Y376" s="351">
        <v>22619</v>
      </c>
      <c r="Z376" s="351">
        <v>0</v>
      </c>
      <c r="AA376" s="366">
        <v>1</v>
      </c>
      <c r="AB376" s="367">
        <v>0</v>
      </c>
      <c r="AC376" s="367">
        <v>10052.9899</v>
      </c>
      <c r="AD376" s="367">
        <v>0</v>
      </c>
      <c r="AE376" s="351"/>
      <c r="AF376" s="351" t="s">
        <v>3255</v>
      </c>
      <c r="AG376" s="351" t="s">
        <v>3256</v>
      </c>
      <c r="AH376" s="351" t="s">
        <v>416</v>
      </c>
      <c r="AI376" s="351">
        <v>8000</v>
      </c>
      <c r="AJ376" s="351"/>
      <c r="AK376" s="351"/>
      <c r="AL376" s="351">
        <v>8000</v>
      </c>
      <c r="AM376" s="351" t="s">
        <v>3257</v>
      </c>
      <c r="AN376" s="351">
        <v>1000</v>
      </c>
      <c r="AO376" s="351"/>
      <c r="AP376" s="351"/>
      <c r="AQ376" s="351">
        <v>1000</v>
      </c>
      <c r="AR376" s="351" t="s">
        <v>3258</v>
      </c>
      <c r="AS376" s="351"/>
      <c r="AT376" s="351"/>
      <c r="AU376" s="351"/>
      <c r="AV376" s="351"/>
      <c r="AW376" s="351"/>
      <c r="AX376" s="351" t="s">
        <v>2701</v>
      </c>
      <c r="AY376" s="351"/>
      <c r="AZ376" s="351" t="s">
        <v>416</v>
      </c>
      <c r="BA376" s="351" t="s">
        <v>426</v>
      </c>
      <c r="BB376" s="351" t="s">
        <v>2952</v>
      </c>
      <c r="BC376" s="412" t="s">
        <v>2701</v>
      </c>
      <c r="BD376" s="316" t="s">
        <v>141</v>
      </c>
      <c r="BE376" s="339" t="s">
        <v>371</v>
      </c>
      <c r="BF376" s="339" t="s">
        <v>384</v>
      </c>
    </row>
    <row r="377" spans="1:58" s="316" customFormat="1" ht="35.1" customHeight="1">
      <c r="A377" s="339" t="s">
        <v>371</v>
      </c>
      <c r="B377" s="339" t="s">
        <v>418</v>
      </c>
      <c r="C377" s="339" t="s">
        <v>1469</v>
      </c>
      <c r="D377" s="339" t="s">
        <v>119</v>
      </c>
      <c r="E377" s="339" t="s">
        <v>165</v>
      </c>
      <c r="F377" s="340">
        <v>2016</v>
      </c>
      <c r="G377" s="340">
        <v>2020</v>
      </c>
      <c r="H377" s="341">
        <v>22.6</v>
      </c>
      <c r="I377" s="339">
        <v>11.183</v>
      </c>
      <c r="J377" s="339">
        <v>10.372</v>
      </c>
      <c r="K377" s="339"/>
      <c r="L377" s="351">
        <v>73919</v>
      </c>
      <c r="M377" s="351">
        <v>54895.645400000001</v>
      </c>
      <c r="N377" s="351">
        <v>6757.2</v>
      </c>
      <c r="O377" s="351">
        <v>0</v>
      </c>
      <c r="P377" s="351">
        <v>0</v>
      </c>
      <c r="Q377" s="351">
        <v>0</v>
      </c>
      <c r="R377" s="358">
        <v>6279</v>
      </c>
      <c r="S377" s="358">
        <f>VLOOKUP(C377,[1]Sheet2!$J$10:$EU$681,93,FALSE)</f>
        <v>6279</v>
      </c>
      <c r="T377" s="359">
        <v>72800</v>
      </c>
      <c r="U377" s="359">
        <v>30000</v>
      </c>
      <c r="V377" s="359">
        <v>41000</v>
      </c>
      <c r="W377" s="359">
        <v>1800</v>
      </c>
      <c r="X377" s="359"/>
      <c r="Y377" s="351">
        <v>72800</v>
      </c>
      <c r="Z377" s="351">
        <v>1119</v>
      </c>
      <c r="AA377" s="366">
        <v>0.98486180819545699</v>
      </c>
      <c r="AB377" s="367">
        <v>640.79999999999995</v>
      </c>
      <c r="AC377" s="367">
        <v>48138.445399999997</v>
      </c>
      <c r="AD377" s="367">
        <v>478.2</v>
      </c>
      <c r="AE377" s="351">
        <v>640.79999999999995</v>
      </c>
      <c r="AF377" s="351" t="s">
        <v>3259</v>
      </c>
      <c r="AG377" s="351" t="s">
        <v>3260</v>
      </c>
      <c r="AH377" s="351" t="s">
        <v>416</v>
      </c>
      <c r="AI377" s="351">
        <v>1119</v>
      </c>
      <c r="AJ377" s="351">
        <v>478</v>
      </c>
      <c r="AK377" s="351">
        <v>641</v>
      </c>
      <c r="AL377" s="351">
        <v>0</v>
      </c>
      <c r="AM377" s="351" t="s">
        <v>2779</v>
      </c>
      <c r="AN377" s="351"/>
      <c r="AO377" s="351"/>
      <c r="AP377" s="351"/>
      <c r="AQ377" s="351"/>
      <c r="AR377" s="351"/>
      <c r="AS377" s="351"/>
      <c r="AT377" s="351"/>
      <c r="AU377" s="351"/>
      <c r="AV377" s="351"/>
      <c r="AW377" s="351"/>
      <c r="AX377" s="351" t="s">
        <v>2701</v>
      </c>
      <c r="AY377" s="351"/>
      <c r="AZ377" s="351" t="s">
        <v>426</v>
      </c>
      <c r="BA377" s="351" t="s">
        <v>426</v>
      </c>
      <c r="BB377" s="351" t="s">
        <v>2952</v>
      </c>
      <c r="BC377" s="412" t="s">
        <v>2701</v>
      </c>
      <c r="BD377" s="316" t="s">
        <v>141</v>
      </c>
      <c r="BE377" s="339" t="s">
        <v>371</v>
      </c>
      <c r="BF377" s="339" t="s">
        <v>418</v>
      </c>
    </row>
    <row r="378" spans="1:58" s="316" customFormat="1" ht="35.1" customHeight="1">
      <c r="A378" s="339" t="s">
        <v>371</v>
      </c>
      <c r="B378" s="339" t="s">
        <v>405</v>
      </c>
      <c r="C378" s="339" t="s">
        <v>1624</v>
      </c>
      <c r="D378" s="339" t="s">
        <v>90</v>
      </c>
      <c r="E378" s="339" t="s">
        <v>564</v>
      </c>
      <c r="F378" s="340">
        <v>2016</v>
      </c>
      <c r="G378" s="340">
        <v>2021</v>
      </c>
      <c r="H378" s="341">
        <v>42.988</v>
      </c>
      <c r="I378" s="339"/>
      <c r="J378" s="339">
        <v>42.988</v>
      </c>
      <c r="K378" s="339"/>
      <c r="L378" s="351">
        <v>35285.32</v>
      </c>
      <c r="M378" s="351">
        <v>26172.129000000001</v>
      </c>
      <c r="N378" s="351">
        <v>12896</v>
      </c>
      <c r="O378" s="351">
        <v>0</v>
      </c>
      <c r="P378" s="351">
        <v>0</v>
      </c>
      <c r="Q378" s="351">
        <v>0</v>
      </c>
      <c r="R378" s="358">
        <v>9750</v>
      </c>
      <c r="S378" s="358">
        <f>VLOOKUP(C378,[1]Sheet2!$J$10:$EU$681,93,FALSE)</f>
        <v>9750</v>
      </c>
      <c r="T378" s="359">
        <v>23260</v>
      </c>
      <c r="U378" s="359">
        <v>6000</v>
      </c>
      <c r="V378" s="359">
        <v>15600</v>
      </c>
      <c r="W378" s="359">
        <v>1660</v>
      </c>
      <c r="X378" s="359"/>
      <c r="Y378" s="351">
        <v>23260</v>
      </c>
      <c r="Z378" s="351">
        <v>12025.32</v>
      </c>
      <c r="AA378" s="366">
        <v>0.659197649334057</v>
      </c>
      <c r="AB378" s="367">
        <v>8879.32</v>
      </c>
      <c r="AC378" s="367">
        <v>13276.129000000001</v>
      </c>
      <c r="AD378" s="367">
        <v>3146</v>
      </c>
      <c r="AE378" s="351">
        <v>8879.32</v>
      </c>
      <c r="AF378" s="369" t="s">
        <v>3261</v>
      </c>
      <c r="AG378" s="369" t="s">
        <v>3262</v>
      </c>
      <c r="AH378" s="369" t="s">
        <v>426</v>
      </c>
      <c r="AI378" s="351"/>
      <c r="AJ378" s="351"/>
      <c r="AK378" s="351"/>
      <c r="AL378" s="351"/>
      <c r="AM378" s="351"/>
      <c r="AN378" s="351">
        <v>16422.129000000001</v>
      </c>
      <c r="AO378" s="351">
        <v>3146</v>
      </c>
      <c r="AP378" s="351">
        <v>13276.129000000001</v>
      </c>
      <c r="AQ378" s="351">
        <v>9113.1910000000007</v>
      </c>
      <c r="AR378" s="369" t="s">
        <v>3263</v>
      </c>
      <c r="AS378" s="351"/>
      <c r="AT378" s="351"/>
      <c r="AU378" s="351"/>
      <c r="AV378" s="351"/>
      <c r="AW378" s="351"/>
      <c r="AX378" s="351" t="s">
        <v>2701</v>
      </c>
      <c r="AY378" s="351"/>
      <c r="AZ378" s="351" t="s">
        <v>426</v>
      </c>
      <c r="BA378" s="351" t="s">
        <v>426</v>
      </c>
      <c r="BB378" s="351" t="s">
        <v>2952</v>
      </c>
      <c r="BC378" s="412" t="s">
        <v>2701</v>
      </c>
      <c r="BD378" s="316" t="s">
        <v>141</v>
      </c>
      <c r="BE378" s="339" t="s">
        <v>371</v>
      </c>
      <c r="BF378" s="339" t="s">
        <v>405</v>
      </c>
    </row>
    <row r="379" spans="1:58" s="316" customFormat="1" ht="35.1" customHeight="1">
      <c r="A379" s="339" t="s">
        <v>371</v>
      </c>
      <c r="B379" s="339" t="s">
        <v>1052</v>
      </c>
      <c r="C379" s="339" t="s">
        <v>1134</v>
      </c>
      <c r="D379" s="339" t="s">
        <v>90</v>
      </c>
      <c r="E379" s="339" t="s">
        <v>165</v>
      </c>
      <c r="F379" s="340">
        <v>2016</v>
      </c>
      <c r="G379" s="340">
        <v>2020</v>
      </c>
      <c r="H379" s="341">
        <v>4</v>
      </c>
      <c r="I379" s="339"/>
      <c r="J379" s="339">
        <v>4.25</v>
      </c>
      <c r="K379" s="339"/>
      <c r="L379" s="351">
        <v>6080</v>
      </c>
      <c r="M379" s="351">
        <v>4061.4807000000001</v>
      </c>
      <c r="N379" s="351">
        <v>1700</v>
      </c>
      <c r="O379" s="351">
        <v>0</v>
      </c>
      <c r="P379" s="351">
        <v>0</v>
      </c>
      <c r="Q379" s="351">
        <v>0</v>
      </c>
      <c r="R379" s="358">
        <v>301</v>
      </c>
      <c r="S379" s="358">
        <f>VLOOKUP(C379,[1]Sheet2!$J$10:$EU$681,93,FALSE)</f>
        <v>301</v>
      </c>
      <c r="T379" s="359">
        <v>3150</v>
      </c>
      <c r="U379" s="359"/>
      <c r="V379" s="359">
        <v>1200</v>
      </c>
      <c r="W379" s="359"/>
      <c r="X379" s="359">
        <v>1950</v>
      </c>
      <c r="Y379" s="351">
        <v>3150</v>
      </c>
      <c r="Z379" s="351">
        <v>2930</v>
      </c>
      <c r="AA379" s="366">
        <v>0.51809210526315796</v>
      </c>
      <c r="AB379" s="367">
        <v>1531</v>
      </c>
      <c r="AC379" s="367">
        <v>2361.4807000000001</v>
      </c>
      <c r="AD379" s="367">
        <v>1399</v>
      </c>
      <c r="AE379" s="351">
        <v>1531</v>
      </c>
      <c r="AF379" s="351" t="s">
        <v>3264</v>
      </c>
      <c r="AG379" s="351" t="s">
        <v>3265</v>
      </c>
      <c r="AH379" s="351" t="s">
        <v>416</v>
      </c>
      <c r="AI379" s="351">
        <v>2930</v>
      </c>
      <c r="AJ379" s="351">
        <v>1399</v>
      </c>
      <c r="AK379" s="351">
        <v>1531</v>
      </c>
      <c r="AL379" s="351"/>
      <c r="AM379" s="351" t="s">
        <v>2890</v>
      </c>
      <c r="AN379" s="351"/>
      <c r="AO379" s="351"/>
      <c r="AP379" s="351"/>
      <c r="AQ379" s="351"/>
      <c r="AR379" s="351"/>
      <c r="AS379" s="351"/>
      <c r="AT379" s="351"/>
      <c r="AU379" s="351"/>
      <c r="AV379" s="351"/>
      <c r="AW379" s="351"/>
      <c r="AX379" s="351" t="s">
        <v>2701</v>
      </c>
      <c r="AY379" s="351"/>
      <c r="AZ379" s="351" t="s">
        <v>416</v>
      </c>
      <c r="BA379" s="351" t="s">
        <v>426</v>
      </c>
      <c r="BB379" s="351" t="s">
        <v>2952</v>
      </c>
      <c r="BC379" s="412" t="s">
        <v>2701</v>
      </c>
      <c r="BD379" s="316" t="s">
        <v>141</v>
      </c>
      <c r="BE379" s="339" t="s">
        <v>371</v>
      </c>
      <c r="BF379" s="339" t="s">
        <v>1052</v>
      </c>
    </row>
    <row r="380" spans="1:58" s="316" customFormat="1" ht="35.1" customHeight="1">
      <c r="A380" s="339" t="s">
        <v>371</v>
      </c>
      <c r="B380" s="339" t="s">
        <v>405</v>
      </c>
      <c r="C380" s="339" t="s">
        <v>1281</v>
      </c>
      <c r="D380" s="339" t="s">
        <v>119</v>
      </c>
      <c r="E380" s="339" t="s">
        <v>89</v>
      </c>
      <c r="F380" s="340">
        <v>2017</v>
      </c>
      <c r="G380" s="340">
        <v>2020</v>
      </c>
      <c r="H380" s="341">
        <v>5.0220000000000002</v>
      </c>
      <c r="I380" s="339">
        <v>5.0199999999999996</v>
      </c>
      <c r="J380" s="339"/>
      <c r="K380" s="339"/>
      <c r="L380" s="351">
        <v>66795</v>
      </c>
      <c r="M380" s="351">
        <v>52644.381200000003</v>
      </c>
      <c r="N380" s="351">
        <v>1506</v>
      </c>
      <c r="O380" s="351">
        <v>0</v>
      </c>
      <c r="P380" s="351">
        <v>0</v>
      </c>
      <c r="Q380" s="351">
        <v>0</v>
      </c>
      <c r="R380" s="358">
        <v>685</v>
      </c>
      <c r="S380" s="358">
        <f>VLOOKUP(C380,[1]Sheet2!$J$10:$EU$681,93,FALSE)</f>
        <v>685</v>
      </c>
      <c r="T380" s="359">
        <v>0</v>
      </c>
      <c r="U380" s="359"/>
      <c r="V380" s="359"/>
      <c r="W380" s="359"/>
      <c r="X380" s="359"/>
      <c r="Y380" s="351">
        <v>31400</v>
      </c>
      <c r="Z380" s="351">
        <v>35395</v>
      </c>
      <c r="AA380" s="366">
        <v>0.47009506699603298</v>
      </c>
      <c r="AB380" s="367">
        <v>34574</v>
      </c>
      <c r="AC380" s="367">
        <v>51138.381200000003</v>
      </c>
      <c r="AD380" s="367">
        <v>821</v>
      </c>
      <c r="AE380" s="351">
        <v>34574</v>
      </c>
      <c r="AF380" s="351" t="s">
        <v>2575</v>
      </c>
      <c r="AG380" s="351" t="s">
        <v>2576</v>
      </c>
      <c r="AH380" s="351" t="s">
        <v>416</v>
      </c>
      <c r="AI380" s="351">
        <v>11359</v>
      </c>
      <c r="AJ380" s="351">
        <v>821</v>
      </c>
      <c r="AK380" s="351">
        <v>34574</v>
      </c>
      <c r="AL380" s="351"/>
      <c r="AM380" s="351" t="s">
        <v>2770</v>
      </c>
      <c r="AN380" s="351">
        <v>20039</v>
      </c>
      <c r="AO380" s="351"/>
      <c r="AP380" s="351"/>
      <c r="AQ380" s="351">
        <v>20039</v>
      </c>
      <c r="AR380" s="351" t="s">
        <v>2770</v>
      </c>
      <c r="AS380" s="351"/>
      <c r="AT380" s="351"/>
      <c r="AU380" s="351"/>
      <c r="AV380" s="351"/>
      <c r="AW380" s="351"/>
      <c r="AX380" s="351" t="s">
        <v>2701</v>
      </c>
      <c r="AY380" s="351"/>
      <c r="AZ380" s="351" t="s">
        <v>416</v>
      </c>
      <c r="BA380" s="351" t="s">
        <v>416</v>
      </c>
      <c r="BB380" s="351" t="s">
        <v>2952</v>
      </c>
      <c r="BC380" s="412" t="s">
        <v>2701</v>
      </c>
      <c r="BD380" s="316" t="s">
        <v>141</v>
      </c>
      <c r="BE380" s="339" t="s">
        <v>371</v>
      </c>
      <c r="BF380" s="339" t="s">
        <v>405</v>
      </c>
    </row>
    <row r="381" spans="1:58" s="316" customFormat="1" ht="35.1" customHeight="1">
      <c r="A381" s="339" t="s">
        <v>371</v>
      </c>
      <c r="B381" s="339" t="s">
        <v>389</v>
      </c>
      <c r="C381" s="339" t="s">
        <v>1336</v>
      </c>
      <c r="D381" s="339" t="s">
        <v>90</v>
      </c>
      <c r="E381" s="339" t="s">
        <v>1339</v>
      </c>
      <c r="F381" s="340">
        <v>2017</v>
      </c>
      <c r="G381" s="340">
        <v>2020</v>
      </c>
      <c r="H381" s="341">
        <v>35</v>
      </c>
      <c r="I381" s="339"/>
      <c r="J381" s="339">
        <v>34.799999999999997</v>
      </c>
      <c r="K381" s="339"/>
      <c r="L381" s="354">
        <v>46693</v>
      </c>
      <c r="M381" s="354">
        <v>36924.338969999997</v>
      </c>
      <c r="N381" s="354">
        <v>13920</v>
      </c>
      <c r="O381" s="351">
        <v>0</v>
      </c>
      <c r="P381" s="351">
        <v>0</v>
      </c>
      <c r="Q381" s="351">
        <v>0</v>
      </c>
      <c r="R381" s="362">
        <v>4205</v>
      </c>
      <c r="S381" s="358">
        <f>VLOOKUP(C381,[1]Sheet2!$J$10:$EU$681,93,FALSE)</f>
        <v>4205</v>
      </c>
      <c r="T381" s="359">
        <v>3886</v>
      </c>
      <c r="U381" s="359"/>
      <c r="V381" s="359">
        <v>1436</v>
      </c>
      <c r="W381" s="359">
        <v>2450</v>
      </c>
      <c r="X381" s="359"/>
      <c r="Y381" s="354">
        <v>3886</v>
      </c>
      <c r="Z381" s="351">
        <v>42807</v>
      </c>
      <c r="AA381" s="366">
        <v>8.3224466194076197E-2</v>
      </c>
      <c r="AB381" s="367">
        <v>33092</v>
      </c>
      <c r="AC381" s="367">
        <v>23004.338970000001</v>
      </c>
      <c r="AD381" s="367">
        <v>9715</v>
      </c>
      <c r="AE381" s="351">
        <v>23004.338970000001</v>
      </c>
      <c r="AF381" s="351" t="s">
        <v>3266</v>
      </c>
      <c r="AG381" s="351" t="s">
        <v>3267</v>
      </c>
      <c r="AH381" s="351" t="s">
        <v>416</v>
      </c>
      <c r="AI381" s="351">
        <v>10000</v>
      </c>
      <c r="AJ381" s="351">
        <v>3886</v>
      </c>
      <c r="AK381" s="351">
        <v>5114</v>
      </c>
      <c r="AL381" s="351">
        <v>1000</v>
      </c>
      <c r="AM381" s="351" t="s">
        <v>3268</v>
      </c>
      <c r="AN381" s="351">
        <v>20000</v>
      </c>
      <c r="AO381" s="351">
        <v>2915</v>
      </c>
      <c r="AP381" s="351">
        <v>15000</v>
      </c>
      <c r="AQ381" s="351">
        <v>2085</v>
      </c>
      <c r="AR381" s="351" t="s">
        <v>3269</v>
      </c>
      <c r="AS381" s="351">
        <v>12807</v>
      </c>
      <c r="AT381" s="351">
        <v>2915</v>
      </c>
      <c r="AU381" s="351">
        <v>2890</v>
      </c>
      <c r="AV381" s="351">
        <v>2797</v>
      </c>
      <c r="AW381" s="351" t="s">
        <v>3270</v>
      </c>
      <c r="AX381" s="351" t="s">
        <v>2701</v>
      </c>
      <c r="AY381" s="351"/>
      <c r="AZ381" s="351" t="s">
        <v>416</v>
      </c>
      <c r="BA381" s="351" t="s">
        <v>416</v>
      </c>
      <c r="BB381" s="351" t="s">
        <v>2952</v>
      </c>
      <c r="BC381" s="412" t="s">
        <v>2701</v>
      </c>
      <c r="BD381" s="316" t="s">
        <v>141</v>
      </c>
      <c r="BE381" s="339" t="s">
        <v>371</v>
      </c>
      <c r="BF381" s="339" t="s">
        <v>389</v>
      </c>
    </row>
    <row r="382" spans="1:58" s="316" customFormat="1" ht="35.1" customHeight="1">
      <c r="A382" s="339" t="s">
        <v>371</v>
      </c>
      <c r="B382" s="339" t="s">
        <v>405</v>
      </c>
      <c r="C382" s="339" t="s">
        <v>1619</v>
      </c>
      <c r="D382" s="339" t="s">
        <v>119</v>
      </c>
      <c r="E382" s="339" t="s">
        <v>165</v>
      </c>
      <c r="F382" s="340">
        <v>2017</v>
      </c>
      <c r="G382" s="340">
        <v>2021</v>
      </c>
      <c r="H382" s="341">
        <v>19.3</v>
      </c>
      <c r="I382" s="339"/>
      <c r="J382" s="339">
        <v>18.53</v>
      </c>
      <c r="K382" s="339"/>
      <c r="L382" s="351">
        <v>17868.16</v>
      </c>
      <c r="M382" s="351">
        <v>13122.8945</v>
      </c>
      <c r="N382" s="351">
        <v>5559</v>
      </c>
      <c r="O382" s="351">
        <v>0</v>
      </c>
      <c r="P382" s="351">
        <v>0</v>
      </c>
      <c r="Q382" s="351">
        <v>0</v>
      </c>
      <c r="R382" s="358">
        <v>2527.25</v>
      </c>
      <c r="S382" s="358">
        <f>VLOOKUP(C382,[1]Sheet2!$J$10:$EU$681,93,FALSE)</f>
        <v>2527.25</v>
      </c>
      <c r="T382" s="359">
        <v>9180</v>
      </c>
      <c r="U382" s="359"/>
      <c r="V382" s="359">
        <v>7920</v>
      </c>
      <c r="W382" s="359">
        <v>1260</v>
      </c>
      <c r="X382" s="359"/>
      <c r="Y382" s="351">
        <v>9180</v>
      </c>
      <c r="Z382" s="351">
        <v>8688.16</v>
      </c>
      <c r="AA382" s="366">
        <v>0.51376302876177504</v>
      </c>
      <c r="AB382" s="367">
        <v>5656.41</v>
      </c>
      <c r="AC382" s="367">
        <v>7563.8945000000003</v>
      </c>
      <c r="AD382" s="367">
        <v>3031.75</v>
      </c>
      <c r="AE382" s="351">
        <v>5656.41</v>
      </c>
      <c r="AF382" s="369" t="s">
        <v>3271</v>
      </c>
      <c r="AG382" s="369" t="s">
        <v>3272</v>
      </c>
      <c r="AH382" s="369" t="s">
        <v>426</v>
      </c>
      <c r="AI382" s="351"/>
      <c r="AJ382" s="351"/>
      <c r="AK382" s="351"/>
      <c r="AL382" s="351"/>
      <c r="AM382" s="351"/>
      <c r="AN382" s="351">
        <v>10595.6445</v>
      </c>
      <c r="AO382" s="351">
        <v>3031.75</v>
      </c>
      <c r="AP382" s="351">
        <v>7563.8945000000003</v>
      </c>
      <c r="AQ382" s="351">
        <v>4745.2655000000004</v>
      </c>
      <c r="AR382" s="369" t="s">
        <v>3273</v>
      </c>
      <c r="AS382" s="351"/>
      <c r="AT382" s="351"/>
      <c r="AU382" s="351"/>
      <c r="AV382" s="351"/>
      <c r="AW382" s="351"/>
      <c r="AX382" s="351" t="s">
        <v>2701</v>
      </c>
      <c r="AY382" s="351"/>
      <c r="AZ382" s="351" t="s">
        <v>426</v>
      </c>
      <c r="BA382" s="351" t="s">
        <v>426</v>
      </c>
      <c r="BB382" s="351" t="s">
        <v>2952</v>
      </c>
      <c r="BC382" s="412" t="s">
        <v>2701</v>
      </c>
      <c r="BD382" s="316" t="s">
        <v>141</v>
      </c>
      <c r="BE382" s="339" t="s">
        <v>371</v>
      </c>
      <c r="BF382" s="339" t="s">
        <v>405</v>
      </c>
    </row>
    <row r="383" spans="1:58" s="316" customFormat="1" ht="35.1" customHeight="1">
      <c r="A383" s="339" t="s">
        <v>371</v>
      </c>
      <c r="B383" s="339" t="s">
        <v>1052</v>
      </c>
      <c r="C383" s="339" t="s">
        <v>1739</v>
      </c>
      <c r="D383" s="339" t="s">
        <v>90</v>
      </c>
      <c r="E383" s="339" t="s">
        <v>765</v>
      </c>
      <c r="F383" s="340">
        <v>2020</v>
      </c>
      <c r="G383" s="340">
        <v>2022</v>
      </c>
      <c r="H383" s="341">
        <v>49</v>
      </c>
      <c r="I383" s="339"/>
      <c r="J383" s="339">
        <v>68</v>
      </c>
      <c r="K383" s="339"/>
      <c r="L383" s="351">
        <v>117324</v>
      </c>
      <c r="M383" s="351">
        <v>89000</v>
      </c>
      <c r="N383" s="351">
        <v>27200</v>
      </c>
      <c r="O383" s="351">
        <v>0</v>
      </c>
      <c r="P383" s="351">
        <v>0</v>
      </c>
      <c r="Q383" s="351">
        <v>0</v>
      </c>
      <c r="R383" s="358">
        <v>0</v>
      </c>
      <c r="S383" s="358">
        <f>VLOOKUP(C383,[1]Sheet2!$J$10:$EU$681,93,FALSE)</f>
        <v>0</v>
      </c>
      <c r="T383" s="359">
        <v>50</v>
      </c>
      <c r="U383" s="359"/>
      <c r="V383" s="359"/>
      <c r="W383" s="359"/>
      <c r="X383" s="359">
        <v>50</v>
      </c>
      <c r="Y383" s="351">
        <v>0</v>
      </c>
      <c r="Z383" s="351">
        <v>117324</v>
      </c>
      <c r="AA383" s="366">
        <v>0</v>
      </c>
      <c r="AB383" s="367">
        <v>90124</v>
      </c>
      <c r="AC383" s="367">
        <v>61800</v>
      </c>
      <c r="AD383" s="367">
        <v>27200</v>
      </c>
      <c r="AE383" s="351">
        <v>61800</v>
      </c>
      <c r="AF383" s="351" t="s">
        <v>1742</v>
      </c>
      <c r="AG383" s="351" t="s">
        <v>1743</v>
      </c>
      <c r="AH383" s="351" t="s">
        <v>416</v>
      </c>
      <c r="AI383" s="351">
        <v>35000</v>
      </c>
      <c r="AJ383" s="351">
        <v>8160</v>
      </c>
      <c r="AK383" s="351">
        <v>19040</v>
      </c>
      <c r="AL383" s="351">
        <v>7800</v>
      </c>
      <c r="AM383" s="351" t="s">
        <v>3274</v>
      </c>
      <c r="AN383" s="351">
        <v>55000</v>
      </c>
      <c r="AO383" s="351">
        <v>10880</v>
      </c>
      <c r="AP383" s="351">
        <v>0</v>
      </c>
      <c r="AQ383" s="351">
        <v>44120</v>
      </c>
      <c r="AR383" s="351" t="s">
        <v>3275</v>
      </c>
      <c r="AS383" s="351">
        <v>27324</v>
      </c>
      <c r="AT383" s="351">
        <v>8160</v>
      </c>
      <c r="AU383" s="351">
        <v>0</v>
      </c>
      <c r="AV383" s="351">
        <v>19164</v>
      </c>
      <c r="AW383" s="351" t="s">
        <v>2894</v>
      </c>
      <c r="AX383" s="351" t="s">
        <v>2701</v>
      </c>
      <c r="AY383" s="351"/>
      <c r="AZ383" s="351" t="s">
        <v>1077</v>
      </c>
      <c r="BA383" s="351" t="s">
        <v>1077</v>
      </c>
      <c r="BB383" s="351" t="s">
        <v>2952</v>
      </c>
      <c r="BC383" s="412" t="s">
        <v>2701</v>
      </c>
      <c r="BD383" s="316" t="s">
        <v>141</v>
      </c>
      <c r="BE383" s="339" t="s">
        <v>371</v>
      </c>
      <c r="BF383" s="339" t="s">
        <v>1052</v>
      </c>
    </row>
    <row r="384" spans="1:58" s="316" customFormat="1" ht="35.1" customHeight="1">
      <c r="A384" s="555" t="s">
        <v>3276</v>
      </c>
      <c r="B384" s="556"/>
      <c r="C384" s="339"/>
      <c r="D384" s="339"/>
      <c r="E384" s="339"/>
      <c r="F384" s="340"/>
      <c r="G384" s="340"/>
      <c r="H384" s="438">
        <f t="shared" ref="H384:R384" si="27">SUBTOTAL(9,H385:H464)</f>
        <v>1570.5519999999999</v>
      </c>
      <c r="I384" s="438">
        <f t="shared" si="27"/>
        <v>406.17784000000006</v>
      </c>
      <c r="J384" s="438">
        <f t="shared" si="27"/>
        <v>1112.39957</v>
      </c>
      <c r="K384" s="438">
        <f t="shared" si="27"/>
        <v>76.248999999999995</v>
      </c>
      <c r="L384" s="438">
        <f t="shared" si="27"/>
        <v>3608096.5249000001</v>
      </c>
      <c r="M384" s="438">
        <f t="shared" si="27"/>
        <v>2591085.5785669996</v>
      </c>
      <c r="N384" s="438">
        <f t="shared" si="27"/>
        <v>810498.76599999995</v>
      </c>
      <c r="O384" s="438">
        <f t="shared" si="27"/>
        <v>0</v>
      </c>
      <c r="P384" s="438">
        <f t="shared" si="27"/>
        <v>0</v>
      </c>
      <c r="Q384" s="438">
        <f t="shared" si="27"/>
        <v>0</v>
      </c>
      <c r="R384" s="439">
        <f t="shared" si="27"/>
        <v>41168</v>
      </c>
      <c r="S384" s="358" t="e">
        <f>VLOOKUP(C384,[1]Sheet2!$J$10:$EU$681,93,FALSE)</f>
        <v>#N/A</v>
      </c>
      <c r="T384" s="358"/>
      <c r="U384" s="358"/>
      <c r="V384" s="358"/>
      <c r="W384" s="358"/>
      <c r="X384" s="358"/>
      <c r="Y384" s="438">
        <f t="shared" ref="Y384:AE384" si="28">SUBTOTAL(9,Y385:Y464)</f>
        <v>64816.5</v>
      </c>
      <c r="Z384" s="438">
        <f t="shared" si="28"/>
        <v>3543280.0249000001</v>
      </c>
      <c r="AA384" s="438"/>
      <c r="AB384" s="438">
        <f t="shared" si="28"/>
        <v>2772508.2588999993</v>
      </c>
      <c r="AC384" s="438">
        <f t="shared" si="28"/>
        <v>1783685.012567</v>
      </c>
      <c r="AD384" s="438">
        <f t="shared" si="28"/>
        <v>770771.76599999995</v>
      </c>
      <c r="AE384" s="438">
        <f t="shared" si="28"/>
        <v>1777376.5482670001</v>
      </c>
      <c r="AF384" s="438"/>
      <c r="AG384" s="438"/>
      <c r="AH384" s="438"/>
      <c r="AI384" s="438">
        <f t="shared" ref="AI384:AL384" si="29">SUBTOTAL(9,AI385:AI464)</f>
        <v>396027.86799999996</v>
      </c>
      <c r="AJ384" s="438">
        <f t="shared" si="29"/>
        <v>103228.82</v>
      </c>
      <c r="AK384" s="438">
        <f t="shared" si="29"/>
        <v>228994.37938999999</v>
      </c>
      <c r="AL384" s="438">
        <f t="shared" si="29"/>
        <v>63642.968610000011</v>
      </c>
      <c r="AM384" s="438"/>
      <c r="AN384" s="438">
        <f t="shared" ref="AN384:AQ384" si="30">SUBTOTAL(9,AN385:AN464)</f>
        <v>1092897.023</v>
      </c>
      <c r="AO384" s="438">
        <f t="shared" si="30"/>
        <v>215477.71100000001</v>
      </c>
      <c r="AP384" s="438">
        <f t="shared" si="30"/>
        <v>643470.35914000007</v>
      </c>
      <c r="AQ384" s="438">
        <f t="shared" si="30"/>
        <v>236899.75285999998</v>
      </c>
      <c r="AR384" s="438"/>
      <c r="AS384" s="438">
        <f t="shared" ref="AS384:AV384" si="31">SUBTOTAL(9,AS385:AS464)</f>
        <v>724940.47899999993</v>
      </c>
      <c r="AT384" s="438">
        <f t="shared" si="31"/>
        <v>152898.465</v>
      </c>
      <c r="AU384" s="438">
        <f t="shared" si="31"/>
        <v>373668.36349000002</v>
      </c>
      <c r="AV384" s="438">
        <f t="shared" si="31"/>
        <v>174318.71806999997</v>
      </c>
      <c r="AW384" s="438"/>
      <c r="AX384" s="438"/>
      <c r="AY384" s="438">
        <f t="shared" ref="AY384:BB384" si="32">SUBTOTAL(9,AY385:AY401)</f>
        <v>0</v>
      </c>
      <c r="AZ384" s="438">
        <f t="shared" si="32"/>
        <v>0</v>
      </c>
      <c r="BA384" s="438">
        <f t="shared" si="32"/>
        <v>0</v>
      </c>
      <c r="BB384" s="438">
        <f t="shared" si="32"/>
        <v>0</v>
      </c>
      <c r="BC384" s="412"/>
      <c r="BE384" s="555" t="s">
        <v>3276</v>
      </c>
      <c r="BF384" s="556"/>
    </row>
    <row r="385" spans="1:58" s="328" customFormat="1" ht="35.1" customHeight="1">
      <c r="A385" s="339" t="s">
        <v>116</v>
      </c>
      <c r="B385" s="339" t="s">
        <v>1918</v>
      </c>
      <c r="C385" s="339" t="s">
        <v>1919</v>
      </c>
      <c r="D385" s="339" t="s">
        <v>119</v>
      </c>
      <c r="E385" s="339" t="s">
        <v>89</v>
      </c>
      <c r="F385" s="340">
        <v>2017</v>
      </c>
      <c r="G385" s="340">
        <v>2020</v>
      </c>
      <c r="H385" s="341">
        <v>13.42</v>
      </c>
      <c r="I385" s="352"/>
      <c r="J385" s="352">
        <v>13.233000000000001</v>
      </c>
      <c r="K385" s="352"/>
      <c r="L385" s="368">
        <v>35000</v>
      </c>
      <c r="M385" s="351">
        <v>25000</v>
      </c>
      <c r="N385" s="351">
        <v>3982</v>
      </c>
      <c r="O385" s="351">
        <v>0</v>
      </c>
      <c r="P385" s="351">
        <v>0</v>
      </c>
      <c r="Q385" s="351">
        <v>0</v>
      </c>
      <c r="R385" s="358">
        <v>597</v>
      </c>
      <c r="S385" s="358">
        <f>VLOOKUP(C385,[1]Sheet2!$J$10:$EU$681,93,FALSE)</f>
        <v>597</v>
      </c>
      <c r="T385" s="358"/>
      <c r="U385" s="358"/>
      <c r="V385" s="358"/>
      <c r="W385" s="358"/>
      <c r="X385" s="358"/>
      <c r="Y385" s="351">
        <v>0</v>
      </c>
      <c r="Z385" s="351">
        <v>35000</v>
      </c>
      <c r="AA385" s="366">
        <v>0</v>
      </c>
      <c r="AB385" s="367">
        <v>31615</v>
      </c>
      <c r="AC385" s="367">
        <v>21018</v>
      </c>
      <c r="AD385" s="367">
        <v>3385</v>
      </c>
      <c r="AE385" s="351">
        <v>21018</v>
      </c>
      <c r="AF385" s="351"/>
      <c r="AG385" s="351" t="s">
        <v>3277</v>
      </c>
      <c r="AH385" s="351" t="s">
        <v>1077</v>
      </c>
      <c r="AI385" s="351">
        <v>5000</v>
      </c>
      <c r="AJ385" s="351">
        <v>1000</v>
      </c>
      <c r="AK385" s="351">
        <v>1000</v>
      </c>
      <c r="AL385" s="383">
        <v>3000</v>
      </c>
      <c r="AM385" s="351" t="s">
        <v>93</v>
      </c>
      <c r="AN385" s="351">
        <v>25000</v>
      </c>
      <c r="AO385" s="351">
        <v>2385</v>
      </c>
      <c r="AP385" s="351">
        <v>15018</v>
      </c>
      <c r="AQ385" s="383">
        <v>7597</v>
      </c>
      <c r="AR385" s="351" t="s">
        <v>3069</v>
      </c>
      <c r="AS385" s="351">
        <v>5000</v>
      </c>
      <c r="AT385" s="351"/>
      <c r="AU385" s="351">
        <v>5000</v>
      </c>
      <c r="AV385" s="383"/>
      <c r="AW385" s="351" t="s">
        <v>109</v>
      </c>
      <c r="AX385" s="351" t="s">
        <v>2701</v>
      </c>
      <c r="AY385" s="351"/>
      <c r="AZ385" s="383" t="s">
        <v>1077</v>
      </c>
      <c r="BA385" s="351" t="s">
        <v>426</v>
      </c>
      <c r="BB385" s="351" t="s">
        <v>2952</v>
      </c>
      <c r="BC385" s="412" t="s">
        <v>2701</v>
      </c>
      <c r="BD385" s="316" t="s">
        <v>234</v>
      </c>
      <c r="BE385" s="339" t="s">
        <v>116</v>
      </c>
      <c r="BF385" s="339" t="s">
        <v>1918</v>
      </c>
    </row>
    <row r="386" spans="1:58" s="316" customFormat="1" ht="35.1" customHeight="1">
      <c r="A386" s="339" t="s">
        <v>128</v>
      </c>
      <c r="B386" s="339" t="s">
        <v>1772</v>
      </c>
      <c r="C386" s="339" t="s">
        <v>1773</v>
      </c>
      <c r="D386" s="339" t="s">
        <v>119</v>
      </c>
      <c r="E386" s="339" t="s">
        <v>134</v>
      </c>
      <c r="F386" s="342">
        <v>2020</v>
      </c>
      <c r="G386" s="342">
        <v>2021</v>
      </c>
      <c r="H386" s="341">
        <f>K386</f>
        <v>9</v>
      </c>
      <c r="I386" s="339"/>
      <c r="J386" s="339"/>
      <c r="K386" s="378">
        <v>9</v>
      </c>
      <c r="L386" s="368">
        <v>4546</v>
      </c>
      <c r="M386" s="351"/>
      <c r="N386" s="351">
        <v>2500</v>
      </c>
      <c r="O386" s="351">
        <v>0</v>
      </c>
      <c r="P386" s="351">
        <v>0</v>
      </c>
      <c r="Q386" s="351">
        <v>0</v>
      </c>
      <c r="R386" s="358">
        <v>0</v>
      </c>
      <c r="S386" s="358">
        <f>VLOOKUP(C386,[1]Sheet2!$J$10:$EU$681,93,FALSE)</f>
        <v>0</v>
      </c>
      <c r="T386" s="358"/>
      <c r="U386" s="358"/>
      <c r="V386" s="358"/>
      <c r="W386" s="358"/>
      <c r="X386" s="358"/>
      <c r="Y386" s="351">
        <v>0</v>
      </c>
      <c r="Z386" s="351">
        <v>4546</v>
      </c>
      <c r="AA386" s="366">
        <v>0</v>
      </c>
      <c r="AB386" s="367">
        <v>2046</v>
      </c>
      <c r="AC386" s="367"/>
      <c r="AD386" s="367">
        <v>2500</v>
      </c>
      <c r="AE386" s="351"/>
      <c r="AF386" s="368" t="s">
        <v>3278</v>
      </c>
      <c r="AG386" s="368" t="s">
        <v>3279</v>
      </c>
      <c r="AH386" s="368" t="s">
        <v>1077</v>
      </c>
      <c r="AI386" s="368">
        <v>4000</v>
      </c>
      <c r="AJ386" s="368">
        <v>2500</v>
      </c>
      <c r="AK386" s="368"/>
      <c r="AL386" s="368">
        <v>1500</v>
      </c>
      <c r="AM386" s="368" t="s">
        <v>109</v>
      </c>
      <c r="AN386" s="368">
        <v>546</v>
      </c>
      <c r="AO386" s="368"/>
      <c r="AP386" s="368"/>
      <c r="AQ386" s="368">
        <v>546</v>
      </c>
      <c r="AR386" s="368" t="s">
        <v>3145</v>
      </c>
      <c r="AS386" s="351"/>
      <c r="AT386" s="351"/>
      <c r="AU386" s="351"/>
      <c r="AV386" s="351"/>
      <c r="AW386" s="351"/>
      <c r="AX386" s="351" t="s">
        <v>2701</v>
      </c>
      <c r="AY386" s="351"/>
      <c r="AZ386" s="351" t="s">
        <v>1077</v>
      </c>
      <c r="BA386" s="351" t="s">
        <v>1077</v>
      </c>
      <c r="BB386" s="351" t="s">
        <v>2952</v>
      </c>
      <c r="BC386" s="412" t="s">
        <v>2701</v>
      </c>
      <c r="BD386" s="316" t="s">
        <v>2140</v>
      </c>
      <c r="BE386" s="339" t="s">
        <v>128</v>
      </c>
      <c r="BF386" s="339" t="s">
        <v>1772</v>
      </c>
    </row>
    <row r="387" spans="1:58" s="316" customFormat="1" ht="35.1" customHeight="1">
      <c r="A387" s="339" t="s">
        <v>162</v>
      </c>
      <c r="B387" s="339" t="s">
        <v>633</v>
      </c>
      <c r="C387" s="339" t="s">
        <v>1670</v>
      </c>
      <c r="D387" s="339" t="s">
        <v>90</v>
      </c>
      <c r="E387" s="339" t="s">
        <v>165</v>
      </c>
      <c r="F387" s="340">
        <v>2020</v>
      </c>
      <c r="G387" s="340">
        <v>2022</v>
      </c>
      <c r="H387" s="341">
        <f>J387</f>
        <v>26.196000000000002</v>
      </c>
      <c r="I387" s="339"/>
      <c r="J387" s="339">
        <v>26.196000000000002</v>
      </c>
      <c r="K387" s="339"/>
      <c r="L387" s="351">
        <v>61785</v>
      </c>
      <c r="M387" s="351">
        <v>43249.5</v>
      </c>
      <c r="N387" s="351">
        <v>19655</v>
      </c>
      <c r="O387" s="351">
        <v>0</v>
      </c>
      <c r="P387" s="351">
        <v>0</v>
      </c>
      <c r="Q387" s="351">
        <v>0</v>
      </c>
      <c r="R387" s="358">
        <v>0</v>
      </c>
      <c r="S387" s="358">
        <f>VLOOKUP(C387,[1]Sheet2!$J$10:$EU$681,93,FALSE)</f>
        <v>0</v>
      </c>
      <c r="T387" s="358"/>
      <c r="U387" s="358"/>
      <c r="V387" s="358"/>
      <c r="W387" s="358"/>
      <c r="X387" s="358"/>
      <c r="Y387" s="351">
        <v>0</v>
      </c>
      <c r="Z387" s="351">
        <v>61785</v>
      </c>
      <c r="AA387" s="366">
        <v>0</v>
      </c>
      <c r="AB387" s="367">
        <v>42130</v>
      </c>
      <c r="AC387" s="367">
        <v>23594.5</v>
      </c>
      <c r="AD387" s="367">
        <v>19655</v>
      </c>
      <c r="AE387" s="351">
        <v>23594.5</v>
      </c>
      <c r="AF387" s="351" t="s">
        <v>3280</v>
      </c>
      <c r="AG387" s="351" t="s">
        <v>1672</v>
      </c>
      <c r="AH387" s="351" t="s">
        <v>1077</v>
      </c>
      <c r="AI387" s="351">
        <v>18535.5</v>
      </c>
      <c r="AJ387" s="351">
        <v>5897</v>
      </c>
      <c r="AK387" s="351">
        <v>7079</v>
      </c>
      <c r="AL387" s="351">
        <v>5560</v>
      </c>
      <c r="AM387" s="351" t="s">
        <v>1076</v>
      </c>
      <c r="AN387" s="351">
        <v>30892.5</v>
      </c>
      <c r="AO387" s="351">
        <v>7862</v>
      </c>
      <c r="AP387" s="351">
        <v>16516</v>
      </c>
      <c r="AQ387" s="351">
        <v>6514.5</v>
      </c>
      <c r="AR387" s="351" t="s">
        <v>93</v>
      </c>
      <c r="AS387" s="351">
        <v>12357</v>
      </c>
      <c r="AT387" s="351">
        <v>5896.5</v>
      </c>
      <c r="AU387" s="351">
        <v>0</v>
      </c>
      <c r="AV387" s="351">
        <v>6460.5</v>
      </c>
      <c r="AW387" s="351" t="s">
        <v>94</v>
      </c>
      <c r="AX387" s="351" t="s">
        <v>2701</v>
      </c>
      <c r="AY387" s="351"/>
      <c r="AZ387" s="351" t="s">
        <v>1077</v>
      </c>
      <c r="BA387" s="351" t="s">
        <v>1077</v>
      </c>
      <c r="BB387" s="351" t="s">
        <v>2952</v>
      </c>
      <c r="BC387" s="412" t="s">
        <v>2701</v>
      </c>
      <c r="BD387" s="316" t="s">
        <v>141</v>
      </c>
      <c r="BE387" s="339" t="s">
        <v>162</v>
      </c>
      <c r="BF387" s="339" t="s">
        <v>633</v>
      </c>
    </row>
    <row r="388" spans="1:58" s="316" customFormat="1" ht="35.1" customHeight="1">
      <c r="A388" s="339" t="s">
        <v>162</v>
      </c>
      <c r="B388" s="339" t="s">
        <v>633</v>
      </c>
      <c r="C388" s="339" t="s">
        <v>1659</v>
      </c>
      <c r="D388" s="339" t="s">
        <v>90</v>
      </c>
      <c r="E388" s="339" t="s">
        <v>165</v>
      </c>
      <c r="F388" s="340">
        <v>2020</v>
      </c>
      <c r="G388" s="340">
        <v>2022</v>
      </c>
      <c r="H388" s="341">
        <v>7.8</v>
      </c>
      <c r="I388" s="339"/>
      <c r="J388" s="339"/>
      <c r="K388" s="339">
        <v>7.8</v>
      </c>
      <c r="L388" s="351">
        <v>5616</v>
      </c>
      <c r="M388" s="351">
        <v>4099.68</v>
      </c>
      <c r="N388" s="351">
        <v>3120</v>
      </c>
      <c r="O388" s="351">
        <v>0</v>
      </c>
      <c r="P388" s="351">
        <v>0</v>
      </c>
      <c r="Q388" s="351">
        <v>0</v>
      </c>
      <c r="R388" s="358">
        <v>0</v>
      </c>
      <c r="S388" s="358">
        <f>VLOOKUP(C388,[1]Sheet2!$J$10:$EU$681,93,FALSE)</f>
        <v>0</v>
      </c>
      <c r="T388" s="358"/>
      <c r="U388" s="358"/>
      <c r="V388" s="358"/>
      <c r="W388" s="358"/>
      <c r="X388" s="358"/>
      <c r="Y388" s="351">
        <v>0</v>
      </c>
      <c r="Z388" s="351">
        <v>5616</v>
      </c>
      <c r="AA388" s="366">
        <v>0</v>
      </c>
      <c r="AB388" s="367">
        <v>2496</v>
      </c>
      <c r="AC388" s="367">
        <v>979.68</v>
      </c>
      <c r="AD388" s="367">
        <v>3120</v>
      </c>
      <c r="AE388" s="351">
        <v>979.68</v>
      </c>
      <c r="AF388" s="351" t="s">
        <v>3281</v>
      </c>
      <c r="AG388" s="351" t="s">
        <v>3282</v>
      </c>
      <c r="AH388" s="351" t="s">
        <v>1077</v>
      </c>
      <c r="AI388" s="351">
        <v>5616</v>
      </c>
      <c r="AJ388" s="351">
        <v>3120</v>
      </c>
      <c r="AK388" s="351">
        <v>980</v>
      </c>
      <c r="AL388" s="351">
        <v>1516</v>
      </c>
      <c r="AM388" s="351" t="s">
        <v>94</v>
      </c>
      <c r="AN388" s="351"/>
      <c r="AO388" s="351"/>
      <c r="AP388" s="351"/>
      <c r="AQ388" s="351">
        <v>0</v>
      </c>
      <c r="AR388" s="351"/>
      <c r="AS388" s="351"/>
      <c r="AT388" s="351"/>
      <c r="AU388" s="351"/>
      <c r="AV388" s="351"/>
      <c r="AW388" s="351"/>
      <c r="AX388" s="351" t="s">
        <v>2701</v>
      </c>
      <c r="AY388" s="351"/>
      <c r="AZ388" s="351" t="s">
        <v>1077</v>
      </c>
      <c r="BA388" s="351" t="s">
        <v>1077</v>
      </c>
      <c r="BB388" s="351" t="s">
        <v>2952</v>
      </c>
      <c r="BC388" s="412" t="s">
        <v>2701</v>
      </c>
      <c r="BD388" s="316" t="s">
        <v>141</v>
      </c>
      <c r="BE388" s="339" t="s">
        <v>162</v>
      </c>
      <c r="BF388" s="339" t="s">
        <v>633</v>
      </c>
    </row>
    <row r="389" spans="1:58" s="316" customFormat="1" ht="35.1" customHeight="1">
      <c r="A389" s="339" t="s">
        <v>162</v>
      </c>
      <c r="B389" s="339" t="s">
        <v>633</v>
      </c>
      <c r="C389" s="339" t="s">
        <v>1667</v>
      </c>
      <c r="D389" s="339" t="s">
        <v>90</v>
      </c>
      <c r="E389" s="339" t="s">
        <v>165</v>
      </c>
      <c r="F389" s="340">
        <v>2020</v>
      </c>
      <c r="G389" s="340">
        <v>2022</v>
      </c>
      <c r="H389" s="341">
        <v>6</v>
      </c>
      <c r="I389" s="339">
        <v>6</v>
      </c>
      <c r="J389" s="339"/>
      <c r="K389" s="339"/>
      <c r="L389" s="351">
        <v>19800</v>
      </c>
      <c r="M389" s="351">
        <v>14058</v>
      </c>
      <c r="N389" s="351">
        <v>3900</v>
      </c>
      <c r="O389" s="351">
        <v>0</v>
      </c>
      <c r="P389" s="351">
        <v>0</v>
      </c>
      <c r="Q389" s="351">
        <v>0</v>
      </c>
      <c r="R389" s="358">
        <v>0</v>
      </c>
      <c r="S389" s="358">
        <f>VLOOKUP(C389,[1]Sheet2!$J$10:$EU$681,93,FALSE)</f>
        <v>0</v>
      </c>
      <c r="T389" s="358"/>
      <c r="U389" s="358"/>
      <c r="V389" s="358"/>
      <c r="W389" s="358"/>
      <c r="X389" s="358"/>
      <c r="Y389" s="351">
        <v>0</v>
      </c>
      <c r="Z389" s="351">
        <v>19800</v>
      </c>
      <c r="AA389" s="366">
        <v>0</v>
      </c>
      <c r="AB389" s="367">
        <v>15900</v>
      </c>
      <c r="AC389" s="367">
        <v>10158</v>
      </c>
      <c r="AD389" s="367">
        <v>3900</v>
      </c>
      <c r="AE389" s="351">
        <v>10158</v>
      </c>
      <c r="AF389" s="351" t="s">
        <v>3283</v>
      </c>
      <c r="AG389" s="351" t="s">
        <v>1669</v>
      </c>
      <c r="AH389" s="351" t="s">
        <v>1077</v>
      </c>
      <c r="AI389" s="351">
        <v>13860</v>
      </c>
      <c r="AJ389" s="351">
        <v>2730</v>
      </c>
      <c r="AK389" s="351">
        <v>7110.6</v>
      </c>
      <c r="AL389" s="351">
        <v>4019.4</v>
      </c>
      <c r="AM389" s="351" t="s">
        <v>93</v>
      </c>
      <c r="AN389" s="351">
        <v>5940</v>
      </c>
      <c r="AO389" s="351">
        <v>1170</v>
      </c>
      <c r="AP389" s="351">
        <v>3047.4</v>
      </c>
      <c r="AQ389" s="351">
        <v>1722.6</v>
      </c>
      <c r="AR389" s="351" t="s">
        <v>94</v>
      </c>
      <c r="AS389" s="351"/>
      <c r="AT389" s="351"/>
      <c r="AU389" s="351"/>
      <c r="AV389" s="351"/>
      <c r="AW389" s="351"/>
      <c r="AX389" s="351" t="s">
        <v>2701</v>
      </c>
      <c r="AY389" s="351"/>
      <c r="AZ389" s="351" t="s">
        <v>1077</v>
      </c>
      <c r="BA389" s="351" t="s">
        <v>1077</v>
      </c>
      <c r="BB389" s="351" t="s">
        <v>2952</v>
      </c>
      <c r="BC389" s="412" t="s">
        <v>2701</v>
      </c>
      <c r="BD389" s="316" t="s">
        <v>141</v>
      </c>
      <c r="BE389" s="339" t="s">
        <v>162</v>
      </c>
      <c r="BF389" s="339" t="s">
        <v>633</v>
      </c>
    </row>
    <row r="390" spans="1:58" s="316" customFormat="1" ht="35.1" customHeight="1">
      <c r="A390" s="339" t="s">
        <v>162</v>
      </c>
      <c r="B390" s="339" t="s">
        <v>1796</v>
      </c>
      <c r="C390" s="339" t="s">
        <v>1797</v>
      </c>
      <c r="D390" s="339" t="s">
        <v>90</v>
      </c>
      <c r="E390" s="339" t="s">
        <v>134</v>
      </c>
      <c r="F390" s="340">
        <v>2020</v>
      </c>
      <c r="G390" s="340">
        <v>2022</v>
      </c>
      <c r="H390" s="341">
        <v>66.5</v>
      </c>
      <c r="I390" s="339">
        <v>66.534000000000006</v>
      </c>
      <c r="J390" s="339"/>
      <c r="K390" s="339"/>
      <c r="L390" s="351">
        <v>306537</v>
      </c>
      <c r="M390" s="351">
        <v>209869.788</v>
      </c>
      <c r="N390" s="351">
        <v>43253</v>
      </c>
      <c r="O390" s="351">
        <v>0</v>
      </c>
      <c r="P390" s="351">
        <v>0</v>
      </c>
      <c r="Q390" s="351">
        <v>0</v>
      </c>
      <c r="R390" s="358">
        <v>5969</v>
      </c>
      <c r="S390" s="358">
        <f>VLOOKUP(C390,[1]Sheet2!$J$10:$EU$681,93,FALSE)</f>
        <v>5969</v>
      </c>
      <c r="T390" s="358"/>
      <c r="U390" s="358"/>
      <c r="V390" s="358"/>
      <c r="W390" s="358"/>
      <c r="X390" s="358"/>
      <c r="Y390" s="351">
        <v>0</v>
      </c>
      <c r="Z390" s="351">
        <v>306537</v>
      </c>
      <c r="AA390" s="366">
        <v>0</v>
      </c>
      <c r="AB390" s="367">
        <v>269253</v>
      </c>
      <c r="AC390" s="367">
        <v>166616.788</v>
      </c>
      <c r="AD390" s="367">
        <v>37284</v>
      </c>
      <c r="AE390" s="351">
        <v>166616.788</v>
      </c>
      <c r="AF390" s="351" t="s">
        <v>3284</v>
      </c>
      <c r="AG390" s="351" t="s">
        <v>3285</v>
      </c>
      <c r="AH390" s="351" t="s">
        <v>1077</v>
      </c>
      <c r="AI390" s="351">
        <v>50000</v>
      </c>
      <c r="AJ390" s="351">
        <v>12980</v>
      </c>
      <c r="AK390" s="351">
        <v>37020</v>
      </c>
      <c r="AL390" s="351"/>
      <c r="AM390" s="351" t="s">
        <v>3143</v>
      </c>
      <c r="AN390" s="351">
        <v>222000</v>
      </c>
      <c r="AO390" s="351">
        <v>22000</v>
      </c>
      <c r="AP390" s="351">
        <v>129596.788</v>
      </c>
      <c r="AQ390" s="351">
        <v>70403.212</v>
      </c>
      <c r="AR390" s="351" t="s">
        <v>3144</v>
      </c>
      <c r="AS390" s="351">
        <v>34537</v>
      </c>
      <c r="AT390" s="351">
        <v>2304</v>
      </c>
      <c r="AU390" s="351"/>
      <c r="AV390" s="351">
        <v>32233</v>
      </c>
      <c r="AW390" s="351" t="s">
        <v>3145</v>
      </c>
      <c r="AX390" s="351" t="s">
        <v>2701</v>
      </c>
      <c r="AY390" s="351"/>
      <c r="AZ390" s="351" t="s">
        <v>1187</v>
      </c>
      <c r="BA390" s="351" t="s">
        <v>1187</v>
      </c>
      <c r="BB390" s="351" t="s">
        <v>2952</v>
      </c>
      <c r="BC390" s="412" t="s">
        <v>2701</v>
      </c>
      <c r="BD390" s="316" t="s">
        <v>141</v>
      </c>
      <c r="BE390" s="339" t="s">
        <v>162</v>
      </c>
      <c r="BF390" s="339" t="s">
        <v>1796</v>
      </c>
    </row>
    <row r="391" spans="1:58" s="319" customFormat="1" ht="35.1" customHeight="1">
      <c r="A391" s="343" t="s">
        <v>190</v>
      </c>
      <c r="B391" s="343" t="s">
        <v>222</v>
      </c>
      <c r="C391" s="343" t="s">
        <v>1665</v>
      </c>
      <c r="D391" s="343" t="s">
        <v>90</v>
      </c>
      <c r="E391" s="343" t="s">
        <v>134</v>
      </c>
      <c r="F391" s="344">
        <v>2018</v>
      </c>
      <c r="G391" s="344">
        <v>2020</v>
      </c>
      <c r="H391" s="345">
        <f>J391</f>
        <v>45</v>
      </c>
      <c r="I391" s="343"/>
      <c r="J391" s="343">
        <v>45</v>
      </c>
      <c r="K391" s="343"/>
      <c r="L391" s="353">
        <v>63578</v>
      </c>
      <c r="M391" s="353">
        <v>44504.6</v>
      </c>
      <c r="N391" s="353">
        <v>18000</v>
      </c>
      <c r="O391" s="351">
        <v>0</v>
      </c>
      <c r="P391" s="351">
        <v>0</v>
      </c>
      <c r="Q391" s="351">
        <v>0</v>
      </c>
      <c r="R391" s="360">
        <v>0</v>
      </c>
      <c r="S391" s="358">
        <f>VLOOKUP(C391,[1]Sheet2!$J$10:$EU$681,93,FALSE)</f>
        <v>0</v>
      </c>
      <c r="T391" s="358"/>
      <c r="U391" s="358"/>
      <c r="V391" s="358"/>
      <c r="W391" s="358"/>
      <c r="X391" s="358"/>
      <c r="Y391" s="353">
        <v>0</v>
      </c>
      <c r="Z391" s="351">
        <v>63578</v>
      </c>
      <c r="AA391" s="366">
        <v>0</v>
      </c>
      <c r="AB391" s="367">
        <v>45578</v>
      </c>
      <c r="AC391" s="367">
        <v>26504.6</v>
      </c>
      <c r="AD391" s="367">
        <v>18000</v>
      </c>
      <c r="AE391" s="351">
        <v>26504.6</v>
      </c>
      <c r="AF391" s="353" t="s">
        <v>1666</v>
      </c>
      <c r="AG391" s="353" t="s">
        <v>3286</v>
      </c>
      <c r="AH391" s="353" t="s">
        <v>1077</v>
      </c>
      <c r="AI391" s="425">
        <v>30000</v>
      </c>
      <c r="AJ391" s="425">
        <v>10000</v>
      </c>
      <c r="AK391" s="425">
        <v>20000</v>
      </c>
      <c r="AL391" s="425"/>
      <c r="AM391" s="402" t="s">
        <v>3287</v>
      </c>
      <c r="AN391" s="425">
        <v>33578</v>
      </c>
      <c r="AO391" s="425">
        <v>9834</v>
      </c>
      <c r="AP391" s="425">
        <v>6505</v>
      </c>
      <c r="AQ391" s="425">
        <v>17239</v>
      </c>
      <c r="AR391" s="425" t="s">
        <v>2820</v>
      </c>
      <c r="AS391" s="425"/>
      <c r="AT391" s="425"/>
      <c r="AU391" s="425"/>
      <c r="AV391" s="425"/>
      <c r="AW391" s="425"/>
      <c r="AX391" s="353" t="s">
        <v>2701</v>
      </c>
      <c r="AY391" s="402" t="s">
        <v>3288</v>
      </c>
      <c r="AZ391" s="353" t="s">
        <v>1077</v>
      </c>
      <c r="BA391" s="351" t="s">
        <v>1077</v>
      </c>
      <c r="BB391" s="353" t="s">
        <v>2952</v>
      </c>
      <c r="BC391" s="424" t="s">
        <v>2701</v>
      </c>
      <c r="BD391" s="316" t="s">
        <v>141</v>
      </c>
      <c r="BE391" s="343" t="s">
        <v>190</v>
      </c>
      <c r="BF391" s="343" t="s">
        <v>222</v>
      </c>
    </row>
    <row r="392" spans="1:58" s="316" customFormat="1" ht="35.1" customHeight="1">
      <c r="A392" s="339" t="s">
        <v>230</v>
      </c>
      <c r="B392" s="339" t="s">
        <v>231</v>
      </c>
      <c r="C392" s="339" t="s">
        <v>1804</v>
      </c>
      <c r="D392" s="339" t="s">
        <v>119</v>
      </c>
      <c r="E392" s="339" t="s">
        <v>165</v>
      </c>
      <c r="F392" s="340">
        <v>2020</v>
      </c>
      <c r="G392" s="340">
        <v>2022</v>
      </c>
      <c r="H392" s="341">
        <v>7</v>
      </c>
      <c r="I392" s="339"/>
      <c r="J392" s="339">
        <v>8.2490000000000006</v>
      </c>
      <c r="K392" s="339"/>
      <c r="L392" s="351">
        <v>10716.13</v>
      </c>
      <c r="M392" s="351">
        <v>6488.1891999999998</v>
      </c>
      <c r="N392" s="351">
        <v>2474.6999999999998</v>
      </c>
      <c r="O392" s="351">
        <v>0</v>
      </c>
      <c r="P392" s="351">
        <v>0</v>
      </c>
      <c r="Q392" s="351">
        <v>0</v>
      </c>
      <c r="R392" s="358">
        <v>420</v>
      </c>
      <c r="S392" s="358">
        <f>VLOOKUP(C392,[1]Sheet2!$J$10:$EU$681,93,FALSE)</f>
        <v>420</v>
      </c>
      <c r="T392" s="358"/>
      <c r="U392" s="358"/>
      <c r="V392" s="358"/>
      <c r="W392" s="358"/>
      <c r="X392" s="358"/>
      <c r="Y392" s="351">
        <v>0</v>
      </c>
      <c r="Z392" s="351">
        <v>10716.13</v>
      </c>
      <c r="AA392" s="366">
        <v>0</v>
      </c>
      <c r="AB392" s="367">
        <v>8661.43</v>
      </c>
      <c r="AC392" s="367">
        <v>4013.4892</v>
      </c>
      <c r="AD392" s="367">
        <v>2054.6999999999998</v>
      </c>
      <c r="AE392" s="351">
        <v>4013.4892</v>
      </c>
      <c r="AF392" s="369" t="s">
        <v>3289</v>
      </c>
      <c r="AG392" s="369" t="s">
        <v>3290</v>
      </c>
      <c r="AH392" s="369" t="s">
        <v>1077</v>
      </c>
      <c r="AI392" s="351">
        <v>4000</v>
      </c>
      <c r="AJ392" s="351">
        <v>1000</v>
      </c>
      <c r="AK392" s="351">
        <v>2000</v>
      </c>
      <c r="AL392" s="351">
        <v>1000</v>
      </c>
      <c r="AM392" s="351" t="s">
        <v>93</v>
      </c>
      <c r="AN392" s="351">
        <v>6716</v>
      </c>
      <c r="AO392" s="351">
        <v>1055</v>
      </c>
      <c r="AP392" s="351">
        <v>2013</v>
      </c>
      <c r="AQ392" s="351">
        <v>3648</v>
      </c>
      <c r="AR392" s="351" t="s">
        <v>94</v>
      </c>
      <c r="AS392" s="351"/>
      <c r="AT392" s="351"/>
      <c r="AU392" s="351"/>
      <c r="AV392" s="351"/>
      <c r="AW392" s="351"/>
      <c r="AX392" s="351" t="s">
        <v>2701</v>
      </c>
      <c r="AY392" s="351"/>
      <c r="AZ392" s="351" t="s">
        <v>1077</v>
      </c>
      <c r="BA392" s="351" t="s">
        <v>1077</v>
      </c>
      <c r="BB392" s="351" t="s">
        <v>2952</v>
      </c>
      <c r="BC392" s="412" t="s">
        <v>2701</v>
      </c>
      <c r="BD392" s="316" t="s">
        <v>234</v>
      </c>
      <c r="BE392" s="339" t="s">
        <v>230</v>
      </c>
      <c r="BF392" s="339" t="s">
        <v>231</v>
      </c>
    </row>
    <row r="393" spans="1:58" s="318" customFormat="1" ht="35.1" customHeight="1">
      <c r="A393" s="339" t="s">
        <v>230</v>
      </c>
      <c r="B393" s="339" t="s">
        <v>262</v>
      </c>
      <c r="C393" s="339" t="s">
        <v>1812</v>
      </c>
      <c r="D393" s="339" t="s">
        <v>90</v>
      </c>
      <c r="E393" s="339" t="s">
        <v>165</v>
      </c>
      <c r="F393" s="340">
        <v>2020</v>
      </c>
      <c r="G393" s="340">
        <v>2022</v>
      </c>
      <c r="H393" s="341">
        <v>8</v>
      </c>
      <c r="I393" s="339">
        <v>8</v>
      </c>
      <c r="J393" s="339"/>
      <c r="K393" s="339"/>
      <c r="L393" s="351">
        <v>72914</v>
      </c>
      <c r="M393" s="351">
        <v>49367</v>
      </c>
      <c r="N393" s="351">
        <v>17195</v>
      </c>
      <c r="O393" s="351">
        <v>0</v>
      </c>
      <c r="P393" s="351">
        <v>0</v>
      </c>
      <c r="Q393" s="351">
        <v>0</v>
      </c>
      <c r="R393" s="358">
        <v>0</v>
      </c>
      <c r="S393" s="358">
        <f>VLOOKUP(C393,[1]Sheet2!$J$10:$EU$681,93,FALSE)</f>
        <v>0</v>
      </c>
      <c r="T393" s="358"/>
      <c r="U393" s="358"/>
      <c r="V393" s="358"/>
      <c r="W393" s="358"/>
      <c r="X393" s="358"/>
      <c r="Y393" s="351">
        <v>0</v>
      </c>
      <c r="Z393" s="351">
        <v>72914</v>
      </c>
      <c r="AA393" s="366">
        <v>0</v>
      </c>
      <c r="AB393" s="367">
        <v>55719</v>
      </c>
      <c r="AC393" s="367">
        <v>32172</v>
      </c>
      <c r="AD393" s="367">
        <v>17195</v>
      </c>
      <c r="AE393" s="351">
        <v>32172</v>
      </c>
      <c r="AF393" s="369" t="s">
        <v>3291</v>
      </c>
      <c r="AG393" s="369" t="s">
        <v>3292</v>
      </c>
      <c r="AH393" s="369" t="s">
        <v>1077</v>
      </c>
      <c r="AI393" s="351">
        <v>14582.8</v>
      </c>
      <c r="AJ393" s="351">
        <v>3439</v>
      </c>
      <c r="AK393" s="351">
        <v>6434.4</v>
      </c>
      <c r="AL393" s="351">
        <v>4709.3999999999996</v>
      </c>
      <c r="AM393" s="369" t="s">
        <v>3293</v>
      </c>
      <c r="AN393" s="351">
        <v>32811.300000000003</v>
      </c>
      <c r="AO393" s="351">
        <v>7737.75</v>
      </c>
      <c r="AP393" s="351">
        <v>14477.4</v>
      </c>
      <c r="AQ393" s="351">
        <v>10596.15</v>
      </c>
      <c r="AR393" s="369" t="s">
        <v>3293</v>
      </c>
      <c r="AS393" s="351">
        <v>25519.9</v>
      </c>
      <c r="AT393" s="351">
        <v>6018.25</v>
      </c>
      <c r="AU393" s="351">
        <v>11260.2</v>
      </c>
      <c r="AV393" s="351">
        <v>8241.4500000000007</v>
      </c>
      <c r="AW393" s="369" t="s">
        <v>3293</v>
      </c>
      <c r="AX393" s="351" t="s">
        <v>2701</v>
      </c>
      <c r="AY393" s="351"/>
      <c r="AZ393" s="351" t="s">
        <v>1187</v>
      </c>
      <c r="BA393" s="351" t="s">
        <v>1187</v>
      </c>
      <c r="BB393" s="351" t="s">
        <v>2952</v>
      </c>
      <c r="BC393" s="412" t="s">
        <v>2701</v>
      </c>
      <c r="BD393" s="316" t="s">
        <v>141</v>
      </c>
      <c r="BE393" s="339" t="s">
        <v>230</v>
      </c>
      <c r="BF393" s="339" t="s">
        <v>262</v>
      </c>
    </row>
    <row r="394" spans="1:58" s="318" customFormat="1" ht="35.1" customHeight="1">
      <c r="A394" s="339" t="s">
        <v>230</v>
      </c>
      <c r="B394" s="339" t="s">
        <v>262</v>
      </c>
      <c r="C394" s="339" t="s">
        <v>1816</v>
      </c>
      <c r="D394" s="339" t="s">
        <v>119</v>
      </c>
      <c r="E394" s="339" t="s">
        <v>165</v>
      </c>
      <c r="F394" s="340">
        <v>2020</v>
      </c>
      <c r="G394" s="340">
        <v>2022</v>
      </c>
      <c r="H394" s="341">
        <v>15</v>
      </c>
      <c r="I394" s="339"/>
      <c r="J394" s="339">
        <v>17.957000000000001</v>
      </c>
      <c r="K394" s="339"/>
      <c r="L394" s="351">
        <v>60629.02</v>
      </c>
      <c r="M394" s="351">
        <v>46761</v>
      </c>
      <c r="N394" s="351">
        <v>22644</v>
      </c>
      <c r="O394" s="351">
        <v>0</v>
      </c>
      <c r="P394" s="351">
        <v>0</v>
      </c>
      <c r="Q394" s="351">
        <v>0</v>
      </c>
      <c r="R394" s="358">
        <v>801</v>
      </c>
      <c r="S394" s="358">
        <f>VLOOKUP(C394,[1]Sheet2!$J$10:$EU$681,93,FALSE)</f>
        <v>801</v>
      </c>
      <c r="T394" s="358"/>
      <c r="U394" s="358"/>
      <c r="V394" s="358"/>
      <c r="W394" s="358"/>
      <c r="X394" s="358"/>
      <c r="Y394" s="351">
        <v>0</v>
      </c>
      <c r="Z394" s="351">
        <v>60629.02</v>
      </c>
      <c r="AA394" s="366">
        <v>0</v>
      </c>
      <c r="AB394" s="367">
        <v>38786.019999999997</v>
      </c>
      <c r="AC394" s="367">
        <v>24117</v>
      </c>
      <c r="AD394" s="367">
        <v>21843</v>
      </c>
      <c r="AE394" s="351">
        <v>24117</v>
      </c>
      <c r="AF394" s="369" t="s">
        <v>3294</v>
      </c>
      <c r="AG394" s="369" t="s">
        <v>3295</v>
      </c>
      <c r="AH394" s="369" t="s">
        <v>1077</v>
      </c>
      <c r="AI394" s="351">
        <v>12125.804</v>
      </c>
      <c r="AJ394" s="351">
        <v>4368.6000000000004</v>
      </c>
      <c r="AK394" s="351">
        <v>4823.3999999999996</v>
      </c>
      <c r="AL394" s="351">
        <v>2773.6039999999998</v>
      </c>
      <c r="AM394" s="369" t="s">
        <v>3293</v>
      </c>
      <c r="AN394" s="351">
        <v>27283.059000000001</v>
      </c>
      <c r="AO394" s="351">
        <v>9829.35</v>
      </c>
      <c r="AP394" s="351">
        <v>10852.65</v>
      </c>
      <c r="AQ394" s="351">
        <v>6240.6090000000004</v>
      </c>
      <c r="AR394" s="369" t="s">
        <v>3293</v>
      </c>
      <c r="AS394" s="351">
        <v>21220.156999999999</v>
      </c>
      <c r="AT394" s="351">
        <v>7645.05</v>
      </c>
      <c r="AU394" s="351">
        <v>8440.9500000000007</v>
      </c>
      <c r="AV394" s="351">
        <v>4853.8069999999998</v>
      </c>
      <c r="AW394" s="369" t="s">
        <v>3293</v>
      </c>
      <c r="AX394" s="351" t="s">
        <v>2701</v>
      </c>
      <c r="AY394" s="351"/>
      <c r="AZ394" s="351" t="s">
        <v>1077</v>
      </c>
      <c r="BA394" s="351" t="s">
        <v>1077</v>
      </c>
      <c r="BB394" s="351" t="s">
        <v>2952</v>
      </c>
      <c r="BC394" s="412" t="s">
        <v>2701</v>
      </c>
      <c r="BD394" s="316" t="s">
        <v>141</v>
      </c>
      <c r="BE394" s="339" t="s">
        <v>230</v>
      </c>
      <c r="BF394" s="339" t="s">
        <v>262</v>
      </c>
    </row>
    <row r="395" spans="1:58" s="316" customFormat="1" ht="35.1" customHeight="1">
      <c r="A395" s="339" t="s">
        <v>293</v>
      </c>
      <c r="B395" s="339" t="s">
        <v>1106</v>
      </c>
      <c r="C395" s="442" t="s">
        <v>1876</v>
      </c>
      <c r="D395" s="339" t="s">
        <v>90</v>
      </c>
      <c r="E395" s="339" t="s">
        <v>765</v>
      </c>
      <c r="F395" s="340">
        <v>2020</v>
      </c>
      <c r="G395" s="340">
        <v>2022</v>
      </c>
      <c r="H395" s="341">
        <v>24.28</v>
      </c>
      <c r="I395" s="339"/>
      <c r="J395" s="339">
        <v>23.36</v>
      </c>
      <c r="K395" s="339"/>
      <c r="L395" s="351">
        <v>32430</v>
      </c>
      <c r="M395" s="351">
        <v>26034.5422</v>
      </c>
      <c r="N395" s="351">
        <v>9607</v>
      </c>
      <c r="O395" s="351">
        <v>0</v>
      </c>
      <c r="P395" s="351">
        <v>0</v>
      </c>
      <c r="Q395" s="351">
        <v>0</v>
      </c>
      <c r="R395" s="444">
        <v>1441</v>
      </c>
      <c r="S395" s="358">
        <f>VLOOKUP(C395,[1]Sheet2!$J$10:$EU$681,93,FALSE)</f>
        <v>1441</v>
      </c>
      <c r="T395" s="358"/>
      <c r="U395" s="358"/>
      <c r="V395" s="358"/>
      <c r="W395" s="358"/>
      <c r="X395" s="358"/>
      <c r="Y395" s="351">
        <v>0</v>
      </c>
      <c r="Z395" s="351">
        <v>32430</v>
      </c>
      <c r="AA395" s="366">
        <v>0</v>
      </c>
      <c r="AB395" s="367">
        <v>22823</v>
      </c>
      <c r="AC395" s="367">
        <v>16427.5422</v>
      </c>
      <c r="AD395" s="367">
        <v>9607</v>
      </c>
      <c r="AE395" s="351">
        <v>16427.5422</v>
      </c>
      <c r="AF395" s="353" t="s">
        <v>1879</v>
      </c>
      <c r="AG395" s="353" t="s">
        <v>1880</v>
      </c>
      <c r="AH395" s="368" t="s">
        <v>1077</v>
      </c>
      <c r="AI395" s="351">
        <v>9729</v>
      </c>
      <c r="AJ395" s="351">
        <v>2882.1</v>
      </c>
      <c r="AK395" s="351">
        <v>4928.2626600000003</v>
      </c>
      <c r="AL395" s="351">
        <v>1918.63734</v>
      </c>
      <c r="AM395" s="351" t="s">
        <v>2855</v>
      </c>
      <c r="AN395" s="351">
        <v>12972</v>
      </c>
      <c r="AO395" s="351">
        <v>3842.8</v>
      </c>
      <c r="AP395" s="351">
        <v>6571.0168800000001</v>
      </c>
      <c r="AQ395" s="351">
        <v>2558.1831200000001</v>
      </c>
      <c r="AR395" s="351" t="s">
        <v>2855</v>
      </c>
      <c r="AS395" s="351">
        <v>9729</v>
      </c>
      <c r="AT395" s="351">
        <v>2882.1</v>
      </c>
      <c r="AU395" s="351">
        <v>4928.2626600000003</v>
      </c>
      <c r="AV395" s="351">
        <v>1918.63734</v>
      </c>
      <c r="AW395" s="351" t="s">
        <v>94</v>
      </c>
      <c r="AX395" s="351" t="s">
        <v>2701</v>
      </c>
      <c r="AY395" s="351"/>
      <c r="AZ395" s="351" t="s">
        <v>1187</v>
      </c>
      <c r="BA395" s="351" t="s">
        <v>1187</v>
      </c>
      <c r="BB395" s="351" t="s">
        <v>2952</v>
      </c>
      <c r="BC395" s="412" t="s">
        <v>2701</v>
      </c>
      <c r="BD395" s="316" t="s">
        <v>2140</v>
      </c>
      <c r="BE395" s="339" t="s">
        <v>293</v>
      </c>
      <c r="BF395" s="339" t="s">
        <v>1106</v>
      </c>
    </row>
    <row r="396" spans="1:58" s="109" customFormat="1" ht="35.1" customHeight="1">
      <c r="A396" s="339" t="s">
        <v>300</v>
      </c>
      <c r="B396" s="339" t="s">
        <v>313</v>
      </c>
      <c r="C396" s="339" t="s">
        <v>1684</v>
      </c>
      <c r="D396" s="339" t="s">
        <v>90</v>
      </c>
      <c r="E396" s="339" t="s">
        <v>134</v>
      </c>
      <c r="F396" s="340">
        <v>2020</v>
      </c>
      <c r="G396" s="340">
        <v>2022</v>
      </c>
      <c r="H396" s="341">
        <v>17.968</v>
      </c>
      <c r="I396" s="339">
        <v>17.968</v>
      </c>
      <c r="J396" s="339"/>
      <c r="K396" s="339"/>
      <c r="L396" s="351">
        <v>48624</v>
      </c>
      <c r="M396" s="351">
        <v>36249.970600000001</v>
      </c>
      <c r="N396" s="351">
        <v>11679.2</v>
      </c>
      <c r="O396" s="351">
        <v>0</v>
      </c>
      <c r="P396" s="351">
        <v>0</v>
      </c>
      <c r="Q396" s="351">
        <v>0</v>
      </c>
      <c r="R396" s="358">
        <v>0</v>
      </c>
      <c r="S396" s="358">
        <f>VLOOKUP(C396,[1]Sheet2!$J$10:$EU$681,93,FALSE)</f>
        <v>0</v>
      </c>
      <c r="T396" s="358"/>
      <c r="U396" s="358"/>
      <c r="V396" s="358"/>
      <c r="W396" s="358"/>
      <c r="X396" s="358"/>
      <c r="Y396" s="351">
        <v>0</v>
      </c>
      <c r="Z396" s="351">
        <v>48624</v>
      </c>
      <c r="AA396" s="366">
        <v>0</v>
      </c>
      <c r="AB396" s="367">
        <v>36944.800000000003</v>
      </c>
      <c r="AC396" s="367">
        <v>24570.7706</v>
      </c>
      <c r="AD396" s="367">
        <v>11679.2</v>
      </c>
      <c r="AE396" s="351">
        <v>24570.7706</v>
      </c>
      <c r="AF396" s="351" t="s">
        <v>3296</v>
      </c>
      <c r="AG396" s="351" t="s">
        <v>2489</v>
      </c>
      <c r="AH396" s="351" t="s">
        <v>1077</v>
      </c>
      <c r="AI396" s="351">
        <v>16000</v>
      </c>
      <c r="AJ396" s="351">
        <v>4000</v>
      </c>
      <c r="AK396" s="351">
        <v>12000</v>
      </c>
      <c r="AL396" s="351">
        <v>0</v>
      </c>
      <c r="AM396" s="351" t="s">
        <v>3297</v>
      </c>
      <c r="AN396" s="351">
        <v>20000</v>
      </c>
      <c r="AO396" s="351">
        <v>4000</v>
      </c>
      <c r="AP396" s="351">
        <v>16000</v>
      </c>
      <c r="AQ396" s="351">
        <v>0</v>
      </c>
      <c r="AR396" s="351" t="s">
        <v>3298</v>
      </c>
      <c r="AS396" s="351">
        <v>15541</v>
      </c>
      <c r="AT396" s="351">
        <v>3679.2</v>
      </c>
      <c r="AU396" s="351">
        <v>11861.8</v>
      </c>
      <c r="AV396" s="351">
        <v>0</v>
      </c>
      <c r="AW396" s="351" t="s">
        <v>3299</v>
      </c>
      <c r="AX396" s="351" t="s">
        <v>2701</v>
      </c>
      <c r="AY396" s="351"/>
      <c r="AZ396" s="351" t="s">
        <v>1077</v>
      </c>
      <c r="BA396" s="351" t="s">
        <v>1077</v>
      </c>
      <c r="BB396" s="351" t="s">
        <v>2952</v>
      </c>
      <c r="BC396" s="412" t="s">
        <v>2701</v>
      </c>
      <c r="BD396" s="316" t="s">
        <v>141</v>
      </c>
      <c r="BE396" s="339" t="s">
        <v>300</v>
      </c>
      <c r="BF396" s="339" t="s">
        <v>313</v>
      </c>
    </row>
    <row r="397" spans="1:58" s="109" customFormat="1" ht="35.1" customHeight="1">
      <c r="A397" s="339" t="s">
        <v>300</v>
      </c>
      <c r="B397" s="339" t="s">
        <v>1677</v>
      </c>
      <c r="C397" s="339" t="s">
        <v>1678</v>
      </c>
      <c r="D397" s="339" t="s">
        <v>90</v>
      </c>
      <c r="E397" s="339" t="s">
        <v>134</v>
      </c>
      <c r="F397" s="340">
        <v>2020</v>
      </c>
      <c r="G397" s="340">
        <v>2022</v>
      </c>
      <c r="H397" s="341">
        <v>39.5</v>
      </c>
      <c r="I397" s="339"/>
      <c r="J397" s="339">
        <v>40</v>
      </c>
      <c r="K397" s="339"/>
      <c r="L397" s="351">
        <v>56853</v>
      </c>
      <c r="M397" s="351">
        <v>40223.370699999999</v>
      </c>
      <c r="N397" s="351">
        <v>13675</v>
      </c>
      <c r="O397" s="351">
        <v>0</v>
      </c>
      <c r="P397" s="351">
        <v>0</v>
      </c>
      <c r="Q397" s="351">
        <v>0</v>
      </c>
      <c r="R397" s="358">
        <v>1887</v>
      </c>
      <c r="S397" s="358">
        <f>VLOOKUP(C397,[1]Sheet2!$J$10:$EU$681,93,FALSE)</f>
        <v>1887</v>
      </c>
      <c r="T397" s="358"/>
      <c r="U397" s="358"/>
      <c r="V397" s="358"/>
      <c r="W397" s="358"/>
      <c r="X397" s="358"/>
      <c r="Y397" s="351">
        <v>0</v>
      </c>
      <c r="Z397" s="351">
        <v>56853</v>
      </c>
      <c r="AA397" s="366">
        <v>0</v>
      </c>
      <c r="AB397" s="367">
        <v>45065</v>
      </c>
      <c r="AC397" s="367">
        <v>26548.370699999999</v>
      </c>
      <c r="AD397" s="367">
        <v>11788</v>
      </c>
      <c r="AE397" s="351">
        <v>26548.370699999999</v>
      </c>
      <c r="AF397" s="351" t="s">
        <v>1681</v>
      </c>
      <c r="AG397" s="351" t="s">
        <v>3300</v>
      </c>
      <c r="AH397" s="351" t="s">
        <v>1077</v>
      </c>
      <c r="AI397" s="351">
        <v>15000</v>
      </c>
      <c r="AJ397" s="351">
        <v>4000</v>
      </c>
      <c r="AK397" s="351">
        <v>6000</v>
      </c>
      <c r="AL397" s="351">
        <v>5000</v>
      </c>
      <c r="AM397" s="369" t="s">
        <v>93</v>
      </c>
      <c r="AN397" s="351">
        <v>23000</v>
      </c>
      <c r="AO397" s="351">
        <v>5000</v>
      </c>
      <c r="AP397" s="351">
        <v>12000</v>
      </c>
      <c r="AQ397" s="351">
        <v>6000</v>
      </c>
      <c r="AR397" s="351" t="s">
        <v>109</v>
      </c>
      <c r="AS397" s="351">
        <v>18853</v>
      </c>
      <c r="AT397" s="351">
        <v>2788</v>
      </c>
      <c r="AU397" s="351">
        <v>12000</v>
      </c>
      <c r="AV397" s="351">
        <v>4065</v>
      </c>
      <c r="AW397" s="351" t="s">
        <v>3301</v>
      </c>
      <c r="AX397" s="351" t="s">
        <v>2701</v>
      </c>
      <c r="AY397" s="351"/>
      <c r="AZ397" s="351" t="s">
        <v>1187</v>
      </c>
      <c r="BA397" s="351" t="s">
        <v>1187</v>
      </c>
      <c r="BB397" s="351" t="s">
        <v>2952</v>
      </c>
      <c r="BC397" s="412" t="s">
        <v>2701</v>
      </c>
      <c r="BD397" s="316" t="s">
        <v>2140</v>
      </c>
      <c r="BE397" s="339" t="s">
        <v>300</v>
      </c>
      <c r="BF397" s="339" t="s">
        <v>1677</v>
      </c>
    </row>
    <row r="398" spans="1:58" s="109" customFormat="1" ht="35.1" customHeight="1">
      <c r="A398" s="339" t="s">
        <v>300</v>
      </c>
      <c r="B398" s="339" t="s">
        <v>1294</v>
      </c>
      <c r="C398" s="339" t="s">
        <v>1762</v>
      </c>
      <c r="D398" s="339" t="s">
        <v>90</v>
      </c>
      <c r="E398" s="339" t="s">
        <v>134</v>
      </c>
      <c r="F398" s="340">
        <v>2020</v>
      </c>
      <c r="G398" s="340">
        <v>2022</v>
      </c>
      <c r="H398" s="341">
        <v>14.41</v>
      </c>
      <c r="I398" s="339">
        <v>13.842840000000001</v>
      </c>
      <c r="J398" s="339"/>
      <c r="K398" s="339"/>
      <c r="L398" s="351">
        <v>44216</v>
      </c>
      <c r="M398" s="351">
        <v>27250</v>
      </c>
      <c r="N398" s="351">
        <v>5639.2</v>
      </c>
      <c r="O398" s="351">
        <v>0</v>
      </c>
      <c r="P398" s="351">
        <v>0</v>
      </c>
      <c r="Q398" s="351">
        <v>0</v>
      </c>
      <c r="R398" s="358">
        <v>0</v>
      </c>
      <c r="S398" s="358">
        <f>VLOOKUP(C398,[1]Sheet2!$J$10:$EU$681,93,FALSE)</f>
        <v>0</v>
      </c>
      <c r="T398" s="358"/>
      <c r="U398" s="358"/>
      <c r="V398" s="358"/>
      <c r="W398" s="358"/>
      <c r="X398" s="358"/>
      <c r="Y398" s="351">
        <v>0</v>
      </c>
      <c r="Z398" s="351">
        <v>44216</v>
      </c>
      <c r="AA398" s="366">
        <v>0</v>
      </c>
      <c r="AB398" s="367">
        <v>38576.800000000003</v>
      </c>
      <c r="AC398" s="367">
        <v>21610.799999999999</v>
      </c>
      <c r="AD398" s="367">
        <v>5639.2</v>
      </c>
      <c r="AE398" s="351">
        <v>21610.799999999999</v>
      </c>
      <c r="AF398" s="351" t="s">
        <v>1764</v>
      </c>
      <c r="AG398" s="351" t="s">
        <v>1765</v>
      </c>
      <c r="AH398" s="351" t="s">
        <v>1077</v>
      </c>
      <c r="AI398" s="351">
        <v>16639</v>
      </c>
      <c r="AJ398" s="351">
        <v>5639</v>
      </c>
      <c r="AK398" s="351">
        <v>10000</v>
      </c>
      <c r="AL398" s="351">
        <v>1000</v>
      </c>
      <c r="AM398" s="351" t="s">
        <v>3302</v>
      </c>
      <c r="AN398" s="351">
        <v>15000</v>
      </c>
      <c r="AO398" s="351"/>
      <c r="AP398" s="351">
        <v>11611</v>
      </c>
      <c r="AQ398" s="351">
        <v>3389</v>
      </c>
      <c r="AR398" s="351" t="s">
        <v>3303</v>
      </c>
      <c r="AS398" s="351">
        <v>12577</v>
      </c>
      <c r="AT398" s="351"/>
      <c r="AU398" s="351"/>
      <c r="AV398" s="351">
        <v>12577</v>
      </c>
      <c r="AW398" s="351" t="s">
        <v>3209</v>
      </c>
      <c r="AX398" s="351" t="s">
        <v>2701</v>
      </c>
      <c r="AY398" s="351"/>
      <c r="AZ398" s="351" t="s">
        <v>1187</v>
      </c>
      <c r="BA398" s="351" t="s">
        <v>1187</v>
      </c>
      <c r="BB398" s="351" t="s">
        <v>2952</v>
      </c>
      <c r="BC398" s="412" t="s">
        <v>2701</v>
      </c>
      <c r="BD398" s="316" t="s">
        <v>2140</v>
      </c>
      <c r="BE398" s="339" t="s">
        <v>300</v>
      </c>
      <c r="BF398" s="339" t="s">
        <v>1294</v>
      </c>
    </row>
    <row r="399" spans="1:58" s="320" customFormat="1" ht="35.1" customHeight="1">
      <c r="A399" s="339" t="s">
        <v>331</v>
      </c>
      <c r="B399" s="339" t="s">
        <v>1483</v>
      </c>
      <c r="C399" s="339" t="s">
        <v>1689</v>
      </c>
      <c r="D399" s="339" t="s">
        <v>90</v>
      </c>
      <c r="E399" s="339" t="s">
        <v>134</v>
      </c>
      <c r="F399" s="340">
        <v>2020</v>
      </c>
      <c r="G399" s="340">
        <v>2022</v>
      </c>
      <c r="H399" s="341">
        <v>26</v>
      </c>
      <c r="I399" s="339"/>
      <c r="J399" s="339">
        <v>25</v>
      </c>
      <c r="K399" s="339"/>
      <c r="L399" s="351">
        <v>39714</v>
      </c>
      <c r="M399" s="351">
        <v>27005.52</v>
      </c>
      <c r="N399" s="351">
        <v>13570</v>
      </c>
      <c r="O399" s="351">
        <v>0</v>
      </c>
      <c r="P399" s="351">
        <v>0</v>
      </c>
      <c r="Q399" s="351">
        <v>0</v>
      </c>
      <c r="R399" s="358">
        <v>0</v>
      </c>
      <c r="S399" s="358">
        <f>VLOOKUP(C399,[1]Sheet2!$J$10:$EU$681,93,FALSE)</f>
        <v>0</v>
      </c>
      <c r="T399" s="358"/>
      <c r="U399" s="358"/>
      <c r="V399" s="358"/>
      <c r="W399" s="358"/>
      <c r="X399" s="358"/>
      <c r="Y399" s="351">
        <v>0</v>
      </c>
      <c r="Z399" s="351">
        <v>39714</v>
      </c>
      <c r="AA399" s="366">
        <v>0</v>
      </c>
      <c r="AB399" s="367">
        <v>26144</v>
      </c>
      <c r="AC399" s="367">
        <v>13435.52</v>
      </c>
      <c r="AD399" s="367">
        <v>13570</v>
      </c>
      <c r="AE399" s="351">
        <v>13435.52</v>
      </c>
      <c r="AF399" s="351" t="s">
        <v>3304</v>
      </c>
      <c r="AG399" s="351" t="s">
        <v>3305</v>
      </c>
      <c r="AH399" s="351" t="s">
        <v>1077</v>
      </c>
      <c r="AI399" s="351">
        <v>3000</v>
      </c>
      <c r="AJ399" s="351"/>
      <c r="AK399" s="351"/>
      <c r="AL399" s="351">
        <v>3000</v>
      </c>
      <c r="AM399" s="351" t="s">
        <v>93</v>
      </c>
      <c r="AN399" s="351">
        <v>24000</v>
      </c>
      <c r="AO399" s="351">
        <v>12000</v>
      </c>
      <c r="AP399" s="351">
        <v>12000</v>
      </c>
      <c r="AQ399" s="351"/>
      <c r="AR399" s="351" t="s">
        <v>93</v>
      </c>
      <c r="AS399" s="351">
        <v>12714</v>
      </c>
      <c r="AT399" s="351">
        <v>1570</v>
      </c>
      <c r="AU399" s="351">
        <v>1436</v>
      </c>
      <c r="AV399" s="351">
        <v>9708</v>
      </c>
      <c r="AW399" s="351" t="s">
        <v>94</v>
      </c>
      <c r="AX399" s="351" t="s">
        <v>2701</v>
      </c>
      <c r="AY399" s="351"/>
      <c r="AZ399" s="351" t="s">
        <v>1077</v>
      </c>
      <c r="BA399" s="351" t="s">
        <v>1077</v>
      </c>
      <c r="BB399" s="351" t="s">
        <v>2952</v>
      </c>
      <c r="BC399" s="412" t="s">
        <v>2701</v>
      </c>
      <c r="BD399" s="316" t="s">
        <v>141</v>
      </c>
      <c r="BE399" s="339" t="s">
        <v>331</v>
      </c>
      <c r="BF399" s="339" t="s">
        <v>1483</v>
      </c>
    </row>
    <row r="400" spans="1:58" s="320" customFormat="1" ht="35.1" customHeight="1">
      <c r="A400" s="339" t="s">
        <v>331</v>
      </c>
      <c r="B400" s="339" t="s">
        <v>889</v>
      </c>
      <c r="C400" s="339" t="s">
        <v>1821</v>
      </c>
      <c r="D400" s="339" t="s">
        <v>119</v>
      </c>
      <c r="E400" s="339" t="s">
        <v>134</v>
      </c>
      <c r="F400" s="340">
        <v>2020</v>
      </c>
      <c r="G400" s="340">
        <v>2022</v>
      </c>
      <c r="H400" s="341">
        <v>5</v>
      </c>
      <c r="I400" s="339"/>
      <c r="J400" s="339">
        <v>6</v>
      </c>
      <c r="K400" s="339"/>
      <c r="L400" s="351">
        <v>4800</v>
      </c>
      <c r="M400" s="351">
        <v>3264</v>
      </c>
      <c r="N400" s="351">
        <v>1800</v>
      </c>
      <c r="O400" s="351">
        <v>0</v>
      </c>
      <c r="P400" s="351">
        <v>0</v>
      </c>
      <c r="Q400" s="351">
        <v>0</v>
      </c>
      <c r="R400" s="358">
        <v>0</v>
      </c>
      <c r="S400" s="358">
        <f>VLOOKUP(C400,[1]Sheet2!$J$10:$EU$681,93,FALSE)</f>
        <v>0</v>
      </c>
      <c r="T400" s="358"/>
      <c r="U400" s="358"/>
      <c r="V400" s="358"/>
      <c r="W400" s="358"/>
      <c r="X400" s="358"/>
      <c r="Y400" s="351">
        <v>0</v>
      </c>
      <c r="Z400" s="351">
        <v>4800</v>
      </c>
      <c r="AA400" s="366">
        <v>0</v>
      </c>
      <c r="AB400" s="367">
        <v>3000</v>
      </c>
      <c r="AC400" s="367">
        <v>1464</v>
      </c>
      <c r="AD400" s="367">
        <v>1800</v>
      </c>
      <c r="AE400" s="351">
        <v>1464</v>
      </c>
      <c r="AF400" s="351" t="s">
        <v>3306</v>
      </c>
      <c r="AG400" s="351"/>
      <c r="AH400" s="351" t="s">
        <v>1077</v>
      </c>
      <c r="AI400" s="351">
        <v>100</v>
      </c>
      <c r="AJ400" s="351"/>
      <c r="AK400" s="351"/>
      <c r="AL400" s="351">
        <v>100</v>
      </c>
      <c r="AM400" s="351" t="s">
        <v>93</v>
      </c>
      <c r="AN400" s="351">
        <v>3000</v>
      </c>
      <c r="AO400" s="351">
        <v>1600</v>
      </c>
      <c r="AP400" s="351">
        <v>1400</v>
      </c>
      <c r="AQ400" s="351"/>
      <c r="AR400" s="351" t="s">
        <v>94</v>
      </c>
      <c r="AS400" s="351">
        <v>1700</v>
      </c>
      <c r="AT400" s="351">
        <v>200</v>
      </c>
      <c r="AU400" s="351">
        <v>64</v>
      </c>
      <c r="AV400" s="351">
        <v>1436</v>
      </c>
      <c r="AW400" s="351" t="s">
        <v>94</v>
      </c>
      <c r="AX400" s="351" t="s">
        <v>2701</v>
      </c>
      <c r="AY400" s="351"/>
      <c r="AZ400" s="351" t="s">
        <v>1077</v>
      </c>
      <c r="BA400" s="351" t="s">
        <v>1077</v>
      </c>
      <c r="BB400" s="351" t="s">
        <v>2952</v>
      </c>
      <c r="BC400" s="412" t="s">
        <v>2701</v>
      </c>
      <c r="BD400" s="316" t="s">
        <v>141</v>
      </c>
      <c r="BE400" s="339" t="s">
        <v>331</v>
      </c>
      <c r="BF400" s="339" t="s">
        <v>889</v>
      </c>
    </row>
    <row r="401" spans="1:58" s="316" customFormat="1" ht="35.1" customHeight="1">
      <c r="A401" s="339" t="s">
        <v>371</v>
      </c>
      <c r="B401" s="339" t="s">
        <v>378</v>
      </c>
      <c r="C401" s="339" t="s">
        <v>1744</v>
      </c>
      <c r="D401" s="339" t="s">
        <v>90</v>
      </c>
      <c r="E401" s="339" t="s">
        <v>89</v>
      </c>
      <c r="F401" s="340">
        <v>2020</v>
      </c>
      <c r="G401" s="340">
        <v>2022</v>
      </c>
      <c r="H401" s="341">
        <v>0.6</v>
      </c>
      <c r="I401" s="339"/>
      <c r="J401" s="339">
        <v>1</v>
      </c>
      <c r="K401" s="339"/>
      <c r="L401" s="351">
        <v>10034</v>
      </c>
      <c r="M401" s="351">
        <v>7764</v>
      </c>
      <c r="N401" s="351">
        <v>1660</v>
      </c>
      <c r="O401" s="351">
        <v>0</v>
      </c>
      <c r="P401" s="351">
        <v>0</v>
      </c>
      <c r="Q401" s="351">
        <v>0</v>
      </c>
      <c r="R401" s="358">
        <v>0</v>
      </c>
      <c r="S401" s="358">
        <f>VLOOKUP(C401,[1]Sheet2!$J$10:$EU$681,93,FALSE)</f>
        <v>0</v>
      </c>
      <c r="T401" s="358"/>
      <c r="U401" s="358"/>
      <c r="V401" s="358"/>
      <c r="W401" s="358"/>
      <c r="X401" s="358"/>
      <c r="Y401" s="351">
        <v>0</v>
      </c>
      <c r="Z401" s="351">
        <v>10034</v>
      </c>
      <c r="AA401" s="366">
        <v>0</v>
      </c>
      <c r="AB401" s="367">
        <v>8374</v>
      </c>
      <c r="AC401" s="367">
        <v>6104</v>
      </c>
      <c r="AD401" s="367">
        <v>1660</v>
      </c>
      <c r="AE401" s="351">
        <v>6104</v>
      </c>
      <c r="AF401" s="351" t="s">
        <v>1746</v>
      </c>
      <c r="AG401" s="351" t="s">
        <v>3307</v>
      </c>
      <c r="AH401" s="351" t="s">
        <v>1077</v>
      </c>
      <c r="AI401" s="351">
        <v>3000</v>
      </c>
      <c r="AJ401" s="351">
        <v>1660</v>
      </c>
      <c r="AK401" s="351">
        <v>380</v>
      </c>
      <c r="AL401" s="351">
        <v>960</v>
      </c>
      <c r="AM401" s="351" t="s">
        <v>2838</v>
      </c>
      <c r="AN401" s="351">
        <v>4000</v>
      </c>
      <c r="AO401" s="351"/>
      <c r="AP401" s="351"/>
      <c r="AQ401" s="351">
        <v>4000</v>
      </c>
      <c r="AR401" s="351" t="s">
        <v>2838</v>
      </c>
      <c r="AS401" s="351">
        <v>3034</v>
      </c>
      <c r="AT401" s="351"/>
      <c r="AU401" s="351"/>
      <c r="AV401" s="351">
        <v>3034</v>
      </c>
      <c r="AW401" s="351" t="s">
        <v>2894</v>
      </c>
      <c r="AX401" s="351" t="s">
        <v>2701</v>
      </c>
      <c r="AY401" s="351"/>
      <c r="AZ401" s="351" t="s">
        <v>1187</v>
      </c>
      <c r="BA401" s="351" t="s">
        <v>1187</v>
      </c>
      <c r="BB401" s="351" t="s">
        <v>2952</v>
      </c>
      <c r="BC401" s="412" t="s">
        <v>2701</v>
      </c>
      <c r="BD401" s="316" t="s">
        <v>141</v>
      </c>
      <c r="BE401" s="339" t="s">
        <v>371</v>
      </c>
      <c r="BF401" s="339" t="s">
        <v>378</v>
      </c>
    </row>
    <row r="402" spans="1:58" s="316" customFormat="1" ht="35.1" customHeight="1">
      <c r="A402" s="339" t="s">
        <v>230</v>
      </c>
      <c r="B402" s="339" t="s">
        <v>247</v>
      </c>
      <c r="C402" s="339" t="s">
        <v>1870</v>
      </c>
      <c r="D402" s="339" t="s">
        <v>90</v>
      </c>
      <c r="E402" s="339" t="s">
        <v>165</v>
      </c>
      <c r="F402" s="340">
        <v>2020</v>
      </c>
      <c r="G402" s="340">
        <v>2022</v>
      </c>
      <c r="H402" s="429">
        <v>15</v>
      </c>
      <c r="I402" s="339"/>
      <c r="J402" s="339">
        <v>21</v>
      </c>
      <c r="K402" s="339"/>
      <c r="L402" s="351">
        <v>19000</v>
      </c>
      <c r="M402" s="351">
        <v>12920</v>
      </c>
      <c r="N402" s="351">
        <v>8400</v>
      </c>
      <c r="O402" s="351">
        <v>0</v>
      </c>
      <c r="P402" s="351">
        <v>0</v>
      </c>
      <c r="Q402" s="351">
        <v>0</v>
      </c>
      <c r="R402" s="358">
        <v>0</v>
      </c>
      <c r="S402" s="358">
        <f>VLOOKUP(C402,[1]Sheet2!$J$10:$EU$681,93,FALSE)</f>
        <v>0</v>
      </c>
      <c r="T402" s="358"/>
      <c r="U402" s="358"/>
      <c r="V402" s="358"/>
      <c r="W402" s="358"/>
      <c r="X402" s="358"/>
      <c r="Y402" s="351">
        <v>0</v>
      </c>
      <c r="Z402" s="351">
        <v>19000</v>
      </c>
      <c r="AA402" s="366">
        <v>0</v>
      </c>
      <c r="AB402" s="367">
        <v>10600</v>
      </c>
      <c r="AC402" s="367">
        <v>4520</v>
      </c>
      <c r="AD402" s="367">
        <v>8400</v>
      </c>
      <c r="AE402" s="351">
        <v>4520</v>
      </c>
      <c r="AF402" s="351" t="s">
        <v>3308</v>
      </c>
      <c r="AG402" s="351" t="s">
        <v>3309</v>
      </c>
      <c r="AH402" s="351" t="s">
        <v>2183</v>
      </c>
      <c r="AI402" s="351">
        <v>5168</v>
      </c>
      <c r="AJ402" s="351">
        <v>3360</v>
      </c>
      <c r="AK402" s="351">
        <v>1808</v>
      </c>
      <c r="AL402" s="351"/>
      <c r="AM402" s="351"/>
      <c r="AN402" s="351"/>
      <c r="AO402" s="351">
        <v>2520</v>
      </c>
      <c r="AP402" s="351">
        <v>1356</v>
      </c>
      <c r="AQ402" s="351"/>
      <c r="AR402" s="351"/>
      <c r="AS402" s="351"/>
      <c r="AT402" s="351">
        <v>2232</v>
      </c>
      <c r="AU402" s="351">
        <v>1356</v>
      </c>
      <c r="AV402" s="351"/>
      <c r="AW402" s="351"/>
      <c r="AX402" s="351" t="s">
        <v>2701</v>
      </c>
      <c r="AY402" s="388" t="s">
        <v>2880</v>
      </c>
      <c r="AZ402" s="351" t="s">
        <v>1187</v>
      </c>
      <c r="BA402" s="351" t="s">
        <v>1187</v>
      </c>
      <c r="BB402" s="351" t="s">
        <v>2952</v>
      </c>
      <c r="BC402" s="412" t="s">
        <v>2701</v>
      </c>
      <c r="BD402" s="316" t="s">
        <v>141</v>
      </c>
      <c r="BE402" s="339" t="s">
        <v>230</v>
      </c>
      <c r="BF402" s="339" t="s">
        <v>247</v>
      </c>
    </row>
    <row r="403" spans="1:58" s="316" customFormat="1" ht="35.1" customHeight="1">
      <c r="A403" s="339" t="s">
        <v>230</v>
      </c>
      <c r="B403" s="339" t="s">
        <v>247</v>
      </c>
      <c r="C403" s="339" t="s">
        <v>1549</v>
      </c>
      <c r="D403" s="339" t="s">
        <v>90</v>
      </c>
      <c r="E403" s="339" t="s">
        <v>165</v>
      </c>
      <c r="F403" s="340">
        <v>2017</v>
      </c>
      <c r="G403" s="340">
        <v>2020</v>
      </c>
      <c r="H403" s="429">
        <v>16.219000000000001</v>
      </c>
      <c r="I403" s="339"/>
      <c r="J403" s="339">
        <v>16.219000000000001</v>
      </c>
      <c r="K403" s="339"/>
      <c r="L403" s="351">
        <v>17270.0749</v>
      </c>
      <c r="M403" s="351">
        <v>11741.616400000001</v>
      </c>
      <c r="N403" s="351">
        <v>6487.6</v>
      </c>
      <c r="O403" s="351">
        <v>0</v>
      </c>
      <c r="P403" s="351">
        <v>0</v>
      </c>
      <c r="Q403" s="351">
        <v>0</v>
      </c>
      <c r="R403" s="358">
        <v>1260</v>
      </c>
      <c r="S403" s="358">
        <f>VLOOKUP(C403,[1]Sheet2!$J$10:$EU$681,93,FALSE)</f>
        <v>1260</v>
      </c>
      <c r="T403" s="361">
        <v>6415</v>
      </c>
      <c r="U403" s="358"/>
      <c r="V403" s="407">
        <v>6415</v>
      </c>
      <c r="W403" s="358"/>
      <c r="X403" s="358"/>
      <c r="Y403" s="351">
        <v>6415</v>
      </c>
      <c r="Z403" s="351">
        <v>10855.0749</v>
      </c>
      <c r="AA403" s="366">
        <v>0.37145177639038501</v>
      </c>
      <c r="AB403" s="367">
        <v>5627.4749000000002</v>
      </c>
      <c r="AC403" s="367">
        <v>5254.0164000000004</v>
      </c>
      <c r="AD403" s="367">
        <v>5227.6000000000004</v>
      </c>
      <c r="AE403" s="351">
        <v>5254.0164000000004</v>
      </c>
      <c r="AF403" s="351"/>
      <c r="AG403" s="351"/>
      <c r="AH403" s="351" t="s">
        <v>2183</v>
      </c>
      <c r="AI403" s="351"/>
      <c r="AJ403" s="351"/>
      <c r="AK403" s="351"/>
      <c r="AL403" s="351"/>
      <c r="AM403" s="351"/>
      <c r="AN403" s="351"/>
      <c r="AO403" s="351"/>
      <c r="AP403" s="351"/>
      <c r="AQ403" s="351"/>
      <c r="AR403" s="351"/>
      <c r="AS403" s="351"/>
      <c r="AT403" s="351"/>
      <c r="AU403" s="351"/>
      <c r="AV403" s="351"/>
      <c r="AW403" s="351"/>
      <c r="AX403" s="351" t="s">
        <v>2701</v>
      </c>
      <c r="AY403" s="388" t="s">
        <v>2880</v>
      </c>
      <c r="AZ403" s="351" t="s">
        <v>426</v>
      </c>
      <c r="BA403" s="351" t="s">
        <v>426</v>
      </c>
      <c r="BB403" s="351" t="s">
        <v>2952</v>
      </c>
      <c r="BC403" s="412" t="s">
        <v>2701</v>
      </c>
      <c r="BD403" s="316" t="s">
        <v>141</v>
      </c>
      <c r="BE403" s="339" t="s">
        <v>230</v>
      </c>
      <c r="BF403" s="339" t="s">
        <v>247</v>
      </c>
    </row>
    <row r="404" spans="1:58" s="316" customFormat="1" ht="35.1" customHeight="1">
      <c r="A404" s="339" t="s">
        <v>344</v>
      </c>
      <c r="B404" s="339" t="s">
        <v>351</v>
      </c>
      <c r="C404" s="339" t="s">
        <v>1353</v>
      </c>
      <c r="D404" s="339" t="s">
        <v>90</v>
      </c>
      <c r="E404" s="339" t="s">
        <v>165</v>
      </c>
      <c r="F404" s="340">
        <v>2016</v>
      </c>
      <c r="G404" s="340">
        <v>2021</v>
      </c>
      <c r="H404" s="341">
        <v>2.585</v>
      </c>
      <c r="I404" s="339">
        <v>2.5910000000000002</v>
      </c>
      <c r="J404" s="339"/>
      <c r="K404" s="339"/>
      <c r="L404" s="351">
        <v>9144</v>
      </c>
      <c r="M404" s="351">
        <v>5704.3757999999998</v>
      </c>
      <c r="N404" s="351">
        <v>1165</v>
      </c>
      <c r="O404" s="351">
        <v>0</v>
      </c>
      <c r="P404" s="351">
        <v>0</v>
      </c>
      <c r="Q404" s="351">
        <v>0</v>
      </c>
      <c r="R404" s="358">
        <v>720</v>
      </c>
      <c r="S404" s="358">
        <f>VLOOKUP(C404,[1]Sheet2!$J$10:$EU$681,93,FALSE)</f>
        <v>720</v>
      </c>
      <c r="T404" s="361">
        <v>4017</v>
      </c>
      <c r="U404" s="361">
        <v>1000</v>
      </c>
      <c r="V404" s="407">
        <v>2400</v>
      </c>
      <c r="W404" s="407">
        <v>617</v>
      </c>
      <c r="X404" s="358"/>
      <c r="Y404" s="351">
        <v>4017</v>
      </c>
      <c r="Z404" s="351">
        <v>5127</v>
      </c>
      <c r="AA404" s="366">
        <v>0.43930446194225697</v>
      </c>
      <c r="AB404" s="367">
        <v>4682</v>
      </c>
      <c r="AC404" s="367">
        <v>4539.3757999999998</v>
      </c>
      <c r="AD404" s="367">
        <v>445</v>
      </c>
      <c r="AE404" s="351"/>
      <c r="AF404" s="351"/>
      <c r="AG404" s="351"/>
      <c r="AH404" s="351" t="s">
        <v>416</v>
      </c>
      <c r="AI404" s="351"/>
      <c r="AJ404" s="351"/>
      <c r="AK404" s="351"/>
      <c r="AL404" s="351"/>
      <c r="AM404" s="351"/>
      <c r="AN404" s="351"/>
      <c r="AO404" s="351"/>
      <c r="AP404" s="351"/>
      <c r="AQ404" s="351"/>
      <c r="AR404" s="351"/>
      <c r="AS404" s="351"/>
      <c r="AT404" s="351"/>
      <c r="AU404" s="351"/>
      <c r="AV404" s="351"/>
      <c r="AW404" s="351"/>
      <c r="AX404" s="351" t="s">
        <v>2701</v>
      </c>
      <c r="AY404" s="368" t="s">
        <v>3310</v>
      </c>
      <c r="AZ404" s="351" t="s">
        <v>416</v>
      </c>
      <c r="BA404" s="351" t="s">
        <v>416</v>
      </c>
      <c r="BB404" s="351" t="s">
        <v>2952</v>
      </c>
      <c r="BC404" s="412" t="s">
        <v>2701</v>
      </c>
      <c r="BD404" s="316" t="s">
        <v>2140</v>
      </c>
      <c r="BE404" s="339" t="s">
        <v>344</v>
      </c>
      <c r="BF404" s="339" t="s">
        <v>351</v>
      </c>
    </row>
    <row r="405" spans="1:58" s="316" customFormat="1" ht="35.1" customHeight="1">
      <c r="A405" s="339" t="s">
        <v>344</v>
      </c>
      <c r="B405" s="339" t="s">
        <v>362</v>
      </c>
      <c r="C405" s="339" t="s">
        <v>1827</v>
      </c>
      <c r="D405" s="339" t="s">
        <v>119</v>
      </c>
      <c r="E405" s="339" t="s">
        <v>165</v>
      </c>
      <c r="F405" s="340">
        <v>2019</v>
      </c>
      <c r="G405" s="340">
        <v>2021</v>
      </c>
      <c r="H405" s="341">
        <v>6</v>
      </c>
      <c r="I405" s="339"/>
      <c r="J405" s="339">
        <v>5.7519999999999998</v>
      </c>
      <c r="K405" s="339"/>
      <c r="L405" s="351">
        <v>4200</v>
      </c>
      <c r="M405" s="351">
        <v>3141.7184999999999</v>
      </c>
      <c r="N405" s="351">
        <v>1725.6</v>
      </c>
      <c r="O405" s="351">
        <v>0</v>
      </c>
      <c r="P405" s="351">
        <v>0</v>
      </c>
      <c r="Q405" s="351">
        <v>0</v>
      </c>
      <c r="R405" s="358">
        <v>248</v>
      </c>
      <c r="S405" s="358">
        <f>VLOOKUP(C405,[1]Sheet2!$J$10:$EU$681,93,FALSE)</f>
        <v>248</v>
      </c>
      <c r="T405" s="361">
        <v>1690</v>
      </c>
      <c r="U405" s="358"/>
      <c r="V405" s="358"/>
      <c r="W405" s="407">
        <v>1260</v>
      </c>
      <c r="X405" s="361">
        <v>430</v>
      </c>
      <c r="Y405" s="351">
        <v>1690</v>
      </c>
      <c r="Z405" s="351">
        <v>2510</v>
      </c>
      <c r="AA405" s="366">
        <v>0.40238095238095201</v>
      </c>
      <c r="AB405" s="367">
        <v>1032.4000000000001</v>
      </c>
      <c r="AC405" s="367">
        <v>1416.1185</v>
      </c>
      <c r="AD405" s="367">
        <v>1477.6</v>
      </c>
      <c r="AE405" s="351">
        <v>1032.4000000000001</v>
      </c>
      <c r="AF405" s="351" t="s">
        <v>3311</v>
      </c>
      <c r="AG405" s="351" t="s">
        <v>3312</v>
      </c>
      <c r="AH405" s="370" t="s">
        <v>416</v>
      </c>
      <c r="AI405" s="351">
        <v>2512</v>
      </c>
      <c r="AJ405" s="351">
        <v>1478</v>
      </c>
      <c r="AK405" s="351">
        <v>1032</v>
      </c>
      <c r="AL405" s="351"/>
      <c r="AM405" s="351"/>
      <c r="AN405" s="351"/>
      <c r="AO405" s="351"/>
      <c r="AP405" s="351"/>
      <c r="AQ405" s="351"/>
      <c r="AR405" s="351"/>
      <c r="AS405" s="351"/>
      <c r="AT405" s="351"/>
      <c r="AU405" s="351"/>
      <c r="AV405" s="351"/>
      <c r="AW405" s="351"/>
      <c r="AX405" s="351" t="s">
        <v>2701</v>
      </c>
      <c r="AY405" s="388" t="s">
        <v>2880</v>
      </c>
      <c r="AZ405" s="351" t="s">
        <v>1077</v>
      </c>
      <c r="BA405" s="351" t="s">
        <v>1077</v>
      </c>
      <c r="BB405" s="351" t="s">
        <v>2952</v>
      </c>
      <c r="BC405" s="412" t="s">
        <v>2701</v>
      </c>
      <c r="BD405" s="316" t="s">
        <v>141</v>
      </c>
      <c r="BE405" s="339" t="s">
        <v>344</v>
      </c>
      <c r="BF405" s="339" t="s">
        <v>362</v>
      </c>
    </row>
    <row r="406" spans="1:58" s="316" customFormat="1" ht="35.1" customHeight="1">
      <c r="A406" s="339" t="s">
        <v>128</v>
      </c>
      <c r="B406" s="339" t="s">
        <v>453</v>
      </c>
      <c r="C406" s="339" t="s">
        <v>1977</v>
      </c>
      <c r="D406" s="339" t="s">
        <v>119</v>
      </c>
      <c r="E406" s="339" t="s">
        <v>89</v>
      </c>
      <c r="F406" s="340">
        <v>2020</v>
      </c>
      <c r="G406" s="340">
        <v>2021</v>
      </c>
      <c r="H406" s="341">
        <f>J406</f>
        <v>5</v>
      </c>
      <c r="I406" s="339"/>
      <c r="J406" s="339">
        <v>5</v>
      </c>
      <c r="K406" s="339"/>
      <c r="L406" s="351">
        <v>8000</v>
      </c>
      <c r="M406" s="351">
        <v>5440</v>
      </c>
      <c r="N406" s="351">
        <v>1500</v>
      </c>
      <c r="O406" s="351">
        <v>0</v>
      </c>
      <c r="P406" s="351">
        <v>0</v>
      </c>
      <c r="Q406" s="351">
        <v>0</v>
      </c>
      <c r="R406" s="358">
        <v>0</v>
      </c>
      <c r="S406" s="358">
        <f>VLOOKUP(C406,[1]Sheet2!$J$10:$EU$681,93,FALSE)</f>
        <v>0</v>
      </c>
      <c r="T406" s="358"/>
      <c r="U406" s="358"/>
      <c r="V406" s="358"/>
      <c r="W406" s="358"/>
      <c r="X406" s="358"/>
      <c r="Y406" s="351"/>
      <c r="Z406" s="351">
        <v>8000</v>
      </c>
      <c r="AA406" s="366">
        <v>0</v>
      </c>
      <c r="AB406" s="367">
        <v>6500</v>
      </c>
      <c r="AC406" s="367">
        <v>3940</v>
      </c>
      <c r="AD406" s="367">
        <v>1500</v>
      </c>
      <c r="AE406" s="351">
        <v>3940</v>
      </c>
      <c r="AF406" s="368" t="s">
        <v>3313</v>
      </c>
      <c r="AG406" s="368" t="s">
        <v>3314</v>
      </c>
      <c r="AH406" s="368" t="s">
        <v>416</v>
      </c>
      <c r="AI406" s="368">
        <v>8000</v>
      </c>
      <c r="AJ406" s="368">
        <v>1500</v>
      </c>
      <c r="AK406" s="368">
        <v>3940</v>
      </c>
      <c r="AL406" s="368">
        <v>2560</v>
      </c>
      <c r="AM406" s="368" t="s">
        <v>3315</v>
      </c>
      <c r="AN406" s="351"/>
      <c r="AO406" s="351"/>
      <c r="AP406" s="351"/>
      <c r="AQ406" s="351"/>
      <c r="AR406" s="351"/>
      <c r="AS406" s="351"/>
      <c r="AT406" s="351"/>
      <c r="AU406" s="351"/>
      <c r="AV406" s="351"/>
      <c r="AW406" s="351"/>
      <c r="AX406" s="351" t="s">
        <v>2902</v>
      </c>
      <c r="AY406" s="351"/>
      <c r="AZ406" s="351" t="s">
        <v>1187</v>
      </c>
      <c r="BA406" s="351" t="s">
        <v>1187</v>
      </c>
      <c r="BB406" s="351" t="s">
        <v>2952</v>
      </c>
      <c r="BC406" s="412" t="s">
        <v>2701</v>
      </c>
      <c r="BD406" s="316" t="s">
        <v>141</v>
      </c>
      <c r="BE406" s="339" t="s">
        <v>128</v>
      </c>
      <c r="BF406" s="339" t="s">
        <v>453</v>
      </c>
    </row>
    <row r="407" spans="1:58" s="320" customFormat="1" ht="35.1" customHeight="1">
      <c r="A407" s="339" t="s">
        <v>331</v>
      </c>
      <c r="B407" s="339" t="s">
        <v>1590</v>
      </c>
      <c r="C407" s="339" t="s">
        <v>1595</v>
      </c>
      <c r="D407" s="339" t="s">
        <v>90</v>
      </c>
      <c r="E407" s="339" t="s">
        <v>165</v>
      </c>
      <c r="F407" s="340">
        <v>2017</v>
      </c>
      <c r="G407" s="340">
        <v>2021</v>
      </c>
      <c r="H407" s="341">
        <v>16</v>
      </c>
      <c r="I407" s="339"/>
      <c r="J407" s="339">
        <v>15.255000000000001</v>
      </c>
      <c r="K407" s="339"/>
      <c r="L407" s="351">
        <v>14886.13</v>
      </c>
      <c r="M407" s="351">
        <v>11604.5</v>
      </c>
      <c r="N407" s="351">
        <v>6102</v>
      </c>
      <c r="O407" s="351">
        <v>0</v>
      </c>
      <c r="P407" s="351">
        <v>0</v>
      </c>
      <c r="Q407" s="351">
        <v>0</v>
      </c>
      <c r="R407" s="358">
        <v>2483</v>
      </c>
      <c r="S407" s="358">
        <f>VLOOKUP(C407,[1]Sheet2!$J$10:$EU$681,93,FALSE)</f>
        <v>2483</v>
      </c>
      <c r="T407" s="361">
        <v>7150</v>
      </c>
      <c r="U407" s="358"/>
      <c r="V407" s="407">
        <v>4100</v>
      </c>
      <c r="W407" s="407">
        <v>1400</v>
      </c>
      <c r="X407" s="361">
        <v>1650</v>
      </c>
      <c r="Y407" s="351">
        <v>7150</v>
      </c>
      <c r="Z407" s="351">
        <v>7736.13</v>
      </c>
      <c r="AA407" s="366">
        <v>0.480312881857138</v>
      </c>
      <c r="AB407" s="367">
        <v>4117.13</v>
      </c>
      <c r="AC407" s="367">
        <v>5502.5</v>
      </c>
      <c r="AD407" s="367">
        <v>3619</v>
      </c>
      <c r="AE407" s="351">
        <v>4117.13</v>
      </c>
      <c r="AF407" s="351" t="s">
        <v>3316</v>
      </c>
      <c r="AG407" s="351" t="s">
        <v>3317</v>
      </c>
      <c r="AH407" s="351" t="s">
        <v>426</v>
      </c>
      <c r="AI407" s="351"/>
      <c r="AJ407" s="351"/>
      <c r="AK407" s="351"/>
      <c r="AL407" s="351"/>
      <c r="AM407" s="351"/>
      <c r="AN407" s="351"/>
      <c r="AO407" s="351"/>
      <c r="AP407" s="351"/>
      <c r="AQ407" s="351"/>
      <c r="AR407" s="351"/>
      <c r="AS407" s="351"/>
      <c r="AT407" s="351"/>
      <c r="AU407" s="351"/>
      <c r="AV407" s="351"/>
      <c r="AW407" s="351"/>
      <c r="AX407" s="351" t="s">
        <v>2701</v>
      </c>
      <c r="AY407" s="388" t="s">
        <v>2880</v>
      </c>
      <c r="AZ407" s="351" t="s">
        <v>426</v>
      </c>
      <c r="BA407" s="351" t="s">
        <v>426</v>
      </c>
      <c r="BB407" s="351" t="s">
        <v>2952</v>
      </c>
      <c r="BC407" s="412" t="s">
        <v>2701</v>
      </c>
      <c r="BD407" s="316" t="s">
        <v>141</v>
      </c>
      <c r="BE407" s="339" t="s">
        <v>331</v>
      </c>
      <c r="BF407" s="339" t="s">
        <v>1590</v>
      </c>
    </row>
    <row r="408" spans="1:58" s="109" customFormat="1" ht="35.1" customHeight="1">
      <c r="A408" s="339" t="s">
        <v>300</v>
      </c>
      <c r="B408" s="339" t="s">
        <v>313</v>
      </c>
      <c r="C408" s="339" t="s">
        <v>1673</v>
      </c>
      <c r="D408" s="339" t="s">
        <v>90</v>
      </c>
      <c r="E408" s="339"/>
      <c r="F408" s="340">
        <v>2020</v>
      </c>
      <c r="G408" s="340">
        <v>2022</v>
      </c>
      <c r="H408" s="341">
        <v>13</v>
      </c>
      <c r="I408" s="339"/>
      <c r="J408" s="339">
        <v>13</v>
      </c>
      <c r="K408" s="339"/>
      <c r="L408" s="351">
        <v>71000</v>
      </c>
      <c r="M408" s="351">
        <v>48280</v>
      </c>
      <c r="N408" s="351">
        <v>5200</v>
      </c>
      <c r="O408" s="351">
        <v>0</v>
      </c>
      <c r="P408" s="351">
        <v>0</v>
      </c>
      <c r="Q408" s="351">
        <v>0</v>
      </c>
      <c r="R408" s="358">
        <v>5757</v>
      </c>
      <c r="S408" s="358">
        <f>VLOOKUP(C408,[1]Sheet2!$J$10:$EU$681,93,FALSE)</f>
        <v>5757</v>
      </c>
      <c r="T408" s="358"/>
      <c r="U408" s="358"/>
      <c r="V408" s="358"/>
      <c r="W408" s="358"/>
      <c r="X408" s="358"/>
      <c r="Y408" s="351"/>
      <c r="Z408" s="351">
        <v>71000</v>
      </c>
      <c r="AA408" s="366">
        <v>0</v>
      </c>
      <c r="AB408" s="367">
        <v>71557</v>
      </c>
      <c r="AC408" s="367">
        <v>43080</v>
      </c>
      <c r="AD408" s="367">
        <v>-557</v>
      </c>
      <c r="AE408" s="351">
        <v>43080</v>
      </c>
      <c r="AF408" s="351" t="s">
        <v>2496</v>
      </c>
      <c r="AG408" s="351" t="s">
        <v>3318</v>
      </c>
      <c r="AH408" s="351" t="s">
        <v>1077</v>
      </c>
      <c r="AI408" s="351">
        <v>25000</v>
      </c>
      <c r="AJ408" s="351">
        <v>7000</v>
      </c>
      <c r="AK408" s="351">
        <v>18000</v>
      </c>
      <c r="AL408" s="351">
        <v>0</v>
      </c>
      <c r="AM408" s="351" t="s">
        <v>3319</v>
      </c>
      <c r="AN408" s="351">
        <v>25000</v>
      </c>
      <c r="AO408" s="351">
        <v>7000</v>
      </c>
      <c r="AP408" s="351">
        <v>18000</v>
      </c>
      <c r="AQ408" s="351">
        <v>0</v>
      </c>
      <c r="AR408" s="351" t="s">
        <v>3320</v>
      </c>
      <c r="AS408" s="351">
        <v>13241</v>
      </c>
      <c r="AT408" s="351">
        <v>6820</v>
      </c>
      <c r="AU408" s="351">
        <v>6421</v>
      </c>
      <c r="AV408" s="351">
        <v>0</v>
      </c>
      <c r="AW408" s="351" t="s">
        <v>3299</v>
      </c>
      <c r="AX408" s="351" t="s">
        <v>2701</v>
      </c>
      <c r="AY408" s="351"/>
      <c r="AZ408" s="351" t="s">
        <v>1077</v>
      </c>
      <c r="BA408" s="351" t="s">
        <v>1077</v>
      </c>
      <c r="BB408" s="351" t="s">
        <v>2952</v>
      </c>
      <c r="BC408" s="412" t="s">
        <v>2701</v>
      </c>
      <c r="BD408" s="316" t="s">
        <v>141</v>
      </c>
      <c r="BE408" s="339" t="s">
        <v>300</v>
      </c>
      <c r="BF408" s="339" t="s">
        <v>313</v>
      </c>
    </row>
    <row r="409" spans="1:58" s="109" customFormat="1" ht="35.1" customHeight="1">
      <c r="A409" s="339" t="s">
        <v>300</v>
      </c>
      <c r="B409" s="339" t="s">
        <v>313</v>
      </c>
      <c r="C409" s="339" t="s">
        <v>1683</v>
      </c>
      <c r="D409" s="339" t="s">
        <v>90</v>
      </c>
      <c r="E409" s="339"/>
      <c r="F409" s="340">
        <v>2020</v>
      </c>
      <c r="G409" s="340">
        <v>2022</v>
      </c>
      <c r="H409" s="341">
        <v>18</v>
      </c>
      <c r="I409" s="339">
        <v>18</v>
      </c>
      <c r="J409" s="339"/>
      <c r="K409" s="339"/>
      <c r="L409" s="351">
        <v>45000</v>
      </c>
      <c r="M409" s="351">
        <v>31950</v>
      </c>
      <c r="N409" s="351">
        <v>29000</v>
      </c>
      <c r="O409" s="351">
        <v>0</v>
      </c>
      <c r="P409" s="351">
        <v>0</v>
      </c>
      <c r="Q409" s="351">
        <v>0</v>
      </c>
      <c r="R409" s="358">
        <v>2950</v>
      </c>
      <c r="S409" s="358">
        <f>VLOOKUP(C409,[1]Sheet2!$J$10:$EU$681,93,FALSE)</f>
        <v>2950</v>
      </c>
      <c r="T409" s="358"/>
      <c r="U409" s="358"/>
      <c r="V409" s="358"/>
      <c r="W409" s="358"/>
      <c r="X409" s="358"/>
      <c r="Y409" s="351"/>
      <c r="Z409" s="351">
        <v>45000</v>
      </c>
      <c r="AA409" s="366">
        <v>0</v>
      </c>
      <c r="AB409" s="367">
        <v>18950</v>
      </c>
      <c r="AC409" s="367">
        <v>2950</v>
      </c>
      <c r="AD409" s="367">
        <v>26050</v>
      </c>
      <c r="AE409" s="351">
        <v>2950</v>
      </c>
      <c r="AF409" s="351" t="s">
        <v>2493</v>
      </c>
      <c r="AG409" s="351" t="s">
        <v>3321</v>
      </c>
      <c r="AH409" s="351" t="s">
        <v>1077</v>
      </c>
      <c r="AI409" s="351">
        <v>20000</v>
      </c>
      <c r="AJ409" s="351">
        <v>3500</v>
      </c>
      <c r="AK409" s="351">
        <v>16500</v>
      </c>
      <c r="AL409" s="351">
        <v>0</v>
      </c>
      <c r="AM409" s="351" t="s">
        <v>3322</v>
      </c>
      <c r="AN409" s="351">
        <v>25000</v>
      </c>
      <c r="AO409" s="351">
        <v>3500</v>
      </c>
      <c r="AP409" s="351">
        <v>21500</v>
      </c>
      <c r="AQ409" s="351">
        <v>0</v>
      </c>
      <c r="AR409" s="351" t="s">
        <v>3298</v>
      </c>
      <c r="AS409" s="351">
        <v>17984</v>
      </c>
      <c r="AT409" s="351">
        <v>2800</v>
      </c>
      <c r="AU409" s="351">
        <v>15184</v>
      </c>
      <c r="AV409" s="351">
        <v>0</v>
      </c>
      <c r="AW409" s="351" t="s">
        <v>3299</v>
      </c>
      <c r="AX409" s="351" t="s">
        <v>2701</v>
      </c>
      <c r="AY409" s="351"/>
      <c r="AZ409" s="351" t="s">
        <v>1077</v>
      </c>
      <c r="BA409" s="351" t="s">
        <v>1077</v>
      </c>
      <c r="BB409" s="351" t="s">
        <v>2952</v>
      </c>
      <c r="BC409" s="412" t="s">
        <v>2701</v>
      </c>
      <c r="BD409" s="316" t="s">
        <v>141</v>
      </c>
      <c r="BE409" s="339" t="s">
        <v>300</v>
      </c>
      <c r="BF409" s="339" t="s">
        <v>313</v>
      </c>
    </row>
    <row r="410" spans="1:58" s="320" customFormat="1" ht="35.1" customHeight="1">
      <c r="A410" s="339" t="s">
        <v>331</v>
      </c>
      <c r="B410" s="339" t="s">
        <v>1590</v>
      </c>
      <c r="C410" s="339" t="s">
        <v>1591</v>
      </c>
      <c r="D410" s="339" t="s">
        <v>90</v>
      </c>
      <c r="E410" s="339" t="s">
        <v>165</v>
      </c>
      <c r="F410" s="340">
        <v>2016</v>
      </c>
      <c r="G410" s="340">
        <v>2021</v>
      </c>
      <c r="H410" s="341">
        <v>30.5</v>
      </c>
      <c r="I410" s="339"/>
      <c r="J410" s="339">
        <v>28.207000000000001</v>
      </c>
      <c r="K410" s="339"/>
      <c r="L410" s="351">
        <v>22544.9</v>
      </c>
      <c r="M410" s="351">
        <v>17650</v>
      </c>
      <c r="N410" s="351">
        <v>11282.8</v>
      </c>
      <c r="O410" s="351">
        <v>0</v>
      </c>
      <c r="P410" s="351">
        <v>0</v>
      </c>
      <c r="Q410" s="351">
        <v>0</v>
      </c>
      <c r="R410" s="358">
        <v>7521</v>
      </c>
      <c r="S410" s="358">
        <f>VLOOKUP(C410,[1]Sheet2!$J$10:$EU$681,93,FALSE)</f>
        <v>7521</v>
      </c>
      <c r="T410" s="361">
        <v>10750</v>
      </c>
      <c r="U410" s="358"/>
      <c r="V410" s="407">
        <v>6300</v>
      </c>
      <c r="W410" s="407">
        <v>1900</v>
      </c>
      <c r="X410" s="361">
        <v>2550</v>
      </c>
      <c r="Y410" s="351">
        <v>10750</v>
      </c>
      <c r="Z410" s="351">
        <v>11794.9</v>
      </c>
      <c r="AA410" s="366">
        <v>0.47682624451649802</v>
      </c>
      <c r="AB410" s="367">
        <v>8033.1</v>
      </c>
      <c r="AC410" s="367">
        <v>6367.2</v>
      </c>
      <c r="AD410" s="367">
        <v>3761.8</v>
      </c>
      <c r="AE410" s="351">
        <v>6367.2</v>
      </c>
      <c r="AF410" s="351" t="s">
        <v>3323</v>
      </c>
      <c r="AG410" s="351" t="s">
        <v>3324</v>
      </c>
      <c r="AH410" s="351" t="s">
        <v>426</v>
      </c>
      <c r="AI410" s="351"/>
      <c r="AJ410" s="351"/>
      <c r="AK410" s="351"/>
      <c r="AL410" s="351"/>
      <c r="AM410" s="351"/>
      <c r="AN410" s="351"/>
      <c r="AO410" s="351"/>
      <c r="AP410" s="351"/>
      <c r="AQ410" s="351"/>
      <c r="AR410" s="351"/>
      <c r="AS410" s="351"/>
      <c r="AT410" s="351"/>
      <c r="AU410" s="351"/>
      <c r="AV410" s="351"/>
      <c r="AW410" s="351"/>
      <c r="AX410" s="351" t="s">
        <v>2701</v>
      </c>
      <c r="AY410" s="388" t="s">
        <v>2880</v>
      </c>
      <c r="AZ410" s="351" t="s">
        <v>426</v>
      </c>
      <c r="BA410" s="351" t="s">
        <v>426</v>
      </c>
      <c r="BB410" s="351" t="s">
        <v>2952</v>
      </c>
      <c r="BC410" s="412" t="s">
        <v>2701</v>
      </c>
      <c r="BD410" s="316" t="s">
        <v>141</v>
      </c>
      <c r="BE410" s="339" t="s">
        <v>331</v>
      </c>
      <c r="BF410" s="339" t="s">
        <v>1590</v>
      </c>
    </row>
    <row r="411" spans="1:58" s="320" customFormat="1" ht="35.1" customHeight="1">
      <c r="A411" s="339" t="s">
        <v>331</v>
      </c>
      <c r="B411" s="339" t="s">
        <v>889</v>
      </c>
      <c r="C411" s="339" t="s">
        <v>1768</v>
      </c>
      <c r="D411" s="339" t="s">
        <v>90</v>
      </c>
      <c r="E411" s="339" t="s">
        <v>134</v>
      </c>
      <c r="F411" s="340">
        <v>2020</v>
      </c>
      <c r="G411" s="340">
        <v>2022</v>
      </c>
      <c r="H411" s="429">
        <v>38</v>
      </c>
      <c r="I411" s="339"/>
      <c r="J411" s="339">
        <v>36.99</v>
      </c>
      <c r="K411" s="339"/>
      <c r="L411" s="351">
        <v>37308</v>
      </c>
      <c r="M411" s="351">
        <v>24957.644700000001</v>
      </c>
      <c r="N411" s="351">
        <v>14796</v>
      </c>
      <c r="O411" s="351">
        <v>0</v>
      </c>
      <c r="P411" s="351">
        <v>0</v>
      </c>
      <c r="Q411" s="351">
        <v>0</v>
      </c>
      <c r="R411" s="358">
        <v>2340</v>
      </c>
      <c r="S411" s="358">
        <f>VLOOKUP(C411,[1]Sheet2!$J$10:$EU$681,93,FALSE)</f>
        <v>2340</v>
      </c>
      <c r="T411" s="361">
        <v>11900</v>
      </c>
      <c r="U411" s="358"/>
      <c r="V411" s="407">
        <v>9600</v>
      </c>
      <c r="W411" s="407">
        <v>2300</v>
      </c>
      <c r="X411" s="358"/>
      <c r="Y411" s="351">
        <v>11900</v>
      </c>
      <c r="Z411" s="351">
        <v>25408</v>
      </c>
      <c r="AA411" s="366">
        <v>0.31896644151388398</v>
      </c>
      <c r="AB411" s="367">
        <v>12952</v>
      </c>
      <c r="AC411" s="367">
        <v>10161.644700000001</v>
      </c>
      <c r="AD411" s="367">
        <v>12456</v>
      </c>
      <c r="AE411" s="351">
        <v>10161.644700000001</v>
      </c>
      <c r="AF411" s="351" t="s">
        <v>3325</v>
      </c>
      <c r="AG411" s="351" t="s">
        <v>2767</v>
      </c>
      <c r="AH411" s="351" t="s">
        <v>2183</v>
      </c>
      <c r="AI411" s="351"/>
      <c r="AJ411" s="351"/>
      <c r="AK411" s="351"/>
      <c r="AL411" s="351"/>
      <c r="AM411" s="351"/>
      <c r="AN411" s="351"/>
      <c r="AO411" s="351"/>
      <c r="AP411" s="351"/>
      <c r="AQ411" s="351"/>
      <c r="AR411" s="351"/>
      <c r="AS411" s="351"/>
      <c r="AT411" s="351"/>
      <c r="AU411" s="351"/>
      <c r="AV411" s="351"/>
      <c r="AW411" s="351"/>
      <c r="AX411" s="351" t="s">
        <v>2701</v>
      </c>
      <c r="AY411" s="351" t="s">
        <v>2880</v>
      </c>
      <c r="AZ411" s="351" t="s">
        <v>1187</v>
      </c>
      <c r="BA411" s="351" t="s">
        <v>1187</v>
      </c>
      <c r="BB411" s="351" t="s">
        <v>2952</v>
      </c>
      <c r="BC411" s="412" t="s">
        <v>2701</v>
      </c>
      <c r="BD411" s="316" t="s">
        <v>141</v>
      </c>
      <c r="BE411" s="339" t="s">
        <v>331</v>
      </c>
      <c r="BF411" s="339" t="s">
        <v>889</v>
      </c>
    </row>
    <row r="412" spans="1:58" s="321" customFormat="1" ht="35.1" customHeight="1">
      <c r="A412" s="339" t="s">
        <v>274</v>
      </c>
      <c r="B412" s="339" t="s">
        <v>287</v>
      </c>
      <c r="C412" s="339" t="s">
        <v>2042</v>
      </c>
      <c r="D412" s="339" t="s">
        <v>90</v>
      </c>
      <c r="E412" s="339"/>
      <c r="F412" s="340">
        <v>2020</v>
      </c>
      <c r="G412" s="340">
        <v>2021</v>
      </c>
      <c r="H412" s="341">
        <v>1</v>
      </c>
      <c r="I412" s="339"/>
      <c r="J412" s="339">
        <v>1</v>
      </c>
      <c r="K412" s="339"/>
      <c r="L412" s="354">
        <v>3000</v>
      </c>
      <c r="M412" s="354">
        <v>2040</v>
      </c>
      <c r="N412" s="354">
        <v>300</v>
      </c>
      <c r="O412" s="351">
        <v>0</v>
      </c>
      <c r="P412" s="351">
        <v>0</v>
      </c>
      <c r="Q412" s="351">
        <v>0</v>
      </c>
      <c r="R412" s="362">
        <v>0</v>
      </c>
      <c r="S412" s="358">
        <f>VLOOKUP(C412,[1]Sheet2!$J$10:$EU$681,93,FALSE)</f>
        <v>0</v>
      </c>
      <c r="T412" s="358"/>
      <c r="U412" s="358"/>
      <c r="V412" s="358"/>
      <c r="W412" s="358"/>
      <c r="X412" s="358"/>
      <c r="Y412" s="354"/>
      <c r="Z412" s="351">
        <v>3000</v>
      </c>
      <c r="AA412" s="366">
        <v>0</v>
      </c>
      <c r="AB412" s="367">
        <v>2700</v>
      </c>
      <c r="AC412" s="367">
        <v>1740</v>
      </c>
      <c r="AD412" s="367">
        <v>300</v>
      </c>
      <c r="AE412" s="351">
        <v>1740</v>
      </c>
      <c r="AF412" s="354"/>
      <c r="AG412" s="354"/>
      <c r="AH412" s="351" t="s">
        <v>1187</v>
      </c>
      <c r="AI412" s="354">
        <v>3000</v>
      </c>
      <c r="AJ412" s="354">
        <v>300</v>
      </c>
      <c r="AK412" s="354">
        <v>1740</v>
      </c>
      <c r="AL412" s="354">
        <v>960</v>
      </c>
      <c r="AM412" s="354" t="s">
        <v>910</v>
      </c>
      <c r="AN412" s="354"/>
      <c r="AO412" s="354"/>
      <c r="AP412" s="354"/>
      <c r="AQ412" s="354"/>
      <c r="AR412" s="354"/>
      <c r="AS412" s="354"/>
      <c r="AT412" s="354"/>
      <c r="AU412" s="354"/>
      <c r="AV412" s="354"/>
      <c r="AW412" s="354"/>
      <c r="AX412" s="354" t="s">
        <v>2902</v>
      </c>
      <c r="AY412" s="354"/>
      <c r="AZ412" s="354" t="s">
        <v>1077</v>
      </c>
      <c r="BA412" s="351" t="s">
        <v>1187</v>
      </c>
      <c r="BB412" s="354" t="s">
        <v>2952</v>
      </c>
      <c r="BC412" s="426" t="s">
        <v>2902</v>
      </c>
      <c r="BD412" s="316" t="s">
        <v>2140</v>
      </c>
      <c r="BE412" s="339" t="s">
        <v>274</v>
      </c>
      <c r="BF412" s="339" t="s">
        <v>287</v>
      </c>
    </row>
    <row r="413" spans="1:58" s="316" customFormat="1" ht="35.1" customHeight="1">
      <c r="A413" s="339" t="s">
        <v>293</v>
      </c>
      <c r="B413" s="339" t="s">
        <v>294</v>
      </c>
      <c r="C413" s="339" t="s">
        <v>1941</v>
      </c>
      <c r="D413" s="339" t="s">
        <v>119</v>
      </c>
      <c r="E413" s="339" t="s">
        <v>765</v>
      </c>
      <c r="F413" s="340">
        <v>2019</v>
      </c>
      <c r="G413" s="340">
        <v>2021</v>
      </c>
      <c r="H413" s="341">
        <v>3.25</v>
      </c>
      <c r="I413" s="339"/>
      <c r="J413" s="339">
        <v>20</v>
      </c>
      <c r="K413" s="339"/>
      <c r="L413" s="368">
        <v>8608</v>
      </c>
      <c r="M413" s="368">
        <v>4988</v>
      </c>
      <c r="N413" s="368">
        <v>650</v>
      </c>
      <c r="O413" s="351">
        <v>0</v>
      </c>
      <c r="P413" s="351">
        <v>0</v>
      </c>
      <c r="Q413" s="351">
        <v>0</v>
      </c>
      <c r="R413" s="358">
        <v>0</v>
      </c>
      <c r="S413" s="358">
        <f>VLOOKUP(C413,[1]Sheet2!$J$10:$EU$681,93,FALSE)</f>
        <v>0</v>
      </c>
      <c r="T413" s="358"/>
      <c r="U413" s="358"/>
      <c r="V413" s="358"/>
      <c r="W413" s="358"/>
      <c r="X413" s="358"/>
      <c r="Y413" s="351">
        <v>0</v>
      </c>
      <c r="Z413" s="351">
        <v>8608</v>
      </c>
      <c r="AA413" s="366">
        <v>0</v>
      </c>
      <c r="AB413" s="367">
        <v>7958</v>
      </c>
      <c r="AC413" s="367">
        <v>4338</v>
      </c>
      <c r="AD413" s="367">
        <v>650</v>
      </c>
      <c r="AE413" s="351">
        <v>4338</v>
      </c>
      <c r="AF413" s="39" t="s">
        <v>3326</v>
      </c>
      <c r="AG413" s="353" t="s">
        <v>3327</v>
      </c>
      <c r="AH413" s="351" t="s">
        <v>1187</v>
      </c>
      <c r="AI413" s="368">
        <v>8608</v>
      </c>
      <c r="AJ413" s="368">
        <v>650</v>
      </c>
      <c r="AK413" s="368"/>
      <c r="AL413" s="368">
        <v>7958</v>
      </c>
      <c r="AM413" s="368" t="s">
        <v>109</v>
      </c>
      <c r="AN413" s="351"/>
      <c r="AO413" s="351"/>
      <c r="AP413" s="351"/>
      <c r="AQ413" s="351"/>
      <c r="AR413" s="351"/>
      <c r="AS413" s="351"/>
      <c r="AT413" s="351"/>
      <c r="AU413" s="351"/>
      <c r="AV413" s="351"/>
      <c r="AW413" s="351"/>
      <c r="AX413" s="351" t="s">
        <v>2902</v>
      </c>
      <c r="AY413" s="351"/>
      <c r="AZ413" s="351" t="s">
        <v>1187</v>
      </c>
      <c r="BA413" s="351" t="s">
        <v>1187</v>
      </c>
      <c r="BB413" s="351" t="s">
        <v>2952</v>
      </c>
      <c r="BC413" s="412" t="s">
        <v>2902</v>
      </c>
      <c r="BD413" s="316" t="s">
        <v>2140</v>
      </c>
      <c r="BE413" s="339" t="s">
        <v>293</v>
      </c>
      <c r="BF413" s="339" t="s">
        <v>294</v>
      </c>
    </row>
    <row r="414" spans="1:58" s="321" customFormat="1" ht="35.1" customHeight="1">
      <c r="A414" s="339" t="s">
        <v>534</v>
      </c>
      <c r="B414" s="339" t="s">
        <v>535</v>
      </c>
      <c r="C414" s="339" t="s">
        <v>1957</v>
      </c>
      <c r="D414" s="339" t="s">
        <v>119</v>
      </c>
      <c r="E414" s="339" t="s">
        <v>765</v>
      </c>
      <c r="F414" s="340">
        <v>2020</v>
      </c>
      <c r="G414" s="340">
        <v>2022</v>
      </c>
      <c r="H414" s="429">
        <v>30.3</v>
      </c>
      <c r="I414" s="339">
        <v>30.3</v>
      </c>
      <c r="J414" s="339"/>
      <c r="K414" s="339"/>
      <c r="L414" s="354">
        <v>106404.66</v>
      </c>
      <c r="M414" s="354">
        <v>70972.488400000002</v>
      </c>
      <c r="N414" s="354">
        <v>6040.6</v>
      </c>
      <c r="O414" s="351">
        <v>0</v>
      </c>
      <c r="P414" s="351">
        <v>0</v>
      </c>
      <c r="Q414" s="351">
        <v>0</v>
      </c>
      <c r="R414" s="362">
        <v>0</v>
      </c>
      <c r="S414" s="358">
        <f>VLOOKUP(C414,[1]Sheet2!$J$10:$EU$681,93,FALSE)</f>
        <v>0</v>
      </c>
      <c r="T414" s="358"/>
      <c r="U414" s="358"/>
      <c r="V414" s="358"/>
      <c r="W414" s="358"/>
      <c r="X414" s="358"/>
      <c r="Y414" s="354">
        <v>0</v>
      </c>
      <c r="Z414" s="351">
        <v>106404.66</v>
      </c>
      <c r="AA414" s="366">
        <v>0</v>
      </c>
      <c r="AB414" s="367">
        <v>100364.06</v>
      </c>
      <c r="AC414" s="367">
        <v>64931.888400000003</v>
      </c>
      <c r="AD414" s="367">
        <v>6040.6</v>
      </c>
      <c r="AE414" s="351">
        <v>64931.888400000003</v>
      </c>
      <c r="AF414" s="354"/>
      <c r="AG414" s="354"/>
      <c r="AH414" s="354" t="s">
        <v>1187</v>
      </c>
      <c r="AI414" s="354">
        <v>42561.864000000001</v>
      </c>
      <c r="AJ414" s="354">
        <v>3020.3</v>
      </c>
      <c r="AK414" s="354">
        <v>39541.563999999998</v>
      </c>
      <c r="AL414" s="354">
        <v>0</v>
      </c>
      <c r="AM414" s="354" t="s">
        <v>2778</v>
      </c>
      <c r="AN414" s="354">
        <v>42561.864000000001</v>
      </c>
      <c r="AO414" s="354">
        <v>3020.3</v>
      </c>
      <c r="AP414" s="354">
        <v>39541.563999999998</v>
      </c>
      <c r="AQ414" s="354">
        <v>0</v>
      </c>
      <c r="AR414" s="354" t="s">
        <v>3328</v>
      </c>
      <c r="AS414" s="354">
        <v>21280.932000000001</v>
      </c>
      <c r="AT414" s="354">
        <v>0</v>
      </c>
      <c r="AU414" s="354">
        <v>21280.932000000001</v>
      </c>
      <c r="AV414" s="354">
        <v>0</v>
      </c>
      <c r="AW414" s="354" t="s">
        <v>3329</v>
      </c>
      <c r="AX414" s="354"/>
      <c r="AY414" s="354"/>
      <c r="AZ414" s="354"/>
      <c r="BA414" s="351" t="s">
        <v>1187</v>
      </c>
      <c r="BB414" s="425" t="s">
        <v>2952</v>
      </c>
      <c r="BC414" s="412" t="s">
        <v>2902</v>
      </c>
      <c r="BD414" s="316" t="s">
        <v>2140</v>
      </c>
      <c r="BE414" s="339" t="s">
        <v>534</v>
      </c>
      <c r="BF414" s="339" t="s">
        <v>535</v>
      </c>
    </row>
    <row r="415" spans="1:58" s="316" customFormat="1" ht="35.1" customHeight="1">
      <c r="A415" s="339" t="s">
        <v>162</v>
      </c>
      <c r="B415" s="339" t="s">
        <v>633</v>
      </c>
      <c r="C415" s="339" t="s">
        <v>2035</v>
      </c>
      <c r="D415" s="339" t="s">
        <v>90</v>
      </c>
      <c r="E415" s="339" t="s">
        <v>165</v>
      </c>
      <c r="F415" s="340">
        <v>2020</v>
      </c>
      <c r="G415" s="340">
        <v>2022</v>
      </c>
      <c r="H415" s="429">
        <v>35</v>
      </c>
      <c r="I415" s="339">
        <v>3</v>
      </c>
      <c r="J415" s="339"/>
      <c r="K415" s="339">
        <v>32</v>
      </c>
      <c r="L415" s="351">
        <v>31400</v>
      </c>
      <c r="M415" s="351">
        <v>22294</v>
      </c>
      <c r="N415" s="351">
        <v>14000</v>
      </c>
      <c r="O415" s="351">
        <v>0</v>
      </c>
      <c r="P415" s="351">
        <v>0</v>
      </c>
      <c r="Q415" s="351">
        <v>0</v>
      </c>
      <c r="R415" s="358">
        <v>0</v>
      </c>
      <c r="S415" s="358">
        <f>VLOOKUP(C415,[1]Sheet2!$J$10:$EU$681,93,FALSE)</f>
        <v>0</v>
      </c>
      <c r="T415" s="358"/>
      <c r="U415" s="358"/>
      <c r="V415" s="358"/>
      <c r="W415" s="358"/>
      <c r="X415" s="358"/>
      <c r="Y415" s="351"/>
      <c r="Z415" s="351">
        <v>31400</v>
      </c>
      <c r="AA415" s="366">
        <v>0</v>
      </c>
      <c r="AB415" s="367">
        <v>17400</v>
      </c>
      <c r="AC415" s="367">
        <v>8294</v>
      </c>
      <c r="AD415" s="367">
        <v>14000</v>
      </c>
      <c r="AE415" s="351">
        <v>8294</v>
      </c>
      <c r="AF415" s="351"/>
      <c r="AG415" s="351"/>
      <c r="AH415" s="351" t="s">
        <v>1187</v>
      </c>
      <c r="AI415" s="351">
        <v>9420</v>
      </c>
      <c r="AJ415" s="351">
        <v>4200</v>
      </c>
      <c r="AK415" s="351">
        <v>2488.1999999999998</v>
      </c>
      <c r="AL415" s="351">
        <v>2731.8</v>
      </c>
      <c r="AM415" s="351" t="s">
        <v>1076</v>
      </c>
      <c r="AN415" s="351">
        <v>12560</v>
      </c>
      <c r="AO415" s="351">
        <v>5600</v>
      </c>
      <c r="AP415" s="351">
        <v>3317.6</v>
      </c>
      <c r="AQ415" s="351">
        <v>3642.4</v>
      </c>
      <c r="AR415" s="351" t="s">
        <v>93</v>
      </c>
      <c r="AS415" s="351">
        <v>9420</v>
      </c>
      <c r="AT415" s="351">
        <v>4200</v>
      </c>
      <c r="AU415" s="351">
        <v>2488.1999999999998</v>
      </c>
      <c r="AV415" s="351">
        <v>2731.8</v>
      </c>
      <c r="AW415" s="351" t="s">
        <v>94</v>
      </c>
      <c r="AX415" s="351" t="s">
        <v>2902</v>
      </c>
      <c r="AY415" s="351" t="s">
        <v>3330</v>
      </c>
      <c r="AZ415" s="351" t="s">
        <v>1187</v>
      </c>
      <c r="BA415" s="351" t="s">
        <v>1187</v>
      </c>
      <c r="BB415" s="351" t="s">
        <v>2952</v>
      </c>
      <c r="BC415" s="412" t="s">
        <v>2902</v>
      </c>
      <c r="BD415" s="316" t="s">
        <v>141</v>
      </c>
      <c r="BE415" s="339" t="s">
        <v>162</v>
      </c>
      <c r="BF415" s="339" t="s">
        <v>633</v>
      </c>
    </row>
    <row r="416" spans="1:58" s="316" customFormat="1" ht="35.1" customHeight="1">
      <c r="A416" s="339" t="s">
        <v>162</v>
      </c>
      <c r="B416" s="339" t="s">
        <v>633</v>
      </c>
      <c r="C416" s="339" t="s">
        <v>1982</v>
      </c>
      <c r="D416" s="339" t="s">
        <v>90</v>
      </c>
      <c r="E416" s="339" t="s">
        <v>165</v>
      </c>
      <c r="F416" s="340">
        <v>2020</v>
      </c>
      <c r="G416" s="340">
        <v>2022</v>
      </c>
      <c r="H416" s="341">
        <v>16</v>
      </c>
      <c r="I416" s="339"/>
      <c r="J416" s="339">
        <v>16.329999999999998</v>
      </c>
      <c r="K416" s="339"/>
      <c r="L416" s="351">
        <v>25686</v>
      </c>
      <c r="M416" s="351">
        <v>18435.021700000001</v>
      </c>
      <c r="N416" s="351">
        <v>6532</v>
      </c>
      <c r="O416" s="351">
        <v>0</v>
      </c>
      <c r="P416" s="351">
        <v>0</v>
      </c>
      <c r="Q416" s="351">
        <v>0</v>
      </c>
      <c r="R416" s="358">
        <v>0</v>
      </c>
      <c r="S416" s="358">
        <f>VLOOKUP(C416,[1]Sheet2!$J$10:$EU$681,93,FALSE)</f>
        <v>0</v>
      </c>
      <c r="T416" s="358"/>
      <c r="U416" s="358"/>
      <c r="V416" s="358"/>
      <c r="W416" s="358"/>
      <c r="X416" s="358"/>
      <c r="Y416" s="351"/>
      <c r="Z416" s="351">
        <v>25686</v>
      </c>
      <c r="AA416" s="366">
        <v>0</v>
      </c>
      <c r="AB416" s="367">
        <v>19154</v>
      </c>
      <c r="AC416" s="367">
        <v>11903.021699999999</v>
      </c>
      <c r="AD416" s="367">
        <v>6532</v>
      </c>
      <c r="AE416" s="351">
        <v>11903.021699999999</v>
      </c>
      <c r="AF416" s="351" t="s">
        <v>1985</v>
      </c>
      <c r="AG416" s="351" t="s">
        <v>1986</v>
      </c>
      <c r="AH416" s="351" t="s">
        <v>1187</v>
      </c>
      <c r="AI416" s="351">
        <v>7705.8</v>
      </c>
      <c r="AJ416" s="351">
        <v>1959.6</v>
      </c>
      <c r="AK416" s="351">
        <v>3570.9065099999998</v>
      </c>
      <c r="AL416" s="351">
        <v>2175.29349</v>
      </c>
      <c r="AM416" s="351" t="s">
        <v>1076</v>
      </c>
      <c r="AN416" s="351">
        <v>10274.4</v>
      </c>
      <c r="AO416" s="351">
        <v>2612.8000000000002</v>
      </c>
      <c r="AP416" s="351">
        <v>4761.2086799999997</v>
      </c>
      <c r="AQ416" s="351">
        <v>2900.3913200000002</v>
      </c>
      <c r="AR416" s="351" t="s">
        <v>93</v>
      </c>
      <c r="AS416" s="351">
        <v>7705.8</v>
      </c>
      <c r="AT416" s="351">
        <v>1959.6</v>
      </c>
      <c r="AU416" s="351">
        <v>3570.9065099999998</v>
      </c>
      <c r="AV416" s="351">
        <v>2175.29349</v>
      </c>
      <c r="AW416" s="351" t="s">
        <v>94</v>
      </c>
      <c r="AX416" s="351" t="s">
        <v>2902</v>
      </c>
      <c r="AY416" s="351" t="s">
        <v>3331</v>
      </c>
      <c r="AZ416" s="351" t="s">
        <v>1187</v>
      </c>
      <c r="BA416" s="351" t="s">
        <v>1187</v>
      </c>
      <c r="BB416" s="351" t="s">
        <v>2952</v>
      </c>
      <c r="BC416" s="412" t="s">
        <v>2902</v>
      </c>
      <c r="BD416" s="316" t="s">
        <v>141</v>
      </c>
      <c r="BE416" s="339" t="s">
        <v>162</v>
      </c>
      <c r="BF416" s="339" t="s">
        <v>633</v>
      </c>
    </row>
    <row r="417" spans="1:58" s="316" customFormat="1" ht="35.1" customHeight="1">
      <c r="A417" s="339" t="s">
        <v>230</v>
      </c>
      <c r="B417" s="339" t="s">
        <v>247</v>
      </c>
      <c r="C417" s="339" t="s">
        <v>2039</v>
      </c>
      <c r="D417" s="339" t="s">
        <v>90</v>
      </c>
      <c r="E417" s="339"/>
      <c r="F417" s="340">
        <v>2020</v>
      </c>
      <c r="G417" s="340">
        <v>2022</v>
      </c>
      <c r="H417" s="341">
        <v>25</v>
      </c>
      <c r="I417" s="339"/>
      <c r="J417" s="339">
        <v>25</v>
      </c>
      <c r="K417" s="339"/>
      <c r="L417" s="351">
        <v>72000</v>
      </c>
      <c r="M417" s="351">
        <v>48960</v>
      </c>
      <c r="N417" s="351">
        <v>10000</v>
      </c>
      <c r="O417" s="351">
        <v>0</v>
      </c>
      <c r="P417" s="351">
        <v>0</v>
      </c>
      <c r="Q417" s="351">
        <v>0</v>
      </c>
      <c r="R417" s="358">
        <v>0</v>
      </c>
      <c r="S417" s="358">
        <f>VLOOKUP(C417,[1]Sheet2!$J$10:$EU$681,93,FALSE)</f>
        <v>0</v>
      </c>
      <c r="T417" s="358"/>
      <c r="U417" s="358"/>
      <c r="V417" s="358"/>
      <c r="W417" s="358"/>
      <c r="X417" s="358"/>
      <c r="Y417" s="351"/>
      <c r="Z417" s="351">
        <v>72000</v>
      </c>
      <c r="AA417" s="366">
        <v>0</v>
      </c>
      <c r="AB417" s="367">
        <v>62000</v>
      </c>
      <c r="AC417" s="367">
        <v>38960</v>
      </c>
      <c r="AD417" s="367">
        <v>10000</v>
      </c>
      <c r="AE417" s="351">
        <v>38960</v>
      </c>
      <c r="AF417" s="369" t="s">
        <v>3332</v>
      </c>
      <c r="AG417" s="369" t="s">
        <v>3333</v>
      </c>
      <c r="AH417" s="351" t="s">
        <v>1187</v>
      </c>
      <c r="AI417" s="351">
        <v>10000</v>
      </c>
      <c r="AJ417" s="351">
        <v>3000</v>
      </c>
      <c r="AK417" s="351">
        <v>4000</v>
      </c>
      <c r="AL417" s="351">
        <v>3000</v>
      </c>
      <c r="AM417" s="369" t="s">
        <v>3334</v>
      </c>
      <c r="AN417" s="351">
        <v>20000</v>
      </c>
      <c r="AO417" s="351">
        <v>5000</v>
      </c>
      <c r="AP417" s="351">
        <v>8000</v>
      </c>
      <c r="AQ417" s="351">
        <v>7000</v>
      </c>
      <c r="AR417" s="369" t="s">
        <v>3335</v>
      </c>
      <c r="AS417" s="351">
        <v>30000</v>
      </c>
      <c r="AT417" s="351">
        <v>2000</v>
      </c>
      <c r="AU417" s="351">
        <v>26960</v>
      </c>
      <c r="AV417" s="369">
        <v>1040</v>
      </c>
      <c r="AW417" s="369" t="s">
        <v>3336</v>
      </c>
      <c r="AX417" s="351" t="s">
        <v>2902</v>
      </c>
      <c r="AY417" s="351"/>
      <c r="AZ417" s="351" t="s">
        <v>1187</v>
      </c>
      <c r="BA417" s="351" t="s">
        <v>1187</v>
      </c>
      <c r="BB417" s="351" t="s">
        <v>2952</v>
      </c>
      <c r="BC417" s="412" t="s">
        <v>2902</v>
      </c>
      <c r="BD417" s="316" t="s">
        <v>141</v>
      </c>
      <c r="BE417" s="339" t="s">
        <v>230</v>
      </c>
      <c r="BF417" s="339" t="s">
        <v>247</v>
      </c>
    </row>
    <row r="418" spans="1:58" s="316" customFormat="1" ht="35.1" customHeight="1">
      <c r="A418" s="339" t="s">
        <v>293</v>
      </c>
      <c r="B418" s="339" t="s">
        <v>1942</v>
      </c>
      <c r="C418" s="339" t="s">
        <v>1943</v>
      </c>
      <c r="D418" s="339" t="s">
        <v>113</v>
      </c>
      <c r="E418" s="339" t="s">
        <v>765</v>
      </c>
      <c r="F418" s="340">
        <v>2019</v>
      </c>
      <c r="G418" s="340">
        <v>2021</v>
      </c>
      <c r="H418" s="341">
        <v>14.303000000000001</v>
      </c>
      <c r="I418" s="339">
        <v>14.303000000000001</v>
      </c>
      <c r="J418" s="339"/>
      <c r="K418" s="339"/>
      <c r="L418" s="368">
        <v>49547</v>
      </c>
      <c r="M418" s="351">
        <v>34210.8874</v>
      </c>
      <c r="N418" s="351">
        <v>11442.4</v>
      </c>
      <c r="O418" s="351">
        <v>0</v>
      </c>
      <c r="P418" s="351">
        <v>0</v>
      </c>
      <c r="Q418" s="351">
        <v>0</v>
      </c>
      <c r="R418" s="358">
        <v>0</v>
      </c>
      <c r="S418" s="358">
        <f>VLOOKUP(C418,[1]Sheet2!$J$10:$EU$681,93,FALSE)</f>
        <v>0</v>
      </c>
      <c r="T418" s="358"/>
      <c r="U418" s="358"/>
      <c r="V418" s="358"/>
      <c r="W418" s="358"/>
      <c r="X418" s="358"/>
      <c r="Y418" s="351">
        <v>0</v>
      </c>
      <c r="Z418" s="351">
        <v>49547</v>
      </c>
      <c r="AA418" s="366">
        <v>0</v>
      </c>
      <c r="AB418" s="367">
        <v>38104.6</v>
      </c>
      <c r="AC418" s="367">
        <v>22768.487400000002</v>
      </c>
      <c r="AD418" s="367">
        <v>11442.4</v>
      </c>
      <c r="AE418" s="351">
        <v>22768.487400000002</v>
      </c>
      <c r="AF418" s="39" t="s">
        <v>1945</v>
      </c>
      <c r="AG418" s="353" t="s">
        <v>3337</v>
      </c>
      <c r="AH418" s="368" t="s">
        <v>1187</v>
      </c>
      <c r="AI418" s="351">
        <v>14864.1</v>
      </c>
      <c r="AJ418" s="351">
        <v>3432.72</v>
      </c>
      <c r="AK418" s="351">
        <v>6830.5462200000002</v>
      </c>
      <c r="AL418" s="351">
        <v>4600.8337799999999</v>
      </c>
      <c r="AM418" s="351" t="s">
        <v>2838</v>
      </c>
      <c r="AN418" s="351">
        <v>19818.8</v>
      </c>
      <c r="AO418" s="351">
        <v>4576.96</v>
      </c>
      <c r="AP418" s="351">
        <v>9107.3949599999996</v>
      </c>
      <c r="AQ418" s="351">
        <v>6134.4450399999996</v>
      </c>
      <c r="AR418" s="351" t="s">
        <v>2838</v>
      </c>
      <c r="AS418" s="351">
        <v>14864.1</v>
      </c>
      <c r="AT418" s="351">
        <v>3432.72</v>
      </c>
      <c r="AU418" s="351">
        <v>6830.5462200000002</v>
      </c>
      <c r="AV418" s="351">
        <v>4600.8337799999999</v>
      </c>
      <c r="AW418" s="351" t="s">
        <v>94</v>
      </c>
      <c r="AX418" s="351" t="s">
        <v>2902</v>
      </c>
      <c r="AY418" s="351" t="s">
        <v>2853</v>
      </c>
      <c r="AZ418" s="351" t="s">
        <v>1187</v>
      </c>
      <c r="BA418" s="351" t="s">
        <v>1187</v>
      </c>
      <c r="BB418" s="351" t="s">
        <v>2952</v>
      </c>
      <c r="BC418" s="412" t="s">
        <v>2902</v>
      </c>
      <c r="BD418" s="316" t="s">
        <v>141</v>
      </c>
      <c r="BE418" s="339" t="s">
        <v>293</v>
      </c>
      <c r="BF418" s="339" t="s">
        <v>1942</v>
      </c>
    </row>
    <row r="419" spans="1:58" s="316" customFormat="1" ht="35.1" customHeight="1">
      <c r="A419" s="339" t="s">
        <v>293</v>
      </c>
      <c r="B419" s="339" t="s">
        <v>830</v>
      </c>
      <c r="C419" s="339" t="s">
        <v>2038</v>
      </c>
      <c r="D419" s="339" t="s">
        <v>90</v>
      </c>
      <c r="E419" s="339"/>
      <c r="F419" s="340">
        <v>2020</v>
      </c>
      <c r="G419" s="340">
        <v>2022</v>
      </c>
      <c r="H419" s="341">
        <v>18</v>
      </c>
      <c r="I419" s="339"/>
      <c r="J419" s="339">
        <v>18</v>
      </c>
      <c r="K419" s="339"/>
      <c r="L419" s="351">
        <v>60000</v>
      </c>
      <c r="M419" s="351">
        <v>48000</v>
      </c>
      <c r="N419" s="351">
        <v>15375</v>
      </c>
      <c r="O419" s="351">
        <v>0</v>
      </c>
      <c r="P419" s="351">
        <v>0</v>
      </c>
      <c r="Q419" s="351">
        <v>0</v>
      </c>
      <c r="R419" s="358">
        <v>0</v>
      </c>
      <c r="S419" s="358">
        <f>VLOOKUP(C419,[1]Sheet2!$J$10:$EU$681,93,FALSE)</f>
        <v>0</v>
      </c>
      <c r="T419" s="358"/>
      <c r="U419" s="358"/>
      <c r="V419" s="358"/>
      <c r="W419" s="358"/>
      <c r="X419" s="358"/>
      <c r="Y419" s="351"/>
      <c r="Z419" s="351">
        <v>60000</v>
      </c>
      <c r="AA419" s="366">
        <v>0</v>
      </c>
      <c r="AB419" s="367">
        <v>44625</v>
      </c>
      <c r="AC419" s="367">
        <v>32625</v>
      </c>
      <c r="AD419" s="367">
        <v>15375</v>
      </c>
      <c r="AE419" s="351">
        <v>32625</v>
      </c>
      <c r="AF419" s="39" t="s">
        <v>3338</v>
      </c>
      <c r="AG419" s="353" t="s">
        <v>3339</v>
      </c>
      <c r="AH419" s="351" t="s">
        <v>1187</v>
      </c>
      <c r="AI419" s="351">
        <v>18000</v>
      </c>
      <c r="AJ419" s="351">
        <v>4612.5</v>
      </c>
      <c r="AK419" s="351">
        <v>9787.5</v>
      </c>
      <c r="AL419" s="351">
        <v>3600</v>
      </c>
      <c r="AM419" s="351" t="s">
        <v>2855</v>
      </c>
      <c r="AN419" s="351">
        <v>24000</v>
      </c>
      <c r="AO419" s="351">
        <v>6150</v>
      </c>
      <c r="AP419" s="351">
        <v>13050</v>
      </c>
      <c r="AQ419" s="351">
        <v>4800</v>
      </c>
      <c r="AR419" s="351" t="s">
        <v>2856</v>
      </c>
      <c r="AS419" s="351">
        <v>14864.1</v>
      </c>
      <c r="AT419" s="351">
        <v>3432.72</v>
      </c>
      <c r="AU419" s="351">
        <v>6830.5462200000002</v>
      </c>
      <c r="AV419" s="351">
        <v>4600.8337799999999</v>
      </c>
      <c r="AW419" s="351" t="s">
        <v>94</v>
      </c>
      <c r="AX419" s="351" t="s">
        <v>2902</v>
      </c>
      <c r="AY419" s="351"/>
      <c r="AZ419" s="351" t="s">
        <v>1187</v>
      </c>
      <c r="BA419" s="351" t="s">
        <v>1187</v>
      </c>
      <c r="BB419" s="351" t="s">
        <v>2952</v>
      </c>
      <c r="BC419" s="412" t="s">
        <v>2902</v>
      </c>
      <c r="BD419" s="316" t="s">
        <v>141</v>
      </c>
      <c r="BE419" s="339" t="s">
        <v>293</v>
      </c>
      <c r="BF419" s="339" t="s">
        <v>830</v>
      </c>
    </row>
    <row r="420" spans="1:58" s="316" customFormat="1" ht="35.1" customHeight="1">
      <c r="A420" s="339" t="s">
        <v>79</v>
      </c>
      <c r="B420" s="339" t="s">
        <v>474</v>
      </c>
      <c r="C420" s="339" t="s">
        <v>1947</v>
      </c>
      <c r="D420" s="339" t="s">
        <v>119</v>
      </c>
      <c r="E420" s="339" t="s">
        <v>89</v>
      </c>
      <c r="F420" s="340">
        <v>2020</v>
      </c>
      <c r="G420" s="340">
        <v>2022</v>
      </c>
      <c r="H420" s="429">
        <v>15</v>
      </c>
      <c r="I420" s="339">
        <v>15.824</v>
      </c>
      <c r="J420" s="339"/>
      <c r="K420" s="339"/>
      <c r="L420" s="351">
        <v>80000</v>
      </c>
      <c r="M420" s="351">
        <v>56800</v>
      </c>
      <c r="N420" s="351">
        <v>3164.8</v>
      </c>
      <c r="O420" s="351">
        <v>0</v>
      </c>
      <c r="P420" s="351">
        <v>0</v>
      </c>
      <c r="Q420" s="351">
        <v>0</v>
      </c>
      <c r="R420" s="358">
        <v>0</v>
      </c>
      <c r="S420" s="358">
        <f>VLOOKUP(C420,[1]Sheet2!$J$10:$EU$681,93,FALSE)</f>
        <v>0</v>
      </c>
      <c r="T420" s="358"/>
      <c r="U420" s="358"/>
      <c r="V420" s="358"/>
      <c r="W420" s="358"/>
      <c r="X420" s="358"/>
      <c r="Y420" s="351"/>
      <c r="Z420" s="351">
        <v>80000</v>
      </c>
      <c r="AA420" s="366">
        <v>0</v>
      </c>
      <c r="AB420" s="367">
        <v>76835.199999999997</v>
      </c>
      <c r="AC420" s="367">
        <v>53635.199999999997</v>
      </c>
      <c r="AD420" s="367">
        <v>3164.8</v>
      </c>
      <c r="AE420" s="351">
        <v>53635.199999999997</v>
      </c>
      <c r="AF420" s="351"/>
      <c r="AG420" s="351"/>
      <c r="AH420" s="351" t="s">
        <v>1187</v>
      </c>
      <c r="AI420" s="351"/>
      <c r="AJ420" s="351"/>
      <c r="AK420" s="351"/>
      <c r="AL420" s="351"/>
      <c r="AM420" s="351"/>
      <c r="AN420" s="351"/>
      <c r="AO420" s="351"/>
      <c r="AP420" s="351"/>
      <c r="AQ420" s="351"/>
      <c r="AR420" s="351"/>
      <c r="AS420" s="351"/>
      <c r="AT420" s="351"/>
      <c r="AU420" s="351"/>
      <c r="AV420" s="351"/>
      <c r="AW420" s="351"/>
      <c r="AX420" s="351" t="s">
        <v>2902</v>
      </c>
      <c r="AY420" s="351"/>
      <c r="AZ420" s="351" t="s">
        <v>1187</v>
      </c>
      <c r="BA420" s="351" t="s">
        <v>1187</v>
      </c>
      <c r="BB420" s="351" t="s">
        <v>2952</v>
      </c>
      <c r="BC420" s="412" t="s">
        <v>2902</v>
      </c>
      <c r="BD420" s="316" t="s">
        <v>2140</v>
      </c>
      <c r="BE420" s="339" t="s">
        <v>79</v>
      </c>
      <c r="BF420" s="339" t="s">
        <v>474</v>
      </c>
    </row>
    <row r="421" spans="1:58" s="316" customFormat="1" ht="35.1" customHeight="1">
      <c r="A421" s="339" t="s">
        <v>79</v>
      </c>
      <c r="B421" s="339" t="s">
        <v>474</v>
      </c>
      <c r="C421" s="339" t="s">
        <v>1948</v>
      </c>
      <c r="D421" s="339" t="s">
        <v>119</v>
      </c>
      <c r="E421" s="339" t="s">
        <v>89</v>
      </c>
      <c r="F421" s="340">
        <v>2020</v>
      </c>
      <c r="G421" s="340">
        <v>2022</v>
      </c>
      <c r="H421" s="429">
        <v>20</v>
      </c>
      <c r="I421" s="339">
        <v>20.100000000000001</v>
      </c>
      <c r="J421" s="339"/>
      <c r="K421" s="339"/>
      <c r="L421" s="351">
        <v>137166</v>
      </c>
      <c r="M421" s="351">
        <v>97387.86</v>
      </c>
      <c r="N421" s="351">
        <v>4020</v>
      </c>
      <c r="O421" s="351">
        <v>0</v>
      </c>
      <c r="P421" s="351">
        <v>0</v>
      </c>
      <c r="Q421" s="351">
        <v>0</v>
      </c>
      <c r="R421" s="358">
        <v>0</v>
      </c>
      <c r="S421" s="358">
        <f>VLOOKUP(C421,[1]Sheet2!$J$10:$EU$681,93,FALSE)</f>
        <v>0</v>
      </c>
      <c r="T421" s="358"/>
      <c r="U421" s="358"/>
      <c r="V421" s="358"/>
      <c r="W421" s="358"/>
      <c r="X421" s="358"/>
      <c r="Y421" s="351"/>
      <c r="Z421" s="351">
        <v>137166</v>
      </c>
      <c r="AA421" s="366">
        <v>0</v>
      </c>
      <c r="AB421" s="367">
        <v>133146</v>
      </c>
      <c r="AC421" s="367">
        <v>93367.86</v>
      </c>
      <c r="AD421" s="367">
        <v>4020</v>
      </c>
      <c r="AE421" s="351">
        <v>93367.86</v>
      </c>
      <c r="AF421" s="351"/>
      <c r="AG421" s="351"/>
      <c r="AH421" s="351" t="s">
        <v>1187</v>
      </c>
      <c r="AI421" s="351"/>
      <c r="AJ421" s="351"/>
      <c r="AK421" s="351"/>
      <c r="AL421" s="351"/>
      <c r="AM421" s="351"/>
      <c r="AN421" s="351"/>
      <c r="AO421" s="351"/>
      <c r="AP421" s="351"/>
      <c r="AQ421" s="351"/>
      <c r="AR421" s="351"/>
      <c r="AS421" s="351"/>
      <c r="AT421" s="351"/>
      <c r="AU421" s="351"/>
      <c r="AV421" s="351"/>
      <c r="AW421" s="351"/>
      <c r="AX421" s="351" t="s">
        <v>2902</v>
      </c>
      <c r="AY421" s="351"/>
      <c r="AZ421" s="351" t="s">
        <v>1187</v>
      </c>
      <c r="BA421" s="351" t="s">
        <v>1187</v>
      </c>
      <c r="BB421" s="351" t="s">
        <v>2952</v>
      </c>
      <c r="BC421" s="412" t="s">
        <v>2902</v>
      </c>
      <c r="BD421" s="316" t="s">
        <v>2140</v>
      </c>
      <c r="BE421" s="339" t="s">
        <v>79</v>
      </c>
      <c r="BF421" s="339" t="s">
        <v>474</v>
      </c>
    </row>
    <row r="422" spans="1:58" s="316" customFormat="1" ht="35.1" customHeight="1">
      <c r="A422" s="339" t="s">
        <v>79</v>
      </c>
      <c r="B422" s="339" t="s">
        <v>486</v>
      </c>
      <c r="C422" s="339" t="s">
        <v>1951</v>
      </c>
      <c r="D422" s="339" t="s">
        <v>90</v>
      </c>
      <c r="E422" s="339" t="s">
        <v>89</v>
      </c>
      <c r="F422" s="340">
        <v>2020</v>
      </c>
      <c r="G422" s="340">
        <v>2022</v>
      </c>
      <c r="H422" s="429">
        <v>28</v>
      </c>
      <c r="I422" s="339"/>
      <c r="J422" s="339">
        <v>28</v>
      </c>
      <c r="K422" s="339"/>
      <c r="L422" s="351">
        <v>45000</v>
      </c>
      <c r="M422" s="351">
        <v>30600</v>
      </c>
      <c r="N422" s="351">
        <v>8400</v>
      </c>
      <c r="O422" s="351">
        <v>0</v>
      </c>
      <c r="P422" s="351">
        <v>0</v>
      </c>
      <c r="Q422" s="351">
        <v>0</v>
      </c>
      <c r="R422" s="358">
        <v>0</v>
      </c>
      <c r="S422" s="358">
        <f>VLOOKUP(C422,[1]Sheet2!$J$10:$EU$681,93,FALSE)</f>
        <v>0</v>
      </c>
      <c r="T422" s="358"/>
      <c r="U422" s="358"/>
      <c r="V422" s="358"/>
      <c r="W422" s="358"/>
      <c r="X422" s="358"/>
      <c r="Y422" s="351"/>
      <c r="Z422" s="351">
        <v>45000</v>
      </c>
      <c r="AA422" s="366">
        <v>0</v>
      </c>
      <c r="AB422" s="367">
        <v>36600</v>
      </c>
      <c r="AC422" s="367">
        <v>22200</v>
      </c>
      <c r="AD422" s="367">
        <v>8400</v>
      </c>
      <c r="AE422" s="351">
        <v>22200</v>
      </c>
      <c r="AF422" s="351"/>
      <c r="AG422" s="351"/>
      <c r="AH422" s="351" t="s">
        <v>1187</v>
      </c>
      <c r="AI422" s="351"/>
      <c r="AJ422" s="351"/>
      <c r="AK422" s="351"/>
      <c r="AL422" s="351"/>
      <c r="AM422" s="351"/>
      <c r="AN422" s="351"/>
      <c r="AO422" s="351"/>
      <c r="AP422" s="351"/>
      <c r="AQ422" s="351"/>
      <c r="AR422" s="351"/>
      <c r="AS422" s="351"/>
      <c r="AT422" s="351"/>
      <c r="AU422" s="351"/>
      <c r="AV422" s="351"/>
      <c r="AW422" s="351"/>
      <c r="AX422" s="351" t="s">
        <v>2902</v>
      </c>
      <c r="AY422" s="351"/>
      <c r="AZ422" s="351" t="s">
        <v>1187</v>
      </c>
      <c r="BA422" s="351" t="s">
        <v>1187</v>
      </c>
      <c r="BB422" s="351" t="s">
        <v>2952</v>
      </c>
      <c r="BC422" s="412" t="s">
        <v>2902</v>
      </c>
      <c r="BD422" s="316" t="s">
        <v>2140</v>
      </c>
      <c r="BE422" s="339" t="s">
        <v>79</v>
      </c>
      <c r="BF422" s="339" t="s">
        <v>486</v>
      </c>
    </row>
    <row r="423" spans="1:58" s="316" customFormat="1" ht="35.1" customHeight="1">
      <c r="A423" s="339" t="s">
        <v>79</v>
      </c>
      <c r="B423" s="339" t="s">
        <v>96</v>
      </c>
      <c r="C423" s="339" t="s">
        <v>2030</v>
      </c>
      <c r="D423" s="339" t="s">
        <v>90</v>
      </c>
      <c r="E423" s="339"/>
      <c r="F423" s="340">
        <v>2020</v>
      </c>
      <c r="G423" s="340">
        <v>2021</v>
      </c>
      <c r="H423" s="429">
        <v>3.8</v>
      </c>
      <c r="I423" s="339"/>
      <c r="J423" s="339">
        <v>3.8</v>
      </c>
      <c r="K423" s="339"/>
      <c r="L423" s="351">
        <v>4560</v>
      </c>
      <c r="M423" s="351">
        <v>3100.8</v>
      </c>
      <c r="N423" s="351">
        <v>1140</v>
      </c>
      <c r="O423" s="351">
        <v>0</v>
      </c>
      <c r="P423" s="351">
        <v>0</v>
      </c>
      <c r="Q423" s="351">
        <v>0</v>
      </c>
      <c r="R423" s="358">
        <v>0</v>
      </c>
      <c r="S423" s="358">
        <f>VLOOKUP(C423,[1]Sheet2!$J$10:$EU$681,93,FALSE)</f>
        <v>0</v>
      </c>
      <c r="T423" s="358"/>
      <c r="U423" s="358"/>
      <c r="V423" s="358"/>
      <c r="W423" s="358"/>
      <c r="X423" s="358"/>
      <c r="Y423" s="351"/>
      <c r="Z423" s="351">
        <v>4560</v>
      </c>
      <c r="AA423" s="366">
        <v>0</v>
      </c>
      <c r="AB423" s="367">
        <v>3420</v>
      </c>
      <c r="AC423" s="367">
        <v>1960.8</v>
      </c>
      <c r="AD423" s="367">
        <v>1140</v>
      </c>
      <c r="AE423" s="351">
        <v>1960.8</v>
      </c>
      <c r="AF423" s="351"/>
      <c r="AG423" s="351"/>
      <c r="AH423" s="351" t="s">
        <v>1187</v>
      </c>
      <c r="AI423" s="351"/>
      <c r="AJ423" s="351"/>
      <c r="AK423" s="351"/>
      <c r="AL423" s="351"/>
      <c r="AM423" s="351"/>
      <c r="AN423" s="351"/>
      <c r="AO423" s="351"/>
      <c r="AP423" s="351"/>
      <c r="AQ423" s="351"/>
      <c r="AR423" s="351"/>
      <c r="AS423" s="351"/>
      <c r="AT423" s="351"/>
      <c r="AU423" s="351"/>
      <c r="AV423" s="351"/>
      <c r="AW423" s="351"/>
      <c r="AX423" s="351" t="s">
        <v>2902</v>
      </c>
      <c r="AY423" s="351"/>
      <c r="AZ423" s="351" t="s">
        <v>1187</v>
      </c>
      <c r="BA423" s="351" t="s">
        <v>1187</v>
      </c>
      <c r="BB423" s="351" t="s">
        <v>2952</v>
      </c>
      <c r="BC423" s="412" t="s">
        <v>2902</v>
      </c>
      <c r="BD423" s="316" t="s">
        <v>2140</v>
      </c>
      <c r="BE423" s="339" t="s">
        <v>79</v>
      </c>
      <c r="BF423" s="339" t="s">
        <v>96</v>
      </c>
    </row>
    <row r="424" spans="1:58" s="316" customFormat="1" ht="35.1" customHeight="1">
      <c r="A424" s="339" t="s">
        <v>534</v>
      </c>
      <c r="B424" s="339" t="s">
        <v>556</v>
      </c>
      <c r="C424" s="339" t="s">
        <v>1914</v>
      </c>
      <c r="D424" s="339" t="s">
        <v>90</v>
      </c>
      <c r="E424" s="339" t="s">
        <v>165</v>
      </c>
      <c r="F424" s="340">
        <v>2017</v>
      </c>
      <c r="G424" s="340">
        <v>2021</v>
      </c>
      <c r="H424" s="429">
        <v>45.392000000000003</v>
      </c>
      <c r="I424" s="339"/>
      <c r="J424" s="339">
        <v>45.185220000000001</v>
      </c>
      <c r="K424" s="339"/>
      <c r="L424" s="351">
        <v>38906.61</v>
      </c>
      <c r="M424" s="351">
        <v>24875.108800000002</v>
      </c>
      <c r="N424" s="351">
        <v>14175.906000000001</v>
      </c>
      <c r="O424" s="351">
        <v>0</v>
      </c>
      <c r="P424" s="351">
        <v>0</v>
      </c>
      <c r="Q424" s="351">
        <v>0</v>
      </c>
      <c r="R424" s="358">
        <v>0</v>
      </c>
      <c r="S424" s="358">
        <f>VLOOKUP(C424,[1]Sheet2!$J$10:$EU$681,93,FALSE)</f>
        <v>0</v>
      </c>
      <c r="T424" s="358"/>
      <c r="U424" s="358"/>
      <c r="V424" s="358"/>
      <c r="W424" s="358"/>
      <c r="X424" s="358"/>
      <c r="Y424" s="351">
        <v>0</v>
      </c>
      <c r="Z424" s="351">
        <v>38906.61</v>
      </c>
      <c r="AA424" s="366">
        <v>0</v>
      </c>
      <c r="AB424" s="367">
        <v>24730.704000000002</v>
      </c>
      <c r="AC424" s="367">
        <v>10699.202799999999</v>
      </c>
      <c r="AD424" s="367">
        <v>14175.906000000001</v>
      </c>
      <c r="AE424" s="351">
        <v>10699.202799999999</v>
      </c>
      <c r="AF424" s="351" t="s">
        <v>1916</v>
      </c>
      <c r="AG424" s="351" t="s">
        <v>3340</v>
      </c>
      <c r="AH424" s="351" t="s">
        <v>1187</v>
      </c>
      <c r="AI424" s="351"/>
      <c r="AJ424" s="351"/>
      <c r="AK424" s="351"/>
      <c r="AL424" s="351"/>
      <c r="AM424" s="351"/>
      <c r="AN424" s="351">
        <v>15563</v>
      </c>
      <c r="AO424" s="351">
        <v>5670</v>
      </c>
      <c r="AP424" s="351">
        <v>4280</v>
      </c>
      <c r="AQ424" s="351">
        <v>5613</v>
      </c>
      <c r="AR424" s="351" t="s">
        <v>2778</v>
      </c>
      <c r="AS424" s="351">
        <v>23343.61</v>
      </c>
      <c r="AT424" s="351">
        <v>8505.9060000000009</v>
      </c>
      <c r="AU424" s="351">
        <v>6419.2028</v>
      </c>
      <c r="AV424" s="351">
        <v>8418.5012000000006</v>
      </c>
      <c r="AW424" s="351" t="s">
        <v>2779</v>
      </c>
      <c r="AX424" s="351" t="s">
        <v>2701</v>
      </c>
      <c r="AY424" s="351"/>
      <c r="AZ424" s="351" t="s">
        <v>1187</v>
      </c>
      <c r="BA424" s="351" t="s">
        <v>1187</v>
      </c>
      <c r="BB424" s="351" t="s">
        <v>2952</v>
      </c>
      <c r="BC424" s="412" t="s">
        <v>2701</v>
      </c>
      <c r="BD424" s="316" t="s">
        <v>2140</v>
      </c>
      <c r="BE424" s="339" t="s">
        <v>534</v>
      </c>
      <c r="BF424" s="339" t="s">
        <v>556</v>
      </c>
    </row>
    <row r="425" spans="1:58" s="316" customFormat="1" ht="35.1" customHeight="1">
      <c r="A425" s="339" t="s">
        <v>534</v>
      </c>
      <c r="B425" s="339" t="s">
        <v>556</v>
      </c>
      <c r="C425" s="339" t="s">
        <v>1496</v>
      </c>
      <c r="D425" s="339" t="s">
        <v>90</v>
      </c>
      <c r="E425" s="339" t="s">
        <v>165</v>
      </c>
      <c r="F425" s="340">
        <v>2018</v>
      </c>
      <c r="G425" s="340">
        <v>2020</v>
      </c>
      <c r="H425" s="429">
        <v>10.717000000000001</v>
      </c>
      <c r="I425" s="339"/>
      <c r="J425" s="339">
        <v>10.717000000000001</v>
      </c>
      <c r="K425" s="339"/>
      <c r="L425" s="351">
        <v>9351</v>
      </c>
      <c r="M425" s="351">
        <v>5315.0282999999999</v>
      </c>
      <c r="N425" s="351">
        <v>3587</v>
      </c>
      <c r="O425" s="351">
        <v>0</v>
      </c>
      <c r="P425" s="351">
        <v>0</v>
      </c>
      <c r="Q425" s="351">
        <v>0</v>
      </c>
      <c r="R425" s="358">
        <v>0</v>
      </c>
      <c r="S425" s="358">
        <f>VLOOKUP(C425,[1]Sheet2!$J$10:$EU$681,93,FALSE)</f>
        <v>0</v>
      </c>
      <c r="T425" s="361">
        <v>1500</v>
      </c>
      <c r="U425" s="358"/>
      <c r="V425" s="358"/>
      <c r="W425" s="358"/>
      <c r="X425" s="361">
        <v>1500</v>
      </c>
      <c r="Y425" s="351">
        <v>1500</v>
      </c>
      <c r="Z425" s="351">
        <v>7851</v>
      </c>
      <c r="AA425" s="366">
        <v>0.16041065126724399</v>
      </c>
      <c r="AB425" s="367">
        <v>4264</v>
      </c>
      <c r="AC425" s="367">
        <v>1728.0282999999999</v>
      </c>
      <c r="AD425" s="367">
        <v>3587</v>
      </c>
      <c r="AE425" s="351">
        <v>1728.0282999999999</v>
      </c>
      <c r="AF425" s="351" t="s">
        <v>1498</v>
      </c>
      <c r="AG425" s="351" t="s">
        <v>1499</v>
      </c>
      <c r="AH425" s="351" t="s">
        <v>2183</v>
      </c>
      <c r="AI425" s="351"/>
      <c r="AJ425" s="351"/>
      <c r="AK425" s="351"/>
      <c r="AL425" s="351"/>
      <c r="AM425" s="351"/>
      <c r="AN425" s="351">
        <v>3740</v>
      </c>
      <c r="AO425" s="351">
        <v>1435</v>
      </c>
      <c r="AP425" s="351">
        <v>692</v>
      </c>
      <c r="AQ425" s="351">
        <v>1613</v>
      </c>
      <c r="AR425" s="351" t="s">
        <v>2778</v>
      </c>
      <c r="AS425" s="351">
        <v>4111</v>
      </c>
      <c r="AT425" s="351">
        <v>2152</v>
      </c>
      <c r="AU425" s="351">
        <v>1036.0282999999999</v>
      </c>
      <c r="AV425" s="351">
        <v>922.97170000000006</v>
      </c>
      <c r="AW425" s="351" t="s">
        <v>2779</v>
      </c>
      <c r="AX425" s="351" t="s">
        <v>2701</v>
      </c>
      <c r="AY425" s="351"/>
      <c r="AZ425" s="351" t="s">
        <v>426</v>
      </c>
      <c r="BA425" s="351" t="s">
        <v>426</v>
      </c>
      <c r="BB425" s="351" t="s">
        <v>2952</v>
      </c>
      <c r="BC425" s="412" t="s">
        <v>2701</v>
      </c>
      <c r="BD425" s="316" t="s">
        <v>2140</v>
      </c>
      <c r="BE425" s="339" t="s">
        <v>534</v>
      </c>
      <c r="BF425" s="339" t="s">
        <v>556</v>
      </c>
    </row>
    <row r="426" spans="1:58" s="316" customFormat="1" ht="35.1" customHeight="1">
      <c r="A426" s="339" t="s">
        <v>534</v>
      </c>
      <c r="B426" s="339" t="s">
        <v>2032</v>
      </c>
      <c r="C426" s="339" t="s">
        <v>2033</v>
      </c>
      <c r="D426" s="339" t="s">
        <v>90</v>
      </c>
      <c r="E426" s="339" t="s">
        <v>765</v>
      </c>
      <c r="F426" s="340">
        <v>2020</v>
      </c>
      <c r="G426" s="340">
        <v>2022</v>
      </c>
      <c r="H426" s="429">
        <v>11.981999999999999</v>
      </c>
      <c r="I426" s="339"/>
      <c r="J426" s="339">
        <v>11.981999999999999</v>
      </c>
      <c r="K426" s="339"/>
      <c r="L426" s="351">
        <v>12000</v>
      </c>
      <c r="M426" s="351">
        <v>8160</v>
      </c>
      <c r="N426" s="351">
        <v>3594.6</v>
      </c>
      <c r="O426" s="351">
        <v>0</v>
      </c>
      <c r="P426" s="351">
        <v>0</v>
      </c>
      <c r="Q426" s="351">
        <v>0</v>
      </c>
      <c r="R426" s="358">
        <v>0</v>
      </c>
      <c r="S426" s="358">
        <f>VLOOKUP(C426,[1]Sheet2!$J$10:$EU$681,93,FALSE)</f>
        <v>0</v>
      </c>
      <c r="T426" s="358"/>
      <c r="U426" s="358"/>
      <c r="V426" s="358"/>
      <c r="W426" s="358"/>
      <c r="X426" s="358"/>
      <c r="Y426" s="351"/>
      <c r="Z426" s="351">
        <v>12000</v>
      </c>
      <c r="AA426" s="366">
        <v>0</v>
      </c>
      <c r="AB426" s="367">
        <v>8405.4</v>
      </c>
      <c r="AC426" s="367">
        <v>4565.3999999999996</v>
      </c>
      <c r="AD426" s="367">
        <v>3594.6</v>
      </c>
      <c r="AE426" s="351">
        <v>4565.3999999999996</v>
      </c>
      <c r="AF426" s="351"/>
      <c r="AG426" s="351"/>
      <c r="AH426" s="351" t="s">
        <v>1187</v>
      </c>
      <c r="AI426" s="351"/>
      <c r="AJ426" s="351"/>
      <c r="AK426" s="351"/>
      <c r="AL426" s="351"/>
      <c r="AM426" s="351"/>
      <c r="AN426" s="351"/>
      <c r="AO426" s="351"/>
      <c r="AP426" s="351"/>
      <c r="AQ426" s="351"/>
      <c r="AR426" s="351"/>
      <c r="AS426" s="351"/>
      <c r="AT426" s="351"/>
      <c r="AU426" s="351"/>
      <c r="AV426" s="351"/>
      <c r="AW426" s="351"/>
      <c r="AX426" s="351" t="s">
        <v>2902</v>
      </c>
      <c r="AY426" s="388" t="s">
        <v>2880</v>
      </c>
      <c r="AZ426" s="351" t="s">
        <v>1187</v>
      </c>
      <c r="BA426" s="351" t="s">
        <v>1187</v>
      </c>
      <c r="BB426" s="351" t="s">
        <v>2952</v>
      </c>
      <c r="BC426" s="412" t="s">
        <v>2902</v>
      </c>
      <c r="BD426" s="316" t="s">
        <v>2140</v>
      </c>
      <c r="BE426" s="339" t="s">
        <v>534</v>
      </c>
      <c r="BF426" s="339" t="s">
        <v>2032</v>
      </c>
    </row>
    <row r="427" spans="1:58" s="316" customFormat="1" ht="35.1" customHeight="1">
      <c r="A427" s="339" t="s">
        <v>110</v>
      </c>
      <c r="B427" s="339" t="s">
        <v>1147</v>
      </c>
      <c r="C427" s="339" t="s">
        <v>2044</v>
      </c>
      <c r="D427" s="339" t="s">
        <v>119</v>
      </c>
      <c r="E427" s="339" t="s">
        <v>89</v>
      </c>
      <c r="F427" s="342">
        <v>2021</v>
      </c>
      <c r="G427" s="342">
        <v>2023</v>
      </c>
      <c r="H427" s="429">
        <v>22.882999999999999</v>
      </c>
      <c r="I427" s="339">
        <v>22.882999999999999</v>
      </c>
      <c r="J427" s="339"/>
      <c r="K427" s="339"/>
      <c r="L427" s="351">
        <v>83581</v>
      </c>
      <c r="M427" s="351">
        <v>59342.51</v>
      </c>
      <c r="N427" s="351">
        <v>8358.1</v>
      </c>
      <c r="O427" s="351">
        <v>0</v>
      </c>
      <c r="P427" s="351">
        <v>0</v>
      </c>
      <c r="Q427" s="351">
        <v>0</v>
      </c>
      <c r="R427" s="358">
        <v>0</v>
      </c>
      <c r="S427" s="358">
        <f>VLOOKUP(C427,[1]Sheet2!$J$10:$EU$681,93,FALSE)</f>
        <v>0</v>
      </c>
      <c r="T427" s="358"/>
      <c r="U427" s="358"/>
      <c r="V427" s="358"/>
      <c r="W427" s="358"/>
      <c r="X427" s="358"/>
      <c r="Y427" s="351"/>
      <c r="Z427" s="351">
        <v>83581</v>
      </c>
      <c r="AA427" s="366">
        <v>0</v>
      </c>
      <c r="AB427" s="367">
        <v>75222.899999999994</v>
      </c>
      <c r="AC427" s="367">
        <v>50984.41</v>
      </c>
      <c r="AD427" s="367">
        <v>8358.1</v>
      </c>
      <c r="AE427" s="351">
        <v>50984.41</v>
      </c>
      <c r="AF427" s="351" t="s">
        <v>3341</v>
      </c>
      <c r="AG427" s="238" t="s">
        <v>3342</v>
      </c>
      <c r="AH427" s="351" t="s">
        <v>1187</v>
      </c>
      <c r="AI427" s="351"/>
      <c r="AJ427" s="351"/>
      <c r="AK427" s="351"/>
      <c r="AL427" s="351"/>
      <c r="AM427" s="351"/>
      <c r="AN427" s="351">
        <v>65000</v>
      </c>
      <c r="AO427" s="351">
        <v>2507.4299999999998</v>
      </c>
      <c r="AP427" s="351">
        <v>50984.41</v>
      </c>
      <c r="AQ427" s="351">
        <v>11508.16</v>
      </c>
      <c r="AR427" s="369" t="s">
        <v>93</v>
      </c>
      <c r="AS427" s="351">
        <v>18581</v>
      </c>
      <c r="AT427" s="351">
        <v>5850.67</v>
      </c>
      <c r="AU427" s="351"/>
      <c r="AV427" s="351">
        <v>12730.33</v>
      </c>
      <c r="AW427" s="369" t="s">
        <v>2781</v>
      </c>
      <c r="AX427" s="351" t="s">
        <v>2902</v>
      </c>
      <c r="AY427" s="369" t="s">
        <v>3343</v>
      </c>
      <c r="AZ427" s="351" t="s">
        <v>1187</v>
      </c>
      <c r="BA427" s="351" t="s">
        <v>1187</v>
      </c>
      <c r="BB427" s="351" t="s">
        <v>2952</v>
      </c>
      <c r="BC427" s="412" t="s">
        <v>2902</v>
      </c>
      <c r="BD427" s="316" t="s">
        <v>2140</v>
      </c>
      <c r="BE427" s="339" t="s">
        <v>110</v>
      </c>
      <c r="BF427" s="339" t="s">
        <v>1147</v>
      </c>
    </row>
    <row r="428" spans="1:58" s="318" customFormat="1" ht="35.1" customHeight="1">
      <c r="A428" s="339" t="s">
        <v>116</v>
      </c>
      <c r="B428" s="339" t="s">
        <v>1420</v>
      </c>
      <c r="C428" s="339" t="s">
        <v>1843</v>
      </c>
      <c r="D428" s="339" t="s">
        <v>90</v>
      </c>
      <c r="E428" s="339" t="s">
        <v>165</v>
      </c>
      <c r="F428" s="342">
        <v>2021</v>
      </c>
      <c r="G428" s="340">
        <v>2022</v>
      </c>
      <c r="H428" s="429">
        <v>29.98</v>
      </c>
      <c r="I428" s="352"/>
      <c r="J428" s="352">
        <v>30.012</v>
      </c>
      <c r="K428" s="352"/>
      <c r="L428" s="368">
        <v>62685</v>
      </c>
      <c r="M428" s="368">
        <v>48125</v>
      </c>
      <c r="N428" s="368">
        <v>9050</v>
      </c>
      <c r="O428" s="351">
        <v>0</v>
      </c>
      <c r="P428" s="351">
        <v>0</v>
      </c>
      <c r="Q428" s="351">
        <v>0</v>
      </c>
      <c r="R428" s="358">
        <v>0</v>
      </c>
      <c r="S428" s="358">
        <f>VLOOKUP(C428,[1]Sheet2!$J$10:$EU$681,93,FALSE)</f>
        <v>0</v>
      </c>
      <c r="T428" s="358"/>
      <c r="U428" s="358"/>
      <c r="V428" s="358"/>
      <c r="W428" s="358"/>
      <c r="X428" s="358"/>
      <c r="Y428" s="368">
        <v>0</v>
      </c>
      <c r="Z428" s="351">
        <v>62685</v>
      </c>
      <c r="AA428" s="366">
        <v>0</v>
      </c>
      <c r="AB428" s="367">
        <v>53635</v>
      </c>
      <c r="AC428" s="367">
        <v>39075</v>
      </c>
      <c r="AD428" s="367">
        <v>9050</v>
      </c>
      <c r="AE428" s="351">
        <v>39075</v>
      </c>
      <c r="AF428" s="369" t="s">
        <v>3344</v>
      </c>
      <c r="AG428" s="369" t="s">
        <v>3345</v>
      </c>
      <c r="AH428" s="351" t="s">
        <v>1187</v>
      </c>
      <c r="AI428" s="351"/>
      <c r="AJ428" s="351"/>
      <c r="AK428" s="351"/>
      <c r="AL428" s="351"/>
      <c r="AM428" s="369"/>
      <c r="AN428" s="351">
        <v>38921</v>
      </c>
      <c r="AO428" s="351">
        <v>4850</v>
      </c>
      <c r="AP428" s="351">
        <v>34071</v>
      </c>
      <c r="AQ428" s="383"/>
      <c r="AR428" s="369" t="s">
        <v>910</v>
      </c>
      <c r="AS428" s="351">
        <v>23764</v>
      </c>
      <c r="AT428" s="351">
        <v>4200</v>
      </c>
      <c r="AU428" s="351">
        <v>19564</v>
      </c>
      <c r="AV428" s="383"/>
      <c r="AW428" s="369" t="s">
        <v>910</v>
      </c>
      <c r="AX428" s="351" t="s">
        <v>2701</v>
      </c>
      <c r="AY428" s="351"/>
      <c r="AZ428" s="351" t="s">
        <v>1187</v>
      </c>
      <c r="BA428" s="351" t="s">
        <v>1187</v>
      </c>
      <c r="BB428" s="351" t="s">
        <v>2952</v>
      </c>
      <c r="BC428" s="412" t="s">
        <v>2701</v>
      </c>
      <c r="BD428" s="316" t="s">
        <v>2140</v>
      </c>
      <c r="BE428" s="339" t="s">
        <v>116</v>
      </c>
      <c r="BF428" s="339" t="s">
        <v>1420</v>
      </c>
    </row>
    <row r="429" spans="1:58" s="318" customFormat="1" ht="35.1" customHeight="1">
      <c r="A429" s="339" t="s">
        <v>116</v>
      </c>
      <c r="B429" s="339" t="s">
        <v>122</v>
      </c>
      <c r="C429" s="339" t="s">
        <v>1842</v>
      </c>
      <c r="D429" s="339" t="s">
        <v>119</v>
      </c>
      <c r="E429" s="339" t="s">
        <v>165</v>
      </c>
      <c r="F429" s="340">
        <v>2020</v>
      </c>
      <c r="G429" s="340">
        <v>2022</v>
      </c>
      <c r="H429" s="429">
        <v>10</v>
      </c>
      <c r="I429" s="352"/>
      <c r="J429" s="352">
        <v>10</v>
      </c>
      <c r="K429" s="339"/>
      <c r="L429" s="368">
        <v>14016</v>
      </c>
      <c r="M429" s="351">
        <v>5440</v>
      </c>
      <c r="N429" s="351">
        <v>2000</v>
      </c>
      <c r="O429" s="351">
        <v>0</v>
      </c>
      <c r="P429" s="351">
        <v>0</v>
      </c>
      <c r="Q429" s="351">
        <v>0</v>
      </c>
      <c r="R429" s="358">
        <v>0</v>
      </c>
      <c r="S429" s="358">
        <f>VLOOKUP(C429,[1]Sheet2!$J$10:$EU$681,93,FALSE)</f>
        <v>0</v>
      </c>
      <c r="T429" s="358"/>
      <c r="U429" s="358"/>
      <c r="V429" s="358"/>
      <c r="W429" s="358"/>
      <c r="X429" s="358"/>
      <c r="Y429" s="351">
        <v>0</v>
      </c>
      <c r="Z429" s="351">
        <v>14016</v>
      </c>
      <c r="AA429" s="366">
        <v>0</v>
      </c>
      <c r="AB429" s="367">
        <v>12016</v>
      </c>
      <c r="AC429" s="367">
        <v>3440</v>
      </c>
      <c r="AD429" s="367">
        <v>2000</v>
      </c>
      <c r="AE429" s="351">
        <v>3440</v>
      </c>
      <c r="AF429" s="351"/>
      <c r="AG429" s="351"/>
      <c r="AH429" s="351" t="s">
        <v>1187</v>
      </c>
      <c r="AI429" s="351"/>
      <c r="AJ429" s="351"/>
      <c r="AK429" s="351"/>
      <c r="AL429" s="351"/>
      <c r="AM429" s="351"/>
      <c r="AN429" s="351"/>
      <c r="AO429" s="351"/>
      <c r="AP429" s="351"/>
      <c r="AQ429" s="351"/>
      <c r="AR429" s="351"/>
      <c r="AS429" s="351"/>
      <c r="AT429" s="351"/>
      <c r="AU429" s="351"/>
      <c r="AV429" s="351"/>
      <c r="AW429" s="351"/>
      <c r="AX429" s="351" t="s">
        <v>2701</v>
      </c>
      <c r="AY429" s="351"/>
      <c r="AZ429" s="351" t="s">
        <v>1187</v>
      </c>
      <c r="BA429" s="351" t="s">
        <v>1187</v>
      </c>
      <c r="BB429" s="351" t="s">
        <v>2952</v>
      </c>
      <c r="BC429" s="412" t="s">
        <v>2701</v>
      </c>
      <c r="BD429" s="316" t="s">
        <v>2140</v>
      </c>
      <c r="BE429" s="339" t="s">
        <v>116</v>
      </c>
      <c r="BF429" s="339" t="s">
        <v>122</v>
      </c>
    </row>
    <row r="430" spans="1:58" s="318" customFormat="1" ht="35.1" customHeight="1">
      <c r="A430" s="373" t="s">
        <v>116</v>
      </c>
      <c r="B430" s="373" t="s">
        <v>585</v>
      </c>
      <c r="C430" s="373" t="s">
        <v>1258</v>
      </c>
      <c r="D430" s="373" t="s">
        <v>119</v>
      </c>
      <c r="E430" s="373" t="s">
        <v>165</v>
      </c>
      <c r="F430" s="374">
        <v>2017</v>
      </c>
      <c r="G430" s="374">
        <v>2020</v>
      </c>
      <c r="H430" s="341">
        <v>30.675999999999998</v>
      </c>
      <c r="I430" s="352"/>
      <c r="J430" s="352">
        <v>30.06</v>
      </c>
      <c r="K430" s="373"/>
      <c r="L430" s="383">
        <v>27363</v>
      </c>
      <c r="M430" s="383">
        <v>18606.84</v>
      </c>
      <c r="N430" s="383">
        <v>7515</v>
      </c>
      <c r="O430" s="351">
        <v>0</v>
      </c>
      <c r="P430" s="351">
        <v>0</v>
      </c>
      <c r="Q430" s="351">
        <v>0</v>
      </c>
      <c r="R430" s="390">
        <v>747</v>
      </c>
      <c r="S430" s="358">
        <f>VLOOKUP(C430,[1]Sheet2!$J$10:$EU$681,93,FALSE)</f>
        <v>747</v>
      </c>
      <c r="T430" s="361">
        <v>16200</v>
      </c>
      <c r="U430" s="358"/>
      <c r="V430" s="407">
        <v>2600</v>
      </c>
      <c r="W430" s="407">
        <v>13600</v>
      </c>
      <c r="X430" s="358"/>
      <c r="Y430" s="395">
        <v>1641.78</v>
      </c>
      <c r="Z430" s="351">
        <v>25721.22</v>
      </c>
      <c r="AA430" s="366">
        <v>0.06</v>
      </c>
      <c r="AB430" s="367">
        <v>18953.22</v>
      </c>
      <c r="AC430" s="367">
        <v>11091.84</v>
      </c>
      <c r="AD430" s="367">
        <v>6768</v>
      </c>
      <c r="AE430" s="351">
        <v>11091.84</v>
      </c>
      <c r="AF430" s="383" t="s">
        <v>3346</v>
      </c>
      <c r="AG430" s="383" t="s">
        <v>3347</v>
      </c>
      <c r="AH430" s="351" t="s">
        <v>2183</v>
      </c>
      <c r="AI430" s="383"/>
      <c r="AJ430" s="383"/>
      <c r="AK430" s="383"/>
      <c r="AL430" s="383"/>
      <c r="AM430" s="383"/>
      <c r="AN430" s="383">
        <v>9304</v>
      </c>
      <c r="AO430" s="383">
        <v>7515</v>
      </c>
      <c r="AP430" s="383">
        <v>9303.5</v>
      </c>
      <c r="AQ430" s="383">
        <v>-7514.5</v>
      </c>
      <c r="AR430" s="383" t="s">
        <v>93</v>
      </c>
      <c r="AS430" s="383">
        <v>9303</v>
      </c>
      <c r="AT430" s="446"/>
      <c r="AU430" s="383">
        <v>9303.5</v>
      </c>
      <c r="AV430" s="383"/>
      <c r="AW430" s="383" t="s">
        <v>94</v>
      </c>
      <c r="AX430" s="383" t="s">
        <v>2701</v>
      </c>
      <c r="AY430" s="383"/>
      <c r="AZ430" s="383" t="s">
        <v>416</v>
      </c>
      <c r="BA430" s="351" t="s">
        <v>416</v>
      </c>
      <c r="BB430" s="383" t="s">
        <v>2952</v>
      </c>
      <c r="BC430" s="412" t="s">
        <v>2701</v>
      </c>
      <c r="BD430" s="316" t="s">
        <v>234</v>
      </c>
      <c r="BE430" s="373" t="s">
        <v>116</v>
      </c>
      <c r="BF430" s="373" t="s">
        <v>585</v>
      </c>
    </row>
    <row r="431" spans="1:58" s="318" customFormat="1" ht="35.1" customHeight="1">
      <c r="A431" s="373" t="s">
        <v>116</v>
      </c>
      <c r="B431" s="373" t="s">
        <v>585</v>
      </c>
      <c r="C431" s="373" t="s">
        <v>1713</v>
      </c>
      <c r="D431" s="373" t="s">
        <v>90</v>
      </c>
      <c r="E431" s="373" t="s">
        <v>165</v>
      </c>
      <c r="F431" s="374">
        <v>2019</v>
      </c>
      <c r="G431" s="374">
        <v>2021</v>
      </c>
      <c r="H431" s="341">
        <v>14.074</v>
      </c>
      <c r="I431" s="352"/>
      <c r="J431" s="352">
        <v>14.058999999999999</v>
      </c>
      <c r="K431" s="373"/>
      <c r="L431" s="383">
        <v>12512</v>
      </c>
      <c r="M431" s="383">
        <v>8508.16</v>
      </c>
      <c r="N431" s="383">
        <v>3514.75</v>
      </c>
      <c r="O431" s="351">
        <v>0</v>
      </c>
      <c r="P431" s="351">
        <v>0</v>
      </c>
      <c r="Q431" s="351">
        <v>0</v>
      </c>
      <c r="R431" s="390">
        <v>0</v>
      </c>
      <c r="S431" s="358">
        <f>VLOOKUP(C431,[1]Sheet2!$J$10:$EU$681,93,FALSE)</f>
        <v>0</v>
      </c>
      <c r="T431" s="361">
        <v>4700</v>
      </c>
      <c r="U431" s="358"/>
      <c r="V431" s="407">
        <v>1800</v>
      </c>
      <c r="W431" s="407">
        <v>2900</v>
      </c>
      <c r="X431" s="358"/>
      <c r="Y431" s="395">
        <v>750.72</v>
      </c>
      <c r="Z431" s="351">
        <v>11761.28</v>
      </c>
      <c r="AA431" s="366">
        <v>0.06</v>
      </c>
      <c r="AB431" s="367">
        <v>8246.5300000000007</v>
      </c>
      <c r="AC431" s="367">
        <v>4993.41</v>
      </c>
      <c r="AD431" s="367">
        <v>3514.75</v>
      </c>
      <c r="AE431" s="351">
        <v>4993.41</v>
      </c>
      <c r="AF431" s="383" t="s">
        <v>3348</v>
      </c>
      <c r="AG431" s="383" t="s">
        <v>3349</v>
      </c>
      <c r="AH431" s="351" t="s">
        <v>2183</v>
      </c>
      <c r="AI431" s="383"/>
      <c r="AJ431" s="383"/>
      <c r="AK431" s="383"/>
      <c r="AL431" s="383"/>
      <c r="AM431" s="383"/>
      <c r="AN431" s="383">
        <v>6256</v>
      </c>
      <c r="AO431" s="383">
        <v>1406</v>
      </c>
      <c r="AP431" s="383">
        <v>4254</v>
      </c>
      <c r="AQ431" s="383">
        <v>596</v>
      </c>
      <c r="AR431" s="383" t="s">
        <v>93</v>
      </c>
      <c r="AS431" s="383">
        <v>5505.28</v>
      </c>
      <c r="AT431" s="447"/>
      <c r="AU431" s="383">
        <v>4254</v>
      </c>
      <c r="AV431" s="383">
        <v>1251.28</v>
      </c>
      <c r="AW431" s="383" t="s">
        <v>94</v>
      </c>
      <c r="AX431" s="383" t="s">
        <v>2701</v>
      </c>
      <c r="AY431" s="383"/>
      <c r="AZ431" s="383" t="s">
        <v>2795</v>
      </c>
      <c r="BA431" s="351" t="s">
        <v>1077</v>
      </c>
      <c r="BB431" s="383" t="s">
        <v>2952</v>
      </c>
      <c r="BC431" s="412" t="s">
        <v>2701</v>
      </c>
      <c r="BD431" s="316" t="s">
        <v>234</v>
      </c>
      <c r="BE431" s="373" t="s">
        <v>116</v>
      </c>
      <c r="BF431" s="373" t="s">
        <v>585</v>
      </c>
    </row>
    <row r="432" spans="1:58" s="318" customFormat="1" ht="35.1" customHeight="1">
      <c r="A432" s="339" t="s">
        <v>116</v>
      </c>
      <c r="B432" s="339" t="s">
        <v>1167</v>
      </c>
      <c r="C432" s="339" t="s">
        <v>1964</v>
      </c>
      <c r="D432" s="339" t="s">
        <v>90</v>
      </c>
      <c r="E432" s="339" t="s">
        <v>134</v>
      </c>
      <c r="F432" s="340">
        <v>2020</v>
      </c>
      <c r="G432" s="340">
        <v>2022</v>
      </c>
      <c r="H432" s="429">
        <v>43.134999999999998</v>
      </c>
      <c r="I432" s="352"/>
      <c r="J432" s="352">
        <v>43</v>
      </c>
      <c r="K432" s="352"/>
      <c r="L432" s="351">
        <v>55698</v>
      </c>
      <c r="M432" s="351">
        <v>37874.639999999999</v>
      </c>
      <c r="N432" s="351">
        <v>12900</v>
      </c>
      <c r="O432" s="351">
        <v>0</v>
      </c>
      <c r="P432" s="351">
        <v>0</v>
      </c>
      <c r="Q432" s="351">
        <v>0</v>
      </c>
      <c r="R432" s="358">
        <v>0</v>
      </c>
      <c r="S432" s="358">
        <f>VLOOKUP(C432,[1]Sheet2!$J$10:$EU$681,93,FALSE)</f>
        <v>0</v>
      </c>
      <c r="T432" s="358"/>
      <c r="U432" s="358"/>
      <c r="V432" s="358"/>
      <c r="W432" s="358"/>
      <c r="X432" s="358"/>
      <c r="Y432" s="351"/>
      <c r="Z432" s="351">
        <v>55698</v>
      </c>
      <c r="AA432" s="366">
        <v>0</v>
      </c>
      <c r="AB432" s="367">
        <v>42798</v>
      </c>
      <c r="AC432" s="367">
        <v>24974.639999999999</v>
      </c>
      <c r="AD432" s="367">
        <v>12900</v>
      </c>
      <c r="AE432" s="351">
        <v>24974.639999999999</v>
      </c>
      <c r="AF432" s="369"/>
      <c r="AG432" s="369"/>
      <c r="AH432" s="369" t="s">
        <v>1187</v>
      </c>
      <c r="AI432" s="351"/>
      <c r="AJ432" s="351"/>
      <c r="AK432" s="351"/>
      <c r="AL432" s="351"/>
      <c r="AM432" s="369"/>
      <c r="AN432" s="351"/>
      <c r="AO432" s="351"/>
      <c r="AP432" s="351"/>
      <c r="AQ432" s="351"/>
      <c r="AR432" s="369"/>
      <c r="AS432" s="351"/>
      <c r="AT432" s="351"/>
      <c r="AU432" s="351"/>
      <c r="AV432" s="351"/>
      <c r="AW432" s="369"/>
      <c r="AX432" s="351" t="s">
        <v>2902</v>
      </c>
      <c r="AY432" s="388" t="s">
        <v>2880</v>
      </c>
      <c r="AZ432" s="351" t="s">
        <v>1187</v>
      </c>
      <c r="BA432" s="351" t="s">
        <v>1187</v>
      </c>
      <c r="BB432" s="351" t="s">
        <v>2952</v>
      </c>
      <c r="BC432" s="413" t="s">
        <v>2902</v>
      </c>
      <c r="BD432" s="316" t="s">
        <v>2140</v>
      </c>
      <c r="BE432" s="339" t="s">
        <v>116</v>
      </c>
      <c r="BF432" s="339" t="s">
        <v>1167</v>
      </c>
    </row>
    <row r="433" spans="1:58" s="318" customFormat="1" ht="35.1" customHeight="1">
      <c r="A433" s="339" t="s">
        <v>116</v>
      </c>
      <c r="B433" s="339" t="s">
        <v>1968</v>
      </c>
      <c r="C433" s="339" t="s">
        <v>3350</v>
      </c>
      <c r="D433" s="339" t="s">
        <v>113</v>
      </c>
      <c r="E433" s="339" t="s">
        <v>1970</v>
      </c>
      <c r="F433" s="340">
        <v>2020</v>
      </c>
      <c r="G433" s="340">
        <v>2022</v>
      </c>
      <c r="H433" s="429">
        <v>40.732999999999997</v>
      </c>
      <c r="I433" s="352">
        <v>40.731999999999999</v>
      </c>
      <c r="J433" s="352"/>
      <c r="K433" s="352"/>
      <c r="L433" s="368">
        <v>138449</v>
      </c>
      <c r="M433" s="351">
        <v>110760</v>
      </c>
      <c r="N433" s="351">
        <v>22402.6</v>
      </c>
      <c r="O433" s="351">
        <v>0</v>
      </c>
      <c r="P433" s="351">
        <v>0</v>
      </c>
      <c r="Q433" s="351">
        <v>0</v>
      </c>
      <c r="R433" s="358">
        <v>0</v>
      </c>
      <c r="S433" s="358">
        <f>VLOOKUP(C433,[1]Sheet2!$J$10:$EU$681,93,FALSE)</f>
        <v>0</v>
      </c>
      <c r="T433" s="358"/>
      <c r="U433" s="358"/>
      <c r="V433" s="358"/>
      <c r="W433" s="358"/>
      <c r="X433" s="358"/>
      <c r="Y433" s="351">
        <v>0</v>
      </c>
      <c r="Z433" s="351">
        <v>138449</v>
      </c>
      <c r="AA433" s="366">
        <v>0</v>
      </c>
      <c r="AB433" s="367">
        <v>116046.39999999999</v>
      </c>
      <c r="AC433" s="367">
        <v>88357.4</v>
      </c>
      <c r="AD433" s="367">
        <v>22402.6</v>
      </c>
      <c r="AE433" s="351">
        <v>88357.4</v>
      </c>
      <c r="AF433" s="351"/>
      <c r="AG433" s="351"/>
      <c r="AH433" s="369" t="s">
        <v>1187</v>
      </c>
      <c r="AI433" s="351"/>
      <c r="AJ433" s="351"/>
      <c r="AK433" s="351"/>
      <c r="AL433" s="383"/>
      <c r="AM433" s="351"/>
      <c r="AN433" s="351">
        <v>20000</v>
      </c>
      <c r="AO433" s="351">
        <v>10000</v>
      </c>
      <c r="AP433" s="351">
        <v>10000</v>
      </c>
      <c r="AQ433" s="383"/>
      <c r="AR433" s="351" t="s">
        <v>3069</v>
      </c>
      <c r="AS433" s="351">
        <v>40000</v>
      </c>
      <c r="AT433" s="351">
        <v>12403</v>
      </c>
      <c r="AU433" s="351">
        <v>27597</v>
      </c>
      <c r="AV433" s="383"/>
      <c r="AW433" s="351" t="s">
        <v>109</v>
      </c>
      <c r="AX433" s="351" t="s">
        <v>2902</v>
      </c>
      <c r="AY433" s="351"/>
      <c r="AZ433" s="351" t="s">
        <v>1187</v>
      </c>
      <c r="BA433" s="351" t="s">
        <v>1187</v>
      </c>
      <c r="BB433" s="351" t="s">
        <v>2952</v>
      </c>
      <c r="BC433" s="413" t="s">
        <v>2902</v>
      </c>
      <c r="BD433" s="316" t="s">
        <v>2140</v>
      </c>
      <c r="BE433" s="339" t="s">
        <v>116</v>
      </c>
      <c r="BF433" s="339" t="s">
        <v>1968</v>
      </c>
    </row>
    <row r="434" spans="1:58" s="316" customFormat="1" ht="35.1" customHeight="1">
      <c r="A434" s="339" t="s">
        <v>128</v>
      </c>
      <c r="B434" s="339" t="s">
        <v>156</v>
      </c>
      <c r="C434" s="339" t="s">
        <v>1846</v>
      </c>
      <c r="D434" s="339" t="s">
        <v>90</v>
      </c>
      <c r="E434" s="339" t="s">
        <v>765</v>
      </c>
      <c r="F434" s="340">
        <v>2020</v>
      </c>
      <c r="G434" s="340">
        <v>2022</v>
      </c>
      <c r="H434" s="429">
        <v>36.799999999999997</v>
      </c>
      <c r="I434" s="339"/>
      <c r="J434" s="339">
        <v>36.685000000000002</v>
      </c>
      <c r="K434" s="339"/>
      <c r="L434" s="351">
        <v>43541</v>
      </c>
      <c r="M434" s="351">
        <v>29607.88</v>
      </c>
      <c r="N434" s="351">
        <v>14674</v>
      </c>
      <c r="O434" s="351">
        <v>0</v>
      </c>
      <c r="P434" s="351">
        <v>0</v>
      </c>
      <c r="Q434" s="351">
        <v>0</v>
      </c>
      <c r="R434" s="358">
        <v>0</v>
      </c>
      <c r="S434" s="358">
        <f>VLOOKUP(C434,[1]Sheet2!$J$10:$EU$681,93,FALSE)</f>
        <v>0</v>
      </c>
      <c r="T434" s="358"/>
      <c r="U434" s="358"/>
      <c r="V434" s="358"/>
      <c r="W434" s="358"/>
      <c r="X434" s="358"/>
      <c r="Y434" s="351">
        <v>0</v>
      </c>
      <c r="Z434" s="351">
        <v>43541</v>
      </c>
      <c r="AA434" s="366">
        <v>0</v>
      </c>
      <c r="AB434" s="367">
        <v>28867</v>
      </c>
      <c r="AC434" s="367">
        <v>14933.88</v>
      </c>
      <c r="AD434" s="367">
        <v>14674</v>
      </c>
      <c r="AE434" s="351">
        <v>14933.88</v>
      </c>
      <c r="AF434" s="368" t="s">
        <v>3351</v>
      </c>
      <c r="AG434" s="351"/>
      <c r="AH434" s="368" t="s">
        <v>1187</v>
      </c>
      <c r="AI434" s="351"/>
      <c r="AJ434" s="351"/>
      <c r="AK434" s="351"/>
      <c r="AL434" s="351"/>
      <c r="AM434" s="368"/>
      <c r="AN434" s="368"/>
      <c r="AO434" s="368"/>
      <c r="AP434" s="368"/>
      <c r="AQ434" s="368"/>
      <c r="AR434" s="368"/>
      <c r="AS434" s="368"/>
      <c r="AT434" s="368"/>
      <c r="AU434" s="368"/>
      <c r="AV434" s="368"/>
      <c r="AW434" s="368"/>
      <c r="AX434" s="351" t="s">
        <v>2701</v>
      </c>
      <c r="AY434" s="351"/>
      <c r="AZ434" s="351" t="s">
        <v>1187</v>
      </c>
      <c r="BA434" s="351" t="s">
        <v>1187</v>
      </c>
      <c r="BB434" s="351" t="s">
        <v>2952</v>
      </c>
      <c r="BC434" s="412" t="s">
        <v>2701</v>
      </c>
      <c r="BD434" s="316" t="s">
        <v>141</v>
      </c>
      <c r="BE434" s="339" t="s">
        <v>128</v>
      </c>
      <c r="BF434" s="339" t="s">
        <v>156</v>
      </c>
    </row>
    <row r="435" spans="1:58" s="316" customFormat="1" ht="35.1" customHeight="1">
      <c r="A435" s="339" t="s">
        <v>128</v>
      </c>
      <c r="B435" s="339" t="s">
        <v>148</v>
      </c>
      <c r="C435" s="339" t="s">
        <v>2021</v>
      </c>
      <c r="D435" s="339" t="s">
        <v>113</v>
      </c>
      <c r="E435" s="339"/>
      <c r="F435" s="340">
        <v>2020</v>
      </c>
      <c r="G435" s="340">
        <v>2022</v>
      </c>
      <c r="H435" s="429">
        <v>19</v>
      </c>
      <c r="I435" s="339"/>
      <c r="J435" s="339">
        <v>19</v>
      </c>
      <c r="K435" s="339"/>
      <c r="L435" s="351">
        <v>15885</v>
      </c>
      <c r="M435" s="351">
        <v>10801.8</v>
      </c>
      <c r="N435" s="351">
        <v>11400</v>
      </c>
      <c r="O435" s="351">
        <v>0</v>
      </c>
      <c r="P435" s="351">
        <v>0</v>
      </c>
      <c r="Q435" s="351">
        <v>0</v>
      </c>
      <c r="R435" s="358">
        <v>0</v>
      </c>
      <c r="S435" s="358">
        <f>VLOOKUP(C435,[1]Sheet2!$J$10:$EU$681,93,FALSE)</f>
        <v>0</v>
      </c>
      <c r="T435" s="358"/>
      <c r="U435" s="358"/>
      <c r="V435" s="358"/>
      <c r="W435" s="358"/>
      <c r="X435" s="358"/>
      <c r="Y435" s="351"/>
      <c r="Z435" s="351">
        <v>15885</v>
      </c>
      <c r="AA435" s="366">
        <v>0</v>
      </c>
      <c r="AB435" s="367">
        <v>4485</v>
      </c>
      <c r="AC435" s="367"/>
      <c r="AD435" s="367">
        <v>11400</v>
      </c>
      <c r="AE435" s="351"/>
      <c r="AF435" s="351"/>
      <c r="AG435" s="351"/>
      <c r="AH435" s="368" t="s">
        <v>1187</v>
      </c>
      <c r="AI435" s="351"/>
      <c r="AJ435" s="351"/>
      <c r="AK435" s="351"/>
      <c r="AL435" s="351"/>
      <c r="AM435" s="368" t="s">
        <v>2928</v>
      </c>
      <c r="AN435" s="368">
        <v>4765.5</v>
      </c>
      <c r="AO435" s="368">
        <v>3420</v>
      </c>
      <c r="AP435" s="368"/>
      <c r="AQ435" s="368">
        <v>1345.5</v>
      </c>
      <c r="AR435" s="368" t="s">
        <v>2929</v>
      </c>
      <c r="AS435" s="368">
        <v>11119.5</v>
      </c>
      <c r="AT435" s="368">
        <v>7980</v>
      </c>
      <c r="AU435" s="368"/>
      <c r="AV435" s="368">
        <v>3139.5</v>
      </c>
      <c r="AW435" s="368" t="s">
        <v>2930</v>
      </c>
      <c r="AX435" s="351" t="s">
        <v>2902</v>
      </c>
      <c r="AY435" s="351"/>
      <c r="AZ435" s="351" t="s">
        <v>1187</v>
      </c>
      <c r="BA435" s="351" t="s">
        <v>1187</v>
      </c>
      <c r="BB435" s="351" t="s">
        <v>2952</v>
      </c>
      <c r="BC435" s="412" t="s">
        <v>2701</v>
      </c>
      <c r="BD435" s="316" t="s">
        <v>141</v>
      </c>
      <c r="BE435" s="339" t="s">
        <v>128</v>
      </c>
      <c r="BF435" s="339" t="s">
        <v>148</v>
      </c>
    </row>
    <row r="436" spans="1:58" s="316" customFormat="1" ht="35.1" customHeight="1">
      <c r="A436" s="339" t="s">
        <v>128</v>
      </c>
      <c r="B436" s="339" t="s">
        <v>148</v>
      </c>
      <c r="C436" s="339" t="s">
        <v>1934</v>
      </c>
      <c r="D436" s="339" t="s">
        <v>90</v>
      </c>
      <c r="E436" s="339" t="s">
        <v>165</v>
      </c>
      <c r="F436" s="340">
        <v>2019</v>
      </c>
      <c r="G436" s="340">
        <v>2021</v>
      </c>
      <c r="H436" s="429">
        <v>31</v>
      </c>
      <c r="I436" s="339"/>
      <c r="J436" s="339">
        <v>29.29035</v>
      </c>
      <c r="K436" s="339"/>
      <c r="L436" s="351">
        <v>53402</v>
      </c>
      <c r="M436" s="351">
        <v>39708.325400000002</v>
      </c>
      <c r="N436" s="351">
        <v>19976.07</v>
      </c>
      <c r="O436" s="351">
        <v>0</v>
      </c>
      <c r="P436" s="351">
        <v>0</v>
      </c>
      <c r="Q436" s="351">
        <v>0</v>
      </c>
      <c r="R436" s="358">
        <v>2715</v>
      </c>
      <c r="S436" s="358">
        <f>VLOOKUP(C436,[1]Sheet2!$J$10:$EU$681,93,FALSE)</f>
        <v>2715</v>
      </c>
      <c r="T436" s="361">
        <v>2480</v>
      </c>
      <c r="U436" s="358"/>
      <c r="V436" s="407">
        <v>2440</v>
      </c>
      <c r="W436" s="407">
        <v>40</v>
      </c>
      <c r="X436" s="358"/>
      <c r="Y436" s="351">
        <v>2480</v>
      </c>
      <c r="Z436" s="351">
        <v>50922</v>
      </c>
      <c r="AA436" s="366">
        <v>4.6440208231901398E-2</v>
      </c>
      <c r="AB436" s="367">
        <v>33660.93</v>
      </c>
      <c r="AC436" s="367">
        <v>19732.255399999998</v>
      </c>
      <c r="AD436" s="367">
        <v>17261.07</v>
      </c>
      <c r="AE436" s="351">
        <v>19732.255399999998</v>
      </c>
      <c r="AF436" s="368" t="s">
        <v>3352</v>
      </c>
      <c r="AG436" s="368" t="s">
        <v>3353</v>
      </c>
      <c r="AH436" s="351" t="s">
        <v>2183</v>
      </c>
      <c r="AI436" s="351"/>
      <c r="AJ436" s="351"/>
      <c r="AK436" s="351"/>
      <c r="AL436" s="351"/>
      <c r="AM436" s="351"/>
      <c r="AN436" s="368">
        <v>16020.6</v>
      </c>
      <c r="AO436" s="368">
        <v>5992.8209999999999</v>
      </c>
      <c r="AP436" s="368">
        <v>5919.6766200000002</v>
      </c>
      <c r="AQ436" s="368">
        <v>4108.1023800000003</v>
      </c>
      <c r="AR436" s="368" t="s">
        <v>2929</v>
      </c>
      <c r="AS436" s="368">
        <v>29371.1</v>
      </c>
      <c r="AT436" s="368">
        <v>13983.249</v>
      </c>
      <c r="AU436" s="368">
        <v>13812.57878</v>
      </c>
      <c r="AV436" s="368">
        <v>1575.2722200000001</v>
      </c>
      <c r="AW436" s="368" t="s">
        <v>910</v>
      </c>
      <c r="AX436" s="351" t="s">
        <v>2701</v>
      </c>
      <c r="AY436" s="351"/>
      <c r="AZ436" s="351" t="s">
        <v>1187</v>
      </c>
      <c r="BA436" s="351" t="s">
        <v>1187</v>
      </c>
      <c r="BB436" s="351" t="s">
        <v>2952</v>
      </c>
      <c r="BC436" s="412" t="s">
        <v>2701</v>
      </c>
      <c r="BD436" s="316" t="s">
        <v>141</v>
      </c>
      <c r="BE436" s="339" t="s">
        <v>128</v>
      </c>
      <c r="BF436" s="339" t="s">
        <v>148</v>
      </c>
    </row>
    <row r="437" spans="1:58" s="319" customFormat="1" ht="35.1" customHeight="1">
      <c r="A437" s="343" t="s">
        <v>190</v>
      </c>
      <c r="B437" s="343" t="s">
        <v>3055</v>
      </c>
      <c r="C437" s="343" t="s">
        <v>1534</v>
      </c>
      <c r="D437" s="343" t="s">
        <v>90</v>
      </c>
      <c r="E437" s="343" t="s">
        <v>89</v>
      </c>
      <c r="F437" s="344">
        <v>2017</v>
      </c>
      <c r="G437" s="344">
        <v>2021</v>
      </c>
      <c r="H437" s="443">
        <v>5.5</v>
      </c>
      <c r="I437" s="343">
        <v>6.04</v>
      </c>
      <c r="J437" s="343"/>
      <c r="K437" s="343"/>
      <c r="L437" s="353">
        <v>26405</v>
      </c>
      <c r="M437" s="353">
        <v>20919.694599999999</v>
      </c>
      <c r="N437" s="353">
        <v>2416</v>
      </c>
      <c r="O437" s="351">
        <v>0</v>
      </c>
      <c r="P437" s="351">
        <v>0</v>
      </c>
      <c r="Q437" s="351">
        <v>0</v>
      </c>
      <c r="R437" s="360">
        <v>512</v>
      </c>
      <c r="S437" s="358">
        <f>VLOOKUP(C437,[1]Sheet2!$J$10:$EU$681,93,FALSE)</f>
        <v>512</v>
      </c>
      <c r="T437" s="361">
        <v>300</v>
      </c>
      <c r="U437" s="358"/>
      <c r="V437" s="358"/>
      <c r="W437" s="407">
        <v>300</v>
      </c>
      <c r="X437" s="358"/>
      <c r="Y437" s="353">
        <v>300</v>
      </c>
      <c r="Z437" s="351">
        <v>26105</v>
      </c>
      <c r="AA437" s="366">
        <v>1.1361484567316799E-2</v>
      </c>
      <c r="AB437" s="367">
        <v>24201</v>
      </c>
      <c r="AC437" s="367">
        <v>18503.694599999999</v>
      </c>
      <c r="AD437" s="367">
        <v>1904</v>
      </c>
      <c r="AE437" s="351">
        <v>18503.694599999999</v>
      </c>
      <c r="AF437" s="353"/>
      <c r="AG437" s="353"/>
      <c r="AH437" s="351" t="s">
        <v>2183</v>
      </c>
      <c r="AI437" s="353"/>
      <c r="AJ437" s="353"/>
      <c r="AK437" s="353"/>
      <c r="AL437" s="353"/>
      <c r="AM437" s="353"/>
      <c r="AN437" s="353">
        <v>13000</v>
      </c>
      <c r="AO437" s="353">
        <v>1904</v>
      </c>
      <c r="AP437" s="353">
        <v>9000</v>
      </c>
      <c r="AQ437" s="353">
        <v>2096</v>
      </c>
      <c r="AR437" s="353" t="s">
        <v>93</v>
      </c>
      <c r="AS437" s="353">
        <v>13105</v>
      </c>
      <c r="AT437" s="353"/>
      <c r="AU437" s="353">
        <v>9504</v>
      </c>
      <c r="AV437" s="353">
        <v>3601</v>
      </c>
      <c r="AW437" s="353" t="s">
        <v>94</v>
      </c>
      <c r="AX437" s="353" t="s">
        <v>2701</v>
      </c>
      <c r="AY437" s="353"/>
      <c r="AZ437" s="353" t="s">
        <v>426</v>
      </c>
      <c r="BA437" s="351" t="s">
        <v>426</v>
      </c>
      <c r="BB437" s="353" t="s">
        <v>2952</v>
      </c>
      <c r="BC437" s="424" t="s">
        <v>2701</v>
      </c>
      <c r="BD437" s="316" t="s">
        <v>2140</v>
      </c>
      <c r="BE437" s="343" t="s">
        <v>190</v>
      </c>
      <c r="BF437" s="343" t="s">
        <v>3055</v>
      </c>
    </row>
    <row r="438" spans="1:58" s="319" customFormat="1" ht="35.1" customHeight="1">
      <c r="A438" s="343" t="s">
        <v>190</v>
      </c>
      <c r="B438" s="343" t="s">
        <v>214</v>
      </c>
      <c r="C438" s="343" t="s">
        <v>1538</v>
      </c>
      <c r="D438" s="343" t="s">
        <v>90</v>
      </c>
      <c r="E438" s="343" t="s">
        <v>89</v>
      </c>
      <c r="F438" s="344">
        <v>2017</v>
      </c>
      <c r="G438" s="344">
        <v>2020</v>
      </c>
      <c r="H438" s="443">
        <v>15</v>
      </c>
      <c r="I438" s="343">
        <v>15.3</v>
      </c>
      <c r="J438" s="343"/>
      <c r="K438" s="343"/>
      <c r="L438" s="353">
        <v>53550</v>
      </c>
      <c r="M438" s="353">
        <v>38020.5</v>
      </c>
      <c r="N438" s="353">
        <v>6885</v>
      </c>
      <c r="O438" s="351">
        <v>0</v>
      </c>
      <c r="P438" s="351">
        <v>0</v>
      </c>
      <c r="Q438" s="351">
        <v>0</v>
      </c>
      <c r="R438" s="360">
        <v>0</v>
      </c>
      <c r="S438" s="358">
        <f>VLOOKUP(C438,[1]Sheet2!$J$10:$EU$681,93,FALSE)</f>
        <v>0</v>
      </c>
      <c r="T438" s="358"/>
      <c r="U438" s="358"/>
      <c r="V438" s="358"/>
      <c r="W438" s="358"/>
      <c r="X438" s="358"/>
      <c r="Y438" s="353">
        <v>0</v>
      </c>
      <c r="Z438" s="351">
        <v>53550</v>
      </c>
      <c r="AA438" s="366">
        <v>0</v>
      </c>
      <c r="AB438" s="367">
        <v>46665</v>
      </c>
      <c r="AC438" s="367">
        <v>31135.5</v>
      </c>
      <c r="AD438" s="367">
        <v>6885</v>
      </c>
      <c r="AE438" s="351">
        <v>31135.5</v>
      </c>
      <c r="AF438" s="353" t="s">
        <v>3354</v>
      </c>
      <c r="AG438" s="353" t="s">
        <v>3355</v>
      </c>
      <c r="AH438" s="353" t="s">
        <v>1187</v>
      </c>
      <c r="AI438" s="353"/>
      <c r="AJ438" s="353"/>
      <c r="AK438" s="353"/>
      <c r="AL438" s="353"/>
      <c r="AM438" s="353"/>
      <c r="AN438" s="353">
        <v>26775</v>
      </c>
      <c r="AO438" s="353">
        <v>3442.5</v>
      </c>
      <c r="AP438" s="353">
        <v>15567.75</v>
      </c>
      <c r="AQ438" s="353"/>
      <c r="AR438" s="353"/>
      <c r="AS438" s="353">
        <v>26775</v>
      </c>
      <c r="AT438" s="353">
        <v>3442.5</v>
      </c>
      <c r="AU438" s="353">
        <v>15567.75</v>
      </c>
      <c r="AV438" s="353"/>
      <c r="AW438" s="353"/>
      <c r="AX438" s="353" t="s">
        <v>2701</v>
      </c>
      <c r="AY438" s="353"/>
      <c r="AZ438" s="353" t="s">
        <v>426</v>
      </c>
      <c r="BA438" s="351" t="s">
        <v>426</v>
      </c>
      <c r="BB438" s="353" t="s">
        <v>2952</v>
      </c>
      <c r="BC438" s="424" t="s">
        <v>2701</v>
      </c>
      <c r="BD438" s="316" t="s">
        <v>2140</v>
      </c>
      <c r="BE438" s="343" t="s">
        <v>190</v>
      </c>
      <c r="BF438" s="343" t="s">
        <v>214</v>
      </c>
    </row>
    <row r="439" spans="1:58" s="316" customFormat="1" ht="35.1" customHeight="1">
      <c r="A439" s="339" t="s">
        <v>230</v>
      </c>
      <c r="B439" s="339" t="s">
        <v>262</v>
      </c>
      <c r="C439" s="339" t="s">
        <v>1987</v>
      </c>
      <c r="D439" s="339" t="s">
        <v>90</v>
      </c>
      <c r="E439" s="339" t="s">
        <v>165</v>
      </c>
      <c r="F439" s="340">
        <v>2020</v>
      </c>
      <c r="G439" s="340">
        <v>2022</v>
      </c>
      <c r="H439" s="429">
        <v>21</v>
      </c>
      <c r="I439" s="339"/>
      <c r="J439" s="339">
        <v>25</v>
      </c>
      <c r="K439" s="339"/>
      <c r="L439" s="351">
        <v>37500</v>
      </c>
      <c r="M439" s="351">
        <v>25500</v>
      </c>
      <c r="N439" s="351">
        <v>10000</v>
      </c>
      <c r="O439" s="351">
        <v>0</v>
      </c>
      <c r="P439" s="351">
        <v>0</v>
      </c>
      <c r="Q439" s="351">
        <v>0</v>
      </c>
      <c r="R439" s="358">
        <v>0</v>
      </c>
      <c r="S439" s="358">
        <f>VLOOKUP(C439,[1]Sheet2!$J$10:$EU$681,93,FALSE)</f>
        <v>0</v>
      </c>
      <c r="T439" s="358"/>
      <c r="U439" s="358"/>
      <c r="V439" s="358"/>
      <c r="W439" s="358"/>
      <c r="X439" s="358"/>
      <c r="Y439" s="351"/>
      <c r="Z439" s="351">
        <v>37500</v>
      </c>
      <c r="AA439" s="366">
        <v>0</v>
      </c>
      <c r="AB439" s="367">
        <v>27500</v>
      </c>
      <c r="AC439" s="367">
        <v>15500</v>
      </c>
      <c r="AD439" s="367">
        <v>10000</v>
      </c>
      <c r="AE439" s="351">
        <v>15500</v>
      </c>
      <c r="AF439" s="351" t="s">
        <v>3356</v>
      </c>
      <c r="AG439" s="351"/>
      <c r="AH439" s="351" t="s">
        <v>1187</v>
      </c>
      <c r="AI439" s="351"/>
      <c r="AJ439" s="351"/>
      <c r="AK439" s="351"/>
      <c r="AL439" s="351"/>
      <c r="AM439" s="351"/>
      <c r="AN439" s="351"/>
      <c r="AO439" s="351"/>
      <c r="AP439" s="351"/>
      <c r="AQ439" s="351"/>
      <c r="AR439" s="351"/>
      <c r="AS439" s="351"/>
      <c r="AT439" s="351"/>
      <c r="AU439" s="351"/>
      <c r="AV439" s="351"/>
      <c r="AW439" s="351"/>
      <c r="AX439" s="351" t="s">
        <v>2902</v>
      </c>
      <c r="AY439" s="351"/>
      <c r="AZ439" s="351" t="s">
        <v>1187</v>
      </c>
      <c r="BA439" s="351" t="s">
        <v>1187</v>
      </c>
      <c r="BB439" s="351" t="s">
        <v>2952</v>
      </c>
      <c r="BC439" s="412" t="s">
        <v>2902</v>
      </c>
      <c r="BD439" s="316" t="s">
        <v>141</v>
      </c>
      <c r="BE439" s="339" t="s">
        <v>230</v>
      </c>
      <c r="BF439" s="339" t="s">
        <v>262</v>
      </c>
    </row>
    <row r="440" spans="1:58" s="316" customFormat="1" ht="35.1" customHeight="1">
      <c r="A440" s="339" t="s">
        <v>230</v>
      </c>
      <c r="B440" s="339" t="s">
        <v>231</v>
      </c>
      <c r="C440" s="339" t="s">
        <v>1807</v>
      </c>
      <c r="D440" s="339" t="s">
        <v>90</v>
      </c>
      <c r="E440" s="339" t="s">
        <v>165</v>
      </c>
      <c r="F440" s="340">
        <v>2020</v>
      </c>
      <c r="G440" s="340">
        <v>2022</v>
      </c>
      <c r="H440" s="429">
        <v>56</v>
      </c>
      <c r="I440" s="339"/>
      <c r="J440" s="339">
        <v>56</v>
      </c>
      <c r="K440" s="339"/>
      <c r="L440" s="351">
        <v>95188</v>
      </c>
      <c r="M440" s="351">
        <v>64727.839999999997</v>
      </c>
      <c r="N440" s="351">
        <v>22400</v>
      </c>
      <c r="O440" s="351">
        <v>0</v>
      </c>
      <c r="P440" s="351">
        <v>0</v>
      </c>
      <c r="Q440" s="351">
        <v>0</v>
      </c>
      <c r="R440" s="358">
        <v>0</v>
      </c>
      <c r="S440" s="358">
        <f>VLOOKUP(C440,[1]Sheet2!$J$10:$EU$681,93,FALSE)</f>
        <v>0</v>
      </c>
      <c r="T440" s="358"/>
      <c r="U440" s="358"/>
      <c r="V440" s="358"/>
      <c r="W440" s="358"/>
      <c r="X440" s="358"/>
      <c r="Y440" s="351">
        <v>0</v>
      </c>
      <c r="Z440" s="351">
        <v>95188</v>
      </c>
      <c r="AA440" s="366">
        <v>0</v>
      </c>
      <c r="AB440" s="367">
        <v>72788</v>
      </c>
      <c r="AC440" s="367">
        <v>42327.839999999997</v>
      </c>
      <c r="AD440" s="367">
        <v>22400</v>
      </c>
      <c r="AE440" s="351">
        <v>42327.839999999997</v>
      </c>
      <c r="AF440" s="369" t="s">
        <v>3357</v>
      </c>
      <c r="AG440" s="369"/>
      <c r="AH440" s="369" t="s">
        <v>1187</v>
      </c>
      <c r="AI440" s="351"/>
      <c r="AJ440" s="351"/>
      <c r="AK440" s="351"/>
      <c r="AL440" s="351"/>
      <c r="AM440" s="351"/>
      <c r="AN440" s="351"/>
      <c r="AO440" s="351"/>
      <c r="AP440" s="351"/>
      <c r="AQ440" s="351"/>
      <c r="AR440" s="351"/>
      <c r="AS440" s="351"/>
      <c r="AT440" s="351"/>
      <c r="AU440" s="351"/>
      <c r="AV440" s="351"/>
      <c r="AW440" s="351"/>
      <c r="AX440" s="351" t="s">
        <v>2701</v>
      </c>
      <c r="AY440" s="351"/>
      <c r="AZ440" s="351" t="s">
        <v>1187</v>
      </c>
      <c r="BA440" s="351" t="s">
        <v>1187</v>
      </c>
      <c r="BB440" s="351" t="s">
        <v>2952</v>
      </c>
      <c r="BC440" s="412" t="s">
        <v>2701</v>
      </c>
      <c r="BD440" s="316" t="s">
        <v>234</v>
      </c>
      <c r="BE440" s="339" t="s">
        <v>230</v>
      </c>
      <c r="BF440" s="339" t="s">
        <v>231</v>
      </c>
    </row>
    <row r="441" spans="1:58" s="316" customFormat="1" ht="35.1" customHeight="1">
      <c r="A441" s="339" t="s">
        <v>230</v>
      </c>
      <c r="B441" s="339" t="s">
        <v>262</v>
      </c>
      <c r="C441" s="339" t="s">
        <v>1809</v>
      </c>
      <c r="D441" s="339" t="s">
        <v>90</v>
      </c>
      <c r="E441" s="339" t="s">
        <v>165</v>
      </c>
      <c r="F441" s="340">
        <v>2020</v>
      </c>
      <c r="G441" s="340">
        <v>2022</v>
      </c>
      <c r="H441" s="429">
        <v>19</v>
      </c>
      <c r="I441" s="339"/>
      <c r="J441" s="339">
        <v>19</v>
      </c>
      <c r="K441" s="339"/>
      <c r="L441" s="351">
        <v>19237</v>
      </c>
      <c r="M441" s="351">
        <v>13081.16</v>
      </c>
      <c r="N441" s="351">
        <v>7600</v>
      </c>
      <c r="O441" s="351">
        <v>0</v>
      </c>
      <c r="P441" s="351">
        <v>0</v>
      </c>
      <c r="Q441" s="351">
        <v>0</v>
      </c>
      <c r="R441" s="358">
        <v>0</v>
      </c>
      <c r="S441" s="358">
        <f>VLOOKUP(C441,[1]Sheet2!$J$10:$EU$681,93,FALSE)</f>
        <v>0</v>
      </c>
      <c r="T441" s="358"/>
      <c r="U441" s="358"/>
      <c r="V441" s="358"/>
      <c r="W441" s="358"/>
      <c r="X441" s="358"/>
      <c r="Y441" s="351">
        <v>0</v>
      </c>
      <c r="Z441" s="351">
        <v>19237</v>
      </c>
      <c r="AA441" s="366">
        <v>0</v>
      </c>
      <c r="AB441" s="367">
        <v>11637</v>
      </c>
      <c r="AC441" s="367">
        <v>5481.16</v>
      </c>
      <c r="AD441" s="367">
        <v>7600</v>
      </c>
      <c r="AE441" s="351">
        <v>5481.16</v>
      </c>
      <c r="AF441" s="369" t="s">
        <v>3358</v>
      </c>
      <c r="AG441" s="369" t="s">
        <v>3359</v>
      </c>
      <c r="AH441" s="369" t="s">
        <v>1187</v>
      </c>
      <c r="AI441" s="351"/>
      <c r="AJ441" s="351"/>
      <c r="AK441" s="351"/>
      <c r="AL441" s="351"/>
      <c r="AM441" s="351"/>
      <c r="AN441" s="351"/>
      <c r="AO441" s="351"/>
      <c r="AP441" s="351"/>
      <c r="AQ441" s="351"/>
      <c r="AR441" s="351"/>
      <c r="AS441" s="351"/>
      <c r="AT441" s="351"/>
      <c r="AU441" s="351"/>
      <c r="AV441" s="351"/>
      <c r="AW441" s="351"/>
      <c r="AX441" s="351" t="s">
        <v>2701</v>
      </c>
      <c r="AY441" s="351"/>
      <c r="AZ441" s="351" t="s">
        <v>1187</v>
      </c>
      <c r="BA441" s="351" t="s">
        <v>1187</v>
      </c>
      <c r="BB441" s="351" t="s">
        <v>2952</v>
      </c>
      <c r="BC441" s="412" t="s">
        <v>2701</v>
      </c>
      <c r="BD441" s="316" t="s">
        <v>141</v>
      </c>
      <c r="BE441" s="339" t="s">
        <v>230</v>
      </c>
      <c r="BF441" s="339" t="s">
        <v>262</v>
      </c>
    </row>
    <row r="442" spans="1:58" s="316" customFormat="1" ht="35.1" customHeight="1">
      <c r="A442" s="339" t="s">
        <v>230</v>
      </c>
      <c r="B442" s="339" t="s">
        <v>231</v>
      </c>
      <c r="C442" s="339" t="s">
        <v>1751</v>
      </c>
      <c r="D442" s="339" t="s">
        <v>90</v>
      </c>
      <c r="E442" s="339" t="s">
        <v>165</v>
      </c>
      <c r="F442" s="340">
        <v>2019</v>
      </c>
      <c r="G442" s="340">
        <v>2021</v>
      </c>
      <c r="H442" s="429">
        <v>48</v>
      </c>
      <c r="I442" s="339"/>
      <c r="J442" s="339">
        <v>48</v>
      </c>
      <c r="K442" s="339"/>
      <c r="L442" s="351">
        <v>47583</v>
      </c>
      <c r="M442" s="351">
        <v>33722</v>
      </c>
      <c r="N442" s="351">
        <v>19880</v>
      </c>
      <c r="O442" s="351">
        <v>0</v>
      </c>
      <c r="P442" s="351">
        <v>0</v>
      </c>
      <c r="Q442" s="351">
        <v>0</v>
      </c>
      <c r="R442" s="358">
        <v>0</v>
      </c>
      <c r="S442" s="358" t="e">
        <f>VLOOKUP(C442,[1]Sheet2!$J$10:$EU$681,93,FALSE)</f>
        <v>#N/A</v>
      </c>
      <c r="T442" s="361">
        <v>6242</v>
      </c>
      <c r="U442" s="358"/>
      <c r="V442" s="358"/>
      <c r="W442" s="407">
        <v>6242</v>
      </c>
      <c r="X442" s="358"/>
      <c r="Y442" s="351">
        <v>6242</v>
      </c>
      <c r="Z442" s="351">
        <v>41341</v>
      </c>
      <c r="AA442" s="366">
        <v>0.131181304247315</v>
      </c>
      <c r="AB442" s="367">
        <v>21461</v>
      </c>
      <c r="AC442" s="367">
        <v>13842</v>
      </c>
      <c r="AD442" s="367">
        <v>19880</v>
      </c>
      <c r="AE442" s="351">
        <v>13842</v>
      </c>
      <c r="AF442" s="351"/>
      <c r="AG442" s="351"/>
      <c r="AH442" s="351" t="s">
        <v>2183</v>
      </c>
      <c r="AI442" s="351"/>
      <c r="AJ442" s="351"/>
      <c r="AK442" s="351"/>
      <c r="AL442" s="351"/>
      <c r="AM442" s="351"/>
      <c r="AN442" s="351"/>
      <c r="AO442" s="351"/>
      <c r="AP442" s="351"/>
      <c r="AQ442" s="351"/>
      <c r="AR442" s="351"/>
      <c r="AS442" s="351"/>
      <c r="AT442" s="351"/>
      <c r="AU442" s="351"/>
      <c r="AV442" s="351"/>
      <c r="AW442" s="351"/>
      <c r="AX442" s="351" t="s">
        <v>2701</v>
      </c>
      <c r="AY442" s="351"/>
      <c r="AZ442" s="351" t="s">
        <v>1187</v>
      </c>
      <c r="BA442" s="351" t="s">
        <v>1187</v>
      </c>
      <c r="BB442" s="351" t="s">
        <v>2952</v>
      </c>
      <c r="BC442" s="412" t="s">
        <v>2701</v>
      </c>
      <c r="BD442" s="316" t="s">
        <v>234</v>
      </c>
      <c r="BE442" s="339" t="s">
        <v>230</v>
      </c>
      <c r="BF442" s="339" t="s">
        <v>231</v>
      </c>
    </row>
    <row r="443" spans="1:58" s="316" customFormat="1" ht="35.1" customHeight="1">
      <c r="A443" s="339" t="s">
        <v>230</v>
      </c>
      <c r="B443" s="339" t="s">
        <v>262</v>
      </c>
      <c r="C443" s="339" t="s">
        <v>1814</v>
      </c>
      <c r="D443" s="339" t="s">
        <v>90</v>
      </c>
      <c r="E443" s="339" t="s">
        <v>165</v>
      </c>
      <c r="F443" s="340">
        <v>2020</v>
      </c>
      <c r="G443" s="340">
        <v>2022</v>
      </c>
      <c r="H443" s="429">
        <v>11</v>
      </c>
      <c r="I443" s="339"/>
      <c r="J443" s="339">
        <v>9</v>
      </c>
      <c r="K443" s="339"/>
      <c r="L443" s="351">
        <v>23000</v>
      </c>
      <c r="M443" s="351">
        <v>15640</v>
      </c>
      <c r="N443" s="351">
        <v>3600</v>
      </c>
      <c r="O443" s="351">
        <v>0</v>
      </c>
      <c r="P443" s="351">
        <v>0</v>
      </c>
      <c r="Q443" s="351">
        <v>0</v>
      </c>
      <c r="R443" s="358">
        <v>0</v>
      </c>
      <c r="S443" s="358">
        <f>VLOOKUP(C443,[1]Sheet2!$J$10:$EU$681,93,FALSE)</f>
        <v>0</v>
      </c>
      <c r="T443" s="358"/>
      <c r="U443" s="358"/>
      <c r="V443" s="358"/>
      <c r="W443" s="358"/>
      <c r="X443" s="358"/>
      <c r="Y443" s="351">
        <v>0</v>
      </c>
      <c r="Z443" s="351">
        <v>23000</v>
      </c>
      <c r="AA443" s="366">
        <v>0</v>
      </c>
      <c r="AB443" s="367">
        <v>19400</v>
      </c>
      <c r="AC443" s="367">
        <v>12040</v>
      </c>
      <c r="AD443" s="367">
        <v>3600</v>
      </c>
      <c r="AE443" s="351">
        <v>12040</v>
      </c>
      <c r="AF443" s="351" t="s">
        <v>3360</v>
      </c>
      <c r="AG443" s="351" t="s">
        <v>3361</v>
      </c>
      <c r="AH443" s="351" t="s">
        <v>1187</v>
      </c>
      <c r="AI443" s="351"/>
      <c r="AJ443" s="351"/>
      <c r="AK443" s="351"/>
      <c r="AL443" s="351"/>
      <c r="AM443" s="351"/>
      <c r="AN443" s="351"/>
      <c r="AO443" s="351"/>
      <c r="AP443" s="351"/>
      <c r="AQ443" s="351"/>
      <c r="AR443" s="351"/>
      <c r="AS443" s="351"/>
      <c r="AT443" s="351"/>
      <c r="AU443" s="351"/>
      <c r="AV443" s="351"/>
      <c r="AW443" s="351"/>
      <c r="AX443" s="351" t="s">
        <v>2701</v>
      </c>
      <c r="AY443" s="351"/>
      <c r="AZ443" s="351" t="s">
        <v>1187</v>
      </c>
      <c r="BA443" s="351" t="s">
        <v>1187</v>
      </c>
      <c r="BB443" s="351" t="s">
        <v>2952</v>
      </c>
      <c r="BC443" s="412" t="s">
        <v>2701</v>
      </c>
      <c r="BD443" s="316" t="s">
        <v>141</v>
      </c>
      <c r="BE443" s="339" t="s">
        <v>230</v>
      </c>
      <c r="BF443" s="339" t="s">
        <v>262</v>
      </c>
    </row>
    <row r="444" spans="1:58" s="316" customFormat="1" ht="35.1" customHeight="1">
      <c r="A444" s="339" t="s">
        <v>230</v>
      </c>
      <c r="B444" s="339" t="s">
        <v>262</v>
      </c>
      <c r="C444" s="339" t="s">
        <v>1989</v>
      </c>
      <c r="D444" s="339" t="s">
        <v>90</v>
      </c>
      <c r="E444" s="339" t="s">
        <v>165</v>
      </c>
      <c r="F444" s="340">
        <v>2020</v>
      </c>
      <c r="G444" s="340">
        <v>2021</v>
      </c>
      <c r="H444" s="429">
        <v>8.1999999999999993</v>
      </c>
      <c r="I444" s="339"/>
      <c r="J444" s="339">
        <v>8.1999999999999993</v>
      </c>
      <c r="K444" s="339"/>
      <c r="L444" s="351">
        <v>19000</v>
      </c>
      <c r="M444" s="351">
        <v>12920</v>
      </c>
      <c r="N444" s="351">
        <v>3280</v>
      </c>
      <c r="O444" s="351">
        <v>0</v>
      </c>
      <c r="P444" s="351">
        <v>0</v>
      </c>
      <c r="Q444" s="351">
        <v>0</v>
      </c>
      <c r="R444" s="358">
        <v>0</v>
      </c>
      <c r="S444" s="358">
        <f>VLOOKUP(C444,[1]Sheet2!$J$10:$EU$681,93,FALSE)</f>
        <v>0</v>
      </c>
      <c r="T444" s="358"/>
      <c r="U444" s="358"/>
      <c r="V444" s="358"/>
      <c r="W444" s="358"/>
      <c r="X444" s="358"/>
      <c r="Y444" s="351"/>
      <c r="Z444" s="351">
        <v>19000</v>
      </c>
      <c r="AA444" s="366">
        <v>0</v>
      </c>
      <c r="AB444" s="367">
        <v>15720</v>
      </c>
      <c r="AC444" s="367">
        <v>9640</v>
      </c>
      <c r="AD444" s="367">
        <v>3280</v>
      </c>
      <c r="AE444" s="351">
        <v>9640</v>
      </c>
      <c r="AF444" s="351"/>
      <c r="AG444" s="351"/>
      <c r="AH444" s="351" t="s">
        <v>1187</v>
      </c>
      <c r="AI444" s="351"/>
      <c r="AJ444" s="351"/>
      <c r="AK444" s="351"/>
      <c r="AL444" s="351"/>
      <c r="AM444" s="351"/>
      <c r="AN444" s="351"/>
      <c r="AO444" s="351"/>
      <c r="AP444" s="351"/>
      <c r="AQ444" s="351"/>
      <c r="AR444" s="351"/>
      <c r="AS444" s="351"/>
      <c r="AT444" s="351"/>
      <c r="AU444" s="351"/>
      <c r="AV444" s="351"/>
      <c r="AW444" s="351"/>
      <c r="AX444" s="351" t="s">
        <v>2902</v>
      </c>
      <c r="AY444" s="351"/>
      <c r="AZ444" s="351" t="s">
        <v>1187</v>
      </c>
      <c r="BA444" s="351" t="s">
        <v>1187</v>
      </c>
      <c r="BB444" s="351" t="s">
        <v>2952</v>
      </c>
      <c r="BC444" s="412" t="s">
        <v>2902</v>
      </c>
      <c r="BD444" s="316" t="s">
        <v>141</v>
      </c>
      <c r="BE444" s="339" t="s">
        <v>230</v>
      </c>
      <c r="BF444" s="339" t="s">
        <v>262</v>
      </c>
    </row>
    <row r="445" spans="1:58" s="316" customFormat="1" ht="35.1" customHeight="1">
      <c r="A445" s="339" t="s">
        <v>230</v>
      </c>
      <c r="B445" s="339" t="s">
        <v>262</v>
      </c>
      <c r="C445" s="339" t="s">
        <v>2040</v>
      </c>
      <c r="D445" s="339" t="s">
        <v>90</v>
      </c>
      <c r="E445" s="339"/>
      <c r="F445" s="340">
        <v>2020</v>
      </c>
      <c r="G445" s="340">
        <v>2022</v>
      </c>
      <c r="H445" s="429">
        <v>33</v>
      </c>
      <c r="I445" s="339"/>
      <c r="J445" s="339">
        <v>33</v>
      </c>
      <c r="K445" s="339"/>
      <c r="L445" s="351">
        <v>49000</v>
      </c>
      <c r="M445" s="351">
        <v>33320</v>
      </c>
      <c r="N445" s="351">
        <v>13200</v>
      </c>
      <c r="O445" s="351">
        <v>0</v>
      </c>
      <c r="P445" s="351">
        <v>0</v>
      </c>
      <c r="Q445" s="351">
        <v>0</v>
      </c>
      <c r="R445" s="358">
        <v>0</v>
      </c>
      <c r="S445" s="358">
        <f>VLOOKUP(C445,[1]Sheet2!$J$10:$EU$681,93,FALSE)</f>
        <v>0</v>
      </c>
      <c r="T445" s="358"/>
      <c r="U445" s="358"/>
      <c r="V445" s="358"/>
      <c r="W445" s="358"/>
      <c r="X445" s="358"/>
      <c r="Y445" s="351"/>
      <c r="Z445" s="351">
        <v>49000</v>
      </c>
      <c r="AA445" s="366">
        <v>0</v>
      </c>
      <c r="AB445" s="367">
        <v>35800</v>
      </c>
      <c r="AC445" s="367">
        <v>20120</v>
      </c>
      <c r="AD445" s="367">
        <v>13200</v>
      </c>
      <c r="AE445" s="351">
        <v>20120</v>
      </c>
      <c r="AF445" s="369" t="s">
        <v>3332</v>
      </c>
      <c r="AG445" s="369" t="s">
        <v>3362</v>
      </c>
      <c r="AH445" s="369" t="s">
        <v>1187</v>
      </c>
      <c r="AI445" s="351"/>
      <c r="AJ445" s="351"/>
      <c r="AK445" s="351"/>
      <c r="AL445" s="351"/>
      <c r="AM445" s="369"/>
      <c r="AN445" s="351">
        <v>5000</v>
      </c>
      <c r="AO445" s="351">
        <v>5000</v>
      </c>
      <c r="AP445" s="351">
        <v>0</v>
      </c>
      <c r="AQ445" s="351"/>
      <c r="AR445" s="369" t="s">
        <v>3363</v>
      </c>
      <c r="AS445" s="351">
        <v>20000</v>
      </c>
      <c r="AT445" s="351">
        <v>5000</v>
      </c>
      <c r="AU445" s="351">
        <v>5000</v>
      </c>
      <c r="AV445" s="369">
        <v>10000</v>
      </c>
      <c r="AW445" s="369" t="s">
        <v>3336</v>
      </c>
      <c r="AX445" s="351" t="s">
        <v>2902</v>
      </c>
      <c r="AY445" s="351"/>
      <c r="AZ445" s="351" t="s">
        <v>1187</v>
      </c>
      <c r="BA445" s="351" t="s">
        <v>1187</v>
      </c>
      <c r="BB445" s="351" t="s">
        <v>2952</v>
      </c>
      <c r="BC445" s="412" t="s">
        <v>2902</v>
      </c>
      <c r="BD445" s="316" t="s">
        <v>141</v>
      </c>
      <c r="BE445" s="339" t="s">
        <v>230</v>
      </c>
      <c r="BF445" s="339" t="s">
        <v>262</v>
      </c>
    </row>
    <row r="446" spans="1:58" s="316" customFormat="1" ht="35.1" customHeight="1">
      <c r="A446" s="339" t="s">
        <v>274</v>
      </c>
      <c r="B446" s="339" t="s">
        <v>287</v>
      </c>
      <c r="C446" s="339" t="s">
        <v>2041</v>
      </c>
      <c r="D446" s="339" t="s">
        <v>90</v>
      </c>
      <c r="E446" s="339"/>
      <c r="F446" s="340">
        <v>2020</v>
      </c>
      <c r="G446" s="340">
        <v>2022</v>
      </c>
      <c r="H446" s="429">
        <v>23.6</v>
      </c>
      <c r="I446" s="339"/>
      <c r="J446" s="339">
        <v>23.6</v>
      </c>
      <c r="K446" s="339"/>
      <c r="L446" s="354">
        <v>32000</v>
      </c>
      <c r="M446" s="354">
        <v>21760</v>
      </c>
      <c r="N446" s="354">
        <v>7080</v>
      </c>
      <c r="O446" s="351">
        <v>0</v>
      </c>
      <c r="P446" s="351">
        <v>0</v>
      </c>
      <c r="Q446" s="351">
        <v>0</v>
      </c>
      <c r="R446" s="362">
        <v>0</v>
      </c>
      <c r="S446" s="358">
        <f>VLOOKUP(C446,[1]Sheet2!$J$10:$EU$681,93,FALSE)</f>
        <v>0</v>
      </c>
      <c r="T446" s="358"/>
      <c r="U446" s="358"/>
      <c r="V446" s="358"/>
      <c r="W446" s="358"/>
      <c r="X446" s="358"/>
      <c r="Y446" s="354"/>
      <c r="Z446" s="351">
        <v>32000</v>
      </c>
      <c r="AA446" s="366">
        <v>0</v>
      </c>
      <c r="AB446" s="367">
        <v>24920</v>
      </c>
      <c r="AC446" s="367">
        <v>14680</v>
      </c>
      <c r="AD446" s="367">
        <v>7080</v>
      </c>
      <c r="AE446" s="351">
        <v>14680</v>
      </c>
      <c r="AF446" s="354"/>
      <c r="AG446" s="354"/>
      <c r="AH446" s="354" t="s">
        <v>1187</v>
      </c>
      <c r="AI446" s="354"/>
      <c r="AJ446" s="354"/>
      <c r="AK446" s="354"/>
      <c r="AL446" s="354"/>
      <c r="AM446" s="354"/>
      <c r="AN446" s="354">
        <v>20000</v>
      </c>
      <c r="AO446" s="354">
        <v>4425</v>
      </c>
      <c r="AP446" s="354">
        <v>9175</v>
      </c>
      <c r="AQ446" s="354">
        <v>6400</v>
      </c>
      <c r="AR446" s="354" t="s">
        <v>93</v>
      </c>
      <c r="AS446" s="354">
        <v>12000</v>
      </c>
      <c r="AT446" s="354">
        <v>2655</v>
      </c>
      <c r="AU446" s="354">
        <v>5505</v>
      </c>
      <c r="AV446" s="354">
        <v>3840</v>
      </c>
      <c r="AW446" s="354" t="s">
        <v>94</v>
      </c>
      <c r="AX446" s="354" t="s">
        <v>2902</v>
      </c>
      <c r="AY446" s="354"/>
      <c r="AZ446" s="354" t="s">
        <v>1187</v>
      </c>
      <c r="BA446" s="351" t="s">
        <v>1187</v>
      </c>
      <c r="BB446" s="354" t="s">
        <v>2952</v>
      </c>
      <c r="BC446" s="426" t="s">
        <v>2902</v>
      </c>
      <c r="BD446" s="316" t="s">
        <v>2140</v>
      </c>
      <c r="BE446" s="339" t="s">
        <v>274</v>
      </c>
      <c r="BF446" s="339" t="s">
        <v>287</v>
      </c>
    </row>
    <row r="447" spans="1:58" s="316" customFormat="1" ht="35.1" customHeight="1">
      <c r="A447" s="339" t="s">
        <v>274</v>
      </c>
      <c r="B447" s="339" t="s">
        <v>287</v>
      </c>
      <c r="C447" s="339" t="s">
        <v>1774</v>
      </c>
      <c r="D447" s="339" t="s">
        <v>90</v>
      </c>
      <c r="E447" s="339" t="s">
        <v>1121</v>
      </c>
      <c r="F447" s="340">
        <v>2017</v>
      </c>
      <c r="G447" s="340">
        <v>2019</v>
      </c>
      <c r="H447" s="341"/>
      <c r="I447" s="339"/>
      <c r="J447" s="339">
        <v>5.4379999999999997</v>
      </c>
      <c r="K447" s="339"/>
      <c r="L447" s="354">
        <v>22069</v>
      </c>
      <c r="M447" s="354">
        <v>15448.3</v>
      </c>
      <c r="N447" s="354">
        <v>1298</v>
      </c>
      <c r="O447" s="351">
        <v>0</v>
      </c>
      <c r="P447" s="351">
        <v>0</v>
      </c>
      <c r="Q447" s="351">
        <v>0</v>
      </c>
      <c r="R447" s="362">
        <v>0</v>
      </c>
      <c r="S447" s="358">
        <f>VLOOKUP(C447,[1]Sheet2!$J$10:$EU$681,93,FALSE)</f>
        <v>0</v>
      </c>
      <c r="T447" s="361">
        <v>5000</v>
      </c>
      <c r="U447" s="358"/>
      <c r="V447" s="407">
        <v>4000</v>
      </c>
      <c r="W447" s="407">
        <v>1000</v>
      </c>
      <c r="X447" s="358"/>
      <c r="Y447" s="354">
        <v>5000</v>
      </c>
      <c r="Z447" s="351">
        <v>17069</v>
      </c>
      <c r="AA447" s="366">
        <v>0.22656214599664701</v>
      </c>
      <c r="AB447" s="367">
        <v>15771</v>
      </c>
      <c r="AC447" s="367">
        <v>14150.3</v>
      </c>
      <c r="AD447" s="367">
        <v>1298</v>
      </c>
      <c r="AE447" s="351">
        <v>14150.3</v>
      </c>
      <c r="AF447" s="354" t="s">
        <v>1776</v>
      </c>
      <c r="AG447" s="354" t="s">
        <v>3364</v>
      </c>
      <c r="AH447" s="351" t="s">
        <v>2183</v>
      </c>
      <c r="AI447" s="101"/>
      <c r="AJ447" s="101"/>
      <c r="AK447" s="101"/>
      <c r="AL447" s="101"/>
      <c r="AM447" s="101"/>
      <c r="AN447" s="101"/>
      <c r="AO447" s="101"/>
      <c r="AP447" s="101"/>
      <c r="AQ447" s="101"/>
      <c r="AR447" s="101"/>
      <c r="AS447" s="101"/>
      <c r="AT447" s="101"/>
      <c r="AU447" s="101"/>
      <c r="AV447" s="101"/>
      <c r="AW447" s="101"/>
      <c r="AX447" s="354" t="s">
        <v>2701</v>
      </c>
      <c r="AY447" s="101" t="s">
        <v>3365</v>
      </c>
      <c r="AZ447" s="354" t="s">
        <v>1077</v>
      </c>
      <c r="BA447" s="351" t="s">
        <v>1077</v>
      </c>
      <c r="BB447" s="354" t="s">
        <v>2952</v>
      </c>
      <c r="BC447" s="426" t="s">
        <v>2701</v>
      </c>
      <c r="BD447" s="316" t="s">
        <v>2140</v>
      </c>
      <c r="BE447" s="339" t="s">
        <v>274</v>
      </c>
      <c r="BF447" s="339" t="s">
        <v>287</v>
      </c>
    </row>
    <row r="448" spans="1:58" s="316" customFormat="1" ht="35.1" customHeight="1">
      <c r="A448" s="339" t="s">
        <v>274</v>
      </c>
      <c r="B448" s="339" t="s">
        <v>778</v>
      </c>
      <c r="C448" s="339" t="s">
        <v>1931</v>
      </c>
      <c r="D448" s="339" t="s">
        <v>119</v>
      </c>
      <c r="E448" s="339" t="s">
        <v>89</v>
      </c>
      <c r="F448" s="340">
        <v>2017</v>
      </c>
      <c r="G448" s="340">
        <v>2021</v>
      </c>
      <c r="H448" s="429">
        <v>10</v>
      </c>
      <c r="I448" s="339">
        <v>9.9499999999999993</v>
      </c>
      <c r="J448" s="339"/>
      <c r="K448" s="339"/>
      <c r="L448" s="354">
        <v>31598</v>
      </c>
      <c r="M448" s="354">
        <v>22434.58</v>
      </c>
      <c r="N448" s="354">
        <v>1990</v>
      </c>
      <c r="O448" s="351">
        <v>0</v>
      </c>
      <c r="P448" s="351">
        <v>0</v>
      </c>
      <c r="Q448" s="351">
        <v>0</v>
      </c>
      <c r="R448" s="362">
        <v>0</v>
      </c>
      <c r="S448" s="358">
        <f>VLOOKUP(C448,[1]Sheet2!$J$10:$EU$681,93,FALSE)</f>
        <v>0</v>
      </c>
      <c r="T448" s="358"/>
      <c r="U448" s="358"/>
      <c r="V448" s="358"/>
      <c r="W448" s="358"/>
      <c r="X448" s="358"/>
      <c r="Y448" s="354">
        <v>0</v>
      </c>
      <c r="Z448" s="351">
        <v>31598</v>
      </c>
      <c r="AA448" s="366">
        <v>0</v>
      </c>
      <c r="AB448" s="367">
        <v>29608</v>
      </c>
      <c r="AC448" s="367">
        <v>20444.580000000002</v>
      </c>
      <c r="AD448" s="367">
        <v>1990</v>
      </c>
      <c r="AE448" s="351">
        <v>20444.580000000002</v>
      </c>
      <c r="AF448" s="354" t="s">
        <v>3366</v>
      </c>
      <c r="AG448" s="445" t="s">
        <v>3367</v>
      </c>
      <c r="AH448" s="354" t="s">
        <v>1187</v>
      </c>
      <c r="AI448" s="354"/>
      <c r="AJ448" s="354"/>
      <c r="AK448" s="354"/>
      <c r="AL448" s="354"/>
      <c r="AM448" s="354"/>
      <c r="AN448" s="354">
        <v>31598</v>
      </c>
      <c r="AO448" s="354">
        <v>1990</v>
      </c>
      <c r="AP448" s="354">
        <v>20445</v>
      </c>
      <c r="AQ448" s="354">
        <v>9163</v>
      </c>
      <c r="AR448" s="354" t="s">
        <v>910</v>
      </c>
      <c r="AS448" s="354"/>
      <c r="AT448" s="354"/>
      <c r="AU448" s="354"/>
      <c r="AV448" s="354"/>
      <c r="AW448" s="354"/>
      <c r="AX448" s="354" t="s">
        <v>2701</v>
      </c>
      <c r="AY448" s="354"/>
      <c r="AZ448" s="354" t="s">
        <v>426</v>
      </c>
      <c r="BA448" s="351" t="s">
        <v>426</v>
      </c>
      <c r="BB448" s="354" t="s">
        <v>2952</v>
      </c>
      <c r="BC448" s="426" t="s">
        <v>2701</v>
      </c>
      <c r="BD448" s="316" t="s">
        <v>2140</v>
      </c>
      <c r="BE448" s="339" t="s">
        <v>274</v>
      </c>
      <c r="BF448" s="339" t="s">
        <v>778</v>
      </c>
    </row>
    <row r="449" spans="1:58" s="316" customFormat="1" ht="35.1" customHeight="1">
      <c r="A449" s="339" t="s">
        <v>293</v>
      </c>
      <c r="B449" s="339" t="s">
        <v>1942</v>
      </c>
      <c r="C449" s="339" t="s">
        <v>1992</v>
      </c>
      <c r="D449" s="339" t="s">
        <v>113</v>
      </c>
      <c r="E449" s="339" t="s">
        <v>765</v>
      </c>
      <c r="F449" s="340">
        <v>2020</v>
      </c>
      <c r="G449" s="340">
        <v>2022</v>
      </c>
      <c r="H449" s="429">
        <v>7</v>
      </c>
      <c r="I449" s="339">
        <v>7</v>
      </c>
      <c r="J449" s="339"/>
      <c r="K449" s="339"/>
      <c r="L449" s="351">
        <v>11900</v>
      </c>
      <c r="M449" s="351">
        <v>8449</v>
      </c>
      <c r="N449" s="351">
        <v>3850</v>
      </c>
      <c r="O449" s="351">
        <v>0</v>
      </c>
      <c r="P449" s="351">
        <v>0</v>
      </c>
      <c r="Q449" s="351">
        <v>0</v>
      </c>
      <c r="R449" s="358">
        <v>0</v>
      </c>
      <c r="S449" s="358">
        <f>VLOOKUP(C449,[1]Sheet2!$J$10:$EU$681,93,FALSE)</f>
        <v>0</v>
      </c>
      <c r="T449" s="358"/>
      <c r="U449" s="358"/>
      <c r="V449" s="358"/>
      <c r="W449" s="358"/>
      <c r="X449" s="358"/>
      <c r="Y449" s="351"/>
      <c r="Z449" s="351">
        <v>11900</v>
      </c>
      <c r="AA449" s="366">
        <v>0</v>
      </c>
      <c r="AB449" s="367">
        <v>8050</v>
      </c>
      <c r="AC449" s="367">
        <v>4599</v>
      </c>
      <c r="AD449" s="367">
        <v>3850</v>
      </c>
      <c r="AE449" s="351">
        <v>4599</v>
      </c>
      <c r="AF449" s="353"/>
      <c r="AG449" s="353"/>
      <c r="AH449" s="351" t="s">
        <v>1187</v>
      </c>
      <c r="AI449" s="351"/>
      <c r="AJ449" s="351"/>
      <c r="AK449" s="351"/>
      <c r="AL449" s="351"/>
      <c r="AM449" s="351"/>
      <c r="AN449" s="351"/>
      <c r="AO449" s="351"/>
      <c r="AP449" s="351"/>
      <c r="AQ449" s="351"/>
      <c r="AR449" s="351"/>
      <c r="AS449" s="351"/>
      <c r="AT449" s="351"/>
      <c r="AU449" s="351"/>
      <c r="AV449" s="351"/>
      <c r="AW449" s="351"/>
      <c r="AX449" s="351" t="s">
        <v>2902</v>
      </c>
      <c r="AY449" s="351"/>
      <c r="AZ449" s="351" t="s">
        <v>1187</v>
      </c>
      <c r="BA449" s="351" t="s">
        <v>1187</v>
      </c>
      <c r="BB449" s="351" t="s">
        <v>2952</v>
      </c>
      <c r="BC449" s="412" t="s">
        <v>2902</v>
      </c>
      <c r="BD449" s="316" t="s">
        <v>141</v>
      </c>
      <c r="BE449" s="339" t="s">
        <v>293</v>
      </c>
      <c r="BF449" s="339" t="s">
        <v>1942</v>
      </c>
    </row>
    <row r="450" spans="1:58" s="316" customFormat="1" ht="35.1" customHeight="1">
      <c r="A450" s="339" t="s">
        <v>293</v>
      </c>
      <c r="B450" s="339" t="s">
        <v>854</v>
      </c>
      <c r="C450" s="339" t="s">
        <v>2025</v>
      </c>
      <c r="D450" s="339" t="s">
        <v>113</v>
      </c>
      <c r="E450" s="339"/>
      <c r="F450" s="340">
        <v>2020</v>
      </c>
      <c r="G450" s="340">
        <v>2022</v>
      </c>
      <c r="H450" s="429">
        <v>9</v>
      </c>
      <c r="I450" s="339"/>
      <c r="J450" s="339">
        <v>9</v>
      </c>
      <c r="K450" s="339"/>
      <c r="L450" s="351">
        <v>9000</v>
      </c>
      <c r="M450" s="351">
        <v>6120</v>
      </c>
      <c r="N450" s="351">
        <v>5400</v>
      </c>
      <c r="O450" s="351">
        <v>0</v>
      </c>
      <c r="P450" s="351">
        <v>0</v>
      </c>
      <c r="Q450" s="351">
        <v>0</v>
      </c>
      <c r="R450" s="358">
        <v>0</v>
      </c>
      <c r="S450" s="358">
        <f>VLOOKUP(C450,[1]Sheet2!$J$10:$EU$681,93,FALSE)</f>
        <v>0</v>
      </c>
      <c r="T450" s="358"/>
      <c r="U450" s="358"/>
      <c r="V450" s="358"/>
      <c r="W450" s="358"/>
      <c r="X450" s="358"/>
      <c r="Y450" s="351"/>
      <c r="Z450" s="351">
        <v>9000</v>
      </c>
      <c r="AA450" s="366">
        <v>0</v>
      </c>
      <c r="AB450" s="367">
        <v>3600</v>
      </c>
      <c r="AC450" s="367">
        <v>720</v>
      </c>
      <c r="AD450" s="367">
        <v>5400</v>
      </c>
      <c r="AE450" s="351">
        <v>720</v>
      </c>
      <c r="AF450" s="353"/>
      <c r="AG450" s="353"/>
      <c r="AH450" s="351" t="s">
        <v>1187</v>
      </c>
      <c r="AI450" s="351"/>
      <c r="AJ450" s="351"/>
      <c r="AK450" s="351"/>
      <c r="AL450" s="351"/>
      <c r="AM450" s="351"/>
      <c r="AN450" s="351"/>
      <c r="AO450" s="351"/>
      <c r="AP450" s="351"/>
      <c r="AQ450" s="351"/>
      <c r="AR450" s="351"/>
      <c r="AS450" s="351"/>
      <c r="AT450" s="351"/>
      <c r="AU450" s="351"/>
      <c r="AV450" s="351"/>
      <c r="AW450" s="351"/>
      <c r="AX450" s="351" t="s">
        <v>2902</v>
      </c>
      <c r="AY450" s="351"/>
      <c r="AZ450" s="351" t="s">
        <v>1187</v>
      </c>
      <c r="BA450" s="351" t="s">
        <v>1187</v>
      </c>
      <c r="BB450" s="351" t="s">
        <v>2952</v>
      </c>
      <c r="BC450" s="412" t="s">
        <v>2902</v>
      </c>
      <c r="BD450" s="316" t="s">
        <v>141</v>
      </c>
      <c r="BE450" s="339" t="s">
        <v>293</v>
      </c>
      <c r="BF450" s="339" t="s">
        <v>854</v>
      </c>
    </row>
    <row r="451" spans="1:58" s="316" customFormat="1" ht="35.1" customHeight="1">
      <c r="A451" s="339" t="s">
        <v>293</v>
      </c>
      <c r="B451" s="339" t="s">
        <v>858</v>
      </c>
      <c r="C451" s="339" t="s">
        <v>2026</v>
      </c>
      <c r="D451" s="339" t="s">
        <v>113</v>
      </c>
      <c r="E451" s="339"/>
      <c r="F451" s="340">
        <v>2020</v>
      </c>
      <c r="G451" s="340">
        <v>2022</v>
      </c>
      <c r="H451" s="429">
        <v>14</v>
      </c>
      <c r="I451" s="339">
        <v>14</v>
      </c>
      <c r="J451" s="339"/>
      <c r="K451" s="339"/>
      <c r="L451" s="351">
        <v>120000</v>
      </c>
      <c r="M451" s="351">
        <v>96000</v>
      </c>
      <c r="N451" s="351">
        <v>39790</v>
      </c>
      <c r="O451" s="351">
        <v>0</v>
      </c>
      <c r="P451" s="351">
        <v>0</v>
      </c>
      <c r="Q451" s="351">
        <v>0</v>
      </c>
      <c r="R451" s="358">
        <v>0</v>
      </c>
      <c r="S451" s="358">
        <f>VLOOKUP(C451,[1]Sheet2!$J$10:$EU$681,93,FALSE)</f>
        <v>0</v>
      </c>
      <c r="T451" s="358"/>
      <c r="U451" s="358"/>
      <c r="V451" s="358"/>
      <c r="W451" s="358"/>
      <c r="X451" s="358"/>
      <c r="Y451" s="351"/>
      <c r="Z451" s="351">
        <v>120000</v>
      </c>
      <c r="AA451" s="366">
        <v>0</v>
      </c>
      <c r="AB451" s="367">
        <v>80210</v>
      </c>
      <c r="AC451" s="367">
        <v>56210</v>
      </c>
      <c r="AD451" s="367">
        <v>39790</v>
      </c>
      <c r="AE451" s="351">
        <v>56210</v>
      </c>
      <c r="AF451" s="353"/>
      <c r="AG451" s="353"/>
      <c r="AH451" s="351" t="s">
        <v>1187</v>
      </c>
      <c r="AI451" s="351"/>
      <c r="AJ451" s="351"/>
      <c r="AK451" s="351"/>
      <c r="AL451" s="351"/>
      <c r="AM451" s="351"/>
      <c r="AN451" s="351">
        <v>36000</v>
      </c>
      <c r="AO451" s="351">
        <v>11937</v>
      </c>
      <c r="AP451" s="351">
        <v>16863</v>
      </c>
      <c r="AQ451" s="351">
        <v>9600</v>
      </c>
      <c r="AR451" s="351" t="s">
        <v>2855</v>
      </c>
      <c r="AS451" s="351">
        <v>48000</v>
      </c>
      <c r="AT451" s="351">
        <v>15916</v>
      </c>
      <c r="AU451" s="351">
        <v>22484</v>
      </c>
      <c r="AV451" s="351">
        <v>4600.8337799999999</v>
      </c>
      <c r="AW451" s="351" t="s">
        <v>2856</v>
      </c>
      <c r="AX451" s="351" t="s">
        <v>2902</v>
      </c>
      <c r="AY451" s="351"/>
      <c r="AZ451" s="351" t="s">
        <v>1187</v>
      </c>
      <c r="BA451" s="351" t="s">
        <v>1187</v>
      </c>
      <c r="BB451" s="351" t="s">
        <v>2952</v>
      </c>
      <c r="BC451" s="412" t="s">
        <v>2902</v>
      </c>
      <c r="BD451" s="316" t="s">
        <v>2140</v>
      </c>
      <c r="BE451" s="339" t="s">
        <v>293</v>
      </c>
      <c r="BF451" s="339" t="s">
        <v>858</v>
      </c>
    </row>
    <row r="452" spans="1:58" s="316" customFormat="1" ht="35.1" customHeight="1">
      <c r="A452" s="339" t="s">
        <v>293</v>
      </c>
      <c r="B452" s="339" t="s">
        <v>839</v>
      </c>
      <c r="C452" s="339" t="s">
        <v>2036</v>
      </c>
      <c r="D452" s="339" t="s">
        <v>90</v>
      </c>
      <c r="E452" s="339"/>
      <c r="F452" s="340">
        <v>2020</v>
      </c>
      <c r="G452" s="340">
        <v>2022</v>
      </c>
      <c r="H452" s="429">
        <v>38</v>
      </c>
      <c r="I452" s="339">
        <v>38</v>
      </c>
      <c r="J452" s="339"/>
      <c r="K452" s="339"/>
      <c r="L452" s="351">
        <v>240000</v>
      </c>
      <c r="M452" s="351">
        <v>192000</v>
      </c>
      <c r="N452" s="351">
        <v>12000</v>
      </c>
      <c r="O452" s="351">
        <v>0</v>
      </c>
      <c r="P452" s="351">
        <v>0</v>
      </c>
      <c r="Q452" s="351">
        <v>0</v>
      </c>
      <c r="R452" s="358">
        <v>0</v>
      </c>
      <c r="S452" s="358">
        <f>VLOOKUP(C452,[1]Sheet2!$J$10:$EU$681,93,FALSE)</f>
        <v>0</v>
      </c>
      <c r="T452" s="358"/>
      <c r="U452" s="358"/>
      <c r="V452" s="358"/>
      <c r="W452" s="358"/>
      <c r="X452" s="358"/>
      <c r="Y452" s="351"/>
      <c r="Z452" s="351">
        <v>240000</v>
      </c>
      <c r="AA452" s="366">
        <v>0</v>
      </c>
      <c r="AB452" s="367">
        <v>228000</v>
      </c>
      <c r="AC452" s="367">
        <v>180000</v>
      </c>
      <c r="AD452" s="367">
        <v>12000</v>
      </c>
      <c r="AE452" s="351">
        <v>180000</v>
      </c>
      <c r="AF452" s="353"/>
      <c r="AG452" s="353"/>
      <c r="AH452" s="351" t="s">
        <v>1187</v>
      </c>
      <c r="AI452" s="351"/>
      <c r="AJ452" s="351"/>
      <c r="AK452" s="351"/>
      <c r="AL452" s="351"/>
      <c r="AM452" s="351"/>
      <c r="AN452" s="351">
        <v>72000</v>
      </c>
      <c r="AO452" s="351">
        <v>3600</v>
      </c>
      <c r="AP452" s="351">
        <v>54000</v>
      </c>
      <c r="AQ452" s="351">
        <v>19200</v>
      </c>
      <c r="AR452" s="351" t="s">
        <v>2838</v>
      </c>
      <c r="AS452" s="351">
        <v>96000</v>
      </c>
      <c r="AT452" s="351">
        <v>4800</v>
      </c>
      <c r="AU452" s="351">
        <v>72000</v>
      </c>
      <c r="AV452" s="351">
        <v>4600.8337799999999</v>
      </c>
      <c r="AW452" s="351" t="s">
        <v>93</v>
      </c>
      <c r="AX452" s="351" t="s">
        <v>2902</v>
      </c>
      <c r="AY452" s="351"/>
      <c r="AZ452" s="351" t="s">
        <v>1187</v>
      </c>
      <c r="BA452" s="351" t="s">
        <v>1187</v>
      </c>
      <c r="BB452" s="351" t="s">
        <v>2952</v>
      </c>
      <c r="BC452" s="412" t="s">
        <v>2902</v>
      </c>
      <c r="BD452" s="316" t="s">
        <v>2140</v>
      </c>
      <c r="BE452" s="339" t="s">
        <v>293</v>
      </c>
      <c r="BF452" s="339" t="s">
        <v>839</v>
      </c>
    </row>
    <row r="453" spans="1:58" s="316" customFormat="1" ht="35.1" customHeight="1">
      <c r="A453" s="339" t="s">
        <v>293</v>
      </c>
      <c r="B453" s="339" t="s">
        <v>854</v>
      </c>
      <c r="C453" s="339" t="s">
        <v>2037</v>
      </c>
      <c r="D453" s="339" t="s">
        <v>90</v>
      </c>
      <c r="E453" s="339"/>
      <c r="F453" s="340">
        <v>2020</v>
      </c>
      <c r="G453" s="340">
        <v>2022</v>
      </c>
      <c r="H453" s="429">
        <v>20</v>
      </c>
      <c r="I453" s="339">
        <v>20</v>
      </c>
      <c r="J453" s="339"/>
      <c r="K453" s="339"/>
      <c r="L453" s="351">
        <v>207079</v>
      </c>
      <c r="M453" s="351">
        <v>165663.20000000001</v>
      </c>
      <c r="N453" s="351">
        <v>82318</v>
      </c>
      <c r="O453" s="351">
        <v>0</v>
      </c>
      <c r="P453" s="351">
        <v>0</v>
      </c>
      <c r="Q453" s="351">
        <v>0</v>
      </c>
      <c r="R453" s="358">
        <v>0</v>
      </c>
      <c r="S453" s="358">
        <f>VLOOKUP(C453,[1]Sheet2!$J$10:$EU$681,93,FALSE)</f>
        <v>0</v>
      </c>
      <c r="T453" s="358"/>
      <c r="U453" s="358"/>
      <c r="V453" s="358"/>
      <c r="W453" s="358"/>
      <c r="X453" s="358"/>
      <c r="Y453" s="351"/>
      <c r="Z453" s="351">
        <v>207079</v>
      </c>
      <c r="AA453" s="366">
        <v>0</v>
      </c>
      <c r="AB453" s="367">
        <v>124761</v>
      </c>
      <c r="AC453" s="367">
        <v>83345.2</v>
      </c>
      <c r="AD453" s="367">
        <v>82318</v>
      </c>
      <c r="AE453" s="351">
        <v>83345.2</v>
      </c>
      <c r="AF453" s="353"/>
      <c r="AG453" s="353"/>
      <c r="AH453" s="351" t="s">
        <v>1187</v>
      </c>
      <c r="AI453" s="351"/>
      <c r="AJ453" s="351"/>
      <c r="AK453" s="351"/>
      <c r="AL453" s="351"/>
      <c r="AM453" s="351"/>
      <c r="AN453" s="351"/>
      <c r="AO453" s="351"/>
      <c r="AP453" s="351"/>
      <c r="AQ453" s="351"/>
      <c r="AR453" s="351"/>
      <c r="AS453" s="351"/>
      <c r="AT453" s="351"/>
      <c r="AU453" s="351"/>
      <c r="AV453" s="351"/>
      <c r="AW453" s="351"/>
      <c r="AX453" s="351" t="s">
        <v>2902</v>
      </c>
      <c r="AY453" s="351"/>
      <c r="AZ453" s="351" t="s">
        <v>1187</v>
      </c>
      <c r="BA453" s="351" t="s">
        <v>1187</v>
      </c>
      <c r="BB453" s="351" t="s">
        <v>2952</v>
      </c>
      <c r="BC453" s="412" t="s">
        <v>2902</v>
      </c>
      <c r="BD453" s="316" t="s">
        <v>141</v>
      </c>
      <c r="BE453" s="339" t="s">
        <v>293</v>
      </c>
      <c r="BF453" s="339" t="s">
        <v>854</v>
      </c>
    </row>
    <row r="454" spans="1:58" s="320" customFormat="1" ht="35.1" customHeight="1">
      <c r="A454" s="339" t="s">
        <v>331</v>
      </c>
      <c r="B454" s="339" t="s">
        <v>338</v>
      </c>
      <c r="C454" s="339" t="s">
        <v>1999</v>
      </c>
      <c r="D454" s="339" t="s">
        <v>119</v>
      </c>
      <c r="E454" s="339" t="s">
        <v>2875</v>
      </c>
      <c r="F454" s="340">
        <v>2020</v>
      </c>
      <c r="G454" s="340">
        <v>2021</v>
      </c>
      <c r="H454" s="429">
        <v>12</v>
      </c>
      <c r="I454" s="339"/>
      <c r="J454" s="339">
        <v>12</v>
      </c>
      <c r="K454" s="339"/>
      <c r="L454" s="351">
        <v>10000</v>
      </c>
      <c r="M454" s="351">
        <v>6800</v>
      </c>
      <c r="N454" s="351">
        <v>3600</v>
      </c>
      <c r="O454" s="351">
        <v>0</v>
      </c>
      <c r="P454" s="351">
        <v>0</v>
      </c>
      <c r="Q454" s="351">
        <v>0</v>
      </c>
      <c r="R454" s="358">
        <v>0</v>
      </c>
      <c r="S454" s="358">
        <f>VLOOKUP(C454,[1]Sheet2!$J$10:$EU$681,93,FALSE)</f>
        <v>0</v>
      </c>
      <c r="T454" s="358"/>
      <c r="U454" s="358"/>
      <c r="V454" s="358"/>
      <c r="W454" s="358"/>
      <c r="X454" s="358"/>
      <c r="Y454" s="351"/>
      <c r="Z454" s="351">
        <v>10000</v>
      </c>
      <c r="AA454" s="366">
        <v>0</v>
      </c>
      <c r="AB454" s="367">
        <v>6400</v>
      </c>
      <c r="AC454" s="367">
        <v>3200</v>
      </c>
      <c r="AD454" s="367">
        <v>3600</v>
      </c>
      <c r="AE454" s="351">
        <v>3200</v>
      </c>
      <c r="AF454" s="351"/>
      <c r="AG454" s="351"/>
      <c r="AH454" s="351" t="s">
        <v>1187</v>
      </c>
      <c r="AI454" s="351"/>
      <c r="AJ454" s="351"/>
      <c r="AK454" s="351"/>
      <c r="AL454" s="351"/>
      <c r="AM454" s="351"/>
      <c r="AN454" s="351"/>
      <c r="AO454" s="351"/>
      <c r="AP454" s="351"/>
      <c r="AQ454" s="351"/>
      <c r="AR454" s="351"/>
      <c r="AS454" s="351"/>
      <c r="AT454" s="351"/>
      <c r="AU454" s="351"/>
      <c r="AV454" s="351"/>
      <c r="AW454" s="351"/>
      <c r="AX454" s="351" t="s">
        <v>2902</v>
      </c>
      <c r="AY454" s="351"/>
      <c r="AZ454" s="351" t="s">
        <v>1187</v>
      </c>
      <c r="BA454" s="351" t="s">
        <v>1187</v>
      </c>
      <c r="BB454" s="351" t="s">
        <v>2952</v>
      </c>
      <c r="BC454" s="412" t="s">
        <v>2902</v>
      </c>
      <c r="BD454" s="316" t="s">
        <v>141</v>
      </c>
      <c r="BE454" s="339" t="s">
        <v>331</v>
      </c>
      <c r="BF454" s="339" t="s">
        <v>338</v>
      </c>
    </row>
    <row r="455" spans="1:58" s="320" customFormat="1" ht="35.1" customHeight="1">
      <c r="A455" s="339" t="s">
        <v>331</v>
      </c>
      <c r="B455" s="339" t="s">
        <v>2001</v>
      </c>
      <c r="C455" s="339" t="s">
        <v>2004</v>
      </c>
      <c r="D455" s="339" t="s">
        <v>90</v>
      </c>
      <c r="E455" s="339" t="s">
        <v>134</v>
      </c>
      <c r="F455" s="340">
        <v>2020</v>
      </c>
      <c r="G455" s="340">
        <v>2022</v>
      </c>
      <c r="H455" s="429">
        <v>30</v>
      </c>
      <c r="I455" s="339"/>
      <c r="J455" s="339">
        <v>26</v>
      </c>
      <c r="K455" s="339"/>
      <c r="L455" s="351">
        <v>21000</v>
      </c>
      <c r="M455" s="351">
        <v>14280</v>
      </c>
      <c r="N455" s="351">
        <v>9100</v>
      </c>
      <c r="O455" s="351">
        <v>0</v>
      </c>
      <c r="P455" s="351">
        <v>0</v>
      </c>
      <c r="Q455" s="351">
        <v>0</v>
      </c>
      <c r="R455" s="358">
        <v>0</v>
      </c>
      <c r="S455" s="358">
        <f>VLOOKUP(C455,[1]Sheet2!$J$10:$EU$681,93,FALSE)</f>
        <v>0</v>
      </c>
      <c r="T455" s="358"/>
      <c r="U455" s="358"/>
      <c r="V455" s="358"/>
      <c r="W455" s="358"/>
      <c r="X455" s="358"/>
      <c r="Y455" s="351"/>
      <c r="Z455" s="351">
        <v>21000</v>
      </c>
      <c r="AA455" s="366">
        <v>0</v>
      </c>
      <c r="AB455" s="367">
        <v>11900</v>
      </c>
      <c r="AC455" s="367">
        <v>5180</v>
      </c>
      <c r="AD455" s="367">
        <v>9100</v>
      </c>
      <c r="AE455" s="351">
        <v>5180</v>
      </c>
      <c r="AF455" s="351"/>
      <c r="AG455" s="351"/>
      <c r="AH455" s="351" t="s">
        <v>1187</v>
      </c>
      <c r="AI455" s="351"/>
      <c r="AJ455" s="351"/>
      <c r="AK455" s="351"/>
      <c r="AL455" s="351"/>
      <c r="AM455" s="351"/>
      <c r="AN455" s="351"/>
      <c r="AO455" s="351"/>
      <c r="AP455" s="351"/>
      <c r="AQ455" s="351"/>
      <c r="AR455" s="351"/>
      <c r="AS455" s="351"/>
      <c r="AT455" s="351"/>
      <c r="AU455" s="351"/>
      <c r="AV455" s="351"/>
      <c r="AW455" s="351"/>
      <c r="AX455" s="351" t="s">
        <v>2902</v>
      </c>
      <c r="AY455" s="351"/>
      <c r="AZ455" s="351" t="s">
        <v>1187</v>
      </c>
      <c r="BA455" s="351" t="s">
        <v>1187</v>
      </c>
      <c r="BB455" s="351" t="s">
        <v>2952</v>
      </c>
      <c r="BC455" s="412" t="s">
        <v>2902</v>
      </c>
      <c r="BD455" s="316" t="s">
        <v>234</v>
      </c>
      <c r="BE455" s="339" t="s">
        <v>331</v>
      </c>
      <c r="BF455" s="339" t="s">
        <v>2001</v>
      </c>
    </row>
    <row r="456" spans="1:58" s="320" customFormat="1" ht="35.1" customHeight="1">
      <c r="A456" s="339" t="s">
        <v>331</v>
      </c>
      <c r="B456" s="339" t="s">
        <v>332</v>
      </c>
      <c r="C456" s="339" t="s">
        <v>1883</v>
      </c>
      <c r="D456" s="339" t="s">
        <v>90</v>
      </c>
      <c r="E456" s="339" t="s">
        <v>2875</v>
      </c>
      <c r="F456" s="340">
        <v>2020</v>
      </c>
      <c r="G456" s="340">
        <v>2021</v>
      </c>
      <c r="H456" s="429">
        <v>2</v>
      </c>
      <c r="I456" s="339"/>
      <c r="J456" s="339">
        <v>3</v>
      </c>
      <c r="K456" s="339"/>
      <c r="L456" s="351">
        <v>2400</v>
      </c>
      <c r="M456" s="351">
        <v>1632</v>
      </c>
      <c r="N456" s="351">
        <v>1200</v>
      </c>
      <c r="O456" s="351">
        <v>0</v>
      </c>
      <c r="P456" s="351">
        <v>0</v>
      </c>
      <c r="Q456" s="351">
        <v>0</v>
      </c>
      <c r="R456" s="358">
        <v>0</v>
      </c>
      <c r="S456" s="358">
        <f>VLOOKUP(C456,[1]Sheet2!$J$10:$EU$681,93,FALSE)</f>
        <v>0</v>
      </c>
      <c r="T456" s="358"/>
      <c r="U456" s="358"/>
      <c r="V456" s="358"/>
      <c r="W456" s="358"/>
      <c r="X456" s="358"/>
      <c r="Y456" s="351">
        <v>0</v>
      </c>
      <c r="Z456" s="351">
        <v>2400</v>
      </c>
      <c r="AA456" s="366">
        <v>0</v>
      </c>
      <c r="AB456" s="367">
        <v>1200</v>
      </c>
      <c r="AC456" s="367">
        <v>432</v>
      </c>
      <c r="AD456" s="367">
        <v>1200</v>
      </c>
      <c r="AE456" s="351">
        <v>432</v>
      </c>
      <c r="AF456" s="351"/>
      <c r="AG456" s="351"/>
      <c r="AH456" s="351" t="s">
        <v>1187</v>
      </c>
      <c r="AI456" s="351"/>
      <c r="AJ456" s="351"/>
      <c r="AK456" s="351"/>
      <c r="AL456" s="351"/>
      <c r="AM456" s="351"/>
      <c r="AN456" s="351"/>
      <c r="AO456" s="351"/>
      <c r="AP456" s="351"/>
      <c r="AQ456" s="351"/>
      <c r="AR456" s="351"/>
      <c r="AS456" s="351"/>
      <c r="AT456" s="351"/>
      <c r="AU456" s="351"/>
      <c r="AV456" s="351"/>
      <c r="AW456" s="351"/>
      <c r="AX456" s="351" t="s">
        <v>2701</v>
      </c>
      <c r="AY456" s="351"/>
      <c r="AZ456" s="351" t="s">
        <v>1187</v>
      </c>
      <c r="BA456" s="351" t="s">
        <v>1187</v>
      </c>
      <c r="BB456" s="351" t="s">
        <v>2952</v>
      </c>
      <c r="BC456" s="412" t="s">
        <v>2701</v>
      </c>
      <c r="BD456" s="316" t="s">
        <v>141</v>
      </c>
      <c r="BE456" s="339" t="s">
        <v>331</v>
      </c>
      <c r="BF456" s="339" t="s">
        <v>332</v>
      </c>
    </row>
    <row r="457" spans="1:58" s="320" customFormat="1" ht="35.1" customHeight="1">
      <c r="A457" s="339" t="s">
        <v>331</v>
      </c>
      <c r="B457" s="339" t="s">
        <v>879</v>
      </c>
      <c r="C457" s="339" t="s">
        <v>1888</v>
      </c>
      <c r="D457" s="339" t="s">
        <v>90</v>
      </c>
      <c r="E457" s="339" t="s">
        <v>89</v>
      </c>
      <c r="F457" s="340">
        <v>2020</v>
      </c>
      <c r="G457" s="340">
        <v>2022</v>
      </c>
      <c r="H457" s="429">
        <v>24</v>
      </c>
      <c r="I457" s="339"/>
      <c r="J457" s="339">
        <v>23.4</v>
      </c>
      <c r="K457" s="339"/>
      <c r="L457" s="351">
        <v>37452</v>
      </c>
      <c r="M457" s="351">
        <v>25307.705999999998</v>
      </c>
      <c r="N457" s="351">
        <v>9360</v>
      </c>
      <c r="O457" s="351">
        <v>0</v>
      </c>
      <c r="P457" s="351">
        <v>0</v>
      </c>
      <c r="Q457" s="351">
        <v>0</v>
      </c>
      <c r="R457" s="358">
        <v>0</v>
      </c>
      <c r="S457" s="358">
        <f>VLOOKUP(C457,[1]Sheet2!$J$10:$EU$681,93,FALSE)</f>
        <v>0</v>
      </c>
      <c r="T457" s="358"/>
      <c r="U457" s="358"/>
      <c r="V457" s="358"/>
      <c r="W457" s="358"/>
      <c r="X457" s="358"/>
      <c r="Y457" s="351">
        <v>0</v>
      </c>
      <c r="Z457" s="351">
        <v>37452</v>
      </c>
      <c r="AA457" s="366">
        <v>0</v>
      </c>
      <c r="AB457" s="367">
        <v>28092</v>
      </c>
      <c r="AC457" s="367">
        <v>15947.706</v>
      </c>
      <c r="AD457" s="367">
        <v>9360</v>
      </c>
      <c r="AE457" s="351">
        <v>15947.706</v>
      </c>
      <c r="AF457" s="351" t="s">
        <v>3368</v>
      </c>
      <c r="AG457" s="351" t="s">
        <v>3369</v>
      </c>
      <c r="AH457" s="351" t="s">
        <v>1187</v>
      </c>
      <c r="AI457" s="351"/>
      <c r="AJ457" s="351"/>
      <c r="AK457" s="351"/>
      <c r="AL457" s="351"/>
      <c r="AM457" s="351"/>
      <c r="AN457" s="351"/>
      <c r="AO457" s="351"/>
      <c r="AP457" s="351"/>
      <c r="AQ457" s="351"/>
      <c r="AR457" s="351"/>
      <c r="AS457" s="351"/>
      <c r="AT457" s="351"/>
      <c r="AU457" s="351"/>
      <c r="AV457" s="351"/>
      <c r="AW457" s="351"/>
      <c r="AX457" s="351" t="s">
        <v>2701</v>
      </c>
      <c r="AY457" s="351"/>
      <c r="AZ457" s="351" t="s">
        <v>1187</v>
      </c>
      <c r="BA457" s="351" t="s">
        <v>1187</v>
      </c>
      <c r="BB457" s="351" t="s">
        <v>2952</v>
      </c>
      <c r="BC457" s="412" t="s">
        <v>2701</v>
      </c>
      <c r="BD457" s="316" t="s">
        <v>141</v>
      </c>
      <c r="BE457" s="339" t="s">
        <v>331</v>
      </c>
      <c r="BF457" s="339" t="s">
        <v>879</v>
      </c>
    </row>
    <row r="458" spans="1:58" s="320" customFormat="1" ht="35.1" customHeight="1">
      <c r="A458" s="339" t="s">
        <v>331</v>
      </c>
      <c r="B458" s="339" t="s">
        <v>883</v>
      </c>
      <c r="C458" s="339" t="s">
        <v>2029</v>
      </c>
      <c r="D458" s="339" t="s">
        <v>113</v>
      </c>
      <c r="E458" s="339"/>
      <c r="F458" s="340">
        <v>2020</v>
      </c>
      <c r="G458" s="340">
        <v>2022</v>
      </c>
      <c r="H458" s="429">
        <v>8</v>
      </c>
      <c r="I458" s="339">
        <v>8</v>
      </c>
      <c r="J458" s="339"/>
      <c r="K458" s="339"/>
      <c r="L458" s="351">
        <v>24000</v>
      </c>
      <c r="M458" s="351">
        <v>17040</v>
      </c>
      <c r="N458" s="351">
        <v>6400</v>
      </c>
      <c r="O458" s="351">
        <v>0</v>
      </c>
      <c r="P458" s="351">
        <v>0</v>
      </c>
      <c r="Q458" s="351">
        <v>0</v>
      </c>
      <c r="R458" s="358">
        <v>0</v>
      </c>
      <c r="S458" s="358">
        <f>VLOOKUP(C458,[1]Sheet2!$J$10:$EU$681,93,FALSE)</f>
        <v>0</v>
      </c>
      <c r="T458" s="358"/>
      <c r="U458" s="358"/>
      <c r="V458" s="358"/>
      <c r="W458" s="358"/>
      <c r="X458" s="358"/>
      <c r="Y458" s="351"/>
      <c r="Z458" s="351">
        <v>24000</v>
      </c>
      <c r="AA458" s="366">
        <v>0</v>
      </c>
      <c r="AB458" s="367">
        <v>17600</v>
      </c>
      <c r="AC458" s="367">
        <v>10640</v>
      </c>
      <c r="AD458" s="367">
        <v>6400</v>
      </c>
      <c r="AE458" s="351">
        <v>10640</v>
      </c>
      <c r="AF458" s="351"/>
      <c r="AG458" s="351"/>
      <c r="AH458" s="351" t="s">
        <v>1187</v>
      </c>
      <c r="AI458" s="351"/>
      <c r="AJ458" s="351"/>
      <c r="AK458" s="351"/>
      <c r="AL458" s="351"/>
      <c r="AM458" s="351"/>
      <c r="AN458" s="351"/>
      <c r="AO458" s="351"/>
      <c r="AP458" s="351"/>
      <c r="AQ458" s="351"/>
      <c r="AR458" s="351"/>
      <c r="AS458" s="351"/>
      <c r="AT458" s="351"/>
      <c r="AU458" s="351"/>
      <c r="AV458" s="351"/>
      <c r="AW458" s="351"/>
      <c r="AX458" s="351" t="s">
        <v>2902</v>
      </c>
      <c r="AY458" s="351"/>
      <c r="AZ458" s="351" t="s">
        <v>1187</v>
      </c>
      <c r="BA458" s="351" t="s">
        <v>1187</v>
      </c>
      <c r="BB458" s="351" t="s">
        <v>2952</v>
      </c>
      <c r="BC458" s="412" t="s">
        <v>2902</v>
      </c>
      <c r="BD458" s="316" t="s">
        <v>141</v>
      </c>
      <c r="BE458" s="339" t="s">
        <v>331</v>
      </c>
      <c r="BF458" s="339" t="s">
        <v>883</v>
      </c>
    </row>
    <row r="459" spans="1:58" s="320" customFormat="1" ht="35.1" customHeight="1">
      <c r="A459" s="339" t="s">
        <v>331</v>
      </c>
      <c r="B459" s="339" t="s">
        <v>338</v>
      </c>
      <c r="C459" s="339" t="s">
        <v>2043</v>
      </c>
      <c r="D459" s="339" t="s">
        <v>90</v>
      </c>
      <c r="E459" s="339"/>
      <c r="F459" s="340">
        <v>2020</v>
      </c>
      <c r="G459" s="340">
        <v>2022</v>
      </c>
      <c r="H459" s="429">
        <v>28</v>
      </c>
      <c r="I459" s="339"/>
      <c r="J459" s="339">
        <v>28</v>
      </c>
      <c r="K459" s="339"/>
      <c r="L459" s="351">
        <v>20000</v>
      </c>
      <c r="M459" s="351">
        <v>13600</v>
      </c>
      <c r="N459" s="351">
        <v>11200</v>
      </c>
      <c r="O459" s="351">
        <v>0</v>
      </c>
      <c r="P459" s="351">
        <v>0</v>
      </c>
      <c r="Q459" s="351">
        <v>0</v>
      </c>
      <c r="R459" s="358">
        <v>0</v>
      </c>
      <c r="S459" s="358">
        <f>VLOOKUP(C459,[1]Sheet2!$J$10:$EU$681,93,FALSE)</f>
        <v>0</v>
      </c>
      <c r="T459" s="358"/>
      <c r="U459" s="358"/>
      <c r="V459" s="358"/>
      <c r="W459" s="358"/>
      <c r="X459" s="358"/>
      <c r="Y459" s="351"/>
      <c r="Z459" s="351">
        <v>20000</v>
      </c>
      <c r="AA459" s="366">
        <v>0</v>
      </c>
      <c r="AB459" s="367">
        <v>8800</v>
      </c>
      <c r="AC459" s="367">
        <v>2400</v>
      </c>
      <c r="AD459" s="367">
        <v>11200</v>
      </c>
      <c r="AE459" s="351">
        <v>2400</v>
      </c>
      <c r="AF459" s="351"/>
      <c r="AG459" s="351"/>
      <c r="AH459" s="351" t="s">
        <v>1187</v>
      </c>
      <c r="AI459" s="351"/>
      <c r="AJ459" s="351"/>
      <c r="AK459" s="351"/>
      <c r="AL459" s="351"/>
      <c r="AM459" s="351"/>
      <c r="AN459" s="351"/>
      <c r="AO459" s="351"/>
      <c r="AP459" s="351"/>
      <c r="AQ459" s="351"/>
      <c r="AR459" s="351"/>
      <c r="AS459" s="351"/>
      <c r="AT459" s="351"/>
      <c r="AU459" s="351"/>
      <c r="AV459" s="351"/>
      <c r="AW459" s="351"/>
      <c r="AX459" s="351" t="s">
        <v>2902</v>
      </c>
      <c r="AY459" s="351"/>
      <c r="AZ459" s="351" t="s">
        <v>1187</v>
      </c>
      <c r="BA459" s="351" t="s">
        <v>1187</v>
      </c>
      <c r="BB459" s="351" t="s">
        <v>2952</v>
      </c>
      <c r="BC459" s="412" t="s">
        <v>2902</v>
      </c>
      <c r="BD459" s="316" t="s">
        <v>141</v>
      </c>
      <c r="BE459" s="339" t="s">
        <v>331</v>
      </c>
      <c r="BF459" s="339" t="s">
        <v>338</v>
      </c>
    </row>
    <row r="460" spans="1:58" s="316" customFormat="1" ht="35.1" customHeight="1">
      <c r="A460" s="339" t="s">
        <v>344</v>
      </c>
      <c r="B460" s="339" t="s">
        <v>1608</v>
      </c>
      <c r="C460" s="339" t="s">
        <v>1609</v>
      </c>
      <c r="D460" s="339" t="s">
        <v>90</v>
      </c>
      <c r="E460" s="339" t="s">
        <v>165</v>
      </c>
      <c r="F460" s="340">
        <v>2016</v>
      </c>
      <c r="G460" s="340">
        <v>2021</v>
      </c>
      <c r="H460" s="341">
        <v>16</v>
      </c>
      <c r="I460" s="339"/>
      <c r="J460" s="339">
        <v>15.223000000000001</v>
      </c>
      <c r="K460" s="339"/>
      <c r="L460" s="351">
        <v>14077</v>
      </c>
      <c r="M460" s="351">
        <v>10255.913667000001</v>
      </c>
      <c r="N460" s="351">
        <v>6409.74</v>
      </c>
      <c r="O460" s="351">
        <v>0</v>
      </c>
      <c r="P460" s="351">
        <v>0</v>
      </c>
      <c r="Q460" s="351">
        <v>0</v>
      </c>
      <c r="R460" s="358">
        <v>2800</v>
      </c>
      <c r="S460" s="358">
        <f>VLOOKUP(C460,[1]Sheet2!$J$10:$EU$681,93,FALSE)</f>
        <v>2800</v>
      </c>
      <c r="T460" s="351">
        <v>4980</v>
      </c>
      <c r="U460" s="358">
        <v>1200</v>
      </c>
      <c r="V460" s="358">
        <v>3200</v>
      </c>
      <c r="W460" s="358">
        <v>580</v>
      </c>
      <c r="X460" s="358"/>
      <c r="Y460" s="351">
        <v>4980</v>
      </c>
      <c r="Z460" s="351">
        <v>9097</v>
      </c>
      <c r="AA460" s="366">
        <v>0.35376855864175599</v>
      </c>
      <c r="AB460" s="367">
        <v>5487.26</v>
      </c>
      <c r="AC460" s="367">
        <v>3846.173667</v>
      </c>
      <c r="AD460" s="367">
        <v>3609.74</v>
      </c>
      <c r="AE460" s="351">
        <v>3846.173667</v>
      </c>
      <c r="AF460" s="99" t="s">
        <v>3370</v>
      </c>
      <c r="AG460" s="99" t="s">
        <v>3371</v>
      </c>
      <c r="AH460" s="351" t="s">
        <v>1187</v>
      </c>
      <c r="AI460" s="351"/>
      <c r="AJ460" s="351"/>
      <c r="AK460" s="351"/>
      <c r="AL460" s="351"/>
      <c r="AM460" s="351"/>
      <c r="AN460" s="351"/>
      <c r="AO460" s="351"/>
      <c r="AP460" s="351"/>
      <c r="AQ460" s="351"/>
      <c r="AR460" s="351"/>
      <c r="AS460" s="351"/>
      <c r="AT460" s="351"/>
      <c r="AU460" s="351"/>
      <c r="AV460" s="351"/>
      <c r="AW460" s="351"/>
      <c r="AX460" s="351" t="s">
        <v>2701</v>
      </c>
      <c r="AY460" s="351" t="s">
        <v>3372</v>
      </c>
      <c r="AZ460" s="351" t="s">
        <v>426</v>
      </c>
      <c r="BA460" s="351" t="s">
        <v>426</v>
      </c>
      <c r="BB460" s="351" t="s">
        <v>2952</v>
      </c>
      <c r="BC460" s="412" t="s">
        <v>2701</v>
      </c>
      <c r="BD460" s="316" t="s">
        <v>141</v>
      </c>
      <c r="BE460" s="339" t="s">
        <v>344</v>
      </c>
      <c r="BF460" s="339" t="s">
        <v>1608</v>
      </c>
    </row>
    <row r="461" spans="1:58" s="316" customFormat="1" ht="35.1" customHeight="1">
      <c r="A461" s="339" t="s">
        <v>371</v>
      </c>
      <c r="B461" s="339" t="s">
        <v>1052</v>
      </c>
      <c r="C461" s="339" t="s">
        <v>1830</v>
      </c>
      <c r="D461" s="339" t="s">
        <v>90</v>
      </c>
      <c r="E461" s="339" t="s">
        <v>564</v>
      </c>
      <c r="F461" s="340">
        <v>2020</v>
      </c>
      <c r="G461" s="340">
        <v>2022</v>
      </c>
      <c r="H461" s="429">
        <v>17</v>
      </c>
      <c r="I461" s="339"/>
      <c r="J461" s="339">
        <v>17</v>
      </c>
      <c r="K461" s="339"/>
      <c r="L461" s="351">
        <v>22347</v>
      </c>
      <c r="M461" s="351">
        <v>15195.96</v>
      </c>
      <c r="N461" s="351">
        <v>5160</v>
      </c>
      <c r="O461" s="351">
        <v>0</v>
      </c>
      <c r="P461" s="351">
        <v>0</v>
      </c>
      <c r="Q461" s="351">
        <v>0</v>
      </c>
      <c r="R461" s="358">
        <v>0</v>
      </c>
      <c r="S461" s="358">
        <f>VLOOKUP(C461,[1]Sheet2!$J$10:$EU$681,93,FALSE)</f>
        <v>0</v>
      </c>
      <c r="T461" s="358"/>
      <c r="U461" s="358"/>
      <c r="V461" s="358"/>
      <c r="W461" s="358"/>
      <c r="X461" s="358"/>
      <c r="Y461" s="351">
        <v>0</v>
      </c>
      <c r="Z461" s="351">
        <v>22347</v>
      </c>
      <c r="AA461" s="366">
        <v>0</v>
      </c>
      <c r="AB461" s="367">
        <v>17187</v>
      </c>
      <c r="AC461" s="367">
        <v>10035.959999999999</v>
      </c>
      <c r="AD461" s="367">
        <v>5160</v>
      </c>
      <c r="AE461" s="351">
        <v>10035.959999999999</v>
      </c>
      <c r="AF461" s="351" t="s">
        <v>2946</v>
      </c>
      <c r="AG461" s="351"/>
      <c r="AH461" s="351" t="s">
        <v>1187</v>
      </c>
      <c r="AI461" s="351"/>
      <c r="AJ461" s="351"/>
      <c r="AK461" s="351"/>
      <c r="AL461" s="351"/>
      <c r="AM461" s="351"/>
      <c r="AN461" s="351">
        <v>13000</v>
      </c>
      <c r="AO461" s="351">
        <v>1548</v>
      </c>
      <c r="AP461" s="351">
        <v>8000</v>
      </c>
      <c r="AQ461" s="351">
        <v>3452</v>
      </c>
      <c r="AR461" s="351" t="s">
        <v>3275</v>
      </c>
      <c r="AS461" s="351">
        <v>9347</v>
      </c>
      <c r="AT461" s="351">
        <v>3612</v>
      </c>
      <c r="AU461" s="351">
        <v>2035.96</v>
      </c>
      <c r="AV461" s="351">
        <v>3699.04</v>
      </c>
      <c r="AW461" s="351" t="s">
        <v>2894</v>
      </c>
      <c r="AX461" s="351" t="s">
        <v>2701</v>
      </c>
      <c r="AY461" s="351"/>
      <c r="AZ461" s="351" t="s">
        <v>1187</v>
      </c>
      <c r="BA461" s="351" t="s">
        <v>1187</v>
      </c>
      <c r="BB461" s="351" t="s">
        <v>2952</v>
      </c>
      <c r="BC461" s="412" t="s">
        <v>2701</v>
      </c>
      <c r="BD461" s="316" t="s">
        <v>141</v>
      </c>
      <c r="BE461" s="339" t="s">
        <v>371</v>
      </c>
      <c r="BF461" s="339" t="s">
        <v>1052</v>
      </c>
    </row>
    <row r="462" spans="1:58" s="316" customFormat="1" ht="35.1" customHeight="1">
      <c r="A462" s="339" t="s">
        <v>371</v>
      </c>
      <c r="B462" s="339" t="s">
        <v>389</v>
      </c>
      <c r="C462" s="339" t="s">
        <v>1831</v>
      </c>
      <c r="D462" s="339" t="s">
        <v>90</v>
      </c>
      <c r="E462" s="339" t="s">
        <v>89</v>
      </c>
      <c r="F462" s="340">
        <v>2020</v>
      </c>
      <c r="G462" s="340">
        <v>2022</v>
      </c>
      <c r="H462" s="429">
        <v>7.8</v>
      </c>
      <c r="I462" s="339">
        <v>7.81</v>
      </c>
      <c r="J462" s="339"/>
      <c r="K462" s="339"/>
      <c r="L462" s="351">
        <v>37473</v>
      </c>
      <c r="M462" s="351">
        <v>30421.998200000002</v>
      </c>
      <c r="N462" s="351">
        <v>5076.5</v>
      </c>
      <c r="O462" s="351">
        <v>0</v>
      </c>
      <c r="P462" s="351">
        <v>0</v>
      </c>
      <c r="Q462" s="351">
        <v>0</v>
      </c>
      <c r="R462" s="358">
        <v>0</v>
      </c>
      <c r="S462" s="358">
        <f>VLOOKUP(C462,[1]Sheet2!$J$10:$EU$681,93,FALSE)</f>
        <v>0</v>
      </c>
      <c r="T462" s="358"/>
      <c r="U462" s="358"/>
      <c r="V462" s="358"/>
      <c r="W462" s="358"/>
      <c r="X462" s="358"/>
      <c r="Y462" s="351">
        <v>0</v>
      </c>
      <c r="Z462" s="351">
        <v>37473</v>
      </c>
      <c r="AA462" s="366">
        <v>0</v>
      </c>
      <c r="AB462" s="367">
        <v>32396.5</v>
      </c>
      <c r="AC462" s="367">
        <v>25345.498200000002</v>
      </c>
      <c r="AD462" s="367">
        <v>5076.5</v>
      </c>
      <c r="AE462" s="351">
        <v>25345.498200000002</v>
      </c>
      <c r="AF462" s="351" t="s">
        <v>3373</v>
      </c>
      <c r="AG462" s="351" t="s">
        <v>3374</v>
      </c>
      <c r="AH462" s="351" t="s">
        <v>1187</v>
      </c>
      <c r="AI462" s="351"/>
      <c r="AJ462" s="351"/>
      <c r="AK462" s="351"/>
      <c r="AL462" s="351"/>
      <c r="AM462" s="351"/>
      <c r="AN462" s="351">
        <v>20000</v>
      </c>
      <c r="AO462" s="351">
        <v>2539</v>
      </c>
      <c r="AP462" s="351">
        <v>12673</v>
      </c>
      <c r="AQ462" s="351">
        <v>4788</v>
      </c>
      <c r="AR462" s="351" t="s">
        <v>3375</v>
      </c>
      <c r="AS462" s="351">
        <v>17473</v>
      </c>
      <c r="AT462" s="351">
        <v>2538</v>
      </c>
      <c r="AU462" s="351">
        <v>12672</v>
      </c>
      <c r="AV462" s="351">
        <v>2263</v>
      </c>
      <c r="AW462" s="351" t="s">
        <v>3270</v>
      </c>
      <c r="AX462" s="351" t="s">
        <v>2701</v>
      </c>
      <c r="AY462" s="351"/>
      <c r="AZ462" s="351" t="s">
        <v>1187</v>
      </c>
      <c r="BA462" s="351" t="s">
        <v>1187</v>
      </c>
      <c r="BB462" s="351" t="s">
        <v>2952</v>
      </c>
      <c r="BC462" s="412" t="s">
        <v>2701</v>
      </c>
      <c r="BD462" s="316" t="s">
        <v>141</v>
      </c>
      <c r="BE462" s="339" t="s">
        <v>371</v>
      </c>
      <c r="BF462" s="339" t="s">
        <v>389</v>
      </c>
    </row>
    <row r="463" spans="1:58" s="316" customFormat="1" ht="35.1" customHeight="1">
      <c r="A463" s="339" t="s">
        <v>371</v>
      </c>
      <c r="B463" s="339" t="s">
        <v>394</v>
      </c>
      <c r="C463" s="339" t="s">
        <v>1629</v>
      </c>
      <c r="D463" s="339" t="s">
        <v>90</v>
      </c>
      <c r="E463" s="339" t="s">
        <v>165</v>
      </c>
      <c r="F463" s="340">
        <v>2017</v>
      </c>
      <c r="G463" s="340">
        <v>2021</v>
      </c>
      <c r="H463" s="429">
        <v>12</v>
      </c>
      <c r="I463" s="339"/>
      <c r="J463" s="339">
        <v>12</v>
      </c>
      <c r="K463" s="339"/>
      <c r="L463" s="351">
        <v>25000</v>
      </c>
      <c r="M463" s="351">
        <v>17000</v>
      </c>
      <c r="N463" s="351">
        <v>4800</v>
      </c>
      <c r="O463" s="351">
        <v>0</v>
      </c>
      <c r="P463" s="351">
        <v>0</v>
      </c>
      <c r="Q463" s="351">
        <v>0</v>
      </c>
      <c r="R463" s="358">
        <v>0</v>
      </c>
      <c r="S463" s="358">
        <f>VLOOKUP(C463,[1]Sheet2!$J$10:$EU$681,93,FALSE)</f>
        <v>0</v>
      </c>
      <c r="T463" s="358"/>
      <c r="U463" s="358"/>
      <c r="V463" s="358"/>
      <c r="W463" s="358"/>
      <c r="X463" s="358"/>
      <c r="Y463" s="351">
        <v>0</v>
      </c>
      <c r="Z463" s="351">
        <v>25000</v>
      </c>
      <c r="AA463" s="366">
        <v>0</v>
      </c>
      <c r="AB463" s="367">
        <v>20200</v>
      </c>
      <c r="AC463" s="367">
        <v>12200</v>
      </c>
      <c r="AD463" s="367">
        <v>4800</v>
      </c>
      <c r="AE463" s="351">
        <v>12200</v>
      </c>
      <c r="AF463" s="351" t="s">
        <v>2946</v>
      </c>
      <c r="AG463" s="351"/>
      <c r="AH463" s="351" t="s">
        <v>1187</v>
      </c>
      <c r="AI463" s="351"/>
      <c r="AJ463" s="351"/>
      <c r="AK463" s="351"/>
      <c r="AL463" s="351"/>
      <c r="AM463" s="351"/>
      <c r="AN463" s="351"/>
      <c r="AO463" s="351"/>
      <c r="AP463" s="351"/>
      <c r="AQ463" s="351"/>
      <c r="AR463" s="351"/>
      <c r="AS463" s="351"/>
      <c r="AT463" s="351"/>
      <c r="AU463" s="351"/>
      <c r="AV463" s="351"/>
      <c r="AW463" s="351"/>
      <c r="AX463" s="351" t="s">
        <v>2701</v>
      </c>
      <c r="AY463" s="351"/>
      <c r="AZ463" s="351" t="s">
        <v>1187</v>
      </c>
      <c r="BA463" s="351" t="s">
        <v>1187</v>
      </c>
      <c r="BB463" s="351" t="s">
        <v>2952</v>
      </c>
      <c r="BC463" s="412" t="s">
        <v>2701</v>
      </c>
      <c r="BD463" s="316" t="s">
        <v>141</v>
      </c>
      <c r="BE463" s="339" t="s">
        <v>371</v>
      </c>
      <c r="BF463" s="339" t="s">
        <v>394</v>
      </c>
    </row>
    <row r="464" spans="1:58" s="316" customFormat="1" ht="35.1" customHeight="1">
      <c r="A464" s="339" t="s">
        <v>371</v>
      </c>
      <c r="B464" s="339" t="s">
        <v>2012</v>
      </c>
      <c r="C464" s="339" t="s">
        <v>2013</v>
      </c>
      <c r="D464" s="339" t="s">
        <v>90</v>
      </c>
      <c r="E464" s="339" t="s">
        <v>165</v>
      </c>
      <c r="F464" s="340">
        <v>2020</v>
      </c>
      <c r="G464" s="340">
        <v>2022</v>
      </c>
      <c r="H464" s="429">
        <v>27.449000000000002</v>
      </c>
      <c r="I464" s="339"/>
      <c r="J464" s="339"/>
      <c r="K464" s="339">
        <v>27.449000000000002</v>
      </c>
      <c r="L464" s="351">
        <v>33332</v>
      </c>
      <c r="M464" s="351">
        <v>24332.36</v>
      </c>
      <c r="N464" s="351">
        <v>10979.6</v>
      </c>
      <c r="O464" s="351">
        <v>0</v>
      </c>
      <c r="P464" s="351">
        <v>0</v>
      </c>
      <c r="Q464" s="351">
        <v>0</v>
      </c>
      <c r="R464" s="358">
        <v>0</v>
      </c>
      <c r="S464" s="358">
        <f>VLOOKUP(C464,[1]Sheet2!$J$10:$EU$681,93,FALSE)</f>
        <v>0</v>
      </c>
      <c r="T464" s="358"/>
      <c r="U464" s="358"/>
      <c r="V464" s="358"/>
      <c r="W464" s="358"/>
      <c r="X464" s="358"/>
      <c r="Y464" s="351"/>
      <c r="Z464" s="351">
        <v>33332</v>
      </c>
      <c r="AA464" s="366">
        <v>0</v>
      </c>
      <c r="AB464" s="367">
        <v>22352.400000000001</v>
      </c>
      <c r="AC464" s="367">
        <v>13352.76</v>
      </c>
      <c r="AD464" s="367">
        <v>10979.6</v>
      </c>
      <c r="AE464" s="351">
        <v>13352.76</v>
      </c>
      <c r="AF464" s="351" t="s">
        <v>2946</v>
      </c>
      <c r="AG464" s="351"/>
      <c r="AH464" s="351" t="s">
        <v>1187</v>
      </c>
      <c r="AI464" s="351"/>
      <c r="AJ464" s="351"/>
      <c r="AK464" s="351"/>
      <c r="AL464" s="351"/>
      <c r="AM464" s="351"/>
      <c r="AN464" s="351">
        <v>10000</v>
      </c>
      <c r="AO464" s="351">
        <v>8000</v>
      </c>
      <c r="AP464" s="351">
        <v>2000</v>
      </c>
      <c r="AQ464" s="351"/>
      <c r="AR464" s="351" t="s">
        <v>2838</v>
      </c>
      <c r="AS464" s="351">
        <v>15000</v>
      </c>
      <c r="AT464" s="351"/>
      <c r="AU464" s="351">
        <v>1000</v>
      </c>
      <c r="AV464" s="351">
        <v>14000</v>
      </c>
      <c r="AW464" s="351" t="s">
        <v>3376</v>
      </c>
      <c r="AX464" s="351" t="s">
        <v>2902</v>
      </c>
      <c r="AY464" s="351"/>
      <c r="AZ464" s="351" t="s">
        <v>1187</v>
      </c>
      <c r="BA464" s="351" t="s">
        <v>1187</v>
      </c>
      <c r="BB464" s="351" t="s">
        <v>2952</v>
      </c>
      <c r="BC464" s="412" t="s">
        <v>2902</v>
      </c>
      <c r="BD464" s="316" t="s">
        <v>141</v>
      </c>
      <c r="BE464" s="339" t="s">
        <v>371</v>
      </c>
      <c r="BF464" s="339" t="s">
        <v>2012</v>
      </c>
    </row>
    <row r="465" spans="18:24">
      <c r="R465" s="111"/>
      <c r="S465" s="111"/>
      <c r="T465" s="111"/>
      <c r="U465" s="111"/>
      <c r="V465" s="111"/>
      <c r="W465" s="111"/>
      <c r="X465" s="111"/>
    </row>
    <row r="466" spans="18:24">
      <c r="R466" s="111"/>
      <c r="S466" s="111"/>
      <c r="T466" s="111"/>
      <c r="U466" s="111"/>
      <c r="V466" s="111"/>
      <c r="W466" s="111"/>
      <c r="X466" s="111"/>
    </row>
  </sheetData>
  <mergeCells count="82">
    <mergeCell ref="A1:B1"/>
    <mergeCell ref="BE1:BF1"/>
    <mergeCell ref="A2:AY2"/>
    <mergeCell ref="A4:B4"/>
    <mergeCell ref="F4:G4"/>
    <mergeCell ref="H4:K4"/>
    <mergeCell ref="O4:Q4"/>
    <mergeCell ref="Y4:Z4"/>
    <mergeCell ref="AB4:AC4"/>
    <mergeCell ref="AF4:AH4"/>
    <mergeCell ref="AI4:AM4"/>
    <mergeCell ref="AN4:AR4"/>
    <mergeCell ref="AS4:AW4"/>
    <mergeCell ref="BE4:BF4"/>
    <mergeCell ref="U4:U5"/>
    <mergeCell ref="V4:V5"/>
    <mergeCell ref="A6:B6"/>
    <mergeCell ref="BE6:BF6"/>
    <mergeCell ref="A7:B7"/>
    <mergeCell ref="BE7:BF7"/>
    <mergeCell ref="A65:B65"/>
    <mergeCell ref="BE65:BF65"/>
    <mergeCell ref="A123:B123"/>
    <mergeCell ref="BE123:BF123"/>
    <mergeCell ref="A155:AY155"/>
    <mergeCell ref="A157:B157"/>
    <mergeCell ref="F157:G157"/>
    <mergeCell ref="H157:K157"/>
    <mergeCell ref="O157:Q157"/>
    <mergeCell ref="Y157:Z157"/>
    <mergeCell ref="AB157:AC157"/>
    <mergeCell ref="AF157:AH157"/>
    <mergeCell ref="AI157:AM157"/>
    <mergeCell ref="AN157:AR157"/>
    <mergeCell ref="AS157:AW157"/>
    <mergeCell ref="BE157:BF157"/>
    <mergeCell ref="U157:U158"/>
    <mergeCell ref="V157:V158"/>
    <mergeCell ref="A159:B159"/>
    <mergeCell ref="BE159:BF159"/>
    <mergeCell ref="A160:B160"/>
    <mergeCell ref="BE160:BF160"/>
    <mergeCell ref="A285:B285"/>
    <mergeCell ref="BE285:BF285"/>
    <mergeCell ref="T166:T167"/>
    <mergeCell ref="V166:V167"/>
    <mergeCell ref="A384:B384"/>
    <mergeCell ref="BE384:BF384"/>
    <mergeCell ref="C4:C5"/>
    <mergeCell ref="C157:C158"/>
    <mergeCell ref="D4:D5"/>
    <mergeCell ref="D157:D158"/>
    <mergeCell ref="E4:E5"/>
    <mergeCell ref="E157:E158"/>
    <mergeCell ref="L4:L5"/>
    <mergeCell ref="L157:L158"/>
    <mergeCell ref="N4:N5"/>
    <mergeCell ref="N157:N158"/>
    <mergeCell ref="R4:R5"/>
    <mergeCell ref="R157:R158"/>
    <mergeCell ref="T4:T5"/>
    <mergeCell ref="T157:T158"/>
    <mergeCell ref="W4:W5"/>
    <mergeCell ref="W157:W158"/>
    <mergeCell ref="X4:X5"/>
    <mergeCell ref="X157:X158"/>
    <mergeCell ref="AA4:AA5"/>
    <mergeCell ref="AA157:AA158"/>
    <mergeCell ref="AD4:AD5"/>
    <mergeCell ref="AD157:AD158"/>
    <mergeCell ref="AE4:AE5"/>
    <mergeCell ref="AE157:AE158"/>
    <mergeCell ref="AX4:AX5"/>
    <mergeCell ref="AX157:AX158"/>
    <mergeCell ref="BD4:BD5"/>
    <mergeCell ref="BD157:BD158"/>
    <mergeCell ref="AY4:AY5"/>
    <mergeCell ref="AY157:AY158"/>
    <mergeCell ref="AZ4:AZ5"/>
    <mergeCell ref="AZ157:AZ158"/>
    <mergeCell ref="BB4:BB5"/>
    <mergeCell ref="BB157:BB158"/>
  </mergeCells>
  <phoneticPr fontId="40" type="noConversion"/>
  <conditionalFormatting sqref="C101">
    <cfRule type="duplicateValues" dxfId="83" priority="12"/>
  </conditionalFormatting>
  <conditionalFormatting sqref="C131">
    <cfRule type="duplicateValues" dxfId="82" priority="15"/>
  </conditionalFormatting>
  <conditionalFormatting sqref="C403">
    <cfRule type="duplicateValues" dxfId="81" priority="4"/>
  </conditionalFormatting>
  <conditionalFormatting sqref="C435">
    <cfRule type="duplicateValues" dxfId="80" priority="2"/>
  </conditionalFormatting>
  <conditionalFormatting sqref="C436">
    <cfRule type="duplicateValues" dxfId="79" priority="5"/>
  </conditionalFormatting>
  <conditionalFormatting sqref="C8:C64">
    <cfRule type="duplicateValues" dxfId="78" priority="18"/>
  </conditionalFormatting>
  <conditionalFormatting sqref="C124:C129">
    <cfRule type="duplicateValues" dxfId="77" priority="17"/>
  </conditionalFormatting>
  <conditionalFormatting sqref="C139:C141">
    <cfRule type="duplicateValues" dxfId="76" priority="14"/>
  </conditionalFormatting>
  <conditionalFormatting sqref="C145:C146">
    <cfRule type="duplicateValues" dxfId="75" priority="13"/>
  </conditionalFormatting>
  <conditionalFormatting sqref="C155:C158">
    <cfRule type="duplicateValues" dxfId="74" priority="9"/>
  </conditionalFormatting>
  <conditionalFormatting sqref="C156:C158">
    <cfRule type="duplicateValues" dxfId="73" priority="7" stopIfTrue="1"/>
    <cfRule type="duplicateValues" dxfId="72" priority="8" stopIfTrue="1"/>
  </conditionalFormatting>
  <conditionalFormatting sqref="C1:C5 E3 G3 I3 K3 M3 O3 Q3 S3 U3 W3 Y3 AA3 AC3 AE3 AG3 AI3 AK3 AM3 AO3 AQ3 AS3 AU3 AW3 AY3 BA3 BC3 BE3">
    <cfRule type="duplicateValues" dxfId="71" priority="21"/>
  </conditionalFormatting>
  <conditionalFormatting sqref="C3:C5 E3 G3 I3 K3 M3 O3 Q3 S3 U3 W3 Y3 AA3 AC3 AE3 AG3 AI3 AK3 AM3 AO3 AQ3 AS3 AU3 AW3 AY3 BA3 BC3 BE3">
    <cfRule type="duplicateValues" dxfId="70" priority="19" stopIfTrue="1"/>
    <cfRule type="duplicateValues" dxfId="69" priority="20" stopIfTrue="1"/>
  </conditionalFormatting>
  <conditionalFormatting sqref="C79:C100 C102:C122 C66:C77">
    <cfRule type="duplicateValues" dxfId="68" priority="22"/>
  </conditionalFormatting>
  <conditionalFormatting sqref="C147:C154 C142:C144 C132:C138 C130">
    <cfRule type="duplicateValues" dxfId="67" priority="16"/>
  </conditionalFormatting>
  <conditionalFormatting sqref="C267:C284 C161:C176 C178:C265">
    <cfRule type="duplicateValues" dxfId="66" priority="10"/>
  </conditionalFormatting>
  <conditionalFormatting sqref="C460 C286:C306 C410:C411 C447 C442 C430:C431 C425 C404:C407 C308:C384 C437 C402">
    <cfRule type="duplicateValues" dxfId="65" priority="11"/>
  </conditionalFormatting>
  <conditionalFormatting sqref="C408:C409 C385:C401">
    <cfRule type="duplicateValues" dxfId="64" priority="6"/>
  </conditionalFormatting>
  <conditionalFormatting sqref="C444:C446 C426:C429 C432:C434 C448:C459 C461:C464 C412:C413 C415:C424 C438:C439">
    <cfRule type="duplicateValues" dxfId="63" priority="3"/>
  </conditionalFormatting>
  <conditionalFormatting sqref="C440:C441 C443">
    <cfRule type="duplicateValues" dxfId="62" priority="1"/>
  </conditionalFormatting>
  <dataValidations count="1">
    <dataValidation type="list" allowBlank="1" showInputMessage="1" showErrorMessage="1" sqref="E24 E70 E74 E82 E135 E318">
      <formula1>"新建,新改建,改扩建,改建,路面改造"</formula1>
    </dataValidation>
  </dataValidations>
  <pageMargins left="0.75" right="0.75" top="1" bottom="1" header="0.5" footer="0.5"/>
  <pageSetup paperSize="9" orientation="portrait"/>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CL682"/>
  <sheetViews>
    <sheetView workbookViewId="0">
      <pane xSplit="8" ySplit="9" topLeftCell="I348" activePane="bottomRight" state="frozen"/>
      <selection pane="topRight"/>
      <selection pane="bottomLeft"/>
      <selection pane="bottomRight" activeCell="D286" sqref="D286"/>
    </sheetView>
  </sheetViews>
  <sheetFormatPr defaultColWidth="9" defaultRowHeight="13.5"/>
  <cols>
    <col min="1" max="3" width="9" style="17"/>
    <col min="4" max="4" width="15.125" style="17" customWidth="1"/>
    <col min="5" max="25" width="9" style="17"/>
    <col min="26" max="26" width="10.375" style="17" customWidth="1"/>
    <col min="27" max="27" width="10" style="17" customWidth="1"/>
    <col min="28" max="29" width="9" style="17"/>
    <col min="30" max="30" width="10.375" style="17" customWidth="1"/>
    <col min="31" max="32" width="9" style="17"/>
    <col min="33" max="33" width="11.25" style="17" customWidth="1"/>
    <col min="34" max="16384" width="9" style="17"/>
  </cols>
  <sheetData>
    <row r="1" spans="1:74 16303:16314">
      <c r="A1" s="19"/>
      <c r="B1" s="19"/>
      <c r="C1" s="19"/>
      <c r="I1" s="19"/>
      <c r="J1" s="22"/>
      <c r="M1" s="18"/>
      <c r="O1" s="20"/>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0"/>
      <c r="AS1" s="20"/>
      <c r="AT1" s="21"/>
      <c r="AU1" s="21"/>
      <c r="AV1" s="21"/>
      <c r="AW1" s="21"/>
      <c r="AX1" s="21"/>
      <c r="AY1" s="21"/>
      <c r="AZ1" s="21"/>
      <c r="BA1" s="21"/>
      <c r="BB1" s="98"/>
      <c r="BC1" s="21"/>
      <c r="BD1" s="21"/>
      <c r="BE1" s="21"/>
      <c r="BF1" s="21"/>
      <c r="BG1" s="21"/>
      <c r="BH1" s="21"/>
      <c r="BI1" s="21"/>
      <c r="BT1" s="18"/>
      <c r="BU1" s="18"/>
      <c r="BV1" s="76"/>
    </row>
    <row r="2" spans="1:74 16303:16314" ht="27">
      <c r="A2" s="612" t="s">
        <v>0</v>
      </c>
      <c r="B2" s="612"/>
      <c r="C2" s="612"/>
      <c r="D2" s="612"/>
      <c r="E2" s="612"/>
      <c r="F2" s="612"/>
      <c r="G2" s="612"/>
      <c r="H2" s="612"/>
      <c r="I2" s="612"/>
      <c r="J2" s="612"/>
      <c r="K2" s="612"/>
      <c r="L2" s="612"/>
      <c r="M2" s="612"/>
      <c r="N2" s="612"/>
      <c r="O2" s="612"/>
      <c r="P2" s="612"/>
      <c r="Q2" s="612"/>
      <c r="R2" s="612"/>
      <c r="S2" s="612"/>
      <c r="T2" s="612"/>
      <c r="U2" s="612"/>
      <c r="V2" s="612"/>
      <c r="W2" s="612"/>
      <c r="X2" s="612"/>
      <c r="Y2" s="612"/>
      <c r="Z2" s="612"/>
      <c r="AA2" s="612"/>
      <c r="AB2" s="612"/>
      <c r="AC2" s="612"/>
      <c r="AD2" s="612"/>
      <c r="AE2" s="612"/>
      <c r="AF2" s="612"/>
      <c r="AG2" s="612"/>
      <c r="AH2" s="612"/>
      <c r="AI2" s="612"/>
      <c r="AJ2" s="612"/>
      <c r="AK2" s="612"/>
      <c r="AL2" s="612"/>
      <c r="AM2" s="612"/>
      <c r="AN2" s="612"/>
      <c r="AO2" s="612"/>
      <c r="AP2" s="612"/>
      <c r="AQ2" s="612"/>
      <c r="AR2" s="612"/>
      <c r="AS2" s="612"/>
      <c r="AT2" s="612"/>
      <c r="AU2" s="612"/>
      <c r="AV2" s="612"/>
      <c r="AW2" s="612"/>
      <c r="AX2" s="612"/>
      <c r="AY2" s="612"/>
      <c r="AZ2" s="612"/>
      <c r="BA2" s="612"/>
      <c r="BB2" s="612"/>
      <c r="BC2" s="612"/>
      <c r="BD2" s="612"/>
      <c r="BE2" s="612"/>
      <c r="BF2" s="612"/>
      <c r="BG2" s="612"/>
      <c r="BH2" s="612"/>
      <c r="BI2" s="612"/>
      <c r="BJ2" s="612"/>
      <c r="BK2" s="612"/>
      <c r="BL2" s="612"/>
      <c r="BM2" s="612"/>
      <c r="BN2" s="612"/>
      <c r="BO2" s="612"/>
      <c r="BP2" s="612"/>
      <c r="BQ2" s="612"/>
      <c r="BR2" s="612"/>
      <c r="BS2" s="612"/>
      <c r="BT2" s="612"/>
      <c r="BU2" s="612"/>
      <c r="BV2" s="612"/>
    </row>
    <row r="3" spans="1:74 16303:16314" s="14" customFormat="1">
      <c r="A3" s="23"/>
      <c r="B3" s="23"/>
      <c r="C3" s="23"/>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77"/>
      <c r="BU3" s="77"/>
      <c r="BV3" s="108"/>
      <c r="XCA3" s="17"/>
      <c r="XCB3" s="17"/>
      <c r="XCC3" s="17"/>
      <c r="XCD3" s="17"/>
      <c r="XCE3" s="17"/>
      <c r="XCF3" s="17"/>
      <c r="XCG3" s="17"/>
      <c r="XCH3" s="17"/>
      <c r="XCI3" s="17"/>
      <c r="XCJ3" s="17"/>
      <c r="XCK3" s="17"/>
      <c r="XCL3" s="17"/>
    </row>
    <row r="4" spans="1:74 16303:16314" s="15" customFormat="1" ht="35.1" customHeight="1">
      <c r="A4" s="607" t="s">
        <v>1</v>
      </c>
      <c r="B4" s="25" t="s">
        <v>2</v>
      </c>
      <c r="C4" s="25"/>
      <c r="D4" s="602" t="s">
        <v>3</v>
      </c>
      <c r="E4" s="603" t="s">
        <v>4</v>
      </c>
      <c r="F4" s="603" t="s">
        <v>5</v>
      </c>
      <c r="G4" s="603" t="s">
        <v>6</v>
      </c>
      <c r="H4" s="603" t="s">
        <v>7</v>
      </c>
      <c r="I4" s="603" t="s">
        <v>8</v>
      </c>
      <c r="J4" s="611" t="s">
        <v>9</v>
      </c>
      <c r="K4" s="603" t="s">
        <v>10</v>
      </c>
      <c r="L4" s="602" t="s">
        <v>11</v>
      </c>
      <c r="M4" s="611" t="s">
        <v>12</v>
      </c>
      <c r="N4" s="602" t="s">
        <v>13</v>
      </c>
      <c r="O4" s="603" t="s">
        <v>14</v>
      </c>
      <c r="P4" s="59" t="s">
        <v>15</v>
      </c>
      <c r="Q4" s="59"/>
      <c r="R4" s="59"/>
      <c r="S4" s="59"/>
      <c r="T4" s="59"/>
      <c r="U4" s="59"/>
      <c r="V4" s="602" t="s">
        <v>16</v>
      </c>
      <c r="W4" s="602"/>
      <c r="X4" s="603" t="s">
        <v>17</v>
      </c>
      <c r="Y4" s="603" t="s">
        <v>18</v>
      </c>
      <c r="Z4" s="59" t="s">
        <v>19</v>
      </c>
      <c r="AA4" s="59"/>
      <c r="AB4" s="59"/>
      <c r="AC4" s="59"/>
      <c r="AD4" s="59"/>
      <c r="AE4" s="80" t="s">
        <v>21</v>
      </c>
      <c r="AF4" s="80"/>
      <c r="AG4" s="81" t="s">
        <v>22</v>
      </c>
      <c r="AH4" s="81"/>
      <c r="AI4" s="82" t="s">
        <v>23</v>
      </c>
      <c r="AJ4" s="82"/>
      <c r="AK4" s="82"/>
      <c r="AL4" s="82"/>
      <c r="AM4" s="82"/>
      <c r="AN4" s="82"/>
      <c r="AO4" s="82"/>
      <c r="AP4" s="82"/>
      <c r="AQ4" s="82"/>
      <c r="AR4" s="82"/>
      <c r="AS4" s="82" t="s">
        <v>24</v>
      </c>
      <c r="AT4" s="82"/>
      <c r="AU4" s="82"/>
      <c r="AV4" s="82"/>
      <c r="AW4" s="59" t="s">
        <v>25</v>
      </c>
      <c r="AX4" s="59"/>
      <c r="AY4" s="59"/>
      <c r="AZ4" s="59"/>
      <c r="BA4" s="601" t="s">
        <v>26</v>
      </c>
      <c r="BB4" s="613"/>
      <c r="BC4" s="613"/>
      <c r="BD4" s="613"/>
      <c r="BE4" s="601" t="s">
        <v>27</v>
      </c>
      <c r="BF4" s="613"/>
      <c r="BG4" s="613"/>
      <c r="BH4" s="613"/>
      <c r="BI4" s="592" t="s">
        <v>2692</v>
      </c>
      <c r="BJ4" s="614" t="s">
        <v>29</v>
      </c>
      <c r="BK4" s="614"/>
      <c r="BL4" s="585" t="s">
        <v>30</v>
      </c>
      <c r="BM4" s="585" t="s">
        <v>31</v>
      </c>
      <c r="BN4" s="577" t="s">
        <v>32</v>
      </c>
      <c r="BO4" s="577"/>
      <c r="BP4" s="577"/>
      <c r="BQ4" s="577" t="s">
        <v>33</v>
      </c>
      <c r="BR4" s="577" t="s">
        <v>34</v>
      </c>
      <c r="BS4" s="579" t="s">
        <v>36</v>
      </c>
      <c r="BT4" s="582" t="s">
        <v>37</v>
      </c>
      <c r="BU4" s="615" t="s">
        <v>38</v>
      </c>
      <c r="BV4" s="618" t="s">
        <v>42</v>
      </c>
      <c r="XCA4" s="17"/>
      <c r="XCB4" s="17"/>
      <c r="XCC4" s="17"/>
      <c r="XCD4" s="17"/>
      <c r="XCE4" s="17"/>
      <c r="XCF4" s="17"/>
      <c r="XCG4" s="17"/>
      <c r="XCH4" s="17"/>
      <c r="XCI4" s="17"/>
      <c r="XCJ4" s="17"/>
      <c r="XCK4" s="17"/>
      <c r="XCL4" s="17"/>
    </row>
    <row r="5" spans="1:74 16303:16314" s="15" customFormat="1" ht="27.95" customHeight="1">
      <c r="A5" s="608"/>
      <c r="B5" s="610" t="s">
        <v>44</v>
      </c>
      <c r="C5" s="610" t="s">
        <v>45</v>
      </c>
      <c r="D5" s="602"/>
      <c r="E5" s="605"/>
      <c r="F5" s="605"/>
      <c r="G5" s="605"/>
      <c r="H5" s="605"/>
      <c r="I5" s="605"/>
      <c r="J5" s="611"/>
      <c r="K5" s="605"/>
      <c r="L5" s="602"/>
      <c r="M5" s="611"/>
      <c r="N5" s="602"/>
      <c r="O5" s="605"/>
      <c r="P5" s="603" t="s">
        <v>46</v>
      </c>
      <c r="Q5" s="603" t="s">
        <v>47</v>
      </c>
      <c r="R5" s="603" t="s">
        <v>48</v>
      </c>
      <c r="S5" s="603" t="s">
        <v>49</v>
      </c>
      <c r="T5" s="603" t="s">
        <v>50</v>
      </c>
      <c r="U5" s="603" t="s">
        <v>51</v>
      </c>
      <c r="V5" s="602" t="s">
        <v>52</v>
      </c>
      <c r="W5" s="602" t="s">
        <v>53</v>
      </c>
      <c r="X5" s="605"/>
      <c r="Y5" s="605"/>
      <c r="Z5" s="601" t="s">
        <v>54</v>
      </c>
      <c r="AA5" s="70"/>
      <c r="AB5" s="602" t="s">
        <v>55</v>
      </c>
      <c r="AC5" s="602" t="s">
        <v>56</v>
      </c>
      <c r="AD5" s="602" t="s">
        <v>57</v>
      </c>
      <c r="AE5" s="83" t="s">
        <v>58</v>
      </c>
      <c r="AF5" s="84"/>
      <c r="AG5" s="606" t="s">
        <v>58</v>
      </c>
      <c r="AH5" s="606"/>
      <c r="AI5" s="83" t="s">
        <v>59</v>
      </c>
      <c r="AJ5" s="84"/>
      <c r="AK5" s="83" t="s">
        <v>60</v>
      </c>
      <c r="AL5" s="84"/>
      <c r="AM5" s="83" t="s">
        <v>61</v>
      </c>
      <c r="AN5" s="84"/>
      <c r="AO5" s="83" t="s">
        <v>62</v>
      </c>
      <c r="AP5" s="84"/>
      <c r="AQ5" s="598" t="s">
        <v>63</v>
      </c>
      <c r="AR5" s="598" t="s">
        <v>64</v>
      </c>
      <c r="AS5" s="83" t="s">
        <v>59</v>
      </c>
      <c r="AT5" s="84"/>
      <c r="AU5" s="598" t="s">
        <v>63</v>
      </c>
      <c r="AV5" s="598" t="s">
        <v>64</v>
      </c>
      <c r="AW5" s="83" t="s">
        <v>60</v>
      </c>
      <c r="AX5" s="84"/>
      <c r="AY5" s="599" t="s">
        <v>63</v>
      </c>
      <c r="AZ5" s="600" t="s">
        <v>64</v>
      </c>
      <c r="BA5" s="595" t="s">
        <v>65</v>
      </c>
      <c r="BB5" s="588" t="s">
        <v>66</v>
      </c>
      <c r="BC5" s="590" t="s">
        <v>63</v>
      </c>
      <c r="BD5" s="597" t="s">
        <v>67</v>
      </c>
      <c r="BE5" s="595" t="s">
        <v>65</v>
      </c>
      <c r="BF5" s="588" t="s">
        <v>66</v>
      </c>
      <c r="BG5" s="590" t="s">
        <v>63</v>
      </c>
      <c r="BH5" s="591" t="s">
        <v>67</v>
      </c>
      <c r="BI5" s="593"/>
      <c r="BJ5" s="579" t="s">
        <v>68</v>
      </c>
      <c r="BK5" s="583" t="s">
        <v>69</v>
      </c>
      <c r="BL5" s="586"/>
      <c r="BM5" s="586"/>
      <c r="BN5" s="577" t="s">
        <v>70</v>
      </c>
      <c r="BO5" s="577" t="s">
        <v>71</v>
      </c>
      <c r="BP5" s="577" t="s">
        <v>72</v>
      </c>
      <c r="BQ5" s="577"/>
      <c r="BR5" s="577"/>
      <c r="BS5" s="580"/>
      <c r="BT5" s="582"/>
      <c r="BU5" s="616"/>
      <c r="BV5" s="618"/>
      <c r="XCA5" s="17"/>
      <c r="XCB5" s="17"/>
      <c r="XCC5" s="17"/>
      <c r="XCD5" s="17"/>
      <c r="XCE5" s="17"/>
      <c r="XCF5" s="17"/>
      <c r="XCG5" s="17"/>
      <c r="XCH5" s="17"/>
      <c r="XCI5" s="17"/>
      <c r="XCJ5" s="17"/>
      <c r="XCK5" s="17"/>
      <c r="XCL5" s="17"/>
    </row>
    <row r="6" spans="1:74 16303:16314" s="15" customFormat="1" ht="30.95" customHeight="1">
      <c r="A6" s="609"/>
      <c r="B6" s="610"/>
      <c r="C6" s="610"/>
      <c r="D6" s="602"/>
      <c r="E6" s="604"/>
      <c r="F6" s="604"/>
      <c r="G6" s="604"/>
      <c r="H6" s="604"/>
      <c r="I6" s="604"/>
      <c r="J6" s="611"/>
      <c r="K6" s="604"/>
      <c r="L6" s="602"/>
      <c r="M6" s="611"/>
      <c r="N6" s="602"/>
      <c r="O6" s="604"/>
      <c r="P6" s="604"/>
      <c r="Q6" s="604"/>
      <c r="R6" s="604"/>
      <c r="S6" s="604"/>
      <c r="T6" s="604"/>
      <c r="U6" s="604"/>
      <c r="V6" s="602"/>
      <c r="W6" s="602"/>
      <c r="X6" s="604"/>
      <c r="Y6" s="604"/>
      <c r="Z6" s="602"/>
      <c r="AA6" s="26" t="s">
        <v>75</v>
      </c>
      <c r="AB6" s="602"/>
      <c r="AC6" s="602"/>
      <c r="AD6" s="602"/>
      <c r="AE6" s="68" t="s">
        <v>65</v>
      </c>
      <c r="AF6" s="68" t="s">
        <v>66</v>
      </c>
      <c r="AG6" s="85" t="s">
        <v>65</v>
      </c>
      <c r="AH6" s="85" t="s">
        <v>66</v>
      </c>
      <c r="AI6" s="68" t="s">
        <v>65</v>
      </c>
      <c r="AJ6" s="68" t="s">
        <v>66</v>
      </c>
      <c r="AK6" s="90" t="s">
        <v>65</v>
      </c>
      <c r="AL6" s="68" t="s">
        <v>66</v>
      </c>
      <c r="AM6" s="68" t="s">
        <v>65</v>
      </c>
      <c r="AN6" s="68" t="s">
        <v>66</v>
      </c>
      <c r="AO6" s="68" t="s">
        <v>65</v>
      </c>
      <c r="AP6" s="68" t="s">
        <v>66</v>
      </c>
      <c r="AQ6" s="598"/>
      <c r="AR6" s="598"/>
      <c r="AS6" s="68" t="s">
        <v>65</v>
      </c>
      <c r="AT6" s="68" t="s">
        <v>66</v>
      </c>
      <c r="AU6" s="598"/>
      <c r="AV6" s="598"/>
      <c r="AW6" s="90" t="s">
        <v>65</v>
      </c>
      <c r="AX6" s="68" t="s">
        <v>66</v>
      </c>
      <c r="AY6" s="599"/>
      <c r="AZ6" s="600"/>
      <c r="BA6" s="596"/>
      <c r="BB6" s="589"/>
      <c r="BC6" s="590"/>
      <c r="BD6" s="597"/>
      <c r="BE6" s="596"/>
      <c r="BF6" s="589"/>
      <c r="BG6" s="590"/>
      <c r="BH6" s="591"/>
      <c r="BI6" s="594"/>
      <c r="BJ6" s="581"/>
      <c r="BK6" s="584"/>
      <c r="BL6" s="587"/>
      <c r="BM6" s="587"/>
      <c r="BN6" s="577"/>
      <c r="BO6" s="577"/>
      <c r="BP6" s="578"/>
      <c r="BQ6" s="577"/>
      <c r="BR6" s="577"/>
      <c r="BS6" s="581"/>
      <c r="BT6" s="582"/>
      <c r="BU6" s="617"/>
      <c r="BV6" s="618"/>
      <c r="XCA6" s="17"/>
      <c r="XCB6" s="17"/>
      <c r="XCC6" s="17"/>
      <c r="XCD6" s="17"/>
      <c r="XCE6" s="17"/>
      <c r="XCF6" s="17"/>
      <c r="XCG6" s="17"/>
      <c r="XCH6" s="17"/>
      <c r="XCI6" s="17"/>
      <c r="XCJ6" s="17"/>
      <c r="XCK6" s="17"/>
      <c r="XCL6" s="17"/>
    </row>
    <row r="7" spans="1:74 16303:16314" s="15" customFormat="1" ht="26.1" customHeight="1">
      <c r="A7" s="27">
        <v>1</v>
      </c>
      <c r="B7" s="27">
        <v>2</v>
      </c>
      <c r="C7" s="27">
        <v>3</v>
      </c>
      <c r="D7" s="27">
        <v>4</v>
      </c>
      <c r="E7" s="27">
        <v>5</v>
      </c>
      <c r="F7" s="27">
        <v>6</v>
      </c>
      <c r="G7" s="27">
        <v>7</v>
      </c>
      <c r="H7" s="27">
        <v>8</v>
      </c>
      <c r="I7" s="27">
        <v>9</v>
      </c>
      <c r="J7" s="27">
        <v>10</v>
      </c>
      <c r="K7" s="27">
        <v>11</v>
      </c>
      <c r="L7" s="27">
        <v>12</v>
      </c>
      <c r="M7" s="27">
        <v>13</v>
      </c>
      <c r="N7" s="27">
        <v>14</v>
      </c>
      <c r="O7" s="27">
        <v>15</v>
      </c>
      <c r="P7" s="27">
        <v>16</v>
      </c>
      <c r="Q7" s="27">
        <v>17</v>
      </c>
      <c r="R7" s="27">
        <v>18</v>
      </c>
      <c r="S7" s="27">
        <v>19</v>
      </c>
      <c r="T7" s="27">
        <v>20</v>
      </c>
      <c r="U7" s="27">
        <v>21</v>
      </c>
      <c r="V7" s="27">
        <v>22</v>
      </c>
      <c r="W7" s="27">
        <v>23</v>
      </c>
      <c r="X7" s="27">
        <v>24</v>
      </c>
      <c r="Y7" s="27">
        <v>25</v>
      </c>
      <c r="Z7" s="27">
        <v>26</v>
      </c>
      <c r="AA7" s="27">
        <v>27</v>
      </c>
      <c r="AB7" s="27">
        <v>28</v>
      </c>
      <c r="AC7" s="27">
        <v>29</v>
      </c>
      <c r="AD7" s="27">
        <v>30</v>
      </c>
      <c r="AE7" s="27">
        <v>31</v>
      </c>
      <c r="AF7" s="27">
        <v>32</v>
      </c>
      <c r="AG7" s="27">
        <v>33</v>
      </c>
      <c r="AH7" s="27">
        <v>34</v>
      </c>
      <c r="AI7" s="27">
        <v>35</v>
      </c>
      <c r="AJ7" s="27">
        <v>36</v>
      </c>
      <c r="AK7" s="27">
        <v>37</v>
      </c>
      <c r="AL7" s="27">
        <v>38</v>
      </c>
      <c r="AM7" s="27">
        <v>39</v>
      </c>
      <c r="AN7" s="27">
        <v>40</v>
      </c>
      <c r="AO7" s="27">
        <v>41</v>
      </c>
      <c r="AP7" s="27">
        <v>42</v>
      </c>
      <c r="AQ7" s="27">
        <v>43</v>
      </c>
      <c r="AR7" s="27">
        <v>44</v>
      </c>
      <c r="AS7" s="27">
        <v>45</v>
      </c>
      <c r="AT7" s="27">
        <v>46</v>
      </c>
      <c r="AU7" s="27">
        <v>47</v>
      </c>
      <c r="AV7" s="27">
        <v>48</v>
      </c>
      <c r="AW7" s="27">
        <v>49</v>
      </c>
      <c r="AX7" s="27">
        <v>50</v>
      </c>
      <c r="AY7" s="27">
        <v>51</v>
      </c>
      <c r="AZ7" s="27">
        <v>52</v>
      </c>
      <c r="BA7" s="27">
        <v>53</v>
      </c>
      <c r="BB7" s="27">
        <v>54</v>
      </c>
      <c r="BC7" s="27">
        <v>55</v>
      </c>
      <c r="BD7" s="27">
        <v>56</v>
      </c>
      <c r="BE7" s="27">
        <v>57</v>
      </c>
      <c r="BF7" s="27">
        <v>58</v>
      </c>
      <c r="BG7" s="27">
        <v>59</v>
      </c>
      <c r="BH7" s="27">
        <v>60</v>
      </c>
      <c r="BI7" s="27">
        <v>61</v>
      </c>
      <c r="BJ7" s="27">
        <v>62</v>
      </c>
      <c r="BK7" s="27">
        <v>63</v>
      </c>
      <c r="BL7" s="27">
        <v>64</v>
      </c>
      <c r="BM7" s="27">
        <v>65</v>
      </c>
      <c r="BN7" s="27">
        <v>66</v>
      </c>
      <c r="BO7" s="27">
        <v>67</v>
      </c>
      <c r="BP7" s="27">
        <v>68</v>
      </c>
      <c r="BQ7" s="27">
        <v>69</v>
      </c>
      <c r="BR7" s="27">
        <v>70</v>
      </c>
      <c r="BS7" s="27">
        <v>71</v>
      </c>
      <c r="BT7" s="27">
        <v>72</v>
      </c>
      <c r="BU7" s="27">
        <v>73</v>
      </c>
      <c r="BV7" s="27">
        <v>74</v>
      </c>
      <c r="XCA7" s="17"/>
      <c r="XCB7" s="17"/>
      <c r="XCC7" s="17"/>
      <c r="XCD7" s="17"/>
      <c r="XCE7" s="17"/>
      <c r="XCF7" s="17"/>
      <c r="XCG7" s="17"/>
      <c r="XCH7" s="17"/>
      <c r="XCI7" s="17"/>
      <c r="XCJ7" s="17"/>
      <c r="XCK7" s="17"/>
      <c r="XCL7" s="17"/>
    </row>
    <row r="8" spans="1:74 16303:16314" s="16" customFormat="1" ht="24" customHeight="1">
      <c r="A8" s="229" t="s">
        <v>77</v>
      </c>
      <c r="B8" s="229"/>
      <c r="C8" s="229"/>
      <c r="D8" s="230"/>
      <c r="E8" s="229"/>
      <c r="F8" s="229"/>
      <c r="G8" s="229"/>
      <c r="H8" s="230"/>
      <c r="I8" s="230"/>
      <c r="J8" s="229"/>
      <c r="K8" s="229"/>
      <c r="L8" s="229"/>
      <c r="M8" s="229"/>
      <c r="N8" s="230"/>
      <c r="O8" s="231">
        <f>SUBTOTAL(9,O10:O682)</f>
        <v>8541.1009639999975</v>
      </c>
      <c r="P8" s="231">
        <f t="shared" ref="P8:AP8" si="0">SUBTOTAL(9,P10:P682)</f>
        <v>13657.567580000003</v>
      </c>
      <c r="Q8" s="231">
        <f t="shared" si="0"/>
        <v>3876.0867000000003</v>
      </c>
      <c r="R8" s="231">
        <f t="shared" si="0"/>
        <v>8754.8066500000004</v>
      </c>
      <c r="S8" s="231">
        <f t="shared" si="0"/>
        <v>930.72863999999993</v>
      </c>
      <c r="T8" s="231">
        <f t="shared" si="0"/>
        <v>70074.59</v>
      </c>
      <c r="U8" s="231">
        <f t="shared" si="0"/>
        <v>20828</v>
      </c>
      <c r="V8" s="231"/>
      <c r="W8" s="231"/>
      <c r="X8" s="231"/>
      <c r="Y8" s="231"/>
      <c r="Z8" s="231">
        <f t="shared" si="0"/>
        <v>25085289.531600002</v>
      </c>
      <c r="AA8" s="231">
        <f t="shared" si="0"/>
        <v>12352845.243776042</v>
      </c>
      <c r="AB8" s="231">
        <f t="shared" si="0"/>
        <v>5361950.5280000009</v>
      </c>
      <c r="AC8" s="231">
        <f t="shared" si="0"/>
        <v>1040336.27</v>
      </c>
      <c r="AD8" s="231">
        <f t="shared" si="0"/>
        <v>18771366.611382488</v>
      </c>
      <c r="AE8" s="231">
        <f t="shared" si="0"/>
        <v>1573332.1427409693</v>
      </c>
      <c r="AF8" s="231">
        <f t="shared" si="0"/>
        <v>450774.88746429741</v>
      </c>
      <c r="AG8" s="231">
        <f t="shared" si="0"/>
        <v>10445749.136047982</v>
      </c>
      <c r="AH8" s="231">
        <f t="shared" si="0"/>
        <v>2151924.6029107217</v>
      </c>
      <c r="AI8" s="231">
        <f t="shared" si="0"/>
        <v>2337199.6529999999</v>
      </c>
      <c r="AJ8" s="231">
        <f t="shared" si="0"/>
        <v>544179.58479072119</v>
      </c>
      <c r="AK8" s="231">
        <f t="shared" si="0"/>
        <v>2116817</v>
      </c>
      <c r="AL8" s="231">
        <f t="shared" si="0"/>
        <v>282229.65283911792</v>
      </c>
      <c r="AM8" s="231">
        <f t="shared" si="0"/>
        <v>220382.65299999999</v>
      </c>
      <c r="AN8" s="231">
        <f t="shared" si="0"/>
        <v>200216.52195160327</v>
      </c>
      <c r="AO8" s="231">
        <f t="shared" si="0"/>
        <v>0</v>
      </c>
      <c r="AP8" s="231">
        <f t="shared" si="0"/>
        <v>61733.41</v>
      </c>
      <c r="AQ8" s="231"/>
      <c r="AR8" s="231">
        <f>SUBTOTAL(9,AR10:AR682)</f>
        <v>1044.5829999999999</v>
      </c>
      <c r="AS8" s="231">
        <f>SUBTOTAL(9,AS10:AS682)</f>
        <v>3049715.2550379802</v>
      </c>
      <c r="AT8" s="231">
        <f>SUBTOTAL(9,AT10:AT682)</f>
        <v>832865.89350000012</v>
      </c>
      <c r="AU8" s="231"/>
      <c r="AV8" s="231">
        <f>SUBTOTAL(9,AV10:AV682)</f>
        <v>1244.28224</v>
      </c>
      <c r="AW8" s="231">
        <f>SUBTOTAL(9,AW10:AW682)</f>
        <v>2706826.0140099986</v>
      </c>
      <c r="AX8" s="231">
        <f>SUBTOTAL(9,AX10:AX682)</f>
        <v>652886.59462000011</v>
      </c>
      <c r="AY8" s="231"/>
      <c r="AZ8" s="231">
        <f>SUBTOTAL(9,AZ10:AZ682)</f>
        <v>1176.1277399999999</v>
      </c>
      <c r="BA8" s="231">
        <f>SUBTOTAL(9,BA10:BA682)</f>
        <v>1202229.2139999999</v>
      </c>
      <c r="BB8" s="231">
        <f>SUBTOTAL(9,BB10:BB682)</f>
        <v>-4564.4700000000521</v>
      </c>
      <c r="BC8" s="231"/>
      <c r="BD8" s="231">
        <f t="shared" ref="BD8:BV8" si="1">SUBTOTAL(9,BD10:BD682)</f>
        <v>513.25900000000001</v>
      </c>
      <c r="BE8" s="231">
        <f t="shared" si="1"/>
        <v>1149779</v>
      </c>
      <c r="BF8" s="231">
        <f t="shared" si="1"/>
        <v>126557</v>
      </c>
      <c r="BG8" s="231">
        <f t="shared" si="1"/>
        <v>0</v>
      </c>
      <c r="BH8" s="231">
        <f t="shared" si="1"/>
        <v>422</v>
      </c>
      <c r="BI8" s="231" t="e">
        <f t="shared" si="1"/>
        <v>#N/A</v>
      </c>
      <c r="BJ8" s="231">
        <f t="shared" si="1"/>
        <v>1964196.9022550187</v>
      </c>
      <c r="BK8" s="231">
        <f t="shared" si="1"/>
        <v>511946.58811999985</v>
      </c>
      <c r="BL8" s="231">
        <f t="shared" si="1"/>
        <v>31936</v>
      </c>
      <c r="BM8" s="231">
        <f t="shared" si="1"/>
        <v>1996132.9022550187</v>
      </c>
      <c r="BN8" s="231">
        <f t="shared" si="1"/>
        <v>307362</v>
      </c>
      <c r="BO8" s="231">
        <f t="shared" si="1"/>
        <v>108535</v>
      </c>
      <c r="BP8" s="231">
        <f t="shared" si="1"/>
        <v>198827</v>
      </c>
      <c r="BQ8" s="231">
        <f t="shared" si="1"/>
        <v>31314</v>
      </c>
      <c r="BR8" s="231">
        <f t="shared" si="1"/>
        <v>40030</v>
      </c>
      <c r="BS8" s="231">
        <f t="shared" si="1"/>
        <v>2374838.9022550187</v>
      </c>
      <c r="BT8" s="231"/>
      <c r="BU8" s="231"/>
      <c r="BV8" s="231">
        <f t="shared" si="1"/>
        <v>0</v>
      </c>
      <c r="XCA8" s="17"/>
      <c r="XCB8" s="17"/>
      <c r="XCC8" s="17"/>
      <c r="XCD8" s="17"/>
      <c r="XCE8" s="17"/>
      <c r="XCF8" s="17"/>
      <c r="XCG8" s="17"/>
      <c r="XCH8" s="17"/>
      <c r="XCI8" s="17"/>
      <c r="XCJ8" s="17"/>
      <c r="XCK8" s="17"/>
      <c r="XCL8" s="17"/>
    </row>
    <row r="9" spans="1:74 16303:16314" s="16" customFormat="1" ht="42" customHeight="1">
      <c r="A9" s="229"/>
      <c r="B9" s="229"/>
      <c r="C9" s="229"/>
      <c r="D9" s="230" t="s">
        <v>78</v>
      </c>
      <c r="E9" s="229"/>
      <c r="F9" s="229"/>
      <c r="G9" s="229"/>
      <c r="H9" s="230"/>
      <c r="I9" s="230"/>
      <c r="J9" s="229"/>
      <c r="K9" s="229"/>
      <c r="L9" s="229"/>
      <c r="M9" s="229"/>
      <c r="N9" s="230"/>
      <c r="O9" s="231">
        <f>SUBTOTAL(9,O10:O82)</f>
        <v>1582.3679999999997</v>
      </c>
      <c r="P9" s="231">
        <f t="shared" ref="P9:AP9" si="2">SUBTOTAL(9,P10:P82)</f>
        <v>1689.4812400000005</v>
      </c>
      <c r="Q9" s="231">
        <f t="shared" si="2"/>
        <v>268.46299999999997</v>
      </c>
      <c r="R9" s="231">
        <f t="shared" si="2"/>
        <v>1287.5232400000004</v>
      </c>
      <c r="S9" s="231">
        <f t="shared" si="2"/>
        <v>131.036</v>
      </c>
      <c r="T9" s="231">
        <f t="shared" si="2"/>
        <v>2459</v>
      </c>
      <c r="U9" s="231">
        <f t="shared" si="2"/>
        <v>0</v>
      </c>
      <c r="V9" s="231"/>
      <c r="W9" s="231"/>
      <c r="X9" s="231"/>
      <c r="Y9" s="231"/>
      <c r="Z9" s="231">
        <f t="shared" si="2"/>
        <v>2665924.9589999993</v>
      </c>
      <c r="AA9" s="231">
        <f t="shared" si="2"/>
        <v>1801446.4287000007</v>
      </c>
      <c r="AB9" s="231">
        <f t="shared" si="2"/>
        <v>681124.98</v>
      </c>
      <c r="AC9" s="231">
        <f t="shared" si="2"/>
        <v>26571</v>
      </c>
      <c r="AD9" s="231">
        <f t="shared" si="2"/>
        <v>1978866.9789999994</v>
      </c>
      <c r="AE9" s="231">
        <f t="shared" si="2"/>
        <v>1259172.1427409693</v>
      </c>
      <c r="AF9" s="231">
        <f t="shared" si="2"/>
        <v>375762.48746429739</v>
      </c>
      <c r="AG9" s="231">
        <f t="shared" si="2"/>
        <v>998816.45483797812</v>
      </c>
      <c r="AH9" s="231">
        <f t="shared" si="2"/>
        <v>286512.30979072122</v>
      </c>
      <c r="AI9" s="231">
        <f t="shared" si="2"/>
        <v>514277.16000000003</v>
      </c>
      <c r="AJ9" s="231">
        <f t="shared" si="2"/>
        <v>260527.30979072116</v>
      </c>
      <c r="AK9" s="231">
        <f t="shared" si="2"/>
        <v>350484</v>
      </c>
      <c r="AL9" s="231">
        <f t="shared" si="2"/>
        <v>151399.45283911793</v>
      </c>
      <c r="AM9" s="231">
        <f t="shared" si="2"/>
        <v>163793.16</v>
      </c>
      <c r="AN9" s="231">
        <f t="shared" si="2"/>
        <v>108127.85695160326</v>
      </c>
      <c r="AO9" s="231">
        <f t="shared" si="2"/>
        <v>0</v>
      </c>
      <c r="AP9" s="231">
        <f t="shared" si="2"/>
        <v>1000</v>
      </c>
      <c r="AQ9" s="231"/>
      <c r="AR9" s="231">
        <f>SUBTOTAL(9,AR10:AR82)</f>
        <v>683.33999999999992</v>
      </c>
      <c r="AS9" s="231">
        <f>SUBTOTAL(9,AS10:AS82)</f>
        <v>251189.25483797828</v>
      </c>
      <c r="AT9" s="231">
        <f>SUBTOTAL(9,AT10:AT82)</f>
        <v>5690.3</v>
      </c>
      <c r="AU9" s="231"/>
      <c r="AV9" s="231">
        <f>SUBTOTAL(9,AV10:AV82)</f>
        <v>528.68523999999991</v>
      </c>
      <c r="AW9" s="231">
        <f>SUBTOTAL(9,AW10:AW82)</f>
        <v>146989.13999999998</v>
      </c>
      <c r="AX9" s="231">
        <f>SUBTOTAL(9,AX10:AX82)</f>
        <v>16487.5</v>
      </c>
      <c r="AY9" s="231"/>
      <c r="AZ9" s="231">
        <f>SUBTOTAL(9,AZ10:AZ82)</f>
        <v>140.71599999999998</v>
      </c>
      <c r="BA9" s="231">
        <f>SUBTOTAL(9,BA10:BA82)</f>
        <v>46602.9</v>
      </c>
      <c r="BB9" s="231">
        <f>SUBTOTAL(9,BB10:BB82)</f>
        <v>3807.2</v>
      </c>
      <c r="BC9" s="231"/>
      <c r="BD9" s="231">
        <f>SUBTOTAL(9,BD10:BD82)</f>
        <v>11.978</v>
      </c>
      <c r="BE9" s="231">
        <f>SUBTOTAL(9,BE10:BE82)</f>
        <v>39758</v>
      </c>
      <c r="BF9" s="231">
        <f>SUBTOTAL(9,BF10:BF82)</f>
        <v>0</v>
      </c>
      <c r="BG9" s="231"/>
      <c r="BH9" s="231">
        <f>SUBTOTAL(9,BH10:BH82)</f>
        <v>85</v>
      </c>
      <c r="BI9" s="231"/>
      <c r="BJ9" s="231">
        <f t="shared" ref="BJ9:BV9" si="3">SUBTOTAL(9,BJ10:BJ82)</f>
        <v>602873.99725501868</v>
      </c>
      <c r="BK9" s="231">
        <f t="shared" si="3"/>
        <v>59400.800000000003</v>
      </c>
      <c r="BL9" s="231">
        <f t="shared" si="3"/>
        <v>0</v>
      </c>
      <c r="BM9" s="231">
        <f t="shared" si="3"/>
        <v>602873.99725501868</v>
      </c>
      <c r="BN9" s="231">
        <f t="shared" si="3"/>
        <v>11857</v>
      </c>
      <c r="BO9" s="231">
        <f t="shared" si="3"/>
        <v>0</v>
      </c>
      <c r="BP9" s="231">
        <f t="shared" si="3"/>
        <v>11857</v>
      </c>
      <c r="BQ9" s="231">
        <f t="shared" si="3"/>
        <v>0</v>
      </c>
      <c r="BR9" s="231">
        <f t="shared" si="3"/>
        <v>7228</v>
      </c>
      <c r="BS9" s="231">
        <f t="shared" si="3"/>
        <v>621958.99725501868</v>
      </c>
      <c r="BT9" s="231"/>
      <c r="BU9" s="231"/>
      <c r="BV9" s="231">
        <f t="shared" si="3"/>
        <v>0</v>
      </c>
      <c r="XCA9" s="17"/>
      <c r="XCB9" s="17"/>
      <c r="XCC9" s="17"/>
      <c r="XCD9" s="17"/>
      <c r="XCE9" s="17"/>
      <c r="XCF9" s="17"/>
      <c r="XCG9" s="17"/>
      <c r="XCH9" s="17"/>
      <c r="XCI9" s="17"/>
      <c r="XCJ9" s="17"/>
      <c r="XCK9" s="17"/>
      <c r="XCL9" s="17"/>
    </row>
    <row r="10" spans="1:74 16303:16314" s="15" customFormat="1" ht="60">
      <c r="A10" s="28">
        <v>1</v>
      </c>
      <c r="B10" s="28" t="s">
        <v>79</v>
      </c>
      <c r="C10" s="28" t="s">
        <v>80</v>
      </c>
      <c r="D10" s="116" t="s">
        <v>81</v>
      </c>
      <c r="E10" s="31" t="s">
        <v>82</v>
      </c>
      <c r="F10" s="31" t="s">
        <v>83</v>
      </c>
      <c r="G10" s="32" t="s">
        <v>84</v>
      </c>
      <c r="H10" s="32" t="s">
        <v>85</v>
      </c>
      <c r="I10" s="38" t="s">
        <v>86</v>
      </c>
      <c r="J10" s="39" t="s">
        <v>87</v>
      </c>
      <c r="K10" s="54" t="s">
        <v>88</v>
      </c>
      <c r="L10" s="38"/>
      <c r="M10" s="41" t="s">
        <v>89</v>
      </c>
      <c r="N10" s="42" t="s">
        <v>90</v>
      </c>
      <c r="O10" s="43">
        <v>21.32</v>
      </c>
      <c r="P10" s="55">
        <v>21.358000000000001</v>
      </c>
      <c r="Q10" s="48">
        <v>21.358000000000001</v>
      </c>
      <c r="R10" s="62"/>
      <c r="S10" s="62"/>
      <c r="T10" s="62"/>
      <c r="U10" s="62"/>
      <c r="V10" s="55">
        <v>2015</v>
      </c>
      <c r="W10" s="55">
        <v>2017</v>
      </c>
      <c r="X10" s="71" t="s">
        <v>91</v>
      </c>
      <c r="Y10" s="72" t="s">
        <v>92</v>
      </c>
      <c r="Z10" s="73">
        <v>83718</v>
      </c>
      <c r="AA10" s="73">
        <v>48871.859799999998</v>
      </c>
      <c r="AB10" s="73">
        <v>5925</v>
      </c>
      <c r="AC10" s="73">
        <v>5925</v>
      </c>
      <c r="AD10" s="67">
        <v>77793</v>
      </c>
      <c r="AE10" s="55"/>
      <c r="AF10" s="67"/>
      <c r="AG10" s="67">
        <f>AI10+AS10+AW10+BA10+BE10</f>
        <v>83718</v>
      </c>
      <c r="AH10" s="67">
        <f>AJ10+AT10+AX10+BB10+BF10</f>
        <v>5925</v>
      </c>
      <c r="AI10" s="79">
        <v>28489</v>
      </c>
      <c r="AJ10" s="79">
        <v>5925</v>
      </c>
      <c r="AK10" s="79">
        <v>25115</v>
      </c>
      <c r="AL10" s="79">
        <v>2551</v>
      </c>
      <c r="AM10" s="79">
        <v>3374</v>
      </c>
      <c r="AN10" s="79">
        <v>3374</v>
      </c>
      <c r="AO10" s="79"/>
      <c r="AP10" s="79"/>
      <c r="AQ10" s="79" t="s">
        <v>93</v>
      </c>
      <c r="AR10" s="79"/>
      <c r="AS10" s="55">
        <v>55229</v>
      </c>
      <c r="AT10" s="55">
        <v>0</v>
      </c>
      <c r="AU10" s="93" t="s">
        <v>94</v>
      </c>
      <c r="AV10" s="55">
        <v>21.358000000000001</v>
      </c>
      <c r="AW10" s="94"/>
      <c r="AX10" s="94"/>
      <c r="AY10" s="95"/>
      <c r="AZ10" s="95"/>
      <c r="BA10" s="95"/>
      <c r="BB10" s="100"/>
      <c r="BC10" s="95"/>
      <c r="BD10" s="95"/>
      <c r="BE10" s="95"/>
      <c r="BF10" s="95"/>
      <c r="BG10" s="95"/>
      <c r="BH10" s="95"/>
      <c r="BI10" s="95" t="str">
        <f>VLOOKUP(D10,'部省规划资金拨付（年报数据）'!$C$8:'部省规划资金拨付（年报数据）'!$BE$464,1,FALSE)</f>
        <v>S327长沙梅溪湖—宁乡（岳麓区、高新区）</v>
      </c>
      <c r="BJ10" s="43">
        <v>5925</v>
      </c>
      <c r="BK10" s="43">
        <v>0</v>
      </c>
      <c r="BL10" s="43"/>
      <c r="BM10" s="43">
        <v>5925</v>
      </c>
      <c r="BN10" s="43">
        <v>0</v>
      </c>
      <c r="BO10" s="43"/>
      <c r="BP10" s="43"/>
      <c r="BQ10" s="43"/>
      <c r="BR10" s="43"/>
      <c r="BS10" s="43">
        <f>BM10+BN10+BQ10+BR10</f>
        <v>5925</v>
      </c>
      <c r="BT10" s="106" t="s">
        <v>95</v>
      </c>
      <c r="BU10" s="106" t="s">
        <v>95</v>
      </c>
      <c r="BV10" s="110"/>
      <c r="XCA10" s="17"/>
      <c r="XCB10" s="17"/>
      <c r="XCC10" s="17"/>
      <c r="XCD10" s="17"/>
      <c r="XCE10" s="17"/>
      <c r="XCF10" s="17"/>
      <c r="XCG10" s="17"/>
      <c r="XCH10" s="17"/>
      <c r="XCI10" s="17"/>
      <c r="XCJ10" s="17"/>
      <c r="XCK10" s="17"/>
      <c r="XCL10" s="17"/>
    </row>
    <row r="11" spans="1:74 16303:16314" s="15" customFormat="1" ht="60">
      <c r="A11" s="28">
        <v>2</v>
      </c>
      <c r="B11" s="28" t="s">
        <v>79</v>
      </c>
      <c r="C11" s="28" t="s">
        <v>96</v>
      </c>
      <c r="D11" s="116" t="s">
        <v>97</v>
      </c>
      <c r="E11" s="31" t="s">
        <v>98</v>
      </c>
      <c r="F11" s="31" t="s">
        <v>99</v>
      </c>
      <c r="G11" s="32"/>
      <c r="H11" s="32"/>
      <c r="I11" s="38" t="s">
        <v>100</v>
      </c>
      <c r="J11" s="39" t="s">
        <v>87</v>
      </c>
      <c r="K11" s="54" t="s">
        <v>88</v>
      </c>
      <c r="L11" s="38"/>
      <c r="M11" s="41" t="s">
        <v>89</v>
      </c>
      <c r="N11" s="42" t="s">
        <v>90</v>
      </c>
      <c r="O11" s="43">
        <v>19.600000000000001</v>
      </c>
      <c r="P11" s="55">
        <v>19.599</v>
      </c>
      <c r="Q11" s="55"/>
      <c r="R11" s="55">
        <v>19.599</v>
      </c>
      <c r="S11" s="55"/>
      <c r="T11" s="55"/>
      <c r="U11" s="55"/>
      <c r="V11" s="55">
        <v>2012</v>
      </c>
      <c r="W11" s="55">
        <v>2016</v>
      </c>
      <c r="X11" s="71" t="s">
        <v>101</v>
      </c>
      <c r="Y11" s="72" t="s">
        <v>102</v>
      </c>
      <c r="Z11" s="73">
        <v>30992</v>
      </c>
      <c r="AA11" s="73">
        <v>8854</v>
      </c>
      <c r="AB11" s="73">
        <v>8854</v>
      </c>
      <c r="AC11" s="73"/>
      <c r="AD11" s="67">
        <v>22138</v>
      </c>
      <c r="AE11" s="79">
        <v>25386</v>
      </c>
      <c r="AF11" s="67">
        <v>8742</v>
      </c>
      <c r="AG11" s="67">
        <f t="shared" ref="AG11:AH74" si="4">AI11+AS11+AW11+BA11+BE11</f>
        <v>5606</v>
      </c>
      <c r="AH11" s="67">
        <f t="shared" si="4"/>
        <v>112</v>
      </c>
      <c r="AI11" s="79">
        <v>5606</v>
      </c>
      <c r="AJ11" s="79">
        <v>112</v>
      </c>
      <c r="AK11" s="79">
        <v>5606</v>
      </c>
      <c r="AL11" s="79">
        <v>112</v>
      </c>
      <c r="AM11" s="79"/>
      <c r="AN11" s="79"/>
      <c r="AO11" s="79"/>
      <c r="AP11" s="79"/>
      <c r="AQ11" s="79" t="s">
        <v>103</v>
      </c>
      <c r="AR11" s="79">
        <v>19.599</v>
      </c>
      <c r="AS11" s="55"/>
      <c r="AT11" s="55"/>
      <c r="AU11" s="93"/>
      <c r="AV11" s="55"/>
      <c r="AW11" s="94"/>
      <c r="AX11" s="94"/>
      <c r="AY11" s="95"/>
      <c r="AZ11" s="95"/>
      <c r="BA11" s="95"/>
      <c r="BB11" s="100"/>
      <c r="BC11" s="95"/>
      <c r="BD11" s="95"/>
      <c r="BE11" s="95"/>
      <c r="BF11" s="95"/>
      <c r="BG11" s="95"/>
      <c r="BH11" s="95"/>
      <c r="BI11" s="95" t="str">
        <f>VLOOKUP(D11,'部省规划资金拨付（年报数据）'!$C$8:'部省规划资金拨付（年报数据）'!$BE$464,1,FALSE)</f>
        <v>S202、S319大浏高速茶林互通-白沙(一期）</v>
      </c>
      <c r="BJ11" s="43">
        <v>8854</v>
      </c>
      <c r="BK11" s="43">
        <v>0</v>
      </c>
      <c r="BL11" s="43"/>
      <c r="BM11" s="43">
        <v>8854</v>
      </c>
      <c r="BN11" s="43">
        <v>0</v>
      </c>
      <c r="BO11" s="43"/>
      <c r="BP11" s="43"/>
      <c r="BQ11" s="43"/>
      <c r="BR11" s="43"/>
      <c r="BS11" s="43">
        <f t="shared" ref="BS11:BS74" si="5">BM11+BN11+BQ11+BR11</f>
        <v>8854</v>
      </c>
      <c r="BT11" s="106" t="s">
        <v>95</v>
      </c>
      <c r="BU11" s="106" t="s">
        <v>95</v>
      </c>
      <c r="BV11" s="110"/>
      <c r="XCA11" s="17"/>
      <c r="XCB11" s="17"/>
      <c r="XCC11" s="17"/>
      <c r="XCD11" s="17"/>
      <c r="XCE11" s="17"/>
      <c r="XCF11" s="17"/>
      <c r="XCG11" s="17"/>
      <c r="XCH11" s="17"/>
      <c r="XCI11" s="17"/>
      <c r="XCJ11" s="17"/>
      <c r="XCK11" s="17"/>
      <c r="XCL11" s="17"/>
    </row>
    <row r="12" spans="1:74 16303:16314" s="15" customFormat="1" ht="60">
      <c r="A12" s="28">
        <v>3</v>
      </c>
      <c r="B12" s="28" t="s">
        <v>79</v>
      </c>
      <c r="C12" s="28" t="s">
        <v>96</v>
      </c>
      <c r="D12" s="116" t="s">
        <v>104</v>
      </c>
      <c r="E12" s="31" t="s">
        <v>105</v>
      </c>
      <c r="F12" s="31" t="s">
        <v>106</v>
      </c>
      <c r="G12" s="32"/>
      <c r="H12" s="32"/>
      <c r="I12" s="38" t="s">
        <v>100</v>
      </c>
      <c r="J12" s="39" t="s">
        <v>87</v>
      </c>
      <c r="K12" s="54" t="s">
        <v>88</v>
      </c>
      <c r="L12" s="38"/>
      <c r="M12" s="41" t="s">
        <v>89</v>
      </c>
      <c r="N12" s="42" t="s">
        <v>90</v>
      </c>
      <c r="O12" s="43">
        <v>19.260000000000002</v>
      </c>
      <c r="P12" s="55">
        <v>19.260000000000002</v>
      </c>
      <c r="Q12" s="55"/>
      <c r="R12" s="55">
        <v>19.260000000000002</v>
      </c>
      <c r="S12" s="55"/>
      <c r="T12" s="55"/>
      <c r="U12" s="55"/>
      <c r="V12" s="55">
        <v>2014</v>
      </c>
      <c r="W12" s="55">
        <v>2016</v>
      </c>
      <c r="X12" s="71" t="s">
        <v>107</v>
      </c>
      <c r="Y12" s="72" t="s">
        <v>108</v>
      </c>
      <c r="Z12" s="73">
        <v>83152</v>
      </c>
      <c r="AA12" s="73">
        <v>48228.160000000003</v>
      </c>
      <c r="AB12" s="73">
        <v>5807</v>
      </c>
      <c r="AC12" s="73"/>
      <c r="AD12" s="67">
        <v>77345</v>
      </c>
      <c r="AE12" s="79">
        <v>54283</v>
      </c>
      <c r="AF12" s="67">
        <v>3484.2</v>
      </c>
      <c r="AG12" s="67">
        <f t="shared" si="4"/>
        <v>28869</v>
      </c>
      <c r="AH12" s="67">
        <f t="shared" si="4"/>
        <v>2322.8000000000002</v>
      </c>
      <c r="AI12" s="79">
        <v>28869</v>
      </c>
      <c r="AJ12" s="79">
        <v>2322.8000000000002</v>
      </c>
      <c r="AK12" s="79">
        <v>16630</v>
      </c>
      <c r="AL12" s="79">
        <v>1651.0452751817199</v>
      </c>
      <c r="AM12" s="79">
        <v>12239</v>
      </c>
      <c r="AN12" s="79">
        <v>671.75472481827603</v>
      </c>
      <c r="AO12" s="79"/>
      <c r="AP12" s="79"/>
      <c r="AQ12" s="79" t="s">
        <v>109</v>
      </c>
      <c r="AR12" s="79">
        <v>13.69</v>
      </c>
      <c r="AS12" s="55"/>
      <c r="AT12" s="55"/>
      <c r="AU12" s="93" t="s">
        <v>94</v>
      </c>
      <c r="AV12" s="55">
        <v>5</v>
      </c>
      <c r="AW12" s="94"/>
      <c r="AX12" s="94"/>
      <c r="AY12" s="95"/>
      <c r="AZ12" s="95"/>
      <c r="BA12" s="95"/>
      <c r="BB12" s="100"/>
      <c r="BC12" s="95"/>
      <c r="BD12" s="95"/>
      <c r="BE12" s="95"/>
      <c r="BF12" s="95"/>
      <c r="BG12" s="95"/>
      <c r="BH12" s="95"/>
      <c r="BI12" s="95" t="str">
        <f>VLOOKUP(D12,'部省规划资金拨付（年报数据）'!$C$8:'部省规划资金拨付（年报数据）'!$BE$464,1,FALSE)</f>
        <v>浏阳蕉溪岭至黄花机场（浏阳段）</v>
      </c>
      <c r="BJ12" s="43">
        <v>5807</v>
      </c>
      <c r="BK12" s="43">
        <v>0</v>
      </c>
      <c r="BL12" s="43"/>
      <c r="BM12" s="43">
        <v>5807</v>
      </c>
      <c r="BN12" s="43">
        <v>0</v>
      </c>
      <c r="BO12" s="43"/>
      <c r="BP12" s="43"/>
      <c r="BQ12" s="43"/>
      <c r="BR12" s="43"/>
      <c r="BS12" s="43">
        <f t="shared" si="5"/>
        <v>5807</v>
      </c>
      <c r="BT12" s="106" t="s">
        <v>95</v>
      </c>
      <c r="BU12" s="106" t="s">
        <v>95</v>
      </c>
      <c r="BV12" s="110"/>
      <c r="XCA12" s="17"/>
      <c r="XCB12" s="17"/>
      <c r="XCC12" s="17"/>
      <c r="XCD12" s="17"/>
      <c r="XCE12" s="17"/>
      <c r="XCF12" s="17"/>
      <c r="XCG12" s="17"/>
      <c r="XCH12" s="17"/>
      <c r="XCI12" s="17"/>
      <c r="XCJ12" s="17"/>
      <c r="XCK12" s="17"/>
      <c r="XCL12" s="17"/>
    </row>
    <row r="13" spans="1:74 16303:16314" s="15" customFormat="1" ht="36">
      <c r="A13" s="28">
        <v>4</v>
      </c>
      <c r="B13" s="28" t="s">
        <v>110</v>
      </c>
      <c r="C13" s="28" t="s">
        <v>111</v>
      </c>
      <c r="D13" s="36" t="s">
        <v>112</v>
      </c>
      <c r="E13" s="31" t="s">
        <v>112</v>
      </c>
      <c r="F13" s="31" t="s">
        <v>112</v>
      </c>
      <c r="G13" s="32"/>
      <c r="H13" s="32"/>
      <c r="I13" s="38" t="s">
        <v>86</v>
      </c>
      <c r="J13" s="39" t="s">
        <v>87</v>
      </c>
      <c r="K13" s="54" t="s">
        <v>88</v>
      </c>
      <c r="L13" s="38"/>
      <c r="M13" s="41" t="s">
        <v>89</v>
      </c>
      <c r="N13" s="42" t="s">
        <v>113</v>
      </c>
      <c r="O13" s="43">
        <v>5.0999999999999996</v>
      </c>
      <c r="P13" s="55">
        <v>5.0999999999999996</v>
      </c>
      <c r="Q13" s="55">
        <v>5.0999999999999996</v>
      </c>
      <c r="R13" s="55"/>
      <c r="S13" s="55"/>
      <c r="T13" s="55"/>
      <c r="U13" s="55"/>
      <c r="V13" s="55">
        <v>2014</v>
      </c>
      <c r="W13" s="55">
        <v>2016</v>
      </c>
      <c r="X13" s="71" t="s">
        <v>114</v>
      </c>
      <c r="Y13" s="72" t="s">
        <v>115</v>
      </c>
      <c r="Z13" s="73">
        <v>112812.35</v>
      </c>
      <c r="AA13" s="73">
        <v>81077.538700000005</v>
      </c>
      <c r="AB13" s="73">
        <v>3364</v>
      </c>
      <c r="AC13" s="73"/>
      <c r="AD13" s="73">
        <v>109448.35</v>
      </c>
      <c r="AE13" s="79">
        <v>73328</v>
      </c>
      <c r="AF13" s="67">
        <v>2018.4</v>
      </c>
      <c r="AG13" s="67">
        <f t="shared" si="4"/>
        <v>39484.35</v>
      </c>
      <c r="AH13" s="67">
        <f t="shared" si="4"/>
        <v>1345.6</v>
      </c>
      <c r="AI13" s="79">
        <v>39484.35</v>
      </c>
      <c r="AJ13" s="79">
        <v>1345.6</v>
      </c>
      <c r="AK13" s="79">
        <v>22562</v>
      </c>
      <c r="AL13" s="79">
        <v>659.60784313725503</v>
      </c>
      <c r="AM13" s="79">
        <v>16922.349999999999</v>
      </c>
      <c r="AN13" s="79">
        <v>685.99215686274499</v>
      </c>
      <c r="AO13" s="79"/>
      <c r="AP13" s="79"/>
      <c r="AQ13" s="79" t="s">
        <v>109</v>
      </c>
      <c r="AR13" s="79">
        <v>2.5</v>
      </c>
      <c r="AS13" s="55"/>
      <c r="AT13" s="55"/>
      <c r="AU13" s="93"/>
      <c r="AV13" s="55"/>
      <c r="AW13" s="94"/>
      <c r="AX13" s="94"/>
      <c r="AY13" s="95"/>
      <c r="AZ13" s="95"/>
      <c r="BA13" s="95"/>
      <c r="BB13" s="100"/>
      <c r="BC13" s="95"/>
      <c r="BD13" s="95"/>
      <c r="BE13" s="95"/>
      <c r="BF13" s="95"/>
      <c r="BG13" s="95"/>
      <c r="BH13" s="95"/>
      <c r="BI13" s="95" t="str">
        <f>VLOOKUP(D13,'部省规划资金拨付（年报数据）'!$C$8:'部省规划资金拨付（年报数据）'!$BE$464,1,FALSE)</f>
        <v>G320湘潭绕城公路一期</v>
      </c>
      <c r="BJ13" s="43">
        <v>3364</v>
      </c>
      <c r="BK13" s="43">
        <v>0</v>
      </c>
      <c r="BL13" s="43"/>
      <c r="BM13" s="43">
        <v>3364</v>
      </c>
      <c r="BN13" s="43">
        <v>0</v>
      </c>
      <c r="BO13" s="43"/>
      <c r="BP13" s="43"/>
      <c r="BQ13" s="43"/>
      <c r="BR13" s="43"/>
      <c r="BS13" s="43">
        <f t="shared" si="5"/>
        <v>3364</v>
      </c>
      <c r="BT13" s="106" t="s">
        <v>95</v>
      </c>
      <c r="BU13" s="106" t="s">
        <v>95</v>
      </c>
      <c r="BV13" s="110"/>
      <c r="XCA13" s="17"/>
      <c r="XCB13" s="17"/>
      <c r="XCC13" s="17"/>
      <c r="XCD13" s="17"/>
      <c r="XCE13" s="17"/>
      <c r="XCF13" s="17"/>
      <c r="XCG13" s="17"/>
      <c r="XCH13" s="17"/>
      <c r="XCI13" s="17"/>
      <c r="XCJ13" s="17"/>
      <c r="XCK13" s="17"/>
      <c r="XCL13" s="17"/>
    </row>
    <row r="14" spans="1:74 16303:16314" s="15" customFormat="1" ht="36">
      <c r="A14" s="28">
        <v>5</v>
      </c>
      <c r="B14" s="28" t="s">
        <v>116</v>
      </c>
      <c r="C14" s="28" t="s">
        <v>117</v>
      </c>
      <c r="D14" s="36" t="s">
        <v>118</v>
      </c>
      <c r="E14" s="31" t="s">
        <v>118</v>
      </c>
      <c r="F14" s="31" t="s">
        <v>118</v>
      </c>
      <c r="G14" s="32"/>
      <c r="H14" s="32"/>
      <c r="I14" s="38" t="s">
        <v>86</v>
      </c>
      <c r="J14" s="39" t="s">
        <v>87</v>
      </c>
      <c r="K14" s="54" t="s">
        <v>88</v>
      </c>
      <c r="L14" s="38"/>
      <c r="M14" s="41" t="s">
        <v>89</v>
      </c>
      <c r="N14" s="42" t="s">
        <v>119</v>
      </c>
      <c r="O14" s="43">
        <v>17.143000000000001</v>
      </c>
      <c r="P14" s="55">
        <v>17.143000000000001</v>
      </c>
      <c r="Q14" s="55"/>
      <c r="R14" s="55">
        <v>17.143000000000001</v>
      </c>
      <c r="S14" s="55"/>
      <c r="T14" s="55"/>
      <c r="U14" s="55"/>
      <c r="V14" s="55">
        <v>2014</v>
      </c>
      <c r="W14" s="55">
        <v>2016</v>
      </c>
      <c r="X14" s="71" t="s">
        <v>120</v>
      </c>
      <c r="Y14" s="72" t="s">
        <v>121</v>
      </c>
      <c r="Z14" s="73">
        <v>92182.34</v>
      </c>
      <c r="AA14" s="73">
        <v>63367.731500000002</v>
      </c>
      <c r="AB14" s="73">
        <v>5720</v>
      </c>
      <c r="AC14" s="73"/>
      <c r="AD14" s="67">
        <v>86462.34</v>
      </c>
      <c r="AE14" s="79">
        <v>90074.971578947399</v>
      </c>
      <c r="AF14" s="67">
        <v>3613</v>
      </c>
      <c r="AG14" s="67">
        <f t="shared" si="4"/>
        <v>2107</v>
      </c>
      <c r="AH14" s="67">
        <f t="shared" si="4"/>
        <v>2107</v>
      </c>
      <c r="AI14" s="79">
        <v>2107</v>
      </c>
      <c r="AJ14" s="79">
        <v>2107</v>
      </c>
      <c r="AK14" s="79">
        <v>2107</v>
      </c>
      <c r="AL14" s="79">
        <v>2107</v>
      </c>
      <c r="AM14" s="79"/>
      <c r="AN14" s="79"/>
      <c r="AO14" s="79"/>
      <c r="AP14" s="79"/>
      <c r="AQ14" s="79" t="s">
        <v>94</v>
      </c>
      <c r="AR14" s="79">
        <v>12</v>
      </c>
      <c r="AS14" s="55"/>
      <c r="AT14" s="55"/>
      <c r="AU14" s="93"/>
      <c r="AV14" s="55"/>
      <c r="AW14" s="94"/>
      <c r="AX14" s="94"/>
      <c r="AY14" s="95"/>
      <c r="AZ14" s="95"/>
      <c r="BA14" s="95"/>
      <c r="BB14" s="100"/>
      <c r="BC14" s="95"/>
      <c r="BD14" s="95"/>
      <c r="BE14" s="95"/>
      <c r="BF14" s="95"/>
      <c r="BG14" s="95"/>
      <c r="BH14" s="95"/>
      <c r="BI14" s="95" t="str">
        <f>VLOOKUP(D14,'部省规划资金拨付（年报数据）'!$C$8:'部省规划资金拨付（年报数据）'!$BE$464,1,FALSE)</f>
        <v>衡阳-西渡</v>
      </c>
      <c r="BJ14" s="43">
        <v>5720</v>
      </c>
      <c r="BK14" s="43">
        <v>0</v>
      </c>
      <c r="BL14" s="43"/>
      <c r="BM14" s="43">
        <v>5720</v>
      </c>
      <c r="BN14" s="43">
        <v>0</v>
      </c>
      <c r="BO14" s="43"/>
      <c r="BP14" s="43"/>
      <c r="BQ14" s="43"/>
      <c r="BR14" s="43"/>
      <c r="BS14" s="43">
        <f t="shared" si="5"/>
        <v>5720</v>
      </c>
      <c r="BT14" s="106" t="s">
        <v>95</v>
      </c>
      <c r="BU14" s="106" t="s">
        <v>95</v>
      </c>
      <c r="BV14" s="110"/>
      <c r="XCA14" s="17"/>
      <c r="XCB14" s="17"/>
      <c r="XCC14" s="17"/>
      <c r="XCD14" s="17"/>
      <c r="XCE14" s="17"/>
      <c r="XCF14" s="17"/>
      <c r="XCG14" s="17"/>
      <c r="XCH14" s="17"/>
      <c r="XCI14" s="17"/>
      <c r="XCJ14" s="17"/>
      <c r="XCK14" s="17"/>
      <c r="XCL14" s="17"/>
    </row>
    <row r="15" spans="1:74 16303:16314" s="15" customFormat="1" ht="60">
      <c r="A15" s="28">
        <v>6</v>
      </c>
      <c r="B15" s="28" t="s">
        <v>116</v>
      </c>
      <c r="C15" s="28" t="s">
        <v>122</v>
      </c>
      <c r="D15" s="36" t="s">
        <v>123</v>
      </c>
      <c r="E15" s="31" t="s">
        <v>124</v>
      </c>
      <c r="F15" s="31" t="s">
        <v>125</v>
      </c>
      <c r="G15" s="32"/>
      <c r="H15" s="32"/>
      <c r="I15" s="38" t="s">
        <v>86</v>
      </c>
      <c r="J15" s="39" t="s">
        <v>87</v>
      </c>
      <c r="K15" s="54" t="s">
        <v>88</v>
      </c>
      <c r="L15" s="38"/>
      <c r="M15" s="41" t="s">
        <v>89</v>
      </c>
      <c r="N15" s="42" t="s">
        <v>113</v>
      </c>
      <c r="O15" s="43">
        <v>0.87</v>
      </c>
      <c r="P15" s="55">
        <v>0.87</v>
      </c>
      <c r="Q15" s="55"/>
      <c r="R15" s="55"/>
      <c r="S15" s="55"/>
      <c r="T15" s="55">
        <v>870</v>
      </c>
      <c r="U15" s="55"/>
      <c r="V15" s="55">
        <v>2014</v>
      </c>
      <c r="W15" s="55">
        <v>2016</v>
      </c>
      <c r="X15" s="71" t="s">
        <v>126</v>
      </c>
      <c r="Y15" s="72" t="s">
        <v>127</v>
      </c>
      <c r="Z15" s="73">
        <v>7538</v>
      </c>
      <c r="AA15" s="73">
        <v>6354.54</v>
      </c>
      <c r="AB15" s="73">
        <v>674</v>
      </c>
      <c r="AC15" s="73"/>
      <c r="AD15" s="67">
        <v>6864</v>
      </c>
      <c r="AE15" s="79">
        <v>4900</v>
      </c>
      <c r="AF15" s="67">
        <v>404</v>
      </c>
      <c r="AG15" s="67">
        <f t="shared" si="4"/>
        <v>2638</v>
      </c>
      <c r="AH15" s="67">
        <f t="shared" si="4"/>
        <v>270</v>
      </c>
      <c r="AI15" s="79">
        <v>2638</v>
      </c>
      <c r="AJ15" s="79">
        <v>270</v>
      </c>
      <c r="AK15" s="79">
        <v>2638</v>
      </c>
      <c r="AL15" s="79">
        <v>270</v>
      </c>
      <c r="AM15" s="79"/>
      <c r="AN15" s="79"/>
      <c r="AO15" s="79"/>
      <c r="AP15" s="79"/>
      <c r="AQ15" s="79" t="s">
        <v>94</v>
      </c>
      <c r="AR15" s="79">
        <v>0.87</v>
      </c>
      <c r="AS15" s="55"/>
      <c r="AT15" s="55"/>
      <c r="AU15" s="93"/>
      <c r="AV15" s="55"/>
      <c r="AW15" s="94"/>
      <c r="AX15" s="94"/>
      <c r="AY15" s="95"/>
      <c r="AZ15" s="95"/>
      <c r="BA15" s="95"/>
      <c r="BB15" s="100"/>
      <c r="BC15" s="95"/>
      <c r="BD15" s="95"/>
      <c r="BE15" s="95"/>
      <c r="BF15" s="95"/>
      <c r="BG15" s="95"/>
      <c r="BH15" s="95"/>
      <c r="BI15" s="95" t="str">
        <f>VLOOKUP(D15,'部省规划资金拨付（年报数据）'!$C$8:'部省规划资金拨付（年报数据）'!$BE$464,1,FALSE)</f>
        <v>S909（原S320）耒阳市耒水大桥（重建）工程</v>
      </c>
      <c r="BJ15" s="43">
        <v>674</v>
      </c>
      <c r="BK15" s="43">
        <v>0</v>
      </c>
      <c r="BL15" s="43"/>
      <c r="BM15" s="43">
        <v>674</v>
      </c>
      <c r="BN15" s="43">
        <v>0</v>
      </c>
      <c r="BO15" s="43"/>
      <c r="BP15" s="43"/>
      <c r="BQ15" s="43"/>
      <c r="BR15" s="43"/>
      <c r="BS15" s="43">
        <f t="shared" si="5"/>
        <v>674</v>
      </c>
      <c r="BT15" s="106" t="s">
        <v>95</v>
      </c>
      <c r="BU15" s="106" t="s">
        <v>95</v>
      </c>
      <c r="BV15" s="110"/>
      <c r="XCA15" s="17"/>
      <c r="XCB15" s="17"/>
      <c r="XCC15" s="17"/>
      <c r="XCD15" s="17"/>
      <c r="XCE15" s="17"/>
      <c r="XCF15" s="17"/>
      <c r="XCG15" s="17"/>
      <c r="XCH15" s="17"/>
      <c r="XCI15" s="17"/>
      <c r="XCJ15" s="17"/>
      <c r="XCK15" s="17"/>
      <c r="XCL15" s="17"/>
    </row>
    <row r="16" spans="1:74 16303:16314" s="15" customFormat="1" ht="36">
      <c r="A16" s="28">
        <v>7</v>
      </c>
      <c r="B16" s="28" t="s">
        <v>128</v>
      </c>
      <c r="C16" s="28" t="s">
        <v>129</v>
      </c>
      <c r="D16" s="36" t="s">
        <v>130</v>
      </c>
      <c r="E16" s="31" t="s">
        <v>131</v>
      </c>
      <c r="F16" s="31" t="s">
        <v>132</v>
      </c>
      <c r="G16" s="32"/>
      <c r="H16" s="32"/>
      <c r="I16" s="38" t="s">
        <v>86</v>
      </c>
      <c r="J16" s="39" t="s">
        <v>87</v>
      </c>
      <c r="K16" s="130" t="s">
        <v>133</v>
      </c>
      <c r="L16" s="38"/>
      <c r="M16" s="41" t="s">
        <v>134</v>
      </c>
      <c r="N16" s="42" t="s">
        <v>90</v>
      </c>
      <c r="O16" s="43">
        <v>68</v>
      </c>
      <c r="P16" s="55">
        <v>68.245000000000005</v>
      </c>
      <c r="Q16" s="55"/>
      <c r="R16" s="55">
        <v>68.245000000000005</v>
      </c>
      <c r="S16" s="55"/>
      <c r="T16" s="55"/>
      <c r="U16" s="55"/>
      <c r="V16" s="55">
        <v>2013</v>
      </c>
      <c r="W16" s="55">
        <v>2016</v>
      </c>
      <c r="X16" s="71" t="s">
        <v>135</v>
      </c>
      <c r="Y16" s="72" t="s">
        <v>136</v>
      </c>
      <c r="Z16" s="73">
        <v>42941.2</v>
      </c>
      <c r="AA16" s="73">
        <v>32038.680400000001</v>
      </c>
      <c r="AB16" s="73">
        <v>20714</v>
      </c>
      <c r="AC16" s="73"/>
      <c r="AD16" s="67">
        <v>22227.200000000001</v>
      </c>
      <c r="AE16" s="79">
        <v>34655.199999999997</v>
      </c>
      <c r="AF16" s="67">
        <v>12428.2</v>
      </c>
      <c r="AG16" s="67">
        <f t="shared" si="4"/>
        <v>8286</v>
      </c>
      <c r="AH16" s="67">
        <f t="shared" si="4"/>
        <v>8285.7999999999993</v>
      </c>
      <c r="AI16" s="79">
        <v>8286</v>
      </c>
      <c r="AJ16" s="79">
        <v>8285.7999999999993</v>
      </c>
      <c r="AK16" s="79">
        <v>8286</v>
      </c>
      <c r="AL16" s="79">
        <v>8285.7999999999993</v>
      </c>
      <c r="AM16" s="79"/>
      <c r="AN16" s="79"/>
      <c r="AO16" s="79"/>
      <c r="AP16" s="79"/>
      <c r="AQ16" s="79" t="s">
        <v>94</v>
      </c>
      <c r="AR16" s="79">
        <v>68.245000000000005</v>
      </c>
      <c r="AS16" s="55"/>
      <c r="AT16" s="55"/>
      <c r="AU16" s="93"/>
      <c r="AV16" s="55"/>
      <c r="AW16" s="94"/>
      <c r="AX16" s="94"/>
      <c r="AY16" s="95"/>
      <c r="AZ16" s="95"/>
      <c r="BA16" s="95"/>
      <c r="BB16" s="100"/>
      <c r="BC16" s="95"/>
      <c r="BD16" s="95"/>
      <c r="BE16" s="95"/>
      <c r="BF16" s="95"/>
      <c r="BG16" s="95"/>
      <c r="BH16" s="95"/>
      <c r="BI16" s="95" t="str">
        <f>VLOOKUP(D16,'部省规划资金拨付（年报数据）'!$C$8:'部省规划资金拨付（年报数据）'!$BE$464,1,FALSE)</f>
        <v>S218邵东八十亭-老屋塘</v>
      </c>
      <c r="BJ16" s="43">
        <v>20714</v>
      </c>
      <c r="BK16" s="43">
        <v>0</v>
      </c>
      <c r="BL16" s="43"/>
      <c r="BM16" s="43">
        <v>20714</v>
      </c>
      <c r="BN16" s="43">
        <v>0</v>
      </c>
      <c r="BO16" s="43"/>
      <c r="BP16" s="43"/>
      <c r="BQ16" s="43"/>
      <c r="BR16" s="43"/>
      <c r="BS16" s="43">
        <f t="shared" si="5"/>
        <v>20714</v>
      </c>
      <c r="BT16" s="106" t="s">
        <v>95</v>
      </c>
      <c r="BU16" s="106" t="s">
        <v>95</v>
      </c>
      <c r="BV16" s="110"/>
      <c r="XCA16" s="17"/>
      <c r="XCB16" s="17"/>
      <c r="XCC16" s="17"/>
      <c r="XCD16" s="17"/>
      <c r="XCE16" s="17"/>
      <c r="XCF16" s="17"/>
      <c r="XCG16" s="17"/>
      <c r="XCH16" s="17"/>
      <c r="XCI16" s="17"/>
      <c r="XCJ16" s="17"/>
      <c r="XCK16" s="17"/>
      <c r="XCL16" s="17"/>
    </row>
    <row r="17" spans="1:74 16303:16314" s="15" customFormat="1" ht="36">
      <c r="A17" s="28">
        <v>8</v>
      </c>
      <c r="B17" s="28" t="s">
        <v>128</v>
      </c>
      <c r="C17" s="28" t="s">
        <v>137</v>
      </c>
      <c r="D17" s="36" t="s">
        <v>138</v>
      </c>
      <c r="E17" s="31" t="s">
        <v>139</v>
      </c>
      <c r="F17" s="31" t="s">
        <v>139</v>
      </c>
      <c r="G17" s="32"/>
      <c r="H17" s="32"/>
      <c r="I17" s="38" t="s">
        <v>86</v>
      </c>
      <c r="J17" s="39" t="s">
        <v>87</v>
      </c>
      <c r="K17" s="44" t="s">
        <v>140</v>
      </c>
      <c r="L17" s="38" t="s">
        <v>141</v>
      </c>
      <c r="M17" s="41" t="s">
        <v>134</v>
      </c>
      <c r="N17" s="42" t="s">
        <v>113</v>
      </c>
      <c r="O17" s="43">
        <v>12.573</v>
      </c>
      <c r="P17" s="55">
        <v>12.573</v>
      </c>
      <c r="Q17" s="55"/>
      <c r="R17" s="55">
        <v>12.573</v>
      </c>
      <c r="S17" s="55"/>
      <c r="T17" s="55"/>
      <c r="U17" s="55"/>
      <c r="V17" s="55">
        <v>2015</v>
      </c>
      <c r="W17" s="55">
        <v>2017</v>
      </c>
      <c r="X17" s="71" t="s">
        <v>142</v>
      </c>
      <c r="Y17" s="72" t="s">
        <v>143</v>
      </c>
      <c r="Z17" s="73">
        <v>6772</v>
      </c>
      <c r="AA17" s="73">
        <v>5172.9183000000003</v>
      </c>
      <c r="AB17" s="73">
        <v>3772</v>
      </c>
      <c r="AC17" s="73"/>
      <c r="AD17" s="67">
        <v>3000</v>
      </c>
      <c r="AE17" s="79">
        <v>5263.73</v>
      </c>
      <c r="AF17" s="67">
        <v>2263</v>
      </c>
      <c r="AG17" s="67">
        <f t="shared" si="4"/>
        <v>1509</v>
      </c>
      <c r="AH17" s="67">
        <f t="shared" si="4"/>
        <v>1509</v>
      </c>
      <c r="AI17" s="79">
        <v>1509</v>
      </c>
      <c r="AJ17" s="79">
        <v>1509</v>
      </c>
      <c r="AK17" s="79">
        <v>1509</v>
      </c>
      <c r="AL17" s="79">
        <v>1509</v>
      </c>
      <c r="AM17" s="79"/>
      <c r="AN17" s="79"/>
      <c r="AO17" s="79"/>
      <c r="AP17" s="79"/>
      <c r="AQ17" s="79" t="s">
        <v>94</v>
      </c>
      <c r="AR17" s="79">
        <v>12.573</v>
      </c>
      <c r="AS17" s="55"/>
      <c r="AT17" s="55"/>
      <c r="AU17" s="93"/>
      <c r="AV17" s="55"/>
      <c r="AW17" s="94"/>
      <c r="AX17" s="94"/>
      <c r="AY17" s="95"/>
      <c r="AZ17" s="95"/>
      <c r="BA17" s="95"/>
      <c r="BB17" s="100"/>
      <c r="BC17" s="95"/>
      <c r="BD17" s="95"/>
      <c r="BE17" s="95"/>
      <c r="BF17" s="95"/>
      <c r="BG17" s="95"/>
      <c r="BH17" s="95"/>
      <c r="BI17" s="95" t="str">
        <f>VLOOKUP(D17,'部省规划资金拨付（年报数据）'!$C$8:'部省规划资金拨付（年报数据）'!$BE$464,1,FALSE)</f>
        <v>S238邵阳县塘渡口-霞塘云</v>
      </c>
      <c r="BJ17" s="43">
        <v>3772</v>
      </c>
      <c r="BK17" s="43">
        <v>0</v>
      </c>
      <c r="BL17" s="43"/>
      <c r="BM17" s="43">
        <v>3772</v>
      </c>
      <c r="BN17" s="43">
        <v>0</v>
      </c>
      <c r="BO17" s="43"/>
      <c r="BP17" s="43"/>
      <c r="BQ17" s="43"/>
      <c r="BR17" s="43"/>
      <c r="BS17" s="43">
        <f t="shared" si="5"/>
        <v>3772</v>
      </c>
      <c r="BT17" s="106" t="s">
        <v>95</v>
      </c>
      <c r="BU17" s="106" t="s">
        <v>95</v>
      </c>
      <c r="BV17" s="110"/>
      <c r="XCA17" s="17"/>
      <c r="XCB17" s="17"/>
      <c r="XCC17" s="17"/>
      <c r="XCD17" s="17"/>
      <c r="XCE17" s="17"/>
      <c r="XCF17" s="17"/>
      <c r="XCG17" s="17"/>
      <c r="XCH17" s="17"/>
      <c r="XCI17" s="17"/>
      <c r="XCJ17" s="17"/>
      <c r="XCK17" s="17"/>
      <c r="XCL17" s="17"/>
    </row>
    <row r="18" spans="1:74 16303:16314" s="228" customFormat="1" ht="36">
      <c r="A18" s="28">
        <v>9</v>
      </c>
      <c r="B18" s="28" t="s">
        <v>128</v>
      </c>
      <c r="C18" s="28" t="s">
        <v>144</v>
      </c>
      <c r="D18" s="36" t="s">
        <v>145</v>
      </c>
      <c r="E18" s="31" t="s">
        <v>145</v>
      </c>
      <c r="F18" s="31" t="s">
        <v>145</v>
      </c>
      <c r="G18" s="32"/>
      <c r="H18" s="32"/>
      <c r="I18" s="38" t="s">
        <v>86</v>
      </c>
      <c r="J18" s="39" t="s">
        <v>87</v>
      </c>
      <c r="K18" s="44" t="s">
        <v>140</v>
      </c>
      <c r="L18" s="38" t="s">
        <v>141</v>
      </c>
      <c r="M18" s="41" t="s">
        <v>89</v>
      </c>
      <c r="N18" s="42" t="s">
        <v>113</v>
      </c>
      <c r="O18" s="43">
        <v>17</v>
      </c>
      <c r="P18" s="55">
        <v>17.213000000000001</v>
      </c>
      <c r="Q18" s="55">
        <v>17.213000000000001</v>
      </c>
      <c r="R18" s="55"/>
      <c r="S18" s="55"/>
      <c r="T18" s="55"/>
      <c r="U18" s="55"/>
      <c r="V18" s="55">
        <v>2015</v>
      </c>
      <c r="W18" s="55">
        <v>2017</v>
      </c>
      <c r="X18" s="71" t="s">
        <v>146</v>
      </c>
      <c r="Y18" s="72" t="s">
        <v>147</v>
      </c>
      <c r="Z18" s="73">
        <v>19126.16</v>
      </c>
      <c r="AA18" s="73">
        <v>14086.422699999999</v>
      </c>
      <c r="AB18" s="73">
        <v>7630</v>
      </c>
      <c r="AC18" s="73"/>
      <c r="AD18" s="67">
        <v>11496.16</v>
      </c>
      <c r="AE18" s="79">
        <v>12432</v>
      </c>
      <c r="AF18" s="67">
        <v>4578</v>
      </c>
      <c r="AG18" s="67">
        <f t="shared" si="4"/>
        <v>6694</v>
      </c>
      <c r="AH18" s="67">
        <f t="shared" si="4"/>
        <v>3052</v>
      </c>
      <c r="AI18" s="79">
        <v>6694</v>
      </c>
      <c r="AJ18" s="79">
        <v>3052</v>
      </c>
      <c r="AK18" s="79">
        <v>6694</v>
      </c>
      <c r="AL18" s="79">
        <v>3052</v>
      </c>
      <c r="AM18" s="79"/>
      <c r="AN18" s="79"/>
      <c r="AO18" s="79"/>
      <c r="AP18" s="79"/>
      <c r="AQ18" s="79" t="s">
        <v>94</v>
      </c>
      <c r="AR18" s="79">
        <v>17.213000000000001</v>
      </c>
      <c r="AS18" s="55"/>
      <c r="AT18" s="55"/>
      <c r="AU18" s="93"/>
      <c r="AV18" s="55"/>
      <c r="AW18" s="94"/>
      <c r="AX18" s="94"/>
      <c r="AY18" s="95"/>
      <c r="AZ18" s="95"/>
      <c r="BA18" s="95"/>
      <c r="BB18" s="100"/>
      <c r="BC18" s="95"/>
      <c r="BD18" s="95"/>
      <c r="BE18" s="95"/>
      <c r="BF18" s="95"/>
      <c r="BG18" s="95"/>
      <c r="BH18" s="95"/>
      <c r="BI18" s="95" t="str">
        <f>VLOOKUP(D18,'部省规划资金拨付（年报数据）'!$C$8:'部省规划资金拨付（年报数据）'!$BE$464,1,FALSE)</f>
        <v>G320隆回过境段</v>
      </c>
      <c r="BJ18" s="43">
        <v>7630</v>
      </c>
      <c r="BK18" s="43">
        <v>0</v>
      </c>
      <c r="BL18" s="43"/>
      <c r="BM18" s="43">
        <v>7630</v>
      </c>
      <c r="BN18" s="43">
        <v>0</v>
      </c>
      <c r="BO18" s="43"/>
      <c r="BP18" s="43"/>
      <c r="BQ18" s="43"/>
      <c r="BR18" s="43"/>
      <c r="BS18" s="43">
        <f t="shared" si="5"/>
        <v>7630</v>
      </c>
      <c r="BT18" s="106" t="s">
        <v>95</v>
      </c>
      <c r="BU18" s="106" t="s">
        <v>95</v>
      </c>
      <c r="BV18" s="110"/>
      <c r="XCA18" s="17"/>
      <c r="XCB18" s="17"/>
      <c r="XCC18" s="17"/>
      <c r="XCD18" s="17"/>
      <c r="XCE18" s="17"/>
      <c r="XCF18" s="17"/>
      <c r="XCG18" s="17"/>
      <c r="XCH18" s="17"/>
      <c r="XCI18" s="17"/>
      <c r="XCJ18" s="17"/>
      <c r="XCK18" s="17"/>
      <c r="XCL18" s="17"/>
    </row>
    <row r="19" spans="1:74 16303:16314" s="15" customFormat="1" ht="36">
      <c r="A19" s="28">
        <v>10</v>
      </c>
      <c r="B19" s="28" t="s">
        <v>128</v>
      </c>
      <c r="C19" s="28" t="s">
        <v>148</v>
      </c>
      <c r="D19" s="36" t="s">
        <v>149</v>
      </c>
      <c r="E19" s="31" t="s">
        <v>149</v>
      </c>
      <c r="F19" s="31" t="s">
        <v>149</v>
      </c>
      <c r="G19" s="32"/>
      <c r="H19" s="32"/>
      <c r="I19" s="38" t="s">
        <v>86</v>
      </c>
      <c r="J19" s="39" t="s">
        <v>87</v>
      </c>
      <c r="K19" s="44" t="s">
        <v>140</v>
      </c>
      <c r="L19" s="38" t="s">
        <v>141</v>
      </c>
      <c r="M19" s="41" t="s">
        <v>134</v>
      </c>
      <c r="N19" s="42" t="s">
        <v>113</v>
      </c>
      <c r="O19" s="43">
        <v>27</v>
      </c>
      <c r="P19" s="55">
        <v>26.706</v>
      </c>
      <c r="Q19" s="55"/>
      <c r="R19" s="55">
        <v>26.706</v>
      </c>
      <c r="S19" s="55"/>
      <c r="T19" s="55"/>
      <c r="U19" s="55"/>
      <c r="V19" s="55">
        <v>2015</v>
      </c>
      <c r="W19" s="55">
        <v>2017</v>
      </c>
      <c r="X19" s="71" t="s">
        <v>150</v>
      </c>
      <c r="Y19" s="72" t="s">
        <v>151</v>
      </c>
      <c r="Z19" s="73">
        <v>15945.36</v>
      </c>
      <c r="AA19" s="73">
        <v>12868.8562</v>
      </c>
      <c r="AB19" s="73">
        <v>10803</v>
      </c>
      <c r="AC19" s="73"/>
      <c r="AD19" s="67">
        <v>5142.3599999999997</v>
      </c>
      <c r="AE19" s="79">
        <v>12277</v>
      </c>
      <c r="AF19" s="67">
        <v>8103</v>
      </c>
      <c r="AG19" s="67">
        <f t="shared" si="4"/>
        <v>3668.360000000001</v>
      </c>
      <c r="AH19" s="67">
        <f t="shared" si="4"/>
        <v>2700</v>
      </c>
      <c r="AI19" s="79">
        <v>2700</v>
      </c>
      <c r="AJ19" s="79">
        <v>2700</v>
      </c>
      <c r="AK19" s="79">
        <v>0</v>
      </c>
      <c r="AL19" s="79"/>
      <c r="AM19" s="79">
        <v>2700</v>
      </c>
      <c r="AN19" s="79">
        <v>2700</v>
      </c>
      <c r="AO19" s="79"/>
      <c r="AP19" s="79"/>
      <c r="AQ19" s="79" t="s">
        <v>93</v>
      </c>
      <c r="AR19" s="79"/>
      <c r="AS19" s="55">
        <v>968.36000000000104</v>
      </c>
      <c r="AT19" s="55"/>
      <c r="AU19" s="93" t="s">
        <v>94</v>
      </c>
      <c r="AV19" s="55">
        <v>26.706</v>
      </c>
      <c r="AW19" s="94"/>
      <c r="AX19" s="94"/>
      <c r="AY19" s="95"/>
      <c r="AZ19" s="95"/>
      <c r="BA19" s="95"/>
      <c r="BB19" s="100"/>
      <c r="BC19" s="95"/>
      <c r="BD19" s="95"/>
      <c r="BE19" s="95"/>
      <c r="BF19" s="95"/>
      <c r="BG19" s="95"/>
      <c r="BH19" s="95"/>
      <c r="BI19" s="95" t="str">
        <f>VLOOKUP(D19,'部省规划资金拨付（年报数据）'!$C$8:'部省规划资金拨付（年报数据）'!$BE$464,1,FALSE)</f>
        <v>G320洞口县城－江口</v>
      </c>
      <c r="BJ19" s="43">
        <v>10803</v>
      </c>
      <c r="BK19" s="43">
        <v>0</v>
      </c>
      <c r="BL19" s="43"/>
      <c r="BM19" s="43">
        <v>10803</v>
      </c>
      <c r="BN19" s="43">
        <v>0</v>
      </c>
      <c r="BO19" s="43"/>
      <c r="BP19" s="43"/>
      <c r="BQ19" s="43"/>
      <c r="BR19" s="43"/>
      <c r="BS19" s="43">
        <f t="shared" si="5"/>
        <v>10803</v>
      </c>
      <c r="BT19" s="106" t="s">
        <v>95</v>
      </c>
      <c r="BU19" s="106" t="s">
        <v>95</v>
      </c>
      <c r="BV19" s="110"/>
      <c r="XCA19" s="17"/>
      <c r="XCB19" s="17"/>
      <c r="XCC19" s="17"/>
      <c r="XCD19" s="17"/>
      <c r="XCE19" s="17"/>
      <c r="XCF19" s="17"/>
      <c r="XCG19" s="17"/>
      <c r="XCH19" s="17"/>
      <c r="XCI19" s="17"/>
      <c r="XCJ19" s="17"/>
      <c r="XCK19" s="17"/>
      <c r="XCL19" s="17"/>
    </row>
    <row r="20" spans="1:74 16303:16314" s="15" customFormat="1" ht="36">
      <c r="A20" s="28">
        <v>11</v>
      </c>
      <c r="B20" s="28" t="s">
        <v>128</v>
      </c>
      <c r="C20" s="28" t="s">
        <v>148</v>
      </c>
      <c r="D20" s="36" t="s">
        <v>152</v>
      </c>
      <c r="E20" s="31" t="s">
        <v>153</v>
      </c>
      <c r="F20" s="31" t="s">
        <v>153</v>
      </c>
      <c r="G20" s="32"/>
      <c r="H20" s="32"/>
      <c r="I20" s="38" t="s">
        <v>86</v>
      </c>
      <c r="J20" s="39" t="s">
        <v>87</v>
      </c>
      <c r="K20" s="44" t="s">
        <v>140</v>
      </c>
      <c r="L20" s="38" t="s">
        <v>141</v>
      </c>
      <c r="M20" s="41" t="s">
        <v>89</v>
      </c>
      <c r="N20" s="42" t="s">
        <v>113</v>
      </c>
      <c r="O20" s="43">
        <v>9</v>
      </c>
      <c r="P20" s="55">
        <v>9.327</v>
      </c>
      <c r="Q20" s="55">
        <v>9.327</v>
      </c>
      <c r="R20" s="55"/>
      <c r="S20" s="55"/>
      <c r="T20" s="55"/>
      <c r="U20" s="55"/>
      <c r="V20" s="55">
        <v>2015</v>
      </c>
      <c r="W20" s="55">
        <v>2017</v>
      </c>
      <c r="X20" s="71" t="s">
        <v>154</v>
      </c>
      <c r="Y20" s="72" t="s">
        <v>155</v>
      </c>
      <c r="Z20" s="73">
        <v>22497.67</v>
      </c>
      <c r="AA20" s="73">
        <v>16390.4372</v>
      </c>
      <c r="AB20" s="73">
        <v>7164</v>
      </c>
      <c r="AC20" s="73"/>
      <c r="AD20" s="67">
        <v>15333.67</v>
      </c>
      <c r="AE20" s="79">
        <v>6454</v>
      </c>
      <c r="AF20" s="67">
        <v>2149.1999999999998</v>
      </c>
      <c r="AG20" s="67">
        <f t="shared" si="4"/>
        <v>16043.67</v>
      </c>
      <c r="AH20" s="67">
        <f t="shared" si="4"/>
        <v>5014.8</v>
      </c>
      <c r="AI20" s="79">
        <v>7366</v>
      </c>
      <c r="AJ20" s="79">
        <v>5014.8</v>
      </c>
      <c r="AK20" s="79">
        <v>4500</v>
      </c>
      <c r="AL20" s="79">
        <v>2149.1999999999998</v>
      </c>
      <c r="AM20" s="79">
        <v>2866</v>
      </c>
      <c r="AN20" s="79">
        <v>2865.6</v>
      </c>
      <c r="AO20" s="79"/>
      <c r="AP20" s="79"/>
      <c r="AQ20" s="79" t="s">
        <v>93</v>
      </c>
      <c r="AR20" s="79"/>
      <c r="AS20" s="55">
        <v>8677.67</v>
      </c>
      <c r="AT20" s="55"/>
      <c r="AU20" s="93" t="s">
        <v>94</v>
      </c>
      <c r="AV20" s="55">
        <v>9.327</v>
      </c>
      <c r="AW20" s="94"/>
      <c r="AX20" s="94"/>
      <c r="AY20" s="95"/>
      <c r="AZ20" s="95"/>
      <c r="BA20" s="95"/>
      <c r="BB20" s="100"/>
      <c r="BC20" s="95"/>
      <c r="BD20" s="95"/>
      <c r="BE20" s="95"/>
      <c r="BF20" s="95"/>
      <c r="BG20" s="95"/>
      <c r="BH20" s="95"/>
      <c r="BI20" s="95" t="str">
        <f>VLOOKUP(D20,'部省规划资金拨付（年报数据）'!$C$8:'部省规划资金拨付（年报数据）'!$BE$464,1,FALSE)</f>
        <v>G320洞口县城过境公路</v>
      </c>
      <c r="BJ20" s="43">
        <v>7164</v>
      </c>
      <c r="BK20" s="43">
        <v>0</v>
      </c>
      <c r="BL20" s="43"/>
      <c r="BM20" s="43">
        <v>7164</v>
      </c>
      <c r="BN20" s="43">
        <v>0</v>
      </c>
      <c r="BO20" s="43"/>
      <c r="BP20" s="43"/>
      <c r="BQ20" s="43"/>
      <c r="BR20" s="43"/>
      <c r="BS20" s="43">
        <f t="shared" si="5"/>
        <v>7164</v>
      </c>
      <c r="BT20" s="106" t="s">
        <v>95</v>
      </c>
      <c r="BU20" s="106" t="s">
        <v>95</v>
      </c>
      <c r="BV20" s="110"/>
      <c r="XCA20" s="17"/>
      <c r="XCB20" s="17"/>
      <c r="XCC20" s="17"/>
      <c r="XCD20" s="17"/>
      <c r="XCE20" s="17"/>
      <c r="XCF20" s="17"/>
      <c r="XCG20" s="17"/>
      <c r="XCH20" s="17"/>
      <c r="XCI20" s="17"/>
      <c r="XCJ20" s="17"/>
      <c r="XCK20" s="17"/>
      <c r="XCL20" s="17"/>
    </row>
    <row r="21" spans="1:74 16303:16314" s="15" customFormat="1" ht="36">
      <c r="A21" s="28">
        <v>12</v>
      </c>
      <c r="B21" s="28" t="s">
        <v>128</v>
      </c>
      <c r="C21" s="28" t="s">
        <v>156</v>
      </c>
      <c r="D21" s="36" t="s">
        <v>157</v>
      </c>
      <c r="E21" s="31" t="s">
        <v>158</v>
      </c>
      <c r="F21" s="31" t="s">
        <v>159</v>
      </c>
      <c r="G21" s="32"/>
      <c r="H21" s="32"/>
      <c r="I21" s="38" t="s">
        <v>86</v>
      </c>
      <c r="J21" s="39" t="s">
        <v>87</v>
      </c>
      <c r="K21" s="44" t="s">
        <v>140</v>
      </c>
      <c r="L21" s="38" t="s">
        <v>141</v>
      </c>
      <c r="M21" s="41" t="s">
        <v>134</v>
      </c>
      <c r="N21" s="42" t="s">
        <v>90</v>
      </c>
      <c r="O21" s="43">
        <v>16</v>
      </c>
      <c r="P21" s="55">
        <v>16.28</v>
      </c>
      <c r="Q21" s="55"/>
      <c r="R21" s="55">
        <v>16.28</v>
      </c>
      <c r="S21" s="55"/>
      <c r="T21" s="55"/>
      <c r="U21" s="55"/>
      <c r="V21" s="55">
        <v>2015</v>
      </c>
      <c r="W21" s="55">
        <v>2017</v>
      </c>
      <c r="X21" s="71" t="s">
        <v>160</v>
      </c>
      <c r="Y21" s="72" t="s">
        <v>161</v>
      </c>
      <c r="Z21" s="73">
        <v>9860.0400000000009</v>
      </c>
      <c r="AA21" s="73">
        <v>7534.1706999999997</v>
      </c>
      <c r="AB21" s="73">
        <v>6508</v>
      </c>
      <c r="AC21" s="73"/>
      <c r="AD21" s="67">
        <v>3352.04</v>
      </c>
      <c r="AE21" s="79">
        <v>1972</v>
      </c>
      <c r="AF21" s="67">
        <v>1952.4</v>
      </c>
      <c r="AG21" s="67">
        <f t="shared" si="4"/>
        <v>7888.04</v>
      </c>
      <c r="AH21" s="67">
        <f t="shared" si="4"/>
        <v>4555.6000000000004</v>
      </c>
      <c r="AI21" s="79">
        <v>4575</v>
      </c>
      <c r="AJ21" s="79">
        <v>4555.6000000000004</v>
      </c>
      <c r="AK21" s="79">
        <v>1972</v>
      </c>
      <c r="AL21" s="79">
        <v>1952.4</v>
      </c>
      <c r="AM21" s="79">
        <v>2603</v>
      </c>
      <c r="AN21" s="79">
        <v>2603.1999999999998</v>
      </c>
      <c r="AO21" s="79"/>
      <c r="AP21" s="79"/>
      <c r="AQ21" s="79" t="s">
        <v>93</v>
      </c>
      <c r="AR21" s="79"/>
      <c r="AS21" s="55">
        <v>3313.04</v>
      </c>
      <c r="AT21" s="55"/>
      <c r="AU21" s="93" t="s">
        <v>94</v>
      </c>
      <c r="AV21" s="55">
        <v>16.28</v>
      </c>
      <c r="AW21" s="94"/>
      <c r="AX21" s="94"/>
      <c r="AY21" s="95"/>
      <c r="AZ21" s="95"/>
      <c r="BA21" s="95"/>
      <c r="BB21" s="100"/>
      <c r="BC21" s="95"/>
      <c r="BD21" s="95"/>
      <c r="BE21" s="95"/>
      <c r="BF21" s="95"/>
      <c r="BG21" s="95"/>
      <c r="BH21" s="95"/>
      <c r="BI21" s="95" t="str">
        <f>VLOOKUP(D21,'部省规划资金拨付（年报数据）'!$C$8:'部省规划资金拨付（年报数据）'!$BE$464,1,FALSE)</f>
        <v>S258绥宁黄桑-坪溪（一期）</v>
      </c>
      <c r="BJ21" s="43">
        <v>6508</v>
      </c>
      <c r="BK21" s="43">
        <v>0</v>
      </c>
      <c r="BL21" s="43"/>
      <c r="BM21" s="43">
        <v>6508</v>
      </c>
      <c r="BN21" s="43">
        <v>0</v>
      </c>
      <c r="BO21" s="43"/>
      <c r="BP21" s="43"/>
      <c r="BQ21" s="43"/>
      <c r="BR21" s="43"/>
      <c r="BS21" s="43">
        <f t="shared" si="5"/>
        <v>6508</v>
      </c>
      <c r="BT21" s="106" t="s">
        <v>95</v>
      </c>
      <c r="BU21" s="106" t="s">
        <v>95</v>
      </c>
      <c r="BV21" s="110"/>
      <c r="XCA21" s="17"/>
      <c r="XCB21" s="17"/>
      <c r="XCC21" s="17"/>
      <c r="XCD21" s="17"/>
      <c r="XCE21" s="17"/>
      <c r="XCF21" s="17"/>
      <c r="XCG21" s="17"/>
      <c r="XCH21" s="17"/>
      <c r="XCI21" s="17"/>
      <c r="XCJ21" s="17"/>
      <c r="XCK21" s="17"/>
      <c r="XCL21" s="17"/>
    </row>
    <row r="22" spans="1:74 16303:16314" s="15" customFormat="1" ht="36">
      <c r="A22" s="28">
        <v>13</v>
      </c>
      <c r="B22" s="28" t="s">
        <v>162</v>
      </c>
      <c r="C22" s="28" t="s">
        <v>163</v>
      </c>
      <c r="D22" s="36" t="s">
        <v>164</v>
      </c>
      <c r="E22" s="31" t="s">
        <v>164</v>
      </c>
      <c r="F22" s="31" t="s">
        <v>164</v>
      </c>
      <c r="G22" s="32"/>
      <c r="H22" s="32"/>
      <c r="I22" s="38" t="s">
        <v>86</v>
      </c>
      <c r="J22" s="39" t="s">
        <v>87</v>
      </c>
      <c r="K22" s="54" t="s">
        <v>88</v>
      </c>
      <c r="L22" s="38"/>
      <c r="M22" s="41" t="s">
        <v>165</v>
      </c>
      <c r="N22" s="42" t="s">
        <v>113</v>
      </c>
      <c r="O22" s="43">
        <v>2</v>
      </c>
      <c r="P22" s="55">
        <v>1.8020799999999999</v>
      </c>
      <c r="Q22" s="55"/>
      <c r="R22" s="55">
        <v>1.8020799999999999</v>
      </c>
      <c r="S22" s="55"/>
      <c r="T22" s="55"/>
      <c r="U22" s="55"/>
      <c r="V22" s="232">
        <v>2014</v>
      </c>
      <c r="W22" s="232">
        <v>2017</v>
      </c>
      <c r="X22" s="71" t="s">
        <v>166</v>
      </c>
      <c r="Y22" s="72" t="s">
        <v>167</v>
      </c>
      <c r="Z22" s="73">
        <v>47271.13</v>
      </c>
      <c r="AA22" s="73">
        <v>19910.3992</v>
      </c>
      <c r="AB22" s="73">
        <v>609</v>
      </c>
      <c r="AC22" s="73"/>
      <c r="AD22" s="67">
        <v>46662.13</v>
      </c>
      <c r="AE22" s="79">
        <v>9845</v>
      </c>
      <c r="AF22" s="232">
        <v>182.7</v>
      </c>
      <c r="AG22" s="67">
        <f t="shared" si="4"/>
        <v>37426.129999999997</v>
      </c>
      <c r="AH22" s="67">
        <f t="shared" si="4"/>
        <v>426.3</v>
      </c>
      <c r="AI22" s="79">
        <v>426</v>
      </c>
      <c r="AJ22" s="79">
        <v>426.3</v>
      </c>
      <c r="AK22" s="79">
        <v>0</v>
      </c>
      <c r="AL22" s="79"/>
      <c r="AM22" s="79">
        <v>426</v>
      </c>
      <c r="AN22" s="79">
        <v>426.3</v>
      </c>
      <c r="AO22" s="79"/>
      <c r="AP22" s="79"/>
      <c r="AQ22" s="79" t="s">
        <v>93</v>
      </c>
      <c r="AR22" s="79"/>
      <c r="AS22" s="55">
        <v>37000.129999999997</v>
      </c>
      <c r="AT22" s="55"/>
      <c r="AU22" s="93" t="s">
        <v>94</v>
      </c>
      <c r="AV22" s="55">
        <v>1.8020799999999999</v>
      </c>
      <c r="AW22" s="94"/>
      <c r="AX22" s="94"/>
      <c r="AY22" s="95"/>
      <c r="AZ22" s="95"/>
      <c r="BA22" s="95"/>
      <c r="BB22" s="100"/>
      <c r="BC22" s="95"/>
      <c r="BD22" s="95"/>
      <c r="BE22" s="95"/>
      <c r="BF22" s="95"/>
      <c r="BG22" s="95"/>
      <c r="BH22" s="95"/>
      <c r="BI22" s="95" t="str">
        <f>VLOOKUP(D22,'部省规划资金拨付（年报数据）'!$C$8:'部省规划资金拨付（年报数据）'!$BE$464,1,FALSE)</f>
        <v>G107与巴陵东路立交跨线桥</v>
      </c>
      <c r="BJ22" s="43">
        <v>609</v>
      </c>
      <c r="BK22" s="43">
        <v>0</v>
      </c>
      <c r="BL22" s="43"/>
      <c r="BM22" s="43">
        <v>609</v>
      </c>
      <c r="BN22" s="43">
        <v>0</v>
      </c>
      <c r="BO22" s="43"/>
      <c r="BP22" s="43"/>
      <c r="BQ22" s="43"/>
      <c r="BR22" s="43"/>
      <c r="BS22" s="43">
        <f t="shared" si="5"/>
        <v>609</v>
      </c>
      <c r="BT22" s="106" t="s">
        <v>95</v>
      </c>
      <c r="BU22" s="106" t="s">
        <v>95</v>
      </c>
      <c r="BV22" s="110"/>
      <c r="XCA22" s="17"/>
      <c r="XCB22" s="17"/>
      <c r="XCC22" s="17"/>
      <c r="XCD22" s="17"/>
      <c r="XCE22" s="17"/>
      <c r="XCF22" s="17"/>
      <c r="XCG22" s="17"/>
      <c r="XCH22" s="17"/>
      <c r="XCI22" s="17"/>
      <c r="XCJ22" s="17"/>
      <c r="XCK22" s="17"/>
      <c r="XCL22" s="17"/>
    </row>
    <row r="23" spans="1:74 16303:16314" s="15" customFormat="1" ht="48">
      <c r="A23" s="28">
        <v>14</v>
      </c>
      <c r="B23" s="28" t="s">
        <v>162</v>
      </c>
      <c r="C23" s="28" t="s">
        <v>168</v>
      </c>
      <c r="D23" s="36" t="s">
        <v>169</v>
      </c>
      <c r="E23" s="31" t="s">
        <v>170</v>
      </c>
      <c r="F23" s="31" t="s">
        <v>171</v>
      </c>
      <c r="G23" s="32"/>
      <c r="H23" s="32"/>
      <c r="I23" s="38" t="s">
        <v>86</v>
      </c>
      <c r="J23" s="39" t="s">
        <v>87</v>
      </c>
      <c r="K23" s="54" t="s">
        <v>88</v>
      </c>
      <c r="L23" s="38"/>
      <c r="M23" s="41" t="s">
        <v>165</v>
      </c>
      <c r="N23" s="42" t="s">
        <v>90</v>
      </c>
      <c r="O23" s="43">
        <v>19</v>
      </c>
      <c r="P23" s="55">
        <v>18.751999999999999</v>
      </c>
      <c r="Q23" s="55"/>
      <c r="R23" s="55">
        <v>18.751999999999999</v>
      </c>
      <c r="S23" s="55"/>
      <c r="T23" s="55"/>
      <c r="U23" s="55"/>
      <c r="V23" s="55">
        <v>2014</v>
      </c>
      <c r="W23" s="55">
        <v>2016</v>
      </c>
      <c r="X23" s="71" t="s">
        <v>172</v>
      </c>
      <c r="Y23" s="72" t="s">
        <v>173</v>
      </c>
      <c r="Z23" s="73">
        <v>13215.43</v>
      </c>
      <c r="AA23" s="73">
        <v>9789.1000999999997</v>
      </c>
      <c r="AB23" s="73">
        <v>4882</v>
      </c>
      <c r="AC23" s="73"/>
      <c r="AD23" s="67">
        <v>8333.43</v>
      </c>
      <c r="AE23" s="79">
        <v>8590</v>
      </c>
      <c r="AF23" s="67">
        <v>2929.2</v>
      </c>
      <c r="AG23" s="67">
        <f t="shared" si="4"/>
        <v>4625</v>
      </c>
      <c r="AH23" s="67">
        <f t="shared" si="4"/>
        <v>1952.8</v>
      </c>
      <c r="AI23" s="79">
        <v>4625</v>
      </c>
      <c r="AJ23" s="79">
        <v>1952.8</v>
      </c>
      <c r="AK23" s="79">
        <v>4625</v>
      </c>
      <c r="AL23" s="79">
        <v>1952.8</v>
      </c>
      <c r="AM23" s="79"/>
      <c r="AN23" s="79"/>
      <c r="AO23" s="79"/>
      <c r="AP23" s="79"/>
      <c r="AQ23" s="79" t="s">
        <v>94</v>
      </c>
      <c r="AR23" s="79">
        <v>18.751999999999999</v>
      </c>
      <c r="AS23" s="55"/>
      <c r="AT23" s="55"/>
      <c r="AU23" s="93"/>
      <c r="AV23" s="55"/>
      <c r="AW23" s="94"/>
      <c r="AX23" s="94"/>
      <c r="AY23" s="95"/>
      <c r="AZ23" s="95"/>
      <c r="BA23" s="95"/>
      <c r="BB23" s="100"/>
      <c r="BC23" s="95"/>
      <c r="BD23" s="95"/>
      <c r="BE23" s="95"/>
      <c r="BF23" s="95"/>
      <c r="BG23" s="95"/>
      <c r="BH23" s="95"/>
      <c r="BI23" s="95" t="str">
        <f>VLOOKUP(D23,'部省规划资金拨付（年报数据）'!$C$8:'部省规划资金拨付（年报数据）'!$BE$464,1,FALSE)</f>
        <v>S216华容白果-君山芦苇场（华容段）</v>
      </c>
      <c r="BJ23" s="43">
        <v>4882</v>
      </c>
      <c r="BK23" s="43">
        <v>0</v>
      </c>
      <c r="BL23" s="43"/>
      <c r="BM23" s="43">
        <v>4882</v>
      </c>
      <c r="BN23" s="43">
        <v>0</v>
      </c>
      <c r="BO23" s="43"/>
      <c r="BP23" s="43"/>
      <c r="BQ23" s="43"/>
      <c r="BR23" s="43"/>
      <c r="BS23" s="43">
        <f t="shared" si="5"/>
        <v>4882</v>
      </c>
      <c r="BT23" s="106" t="s">
        <v>95</v>
      </c>
      <c r="BU23" s="106" t="s">
        <v>95</v>
      </c>
      <c r="BV23" s="110"/>
      <c r="XCA23" s="17"/>
      <c r="XCB23" s="17"/>
      <c r="XCC23" s="17"/>
      <c r="XCD23" s="17"/>
      <c r="XCE23" s="17"/>
      <c r="XCF23" s="17"/>
      <c r="XCG23" s="17"/>
      <c r="XCH23" s="17"/>
      <c r="XCI23" s="17"/>
      <c r="XCJ23" s="17"/>
      <c r="XCK23" s="17"/>
      <c r="XCL23" s="17"/>
    </row>
    <row r="24" spans="1:74 16303:16314" s="15" customFormat="1" ht="60">
      <c r="A24" s="28">
        <v>15</v>
      </c>
      <c r="B24" s="28" t="s">
        <v>162</v>
      </c>
      <c r="C24" s="28" t="s">
        <v>174</v>
      </c>
      <c r="D24" s="36" t="s">
        <v>175</v>
      </c>
      <c r="E24" s="31" t="s">
        <v>176</v>
      </c>
      <c r="F24" s="31" t="s">
        <v>177</v>
      </c>
      <c r="G24" s="32"/>
      <c r="H24" s="32"/>
      <c r="I24" s="38" t="s">
        <v>86</v>
      </c>
      <c r="J24" s="39" t="s">
        <v>87</v>
      </c>
      <c r="K24" s="54" t="s">
        <v>88</v>
      </c>
      <c r="L24" s="38"/>
      <c r="M24" s="41" t="s">
        <v>165</v>
      </c>
      <c r="N24" s="42" t="s">
        <v>90</v>
      </c>
      <c r="O24" s="43">
        <v>11</v>
      </c>
      <c r="P24" s="55">
        <v>11.284000000000001</v>
      </c>
      <c r="Q24" s="55"/>
      <c r="R24" s="55">
        <v>11.284000000000001</v>
      </c>
      <c r="S24" s="55"/>
      <c r="T24" s="55"/>
      <c r="U24" s="55"/>
      <c r="V24" s="55">
        <v>2015</v>
      </c>
      <c r="W24" s="55">
        <v>2017</v>
      </c>
      <c r="X24" s="71" t="s">
        <v>178</v>
      </c>
      <c r="Y24" s="72" t="s">
        <v>179</v>
      </c>
      <c r="Z24" s="73">
        <v>11529.72</v>
      </c>
      <c r="AA24" s="73">
        <v>3275.3701999999998</v>
      </c>
      <c r="AB24" s="73">
        <v>3458</v>
      </c>
      <c r="AC24" s="73"/>
      <c r="AD24" s="67">
        <v>8071.72</v>
      </c>
      <c r="AE24" s="79">
        <v>7494</v>
      </c>
      <c r="AF24" s="67">
        <v>1729</v>
      </c>
      <c r="AG24" s="67">
        <f t="shared" si="4"/>
        <v>4035.72</v>
      </c>
      <c r="AH24" s="67">
        <f t="shared" si="4"/>
        <v>1729</v>
      </c>
      <c r="AI24" s="79">
        <v>4035.72</v>
      </c>
      <c r="AJ24" s="79">
        <v>1729</v>
      </c>
      <c r="AK24" s="79">
        <v>0</v>
      </c>
      <c r="AL24" s="79"/>
      <c r="AM24" s="79">
        <v>4035.72</v>
      </c>
      <c r="AN24" s="79">
        <v>1729</v>
      </c>
      <c r="AO24" s="79"/>
      <c r="AP24" s="79"/>
      <c r="AQ24" s="79" t="s">
        <v>93</v>
      </c>
      <c r="AR24" s="79"/>
      <c r="AS24" s="55"/>
      <c r="AT24" s="55"/>
      <c r="AU24" s="93" t="s">
        <v>94</v>
      </c>
      <c r="AV24" s="55">
        <v>11.284000000000001</v>
      </c>
      <c r="AW24" s="94"/>
      <c r="AX24" s="94"/>
      <c r="AY24" s="95"/>
      <c r="AZ24" s="95"/>
      <c r="BA24" s="95"/>
      <c r="BB24" s="100"/>
      <c r="BC24" s="95"/>
      <c r="BD24" s="95"/>
      <c r="BE24" s="95"/>
      <c r="BF24" s="95"/>
      <c r="BG24" s="95"/>
      <c r="BH24" s="95"/>
      <c r="BI24" s="95" t="str">
        <f>VLOOKUP(D24,'部省规划资金拨付（年报数据）'!$C$8:'部省规划资金拨付（年报数据）'!$BE$464,1,FALSE)</f>
        <v>S101、S217湘阴新泉寺-望城乔口（岳阳段）</v>
      </c>
      <c r="BJ24" s="43">
        <v>3458</v>
      </c>
      <c r="BK24" s="43">
        <v>0</v>
      </c>
      <c r="BL24" s="43"/>
      <c r="BM24" s="43">
        <v>3458</v>
      </c>
      <c r="BN24" s="43">
        <v>0</v>
      </c>
      <c r="BO24" s="43"/>
      <c r="BP24" s="43"/>
      <c r="BQ24" s="43"/>
      <c r="BR24" s="43"/>
      <c r="BS24" s="43">
        <f t="shared" si="5"/>
        <v>3458</v>
      </c>
      <c r="BT24" s="106" t="s">
        <v>95</v>
      </c>
      <c r="BU24" s="106" t="s">
        <v>95</v>
      </c>
      <c r="BV24" s="110"/>
      <c r="XCA24" s="17"/>
      <c r="XCB24" s="17"/>
      <c r="XCC24" s="17"/>
      <c r="XCD24" s="17"/>
      <c r="XCE24" s="17"/>
      <c r="XCF24" s="17"/>
      <c r="XCG24" s="17"/>
      <c r="XCH24" s="17"/>
      <c r="XCI24" s="17"/>
      <c r="XCJ24" s="17"/>
      <c r="XCK24" s="17"/>
      <c r="XCL24" s="17"/>
    </row>
    <row r="25" spans="1:74 16303:16314" s="15" customFormat="1" ht="36">
      <c r="A25" s="28">
        <v>16</v>
      </c>
      <c r="B25" s="28" t="s">
        <v>162</v>
      </c>
      <c r="C25" s="28" t="s">
        <v>174</v>
      </c>
      <c r="D25" s="36" t="s">
        <v>180</v>
      </c>
      <c r="E25" s="31" t="s">
        <v>181</v>
      </c>
      <c r="F25" s="31" t="s">
        <v>182</v>
      </c>
      <c r="G25" s="32"/>
      <c r="H25" s="32"/>
      <c r="I25" s="38" t="s">
        <v>86</v>
      </c>
      <c r="J25" s="39" t="s">
        <v>87</v>
      </c>
      <c r="K25" s="54" t="s">
        <v>88</v>
      </c>
      <c r="L25" s="38"/>
      <c r="M25" s="41" t="s">
        <v>89</v>
      </c>
      <c r="N25" s="42" t="s">
        <v>90</v>
      </c>
      <c r="O25" s="43">
        <v>18</v>
      </c>
      <c r="P25" s="55">
        <v>17.646999999999998</v>
      </c>
      <c r="Q25" s="55"/>
      <c r="R25" s="55">
        <v>17.646999999999998</v>
      </c>
      <c r="S25" s="55"/>
      <c r="T25" s="55"/>
      <c r="U25" s="55"/>
      <c r="V25" s="55">
        <v>2015</v>
      </c>
      <c r="W25" s="55">
        <v>2017</v>
      </c>
      <c r="X25" s="71" t="s">
        <v>183</v>
      </c>
      <c r="Y25" s="72" t="s">
        <v>184</v>
      </c>
      <c r="Z25" s="73">
        <v>19327</v>
      </c>
      <c r="AA25" s="73">
        <v>11499.642599999999</v>
      </c>
      <c r="AB25" s="73">
        <v>19327</v>
      </c>
      <c r="AC25" s="73"/>
      <c r="AD25" s="67">
        <v>0</v>
      </c>
      <c r="AE25" s="79">
        <v>11596</v>
      </c>
      <c r="AF25" s="67">
        <v>11596.2</v>
      </c>
      <c r="AG25" s="67">
        <f t="shared" si="4"/>
        <v>7731</v>
      </c>
      <c r="AH25" s="67">
        <f t="shared" si="4"/>
        <v>7730.8</v>
      </c>
      <c r="AI25" s="79">
        <v>7731</v>
      </c>
      <c r="AJ25" s="79">
        <v>7730.8</v>
      </c>
      <c r="AK25" s="79">
        <v>0</v>
      </c>
      <c r="AL25" s="79"/>
      <c r="AM25" s="79">
        <v>7731</v>
      </c>
      <c r="AN25" s="79">
        <v>7730.8</v>
      </c>
      <c r="AO25" s="79"/>
      <c r="AP25" s="79"/>
      <c r="AQ25" s="79" t="s">
        <v>93</v>
      </c>
      <c r="AR25" s="79"/>
      <c r="AS25" s="55"/>
      <c r="AT25" s="55"/>
      <c r="AU25" s="93" t="s">
        <v>94</v>
      </c>
      <c r="AV25" s="55">
        <v>17.646999999999998</v>
      </c>
      <c r="AW25" s="94"/>
      <c r="AX25" s="94"/>
      <c r="AY25" s="95"/>
      <c r="AZ25" s="95"/>
      <c r="BA25" s="95"/>
      <c r="BB25" s="100"/>
      <c r="BC25" s="95"/>
      <c r="BD25" s="95"/>
      <c r="BE25" s="95"/>
      <c r="BF25" s="95"/>
      <c r="BG25" s="95"/>
      <c r="BH25" s="95"/>
      <c r="BI25" s="95" t="str">
        <f>VLOOKUP(D25,'部省规划资金拨付（年报数据）'!$C$8:'部省规划资金拨付（年报数据）'!$BE$464,1,FALSE)</f>
        <v>湘阴县武警长沙机场进场公路</v>
      </c>
      <c r="BJ25" s="43">
        <v>19327</v>
      </c>
      <c r="BK25" s="43">
        <v>0</v>
      </c>
      <c r="BL25" s="43"/>
      <c r="BM25" s="43">
        <v>19327</v>
      </c>
      <c r="BN25" s="43">
        <v>0</v>
      </c>
      <c r="BO25" s="43"/>
      <c r="BP25" s="43"/>
      <c r="BQ25" s="43"/>
      <c r="BR25" s="43"/>
      <c r="BS25" s="43">
        <f t="shared" si="5"/>
        <v>19327</v>
      </c>
      <c r="BT25" s="106" t="s">
        <v>95</v>
      </c>
      <c r="BU25" s="106" t="s">
        <v>95</v>
      </c>
      <c r="BV25" s="110"/>
      <c r="XCA25" s="17"/>
      <c r="XCB25" s="17"/>
      <c r="XCC25" s="17"/>
      <c r="XCD25" s="17"/>
      <c r="XCE25" s="17"/>
      <c r="XCF25" s="17"/>
      <c r="XCG25" s="17"/>
      <c r="XCH25" s="17"/>
      <c r="XCI25" s="17"/>
      <c r="XCJ25" s="17"/>
      <c r="XCK25" s="17"/>
      <c r="XCL25" s="17"/>
    </row>
    <row r="26" spans="1:74 16303:16314" s="15" customFormat="1" ht="36">
      <c r="A26" s="28">
        <v>17</v>
      </c>
      <c r="B26" s="28" t="s">
        <v>162</v>
      </c>
      <c r="C26" s="28" t="s">
        <v>185</v>
      </c>
      <c r="D26" s="36" t="s">
        <v>186</v>
      </c>
      <c r="E26" s="31" t="s">
        <v>187</v>
      </c>
      <c r="F26" s="31" t="s">
        <v>187</v>
      </c>
      <c r="G26" s="32"/>
      <c r="H26" s="32"/>
      <c r="I26" s="38" t="s">
        <v>86</v>
      </c>
      <c r="J26" s="39" t="s">
        <v>87</v>
      </c>
      <c r="K26" s="54" t="s">
        <v>88</v>
      </c>
      <c r="L26" s="38"/>
      <c r="M26" s="41" t="s">
        <v>165</v>
      </c>
      <c r="N26" s="42" t="s">
        <v>119</v>
      </c>
      <c r="O26" s="43">
        <v>24</v>
      </c>
      <c r="P26" s="55">
        <v>24.35</v>
      </c>
      <c r="Q26" s="55"/>
      <c r="R26" s="55">
        <v>24.35</v>
      </c>
      <c r="S26" s="55"/>
      <c r="T26" s="55"/>
      <c r="U26" s="55"/>
      <c r="V26" s="55">
        <v>2015</v>
      </c>
      <c r="W26" s="55">
        <v>2017</v>
      </c>
      <c r="X26" s="71" t="s">
        <v>188</v>
      </c>
      <c r="Y26" s="72" t="s">
        <v>189</v>
      </c>
      <c r="Z26" s="73">
        <v>20693.740000000002</v>
      </c>
      <c r="AA26" s="73">
        <v>13607.895</v>
      </c>
      <c r="AB26" s="73">
        <v>6220</v>
      </c>
      <c r="AC26" s="73"/>
      <c r="AD26" s="67">
        <v>14473.74</v>
      </c>
      <c r="AE26" s="79">
        <v>13451</v>
      </c>
      <c r="AF26" s="67">
        <v>3110</v>
      </c>
      <c r="AG26" s="67">
        <f t="shared" si="4"/>
        <v>7242.74</v>
      </c>
      <c r="AH26" s="67">
        <f t="shared" si="4"/>
        <v>3110</v>
      </c>
      <c r="AI26" s="79">
        <v>7242.74</v>
      </c>
      <c r="AJ26" s="79">
        <v>3110</v>
      </c>
      <c r="AK26" s="79">
        <v>0</v>
      </c>
      <c r="AL26" s="79"/>
      <c r="AM26" s="79">
        <v>7242.74</v>
      </c>
      <c r="AN26" s="79">
        <v>3110</v>
      </c>
      <c r="AO26" s="79"/>
      <c r="AP26" s="79"/>
      <c r="AQ26" s="79" t="s">
        <v>93</v>
      </c>
      <c r="AR26" s="79"/>
      <c r="AS26" s="55"/>
      <c r="AT26" s="55"/>
      <c r="AU26" s="93" t="s">
        <v>94</v>
      </c>
      <c r="AV26" s="55">
        <v>24.35</v>
      </c>
      <c r="AW26" s="94"/>
      <c r="AX26" s="94"/>
      <c r="AY26" s="95"/>
      <c r="AZ26" s="95"/>
      <c r="BA26" s="95"/>
      <c r="BB26" s="100"/>
      <c r="BC26" s="95"/>
      <c r="BD26" s="95"/>
      <c r="BE26" s="95"/>
      <c r="BF26" s="95"/>
      <c r="BG26" s="95"/>
      <c r="BH26" s="95"/>
      <c r="BI26" s="95" t="str">
        <f>VLOOKUP(D26,'部省规划资金拨付（年报数据）'!$C$8:'部省规划资金拨付（年报数据）'!$BE$464,1,FALSE)</f>
        <v>S208临湘长安-忠防</v>
      </c>
      <c r="BJ26" s="43">
        <v>6220</v>
      </c>
      <c r="BK26" s="43">
        <v>0</v>
      </c>
      <c r="BL26" s="43"/>
      <c r="BM26" s="43">
        <v>6220</v>
      </c>
      <c r="BN26" s="43">
        <v>0</v>
      </c>
      <c r="BO26" s="43"/>
      <c r="BP26" s="43"/>
      <c r="BQ26" s="43"/>
      <c r="BR26" s="43"/>
      <c r="BS26" s="43">
        <f t="shared" si="5"/>
        <v>6220</v>
      </c>
      <c r="BT26" s="106" t="s">
        <v>95</v>
      </c>
      <c r="BU26" s="106" t="s">
        <v>95</v>
      </c>
      <c r="BV26" s="110"/>
      <c r="XCA26" s="17"/>
      <c r="XCB26" s="17"/>
      <c r="XCC26" s="17"/>
      <c r="XCD26" s="17"/>
      <c r="XCE26" s="17"/>
      <c r="XCF26" s="17"/>
      <c r="XCG26" s="17"/>
      <c r="XCH26" s="17"/>
      <c r="XCI26" s="17"/>
      <c r="XCJ26" s="17"/>
      <c r="XCK26" s="17"/>
      <c r="XCL26" s="17"/>
    </row>
    <row r="27" spans="1:74 16303:16314" s="15" customFormat="1" ht="36">
      <c r="A27" s="28">
        <v>18</v>
      </c>
      <c r="B27" s="28" t="s">
        <v>190</v>
      </c>
      <c r="C27" s="28" t="s">
        <v>191</v>
      </c>
      <c r="D27" s="36" t="s">
        <v>192</v>
      </c>
      <c r="E27" s="31" t="s">
        <v>193</v>
      </c>
      <c r="F27" s="31" t="s">
        <v>193</v>
      </c>
      <c r="G27" s="32"/>
      <c r="H27" s="32"/>
      <c r="I27" s="38" t="s">
        <v>86</v>
      </c>
      <c r="J27" s="39" t="s">
        <v>87</v>
      </c>
      <c r="K27" s="54" t="s">
        <v>88</v>
      </c>
      <c r="L27" s="38"/>
      <c r="M27" s="41" t="s">
        <v>165</v>
      </c>
      <c r="N27" s="42" t="s">
        <v>113</v>
      </c>
      <c r="O27" s="43">
        <v>35.299999999999997</v>
      </c>
      <c r="P27" s="55">
        <v>34.68</v>
      </c>
      <c r="Q27" s="55">
        <v>34.68</v>
      </c>
      <c r="R27" s="55"/>
      <c r="S27" s="55"/>
      <c r="T27" s="55"/>
      <c r="U27" s="55"/>
      <c r="V27" s="55">
        <v>2013</v>
      </c>
      <c r="W27" s="55">
        <v>2016</v>
      </c>
      <c r="X27" s="71" t="s">
        <v>194</v>
      </c>
      <c r="Y27" s="72" t="s">
        <v>195</v>
      </c>
      <c r="Z27" s="73">
        <v>162553</v>
      </c>
      <c r="AA27" s="73">
        <v>103096.06690000001</v>
      </c>
      <c r="AB27" s="73">
        <v>12807</v>
      </c>
      <c r="AC27" s="73"/>
      <c r="AD27" s="67">
        <v>149746</v>
      </c>
      <c r="AE27" s="79">
        <v>46873</v>
      </c>
      <c r="AF27" s="67">
        <v>12512</v>
      </c>
      <c r="AG27" s="67">
        <f t="shared" si="4"/>
        <v>2000</v>
      </c>
      <c r="AH27" s="67">
        <f t="shared" si="4"/>
        <v>295</v>
      </c>
      <c r="AI27" s="79">
        <v>2000</v>
      </c>
      <c r="AJ27" s="79">
        <v>295</v>
      </c>
      <c r="AK27" s="79">
        <v>2000</v>
      </c>
      <c r="AL27" s="79">
        <v>295</v>
      </c>
      <c r="AM27" s="79"/>
      <c r="AN27" s="79"/>
      <c r="AO27" s="79"/>
      <c r="AP27" s="79"/>
      <c r="AQ27" s="79" t="s">
        <v>109</v>
      </c>
      <c r="AR27" s="79">
        <v>5</v>
      </c>
      <c r="AS27" s="55"/>
      <c r="AT27" s="55"/>
      <c r="AU27" s="93"/>
      <c r="AV27" s="55"/>
      <c r="AW27" s="94"/>
      <c r="AX27" s="94"/>
      <c r="AY27" s="95"/>
      <c r="AZ27" s="95"/>
      <c r="BA27" s="95"/>
      <c r="BB27" s="100"/>
      <c r="BC27" s="95"/>
      <c r="BD27" s="95"/>
      <c r="BE27" s="95"/>
      <c r="BF27" s="95"/>
      <c r="BG27" s="95"/>
      <c r="BH27" s="95"/>
      <c r="BI27" s="95" t="str">
        <f>VLOOKUP(D27,'部省规划资金拨付（年报数据）'!$C$8:'部省规划资金拨付（年报数据）'!$BE$464,1,FALSE)</f>
        <v>G319、G207常德市城区改线</v>
      </c>
      <c r="BJ27" s="43">
        <v>12807</v>
      </c>
      <c r="BK27" s="43">
        <v>0</v>
      </c>
      <c r="BL27" s="43"/>
      <c r="BM27" s="43">
        <v>12807</v>
      </c>
      <c r="BN27" s="43">
        <v>0</v>
      </c>
      <c r="BO27" s="43"/>
      <c r="BP27" s="43"/>
      <c r="BQ27" s="43"/>
      <c r="BR27" s="43"/>
      <c r="BS27" s="43">
        <f t="shared" si="5"/>
        <v>12807</v>
      </c>
      <c r="BT27" s="106" t="s">
        <v>95</v>
      </c>
      <c r="BU27" s="106" t="s">
        <v>95</v>
      </c>
      <c r="BV27" s="110"/>
      <c r="XCA27" s="17"/>
      <c r="XCB27" s="17"/>
      <c r="XCC27" s="17"/>
      <c r="XCD27" s="17"/>
      <c r="XCE27" s="17"/>
      <c r="XCF27" s="17"/>
      <c r="XCG27" s="17"/>
      <c r="XCH27" s="17"/>
      <c r="XCI27" s="17"/>
      <c r="XCJ27" s="17"/>
      <c r="XCK27" s="17"/>
      <c r="XCL27" s="17"/>
    </row>
    <row r="28" spans="1:74 16303:16314" s="15" customFormat="1" ht="36">
      <c r="A28" s="28">
        <v>19</v>
      </c>
      <c r="B28" s="28" t="s">
        <v>190</v>
      </c>
      <c r="C28" s="28" t="s">
        <v>196</v>
      </c>
      <c r="D28" s="36" t="s">
        <v>197</v>
      </c>
      <c r="E28" s="31" t="s">
        <v>197</v>
      </c>
      <c r="F28" s="31" t="s">
        <v>197</v>
      </c>
      <c r="G28" s="32"/>
      <c r="H28" s="32"/>
      <c r="I28" s="38" t="s">
        <v>86</v>
      </c>
      <c r="J28" s="39" t="s">
        <v>87</v>
      </c>
      <c r="K28" s="54" t="s">
        <v>88</v>
      </c>
      <c r="L28" s="38"/>
      <c r="M28" s="41" t="s">
        <v>89</v>
      </c>
      <c r="N28" s="42" t="s">
        <v>113</v>
      </c>
      <c r="O28" s="43">
        <v>10</v>
      </c>
      <c r="P28" s="55">
        <v>9.6869999999999994</v>
      </c>
      <c r="Q28" s="55"/>
      <c r="R28" s="55">
        <v>9.6869999999999994</v>
      </c>
      <c r="S28" s="55"/>
      <c r="T28" s="55"/>
      <c r="U28" s="55"/>
      <c r="V28" s="55">
        <v>2014</v>
      </c>
      <c r="W28" s="55">
        <v>2016</v>
      </c>
      <c r="X28" s="71" t="s">
        <v>198</v>
      </c>
      <c r="Y28" s="72" t="s">
        <v>199</v>
      </c>
      <c r="Z28" s="73">
        <v>8414</v>
      </c>
      <c r="AA28" s="73">
        <v>5993.9987000000001</v>
      </c>
      <c r="AB28" s="73">
        <v>2422</v>
      </c>
      <c r="AC28" s="73"/>
      <c r="AD28" s="67">
        <v>5992</v>
      </c>
      <c r="AE28" s="79">
        <v>7689</v>
      </c>
      <c r="AF28" s="67">
        <v>1697</v>
      </c>
      <c r="AG28" s="67">
        <f t="shared" si="4"/>
        <v>725</v>
      </c>
      <c r="AH28" s="67">
        <f t="shared" si="4"/>
        <v>725</v>
      </c>
      <c r="AI28" s="79">
        <v>725</v>
      </c>
      <c r="AJ28" s="79">
        <v>725</v>
      </c>
      <c r="AK28" s="79">
        <v>0</v>
      </c>
      <c r="AL28" s="79"/>
      <c r="AM28" s="79">
        <v>725</v>
      </c>
      <c r="AN28" s="79">
        <v>725</v>
      </c>
      <c r="AO28" s="79"/>
      <c r="AP28" s="79"/>
      <c r="AQ28" s="79" t="s">
        <v>109</v>
      </c>
      <c r="AR28" s="79">
        <v>5</v>
      </c>
      <c r="AS28" s="55"/>
      <c r="AT28" s="55"/>
      <c r="AU28" s="93" t="s">
        <v>94</v>
      </c>
      <c r="AV28" s="55">
        <v>5</v>
      </c>
      <c r="AW28" s="94"/>
      <c r="AX28" s="94"/>
      <c r="AY28" s="95"/>
      <c r="AZ28" s="95"/>
      <c r="BA28" s="95"/>
      <c r="BB28" s="100"/>
      <c r="BC28" s="95"/>
      <c r="BD28" s="95"/>
      <c r="BE28" s="95"/>
      <c r="BF28" s="95"/>
      <c r="BG28" s="95"/>
      <c r="BH28" s="95"/>
      <c r="BI28" s="95" t="str">
        <f>VLOOKUP(D28,'部省规划资金拨付（年报数据）'!$C$8:'部省规划资金拨付（年报数据）'!$BE$464,1,FALSE)</f>
        <v>G353安乡三岔河-安乡县城</v>
      </c>
      <c r="BJ28" s="43">
        <v>2422</v>
      </c>
      <c r="BK28" s="43">
        <v>0</v>
      </c>
      <c r="BL28" s="43"/>
      <c r="BM28" s="43">
        <v>2422</v>
      </c>
      <c r="BN28" s="43">
        <v>0</v>
      </c>
      <c r="BO28" s="43"/>
      <c r="BP28" s="43"/>
      <c r="BQ28" s="43"/>
      <c r="BR28" s="43"/>
      <c r="BS28" s="43">
        <f t="shared" si="5"/>
        <v>2422</v>
      </c>
      <c r="BT28" s="106" t="s">
        <v>95</v>
      </c>
      <c r="BU28" s="106" t="s">
        <v>95</v>
      </c>
      <c r="BV28" s="110"/>
      <c r="XCA28" s="17"/>
      <c r="XCB28" s="17"/>
      <c r="XCC28" s="17"/>
      <c r="XCD28" s="17"/>
      <c r="XCE28" s="17"/>
      <c r="XCF28" s="17"/>
      <c r="XCG28" s="17"/>
      <c r="XCH28" s="17"/>
      <c r="XCI28" s="17"/>
      <c r="XCJ28" s="17"/>
      <c r="XCK28" s="17"/>
      <c r="XCL28" s="17"/>
    </row>
    <row r="29" spans="1:74 16303:16314" s="15" customFormat="1" ht="36">
      <c r="A29" s="28">
        <v>20</v>
      </c>
      <c r="B29" s="28" t="s">
        <v>190</v>
      </c>
      <c r="C29" s="28" t="s">
        <v>200</v>
      </c>
      <c r="D29" s="36" t="s">
        <v>201</v>
      </c>
      <c r="E29" s="31" t="s">
        <v>202</v>
      </c>
      <c r="F29" s="31" t="s">
        <v>203</v>
      </c>
      <c r="G29" s="32"/>
      <c r="H29" s="32"/>
      <c r="I29" s="38" t="s">
        <v>86</v>
      </c>
      <c r="J29" s="39" t="s">
        <v>87</v>
      </c>
      <c r="K29" s="54" t="s">
        <v>88</v>
      </c>
      <c r="L29" s="38"/>
      <c r="M29" s="41" t="s">
        <v>165</v>
      </c>
      <c r="N29" s="42" t="s">
        <v>90</v>
      </c>
      <c r="O29" s="43">
        <v>18</v>
      </c>
      <c r="P29" s="55">
        <v>17.629000000000001</v>
      </c>
      <c r="Q29" s="55"/>
      <c r="R29" s="55">
        <v>17.629000000000001</v>
      </c>
      <c r="S29" s="55"/>
      <c r="T29" s="55"/>
      <c r="U29" s="55"/>
      <c r="V29" s="55">
        <v>2014</v>
      </c>
      <c r="W29" s="55">
        <v>2016</v>
      </c>
      <c r="X29" s="71" t="s">
        <v>204</v>
      </c>
      <c r="Y29" s="72" t="s">
        <v>205</v>
      </c>
      <c r="Z29" s="73">
        <v>12523</v>
      </c>
      <c r="AA29" s="73">
        <v>8779.2777000000006</v>
      </c>
      <c r="AB29" s="73">
        <v>4407</v>
      </c>
      <c r="AC29" s="73"/>
      <c r="AD29" s="67">
        <v>8116</v>
      </c>
      <c r="AE29" s="79">
        <v>8140</v>
      </c>
      <c r="AF29" s="67">
        <v>2203.625</v>
      </c>
      <c r="AG29" s="67">
        <f t="shared" si="4"/>
        <v>4382.8500000000004</v>
      </c>
      <c r="AH29" s="67">
        <f t="shared" si="4"/>
        <v>2203.375</v>
      </c>
      <c r="AI29" s="79">
        <v>4382.8500000000004</v>
      </c>
      <c r="AJ29" s="79">
        <v>2203.375</v>
      </c>
      <c r="AK29" s="79">
        <v>1829</v>
      </c>
      <c r="AL29" s="79">
        <v>1440.5182752850401</v>
      </c>
      <c r="AM29" s="79">
        <v>2553.85</v>
      </c>
      <c r="AN29" s="79">
        <v>762.856724714959</v>
      </c>
      <c r="AO29" s="79"/>
      <c r="AP29" s="79"/>
      <c r="AQ29" s="79" t="s">
        <v>109</v>
      </c>
      <c r="AR29" s="79">
        <v>10</v>
      </c>
      <c r="AS29" s="55"/>
      <c r="AT29" s="55"/>
      <c r="AU29" s="93" t="s">
        <v>94</v>
      </c>
      <c r="AV29" s="55">
        <v>8</v>
      </c>
      <c r="AW29" s="94"/>
      <c r="AX29" s="94"/>
      <c r="AY29" s="95"/>
      <c r="AZ29" s="95"/>
      <c r="BA29" s="95"/>
      <c r="BB29" s="100"/>
      <c r="BC29" s="95"/>
      <c r="BD29" s="95"/>
      <c r="BE29" s="95"/>
      <c r="BF29" s="95"/>
      <c r="BG29" s="95"/>
      <c r="BH29" s="95"/>
      <c r="BI29" s="95" t="str">
        <f>VLOOKUP(D29,'部省规划资金拨付（年报数据）'!$C$8:'部省规划资金拨付（年报数据）'!$BE$464,1,FALSE)</f>
        <v>S304澧县复兴厂-宜万</v>
      </c>
      <c r="BJ29" s="43">
        <v>4407</v>
      </c>
      <c r="BK29" s="43">
        <v>0</v>
      </c>
      <c r="BL29" s="43"/>
      <c r="BM29" s="43">
        <v>4407</v>
      </c>
      <c r="BN29" s="43">
        <v>0</v>
      </c>
      <c r="BO29" s="43"/>
      <c r="BP29" s="43"/>
      <c r="BQ29" s="43"/>
      <c r="BR29" s="43"/>
      <c r="BS29" s="43">
        <f t="shared" si="5"/>
        <v>4407</v>
      </c>
      <c r="BT29" s="106" t="s">
        <v>95</v>
      </c>
      <c r="BU29" s="106" t="s">
        <v>95</v>
      </c>
      <c r="BV29" s="110"/>
      <c r="XCA29" s="17"/>
      <c r="XCB29" s="17"/>
      <c r="XCC29" s="17"/>
      <c r="XCD29" s="17"/>
      <c r="XCE29" s="17"/>
      <c r="XCF29" s="17"/>
      <c r="XCG29" s="17"/>
      <c r="XCH29" s="17"/>
      <c r="XCI29" s="17"/>
      <c r="XCJ29" s="17"/>
      <c r="XCK29" s="17"/>
      <c r="XCL29" s="17"/>
    </row>
    <row r="30" spans="1:74 16303:16314" s="15" customFormat="1" ht="36">
      <c r="A30" s="28">
        <v>21</v>
      </c>
      <c r="B30" s="28" t="s">
        <v>190</v>
      </c>
      <c r="C30" s="28" t="s">
        <v>200</v>
      </c>
      <c r="D30" s="36" t="s">
        <v>206</v>
      </c>
      <c r="E30" s="31" t="s">
        <v>207</v>
      </c>
      <c r="F30" s="31" t="s">
        <v>207</v>
      </c>
      <c r="G30" s="32"/>
      <c r="H30" s="32"/>
      <c r="I30" s="38" t="s">
        <v>86</v>
      </c>
      <c r="J30" s="39" t="s">
        <v>87</v>
      </c>
      <c r="K30" s="54" t="s">
        <v>88</v>
      </c>
      <c r="L30" s="38"/>
      <c r="M30" s="41" t="s">
        <v>165</v>
      </c>
      <c r="N30" s="42" t="s">
        <v>119</v>
      </c>
      <c r="O30" s="43">
        <v>4</v>
      </c>
      <c r="P30" s="55">
        <v>4.0259999999999998</v>
      </c>
      <c r="Q30" s="55">
        <v>4.0259999999999998</v>
      </c>
      <c r="R30" s="55"/>
      <c r="S30" s="55"/>
      <c r="T30" s="55"/>
      <c r="U30" s="55"/>
      <c r="V30" s="55">
        <v>2014</v>
      </c>
      <c r="W30" s="55">
        <v>2015</v>
      </c>
      <c r="X30" s="71" t="s">
        <v>208</v>
      </c>
      <c r="Y30" s="72" t="s">
        <v>209</v>
      </c>
      <c r="Z30" s="73">
        <v>13526</v>
      </c>
      <c r="AA30" s="73">
        <v>9295.3801999999996</v>
      </c>
      <c r="AB30" s="73">
        <v>1575</v>
      </c>
      <c r="AC30" s="73"/>
      <c r="AD30" s="67">
        <v>11951</v>
      </c>
      <c r="AE30" s="79">
        <v>8792</v>
      </c>
      <c r="AF30" s="67">
        <v>787.5</v>
      </c>
      <c r="AG30" s="67">
        <f t="shared" si="4"/>
        <v>4734</v>
      </c>
      <c r="AH30" s="67">
        <f t="shared" si="4"/>
        <v>787.5</v>
      </c>
      <c r="AI30" s="79">
        <v>4734</v>
      </c>
      <c r="AJ30" s="79">
        <v>787.5</v>
      </c>
      <c r="AK30" s="79">
        <v>4734</v>
      </c>
      <c r="AL30" s="79">
        <v>787.5</v>
      </c>
      <c r="AM30" s="79"/>
      <c r="AN30" s="79"/>
      <c r="AO30" s="79"/>
      <c r="AP30" s="79"/>
      <c r="AQ30" s="79" t="s">
        <v>94</v>
      </c>
      <c r="AR30" s="79">
        <v>4.0259999999999998</v>
      </c>
      <c r="AS30" s="55"/>
      <c r="AT30" s="55"/>
      <c r="AU30" s="93"/>
      <c r="AV30" s="55"/>
      <c r="AW30" s="94"/>
      <c r="AX30" s="94"/>
      <c r="AY30" s="95"/>
      <c r="AZ30" s="95"/>
      <c r="BA30" s="95"/>
      <c r="BB30" s="100"/>
      <c r="BC30" s="95"/>
      <c r="BD30" s="95"/>
      <c r="BE30" s="95"/>
      <c r="BF30" s="95"/>
      <c r="BG30" s="95"/>
      <c r="BH30" s="95"/>
      <c r="BI30" s="95" t="str">
        <f>VLOOKUP(D30,'部省规划资金拨付（年报数据）'!$C$8:'部省规划资金拨付（年报数据）'!$BE$464,1,FALSE)</f>
        <v>S233澧县黄桥-樟柳段改线工程</v>
      </c>
      <c r="BJ30" s="43">
        <v>1575</v>
      </c>
      <c r="BK30" s="43">
        <v>0</v>
      </c>
      <c r="BL30" s="43"/>
      <c r="BM30" s="43">
        <v>1575</v>
      </c>
      <c r="BN30" s="43">
        <v>0</v>
      </c>
      <c r="BO30" s="43"/>
      <c r="BP30" s="43"/>
      <c r="BQ30" s="43"/>
      <c r="BR30" s="43"/>
      <c r="BS30" s="43">
        <f t="shared" si="5"/>
        <v>1575</v>
      </c>
      <c r="BT30" s="106" t="s">
        <v>95</v>
      </c>
      <c r="BU30" s="106" t="s">
        <v>95</v>
      </c>
      <c r="BV30" s="110"/>
      <c r="XCA30" s="17"/>
      <c r="XCB30" s="17"/>
      <c r="XCC30" s="17"/>
      <c r="XCD30" s="17"/>
      <c r="XCE30" s="17"/>
      <c r="XCF30" s="17"/>
      <c r="XCG30" s="17"/>
      <c r="XCH30" s="17"/>
      <c r="XCI30" s="17"/>
      <c r="XCJ30" s="17"/>
      <c r="XCK30" s="17"/>
      <c r="XCL30" s="17"/>
    </row>
    <row r="31" spans="1:74 16303:16314" s="15" customFormat="1" ht="36">
      <c r="A31" s="28">
        <v>22</v>
      </c>
      <c r="B31" s="28" t="s">
        <v>190</v>
      </c>
      <c r="C31" s="28" t="s">
        <v>200</v>
      </c>
      <c r="D31" s="36" t="s">
        <v>210</v>
      </c>
      <c r="E31" s="31" t="s">
        <v>211</v>
      </c>
      <c r="F31" s="31" t="s">
        <v>211</v>
      </c>
      <c r="G31" s="32"/>
      <c r="H31" s="32"/>
      <c r="I31" s="38" t="s">
        <v>86</v>
      </c>
      <c r="J31" s="39" t="s">
        <v>87</v>
      </c>
      <c r="K31" s="54" t="s">
        <v>88</v>
      </c>
      <c r="L31" s="38"/>
      <c r="M31" s="41" t="s">
        <v>165</v>
      </c>
      <c r="N31" s="42" t="s">
        <v>119</v>
      </c>
      <c r="O31" s="43">
        <v>22</v>
      </c>
      <c r="P31" s="55">
        <v>21.797000000000001</v>
      </c>
      <c r="Q31" s="55"/>
      <c r="R31" s="55">
        <v>21.797000000000001</v>
      </c>
      <c r="S31" s="55"/>
      <c r="T31" s="55"/>
      <c r="U31" s="55"/>
      <c r="V31" s="55">
        <v>2014</v>
      </c>
      <c r="W31" s="55">
        <v>2016</v>
      </c>
      <c r="X31" s="71" t="s">
        <v>212</v>
      </c>
      <c r="Y31" s="72" t="s">
        <v>213</v>
      </c>
      <c r="Z31" s="73">
        <v>16988</v>
      </c>
      <c r="AA31" s="73">
        <v>11305.1041</v>
      </c>
      <c r="AB31" s="73">
        <v>5449</v>
      </c>
      <c r="AC31" s="73"/>
      <c r="AD31" s="67">
        <v>11539</v>
      </c>
      <c r="AE31" s="79">
        <v>13590</v>
      </c>
      <c r="AF31" s="67">
        <v>2724.5</v>
      </c>
      <c r="AG31" s="67">
        <f t="shared" si="4"/>
        <v>3398</v>
      </c>
      <c r="AH31" s="67">
        <f t="shared" si="4"/>
        <v>2724.5</v>
      </c>
      <c r="AI31" s="79">
        <v>3398</v>
      </c>
      <c r="AJ31" s="79">
        <v>2724.5</v>
      </c>
      <c r="AK31" s="79">
        <v>3398</v>
      </c>
      <c r="AL31" s="79">
        <v>1544.8541221268999</v>
      </c>
      <c r="AM31" s="79"/>
      <c r="AN31" s="79">
        <v>1179.6458778731001</v>
      </c>
      <c r="AO31" s="79"/>
      <c r="AP31" s="79"/>
      <c r="AQ31" s="79" t="s">
        <v>109</v>
      </c>
      <c r="AR31" s="79">
        <v>10</v>
      </c>
      <c r="AS31" s="55"/>
      <c r="AT31" s="55"/>
      <c r="AU31" s="93" t="s">
        <v>94</v>
      </c>
      <c r="AV31" s="55">
        <v>12</v>
      </c>
      <c r="AW31" s="94"/>
      <c r="AX31" s="94"/>
      <c r="AY31" s="95"/>
      <c r="AZ31" s="95"/>
      <c r="BA31" s="95"/>
      <c r="BB31" s="100"/>
      <c r="BC31" s="95"/>
      <c r="BD31" s="95"/>
      <c r="BE31" s="95"/>
      <c r="BF31" s="95"/>
      <c r="BG31" s="95"/>
      <c r="BH31" s="95"/>
      <c r="BI31" s="95" t="str">
        <f>VLOOKUP(D31,'部省规划资金拨付（年报数据）'!$C$8:'部省规划资金拨付（年报数据）'!$BE$464,1,FALSE)</f>
        <v>S304澧县宜万-孙家坡</v>
      </c>
      <c r="BJ31" s="43">
        <v>5449</v>
      </c>
      <c r="BK31" s="43">
        <v>0</v>
      </c>
      <c r="BL31" s="43"/>
      <c r="BM31" s="43">
        <v>5449</v>
      </c>
      <c r="BN31" s="43">
        <v>0</v>
      </c>
      <c r="BO31" s="43"/>
      <c r="BP31" s="43"/>
      <c r="BQ31" s="43"/>
      <c r="BR31" s="43"/>
      <c r="BS31" s="43">
        <f t="shared" si="5"/>
        <v>5449</v>
      </c>
      <c r="BT31" s="106" t="s">
        <v>95</v>
      </c>
      <c r="BU31" s="106" t="s">
        <v>95</v>
      </c>
      <c r="BV31" s="110"/>
      <c r="XCA31" s="17"/>
      <c r="XCB31" s="17"/>
      <c r="XCC31" s="17"/>
      <c r="XCD31" s="17"/>
      <c r="XCE31" s="17"/>
      <c r="XCF31" s="17"/>
      <c r="XCG31" s="17"/>
      <c r="XCH31" s="17"/>
      <c r="XCI31" s="17"/>
      <c r="XCJ31" s="17"/>
      <c r="XCK31" s="17"/>
      <c r="XCL31" s="17"/>
    </row>
    <row r="32" spans="1:74 16303:16314" s="15" customFormat="1" ht="36">
      <c r="A32" s="28">
        <v>23</v>
      </c>
      <c r="B32" s="28" t="s">
        <v>190</v>
      </c>
      <c r="C32" s="28" t="s">
        <v>214</v>
      </c>
      <c r="D32" s="36" t="s">
        <v>215</v>
      </c>
      <c r="E32" s="31" t="s">
        <v>215</v>
      </c>
      <c r="F32" s="31" t="s">
        <v>215</v>
      </c>
      <c r="G32" s="32"/>
      <c r="H32" s="32"/>
      <c r="I32" s="38" t="s">
        <v>86</v>
      </c>
      <c r="J32" s="39" t="s">
        <v>87</v>
      </c>
      <c r="K32" s="130" t="s">
        <v>133</v>
      </c>
      <c r="L32" s="38"/>
      <c r="M32" s="41" t="s">
        <v>165</v>
      </c>
      <c r="N32" s="42" t="s">
        <v>119</v>
      </c>
      <c r="O32" s="43">
        <v>19</v>
      </c>
      <c r="P32" s="55">
        <v>18.905999999999999</v>
      </c>
      <c r="Q32" s="55"/>
      <c r="R32" s="55">
        <v>18.905999999999999</v>
      </c>
      <c r="S32" s="55"/>
      <c r="T32" s="55"/>
      <c r="U32" s="55"/>
      <c r="V32" s="55">
        <v>2014</v>
      </c>
      <c r="W32" s="55">
        <v>2016</v>
      </c>
      <c r="X32" s="71" t="s">
        <v>216</v>
      </c>
      <c r="Y32" s="72" t="s">
        <v>217</v>
      </c>
      <c r="Z32" s="73">
        <v>10687</v>
      </c>
      <c r="AA32" s="73">
        <v>8038.7591000000002</v>
      </c>
      <c r="AB32" s="73">
        <v>4727</v>
      </c>
      <c r="AC32" s="73"/>
      <c r="AD32" s="67">
        <v>5960</v>
      </c>
      <c r="AE32" s="79">
        <v>8796.42</v>
      </c>
      <c r="AF32" s="67">
        <v>2836</v>
      </c>
      <c r="AG32" s="67">
        <f t="shared" si="4"/>
        <v>1891</v>
      </c>
      <c r="AH32" s="67">
        <f t="shared" si="4"/>
        <v>1891</v>
      </c>
      <c r="AI32" s="79">
        <v>1891</v>
      </c>
      <c r="AJ32" s="79">
        <v>1891</v>
      </c>
      <c r="AK32" s="79">
        <v>1891</v>
      </c>
      <c r="AL32" s="79">
        <v>1891</v>
      </c>
      <c r="AM32" s="79"/>
      <c r="AN32" s="79"/>
      <c r="AO32" s="79"/>
      <c r="AP32" s="79"/>
      <c r="AQ32" s="79" t="s">
        <v>94</v>
      </c>
      <c r="AR32" s="79">
        <v>18.905999999999999</v>
      </c>
      <c r="AS32" s="55"/>
      <c r="AT32" s="55"/>
      <c r="AU32" s="93"/>
      <c r="AV32" s="55"/>
      <c r="AW32" s="94"/>
      <c r="AX32" s="94"/>
      <c r="AY32" s="95"/>
      <c r="AZ32" s="95"/>
      <c r="BA32" s="95"/>
      <c r="BB32" s="100"/>
      <c r="BC32" s="95"/>
      <c r="BD32" s="95"/>
      <c r="BE32" s="95"/>
      <c r="BF32" s="95"/>
      <c r="BG32" s="95"/>
      <c r="BH32" s="95"/>
      <c r="BI32" s="95" t="str">
        <f>VLOOKUP(D32,'部省规划资金拨付（年报数据）'!$C$8:'部省规划资金拨付（年报数据）'!$BE$464,1,FALSE)</f>
        <v>桃源剪市-凌津滩</v>
      </c>
      <c r="BJ32" s="43">
        <v>4727</v>
      </c>
      <c r="BK32" s="43">
        <v>0</v>
      </c>
      <c r="BL32" s="43"/>
      <c r="BM32" s="43">
        <v>4727</v>
      </c>
      <c r="BN32" s="43">
        <v>0</v>
      </c>
      <c r="BO32" s="43"/>
      <c r="BP32" s="43"/>
      <c r="BQ32" s="43"/>
      <c r="BR32" s="43"/>
      <c r="BS32" s="43">
        <f t="shared" si="5"/>
        <v>4727</v>
      </c>
      <c r="BT32" s="106" t="s">
        <v>95</v>
      </c>
      <c r="BU32" s="106" t="s">
        <v>95</v>
      </c>
      <c r="BV32" s="110"/>
      <c r="XCA32" s="17"/>
      <c r="XCB32" s="17"/>
      <c r="XCC32" s="17"/>
      <c r="XCD32" s="17"/>
      <c r="XCE32" s="17"/>
      <c r="XCF32" s="17"/>
      <c r="XCG32" s="17"/>
      <c r="XCH32" s="17"/>
      <c r="XCI32" s="17"/>
      <c r="XCJ32" s="17"/>
      <c r="XCK32" s="17"/>
      <c r="XCL32" s="17"/>
    </row>
    <row r="33" spans="1:74 16303:16314" s="15" customFormat="1" ht="36">
      <c r="A33" s="28">
        <v>24</v>
      </c>
      <c r="B33" s="28" t="s">
        <v>190</v>
      </c>
      <c r="C33" s="28" t="s">
        <v>214</v>
      </c>
      <c r="D33" s="36" t="s">
        <v>218</v>
      </c>
      <c r="E33" s="31" t="s">
        <v>219</v>
      </c>
      <c r="F33" s="31" t="s">
        <v>219</v>
      </c>
      <c r="G33" s="32"/>
      <c r="H33" s="32"/>
      <c r="I33" s="38" t="s">
        <v>86</v>
      </c>
      <c r="J33" s="39" t="s">
        <v>87</v>
      </c>
      <c r="K33" s="54" t="s">
        <v>133</v>
      </c>
      <c r="L33" s="38"/>
      <c r="M33" s="41" t="s">
        <v>89</v>
      </c>
      <c r="N33" s="42" t="s">
        <v>119</v>
      </c>
      <c r="O33" s="43">
        <v>7.4</v>
      </c>
      <c r="P33" s="55">
        <v>7.3079999999999998</v>
      </c>
      <c r="Q33" s="55">
        <v>7.3079999999999998</v>
      </c>
      <c r="R33" s="55"/>
      <c r="S33" s="55"/>
      <c r="T33" s="55"/>
      <c r="U33" s="55"/>
      <c r="V33" s="55">
        <v>2015</v>
      </c>
      <c r="W33" s="55">
        <v>2017</v>
      </c>
      <c r="X33" s="71" t="s">
        <v>220</v>
      </c>
      <c r="Y33" s="72" t="s">
        <v>221</v>
      </c>
      <c r="Z33" s="73">
        <v>21453</v>
      </c>
      <c r="AA33" s="73">
        <v>13474.6095</v>
      </c>
      <c r="AB33" s="73">
        <v>2024</v>
      </c>
      <c r="AC33" s="73"/>
      <c r="AD33" s="67">
        <v>19429</v>
      </c>
      <c r="AE33" s="79">
        <v>1680</v>
      </c>
      <c r="AF33" s="67">
        <v>607.20000000000005</v>
      </c>
      <c r="AG33" s="67">
        <f t="shared" si="4"/>
        <v>19773</v>
      </c>
      <c r="AH33" s="67">
        <f t="shared" si="4"/>
        <v>1416.8</v>
      </c>
      <c r="AI33" s="79">
        <v>3000</v>
      </c>
      <c r="AJ33" s="79">
        <v>1416.8</v>
      </c>
      <c r="AK33" s="79">
        <v>3000</v>
      </c>
      <c r="AL33" s="79">
        <v>828.765407772304</v>
      </c>
      <c r="AM33" s="79"/>
      <c r="AN33" s="79">
        <v>588.03459222769595</v>
      </c>
      <c r="AO33" s="79"/>
      <c r="AP33" s="79"/>
      <c r="AQ33" s="79" t="s">
        <v>109</v>
      </c>
      <c r="AR33" s="79">
        <v>2</v>
      </c>
      <c r="AS33" s="55">
        <v>16773</v>
      </c>
      <c r="AT33" s="55">
        <v>0</v>
      </c>
      <c r="AU33" s="93" t="s">
        <v>94</v>
      </c>
      <c r="AV33" s="55">
        <v>7.3079999999999998</v>
      </c>
      <c r="AW33" s="94"/>
      <c r="AX33" s="94"/>
      <c r="AY33" s="95"/>
      <c r="AZ33" s="95"/>
      <c r="BA33" s="95"/>
      <c r="BB33" s="100"/>
      <c r="BC33" s="95"/>
      <c r="BD33" s="95"/>
      <c r="BE33" s="95"/>
      <c r="BF33" s="95"/>
      <c r="BG33" s="95"/>
      <c r="BH33" s="95"/>
      <c r="BI33" s="95" t="str">
        <f>VLOOKUP(D33,'部省规划资金拨付（年报数据）'!$C$8:'部省规划资金拨付（年报数据）'!$BE$464,1,FALSE)</f>
        <v>S106桃源县杨家台-火车站</v>
      </c>
      <c r="BJ33" s="43">
        <v>2024</v>
      </c>
      <c r="BK33" s="43">
        <v>0</v>
      </c>
      <c r="BL33" s="43"/>
      <c r="BM33" s="43">
        <v>2024</v>
      </c>
      <c r="BN33" s="43">
        <v>0</v>
      </c>
      <c r="BO33" s="43"/>
      <c r="BP33" s="43"/>
      <c r="BQ33" s="43"/>
      <c r="BR33" s="43"/>
      <c r="BS33" s="43">
        <f t="shared" si="5"/>
        <v>2024</v>
      </c>
      <c r="BT33" s="106" t="s">
        <v>95</v>
      </c>
      <c r="BU33" s="106" t="s">
        <v>95</v>
      </c>
      <c r="BV33" s="110"/>
      <c r="XCA33" s="17"/>
      <c r="XCB33" s="17"/>
      <c r="XCC33" s="17"/>
      <c r="XCD33" s="17"/>
      <c r="XCE33" s="17"/>
      <c r="XCF33" s="17"/>
      <c r="XCG33" s="17"/>
      <c r="XCH33" s="17"/>
      <c r="XCI33" s="17"/>
      <c r="XCJ33" s="17"/>
      <c r="XCK33" s="17"/>
      <c r="XCL33" s="17"/>
    </row>
    <row r="34" spans="1:74 16303:16314" s="15" customFormat="1" ht="36">
      <c r="A34" s="28">
        <v>25</v>
      </c>
      <c r="B34" s="28" t="s">
        <v>190</v>
      </c>
      <c r="C34" s="28" t="s">
        <v>222</v>
      </c>
      <c r="D34" s="36" t="s">
        <v>223</v>
      </c>
      <c r="E34" s="31" t="s">
        <v>224</v>
      </c>
      <c r="F34" s="31" t="s">
        <v>225</v>
      </c>
      <c r="G34" s="32"/>
      <c r="H34" s="32"/>
      <c r="I34" s="38" t="s">
        <v>86</v>
      </c>
      <c r="J34" s="39" t="s">
        <v>87</v>
      </c>
      <c r="K34" s="44" t="s">
        <v>140</v>
      </c>
      <c r="L34" s="38" t="s">
        <v>141</v>
      </c>
      <c r="M34" s="41" t="s">
        <v>165</v>
      </c>
      <c r="N34" s="42" t="s">
        <v>90</v>
      </c>
      <c r="O34" s="43">
        <v>57</v>
      </c>
      <c r="P34" s="55">
        <v>56.481000000000002</v>
      </c>
      <c r="Q34" s="55"/>
      <c r="R34" s="55">
        <v>56.481000000000002</v>
      </c>
      <c r="S34" s="55"/>
      <c r="T34" s="55"/>
      <c r="U34" s="55"/>
      <c r="V34" s="55">
        <v>2014</v>
      </c>
      <c r="W34" s="55">
        <v>2016</v>
      </c>
      <c r="X34" s="71" t="s">
        <v>226</v>
      </c>
      <c r="Y34" s="72" t="s">
        <v>217</v>
      </c>
      <c r="Z34" s="73">
        <v>41756</v>
      </c>
      <c r="AA34" s="73">
        <v>31873.317299999999</v>
      </c>
      <c r="AB34" s="73">
        <v>17462</v>
      </c>
      <c r="AC34" s="73"/>
      <c r="AD34" s="67">
        <v>24294</v>
      </c>
      <c r="AE34" s="79">
        <v>27142</v>
      </c>
      <c r="AF34" s="67">
        <v>10477.200000000001</v>
      </c>
      <c r="AG34" s="67">
        <f t="shared" si="4"/>
        <v>14614</v>
      </c>
      <c r="AH34" s="67">
        <f t="shared" si="4"/>
        <v>6984.8</v>
      </c>
      <c r="AI34" s="79">
        <v>14614</v>
      </c>
      <c r="AJ34" s="79">
        <v>6984.8</v>
      </c>
      <c r="AK34" s="79">
        <v>14614</v>
      </c>
      <c r="AL34" s="79">
        <v>6984.8</v>
      </c>
      <c r="AM34" s="79"/>
      <c r="AN34" s="79"/>
      <c r="AO34" s="79"/>
      <c r="AP34" s="79"/>
      <c r="AQ34" s="79" t="s">
        <v>94</v>
      </c>
      <c r="AR34" s="79">
        <v>56.481000000000002</v>
      </c>
      <c r="AS34" s="55"/>
      <c r="AT34" s="55"/>
      <c r="AU34" s="93"/>
      <c r="AV34" s="55"/>
      <c r="AW34" s="94"/>
      <c r="AX34" s="94"/>
      <c r="AY34" s="95"/>
      <c r="AZ34" s="95"/>
      <c r="BA34" s="95"/>
      <c r="BB34" s="100"/>
      <c r="BC34" s="95"/>
      <c r="BD34" s="95"/>
      <c r="BE34" s="95"/>
      <c r="BF34" s="95"/>
      <c r="BG34" s="95"/>
      <c r="BH34" s="95"/>
      <c r="BI34" s="95" t="str">
        <f>VLOOKUP(D34,'部省规划资金拨付（年报数据）'!$C$8:'部省规划资金拨付（年报数据）'!$BE$464,1,FALSE)</f>
        <v>S301、S304石门太平-柳家垭</v>
      </c>
      <c r="BJ34" s="43">
        <v>17462</v>
      </c>
      <c r="BK34" s="43">
        <v>0</v>
      </c>
      <c r="BL34" s="43"/>
      <c r="BM34" s="43">
        <v>17462</v>
      </c>
      <c r="BN34" s="43">
        <v>0</v>
      </c>
      <c r="BO34" s="43"/>
      <c r="BP34" s="43"/>
      <c r="BQ34" s="43"/>
      <c r="BR34" s="43"/>
      <c r="BS34" s="43">
        <f t="shared" si="5"/>
        <v>17462</v>
      </c>
      <c r="BT34" s="106" t="s">
        <v>95</v>
      </c>
      <c r="BU34" s="106" t="s">
        <v>95</v>
      </c>
      <c r="BV34" s="110"/>
      <c r="XCA34" s="17"/>
      <c r="XCB34" s="17"/>
      <c r="XCC34" s="17"/>
      <c r="XCD34" s="17"/>
      <c r="XCE34" s="17"/>
      <c r="XCF34" s="17"/>
      <c r="XCG34" s="17"/>
      <c r="XCH34" s="17"/>
      <c r="XCI34" s="17"/>
      <c r="XCJ34" s="17"/>
      <c r="XCK34" s="17"/>
      <c r="XCL34" s="17"/>
    </row>
    <row r="35" spans="1:74 16303:16314" s="15" customFormat="1" ht="36">
      <c r="A35" s="28">
        <v>26</v>
      </c>
      <c r="B35" s="28" t="s">
        <v>190</v>
      </c>
      <c r="C35" s="28" t="s">
        <v>222</v>
      </c>
      <c r="D35" s="31" t="s">
        <v>227</v>
      </c>
      <c r="E35" s="31" t="s">
        <v>227</v>
      </c>
      <c r="F35" s="31" t="s">
        <v>227</v>
      </c>
      <c r="G35" s="32"/>
      <c r="H35" s="32"/>
      <c r="I35" s="38" t="s">
        <v>86</v>
      </c>
      <c r="J35" s="39" t="s">
        <v>87</v>
      </c>
      <c r="K35" s="44" t="s">
        <v>140</v>
      </c>
      <c r="L35" s="38" t="s">
        <v>141</v>
      </c>
      <c r="M35" s="41" t="s">
        <v>165</v>
      </c>
      <c r="N35" s="42" t="s">
        <v>119</v>
      </c>
      <c r="O35" s="43">
        <v>35</v>
      </c>
      <c r="P35" s="55">
        <v>35.408999999999999</v>
      </c>
      <c r="Q35" s="55">
        <v>35.408999999999999</v>
      </c>
      <c r="R35" s="55"/>
      <c r="S35" s="55"/>
      <c r="T35" s="55"/>
      <c r="U35" s="55"/>
      <c r="V35" s="55">
        <v>2014</v>
      </c>
      <c r="W35" s="55">
        <v>2016</v>
      </c>
      <c r="X35" s="71" t="s">
        <v>228</v>
      </c>
      <c r="Y35" s="72" t="s">
        <v>229</v>
      </c>
      <c r="Z35" s="73">
        <v>18286</v>
      </c>
      <c r="AA35" s="73">
        <v>13073.2353</v>
      </c>
      <c r="AB35" s="73">
        <v>7800</v>
      </c>
      <c r="AC35" s="73"/>
      <c r="AD35" s="67">
        <v>10486</v>
      </c>
      <c r="AE35" s="79">
        <v>11886</v>
      </c>
      <c r="AF35" s="67">
        <v>4680</v>
      </c>
      <c r="AG35" s="67">
        <f t="shared" si="4"/>
        <v>6400</v>
      </c>
      <c r="AH35" s="67">
        <f t="shared" si="4"/>
        <v>3120.00000000001</v>
      </c>
      <c r="AI35" s="79">
        <v>6400</v>
      </c>
      <c r="AJ35" s="79">
        <v>3120.00000000001</v>
      </c>
      <c r="AK35" s="79">
        <v>1069</v>
      </c>
      <c r="AL35" s="79">
        <v>881.13191561467499</v>
      </c>
      <c r="AM35" s="79">
        <v>5331</v>
      </c>
      <c r="AN35" s="79">
        <v>2238.8680843853299</v>
      </c>
      <c r="AO35" s="79"/>
      <c r="AP35" s="79"/>
      <c r="AQ35" s="79" t="s">
        <v>109</v>
      </c>
      <c r="AR35" s="79">
        <v>10</v>
      </c>
      <c r="AS35" s="55"/>
      <c r="AT35" s="55"/>
      <c r="AU35" s="93" t="s">
        <v>94</v>
      </c>
      <c r="AV35" s="55">
        <v>25</v>
      </c>
      <c r="AW35" s="94"/>
      <c r="AX35" s="94"/>
      <c r="AY35" s="95"/>
      <c r="AZ35" s="95"/>
      <c r="BA35" s="95"/>
      <c r="BB35" s="100"/>
      <c r="BC35" s="95"/>
      <c r="BD35" s="95"/>
      <c r="BE35" s="95"/>
      <c r="BF35" s="95"/>
      <c r="BG35" s="95"/>
      <c r="BH35" s="95"/>
      <c r="BI35" s="95" t="str">
        <f>VLOOKUP(D35,'部省规划资金拨付（年报数据）'!$C$8:'部省规划资金拨付（年报数据）'!$BE$464,1,FALSE)</f>
        <v>壶瓶山-大金竹</v>
      </c>
      <c r="BJ35" s="43">
        <v>7800</v>
      </c>
      <c r="BK35" s="43">
        <v>0</v>
      </c>
      <c r="BL35" s="43"/>
      <c r="BM35" s="43">
        <v>7800</v>
      </c>
      <c r="BN35" s="43">
        <v>0</v>
      </c>
      <c r="BO35" s="43"/>
      <c r="BP35" s="43"/>
      <c r="BQ35" s="43"/>
      <c r="BR35" s="43"/>
      <c r="BS35" s="43">
        <f t="shared" si="5"/>
        <v>7800</v>
      </c>
      <c r="BT35" s="106" t="s">
        <v>95</v>
      </c>
      <c r="BU35" s="106" t="s">
        <v>95</v>
      </c>
      <c r="BV35" s="110"/>
      <c r="XCA35" s="17"/>
      <c r="XCB35" s="17"/>
      <c r="XCC35" s="17"/>
      <c r="XCD35" s="17"/>
      <c r="XCE35" s="17"/>
      <c r="XCF35" s="17"/>
      <c r="XCG35" s="17"/>
      <c r="XCH35" s="17"/>
      <c r="XCI35" s="17"/>
      <c r="XCJ35" s="17"/>
      <c r="XCK35" s="17"/>
      <c r="XCL35" s="17"/>
    </row>
    <row r="36" spans="1:74 16303:16314" s="15" customFormat="1" ht="36">
      <c r="A36" s="28">
        <v>27</v>
      </c>
      <c r="B36" s="28" t="s">
        <v>230</v>
      </c>
      <c r="C36" s="28" t="s">
        <v>231</v>
      </c>
      <c r="D36" s="36" t="s">
        <v>232</v>
      </c>
      <c r="E36" s="31" t="s">
        <v>233</v>
      </c>
      <c r="F36" s="31" t="s">
        <v>233</v>
      </c>
      <c r="G36" s="32"/>
      <c r="H36" s="32"/>
      <c r="I36" s="38" t="s">
        <v>86</v>
      </c>
      <c r="J36" s="39" t="s">
        <v>87</v>
      </c>
      <c r="K36" s="44" t="s">
        <v>140</v>
      </c>
      <c r="L36" s="38" t="s">
        <v>234</v>
      </c>
      <c r="M36" s="41" t="s">
        <v>89</v>
      </c>
      <c r="N36" s="42" t="s">
        <v>119</v>
      </c>
      <c r="O36" s="43">
        <v>11.3</v>
      </c>
      <c r="P36" s="55">
        <v>11.496</v>
      </c>
      <c r="Q36" s="55"/>
      <c r="R36" s="55">
        <v>11.496</v>
      </c>
      <c r="S36" s="55"/>
      <c r="T36" s="55"/>
      <c r="U36" s="55"/>
      <c r="V36" s="55">
        <v>2014</v>
      </c>
      <c r="W36" s="55">
        <v>2017</v>
      </c>
      <c r="X36" s="71" t="s">
        <v>235</v>
      </c>
      <c r="Y36" s="136" t="s">
        <v>236</v>
      </c>
      <c r="Z36" s="73">
        <v>46272</v>
      </c>
      <c r="AA36" s="73">
        <v>39048.125599999999</v>
      </c>
      <c r="AB36" s="73">
        <v>15965</v>
      </c>
      <c r="AC36" s="73"/>
      <c r="AD36" s="67">
        <v>30307</v>
      </c>
      <c r="AE36" s="79">
        <v>39886</v>
      </c>
      <c r="AF36" s="67">
        <v>9579</v>
      </c>
      <c r="AG36" s="67">
        <f t="shared" si="4"/>
        <v>6386</v>
      </c>
      <c r="AH36" s="67">
        <f t="shared" si="4"/>
        <v>6386</v>
      </c>
      <c r="AI36" s="79">
        <v>6386</v>
      </c>
      <c r="AJ36" s="79">
        <v>6386</v>
      </c>
      <c r="AK36" s="79">
        <v>6386</v>
      </c>
      <c r="AL36" s="79">
        <v>6386</v>
      </c>
      <c r="AM36" s="79"/>
      <c r="AN36" s="79"/>
      <c r="AO36" s="79"/>
      <c r="AP36" s="79"/>
      <c r="AQ36" s="79" t="s">
        <v>94</v>
      </c>
      <c r="AR36" s="79">
        <v>11.496</v>
      </c>
      <c r="AS36" s="55"/>
      <c r="AT36" s="55"/>
      <c r="AU36" s="93"/>
      <c r="AV36" s="55"/>
      <c r="AW36" s="94"/>
      <c r="AX36" s="94"/>
      <c r="AY36" s="95"/>
      <c r="AZ36" s="95"/>
      <c r="BA36" s="95"/>
      <c r="BB36" s="100"/>
      <c r="BC36" s="95"/>
      <c r="BD36" s="95"/>
      <c r="BE36" s="95"/>
      <c r="BF36" s="95"/>
      <c r="BG36" s="95"/>
      <c r="BH36" s="95"/>
      <c r="BI36" s="95" t="str">
        <f>VLOOKUP(D36,'部省规划资金拨付（年报数据）'!$C$8:'部省规划资金拨付（年报数据）'!$BE$464,1,FALSE)</f>
        <v>S249永定区刑家巷-大坪</v>
      </c>
      <c r="BJ36" s="43">
        <v>15965</v>
      </c>
      <c r="BK36" s="43">
        <v>0</v>
      </c>
      <c r="BL36" s="43"/>
      <c r="BM36" s="43">
        <v>15965</v>
      </c>
      <c r="BN36" s="43">
        <v>0</v>
      </c>
      <c r="BO36" s="43"/>
      <c r="BP36" s="43"/>
      <c r="BQ36" s="43"/>
      <c r="BR36" s="43"/>
      <c r="BS36" s="43">
        <f t="shared" si="5"/>
        <v>15965</v>
      </c>
      <c r="BT36" s="106" t="s">
        <v>95</v>
      </c>
      <c r="BU36" s="106" t="s">
        <v>95</v>
      </c>
      <c r="BV36" s="110"/>
      <c r="XCA36" s="17"/>
      <c r="XCB36" s="17"/>
      <c r="XCC36" s="17"/>
      <c r="XCD36" s="17"/>
      <c r="XCE36" s="17"/>
      <c r="XCF36" s="17"/>
      <c r="XCG36" s="17"/>
      <c r="XCH36" s="17"/>
      <c r="XCI36" s="17"/>
      <c r="XCJ36" s="17"/>
      <c r="XCK36" s="17"/>
      <c r="XCL36" s="17"/>
    </row>
    <row r="37" spans="1:74 16303:16314" s="15" customFormat="1" ht="36">
      <c r="A37" s="28">
        <v>28</v>
      </c>
      <c r="B37" s="28" t="s">
        <v>230</v>
      </c>
      <c r="C37" s="28" t="s">
        <v>231</v>
      </c>
      <c r="D37" s="36" t="s">
        <v>237</v>
      </c>
      <c r="E37" s="31" t="s">
        <v>238</v>
      </c>
      <c r="F37" s="31" t="s">
        <v>239</v>
      </c>
      <c r="G37" s="32"/>
      <c r="H37" s="32"/>
      <c r="I37" s="38" t="s">
        <v>86</v>
      </c>
      <c r="J37" s="39" t="s">
        <v>87</v>
      </c>
      <c r="K37" s="44" t="s">
        <v>140</v>
      </c>
      <c r="L37" s="38" t="s">
        <v>234</v>
      </c>
      <c r="M37" s="41" t="s">
        <v>165</v>
      </c>
      <c r="N37" s="42" t="s">
        <v>90</v>
      </c>
      <c r="O37" s="43">
        <v>21</v>
      </c>
      <c r="P37" s="55">
        <v>21</v>
      </c>
      <c r="Q37" s="55"/>
      <c r="R37" s="55">
        <v>21</v>
      </c>
      <c r="S37" s="55"/>
      <c r="T37" s="55"/>
      <c r="U37" s="55"/>
      <c r="V37" s="55">
        <v>2015</v>
      </c>
      <c r="W37" s="55">
        <v>2017</v>
      </c>
      <c r="X37" s="71" t="s">
        <v>240</v>
      </c>
      <c r="Y37" s="136" t="s">
        <v>241</v>
      </c>
      <c r="Z37" s="73">
        <v>23000</v>
      </c>
      <c r="AA37" s="73">
        <v>13328.906499999999</v>
      </c>
      <c r="AB37" s="73">
        <v>8400</v>
      </c>
      <c r="AC37" s="73"/>
      <c r="AD37" s="67">
        <v>14600</v>
      </c>
      <c r="AE37" s="79">
        <v>4600</v>
      </c>
      <c r="AF37" s="67">
        <v>2520</v>
      </c>
      <c r="AG37" s="67">
        <f t="shared" si="4"/>
        <v>18400</v>
      </c>
      <c r="AH37" s="67">
        <f t="shared" si="4"/>
        <v>5880</v>
      </c>
      <c r="AI37" s="79">
        <v>18400</v>
      </c>
      <c r="AJ37" s="79">
        <v>5880</v>
      </c>
      <c r="AK37" s="79">
        <v>6900</v>
      </c>
      <c r="AL37" s="79">
        <v>2520</v>
      </c>
      <c r="AM37" s="79">
        <v>11500</v>
      </c>
      <c r="AN37" s="79">
        <v>3360</v>
      </c>
      <c r="AO37" s="79"/>
      <c r="AP37" s="79"/>
      <c r="AQ37" s="79" t="s">
        <v>93</v>
      </c>
      <c r="AR37" s="79"/>
      <c r="AS37" s="55"/>
      <c r="AT37" s="55"/>
      <c r="AU37" s="93" t="s">
        <v>94</v>
      </c>
      <c r="AV37" s="55">
        <v>21</v>
      </c>
      <c r="AW37" s="94"/>
      <c r="AX37" s="94"/>
      <c r="AY37" s="95"/>
      <c r="AZ37" s="95"/>
      <c r="BA37" s="95"/>
      <c r="BB37" s="100"/>
      <c r="BC37" s="95"/>
      <c r="BD37" s="95"/>
      <c r="BE37" s="95"/>
      <c r="BF37" s="95"/>
      <c r="BG37" s="95"/>
      <c r="BH37" s="95"/>
      <c r="BI37" s="95" t="str">
        <f>VLOOKUP(D37,'部省规划资金拨付（年报数据）'!$C$8:'部省规划资金拨付（年报数据）'!$BE$464,1,FALSE)</f>
        <v>S305永定教子垭-温塘</v>
      </c>
      <c r="BJ37" s="43">
        <v>8400</v>
      </c>
      <c r="BK37" s="43">
        <v>0</v>
      </c>
      <c r="BL37" s="43"/>
      <c r="BM37" s="43">
        <v>8400</v>
      </c>
      <c r="BN37" s="43">
        <v>0</v>
      </c>
      <c r="BO37" s="43"/>
      <c r="BP37" s="43"/>
      <c r="BQ37" s="43"/>
      <c r="BR37" s="43"/>
      <c r="BS37" s="43">
        <f t="shared" si="5"/>
        <v>8400</v>
      </c>
      <c r="BT37" s="106" t="s">
        <v>95</v>
      </c>
      <c r="BU37" s="106" t="s">
        <v>95</v>
      </c>
      <c r="BV37" s="110"/>
      <c r="XCA37" s="17"/>
      <c r="XCB37" s="17"/>
      <c r="XCC37" s="17"/>
      <c r="XCD37" s="17"/>
      <c r="XCE37" s="17"/>
      <c r="XCF37" s="17"/>
      <c r="XCG37" s="17"/>
      <c r="XCH37" s="17"/>
      <c r="XCI37" s="17"/>
      <c r="XCJ37" s="17"/>
      <c r="XCK37" s="17"/>
      <c r="XCL37" s="17"/>
    </row>
    <row r="38" spans="1:74 16303:16314" s="15" customFormat="1" ht="36">
      <c r="A38" s="28">
        <v>29</v>
      </c>
      <c r="B38" s="28" t="s">
        <v>230</v>
      </c>
      <c r="C38" s="28" t="s">
        <v>231</v>
      </c>
      <c r="D38" s="36" t="s">
        <v>242</v>
      </c>
      <c r="E38" s="31" t="s">
        <v>242</v>
      </c>
      <c r="F38" s="31" t="s">
        <v>243</v>
      </c>
      <c r="G38" s="32"/>
      <c r="H38" s="32"/>
      <c r="I38" s="38" t="s">
        <v>86</v>
      </c>
      <c r="J38" s="39" t="s">
        <v>87</v>
      </c>
      <c r="K38" s="44" t="s">
        <v>140</v>
      </c>
      <c r="L38" s="38" t="s">
        <v>234</v>
      </c>
      <c r="M38" s="41" t="s">
        <v>165</v>
      </c>
      <c r="N38" s="42" t="s">
        <v>90</v>
      </c>
      <c r="O38" s="43">
        <v>11</v>
      </c>
      <c r="P38" s="55">
        <v>11</v>
      </c>
      <c r="Q38" s="55">
        <v>11</v>
      </c>
      <c r="R38" s="55"/>
      <c r="S38" s="55"/>
      <c r="T38" s="55"/>
      <c r="U38" s="55"/>
      <c r="V38" s="55">
        <v>2015</v>
      </c>
      <c r="W38" s="55">
        <v>2018</v>
      </c>
      <c r="X38" s="71" t="s">
        <v>244</v>
      </c>
      <c r="Y38" s="136" t="s">
        <v>245</v>
      </c>
      <c r="Z38" s="73">
        <v>68398</v>
      </c>
      <c r="AA38" s="73">
        <v>47012.166100000002</v>
      </c>
      <c r="AB38" s="73">
        <v>4400</v>
      </c>
      <c r="AC38" s="73"/>
      <c r="AD38" s="67">
        <v>63998</v>
      </c>
      <c r="AE38" s="79">
        <v>2180</v>
      </c>
      <c r="AF38" s="67">
        <v>1320</v>
      </c>
      <c r="AG38" s="67">
        <f t="shared" si="4"/>
        <v>32417</v>
      </c>
      <c r="AH38" s="67">
        <f t="shared" si="4"/>
        <v>3080</v>
      </c>
      <c r="AI38" s="79">
        <v>8720</v>
      </c>
      <c r="AJ38" s="79">
        <v>3080</v>
      </c>
      <c r="AK38" s="79">
        <v>3270</v>
      </c>
      <c r="AL38" s="79">
        <v>1320</v>
      </c>
      <c r="AM38" s="79">
        <v>5450</v>
      </c>
      <c r="AN38" s="79">
        <v>1760</v>
      </c>
      <c r="AO38" s="79"/>
      <c r="AP38" s="79"/>
      <c r="AQ38" s="79" t="s">
        <v>93</v>
      </c>
      <c r="AR38" s="79"/>
      <c r="AS38" s="55">
        <v>10259.700000000001</v>
      </c>
      <c r="AT38" s="55"/>
      <c r="AU38" s="93" t="s">
        <v>246</v>
      </c>
      <c r="AV38" s="55"/>
      <c r="AW38" s="94">
        <v>13039.3</v>
      </c>
      <c r="AX38" s="94">
        <v>0</v>
      </c>
      <c r="AY38" s="95" t="s">
        <v>93</v>
      </c>
      <c r="AZ38" s="95"/>
      <c r="BA38" s="95">
        <v>398</v>
      </c>
      <c r="BB38" s="100"/>
      <c r="BC38" s="95" t="s">
        <v>94</v>
      </c>
      <c r="BD38" s="95">
        <v>11.978</v>
      </c>
      <c r="BE38" s="95"/>
      <c r="BF38" s="95"/>
      <c r="BG38" s="95"/>
      <c r="BH38" s="95"/>
      <c r="BI38" s="95" t="str">
        <f>VLOOKUP(D38,'部省规划资金拨付（年报数据）'!$C$8:'部省规划资金拨付（年报数据）'!$BE$464,1,FALSE)</f>
        <v>武陵源中湖-永定教子垭</v>
      </c>
      <c r="BJ38" s="43">
        <v>3232</v>
      </c>
      <c r="BK38" s="43">
        <v>1168</v>
      </c>
      <c r="BL38" s="43"/>
      <c r="BM38" s="43">
        <v>3232</v>
      </c>
      <c r="BN38" s="43">
        <v>0</v>
      </c>
      <c r="BO38" s="43"/>
      <c r="BP38" s="43"/>
      <c r="BQ38" s="43"/>
      <c r="BR38" s="43"/>
      <c r="BS38" s="43">
        <f t="shared" si="5"/>
        <v>3232</v>
      </c>
      <c r="BT38" s="106" t="s">
        <v>95</v>
      </c>
      <c r="BU38" s="106" t="s">
        <v>95</v>
      </c>
      <c r="BV38" s="110"/>
      <c r="XCA38" s="17"/>
      <c r="XCB38" s="17"/>
      <c r="XCC38" s="17"/>
      <c r="XCD38" s="17"/>
      <c r="XCE38" s="17"/>
      <c r="XCF38" s="17"/>
      <c r="XCG38" s="17"/>
      <c r="XCH38" s="17"/>
      <c r="XCI38" s="17"/>
      <c r="XCJ38" s="17"/>
      <c r="XCK38" s="17"/>
      <c r="XCL38" s="17"/>
    </row>
    <row r="39" spans="1:74 16303:16314" s="15" customFormat="1" ht="36">
      <c r="A39" s="28">
        <v>30</v>
      </c>
      <c r="B39" s="28" t="s">
        <v>230</v>
      </c>
      <c r="C39" s="28" t="s">
        <v>247</v>
      </c>
      <c r="D39" s="36" t="s">
        <v>248</v>
      </c>
      <c r="E39" s="31" t="s">
        <v>249</v>
      </c>
      <c r="F39" s="31" t="s">
        <v>250</v>
      </c>
      <c r="G39" s="32"/>
      <c r="H39" s="32"/>
      <c r="I39" s="38" t="s">
        <v>86</v>
      </c>
      <c r="J39" s="39" t="s">
        <v>87</v>
      </c>
      <c r="K39" s="44" t="s">
        <v>140</v>
      </c>
      <c r="L39" s="38" t="s">
        <v>141</v>
      </c>
      <c r="M39" s="41" t="s">
        <v>165</v>
      </c>
      <c r="N39" s="42" t="s">
        <v>90</v>
      </c>
      <c r="O39" s="43">
        <v>23.3</v>
      </c>
      <c r="P39" s="55">
        <v>22.943999999999999</v>
      </c>
      <c r="Q39" s="55"/>
      <c r="R39" s="55">
        <v>22.943999999999999</v>
      </c>
      <c r="S39" s="55"/>
      <c r="T39" s="55"/>
      <c r="U39" s="55"/>
      <c r="V39" s="55">
        <v>2014</v>
      </c>
      <c r="W39" s="55">
        <v>2016</v>
      </c>
      <c r="X39" s="71" t="s">
        <v>251</v>
      </c>
      <c r="Y39" s="136" t="s">
        <v>252</v>
      </c>
      <c r="Z39" s="73">
        <v>14526.02</v>
      </c>
      <c r="AA39" s="73">
        <v>11137.4239</v>
      </c>
      <c r="AB39" s="73">
        <v>7464</v>
      </c>
      <c r="AC39" s="73"/>
      <c r="AD39" s="67">
        <v>7062.02</v>
      </c>
      <c r="AE39" s="79">
        <v>9442</v>
      </c>
      <c r="AF39" s="67">
        <v>4478.25</v>
      </c>
      <c r="AG39" s="67">
        <f t="shared" si="4"/>
        <v>5084</v>
      </c>
      <c r="AH39" s="67">
        <f t="shared" si="4"/>
        <v>2985.75</v>
      </c>
      <c r="AI39" s="79">
        <v>5084</v>
      </c>
      <c r="AJ39" s="79">
        <v>2985.75</v>
      </c>
      <c r="AK39" s="79">
        <v>5084</v>
      </c>
      <c r="AL39" s="79">
        <v>2985.75</v>
      </c>
      <c r="AM39" s="79"/>
      <c r="AN39" s="79"/>
      <c r="AO39" s="79"/>
      <c r="AP39" s="79"/>
      <c r="AQ39" s="79" t="s">
        <v>94</v>
      </c>
      <c r="AR39" s="79">
        <v>22.943999999999999</v>
      </c>
      <c r="AS39" s="55"/>
      <c r="AT39" s="55"/>
      <c r="AU39" s="93"/>
      <c r="AV39" s="55"/>
      <c r="AW39" s="94"/>
      <c r="AX39" s="94"/>
      <c r="AY39" s="95"/>
      <c r="AZ39" s="95"/>
      <c r="BA39" s="95"/>
      <c r="BB39" s="100"/>
      <c r="BC39" s="95"/>
      <c r="BD39" s="95"/>
      <c r="BE39" s="95"/>
      <c r="BF39" s="95"/>
      <c r="BG39" s="95"/>
      <c r="BH39" s="95"/>
      <c r="BI39" s="95" t="str">
        <f>VLOOKUP(D39,'部省规划资金拨付（年报数据）'!$C$8:'部省规划资金拨付（年报数据）'!$BE$464,1,FALSE)</f>
        <v>S310慈利零溪-龙潭河</v>
      </c>
      <c r="BJ39" s="43">
        <v>7464</v>
      </c>
      <c r="BK39" s="43">
        <v>0</v>
      </c>
      <c r="BL39" s="43"/>
      <c r="BM39" s="43">
        <v>7464</v>
      </c>
      <c r="BN39" s="43">
        <v>0</v>
      </c>
      <c r="BO39" s="43"/>
      <c r="BP39" s="43"/>
      <c r="BQ39" s="43"/>
      <c r="BR39" s="43"/>
      <c r="BS39" s="43">
        <f t="shared" si="5"/>
        <v>7464</v>
      </c>
      <c r="BT39" s="106" t="s">
        <v>95</v>
      </c>
      <c r="BU39" s="106" t="s">
        <v>95</v>
      </c>
      <c r="BV39" s="110"/>
      <c r="XCA39" s="17"/>
      <c r="XCB39" s="17"/>
      <c r="XCC39" s="17"/>
      <c r="XCD39" s="17"/>
      <c r="XCE39" s="17"/>
      <c r="XCF39" s="17"/>
      <c r="XCG39" s="17"/>
      <c r="XCH39" s="17"/>
      <c r="XCI39" s="17"/>
      <c r="XCJ39" s="17"/>
      <c r="XCK39" s="17"/>
      <c r="XCL39" s="17"/>
    </row>
    <row r="40" spans="1:74 16303:16314" s="15" customFormat="1" ht="36">
      <c r="A40" s="28">
        <v>31</v>
      </c>
      <c r="B40" s="28" t="s">
        <v>230</v>
      </c>
      <c r="C40" s="28" t="s">
        <v>247</v>
      </c>
      <c r="D40" s="36" t="s">
        <v>253</v>
      </c>
      <c r="E40" s="31" t="s">
        <v>254</v>
      </c>
      <c r="F40" s="31" t="s">
        <v>254</v>
      </c>
      <c r="G40" s="32"/>
      <c r="H40" s="32"/>
      <c r="I40" s="38" t="s">
        <v>86</v>
      </c>
      <c r="J40" s="39" t="s">
        <v>87</v>
      </c>
      <c r="K40" s="44" t="s">
        <v>140</v>
      </c>
      <c r="L40" s="38" t="s">
        <v>141</v>
      </c>
      <c r="M40" s="41" t="s">
        <v>165</v>
      </c>
      <c r="N40" s="42" t="s">
        <v>113</v>
      </c>
      <c r="O40" s="43">
        <v>14</v>
      </c>
      <c r="P40" s="55">
        <v>14.268000000000001</v>
      </c>
      <c r="Q40" s="55"/>
      <c r="R40" s="55">
        <v>14.268000000000001</v>
      </c>
      <c r="S40" s="55"/>
      <c r="T40" s="55"/>
      <c r="U40" s="55"/>
      <c r="V40" s="55">
        <v>2015</v>
      </c>
      <c r="W40" s="55">
        <v>2017</v>
      </c>
      <c r="X40" s="71" t="s">
        <v>255</v>
      </c>
      <c r="Y40" s="136" t="s">
        <v>256</v>
      </c>
      <c r="Z40" s="73">
        <v>8468</v>
      </c>
      <c r="AA40" s="73">
        <v>6378.2017999999998</v>
      </c>
      <c r="AB40" s="73">
        <v>5707</v>
      </c>
      <c r="AC40" s="73"/>
      <c r="AD40" s="67">
        <v>2761</v>
      </c>
      <c r="AE40" s="79">
        <v>5504</v>
      </c>
      <c r="AF40" s="67">
        <v>3424.32</v>
      </c>
      <c r="AG40" s="67">
        <f t="shared" si="4"/>
        <v>2964</v>
      </c>
      <c r="AH40" s="67">
        <f t="shared" si="4"/>
        <v>2282.6799999999998</v>
      </c>
      <c r="AI40" s="79">
        <v>2964</v>
      </c>
      <c r="AJ40" s="79">
        <v>2282.6799999999998</v>
      </c>
      <c r="AK40" s="79">
        <v>2964</v>
      </c>
      <c r="AL40" s="79">
        <v>2282.6799999999998</v>
      </c>
      <c r="AM40" s="79"/>
      <c r="AN40" s="79"/>
      <c r="AO40" s="79"/>
      <c r="AP40" s="79"/>
      <c r="AQ40" s="79" t="s">
        <v>94</v>
      </c>
      <c r="AR40" s="79">
        <v>14.268000000000001</v>
      </c>
      <c r="AS40" s="55"/>
      <c r="AT40" s="55"/>
      <c r="AU40" s="93"/>
      <c r="AV40" s="55"/>
      <c r="AW40" s="94"/>
      <c r="AX40" s="94"/>
      <c r="AY40" s="95"/>
      <c r="AZ40" s="95"/>
      <c r="BA40" s="95"/>
      <c r="BB40" s="100"/>
      <c r="BC40" s="95"/>
      <c r="BD40" s="95"/>
      <c r="BE40" s="95"/>
      <c r="BF40" s="95"/>
      <c r="BG40" s="95"/>
      <c r="BH40" s="95"/>
      <c r="BI40" s="95" t="str">
        <f>VLOOKUP(D40,'部省规划资金拨付（年报数据）'!$C$8:'部省规划资金拨付（年报数据）'!$BE$464,1,FALSE)</f>
        <v>S248慈利江垭-清水洞</v>
      </c>
      <c r="BJ40" s="43">
        <v>5707</v>
      </c>
      <c r="BK40" s="43">
        <v>0</v>
      </c>
      <c r="BL40" s="43"/>
      <c r="BM40" s="43">
        <v>5707</v>
      </c>
      <c r="BN40" s="43">
        <v>0</v>
      </c>
      <c r="BO40" s="43"/>
      <c r="BP40" s="43"/>
      <c r="BQ40" s="43"/>
      <c r="BR40" s="43"/>
      <c r="BS40" s="43">
        <f t="shared" si="5"/>
        <v>5707</v>
      </c>
      <c r="BT40" s="106" t="s">
        <v>95</v>
      </c>
      <c r="BU40" s="106" t="s">
        <v>95</v>
      </c>
      <c r="BV40" s="110"/>
      <c r="XCA40" s="17"/>
      <c r="XCB40" s="17"/>
      <c r="XCC40" s="17"/>
      <c r="XCD40" s="17"/>
      <c r="XCE40" s="17"/>
      <c r="XCF40" s="17"/>
      <c r="XCG40" s="17"/>
      <c r="XCH40" s="17"/>
      <c r="XCI40" s="17"/>
      <c r="XCJ40" s="17"/>
      <c r="XCK40" s="17"/>
      <c r="XCL40" s="17"/>
    </row>
    <row r="41" spans="1:74 16303:16314" s="15" customFormat="1" ht="36">
      <c r="A41" s="28">
        <v>32</v>
      </c>
      <c r="B41" s="28" t="s">
        <v>230</v>
      </c>
      <c r="C41" s="28" t="s">
        <v>247</v>
      </c>
      <c r="D41" s="36" t="s">
        <v>257</v>
      </c>
      <c r="E41" s="31" t="s">
        <v>258</v>
      </c>
      <c r="F41" s="31" t="s">
        <v>259</v>
      </c>
      <c r="G41" s="32"/>
      <c r="H41" s="32"/>
      <c r="I41" s="38" t="s">
        <v>86</v>
      </c>
      <c r="J41" s="39" t="s">
        <v>87</v>
      </c>
      <c r="K41" s="44" t="s">
        <v>140</v>
      </c>
      <c r="L41" s="38" t="s">
        <v>141</v>
      </c>
      <c r="M41" s="41" t="s">
        <v>165</v>
      </c>
      <c r="N41" s="42" t="s">
        <v>90</v>
      </c>
      <c r="O41" s="43">
        <v>28.3</v>
      </c>
      <c r="P41" s="55">
        <v>28.009</v>
      </c>
      <c r="Q41" s="55"/>
      <c r="R41" s="55">
        <v>28.009</v>
      </c>
      <c r="S41" s="55"/>
      <c r="T41" s="55"/>
      <c r="U41" s="55"/>
      <c r="V41" s="55">
        <v>2014</v>
      </c>
      <c r="W41" s="55">
        <v>2016</v>
      </c>
      <c r="X41" s="71" t="s">
        <v>260</v>
      </c>
      <c r="Y41" s="136" t="s">
        <v>261</v>
      </c>
      <c r="Z41" s="73">
        <v>14995.32</v>
      </c>
      <c r="AA41" s="73">
        <v>10773.698399999999</v>
      </c>
      <c r="AB41" s="73">
        <v>8403</v>
      </c>
      <c r="AC41" s="73"/>
      <c r="AD41" s="67">
        <v>6592.32</v>
      </c>
      <c r="AE41" s="79">
        <v>9747</v>
      </c>
      <c r="AF41" s="67">
        <v>5041.8</v>
      </c>
      <c r="AG41" s="67">
        <f t="shared" si="4"/>
        <v>5248</v>
      </c>
      <c r="AH41" s="67">
        <f t="shared" si="4"/>
        <v>3361.2</v>
      </c>
      <c r="AI41" s="79">
        <v>5248</v>
      </c>
      <c r="AJ41" s="79">
        <v>3361.2</v>
      </c>
      <c r="AK41" s="79">
        <v>5248</v>
      </c>
      <c r="AL41" s="79">
        <v>3361.2</v>
      </c>
      <c r="AM41" s="79"/>
      <c r="AN41" s="79"/>
      <c r="AO41" s="79"/>
      <c r="AP41" s="79"/>
      <c r="AQ41" s="79" t="s">
        <v>94</v>
      </c>
      <c r="AR41" s="79">
        <v>28.009</v>
      </c>
      <c r="AS41" s="55"/>
      <c r="AT41" s="55"/>
      <c r="AU41" s="93"/>
      <c r="AV41" s="55"/>
      <c r="AW41" s="94"/>
      <c r="AX41" s="94"/>
      <c r="AY41" s="95"/>
      <c r="AZ41" s="95"/>
      <c r="BA41" s="95"/>
      <c r="BB41" s="100"/>
      <c r="BC41" s="95"/>
      <c r="BD41" s="95"/>
      <c r="BE41" s="95"/>
      <c r="BF41" s="95"/>
      <c r="BG41" s="95"/>
      <c r="BH41" s="95"/>
      <c r="BI41" s="95" t="str">
        <f>VLOOKUP(D41,'部省规划资金拨付（年报数据）'!$C$8:'部省规划资金拨付（年报数据）'!$BE$464,1,FALSE)</f>
        <v>S309慈利杨家溪-通津铺</v>
      </c>
      <c r="BJ41" s="43">
        <v>8403</v>
      </c>
      <c r="BK41" s="43">
        <v>0</v>
      </c>
      <c r="BL41" s="43"/>
      <c r="BM41" s="43">
        <v>8403</v>
      </c>
      <c r="BN41" s="43">
        <v>0</v>
      </c>
      <c r="BO41" s="43"/>
      <c r="BP41" s="43"/>
      <c r="BQ41" s="43"/>
      <c r="BR41" s="43"/>
      <c r="BS41" s="43">
        <f t="shared" si="5"/>
        <v>8403</v>
      </c>
      <c r="BT41" s="106" t="s">
        <v>95</v>
      </c>
      <c r="BU41" s="106" t="s">
        <v>95</v>
      </c>
      <c r="BV41" s="110"/>
      <c r="XCA41" s="17"/>
      <c r="XCB41" s="17"/>
      <c r="XCC41" s="17"/>
      <c r="XCD41" s="17"/>
      <c r="XCE41" s="17"/>
      <c r="XCF41" s="17"/>
      <c r="XCG41" s="17"/>
      <c r="XCH41" s="17"/>
      <c r="XCI41" s="17"/>
      <c r="XCJ41" s="17"/>
      <c r="XCK41" s="17"/>
      <c r="XCL41" s="17"/>
    </row>
    <row r="42" spans="1:74 16303:16314" s="15" customFormat="1" ht="48">
      <c r="A42" s="28">
        <v>33</v>
      </c>
      <c r="B42" s="28" t="s">
        <v>230</v>
      </c>
      <c r="C42" s="28" t="s">
        <v>262</v>
      </c>
      <c r="D42" s="36" t="s">
        <v>263</v>
      </c>
      <c r="E42" s="31" t="s">
        <v>264</v>
      </c>
      <c r="F42" s="31" t="s">
        <v>265</v>
      </c>
      <c r="G42" s="32"/>
      <c r="H42" s="32"/>
      <c r="I42" s="38" t="s">
        <v>86</v>
      </c>
      <c r="J42" s="39" t="s">
        <v>87</v>
      </c>
      <c r="K42" s="44" t="s">
        <v>140</v>
      </c>
      <c r="L42" s="38" t="s">
        <v>141</v>
      </c>
      <c r="M42" s="41" t="s">
        <v>165</v>
      </c>
      <c r="N42" s="42" t="s">
        <v>90</v>
      </c>
      <c r="O42" s="43">
        <v>47</v>
      </c>
      <c r="P42" s="55">
        <v>47.018999999999998</v>
      </c>
      <c r="Q42" s="55"/>
      <c r="R42" s="55">
        <v>47.018999999999998</v>
      </c>
      <c r="S42" s="55"/>
      <c r="T42" s="55"/>
      <c r="U42" s="55"/>
      <c r="V42" s="55">
        <v>2014</v>
      </c>
      <c r="W42" s="55">
        <v>2016</v>
      </c>
      <c r="X42" s="71" t="s">
        <v>266</v>
      </c>
      <c r="Y42" s="136" t="s">
        <v>267</v>
      </c>
      <c r="Z42" s="73">
        <v>31630.25</v>
      </c>
      <c r="AA42" s="73">
        <v>21918.4961</v>
      </c>
      <c r="AB42" s="73">
        <v>19455</v>
      </c>
      <c r="AC42" s="73"/>
      <c r="AD42" s="67">
        <v>12175.25</v>
      </c>
      <c r="AE42" s="79">
        <v>20560</v>
      </c>
      <c r="AF42" s="67">
        <v>11673</v>
      </c>
      <c r="AG42" s="67">
        <f t="shared" si="4"/>
        <v>11070</v>
      </c>
      <c r="AH42" s="67">
        <f t="shared" si="4"/>
        <v>7782</v>
      </c>
      <c r="AI42" s="79">
        <v>11070</v>
      </c>
      <c r="AJ42" s="79">
        <v>7782</v>
      </c>
      <c r="AK42" s="79">
        <v>11070</v>
      </c>
      <c r="AL42" s="79">
        <v>7782</v>
      </c>
      <c r="AM42" s="79"/>
      <c r="AN42" s="79"/>
      <c r="AO42" s="79"/>
      <c r="AP42" s="79"/>
      <c r="AQ42" s="79" t="s">
        <v>94</v>
      </c>
      <c r="AR42" s="79">
        <v>47.018999999999998</v>
      </c>
      <c r="AS42" s="55"/>
      <c r="AT42" s="55"/>
      <c r="AU42" s="93"/>
      <c r="AV42" s="55"/>
      <c r="AW42" s="94"/>
      <c r="AX42" s="94"/>
      <c r="AY42" s="95"/>
      <c r="AZ42" s="95"/>
      <c r="BA42" s="95"/>
      <c r="BB42" s="100"/>
      <c r="BC42" s="95"/>
      <c r="BD42" s="95"/>
      <c r="BE42" s="95"/>
      <c r="BF42" s="95"/>
      <c r="BG42" s="95"/>
      <c r="BH42" s="95"/>
      <c r="BI42" s="95" t="str">
        <f>VLOOKUP(D42,'部省规划资金拨付（年报数据）'!$C$8:'部省规划资金拨付（年报数据）'!$BE$464,1,FALSE)</f>
        <v>S304、S309桑植官地坪-瑞塔铺（一期）</v>
      </c>
      <c r="BJ42" s="43">
        <v>19455</v>
      </c>
      <c r="BK42" s="43">
        <v>0</v>
      </c>
      <c r="BL42" s="43"/>
      <c r="BM42" s="43">
        <v>19455</v>
      </c>
      <c r="BN42" s="43">
        <v>0</v>
      </c>
      <c r="BO42" s="43"/>
      <c r="BP42" s="43"/>
      <c r="BQ42" s="43"/>
      <c r="BR42" s="43"/>
      <c r="BS42" s="43">
        <f t="shared" si="5"/>
        <v>19455</v>
      </c>
      <c r="BT42" s="106" t="s">
        <v>95</v>
      </c>
      <c r="BU42" s="106" t="s">
        <v>95</v>
      </c>
      <c r="BV42" s="110"/>
      <c r="XCA42" s="17"/>
      <c r="XCB42" s="17"/>
      <c r="XCC42" s="17"/>
      <c r="XCD42" s="17"/>
      <c r="XCE42" s="17"/>
      <c r="XCF42" s="17"/>
      <c r="XCG42" s="17"/>
      <c r="XCH42" s="17"/>
      <c r="XCI42" s="17"/>
      <c r="XCJ42" s="17"/>
      <c r="XCK42" s="17"/>
      <c r="XCL42" s="17"/>
    </row>
    <row r="43" spans="1:74 16303:16314" s="15" customFormat="1" ht="36">
      <c r="A43" s="28">
        <v>34</v>
      </c>
      <c r="B43" s="28" t="s">
        <v>230</v>
      </c>
      <c r="C43" s="28" t="s">
        <v>262</v>
      </c>
      <c r="D43" s="30" t="s">
        <v>268</v>
      </c>
      <c r="E43" s="31" t="s">
        <v>269</v>
      </c>
      <c r="F43" s="31" t="s">
        <v>270</v>
      </c>
      <c r="G43" s="32"/>
      <c r="H43" s="32"/>
      <c r="I43" s="38" t="s">
        <v>86</v>
      </c>
      <c r="J43" s="39" t="s">
        <v>87</v>
      </c>
      <c r="K43" s="44" t="s">
        <v>140</v>
      </c>
      <c r="L43" s="38" t="s">
        <v>141</v>
      </c>
      <c r="M43" s="41" t="s">
        <v>89</v>
      </c>
      <c r="N43" s="42" t="s">
        <v>113</v>
      </c>
      <c r="O43" s="43">
        <v>1</v>
      </c>
      <c r="P43" s="55">
        <v>0.98</v>
      </c>
      <c r="Q43" s="55"/>
      <c r="R43" s="55">
        <v>0.98</v>
      </c>
      <c r="S43" s="55"/>
      <c r="T43" s="55"/>
      <c r="U43" s="55"/>
      <c r="V43" s="55">
        <v>2014</v>
      </c>
      <c r="W43" s="55">
        <v>2016</v>
      </c>
      <c r="X43" s="71" t="s">
        <v>271</v>
      </c>
      <c r="Y43" s="136" t="s">
        <v>272</v>
      </c>
      <c r="Z43" s="73">
        <v>5660.98</v>
      </c>
      <c r="AA43" s="73">
        <v>4075.7872000000002</v>
      </c>
      <c r="AB43" s="73">
        <v>5660.98</v>
      </c>
      <c r="AC43" s="73"/>
      <c r="AD43" s="67">
        <v>0</v>
      </c>
      <c r="AE43" s="79">
        <v>3397</v>
      </c>
      <c r="AF43" s="67">
        <v>780</v>
      </c>
      <c r="AG43" s="67">
        <f t="shared" si="4"/>
        <v>2264</v>
      </c>
      <c r="AH43" s="67">
        <f t="shared" si="4"/>
        <v>4881</v>
      </c>
      <c r="AI43" s="79">
        <v>2264</v>
      </c>
      <c r="AJ43" s="79">
        <v>1520</v>
      </c>
      <c r="AK43" s="79">
        <v>2264</v>
      </c>
      <c r="AL43" s="79">
        <v>520</v>
      </c>
      <c r="AM43" s="79"/>
      <c r="AN43" s="79"/>
      <c r="AO43" s="79"/>
      <c r="AP43" s="79">
        <v>1000</v>
      </c>
      <c r="AQ43" s="79" t="s">
        <v>94</v>
      </c>
      <c r="AR43" s="79">
        <v>0.98</v>
      </c>
      <c r="AS43" s="55"/>
      <c r="AT43" s="55"/>
      <c r="AU43" s="93"/>
      <c r="AV43" s="55"/>
      <c r="AW43" s="94">
        <v>0</v>
      </c>
      <c r="AX43" s="94">
        <v>3361</v>
      </c>
      <c r="AY43" s="95" t="s">
        <v>273</v>
      </c>
      <c r="AZ43" s="95"/>
      <c r="BA43" s="95"/>
      <c r="BB43" s="100"/>
      <c r="BC43" s="95"/>
      <c r="BD43" s="95"/>
      <c r="BE43" s="95"/>
      <c r="BF43" s="95"/>
      <c r="BG43" s="95"/>
      <c r="BH43" s="95"/>
      <c r="BI43" s="95" t="str">
        <f>VLOOKUP(D43,'部省规划资金拨付（年报数据）'!$C$8:'部省规划资金拨付（年报数据）'!$BE$464,1,FALSE)</f>
        <v>S304双门岛大桥</v>
      </c>
      <c r="BJ43" s="43">
        <v>5661</v>
      </c>
      <c r="BK43" s="43">
        <v>0</v>
      </c>
      <c r="BL43" s="43"/>
      <c r="BM43" s="43">
        <v>5661</v>
      </c>
      <c r="BN43" s="43">
        <v>0</v>
      </c>
      <c r="BO43" s="43"/>
      <c r="BP43" s="43"/>
      <c r="BQ43" s="43"/>
      <c r="BR43" s="43"/>
      <c r="BS43" s="43">
        <f t="shared" si="5"/>
        <v>5661</v>
      </c>
      <c r="BT43" s="106" t="s">
        <v>95</v>
      </c>
      <c r="BU43" s="106" t="s">
        <v>95</v>
      </c>
      <c r="BV43" s="110"/>
      <c r="XCA43" s="17"/>
      <c r="XCB43" s="17"/>
      <c r="XCC43" s="17"/>
      <c r="XCD43" s="17"/>
      <c r="XCE43" s="17"/>
      <c r="XCF43" s="17"/>
      <c r="XCG43" s="17"/>
      <c r="XCH43" s="17"/>
      <c r="XCI43" s="17"/>
      <c r="XCJ43" s="17"/>
      <c r="XCK43" s="17"/>
      <c r="XCL43" s="17"/>
    </row>
    <row r="44" spans="1:74 16303:16314" s="15" customFormat="1" ht="36">
      <c r="A44" s="28">
        <v>35</v>
      </c>
      <c r="B44" s="28" t="s">
        <v>274</v>
      </c>
      <c r="C44" s="28" t="s">
        <v>275</v>
      </c>
      <c r="D44" s="30" t="s">
        <v>276</v>
      </c>
      <c r="E44" s="31" t="s">
        <v>277</v>
      </c>
      <c r="F44" s="31" t="s">
        <v>278</v>
      </c>
      <c r="G44" s="32"/>
      <c r="H44" s="32"/>
      <c r="I44" s="38" t="s">
        <v>86</v>
      </c>
      <c r="J44" s="39" t="s">
        <v>87</v>
      </c>
      <c r="K44" s="40" t="s">
        <v>88</v>
      </c>
      <c r="L44" s="38"/>
      <c r="M44" s="41" t="s">
        <v>165</v>
      </c>
      <c r="N44" s="42" t="s">
        <v>90</v>
      </c>
      <c r="O44" s="43">
        <v>13</v>
      </c>
      <c r="P44" s="55">
        <v>13.365</v>
      </c>
      <c r="Q44" s="55"/>
      <c r="R44" s="55">
        <v>13.365</v>
      </c>
      <c r="S44" s="55"/>
      <c r="T44" s="55"/>
      <c r="U44" s="55"/>
      <c r="V44" s="55">
        <v>2016</v>
      </c>
      <c r="W44" s="55">
        <v>2018</v>
      </c>
      <c r="X44" s="71" t="s">
        <v>279</v>
      </c>
      <c r="Y44" s="72" t="s">
        <v>280</v>
      </c>
      <c r="Z44" s="73">
        <v>10611</v>
      </c>
      <c r="AA44" s="73">
        <v>6441.7635</v>
      </c>
      <c r="AB44" s="73">
        <v>4678</v>
      </c>
      <c r="AC44" s="73"/>
      <c r="AD44" s="73"/>
      <c r="AE44" s="67"/>
      <c r="AF44" s="67"/>
      <c r="AG44" s="67">
        <f t="shared" si="4"/>
        <v>7423</v>
      </c>
      <c r="AH44" s="67">
        <f t="shared" si="4"/>
        <v>4678</v>
      </c>
      <c r="AI44" s="79"/>
      <c r="AJ44" s="79"/>
      <c r="AK44" s="79"/>
      <c r="AL44" s="79"/>
      <c r="AM44" s="79"/>
      <c r="AN44" s="79"/>
      <c r="AO44" s="79"/>
      <c r="AP44" s="79"/>
      <c r="AQ44" s="79" t="s">
        <v>246</v>
      </c>
      <c r="AR44" s="79"/>
      <c r="AS44" s="55">
        <v>3178.6</v>
      </c>
      <c r="AT44" s="55">
        <v>2405</v>
      </c>
      <c r="AU44" s="93" t="s">
        <v>93</v>
      </c>
      <c r="AV44" s="55"/>
      <c r="AW44" s="94">
        <v>4244.3999999999996</v>
      </c>
      <c r="AX44" s="94">
        <v>2273</v>
      </c>
      <c r="AY44" s="95" t="s">
        <v>94</v>
      </c>
      <c r="AZ44" s="95">
        <v>13.365</v>
      </c>
      <c r="BA44" s="95"/>
      <c r="BB44" s="100"/>
      <c r="BC44" s="95"/>
      <c r="BD44" s="95"/>
      <c r="BE44" s="95"/>
      <c r="BF44" s="95"/>
      <c r="BG44" s="95"/>
      <c r="BH44" s="95"/>
      <c r="BI44" s="95" t="str">
        <f>VLOOKUP(D44,'部省规划资金拨付（年报数据）'!$C$8:'部省规划资金拨付（年报数据）'!$BE$464,1,FALSE)</f>
        <v>沅江-宁乡菁华铺公路（资阳段）</v>
      </c>
      <c r="BJ44" s="43">
        <v>4678</v>
      </c>
      <c r="BK44" s="43">
        <v>0</v>
      </c>
      <c r="BL44" s="43"/>
      <c r="BM44" s="43">
        <v>4678</v>
      </c>
      <c r="BN44" s="43">
        <v>0</v>
      </c>
      <c r="BO44" s="43"/>
      <c r="BP44" s="43"/>
      <c r="BQ44" s="43"/>
      <c r="BR44" s="43"/>
      <c r="BS44" s="43">
        <f t="shared" si="5"/>
        <v>4678</v>
      </c>
      <c r="BT44" s="106" t="s">
        <v>95</v>
      </c>
      <c r="BU44" s="106" t="s">
        <v>95</v>
      </c>
      <c r="BV44" s="110"/>
      <c r="XCA44" s="17"/>
      <c r="XCB44" s="17"/>
      <c r="XCC44" s="17"/>
      <c r="XCD44" s="17"/>
      <c r="XCE44" s="17"/>
      <c r="XCF44" s="17"/>
      <c r="XCG44" s="17"/>
      <c r="XCH44" s="17"/>
      <c r="XCI44" s="17"/>
      <c r="XCJ44" s="17"/>
      <c r="XCK44" s="17"/>
      <c r="XCL44" s="17"/>
    </row>
    <row r="45" spans="1:74 16303:16314" s="15" customFormat="1" ht="72">
      <c r="A45" s="28">
        <v>36</v>
      </c>
      <c r="B45" s="28" t="s">
        <v>274</v>
      </c>
      <c r="C45" s="28" t="s">
        <v>281</v>
      </c>
      <c r="D45" s="36" t="s">
        <v>282</v>
      </c>
      <c r="E45" s="31" t="s">
        <v>283</v>
      </c>
      <c r="F45" s="31" t="s">
        <v>284</v>
      </c>
      <c r="G45" s="32"/>
      <c r="H45" s="32"/>
      <c r="I45" s="38" t="s">
        <v>86</v>
      </c>
      <c r="J45" s="39" t="s">
        <v>87</v>
      </c>
      <c r="K45" s="44" t="s">
        <v>140</v>
      </c>
      <c r="L45" s="38" t="s">
        <v>141</v>
      </c>
      <c r="M45" s="41" t="s">
        <v>89</v>
      </c>
      <c r="N45" s="42" t="s">
        <v>90</v>
      </c>
      <c r="O45" s="43">
        <v>1</v>
      </c>
      <c r="P45" s="55">
        <v>0.96099999999999997</v>
      </c>
      <c r="Q45" s="55"/>
      <c r="R45" s="55">
        <v>0.96099999999999997</v>
      </c>
      <c r="S45" s="55"/>
      <c r="T45" s="55"/>
      <c r="U45" s="55"/>
      <c r="V45" s="55">
        <v>2014</v>
      </c>
      <c r="W45" s="55">
        <v>2016</v>
      </c>
      <c r="X45" s="71" t="s">
        <v>285</v>
      </c>
      <c r="Y45" s="72" t="s">
        <v>286</v>
      </c>
      <c r="Z45" s="73">
        <v>6693</v>
      </c>
      <c r="AA45" s="73">
        <v>5434.4955</v>
      </c>
      <c r="AB45" s="73">
        <v>1122</v>
      </c>
      <c r="AC45" s="73"/>
      <c r="AD45" s="73">
        <v>5571</v>
      </c>
      <c r="AE45" s="79">
        <v>4350</v>
      </c>
      <c r="AF45" s="67">
        <v>673</v>
      </c>
      <c r="AG45" s="67">
        <f t="shared" si="4"/>
        <v>2343</v>
      </c>
      <c r="AH45" s="67">
        <f t="shared" si="4"/>
        <v>449</v>
      </c>
      <c r="AI45" s="79">
        <v>2343</v>
      </c>
      <c r="AJ45" s="79">
        <v>449</v>
      </c>
      <c r="AK45" s="79">
        <v>2343</v>
      </c>
      <c r="AL45" s="79">
        <v>449</v>
      </c>
      <c r="AM45" s="79"/>
      <c r="AN45" s="79"/>
      <c r="AO45" s="79"/>
      <c r="AP45" s="79"/>
      <c r="AQ45" s="79" t="s">
        <v>94</v>
      </c>
      <c r="AR45" s="79">
        <v>0.96099999999999997</v>
      </c>
      <c r="AS45" s="55"/>
      <c r="AT45" s="55"/>
      <c r="AU45" s="93"/>
      <c r="AV45" s="55"/>
      <c r="AW45" s="94"/>
      <c r="AX45" s="94"/>
      <c r="AY45" s="95"/>
      <c r="AZ45" s="95"/>
      <c r="BA45" s="95"/>
      <c r="BB45" s="100"/>
      <c r="BC45" s="95"/>
      <c r="BD45" s="95"/>
      <c r="BE45" s="95"/>
      <c r="BF45" s="95"/>
      <c r="BG45" s="95"/>
      <c r="BH45" s="95"/>
      <c r="BI45" s="95" t="str">
        <f>VLOOKUP(D45,'部省规划资金拨付（年报数据）'!$C$8:'部省规划资金拨付（年报数据）'!$BE$464,1,FALSE)</f>
        <v>S242安化大码头大桥</v>
      </c>
      <c r="BJ45" s="43">
        <v>1122</v>
      </c>
      <c r="BK45" s="43">
        <v>0</v>
      </c>
      <c r="BL45" s="43"/>
      <c r="BM45" s="43">
        <v>1122</v>
      </c>
      <c r="BN45" s="43">
        <v>0</v>
      </c>
      <c r="BO45" s="43"/>
      <c r="BP45" s="43"/>
      <c r="BQ45" s="43"/>
      <c r="BR45" s="43"/>
      <c r="BS45" s="43">
        <f t="shared" si="5"/>
        <v>1122</v>
      </c>
      <c r="BT45" s="106" t="s">
        <v>95</v>
      </c>
      <c r="BU45" s="106" t="s">
        <v>95</v>
      </c>
      <c r="BV45" s="110"/>
      <c r="XCA45" s="17"/>
      <c r="XCB45" s="17"/>
      <c r="XCC45" s="17"/>
      <c r="XCD45" s="17"/>
      <c r="XCE45" s="17"/>
      <c r="XCF45" s="17"/>
      <c r="XCG45" s="17"/>
      <c r="XCH45" s="17"/>
      <c r="XCI45" s="17"/>
      <c r="XCJ45" s="17"/>
      <c r="XCK45" s="17"/>
      <c r="XCL45" s="17"/>
    </row>
    <row r="46" spans="1:74 16303:16314" s="15" customFormat="1" ht="48">
      <c r="A46" s="28">
        <v>37</v>
      </c>
      <c r="B46" s="28" t="s">
        <v>274</v>
      </c>
      <c r="C46" s="28" t="s">
        <v>287</v>
      </c>
      <c r="D46" s="36" t="s">
        <v>288</v>
      </c>
      <c r="E46" s="31" t="s">
        <v>289</v>
      </c>
      <c r="F46" s="31" t="s">
        <v>290</v>
      </c>
      <c r="G46" s="32"/>
      <c r="H46" s="32"/>
      <c r="I46" s="38" t="s">
        <v>86</v>
      </c>
      <c r="J46" s="39" t="s">
        <v>87</v>
      </c>
      <c r="K46" s="40" t="s">
        <v>88</v>
      </c>
      <c r="L46" s="38"/>
      <c r="M46" s="41" t="s">
        <v>165</v>
      </c>
      <c r="N46" s="42" t="s">
        <v>90</v>
      </c>
      <c r="O46" s="43">
        <v>15</v>
      </c>
      <c r="P46" s="55">
        <v>14.945</v>
      </c>
      <c r="Q46" s="55"/>
      <c r="R46" s="55">
        <v>14.945</v>
      </c>
      <c r="S46" s="55"/>
      <c r="T46" s="55"/>
      <c r="U46" s="55"/>
      <c r="V46" s="55">
        <v>2014</v>
      </c>
      <c r="W46" s="55">
        <v>2016</v>
      </c>
      <c r="X46" s="71" t="s">
        <v>291</v>
      </c>
      <c r="Y46" s="72" t="s">
        <v>292</v>
      </c>
      <c r="Z46" s="73">
        <v>9547</v>
      </c>
      <c r="AA46" s="73">
        <v>7041.9609</v>
      </c>
      <c r="AB46" s="73">
        <v>3736</v>
      </c>
      <c r="AC46" s="73"/>
      <c r="AD46" s="73">
        <v>5811</v>
      </c>
      <c r="AE46" s="79">
        <v>8053</v>
      </c>
      <c r="AF46" s="67">
        <v>2241.6</v>
      </c>
      <c r="AG46" s="67">
        <f t="shared" si="4"/>
        <v>1494</v>
      </c>
      <c r="AH46" s="67">
        <f t="shared" si="4"/>
        <v>1494.4</v>
      </c>
      <c r="AI46" s="79">
        <v>1494</v>
      </c>
      <c r="AJ46" s="79">
        <v>1494.4</v>
      </c>
      <c r="AK46" s="79">
        <v>1494</v>
      </c>
      <c r="AL46" s="79">
        <v>1494.4</v>
      </c>
      <c r="AM46" s="79"/>
      <c r="AN46" s="79"/>
      <c r="AO46" s="79"/>
      <c r="AP46" s="79"/>
      <c r="AQ46" s="79" t="s">
        <v>94</v>
      </c>
      <c r="AR46" s="79">
        <v>14.945</v>
      </c>
      <c r="AS46" s="55"/>
      <c r="AT46" s="55"/>
      <c r="AU46" s="93"/>
      <c r="AV46" s="55"/>
      <c r="AW46" s="94"/>
      <c r="AX46" s="94"/>
      <c r="AY46" s="95"/>
      <c r="AZ46" s="95"/>
      <c r="BA46" s="95"/>
      <c r="BB46" s="100"/>
      <c r="BC46" s="95"/>
      <c r="BD46" s="95"/>
      <c r="BE46" s="95"/>
      <c r="BF46" s="95"/>
      <c r="BG46" s="95"/>
      <c r="BH46" s="95"/>
      <c r="BI46" s="95" t="str">
        <f>VLOOKUP(D46,'部省规划资金拨付（年报数据）'!$C$8:'部省规划资金拨付（年报数据）'!$BE$464,1,FALSE)</f>
        <v>S217大通湖河坝-沅江南大膳公路（沅江段）</v>
      </c>
      <c r="BJ46" s="43">
        <v>3736</v>
      </c>
      <c r="BK46" s="43">
        <v>0</v>
      </c>
      <c r="BL46" s="43"/>
      <c r="BM46" s="43">
        <v>3736</v>
      </c>
      <c r="BN46" s="43">
        <v>0</v>
      </c>
      <c r="BO46" s="43"/>
      <c r="BP46" s="43"/>
      <c r="BQ46" s="43"/>
      <c r="BR46" s="43"/>
      <c r="BS46" s="43">
        <f t="shared" si="5"/>
        <v>3736</v>
      </c>
      <c r="BT46" s="106" t="s">
        <v>95</v>
      </c>
      <c r="BU46" s="106" t="s">
        <v>95</v>
      </c>
      <c r="BV46" s="110"/>
      <c r="XCA46" s="17"/>
      <c r="XCB46" s="17"/>
      <c r="XCC46" s="17"/>
      <c r="XCD46" s="17"/>
      <c r="XCE46" s="17"/>
      <c r="XCF46" s="17"/>
      <c r="XCG46" s="17"/>
      <c r="XCH46" s="17"/>
      <c r="XCI46" s="17"/>
      <c r="XCJ46" s="17"/>
      <c r="XCK46" s="17"/>
      <c r="XCL46" s="17"/>
    </row>
    <row r="47" spans="1:74 16303:16314" s="15" customFormat="1" ht="36">
      <c r="A47" s="28">
        <v>38</v>
      </c>
      <c r="B47" s="28" t="s">
        <v>293</v>
      </c>
      <c r="C47" s="28" t="s">
        <v>294</v>
      </c>
      <c r="D47" s="36" t="s">
        <v>295</v>
      </c>
      <c r="E47" s="31" t="s">
        <v>296</v>
      </c>
      <c r="F47" s="31" t="s">
        <v>297</v>
      </c>
      <c r="G47" s="32"/>
      <c r="H47" s="32"/>
      <c r="I47" s="38" t="s">
        <v>86</v>
      </c>
      <c r="J47" s="39" t="s">
        <v>87</v>
      </c>
      <c r="K47" s="54" t="s">
        <v>88</v>
      </c>
      <c r="L47" s="38"/>
      <c r="M47" s="41" t="s">
        <v>165</v>
      </c>
      <c r="N47" s="42" t="s">
        <v>90</v>
      </c>
      <c r="O47" s="43">
        <v>10.393000000000001</v>
      </c>
      <c r="P47" s="55">
        <v>10.393000000000001</v>
      </c>
      <c r="Q47" s="55"/>
      <c r="R47" s="55">
        <v>10.393000000000001</v>
      </c>
      <c r="S47" s="55"/>
      <c r="T47" s="55"/>
      <c r="U47" s="55"/>
      <c r="V47" s="55">
        <v>2015</v>
      </c>
      <c r="W47" s="55">
        <v>2016</v>
      </c>
      <c r="X47" s="71" t="s">
        <v>298</v>
      </c>
      <c r="Y47" s="72" t="s">
        <v>299</v>
      </c>
      <c r="Z47" s="73">
        <v>7255.3419999999996</v>
      </c>
      <c r="AA47" s="73">
        <v>5132.8737000000001</v>
      </c>
      <c r="AB47" s="73">
        <v>2598</v>
      </c>
      <c r="AC47" s="73"/>
      <c r="AD47" s="67">
        <v>4657.3419999999996</v>
      </c>
      <c r="AE47" s="79">
        <v>4716</v>
      </c>
      <c r="AF47" s="67">
        <v>1558.8</v>
      </c>
      <c r="AG47" s="67">
        <f t="shared" si="4"/>
        <v>2539</v>
      </c>
      <c r="AH47" s="67">
        <f t="shared" si="4"/>
        <v>1039.2</v>
      </c>
      <c r="AI47" s="79">
        <v>2539</v>
      </c>
      <c r="AJ47" s="79">
        <v>1039.2</v>
      </c>
      <c r="AK47" s="79">
        <v>2539</v>
      </c>
      <c r="AL47" s="79">
        <v>1039.2</v>
      </c>
      <c r="AM47" s="79"/>
      <c r="AN47" s="79"/>
      <c r="AO47" s="79"/>
      <c r="AP47" s="79"/>
      <c r="AQ47" s="79" t="s">
        <v>94</v>
      </c>
      <c r="AR47" s="79">
        <v>10.393000000000001</v>
      </c>
      <c r="AS47" s="55"/>
      <c r="AT47" s="55"/>
      <c r="AU47" s="93"/>
      <c r="AV47" s="55"/>
      <c r="AW47" s="94"/>
      <c r="AX47" s="94"/>
      <c r="AY47" s="95"/>
      <c r="AZ47" s="95"/>
      <c r="BA47" s="95"/>
      <c r="BB47" s="100"/>
      <c r="BC47" s="95"/>
      <c r="BD47" s="95"/>
      <c r="BE47" s="95"/>
      <c r="BF47" s="95"/>
      <c r="BG47" s="95"/>
      <c r="BH47" s="95"/>
      <c r="BI47" s="95" t="str">
        <f>VLOOKUP(D47,'部省规划资金拨付（年报数据）'!$C$8:'部省规划资金拨付（年报数据）'!$BE$464,1,FALSE)</f>
        <v>S212北湖区华塘-保和</v>
      </c>
      <c r="BJ47" s="43">
        <v>2598</v>
      </c>
      <c r="BK47" s="43">
        <v>0</v>
      </c>
      <c r="BL47" s="43"/>
      <c r="BM47" s="43">
        <v>2598</v>
      </c>
      <c r="BN47" s="43">
        <v>0</v>
      </c>
      <c r="BO47" s="43"/>
      <c r="BP47" s="43"/>
      <c r="BQ47" s="43"/>
      <c r="BR47" s="43"/>
      <c r="BS47" s="43">
        <f t="shared" si="5"/>
        <v>2598</v>
      </c>
      <c r="BT47" s="106" t="s">
        <v>95</v>
      </c>
      <c r="BU47" s="106" t="s">
        <v>95</v>
      </c>
      <c r="BV47" s="110"/>
      <c r="XCA47" s="17"/>
      <c r="XCB47" s="17"/>
      <c r="XCC47" s="17"/>
      <c r="XCD47" s="17"/>
      <c r="XCE47" s="17"/>
      <c r="XCF47" s="17"/>
      <c r="XCG47" s="17"/>
      <c r="XCH47" s="17"/>
      <c r="XCI47" s="17"/>
      <c r="XCJ47" s="17"/>
      <c r="XCK47" s="17"/>
      <c r="XCL47" s="17"/>
    </row>
    <row r="48" spans="1:74 16303:16314" s="15" customFormat="1" ht="36">
      <c r="A48" s="28">
        <v>39</v>
      </c>
      <c r="B48" s="28" t="s">
        <v>300</v>
      </c>
      <c r="C48" s="28" t="s">
        <v>301</v>
      </c>
      <c r="D48" s="36" t="s">
        <v>302</v>
      </c>
      <c r="E48" s="31" t="s">
        <v>303</v>
      </c>
      <c r="F48" s="31" t="s">
        <v>304</v>
      </c>
      <c r="G48" s="32"/>
      <c r="H48" s="32"/>
      <c r="I48" s="38" t="s">
        <v>86</v>
      </c>
      <c r="J48" s="39" t="s">
        <v>87</v>
      </c>
      <c r="K48" s="44" t="s">
        <v>133</v>
      </c>
      <c r="L48" s="38" t="s">
        <v>234</v>
      </c>
      <c r="M48" s="41" t="s">
        <v>165</v>
      </c>
      <c r="N48" s="42" t="s">
        <v>90</v>
      </c>
      <c r="O48" s="43">
        <v>15.4</v>
      </c>
      <c r="P48" s="55">
        <v>15</v>
      </c>
      <c r="Q48" s="55"/>
      <c r="R48" s="55">
        <v>15</v>
      </c>
      <c r="S48" s="55"/>
      <c r="T48" s="55"/>
      <c r="U48" s="55"/>
      <c r="V48" s="55">
        <v>2014</v>
      </c>
      <c r="W48" s="55">
        <v>2016</v>
      </c>
      <c r="X48" s="71" t="s">
        <v>305</v>
      </c>
      <c r="Y48" s="72" t="s">
        <v>306</v>
      </c>
      <c r="Z48" s="73">
        <v>10866.04</v>
      </c>
      <c r="AA48" s="73">
        <v>7850.7896000000001</v>
      </c>
      <c r="AB48" s="73">
        <v>4737</v>
      </c>
      <c r="AC48" s="73"/>
      <c r="AD48" s="79">
        <v>6129.04</v>
      </c>
      <c r="AE48" s="79">
        <v>8971</v>
      </c>
      <c r="AF48" s="67">
        <v>2842.2</v>
      </c>
      <c r="AG48" s="67">
        <f t="shared" si="4"/>
        <v>1895</v>
      </c>
      <c r="AH48" s="67">
        <f t="shared" si="4"/>
        <v>1894.8</v>
      </c>
      <c r="AI48" s="79">
        <v>1895</v>
      </c>
      <c r="AJ48" s="79">
        <v>1894.8</v>
      </c>
      <c r="AK48" s="79">
        <v>1895</v>
      </c>
      <c r="AL48" s="79">
        <v>1894.8</v>
      </c>
      <c r="AM48" s="79"/>
      <c r="AN48" s="79"/>
      <c r="AO48" s="79"/>
      <c r="AP48" s="79"/>
      <c r="AQ48" s="79" t="s">
        <v>103</v>
      </c>
      <c r="AR48" s="79">
        <v>15</v>
      </c>
      <c r="AS48" s="55"/>
      <c r="AT48" s="55"/>
      <c r="AU48" s="93"/>
      <c r="AV48" s="55"/>
      <c r="AW48" s="94"/>
      <c r="AX48" s="94"/>
      <c r="AY48" s="95"/>
      <c r="AZ48" s="95"/>
      <c r="BA48" s="95"/>
      <c r="BB48" s="100"/>
      <c r="BC48" s="95"/>
      <c r="BD48" s="95"/>
      <c r="BE48" s="95"/>
      <c r="BF48" s="95"/>
      <c r="BG48" s="95"/>
      <c r="BH48" s="95"/>
      <c r="BI48" s="95" t="str">
        <f>VLOOKUP(D48,'部省规划资金拨付（年报数据）'!$C$8:'部省规划资金拨付（年报数据）'!$BE$464,1,FALSE)</f>
        <v>S239广西灌阳边界至江永潇铺</v>
      </c>
      <c r="BJ48" s="43">
        <v>4737</v>
      </c>
      <c r="BK48" s="43">
        <v>0</v>
      </c>
      <c r="BL48" s="43"/>
      <c r="BM48" s="43">
        <v>4737</v>
      </c>
      <c r="BN48" s="43">
        <v>0</v>
      </c>
      <c r="BO48" s="43"/>
      <c r="BP48" s="43"/>
      <c r="BQ48" s="43"/>
      <c r="BR48" s="43"/>
      <c r="BS48" s="43">
        <f t="shared" si="5"/>
        <v>4737</v>
      </c>
      <c r="BT48" s="106" t="s">
        <v>95</v>
      </c>
      <c r="BU48" s="106" t="s">
        <v>95</v>
      </c>
      <c r="BV48" s="110"/>
      <c r="XCA48" s="17"/>
      <c r="XCB48" s="17"/>
      <c r="XCC48" s="17"/>
      <c r="XCD48" s="17"/>
      <c r="XCE48" s="17"/>
      <c r="XCF48" s="17"/>
      <c r="XCG48" s="17"/>
      <c r="XCH48" s="17"/>
      <c r="XCI48" s="17"/>
      <c r="XCJ48" s="17"/>
      <c r="XCK48" s="17"/>
      <c r="XCL48" s="17"/>
    </row>
    <row r="49" spans="1:74 16303:16314" s="15" customFormat="1" ht="36">
      <c r="A49" s="28">
        <v>40</v>
      </c>
      <c r="B49" s="28" t="s">
        <v>300</v>
      </c>
      <c r="C49" s="28" t="s">
        <v>307</v>
      </c>
      <c r="D49" s="36" t="s">
        <v>308</v>
      </c>
      <c r="E49" s="31" t="s">
        <v>309</v>
      </c>
      <c r="F49" s="31" t="s">
        <v>310</v>
      </c>
      <c r="G49" s="32"/>
      <c r="H49" s="32"/>
      <c r="I49" s="38" t="s">
        <v>86</v>
      </c>
      <c r="J49" s="39" t="s">
        <v>87</v>
      </c>
      <c r="K49" s="130" t="s">
        <v>133</v>
      </c>
      <c r="L49" s="38" t="s">
        <v>234</v>
      </c>
      <c r="M49" s="41" t="s">
        <v>165</v>
      </c>
      <c r="N49" s="42" t="s">
        <v>90</v>
      </c>
      <c r="O49" s="43">
        <v>18.012</v>
      </c>
      <c r="P49" s="55">
        <v>17.661999999999999</v>
      </c>
      <c r="Q49" s="55"/>
      <c r="R49" s="55">
        <v>17.661999999999999</v>
      </c>
      <c r="S49" s="55"/>
      <c r="T49" s="55"/>
      <c r="U49" s="55"/>
      <c r="V49" s="55">
        <v>2014</v>
      </c>
      <c r="W49" s="55">
        <v>2016</v>
      </c>
      <c r="X49" s="71" t="s">
        <v>311</v>
      </c>
      <c r="Y49" s="72" t="s">
        <v>312</v>
      </c>
      <c r="Z49" s="73">
        <v>15840</v>
      </c>
      <c r="AA49" s="73">
        <v>12176.677600000001</v>
      </c>
      <c r="AB49" s="73">
        <v>5769</v>
      </c>
      <c r="AC49" s="73"/>
      <c r="AD49" s="79">
        <v>10071</v>
      </c>
      <c r="AE49" s="79">
        <v>13464</v>
      </c>
      <c r="AF49" s="67">
        <v>3461</v>
      </c>
      <c r="AG49" s="67">
        <f t="shared" si="4"/>
        <v>2376</v>
      </c>
      <c r="AH49" s="67">
        <f t="shared" si="4"/>
        <v>2308</v>
      </c>
      <c r="AI49" s="79">
        <v>2376</v>
      </c>
      <c r="AJ49" s="79">
        <v>2308</v>
      </c>
      <c r="AK49" s="79">
        <v>2376</v>
      </c>
      <c r="AL49" s="79">
        <v>2308</v>
      </c>
      <c r="AM49" s="79"/>
      <c r="AN49" s="79"/>
      <c r="AO49" s="79"/>
      <c r="AP49" s="79"/>
      <c r="AQ49" s="79" t="s">
        <v>103</v>
      </c>
      <c r="AR49" s="79">
        <v>17.661999999999999</v>
      </c>
      <c r="AS49" s="55"/>
      <c r="AT49" s="55"/>
      <c r="AU49" s="93"/>
      <c r="AV49" s="55"/>
      <c r="AW49" s="94"/>
      <c r="AX49" s="94"/>
      <c r="AY49" s="95"/>
      <c r="AZ49" s="95"/>
      <c r="BA49" s="95"/>
      <c r="BB49" s="100"/>
      <c r="BC49" s="95"/>
      <c r="BD49" s="95"/>
      <c r="BE49" s="95"/>
      <c r="BF49" s="95"/>
      <c r="BG49" s="95"/>
      <c r="BH49" s="95"/>
      <c r="BI49" s="95" t="str">
        <f>VLOOKUP(D49,'部省规划资金拨付（年报数据）'!$C$8:'部省规划资金拨付（年报数据）'!$BE$464,1,FALSE)</f>
        <v>S236中和至宁远县城</v>
      </c>
      <c r="BJ49" s="43">
        <v>5769</v>
      </c>
      <c r="BK49" s="43">
        <v>0</v>
      </c>
      <c r="BL49" s="43"/>
      <c r="BM49" s="43">
        <v>5769</v>
      </c>
      <c r="BN49" s="43">
        <v>0</v>
      </c>
      <c r="BO49" s="43"/>
      <c r="BP49" s="43"/>
      <c r="BQ49" s="43"/>
      <c r="BR49" s="43"/>
      <c r="BS49" s="43">
        <f t="shared" si="5"/>
        <v>5769</v>
      </c>
      <c r="BT49" s="106" t="s">
        <v>95</v>
      </c>
      <c r="BU49" s="106" t="s">
        <v>95</v>
      </c>
      <c r="BV49" s="110"/>
      <c r="XCA49" s="17"/>
      <c r="XCB49" s="17"/>
      <c r="XCC49" s="17"/>
      <c r="XCD49" s="17"/>
      <c r="XCE49" s="17"/>
      <c r="XCF49" s="17"/>
      <c r="XCG49" s="17"/>
      <c r="XCH49" s="17"/>
      <c r="XCI49" s="17"/>
      <c r="XCJ49" s="17"/>
      <c r="XCK49" s="17"/>
      <c r="XCL49" s="17"/>
    </row>
    <row r="50" spans="1:74 16303:16314" s="15" customFormat="1" ht="36">
      <c r="A50" s="28">
        <v>41</v>
      </c>
      <c r="B50" s="28" t="s">
        <v>300</v>
      </c>
      <c r="C50" s="28" t="s">
        <v>313</v>
      </c>
      <c r="D50" s="36" t="s">
        <v>314</v>
      </c>
      <c r="E50" s="31" t="s">
        <v>315</v>
      </c>
      <c r="F50" s="31" t="s">
        <v>316</v>
      </c>
      <c r="G50" s="32"/>
      <c r="H50" s="32"/>
      <c r="I50" s="38" t="s">
        <v>86</v>
      </c>
      <c r="J50" s="39" t="s">
        <v>87</v>
      </c>
      <c r="K50" s="44" t="s">
        <v>140</v>
      </c>
      <c r="L50" s="38" t="s">
        <v>141</v>
      </c>
      <c r="M50" s="41" t="s">
        <v>165</v>
      </c>
      <c r="N50" s="42" t="s">
        <v>113</v>
      </c>
      <c r="O50" s="43">
        <v>28.288</v>
      </c>
      <c r="P50" s="55">
        <v>26.41</v>
      </c>
      <c r="Q50" s="55"/>
      <c r="R50" s="55">
        <v>26.41</v>
      </c>
      <c r="S50" s="55"/>
      <c r="T50" s="55"/>
      <c r="U50" s="55"/>
      <c r="V50" s="55">
        <v>2015</v>
      </c>
      <c r="W50" s="55">
        <v>2017</v>
      </c>
      <c r="X50" s="71" t="s">
        <v>317</v>
      </c>
      <c r="Y50" s="72" t="s">
        <v>318</v>
      </c>
      <c r="Z50" s="73">
        <v>31491.62</v>
      </c>
      <c r="AA50" s="73">
        <v>23726.218400000002</v>
      </c>
      <c r="AB50" s="73">
        <v>9815</v>
      </c>
      <c r="AC50" s="73"/>
      <c r="AD50" s="79">
        <v>21676.62</v>
      </c>
      <c r="AE50" s="79">
        <v>20470</v>
      </c>
      <c r="AF50" s="67">
        <v>5889</v>
      </c>
      <c r="AG50" s="67">
        <f t="shared" si="4"/>
        <v>11021.619999999999</v>
      </c>
      <c r="AH50" s="67">
        <f t="shared" si="4"/>
        <v>3926</v>
      </c>
      <c r="AI50" s="79">
        <v>3926</v>
      </c>
      <c r="AJ50" s="79">
        <v>3926</v>
      </c>
      <c r="AK50" s="79">
        <v>0</v>
      </c>
      <c r="AL50" s="79"/>
      <c r="AM50" s="79">
        <v>3926</v>
      </c>
      <c r="AN50" s="79">
        <v>3926</v>
      </c>
      <c r="AO50" s="79"/>
      <c r="AP50" s="79"/>
      <c r="AQ50" s="79" t="s">
        <v>93</v>
      </c>
      <c r="AR50" s="79"/>
      <c r="AS50" s="55">
        <v>7095.62</v>
      </c>
      <c r="AT50" s="55">
        <v>0</v>
      </c>
      <c r="AU50" s="93" t="s">
        <v>94</v>
      </c>
      <c r="AV50" s="55">
        <v>26.41</v>
      </c>
      <c r="AW50" s="94"/>
      <c r="AX50" s="94"/>
      <c r="AY50" s="95"/>
      <c r="AZ50" s="95"/>
      <c r="BA50" s="95"/>
      <c r="BB50" s="100"/>
      <c r="BC50" s="95"/>
      <c r="BD50" s="95"/>
      <c r="BE50" s="95"/>
      <c r="BF50" s="95"/>
      <c r="BG50" s="95"/>
      <c r="BH50" s="95"/>
      <c r="BI50" s="95" t="str">
        <f>VLOOKUP(D50,'部省规划资金拨付（年报数据）'!$C$8:'部省规划资金拨付（年报数据）'!$BE$464,1,FALSE)</f>
        <v>S228新田县城-竹林坪</v>
      </c>
      <c r="BJ50" s="43">
        <v>9815</v>
      </c>
      <c r="BK50" s="43">
        <v>0</v>
      </c>
      <c r="BL50" s="43"/>
      <c r="BM50" s="43">
        <v>9815</v>
      </c>
      <c r="BN50" s="43">
        <v>0</v>
      </c>
      <c r="BO50" s="43"/>
      <c r="BP50" s="43"/>
      <c r="BQ50" s="43"/>
      <c r="BR50" s="43"/>
      <c r="BS50" s="43">
        <f t="shared" si="5"/>
        <v>9815</v>
      </c>
      <c r="BT50" s="106" t="s">
        <v>95</v>
      </c>
      <c r="BU50" s="106" t="s">
        <v>95</v>
      </c>
      <c r="BV50" s="110"/>
      <c r="XCA50" s="17"/>
      <c r="XCB50" s="17"/>
      <c r="XCC50" s="17"/>
      <c r="XCD50" s="17"/>
      <c r="XCE50" s="17"/>
      <c r="XCF50" s="17"/>
      <c r="XCG50" s="17"/>
      <c r="XCH50" s="17"/>
      <c r="XCI50" s="17"/>
      <c r="XCJ50" s="17"/>
      <c r="XCK50" s="17"/>
      <c r="XCL50" s="17"/>
    </row>
    <row r="51" spans="1:74 16303:16314" s="15" customFormat="1" ht="36">
      <c r="A51" s="28">
        <v>42</v>
      </c>
      <c r="B51" s="28" t="s">
        <v>300</v>
      </c>
      <c r="C51" s="28" t="s">
        <v>319</v>
      </c>
      <c r="D51" s="36" t="s">
        <v>320</v>
      </c>
      <c r="E51" s="31" t="s">
        <v>321</v>
      </c>
      <c r="F51" s="31" t="s">
        <v>322</v>
      </c>
      <c r="G51" s="32"/>
      <c r="H51" s="32"/>
      <c r="I51" s="38" t="s">
        <v>86</v>
      </c>
      <c r="J51" s="39" t="s">
        <v>87</v>
      </c>
      <c r="K51" s="44" t="s">
        <v>140</v>
      </c>
      <c r="L51" s="38" t="s">
        <v>141</v>
      </c>
      <c r="M51" s="41" t="s">
        <v>165</v>
      </c>
      <c r="N51" s="42" t="s">
        <v>90</v>
      </c>
      <c r="O51" s="43">
        <v>89.950999999999993</v>
      </c>
      <c r="P51" s="55">
        <v>77.617999999999995</v>
      </c>
      <c r="Q51" s="55"/>
      <c r="R51" s="55">
        <v>77.617999999999995</v>
      </c>
      <c r="S51" s="55"/>
      <c r="T51" s="55"/>
      <c r="U51" s="55"/>
      <c r="V51" s="55">
        <v>2015</v>
      </c>
      <c r="W51" s="55">
        <v>2019</v>
      </c>
      <c r="X51" s="71" t="s">
        <v>323</v>
      </c>
      <c r="Y51" s="72" t="s">
        <v>324</v>
      </c>
      <c r="Z51" s="73">
        <v>116837</v>
      </c>
      <c r="AA51" s="73">
        <v>92764.146999999997</v>
      </c>
      <c r="AB51" s="73">
        <v>33953</v>
      </c>
      <c r="AC51" s="73"/>
      <c r="AD51" s="79">
        <v>82884</v>
      </c>
      <c r="AE51" s="79">
        <v>54522</v>
      </c>
      <c r="AF51" s="67">
        <v>12020.7740472571</v>
      </c>
      <c r="AG51" s="67">
        <f t="shared" si="4"/>
        <v>62314.999999999985</v>
      </c>
      <c r="AH51" s="67">
        <f t="shared" si="4"/>
        <v>21932.225952742901</v>
      </c>
      <c r="AI51" s="79">
        <v>21932</v>
      </c>
      <c r="AJ51" s="79">
        <v>21932.225952742901</v>
      </c>
      <c r="AK51" s="79">
        <v>0</v>
      </c>
      <c r="AL51" s="79"/>
      <c r="AM51" s="79">
        <v>21932</v>
      </c>
      <c r="AN51" s="79">
        <v>21932.225952742901</v>
      </c>
      <c r="AO51" s="79"/>
      <c r="AP51" s="79"/>
      <c r="AQ51" s="79" t="s">
        <v>93</v>
      </c>
      <c r="AR51" s="79"/>
      <c r="AS51" s="55">
        <v>5331.8999999999896</v>
      </c>
      <c r="AT51" s="55">
        <v>0</v>
      </c>
      <c r="AU51" s="93" t="s">
        <v>93</v>
      </c>
      <c r="AV51" s="55"/>
      <c r="AW51" s="94">
        <v>35051.1</v>
      </c>
      <c r="AX51" s="94">
        <v>0</v>
      </c>
      <c r="AY51" s="95" t="s">
        <v>94</v>
      </c>
      <c r="AZ51" s="95">
        <v>77.617999999999995</v>
      </c>
      <c r="BA51" s="95"/>
      <c r="BB51" s="100"/>
      <c r="BC51" s="95"/>
      <c r="BD51" s="95"/>
      <c r="BE51" s="95"/>
      <c r="BF51" s="95"/>
      <c r="BG51" s="95"/>
      <c r="BH51" s="95"/>
      <c r="BI51" s="95" t="str">
        <f>VLOOKUP(D51,'部省规划资金拨付（年报数据）'!$C$8:'部省规划资金拨付（年报数据）'!$BE$464,1,FALSE)</f>
        <v>S355线江华分水岭-白芒营</v>
      </c>
      <c r="BJ51" s="43">
        <v>33953</v>
      </c>
      <c r="BK51" s="43">
        <v>0</v>
      </c>
      <c r="BL51" s="43"/>
      <c r="BM51" s="43">
        <v>33953</v>
      </c>
      <c r="BN51" s="43">
        <v>0</v>
      </c>
      <c r="BO51" s="43"/>
      <c r="BP51" s="43"/>
      <c r="BQ51" s="43"/>
      <c r="BR51" s="43"/>
      <c r="BS51" s="43">
        <f t="shared" si="5"/>
        <v>33953</v>
      </c>
      <c r="BT51" s="106" t="s">
        <v>95</v>
      </c>
      <c r="BU51" s="106" t="s">
        <v>95</v>
      </c>
      <c r="BV51" s="110"/>
      <c r="XCA51" s="17"/>
      <c r="XCB51" s="17"/>
      <c r="XCC51" s="17"/>
      <c r="XCD51" s="17"/>
      <c r="XCE51" s="17"/>
      <c r="XCF51" s="17"/>
      <c r="XCG51" s="17"/>
      <c r="XCH51" s="17"/>
      <c r="XCI51" s="17"/>
      <c r="XCJ51" s="17"/>
      <c r="XCK51" s="17"/>
      <c r="XCL51" s="17"/>
    </row>
    <row r="52" spans="1:74 16303:16314" s="15" customFormat="1" ht="48">
      <c r="A52" s="28">
        <v>43</v>
      </c>
      <c r="B52" s="28" t="s">
        <v>300</v>
      </c>
      <c r="C52" s="28" t="s">
        <v>325</v>
      </c>
      <c r="D52" s="36" t="s">
        <v>326</v>
      </c>
      <c r="E52" s="31" t="s">
        <v>327</v>
      </c>
      <c r="F52" s="31" t="s">
        <v>328</v>
      </c>
      <c r="G52" s="32"/>
      <c r="H52" s="32"/>
      <c r="I52" s="38" t="s">
        <v>86</v>
      </c>
      <c r="J52" s="39" t="s">
        <v>87</v>
      </c>
      <c r="K52" s="126" t="s">
        <v>88</v>
      </c>
      <c r="L52" s="47"/>
      <c r="M52" s="41" t="s">
        <v>165</v>
      </c>
      <c r="N52" s="42" t="s">
        <v>90</v>
      </c>
      <c r="O52" s="43">
        <v>37.526000000000003</v>
      </c>
      <c r="P52" s="55">
        <v>36.700000000000003</v>
      </c>
      <c r="Q52" s="55"/>
      <c r="R52" s="55">
        <v>36.700000000000003</v>
      </c>
      <c r="S52" s="55"/>
      <c r="T52" s="55"/>
      <c r="U52" s="55"/>
      <c r="V52" s="55">
        <v>2015</v>
      </c>
      <c r="W52" s="55">
        <v>2017</v>
      </c>
      <c r="X52" s="71" t="s">
        <v>329</v>
      </c>
      <c r="Y52" s="72" t="s">
        <v>330</v>
      </c>
      <c r="Z52" s="73">
        <v>31078</v>
      </c>
      <c r="AA52" s="73">
        <v>21147.745299999999</v>
      </c>
      <c r="AB52" s="73">
        <v>10208</v>
      </c>
      <c r="AC52" s="73"/>
      <c r="AD52" s="67">
        <v>20870</v>
      </c>
      <c r="AE52" s="79">
        <v>26995</v>
      </c>
      <c r="AF52" s="67">
        <v>6125</v>
      </c>
      <c r="AG52" s="67">
        <f t="shared" si="4"/>
        <v>4083</v>
      </c>
      <c r="AH52" s="67">
        <f t="shared" si="4"/>
        <v>4083</v>
      </c>
      <c r="AI52" s="79">
        <v>4083</v>
      </c>
      <c r="AJ52" s="79">
        <v>4083</v>
      </c>
      <c r="AK52" s="79">
        <v>0</v>
      </c>
      <c r="AL52" s="79"/>
      <c r="AM52" s="79">
        <v>4083</v>
      </c>
      <c r="AN52" s="79">
        <v>4083</v>
      </c>
      <c r="AO52" s="79"/>
      <c r="AP52" s="79"/>
      <c r="AQ52" s="79" t="s">
        <v>93</v>
      </c>
      <c r="AR52" s="79"/>
      <c r="AS52" s="55"/>
      <c r="AT52" s="55"/>
      <c r="AU52" s="93" t="s">
        <v>94</v>
      </c>
      <c r="AV52" s="55">
        <v>36.700000000000003</v>
      </c>
      <c r="AW52" s="94"/>
      <c r="AX52" s="94"/>
      <c r="AY52" s="95"/>
      <c r="AZ52" s="95"/>
      <c r="BA52" s="95"/>
      <c r="BB52" s="100"/>
      <c r="BC52" s="95"/>
      <c r="BD52" s="95"/>
      <c r="BE52" s="95"/>
      <c r="BF52" s="95"/>
      <c r="BG52" s="95"/>
      <c r="BH52" s="95"/>
      <c r="BI52" s="95" t="str">
        <f>VLOOKUP(D52,'部省规划资金拨付（年报数据）'!$C$8:'部省规划资金拨付（年报数据）'!$BE$464,1,FALSE)</f>
        <v>S348祁阳黎家坪-黄阳司-冷水滩马坪</v>
      </c>
      <c r="BJ52" s="43">
        <v>10208</v>
      </c>
      <c r="BK52" s="43">
        <v>0</v>
      </c>
      <c r="BL52" s="43"/>
      <c r="BM52" s="43">
        <v>10208</v>
      </c>
      <c r="BN52" s="43">
        <v>0</v>
      </c>
      <c r="BO52" s="43"/>
      <c r="BP52" s="43"/>
      <c r="BQ52" s="43"/>
      <c r="BR52" s="43"/>
      <c r="BS52" s="43">
        <f t="shared" si="5"/>
        <v>10208</v>
      </c>
      <c r="BT52" s="106" t="s">
        <v>95</v>
      </c>
      <c r="BU52" s="106" t="s">
        <v>95</v>
      </c>
      <c r="BV52" s="110"/>
      <c r="XCA52" s="17"/>
      <c r="XCB52" s="17"/>
      <c r="XCC52" s="17"/>
      <c r="XCD52" s="17"/>
      <c r="XCE52" s="17"/>
      <c r="XCF52" s="17"/>
      <c r="XCG52" s="17"/>
      <c r="XCH52" s="17"/>
      <c r="XCI52" s="17"/>
      <c r="XCJ52" s="17"/>
      <c r="XCK52" s="17"/>
      <c r="XCL52" s="17"/>
    </row>
    <row r="53" spans="1:74 16303:16314" s="15" customFormat="1" ht="36">
      <c r="A53" s="28">
        <v>44</v>
      </c>
      <c r="B53" s="28" t="s">
        <v>331</v>
      </c>
      <c r="C53" s="28" t="s">
        <v>332</v>
      </c>
      <c r="D53" s="145" t="s">
        <v>333</v>
      </c>
      <c r="E53" s="34" t="s">
        <v>334</v>
      </c>
      <c r="F53" s="31" t="s">
        <v>334</v>
      </c>
      <c r="G53" s="32"/>
      <c r="H53" s="32"/>
      <c r="I53" s="38" t="s">
        <v>86</v>
      </c>
      <c r="J53" s="39" t="s">
        <v>87</v>
      </c>
      <c r="K53" s="46" t="s">
        <v>140</v>
      </c>
      <c r="L53" s="38" t="s">
        <v>141</v>
      </c>
      <c r="M53" s="48" t="s">
        <v>89</v>
      </c>
      <c r="N53" s="42" t="s">
        <v>113</v>
      </c>
      <c r="O53" s="43">
        <v>8</v>
      </c>
      <c r="P53" s="61">
        <v>7.4020000000000001</v>
      </c>
      <c r="Q53" s="61">
        <v>7.4020000000000001</v>
      </c>
      <c r="R53" s="61"/>
      <c r="S53" s="61"/>
      <c r="T53" s="61"/>
      <c r="U53" s="61"/>
      <c r="V53" s="61">
        <v>2014</v>
      </c>
      <c r="W53" s="61">
        <v>2016</v>
      </c>
      <c r="X53" s="71" t="s">
        <v>335</v>
      </c>
      <c r="Y53" s="72" t="s">
        <v>336</v>
      </c>
      <c r="Z53" s="73">
        <v>52296.25</v>
      </c>
      <c r="AA53" s="73">
        <v>26620.172200000001</v>
      </c>
      <c r="AB53" s="73">
        <v>4434</v>
      </c>
      <c r="AC53" s="73"/>
      <c r="AD53" s="48">
        <v>47862.25</v>
      </c>
      <c r="AE53" s="79">
        <v>33993</v>
      </c>
      <c r="AF53" s="67">
        <v>2660.4</v>
      </c>
      <c r="AG53" s="67">
        <f t="shared" si="4"/>
        <v>18303</v>
      </c>
      <c r="AH53" s="67">
        <f t="shared" si="4"/>
        <v>1773.6</v>
      </c>
      <c r="AI53" s="48">
        <v>18303</v>
      </c>
      <c r="AJ53" s="48">
        <v>1773.6</v>
      </c>
      <c r="AK53" s="48">
        <v>18303</v>
      </c>
      <c r="AL53" s="48">
        <v>1773.6</v>
      </c>
      <c r="AM53" s="48"/>
      <c r="AN53" s="48"/>
      <c r="AO53" s="48"/>
      <c r="AP53" s="48"/>
      <c r="AQ53" s="48" t="s">
        <v>94</v>
      </c>
      <c r="AR53" s="48">
        <v>7.4020000000000001</v>
      </c>
      <c r="AS53" s="61"/>
      <c r="AT53" s="61"/>
      <c r="AU53" s="48"/>
      <c r="AV53" s="61"/>
      <c r="AW53" s="94"/>
      <c r="AX53" s="94"/>
      <c r="AY53" s="95"/>
      <c r="AZ53" s="95"/>
      <c r="BA53" s="95"/>
      <c r="BB53" s="100"/>
      <c r="BC53" s="95"/>
      <c r="BD53" s="95"/>
      <c r="BE53" s="95"/>
      <c r="BF53" s="95"/>
      <c r="BG53" s="95"/>
      <c r="BH53" s="95"/>
      <c r="BI53" s="95" t="str">
        <f>VLOOKUP(D53,'部省规划资金拨付（年报数据）'!$C$8:'部省规划资金拨付（年报数据）'!$BE$464,1,FALSE)</f>
        <v>S317沅陵苦藤铺至白田公路</v>
      </c>
      <c r="BJ53" s="43">
        <v>4434</v>
      </c>
      <c r="BK53" s="43">
        <v>0</v>
      </c>
      <c r="BL53" s="43"/>
      <c r="BM53" s="43">
        <v>4434</v>
      </c>
      <c r="BN53" s="43">
        <v>0</v>
      </c>
      <c r="BO53" s="43"/>
      <c r="BP53" s="43"/>
      <c r="BQ53" s="43"/>
      <c r="BR53" s="43"/>
      <c r="BS53" s="43">
        <f t="shared" si="5"/>
        <v>4434</v>
      </c>
      <c r="BT53" s="106" t="s">
        <v>95</v>
      </c>
      <c r="BU53" s="106" t="s">
        <v>95</v>
      </c>
      <c r="BV53" s="110" t="s">
        <v>337</v>
      </c>
      <c r="XCA53" s="17"/>
      <c r="XCB53" s="17"/>
      <c r="XCC53" s="17"/>
      <c r="XCD53" s="17"/>
      <c r="XCE53" s="17"/>
      <c r="XCF53" s="17"/>
      <c r="XCG53" s="17"/>
      <c r="XCH53" s="17"/>
      <c r="XCI53" s="17"/>
      <c r="XCJ53" s="17"/>
      <c r="XCK53" s="17"/>
      <c r="XCL53" s="17"/>
    </row>
    <row r="54" spans="1:74 16303:16314" s="15" customFormat="1" ht="36">
      <c r="A54" s="28">
        <v>45</v>
      </c>
      <c r="B54" s="28" t="s">
        <v>331</v>
      </c>
      <c r="C54" s="28" t="s">
        <v>338</v>
      </c>
      <c r="D54" s="145" t="s">
        <v>339</v>
      </c>
      <c r="E54" s="34" t="s">
        <v>340</v>
      </c>
      <c r="F54" s="31" t="s">
        <v>341</v>
      </c>
      <c r="G54" s="32"/>
      <c r="H54" s="32"/>
      <c r="I54" s="38" t="s">
        <v>86</v>
      </c>
      <c r="J54" s="39" t="s">
        <v>87</v>
      </c>
      <c r="K54" s="46" t="s">
        <v>140</v>
      </c>
      <c r="L54" s="38" t="s">
        <v>141</v>
      </c>
      <c r="M54" s="48" t="s">
        <v>165</v>
      </c>
      <c r="N54" s="42" t="s">
        <v>90</v>
      </c>
      <c r="O54" s="43">
        <v>25</v>
      </c>
      <c r="P54" s="61">
        <v>24.943999999999999</v>
      </c>
      <c r="Q54" s="61"/>
      <c r="R54" s="61">
        <v>24.943999999999999</v>
      </c>
      <c r="S54" s="61"/>
      <c r="T54" s="61"/>
      <c r="U54" s="61"/>
      <c r="V54" s="61">
        <v>2014</v>
      </c>
      <c r="W54" s="61">
        <v>2016</v>
      </c>
      <c r="X54" s="71" t="s">
        <v>342</v>
      </c>
      <c r="Y54" s="72" t="s">
        <v>343</v>
      </c>
      <c r="Z54" s="73">
        <v>20200</v>
      </c>
      <c r="AA54" s="73">
        <v>15417.0823</v>
      </c>
      <c r="AB54" s="73">
        <v>7883</v>
      </c>
      <c r="AC54" s="73"/>
      <c r="AD54" s="48">
        <v>12317</v>
      </c>
      <c r="AE54" s="79">
        <v>13130</v>
      </c>
      <c r="AF54" s="67">
        <v>4729.8</v>
      </c>
      <c r="AG54" s="67">
        <f t="shared" si="4"/>
        <v>7070</v>
      </c>
      <c r="AH54" s="67">
        <f t="shared" si="4"/>
        <v>3153.2</v>
      </c>
      <c r="AI54" s="48">
        <v>7070</v>
      </c>
      <c r="AJ54" s="48">
        <v>3153.2</v>
      </c>
      <c r="AK54" s="48">
        <v>7070</v>
      </c>
      <c r="AL54" s="48">
        <v>3153.2</v>
      </c>
      <c r="AM54" s="48"/>
      <c r="AN54" s="48"/>
      <c r="AO54" s="48"/>
      <c r="AP54" s="48"/>
      <c r="AQ54" s="48" t="s">
        <v>94</v>
      </c>
      <c r="AR54" s="48">
        <v>24.943999999999999</v>
      </c>
      <c r="AS54" s="61"/>
      <c r="AT54" s="61"/>
      <c r="AU54" s="48"/>
      <c r="AV54" s="61"/>
      <c r="AW54" s="94"/>
      <c r="AX54" s="94"/>
      <c r="AY54" s="95"/>
      <c r="AZ54" s="95"/>
      <c r="BA54" s="95"/>
      <c r="BB54" s="100"/>
      <c r="BC54" s="95"/>
      <c r="BD54" s="95"/>
      <c r="BE54" s="95"/>
      <c r="BF54" s="95"/>
      <c r="BG54" s="95"/>
      <c r="BH54" s="95"/>
      <c r="BI54" s="95" t="str">
        <f>VLOOKUP(D54,'部省规划资金拨付（年报数据）'!$C$8:'部省规划资金拨付（年报数据）'!$BE$464,1,FALSE)</f>
        <v>S241通道-坪寨</v>
      </c>
      <c r="BJ54" s="43">
        <v>7883</v>
      </c>
      <c r="BK54" s="43">
        <v>0</v>
      </c>
      <c r="BL54" s="43"/>
      <c r="BM54" s="43">
        <v>7883</v>
      </c>
      <c r="BN54" s="43">
        <v>0</v>
      </c>
      <c r="BO54" s="43"/>
      <c r="BP54" s="43"/>
      <c r="BQ54" s="43"/>
      <c r="BR54" s="43"/>
      <c r="BS54" s="43">
        <f t="shared" si="5"/>
        <v>7883</v>
      </c>
      <c r="BT54" s="106" t="s">
        <v>95</v>
      </c>
      <c r="BU54" s="106" t="s">
        <v>95</v>
      </c>
      <c r="BV54" s="110"/>
      <c r="XCA54" s="17"/>
      <c r="XCB54" s="17"/>
      <c r="XCC54" s="17"/>
      <c r="XCD54" s="17"/>
      <c r="XCE54" s="17"/>
      <c r="XCF54" s="17"/>
      <c r="XCG54" s="17"/>
      <c r="XCH54" s="17"/>
      <c r="XCI54" s="17"/>
      <c r="XCJ54" s="17"/>
      <c r="XCK54" s="17"/>
      <c r="XCL54" s="17"/>
    </row>
    <row r="55" spans="1:74 16303:16314" s="15" customFormat="1" ht="36">
      <c r="A55" s="28">
        <v>46</v>
      </c>
      <c r="B55" s="28" t="s">
        <v>344</v>
      </c>
      <c r="C55" s="28" t="s">
        <v>345</v>
      </c>
      <c r="D55" s="36" t="s">
        <v>346</v>
      </c>
      <c r="E55" s="31" t="s">
        <v>347</v>
      </c>
      <c r="F55" s="31" t="s">
        <v>348</v>
      </c>
      <c r="G55" s="32"/>
      <c r="H55" s="32"/>
      <c r="I55" s="38" t="s">
        <v>86</v>
      </c>
      <c r="J55" s="39" t="s">
        <v>87</v>
      </c>
      <c r="K55" s="44" t="s">
        <v>140</v>
      </c>
      <c r="L55" s="38" t="s">
        <v>141</v>
      </c>
      <c r="M55" s="41" t="s">
        <v>165</v>
      </c>
      <c r="N55" s="42" t="s">
        <v>90</v>
      </c>
      <c r="O55" s="43">
        <v>21</v>
      </c>
      <c r="P55" s="55">
        <v>20.762</v>
      </c>
      <c r="Q55" s="55"/>
      <c r="R55" s="55">
        <v>20.762</v>
      </c>
      <c r="S55" s="55"/>
      <c r="T55" s="55"/>
      <c r="U55" s="55"/>
      <c r="V55" s="55">
        <v>2015</v>
      </c>
      <c r="W55" s="55">
        <v>2017</v>
      </c>
      <c r="X55" s="71" t="s">
        <v>349</v>
      </c>
      <c r="Y55" s="72" t="s">
        <v>350</v>
      </c>
      <c r="Z55" s="73">
        <v>13028</v>
      </c>
      <c r="AA55" s="73">
        <v>10113.0206</v>
      </c>
      <c r="AB55" s="73">
        <v>8557</v>
      </c>
      <c r="AC55" s="73"/>
      <c r="AD55" s="79">
        <v>4471</v>
      </c>
      <c r="AE55" s="79">
        <v>8468</v>
      </c>
      <c r="AF55" s="67">
        <v>5134.2</v>
      </c>
      <c r="AG55" s="67">
        <f t="shared" si="4"/>
        <v>4560</v>
      </c>
      <c r="AH55" s="67">
        <f t="shared" si="4"/>
        <v>3422.8</v>
      </c>
      <c r="AI55" s="79">
        <v>3423</v>
      </c>
      <c r="AJ55" s="79">
        <v>3422.8</v>
      </c>
      <c r="AK55" s="79">
        <v>0</v>
      </c>
      <c r="AL55" s="79"/>
      <c r="AM55" s="79">
        <v>3423</v>
      </c>
      <c r="AN55" s="79">
        <v>3422.8</v>
      </c>
      <c r="AO55" s="79"/>
      <c r="AP55" s="79"/>
      <c r="AQ55" s="79" t="s">
        <v>93</v>
      </c>
      <c r="AR55" s="79"/>
      <c r="AS55" s="55">
        <v>1137</v>
      </c>
      <c r="AT55" s="55">
        <v>0</v>
      </c>
      <c r="AU55" s="93" t="s">
        <v>94</v>
      </c>
      <c r="AV55" s="55">
        <v>20.762</v>
      </c>
      <c r="AW55" s="94"/>
      <c r="AX55" s="94"/>
      <c r="AY55" s="95"/>
      <c r="AZ55" s="95"/>
      <c r="BA55" s="95"/>
      <c r="BB55" s="100"/>
      <c r="BC55" s="95"/>
      <c r="BD55" s="95"/>
      <c r="BE55" s="95"/>
      <c r="BF55" s="95"/>
      <c r="BG55" s="95"/>
      <c r="BH55" s="95"/>
      <c r="BI55" s="95" t="str">
        <f>VLOOKUP(D55,'部省规划资金拨付（年报数据）'!$C$8:'部省规划资金拨付（年报数据）'!$BE$464,1,FALSE)</f>
        <v>S336新化吉庆-白溪</v>
      </c>
      <c r="BJ55" s="43">
        <v>8557</v>
      </c>
      <c r="BK55" s="43">
        <v>0</v>
      </c>
      <c r="BL55" s="43"/>
      <c r="BM55" s="43">
        <v>8557</v>
      </c>
      <c r="BN55" s="43">
        <v>0</v>
      </c>
      <c r="BO55" s="43"/>
      <c r="BP55" s="43"/>
      <c r="BQ55" s="43"/>
      <c r="BR55" s="43"/>
      <c r="BS55" s="43">
        <f t="shared" si="5"/>
        <v>8557</v>
      </c>
      <c r="BT55" s="106" t="s">
        <v>95</v>
      </c>
      <c r="BU55" s="106" t="s">
        <v>95</v>
      </c>
      <c r="BV55" s="110"/>
      <c r="XCA55" s="17"/>
      <c r="XCB55" s="17"/>
      <c r="XCC55" s="17"/>
      <c r="XCD55" s="17"/>
      <c r="XCE55" s="17"/>
      <c r="XCF55" s="17"/>
      <c r="XCG55" s="17"/>
      <c r="XCH55" s="17"/>
      <c r="XCI55" s="17"/>
      <c r="XCJ55" s="17"/>
      <c r="XCK55" s="17"/>
      <c r="XCL55" s="17"/>
    </row>
    <row r="56" spans="1:74 16303:16314" s="15" customFormat="1" ht="36">
      <c r="A56" s="28">
        <v>47</v>
      </c>
      <c r="B56" s="28" t="s">
        <v>344</v>
      </c>
      <c r="C56" s="28" t="s">
        <v>351</v>
      </c>
      <c r="D56" s="36" t="s">
        <v>352</v>
      </c>
      <c r="E56" s="31" t="s">
        <v>353</v>
      </c>
      <c r="F56" s="31" t="s">
        <v>354</v>
      </c>
      <c r="G56" s="32"/>
      <c r="H56" s="32"/>
      <c r="I56" s="38" t="s">
        <v>86</v>
      </c>
      <c r="J56" s="39" t="s">
        <v>87</v>
      </c>
      <c r="K56" s="44" t="s">
        <v>133</v>
      </c>
      <c r="L56" s="38"/>
      <c r="M56" s="41" t="s">
        <v>89</v>
      </c>
      <c r="N56" s="42" t="s">
        <v>90</v>
      </c>
      <c r="O56" s="43">
        <v>4</v>
      </c>
      <c r="P56" s="55">
        <v>4.4349999999999996</v>
      </c>
      <c r="Q56" s="55">
        <v>4.4349999999999996</v>
      </c>
      <c r="R56" s="55"/>
      <c r="S56" s="55"/>
      <c r="T56" s="55"/>
      <c r="U56" s="55"/>
      <c r="V56" s="55">
        <v>2014</v>
      </c>
      <c r="W56" s="55">
        <v>2017</v>
      </c>
      <c r="X56" s="71" t="s">
        <v>355</v>
      </c>
      <c r="Y56" s="72" t="s">
        <v>356</v>
      </c>
      <c r="Z56" s="73">
        <v>25202</v>
      </c>
      <c r="AA56" s="73">
        <v>20128.147300000001</v>
      </c>
      <c r="AB56" s="73">
        <v>1769</v>
      </c>
      <c r="AC56" s="73"/>
      <c r="AD56" s="79">
        <v>23433</v>
      </c>
      <c r="AE56" s="79">
        <v>24494</v>
      </c>
      <c r="AF56" s="67">
        <v>1061.4000000000001</v>
      </c>
      <c r="AG56" s="67">
        <f t="shared" si="4"/>
        <v>707.6</v>
      </c>
      <c r="AH56" s="67">
        <f t="shared" si="4"/>
        <v>707.6</v>
      </c>
      <c r="AI56" s="79">
        <v>707.6</v>
      </c>
      <c r="AJ56" s="79">
        <v>707.6</v>
      </c>
      <c r="AK56" s="79">
        <v>0</v>
      </c>
      <c r="AL56" s="79"/>
      <c r="AM56" s="79">
        <v>707.6</v>
      </c>
      <c r="AN56" s="79">
        <v>707.6</v>
      </c>
      <c r="AO56" s="79"/>
      <c r="AP56" s="79"/>
      <c r="AQ56" s="79" t="s">
        <v>93</v>
      </c>
      <c r="AR56" s="79"/>
      <c r="AS56" s="55"/>
      <c r="AT56" s="55"/>
      <c r="AU56" s="93" t="s">
        <v>94</v>
      </c>
      <c r="AV56" s="55">
        <v>4.4349999999999996</v>
      </c>
      <c r="AW56" s="94"/>
      <c r="AX56" s="94"/>
      <c r="AY56" s="95"/>
      <c r="AZ56" s="95"/>
      <c r="BA56" s="95"/>
      <c r="BB56" s="100"/>
      <c r="BC56" s="95"/>
      <c r="BD56" s="95"/>
      <c r="BE56" s="95"/>
      <c r="BF56" s="95"/>
      <c r="BG56" s="95"/>
      <c r="BH56" s="95"/>
      <c r="BI56" s="95" t="str">
        <f>VLOOKUP(D56,'部省规划资金拨付（年报数据）'!$C$8:'部省规划资金拨付（年报数据）'!$BE$464,1,FALSE)</f>
        <v>S238冷水江资江二桥</v>
      </c>
      <c r="BJ56" s="43">
        <v>1769</v>
      </c>
      <c r="BK56" s="43">
        <v>0</v>
      </c>
      <c r="BL56" s="43"/>
      <c r="BM56" s="43">
        <v>1769</v>
      </c>
      <c r="BN56" s="43">
        <v>0</v>
      </c>
      <c r="BO56" s="43"/>
      <c r="BP56" s="43"/>
      <c r="BQ56" s="43"/>
      <c r="BR56" s="43"/>
      <c r="BS56" s="43">
        <f t="shared" si="5"/>
        <v>1769</v>
      </c>
      <c r="BT56" s="106" t="s">
        <v>95</v>
      </c>
      <c r="BU56" s="106" t="s">
        <v>95</v>
      </c>
      <c r="BV56" s="110"/>
      <c r="XCA56" s="17"/>
      <c r="XCB56" s="17"/>
      <c r="XCC56" s="17"/>
      <c r="XCD56" s="17"/>
      <c r="XCE56" s="17"/>
      <c r="XCF56" s="17"/>
      <c r="XCG56" s="17"/>
      <c r="XCH56" s="17"/>
      <c r="XCI56" s="17"/>
      <c r="XCJ56" s="17"/>
      <c r="XCK56" s="17"/>
      <c r="XCL56" s="17"/>
    </row>
    <row r="57" spans="1:74 16303:16314" s="15" customFormat="1" ht="36">
      <c r="A57" s="28">
        <v>48</v>
      </c>
      <c r="B57" s="28" t="s">
        <v>344</v>
      </c>
      <c r="C57" s="28" t="s">
        <v>357</v>
      </c>
      <c r="D57" s="36" t="s">
        <v>358</v>
      </c>
      <c r="E57" s="31" t="s">
        <v>359</v>
      </c>
      <c r="F57" s="31" t="s">
        <v>359</v>
      </c>
      <c r="G57" s="32"/>
      <c r="H57" s="32"/>
      <c r="I57" s="38" t="s">
        <v>86</v>
      </c>
      <c r="J57" s="39" t="s">
        <v>87</v>
      </c>
      <c r="K57" s="130" t="s">
        <v>140</v>
      </c>
      <c r="L57" s="47" t="s">
        <v>141</v>
      </c>
      <c r="M57" s="41" t="s">
        <v>89</v>
      </c>
      <c r="N57" s="42" t="s">
        <v>113</v>
      </c>
      <c r="O57" s="43">
        <v>13</v>
      </c>
      <c r="P57" s="55">
        <v>13.066000000000001</v>
      </c>
      <c r="Q57" s="55">
        <v>13.066000000000001</v>
      </c>
      <c r="R57" s="55"/>
      <c r="S57" s="55"/>
      <c r="T57" s="55"/>
      <c r="U57" s="55"/>
      <c r="V57" s="55">
        <v>2014</v>
      </c>
      <c r="W57" s="55">
        <v>2017</v>
      </c>
      <c r="X57" s="71" t="s">
        <v>360</v>
      </c>
      <c r="Y57" s="72" t="s">
        <v>361</v>
      </c>
      <c r="Z57" s="73">
        <v>47648</v>
      </c>
      <c r="AA57" s="73">
        <v>35120.3652</v>
      </c>
      <c r="AB57" s="73">
        <v>11831</v>
      </c>
      <c r="AC57" s="73"/>
      <c r="AD57" s="67">
        <v>35817</v>
      </c>
      <c r="AE57" s="79">
        <v>30971</v>
      </c>
      <c r="AF57" s="67">
        <v>7098.6</v>
      </c>
      <c r="AG57" s="67">
        <f t="shared" si="4"/>
        <v>16677</v>
      </c>
      <c r="AH57" s="67">
        <f t="shared" si="4"/>
        <v>4732.3999999999996</v>
      </c>
      <c r="AI57" s="79">
        <v>4732</v>
      </c>
      <c r="AJ57" s="79">
        <v>4732.3999999999996</v>
      </c>
      <c r="AK57" s="79">
        <v>0</v>
      </c>
      <c r="AL57" s="79"/>
      <c r="AM57" s="79">
        <v>4732</v>
      </c>
      <c r="AN57" s="79">
        <v>4732.3999999999996</v>
      </c>
      <c r="AO57" s="79"/>
      <c r="AP57" s="79"/>
      <c r="AQ57" s="79" t="s">
        <v>93</v>
      </c>
      <c r="AR57" s="79"/>
      <c r="AS57" s="55">
        <v>11945</v>
      </c>
      <c r="AT57" s="55">
        <v>0</v>
      </c>
      <c r="AU57" s="93" t="s">
        <v>94</v>
      </c>
      <c r="AV57" s="55">
        <v>13.066000000000001</v>
      </c>
      <c r="AW57" s="94"/>
      <c r="AX57" s="94"/>
      <c r="AY57" s="95"/>
      <c r="AZ57" s="95"/>
      <c r="BA57" s="95"/>
      <c r="BB57" s="100"/>
      <c r="BC57" s="95"/>
      <c r="BD57" s="95"/>
      <c r="BE57" s="95"/>
      <c r="BF57" s="95"/>
      <c r="BG57" s="95"/>
      <c r="BH57" s="95"/>
      <c r="BI57" s="95" t="str">
        <f>VLOOKUP(D57,'部省规划资金拨付（年报数据）'!$C$8:'部省规划资金拨付（年报数据）'!$BE$464,1,FALSE)</f>
        <v>G354冷水江-新化公路</v>
      </c>
      <c r="BJ57" s="43">
        <v>11831</v>
      </c>
      <c r="BK57" s="43">
        <v>0</v>
      </c>
      <c r="BL57" s="43"/>
      <c r="BM57" s="43">
        <v>11831</v>
      </c>
      <c r="BN57" s="43">
        <v>0</v>
      </c>
      <c r="BO57" s="43"/>
      <c r="BP57" s="43"/>
      <c r="BQ57" s="43"/>
      <c r="BR57" s="43"/>
      <c r="BS57" s="43">
        <f t="shared" si="5"/>
        <v>11831</v>
      </c>
      <c r="BT57" s="106" t="s">
        <v>95</v>
      </c>
      <c r="BU57" s="106" t="s">
        <v>95</v>
      </c>
      <c r="BV57" s="110"/>
      <c r="XCA57" s="17"/>
      <c r="XCB57" s="17"/>
      <c r="XCC57" s="17"/>
      <c r="XCD57" s="17"/>
      <c r="XCE57" s="17"/>
      <c r="XCF57" s="17"/>
      <c r="XCG57" s="17"/>
      <c r="XCH57" s="17"/>
      <c r="XCI57" s="17"/>
      <c r="XCJ57" s="17"/>
      <c r="XCK57" s="17"/>
      <c r="XCL57" s="17"/>
    </row>
    <row r="58" spans="1:74 16303:16314" s="15" customFormat="1" ht="36">
      <c r="A58" s="28">
        <v>49</v>
      </c>
      <c r="B58" s="28" t="s">
        <v>344</v>
      </c>
      <c r="C58" s="28" t="s">
        <v>362</v>
      </c>
      <c r="D58" s="36" t="s">
        <v>363</v>
      </c>
      <c r="E58" s="31" t="s">
        <v>364</v>
      </c>
      <c r="F58" s="31" t="s">
        <v>364</v>
      </c>
      <c r="G58" s="32"/>
      <c r="H58" s="32"/>
      <c r="I58" s="38" t="s">
        <v>86</v>
      </c>
      <c r="J58" s="39" t="s">
        <v>87</v>
      </c>
      <c r="K58" s="44" t="s">
        <v>140</v>
      </c>
      <c r="L58" s="38" t="s">
        <v>141</v>
      </c>
      <c r="M58" s="41" t="s">
        <v>165</v>
      </c>
      <c r="N58" s="42" t="s">
        <v>119</v>
      </c>
      <c r="O58" s="43">
        <v>10</v>
      </c>
      <c r="P58" s="55">
        <v>10</v>
      </c>
      <c r="Q58" s="55"/>
      <c r="R58" s="55">
        <v>10</v>
      </c>
      <c r="S58" s="55"/>
      <c r="T58" s="55"/>
      <c r="U58" s="55"/>
      <c r="V58" s="55">
        <v>2016</v>
      </c>
      <c r="W58" s="55">
        <v>2017</v>
      </c>
      <c r="X58" s="71" t="s">
        <v>365</v>
      </c>
      <c r="Y58" s="72" t="s">
        <v>366</v>
      </c>
      <c r="Z58" s="73">
        <v>6003</v>
      </c>
      <c r="AA58" s="73">
        <v>4368.9260000000004</v>
      </c>
      <c r="AB58" s="73">
        <v>2879</v>
      </c>
      <c r="AC58" s="73"/>
      <c r="AD58" s="79">
        <v>3124</v>
      </c>
      <c r="AE58" s="79">
        <v>3988</v>
      </c>
      <c r="AF58" s="67">
        <v>863.7</v>
      </c>
      <c r="AG58" s="67">
        <f t="shared" si="4"/>
        <v>2015</v>
      </c>
      <c r="AH58" s="67">
        <f t="shared" si="4"/>
        <v>2015.3</v>
      </c>
      <c r="AI58" s="79">
        <v>2015</v>
      </c>
      <c r="AJ58" s="79">
        <v>2015.3</v>
      </c>
      <c r="AK58" s="79">
        <v>864</v>
      </c>
      <c r="AL58" s="79">
        <v>863.7</v>
      </c>
      <c r="AM58" s="79">
        <v>1151</v>
      </c>
      <c r="AN58" s="79">
        <v>1151.5999999999999</v>
      </c>
      <c r="AO58" s="79"/>
      <c r="AP58" s="79"/>
      <c r="AQ58" s="79" t="s">
        <v>93</v>
      </c>
      <c r="AR58" s="79"/>
      <c r="AS58" s="55"/>
      <c r="AT58" s="55"/>
      <c r="AU58" s="93" t="s">
        <v>94</v>
      </c>
      <c r="AV58" s="55">
        <v>10</v>
      </c>
      <c r="AW58" s="94"/>
      <c r="AX58" s="94"/>
      <c r="AY58" s="95"/>
      <c r="AZ58" s="95"/>
      <c r="BA58" s="95"/>
      <c r="BB58" s="100"/>
      <c r="BC58" s="95"/>
      <c r="BD58" s="95"/>
      <c r="BE58" s="95"/>
      <c r="BF58" s="95"/>
      <c r="BG58" s="95"/>
      <c r="BH58" s="95"/>
      <c r="BI58" s="95" t="str">
        <f>VLOOKUP(D58,'部省规划资金拨付（年报数据）'!$C$8:'部省规划资金拨付（年报数据）'!$BE$464,1,FALSE)</f>
        <v>S231涟源芙蓉-蓝田</v>
      </c>
      <c r="BJ58" s="43">
        <v>2879</v>
      </c>
      <c r="BK58" s="43">
        <v>0</v>
      </c>
      <c r="BL58" s="43"/>
      <c r="BM58" s="43">
        <v>2879</v>
      </c>
      <c r="BN58" s="43">
        <v>0</v>
      </c>
      <c r="BO58" s="43"/>
      <c r="BP58" s="43"/>
      <c r="BQ58" s="43"/>
      <c r="BR58" s="43"/>
      <c r="BS58" s="43">
        <f t="shared" si="5"/>
        <v>2879</v>
      </c>
      <c r="BT58" s="106" t="s">
        <v>95</v>
      </c>
      <c r="BU58" s="106" t="s">
        <v>95</v>
      </c>
      <c r="BV58" s="110"/>
      <c r="XCA58" s="17"/>
      <c r="XCB58" s="17"/>
      <c r="XCC58" s="17"/>
      <c r="XCD58" s="17"/>
      <c r="XCE58" s="17"/>
      <c r="XCF58" s="17"/>
      <c r="XCG58" s="17"/>
      <c r="XCH58" s="17"/>
      <c r="XCI58" s="17"/>
      <c r="XCJ58" s="17"/>
      <c r="XCK58" s="17"/>
      <c r="XCL58" s="17"/>
    </row>
    <row r="59" spans="1:74 16303:16314" s="15" customFormat="1" ht="36">
      <c r="A59" s="28">
        <v>50</v>
      </c>
      <c r="B59" s="28" t="s">
        <v>344</v>
      </c>
      <c r="C59" s="28" t="s">
        <v>362</v>
      </c>
      <c r="D59" s="36" t="s">
        <v>367</v>
      </c>
      <c r="E59" s="31" t="s">
        <v>368</v>
      </c>
      <c r="F59" s="31" t="s">
        <v>368</v>
      </c>
      <c r="G59" s="32"/>
      <c r="H59" s="32"/>
      <c r="I59" s="38" t="s">
        <v>86</v>
      </c>
      <c r="J59" s="39" t="s">
        <v>87</v>
      </c>
      <c r="K59" s="44" t="s">
        <v>140</v>
      </c>
      <c r="L59" s="38" t="s">
        <v>141</v>
      </c>
      <c r="M59" s="41" t="s">
        <v>165</v>
      </c>
      <c r="N59" s="42" t="s">
        <v>119</v>
      </c>
      <c r="O59" s="43">
        <v>26</v>
      </c>
      <c r="P59" s="55">
        <v>26.337</v>
      </c>
      <c r="Q59" s="55"/>
      <c r="R59" s="55">
        <v>26.337</v>
      </c>
      <c r="S59" s="55"/>
      <c r="T59" s="55"/>
      <c r="U59" s="55"/>
      <c r="V59" s="55">
        <v>2016</v>
      </c>
      <c r="W59" s="55">
        <v>2017</v>
      </c>
      <c r="X59" s="71" t="s">
        <v>369</v>
      </c>
      <c r="Y59" s="72" t="s">
        <v>370</v>
      </c>
      <c r="Z59" s="73">
        <v>15965</v>
      </c>
      <c r="AA59" s="73">
        <v>11207.278200000001</v>
      </c>
      <c r="AB59" s="73">
        <v>7901</v>
      </c>
      <c r="AC59" s="73"/>
      <c r="AD59" s="79">
        <v>8064</v>
      </c>
      <c r="AE59" s="79">
        <v>3193</v>
      </c>
      <c r="AF59" s="67">
        <v>2370.3000000000002</v>
      </c>
      <c r="AG59" s="67">
        <f t="shared" si="4"/>
        <v>12772.1</v>
      </c>
      <c r="AH59" s="67">
        <f t="shared" si="4"/>
        <v>5530.7</v>
      </c>
      <c r="AI59" s="79">
        <v>7960</v>
      </c>
      <c r="AJ59" s="79">
        <v>5530.7</v>
      </c>
      <c r="AK59" s="79">
        <v>4800</v>
      </c>
      <c r="AL59" s="79">
        <v>2370.3000000000002</v>
      </c>
      <c r="AM59" s="79">
        <v>3160</v>
      </c>
      <c r="AN59" s="79">
        <v>3160.4</v>
      </c>
      <c r="AO59" s="79"/>
      <c r="AP59" s="79"/>
      <c r="AQ59" s="79" t="s">
        <v>93</v>
      </c>
      <c r="AR59" s="79"/>
      <c r="AS59" s="55">
        <v>4812.1000000000004</v>
      </c>
      <c r="AT59" s="55">
        <v>0</v>
      </c>
      <c r="AU59" s="93" t="s">
        <v>94</v>
      </c>
      <c r="AV59" s="55">
        <v>26.337</v>
      </c>
      <c r="AW59" s="94"/>
      <c r="AX59" s="94"/>
      <c r="AY59" s="95"/>
      <c r="AZ59" s="95"/>
      <c r="BA59" s="95"/>
      <c r="BB59" s="100"/>
      <c r="BC59" s="95"/>
      <c r="BD59" s="95"/>
      <c r="BE59" s="95"/>
      <c r="BF59" s="95"/>
      <c r="BG59" s="95"/>
      <c r="BH59" s="95"/>
      <c r="BI59" s="95" t="str">
        <f>VLOOKUP(D59,'部省规划资金拨付（年报数据）'!$C$8:'部省规划资金拨付（年报数据）'!$BE$464,1,FALSE)</f>
        <v>S218涟源丰瑞-荷塘</v>
      </c>
      <c r="BJ59" s="43">
        <v>7901</v>
      </c>
      <c r="BK59" s="43">
        <v>0</v>
      </c>
      <c r="BL59" s="43"/>
      <c r="BM59" s="43">
        <v>7901</v>
      </c>
      <c r="BN59" s="43">
        <v>0</v>
      </c>
      <c r="BO59" s="43"/>
      <c r="BP59" s="43"/>
      <c r="BQ59" s="43"/>
      <c r="BR59" s="43"/>
      <c r="BS59" s="43">
        <f t="shared" si="5"/>
        <v>7901</v>
      </c>
      <c r="BT59" s="106" t="s">
        <v>95</v>
      </c>
      <c r="BU59" s="106" t="s">
        <v>95</v>
      </c>
      <c r="BV59" s="110"/>
      <c r="XCA59" s="17"/>
      <c r="XCB59" s="17"/>
      <c r="XCC59" s="17"/>
      <c r="XCD59" s="17"/>
      <c r="XCE59" s="17"/>
      <c r="XCF59" s="17"/>
      <c r="XCG59" s="17"/>
      <c r="XCH59" s="17"/>
      <c r="XCI59" s="17"/>
      <c r="XCJ59" s="17"/>
      <c r="XCK59" s="17"/>
      <c r="XCL59" s="17"/>
    </row>
    <row r="60" spans="1:74 16303:16314" s="15" customFormat="1" ht="48">
      <c r="A60" s="28">
        <v>51</v>
      </c>
      <c r="B60" s="28" t="s">
        <v>371</v>
      </c>
      <c r="C60" s="28" t="s">
        <v>372</v>
      </c>
      <c r="D60" s="36" t="s">
        <v>373</v>
      </c>
      <c r="E60" s="31" t="s">
        <v>374</v>
      </c>
      <c r="F60" s="31" t="s">
        <v>375</v>
      </c>
      <c r="G60" s="32"/>
      <c r="H60" s="32"/>
      <c r="I60" s="38" t="s">
        <v>86</v>
      </c>
      <c r="J60" s="39" t="s">
        <v>87</v>
      </c>
      <c r="K60" s="44" t="s">
        <v>140</v>
      </c>
      <c r="L60" s="38" t="s">
        <v>141</v>
      </c>
      <c r="M60" s="41" t="s">
        <v>89</v>
      </c>
      <c r="N60" s="42" t="s">
        <v>90</v>
      </c>
      <c r="O60" s="43">
        <v>30</v>
      </c>
      <c r="P60" s="55">
        <v>30.013999999999999</v>
      </c>
      <c r="Q60" s="55"/>
      <c r="R60" s="55">
        <v>30.013999999999999</v>
      </c>
      <c r="S60" s="55"/>
      <c r="T60" s="55"/>
      <c r="U60" s="55"/>
      <c r="V60" s="55">
        <v>2015</v>
      </c>
      <c r="W60" s="55">
        <v>2017</v>
      </c>
      <c r="X60" s="71" t="s">
        <v>376</v>
      </c>
      <c r="Y60" s="72" t="s">
        <v>377</v>
      </c>
      <c r="Z60" s="73">
        <v>23180.14</v>
      </c>
      <c r="AA60" s="73">
        <v>17048.018499999998</v>
      </c>
      <c r="AB60" s="73">
        <v>12280</v>
      </c>
      <c r="AC60" s="73"/>
      <c r="AD60" s="79">
        <v>10900.14</v>
      </c>
      <c r="AE60" s="79">
        <v>7184</v>
      </c>
      <c r="AF60" s="67">
        <v>3684</v>
      </c>
      <c r="AG60" s="67">
        <f t="shared" si="4"/>
        <v>15996</v>
      </c>
      <c r="AH60" s="67">
        <f t="shared" si="4"/>
        <v>8596</v>
      </c>
      <c r="AI60" s="79">
        <v>15996</v>
      </c>
      <c r="AJ60" s="79">
        <v>8596</v>
      </c>
      <c r="AK60" s="79">
        <v>15996</v>
      </c>
      <c r="AL60" s="79">
        <v>8596</v>
      </c>
      <c r="AM60" s="79"/>
      <c r="AN60" s="79"/>
      <c r="AO60" s="79"/>
      <c r="AP60" s="79"/>
      <c r="AQ60" s="79" t="s">
        <v>94</v>
      </c>
      <c r="AR60" s="79">
        <v>30.013999999999999</v>
      </c>
      <c r="AS60" s="55"/>
      <c r="AT60" s="55"/>
      <c r="AU60" s="93"/>
      <c r="AV60" s="55"/>
      <c r="AW60" s="94"/>
      <c r="AX60" s="94"/>
      <c r="AY60" s="95"/>
      <c r="AZ60" s="95"/>
      <c r="BA60" s="95"/>
      <c r="BB60" s="100"/>
      <c r="BC60" s="95"/>
      <c r="BD60" s="95"/>
      <c r="BE60" s="95"/>
      <c r="BF60" s="95"/>
      <c r="BG60" s="95"/>
      <c r="BH60" s="95"/>
      <c r="BI60" s="95" t="str">
        <f>VLOOKUP(D60,'部省规划资金拨付（年报数据）'!$C$8:'部省规划资金拨付（年报数据）'!$BE$464,1,FALSE)</f>
        <v>S252、S336泸溪-辰溪公路泸溪段</v>
      </c>
      <c r="BJ60" s="43">
        <v>12280</v>
      </c>
      <c r="BK60" s="43">
        <v>0</v>
      </c>
      <c r="BL60" s="43"/>
      <c r="BM60" s="43">
        <v>12280</v>
      </c>
      <c r="BN60" s="43">
        <v>0</v>
      </c>
      <c r="BO60" s="43"/>
      <c r="BP60" s="43"/>
      <c r="BQ60" s="43"/>
      <c r="BR60" s="43"/>
      <c r="BS60" s="43">
        <f t="shared" si="5"/>
        <v>12280</v>
      </c>
      <c r="BT60" s="106" t="s">
        <v>95</v>
      </c>
      <c r="BU60" s="106" t="s">
        <v>95</v>
      </c>
      <c r="BV60" s="110"/>
      <c r="XCA60" s="17"/>
      <c r="XCB60" s="17"/>
      <c r="XCC60" s="17"/>
      <c r="XCD60" s="17"/>
      <c r="XCE60" s="17"/>
      <c r="XCF60" s="17"/>
      <c r="XCG60" s="17"/>
      <c r="XCH60" s="17"/>
      <c r="XCI60" s="17"/>
      <c r="XCJ60" s="17"/>
      <c r="XCK60" s="17"/>
      <c r="XCL60" s="17"/>
    </row>
    <row r="61" spans="1:74 16303:16314" s="15" customFormat="1" ht="36">
      <c r="A61" s="28">
        <v>52</v>
      </c>
      <c r="B61" s="28" t="s">
        <v>371</v>
      </c>
      <c r="C61" s="28" t="s">
        <v>378</v>
      </c>
      <c r="D61" s="36" t="s">
        <v>379</v>
      </c>
      <c r="E61" s="31" t="s">
        <v>380</v>
      </c>
      <c r="F61" s="31" t="s">
        <v>381</v>
      </c>
      <c r="G61" s="32"/>
      <c r="H61" s="32"/>
      <c r="I61" s="38" t="s">
        <v>86</v>
      </c>
      <c r="J61" s="39" t="s">
        <v>87</v>
      </c>
      <c r="K61" s="44" t="s">
        <v>140</v>
      </c>
      <c r="L61" s="38" t="s">
        <v>141</v>
      </c>
      <c r="M61" s="41" t="s">
        <v>165</v>
      </c>
      <c r="N61" s="42" t="s">
        <v>90</v>
      </c>
      <c r="O61" s="43">
        <v>31</v>
      </c>
      <c r="P61" s="55">
        <v>32.534999999999997</v>
      </c>
      <c r="Q61" s="55"/>
      <c r="R61" s="55">
        <v>32.534999999999997</v>
      </c>
      <c r="S61" s="55"/>
      <c r="T61" s="55"/>
      <c r="U61" s="55"/>
      <c r="V61" s="55">
        <v>2015</v>
      </c>
      <c r="W61" s="55">
        <v>2017</v>
      </c>
      <c r="X61" s="71" t="s">
        <v>382</v>
      </c>
      <c r="Y61" s="72" t="s">
        <v>383</v>
      </c>
      <c r="Z61" s="73">
        <v>27731.33</v>
      </c>
      <c r="AA61" s="73">
        <v>20528.124400000001</v>
      </c>
      <c r="AB61" s="73">
        <v>14682</v>
      </c>
      <c r="AC61" s="73"/>
      <c r="AD61" s="79">
        <v>13049.33</v>
      </c>
      <c r="AE61" s="79">
        <v>9165</v>
      </c>
      <c r="AF61" s="67">
        <v>4404.2</v>
      </c>
      <c r="AG61" s="67">
        <f t="shared" si="4"/>
        <v>18566</v>
      </c>
      <c r="AH61" s="67">
        <f t="shared" si="4"/>
        <v>10277.799999999999</v>
      </c>
      <c r="AI61" s="79">
        <v>18566</v>
      </c>
      <c r="AJ61" s="79">
        <v>10277.799999999999</v>
      </c>
      <c r="AK61" s="79">
        <v>18566</v>
      </c>
      <c r="AL61" s="79">
        <v>10277.799999999999</v>
      </c>
      <c r="AM61" s="79"/>
      <c r="AN61" s="79"/>
      <c r="AO61" s="79"/>
      <c r="AP61" s="79"/>
      <c r="AQ61" s="79" t="s">
        <v>94</v>
      </c>
      <c r="AR61" s="79">
        <v>32.534999999999997</v>
      </c>
      <c r="AS61" s="55"/>
      <c r="AT61" s="55"/>
      <c r="AU61" s="93"/>
      <c r="AV61" s="55"/>
      <c r="AW61" s="94"/>
      <c r="AX61" s="94"/>
      <c r="AY61" s="95"/>
      <c r="AZ61" s="95"/>
      <c r="BA61" s="95"/>
      <c r="BB61" s="100"/>
      <c r="BC61" s="95"/>
      <c r="BD61" s="95"/>
      <c r="BE61" s="95"/>
      <c r="BF61" s="95"/>
      <c r="BG61" s="95"/>
      <c r="BH61" s="95"/>
      <c r="BI61" s="95" t="e">
        <f>VLOOKUP(D61,'部省规划资金拨付（年报数据）'!$C$8:'部省规划资金拨付（年报数据）'!$BE$464,1,FALSE)</f>
        <v>#N/A</v>
      </c>
      <c r="BJ61" s="43">
        <v>14682</v>
      </c>
      <c r="BK61" s="43">
        <v>0</v>
      </c>
      <c r="BL61" s="43"/>
      <c r="BM61" s="43">
        <v>14682</v>
      </c>
      <c r="BN61" s="43">
        <v>0</v>
      </c>
      <c r="BO61" s="43"/>
      <c r="BP61" s="43"/>
      <c r="BQ61" s="43"/>
      <c r="BR61" s="43"/>
      <c r="BS61" s="43">
        <f t="shared" si="5"/>
        <v>14682</v>
      </c>
      <c r="BT61" s="106" t="s">
        <v>95</v>
      </c>
      <c r="BU61" s="106" t="s">
        <v>95</v>
      </c>
      <c r="BV61" s="110"/>
      <c r="XCA61" s="17"/>
      <c r="XCB61" s="17"/>
      <c r="XCC61" s="17"/>
      <c r="XCD61" s="17"/>
      <c r="XCE61" s="17"/>
      <c r="XCF61" s="17"/>
      <c r="XCG61" s="17"/>
      <c r="XCH61" s="17"/>
      <c r="XCI61" s="17"/>
      <c r="XCJ61" s="17"/>
      <c r="XCK61" s="17"/>
      <c r="XCL61" s="17"/>
    </row>
    <row r="62" spans="1:74 16303:16314" s="15" customFormat="1" ht="36">
      <c r="A62" s="28">
        <v>53</v>
      </c>
      <c r="B62" s="28" t="s">
        <v>371</v>
      </c>
      <c r="C62" s="28" t="s">
        <v>384</v>
      </c>
      <c r="D62" s="36" t="s">
        <v>385</v>
      </c>
      <c r="E62" s="31" t="s">
        <v>386</v>
      </c>
      <c r="F62" s="31" t="s">
        <v>386</v>
      </c>
      <c r="G62" s="32"/>
      <c r="H62" s="32"/>
      <c r="I62" s="38" t="s">
        <v>86</v>
      </c>
      <c r="J62" s="39" t="s">
        <v>87</v>
      </c>
      <c r="K62" s="44" t="s">
        <v>140</v>
      </c>
      <c r="L62" s="38" t="s">
        <v>141</v>
      </c>
      <c r="M62" s="41" t="s">
        <v>89</v>
      </c>
      <c r="N62" s="42" t="s">
        <v>119</v>
      </c>
      <c r="O62" s="43">
        <v>1.1000000000000001</v>
      </c>
      <c r="P62" s="55">
        <v>0.57599999999999996</v>
      </c>
      <c r="Q62" s="55"/>
      <c r="R62" s="55"/>
      <c r="S62" s="55"/>
      <c r="T62" s="55">
        <v>576</v>
      </c>
      <c r="U62" s="55"/>
      <c r="V62" s="55">
        <v>2015</v>
      </c>
      <c r="W62" s="55">
        <v>2016</v>
      </c>
      <c r="X62" s="71" t="s">
        <v>387</v>
      </c>
      <c r="Y62" s="72" t="s">
        <v>388</v>
      </c>
      <c r="Z62" s="73">
        <v>1645</v>
      </c>
      <c r="AA62" s="73">
        <v>1126.9206999999999</v>
      </c>
      <c r="AB62" s="73">
        <v>390</v>
      </c>
      <c r="AC62" s="73"/>
      <c r="AD62" s="79">
        <v>1255</v>
      </c>
      <c r="AE62" s="79">
        <v>1069</v>
      </c>
      <c r="AF62" s="67">
        <v>234</v>
      </c>
      <c r="AG62" s="67">
        <f t="shared" si="4"/>
        <v>576</v>
      </c>
      <c r="AH62" s="67">
        <f t="shared" si="4"/>
        <v>156</v>
      </c>
      <c r="AI62" s="79">
        <v>576</v>
      </c>
      <c r="AJ62" s="79">
        <v>156</v>
      </c>
      <c r="AK62" s="79">
        <v>576</v>
      </c>
      <c r="AL62" s="79">
        <v>156</v>
      </c>
      <c r="AM62" s="79"/>
      <c r="AN62" s="79"/>
      <c r="AO62" s="79"/>
      <c r="AP62" s="79"/>
      <c r="AQ62" s="79" t="s">
        <v>94</v>
      </c>
      <c r="AR62" s="79">
        <v>0.57599999999999996</v>
      </c>
      <c r="AS62" s="55"/>
      <c r="AT62" s="55"/>
      <c r="AU62" s="93"/>
      <c r="AV62" s="55"/>
      <c r="AW62" s="94"/>
      <c r="AX62" s="94"/>
      <c r="AY62" s="95"/>
      <c r="AZ62" s="95"/>
      <c r="BA62" s="95"/>
      <c r="BB62" s="100"/>
      <c r="BC62" s="95"/>
      <c r="BD62" s="95"/>
      <c r="BE62" s="95"/>
      <c r="BF62" s="95"/>
      <c r="BG62" s="95"/>
      <c r="BH62" s="95"/>
      <c r="BI62" s="95" t="str">
        <f>VLOOKUP(D62,'部省规划资金拨付（年报数据）'!$C$8:'部省规划资金拨付（年报数据）'!$BE$464,1,FALSE)</f>
        <v>S252古丈三道河大桥</v>
      </c>
      <c r="BJ62" s="43">
        <v>390</v>
      </c>
      <c r="BK62" s="43">
        <v>0</v>
      </c>
      <c r="BL62" s="43"/>
      <c r="BM62" s="43">
        <v>390</v>
      </c>
      <c r="BN62" s="43">
        <v>0</v>
      </c>
      <c r="BO62" s="43"/>
      <c r="BP62" s="43"/>
      <c r="BQ62" s="43"/>
      <c r="BR62" s="43"/>
      <c r="BS62" s="43">
        <f t="shared" si="5"/>
        <v>390</v>
      </c>
      <c r="BT62" s="106" t="s">
        <v>95</v>
      </c>
      <c r="BU62" s="106" t="s">
        <v>95</v>
      </c>
      <c r="BV62" s="110"/>
      <c r="XCA62" s="17"/>
      <c r="XCB62" s="17"/>
      <c r="XCC62" s="17"/>
      <c r="XCD62" s="17"/>
      <c r="XCE62" s="17"/>
      <c r="XCF62" s="17"/>
      <c r="XCG62" s="17"/>
      <c r="XCH62" s="17"/>
      <c r="XCI62" s="17"/>
      <c r="XCJ62" s="17"/>
      <c r="XCK62" s="17"/>
      <c r="XCL62" s="17"/>
    </row>
    <row r="63" spans="1:74 16303:16314" s="15" customFormat="1" ht="36">
      <c r="A63" s="28">
        <v>54</v>
      </c>
      <c r="B63" s="28" t="s">
        <v>371</v>
      </c>
      <c r="C63" s="28" t="s">
        <v>389</v>
      </c>
      <c r="D63" s="36" t="s">
        <v>390</v>
      </c>
      <c r="E63" s="31" t="s">
        <v>391</v>
      </c>
      <c r="F63" s="31" t="s">
        <v>391</v>
      </c>
      <c r="G63" s="32"/>
      <c r="H63" s="32"/>
      <c r="I63" s="38" t="s">
        <v>86</v>
      </c>
      <c r="J63" s="39" t="s">
        <v>87</v>
      </c>
      <c r="K63" s="44" t="s">
        <v>140</v>
      </c>
      <c r="L63" s="38" t="s">
        <v>141</v>
      </c>
      <c r="M63" s="41" t="s">
        <v>89</v>
      </c>
      <c r="N63" s="42" t="s">
        <v>119</v>
      </c>
      <c r="O63" s="43">
        <v>28</v>
      </c>
      <c r="P63" s="55">
        <v>31.759</v>
      </c>
      <c r="Q63" s="55"/>
      <c r="R63" s="55">
        <v>31.759</v>
      </c>
      <c r="S63" s="55"/>
      <c r="T63" s="55"/>
      <c r="U63" s="55"/>
      <c r="V63" s="55">
        <v>2015</v>
      </c>
      <c r="W63" s="55">
        <v>2018</v>
      </c>
      <c r="X63" s="71" t="s">
        <v>392</v>
      </c>
      <c r="Y63" s="72" t="s">
        <v>393</v>
      </c>
      <c r="Z63" s="73">
        <v>29852.01</v>
      </c>
      <c r="AA63" s="73">
        <v>22484.495699999999</v>
      </c>
      <c r="AB63" s="73">
        <v>13078</v>
      </c>
      <c r="AC63" s="73"/>
      <c r="AD63" s="79">
        <v>16774.009999999998</v>
      </c>
      <c r="AE63" s="79">
        <v>8885</v>
      </c>
      <c r="AF63" s="67">
        <v>3923</v>
      </c>
      <c r="AG63" s="67">
        <f t="shared" si="4"/>
        <v>20967.010000000002</v>
      </c>
      <c r="AH63" s="67">
        <f t="shared" si="4"/>
        <v>9155</v>
      </c>
      <c r="AI63" s="79">
        <v>13079</v>
      </c>
      <c r="AJ63" s="79">
        <v>9155</v>
      </c>
      <c r="AK63" s="79">
        <v>7848</v>
      </c>
      <c r="AL63" s="79">
        <v>3923.8</v>
      </c>
      <c r="AM63" s="79">
        <v>5231</v>
      </c>
      <c r="AN63" s="79">
        <v>5231.2</v>
      </c>
      <c r="AO63" s="79"/>
      <c r="AP63" s="79"/>
      <c r="AQ63" s="79" t="s">
        <v>93</v>
      </c>
      <c r="AR63" s="79"/>
      <c r="AS63" s="55">
        <v>7888.01</v>
      </c>
      <c r="AT63" s="55">
        <v>0</v>
      </c>
      <c r="AU63" s="93" t="s">
        <v>94</v>
      </c>
      <c r="AV63" s="55">
        <v>31.759</v>
      </c>
      <c r="AW63" s="94"/>
      <c r="AX63" s="94"/>
      <c r="AY63" s="95"/>
      <c r="AZ63" s="95"/>
      <c r="BA63" s="95"/>
      <c r="BB63" s="100"/>
      <c r="BC63" s="95"/>
      <c r="BD63" s="95"/>
      <c r="BE63" s="95"/>
      <c r="BF63" s="95"/>
      <c r="BG63" s="95"/>
      <c r="BH63" s="95"/>
      <c r="BI63" s="95" t="str">
        <f>VLOOKUP(D63,'部省规划资金拨付（年报数据）'!$C$8:'部省规划资金拨付（年报数据）'!$BE$464,1,FALSE)</f>
        <v>S313永顺泽家-芙蓉镇</v>
      </c>
      <c r="BJ63" s="43">
        <v>13078</v>
      </c>
      <c r="BK63" s="43">
        <v>0</v>
      </c>
      <c r="BL63" s="43"/>
      <c r="BM63" s="43">
        <v>13078</v>
      </c>
      <c r="BN63" s="43">
        <v>0</v>
      </c>
      <c r="BO63" s="43"/>
      <c r="BP63" s="43"/>
      <c r="BQ63" s="43"/>
      <c r="BR63" s="43"/>
      <c r="BS63" s="43">
        <f t="shared" si="5"/>
        <v>13078</v>
      </c>
      <c r="BT63" s="106" t="s">
        <v>95</v>
      </c>
      <c r="BU63" s="106" t="s">
        <v>95</v>
      </c>
      <c r="BV63" s="110"/>
      <c r="XCA63" s="17"/>
      <c r="XCB63" s="17"/>
      <c r="XCC63" s="17"/>
      <c r="XCD63" s="17"/>
      <c r="XCE63" s="17"/>
      <c r="XCF63" s="17"/>
      <c r="XCG63" s="17"/>
      <c r="XCH63" s="17"/>
      <c r="XCI63" s="17"/>
      <c r="XCJ63" s="17"/>
      <c r="XCK63" s="17"/>
      <c r="XCL63" s="17"/>
    </row>
    <row r="64" spans="1:74 16303:16314" s="15" customFormat="1" ht="36">
      <c r="A64" s="28">
        <v>55</v>
      </c>
      <c r="B64" s="28" t="s">
        <v>371</v>
      </c>
      <c r="C64" s="28" t="s">
        <v>394</v>
      </c>
      <c r="D64" s="36" t="s">
        <v>395</v>
      </c>
      <c r="E64" s="31" t="s">
        <v>396</v>
      </c>
      <c r="F64" s="31" t="s">
        <v>397</v>
      </c>
      <c r="G64" s="32"/>
      <c r="H64" s="32"/>
      <c r="I64" s="38" t="s">
        <v>86</v>
      </c>
      <c r="J64" s="39" t="s">
        <v>87</v>
      </c>
      <c r="K64" s="44" t="s">
        <v>140</v>
      </c>
      <c r="L64" s="38" t="s">
        <v>141</v>
      </c>
      <c r="M64" s="41" t="s">
        <v>165</v>
      </c>
      <c r="N64" s="42" t="s">
        <v>90</v>
      </c>
      <c r="O64" s="43">
        <v>40</v>
      </c>
      <c r="P64" s="55">
        <v>39.173000000000002</v>
      </c>
      <c r="Q64" s="55"/>
      <c r="R64" s="55">
        <v>39.173000000000002</v>
      </c>
      <c r="S64" s="55"/>
      <c r="T64" s="55"/>
      <c r="U64" s="55"/>
      <c r="V64" s="55">
        <v>2015</v>
      </c>
      <c r="W64" s="55">
        <v>2016</v>
      </c>
      <c r="X64" s="71" t="s">
        <v>398</v>
      </c>
      <c r="Y64" s="72" t="s">
        <v>399</v>
      </c>
      <c r="Z64" s="73">
        <v>31011</v>
      </c>
      <c r="AA64" s="73">
        <v>23466.213899999999</v>
      </c>
      <c r="AB64" s="73">
        <v>16551</v>
      </c>
      <c r="AC64" s="73"/>
      <c r="AD64" s="79">
        <v>14460</v>
      </c>
      <c r="AE64" s="79">
        <v>15505</v>
      </c>
      <c r="AF64" s="67">
        <v>9930.6</v>
      </c>
      <c r="AG64" s="67">
        <f t="shared" si="4"/>
        <v>15506</v>
      </c>
      <c r="AH64" s="67">
        <f t="shared" si="4"/>
        <v>6620.4</v>
      </c>
      <c r="AI64" s="79">
        <v>15506</v>
      </c>
      <c r="AJ64" s="79">
        <v>6620.4</v>
      </c>
      <c r="AK64" s="79">
        <v>15506</v>
      </c>
      <c r="AL64" s="79">
        <v>6620.4</v>
      </c>
      <c r="AM64" s="79"/>
      <c r="AN64" s="79"/>
      <c r="AO64" s="79"/>
      <c r="AP64" s="79"/>
      <c r="AQ64" s="79" t="s">
        <v>94</v>
      </c>
      <c r="AR64" s="79">
        <v>39.173000000000002</v>
      </c>
      <c r="AS64" s="55"/>
      <c r="AT64" s="55"/>
      <c r="AU64" s="93"/>
      <c r="AV64" s="55"/>
      <c r="AW64" s="94"/>
      <c r="AX64" s="94"/>
      <c r="AY64" s="95"/>
      <c r="AZ64" s="95"/>
      <c r="BA64" s="95"/>
      <c r="BB64" s="100"/>
      <c r="BC64" s="95"/>
      <c r="BD64" s="95"/>
      <c r="BE64" s="95"/>
      <c r="BF64" s="95"/>
      <c r="BG64" s="95"/>
      <c r="BH64" s="95"/>
      <c r="BI64" s="95" t="str">
        <f>VLOOKUP(D64,'部省规划资金拨付（年报数据）'!$C$8:'部省规划资金拨付（年报数据）'!$BE$464,1,FALSE)</f>
        <v>S259洗车至里耶</v>
      </c>
      <c r="BJ64" s="43">
        <v>16551</v>
      </c>
      <c r="BK64" s="43">
        <v>0</v>
      </c>
      <c r="BL64" s="43"/>
      <c r="BM64" s="43">
        <v>16551</v>
      </c>
      <c r="BN64" s="43">
        <v>0</v>
      </c>
      <c r="BO64" s="43"/>
      <c r="BP64" s="43"/>
      <c r="BQ64" s="43"/>
      <c r="BR64" s="43"/>
      <c r="BS64" s="43">
        <f t="shared" si="5"/>
        <v>16551</v>
      </c>
      <c r="BT64" s="106" t="s">
        <v>95</v>
      </c>
      <c r="BU64" s="106" t="s">
        <v>95</v>
      </c>
      <c r="BV64" s="110"/>
      <c r="XCA64" s="17"/>
      <c r="XCB64" s="17"/>
      <c r="XCC64" s="17"/>
      <c r="XCD64" s="17"/>
      <c r="XCE64" s="17"/>
      <c r="XCF64" s="17"/>
      <c r="XCG64" s="17"/>
      <c r="XCH64" s="17"/>
      <c r="XCI64" s="17"/>
      <c r="XCJ64" s="17"/>
      <c r="XCK64" s="17"/>
      <c r="XCL64" s="17"/>
    </row>
    <row r="65" spans="1:74 16303:16314" s="15" customFormat="1" ht="36">
      <c r="A65" s="28">
        <v>56</v>
      </c>
      <c r="B65" s="28" t="s">
        <v>371</v>
      </c>
      <c r="C65" s="28" t="s">
        <v>394</v>
      </c>
      <c r="D65" s="36" t="s">
        <v>400</v>
      </c>
      <c r="E65" s="31" t="s">
        <v>401</v>
      </c>
      <c r="F65" s="31" t="s">
        <v>402</v>
      </c>
      <c r="G65" s="32"/>
      <c r="H65" s="32"/>
      <c r="I65" s="38" t="s">
        <v>86</v>
      </c>
      <c r="J65" s="39" t="s">
        <v>87</v>
      </c>
      <c r="K65" s="44" t="s">
        <v>140</v>
      </c>
      <c r="L65" s="38" t="s">
        <v>141</v>
      </c>
      <c r="M65" s="41" t="s">
        <v>165</v>
      </c>
      <c r="N65" s="42" t="s">
        <v>90</v>
      </c>
      <c r="O65" s="43">
        <v>27</v>
      </c>
      <c r="P65" s="55">
        <v>33.021000000000001</v>
      </c>
      <c r="Q65" s="55"/>
      <c r="R65" s="55">
        <v>33.021000000000001</v>
      </c>
      <c r="S65" s="55"/>
      <c r="T65" s="55"/>
      <c r="U65" s="55"/>
      <c r="V65" s="55">
        <v>2015</v>
      </c>
      <c r="W65" s="55">
        <v>2017</v>
      </c>
      <c r="X65" s="71" t="s">
        <v>403</v>
      </c>
      <c r="Y65" s="72" t="s">
        <v>404</v>
      </c>
      <c r="Z65" s="73">
        <v>27795.5</v>
      </c>
      <c r="AA65" s="73">
        <v>19130.674999999999</v>
      </c>
      <c r="AB65" s="73">
        <v>13208</v>
      </c>
      <c r="AC65" s="73"/>
      <c r="AD65" s="79">
        <v>14587.5</v>
      </c>
      <c r="AE65" s="79">
        <v>5559</v>
      </c>
      <c r="AF65" s="67">
        <v>3962.4</v>
      </c>
      <c r="AG65" s="67">
        <f t="shared" si="4"/>
        <v>22236.5</v>
      </c>
      <c r="AH65" s="67">
        <f t="shared" si="4"/>
        <v>9245.6</v>
      </c>
      <c r="AI65" s="79">
        <v>13208</v>
      </c>
      <c r="AJ65" s="79">
        <v>9245.6</v>
      </c>
      <c r="AK65" s="79">
        <v>7925</v>
      </c>
      <c r="AL65" s="79">
        <v>3962.4</v>
      </c>
      <c r="AM65" s="79">
        <v>5283</v>
      </c>
      <c r="AN65" s="79">
        <v>5283.2</v>
      </c>
      <c r="AO65" s="79"/>
      <c r="AP65" s="79"/>
      <c r="AQ65" s="79" t="s">
        <v>93</v>
      </c>
      <c r="AR65" s="79"/>
      <c r="AS65" s="55">
        <v>9028.5</v>
      </c>
      <c r="AT65" s="55">
        <v>0</v>
      </c>
      <c r="AU65" s="93" t="s">
        <v>94</v>
      </c>
      <c r="AV65" s="55">
        <v>33.021000000000001</v>
      </c>
      <c r="AW65" s="94"/>
      <c r="AX65" s="94"/>
      <c r="AY65" s="95"/>
      <c r="AZ65" s="95"/>
      <c r="BA65" s="95"/>
      <c r="BB65" s="100"/>
      <c r="BC65" s="95"/>
      <c r="BD65" s="95"/>
      <c r="BE65" s="95"/>
      <c r="BF65" s="95"/>
      <c r="BG65" s="95"/>
      <c r="BH65" s="95"/>
      <c r="BI65" s="95" t="str">
        <f>VLOOKUP(D65,'部省规划资金拨付（年报数据）'!$C$8:'部省规划资金拨付（年报数据）'!$BE$464,1,FALSE)</f>
        <v>S260龙山石牌-洗洛</v>
      </c>
      <c r="BJ65" s="43">
        <v>13208</v>
      </c>
      <c r="BK65" s="43">
        <v>0</v>
      </c>
      <c r="BL65" s="43"/>
      <c r="BM65" s="43">
        <v>13208</v>
      </c>
      <c r="BN65" s="43">
        <v>0</v>
      </c>
      <c r="BO65" s="43"/>
      <c r="BP65" s="43"/>
      <c r="BQ65" s="43"/>
      <c r="BR65" s="43"/>
      <c r="BS65" s="43">
        <f t="shared" si="5"/>
        <v>13208</v>
      </c>
      <c r="BT65" s="106" t="s">
        <v>95</v>
      </c>
      <c r="BU65" s="106" t="s">
        <v>95</v>
      </c>
      <c r="BV65" s="110"/>
      <c r="XCA65" s="17"/>
      <c r="XCB65" s="17"/>
      <c r="XCC65" s="17"/>
      <c r="XCD65" s="17"/>
      <c r="XCE65" s="17"/>
      <c r="XCF65" s="17"/>
      <c r="XCG65" s="17"/>
      <c r="XCH65" s="17"/>
      <c r="XCI65" s="17"/>
      <c r="XCJ65" s="17"/>
      <c r="XCK65" s="17"/>
      <c r="XCL65" s="17"/>
    </row>
    <row r="66" spans="1:74 16303:16314" s="15" customFormat="1" ht="36">
      <c r="A66" s="28">
        <v>57</v>
      </c>
      <c r="B66" s="28" t="s">
        <v>371</v>
      </c>
      <c r="C66" s="28" t="s">
        <v>405</v>
      </c>
      <c r="D66" s="36" t="s">
        <v>406</v>
      </c>
      <c r="E66" s="31" t="s">
        <v>406</v>
      </c>
      <c r="F66" s="31" t="s">
        <v>406</v>
      </c>
      <c r="G66" s="32" t="s">
        <v>406</v>
      </c>
      <c r="H66" s="32" t="s">
        <v>407</v>
      </c>
      <c r="I66" s="38" t="s">
        <v>86</v>
      </c>
      <c r="J66" s="39" t="s">
        <v>87</v>
      </c>
      <c r="K66" s="44" t="s">
        <v>140</v>
      </c>
      <c r="L66" s="38" t="s">
        <v>141</v>
      </c>
      <c r="M66" s="41" t="s">
        <v>134</v>
      </c>
      <c r="N66" s="42" t="s">
        <v>113</v>
      </c>
      <c r="O66" s="43">
        <v>50</v>
      </c>
      <c r="P66" s="55">
        <v>48.645000000000003</v>
      </c>
      <c r="Q66" s="55"/>
      <c r="R66" s="55">
        <v>48.645000000000003</v>
      </c>
      <c r="S66" s="55"/>
      <c r="T66" s="55"/>
      <c r="U66" s="55"/>
      <c r="V66" s="55">
        <v>2015</v>
      </c>
      <c r="W66" s="55">
        <v>2017</v>
      </c>
      <c r="X66" s="71" t="s">
        <v>408</v>
      </c>
      <c r="Y66" s="72" t="s">
        <v>409</v>
      </c>
      <c r="Z66" s="73">
        <v>40324.15</v>
      </c>
      <c r="AA66" s="73">
        <v>29484.251100000001</v>
      </c>
      <c r="AB66" s="73">
        <v>19458</v>
      </c>
      <c r="AC66" s="73">
        <v>20646</v>
      </c>
      <c r="AD66" s="79">
        <v>20866.150000000001</v>
      </c>
      <c r="AE66" s="79">
        <v>11160</v>
      </c>
      <c r="AF66" s="67">
        <v>0</v>
      </c>
      <c r="AG66" s="67">
        <f t="shared" si="4"/>
        <v>29164.15</v>
      </c>
      <c r="AH66" s="67">
        <f t="shared" si="4"/>
        <v>19458</v>
      </c>
      <c r="AI66" s="79">
        <v>24194</v>
      </c>
      <c r="AJ66" s="79">
        <v>19458</v>
      </c>
      <c r="AK66" s="79">
        <v>24194</v>
      </c>
      <c r="AL66" s="79">
        <v>19458</v>
      </c>
      <c r="AM66" s="79"/>
      <c r="AN66" s="79"/>
      <c r="AO66" s="79"/>
      <c r="AP66" s="79"/>
      <c r="AQ66" s="79" t="s">
        <v>93</v>
      </c>
      <c r="AR66" s="79"/>
      <c r="AS66" s="55">
        <v>4970.1499999999996</v>
      </c>
      <c r="AT66" s="55">
        <v>0</v>
      </c>
      <c r="AU66" s="93" t="s">
        <v>94</v>
      </c>
      <c r="AV66" s="55">
        <v>48.645000000000003</v>
      </c>
      <c r="AW66" s="94"/>
      <c r="AX66" s="94"/>
      <c r="AY66" s="95"/>
      <c r="AZ66" s="95"/>
      <c r="BA66" s="95"/>
      <c r="BB66" s="100"/>
      <c r="BC66" s="95"/>
      <c r="BD66" s="95"/>
      <c r="BE66" s="95"/>
      <c r="BF66" s="95"/>
      <c r="BG66" s="95"/>
      <c r="BH66" s="95"/>
      <c r="BI66" s="95" t="str">
        <f>VLOOKUP(D66,'部省规划资金拨付（年报数据）'!$C$8:'部省规划资金拨付（年报数据）'!$BE$464,1,FALSE)</f>
        <v>G319武陵山-茶洞（花垣段）</v>
      </c>
      <c r="BJ66" s="43">
        <v>19458</v>
      </c>
      <c r="BK66" s="43">
        <v>0</v>
      </c>
      <c r="BL66" s="43"/>
      <c r="BM66" s="43">
        <v>19458</v>
      </c>
      <c r="BN66" s="43">
        <v>0</v>
      </c>
      <c r="BO66" s="43"/>
      <c r="BP66" s="43"/>
      <c r="BQ66" s="43"/>
      <c r="BR66" s="43"/>
      <c r="BS66" s="43">
        <f t="shared" si="5"/>
        <v>19458</v>
      </c>
      <c r="BT66" s="106" t="s">
        <v>410</v>
      </c>
      <c r="BU66" s="106" t="s">
        <v>410</v>
      </c>
      <c r="BV66" s="110"/>
      <c r="XCA66" s="17"/>
      <c r="XCB66" s="17"/>
      <c r="XCC66" s="17"/>
      <c r="XCD66" s="17"/>
      <c r="XCE66" s="17"/>
      <c r="XCF66" s="17"/>
      <c r="XCG66" s="17"/>
      <c r="XCH66" s="17"/>
      <c r="XCI66" s="17"/>
      <c r="XCJ66" s="17"/>
      <c r="XCK66" s="17"/>
      <c r="XCL66" s="17"/>
    </row>
    <row r="67" spans="1:74 16303:16314" s="15" customFormat="1" ht="36">
      <c r="A67" s="28">
        <v>58</v>
      </c>
      <c r="B67" s="28" t="s">
        <v>274</v>
      </c>
      <c r="C67" s="28" t="s">
        <v>281</v>
      </c>
      <c r="D67" s="112" t="s">
        <v>411</v>
      </c>
      <c r="E67" s="31" t="s">
        <v>412</v>
      </c>
      <c r="F67" s="31" t="s">
        <v>413</v>
      </c>
      <c r="G67" s="32"/>
      <c r="H67" s="32"/>
      <c r="I67" s="38" t="s">
        <v>86</v>
      </c>
      <c r="J67" s="39" t="s">
        <v>87</v>
      </c>
      <c r="K67" s="44" t="s">
        <v>140</v>
      </c>
      <c r="L67" s="38" t="s">
        <v>141</v>
      </c>
      <c r="M67" s="44" t="s">
        <v>165</v>
      </c>
      <c r="N67" s="42" t="s">
        <v>90</v>
      </c>
      <c r="O67" s="43">
        <v>66.3</v>
      </c>
      <c r="P67" s="122">
        <v>65.89</v>
      </c>
      <c r="Q67" s="122"/>
      <c r="R67" s="122">
        <v>65.89</v>
      </c>
      <c r="S67" s="122"/>
      <c r="T67" s="122"/>
      <c r="U67" s="122"/>
      <c r="V67" s="122">
        <v>2015</v>
      </c>
      <c r="W67" s="55">
        <v>2020</v>
      </c>
      <c r="X67" s="71" t="s">
        <v>414</v>
      </c>
      <c r="Y67" s="72" t="s">
        <v>415</v>
      </c>
      <c r="Z67" s="73">
        <v>81226.41</v>
      </c>
      <c r="AA67" s="73">
        <v>55233.9588</v>
      </c>
      <c r="AB67" s="73">
        <v>31359</v>
      </c>
      <c r="AC67" s="73"/>
      <c r="AD67" s="73">
        <v>49867.41</v>
      </c>
      <c r="AE67" s="79">
        <v>55007</v>
      </c>
      <c r="AF67" s="67">
        <v>25086</v>
      </c>
      <c r="AG67" s="67">
        <f t="shared" si="4"/>
        <v>27431.987000000001</v>
      </c>
      <c r="AH67" s="67">
        <f t="shared" si="4"/>
        <v>0</v>
      </c>
      <c r="AI67" s="79">
        <v>0</v>
      </c>
      <c r="AJ67" s="79">
        <v>0</v>
      </c>
      <c r="AK67" s="79">
        <v>0</v>
      </c>
      <c r="AL67" s="79"/>
      <c r="AM67" s="79"/>
      <c r="AN67" s="79"/>
      <c r="AO67" s="79"/>
      <c r="AP67" s="79"/>
      <c r="AQ67" s="79" t="s">
        <v>93</v>
      </c>
      <c r="AR67" s="79"/>
      <c r="AS67" s="55"/>
      <c r="AT67" s="55"/>
      <c r="AU67" s="93" t="s">
        <v>93</v>
      </c>
      <c r="AV67" s="55"/>
      <c r="AW67" s="94">
        <v>1851.4870000000001</v>
      </c>
      <c r="AX67" s="94"/>
      <c r="AY67" s="95" t="s">
        <v>93</v>
      </c>
      <c r="AZ67" s="95"/>
      <c r="BA67" s="95">
        <v>8213.5</v>
      </c>
      <c r="BB67" s="100"/>
      <c r="BC67" s="95" t="s">
        <v>93</v>
      </c>
      <c r="BD67" s="95"/>
      <c r="BE67" s="95">
        <v>17367</v>
      </c>
      <c r="BF67" s="95"/>
      <c r="BG67" s="95" t="s">
        <v>94</v>
      </c>
      <c r="BH67" s="95">
        <v>66</v>
      </c>
      <c r="BI67" s="95" t="str">
        <f>VLOOKUP(D67,'部省规划资金拨付（年报数据）'!$C$8:'部省规划资金拨付（年报数据）'!$BE$464,1,FALSE)</f>
        <v>S324安化东坪-梅城</v>
      </c>
      <c r="BJ67" s="43">
        <v>13468</v>
      </c>
      <c r="BK67" s="43">
        <v>11618</v>
      </c>
      <c r="BL67" s="43"/>
      <c r="BM67" s="43">
        <v>13468</v>
      </c>
      <c r="BN67" s="43">
        <v>6492</v>
      </c>
      <c r="BO67" s="43"/>
      <c r="BP67" s="43">
        <v>6492</v>
      </c>
      <c r="BQ67" s="43"/>
      <c r="BR67" s="43">
        <v>2018</v>
      </c>
      <c r="BS67" s="43">
        <f t="shared" si="5"/>
        <v>21978</v>
      </c>
      <c r="BT67" s="106" t="s">
        <v>416</v>
      </c>
      <c r="BU67" s="106" t="s">
        <v>417</v>
      </c>
      <c r="BV67" s="110" t="s">
        <v>417</v>
      </c>
      <c r="XCA67" s="17"/>
      <c r="XCB67" s="17"/>
      <c r="XCC67" s="17"/>
      <c r="XCD67" s="17"/>
      <c r="XCE67" s="17"/>
      <c r="XCF67" s="17"/>
      <c r="XCG67" s="17"/>
      <c r="XCH67" s="17"/>
      <c r="XCI67" s="17"/>
      <c r="XCJ67" s="17"/>
      <c r="XCK67" s="17"/>
      <c r="XCL67" s="17"/>
    </row>
    <row r="68" spans="1:74 16303:16314" s="15" customFormat="1" ht="36">
      <c r="A68" s="28">
        <v>59</v>
      </c>
      <c r="B68" s="28" t="s">
        <v>371</v>
      </c>
      <c r="C68" s="28" t="s">
        <v>418</v>
      </c>
      <c r="D68" s="113" t="s">
        <v>419</v>
      </c>
      <c r="E68" s="31" t="s">
        <v>419</v>
      </c>
      <c r="F68" s="31" t="s">
        <v>419</v>
      </c>
      <c r="G68" s="32"/>
      <c r="H68" s="32"/>
      <c r="I68" s="38" t="s">
        <v>86</v>
      </c>
      <c r="J68" s="39" t="s">
        <v>87</v>
      </c>
      <c r="K68" s="123" t="s">
        <v>140</v>
      </c>
      <c r="L68" s="38" t="s">
        <v>141</v>
      </c>
      <c r="M68" s="124" t="s">
        <v>89</v>
      </c>
      <c r="N68" s="42" t="s">
        <v>113</v>
      </c>
      <c r="O68" s="43">
        <v>19</v>
      </c>
      <c r="P68" s="125">
        <v>19</v>
      </c>
      <c r="Q68" s="125"/>
      <c r="R68" s="125">
        <v>19</v>
      </c>
      <c r="S68" s="125"/>
      <c r="T68" s="71"/>
      <c r="U68" s="71"/>
      <c r="V68" s="133">
        <v>2014</v>
      </c>
      <c r="W68" s="48">
        <v>2021</v>
      </c>
      <c r="X68" s="71" t="s">
        <v>420</v>
      </c>
      <c r="Y68" s="72" t="s">
        <v>421</v>
      </c>
      <c r="Z68" s="73">
        <v>39304.160000000003</v>
      </c>
      <c r="AA68" s="73">
        <v>30206.1224</v>
      </c>
      <c r="AB68" s="73">
        <v>12536</v>
      </c>
      <c r="AC68" s="73"/>
      <c r="AD68" s="79">
        <v>26768.16</v>
      </c>
      <c r="AE68" s="93">
        <v>12659</v>
      </c>
      <c r="AF68" s="93">
        <v>2130</v>
      </c>
      <c r="AG68" s="67">
        <f t="shared" si="4"/>
        <v>26644.912</v>
      </c>
      <c r="AH68" s="67">
        <f t="shared" si="4"/>
        <v>6645.2</v>
      </c>
      <c r="AI68" s="79"/>
      <c r="AJ68" s="79"/>
      <c r="AK68" s="79"/>
      <c r="AL68" s="79"/>
      <c r="AM68" s="79"/>
      <c r="AN68" s="79"/>
      <c r="AO68" s="79"/>
      <c r="AP68" s="79"/>
      <c r="AQ68" s="79"/>
      <c r="AR68" s="79"/>
      <c r="AS68" s="65"/>
      <c r="AT68" s="55"/>
      <c r="AU68" s="93"/>
      <c r="AV68" s="55"/>
      <c r="AW68" s="94">
        <v>14853.912</v>
      </c>
      <c r="AX68" s="94">
        <v>6645.2</v>
      </c>
      <c r="AY68" s="95" t="s">
        <v>93</v>
      </c>
      <c r="AZ68" s="95"/>
      <c r="BA68" s="95"/>
      <c r="BB68" s="100"/>
      <c r="BC68" s="95"/>
      <c r="BD68" s="95"/>
      <c r="BE68" s="95">
        <v>11791</v>
      </c>
      <c r="BF68" s="95"/>
      <c r="BG68" s="95" t="s">
        <v>94</v>
      </c>
      <c r="BH68" s="95">
        <v>19</v>
      </c>
      <c r="BI68" s="95" t="str">
        <f>VLOOKUP(D68,'部省规划资金拨付（年报数据）'!$C$8:'部省规划资金拨付（年报数据）'!$BE$464,1,FALSE)</f>
        <v>G209、G319吉首过境（二期）</v>
      </c>
      <c r="BJ68" s="43">
        <v>0</v>
      </c>
      <c r="BK68" s="43">
        <v>8775.2000000000007</v>
      </c>
      <c r="BL68" s="43"/>
      <c r="BM68" s="43">
        <v>0</v>
      </c>
      <c r="BN68" s="43">
        <v>0</v>
      </c>
      <c r="BO68" s="43"/>
      <c r="BP68" s="43"/>
      <c r="BQ68" s="43"/>
      <c r="BR68" s="43">
        <v>2220</v>
      </c>
      <c r="BS68" s="43">
        <f t="shared" si="5"/>
        <v>2220</v>
      </c>
      <c r="BT68" s="106" t="s">
        <v>416</v>
      </c>
      <c r="BU68" s="95" t="s">
        <v>417</v>
      </c>
      <c r="BV68" s="110"/>
      <c r="XCA68" s="17"/>
      <c r="XCB68" s="17"/>
      <c r="XCC68" s="17"/>
      <c r="XCD68" s="17"/>
      <c r="XCE68" s="17"/>
      <c r="XCF68" s="17"/>
      <c r="XCG68" s="17"/>
      <c r="XCH68" s="17"/>
      <c r="XCI68" s="17"/>
      <c r="XCJ68" s="17"/>
      <c r="XCK68" s="17"/>
      <c r="XCL68" s="17"/>
    </row>
    <row r="69" spans="1:74 16303:16314" s="15" customFormat="1" ht="36">
      <c r="A69" s="28">
        <v>60</v>
      </c>
      <c r="B69" s="28" t="s">
        <v>128</v>
      </c>
      <c r="C69" s="28" t="s">
        <v>144</v>
      </c>
      <c r="D69" s="36" t="s">
        <v>422</v>
      </c>
      <c r="E69" s="31" t="s">
        <v>423</v>
      </c>
      <c r="F69" s="31" t="s">
        <v>423</v>
      </c>
      <c r="G69" s="32"/>
      <c r="H69" s="32"/>
      <c r="I69" s="38" t="s">
        <v>86</v>
      </c>
      <c r="J69" s="39" t="s">
        <v>87</v>
      </c>
      <c r="K69" s="44" t="s">
        <v>140</v>
      </c>
      <c r="L69" s="38" t="s">
        <v>141</v>
      </c>
      <c r="M69" s="41" t="s">
        <v>89</v>
      </c>
      <c r="N69" s="42" t="s">
        <v>119</v>
      </c>
      <c r="O69" s="43">
        <v>8</v>
      </c>
      <c r="P69" s="55">
        <v>7.5851600000000001</v>
      </c>
      <c r="Q69" s="55"/>
      <c r="R69" s="55">
        <v>7.5851600000000001</v>
      </c>
      <c r="S69" s="55"/>
      <c r="T69" s="55"/>
      <c r="U69" s="55"/>
      <c r="V69" s="55">
        <v>2014</v>
      </c>
      <c r="W69" s="55">
        <v>2020</v>
      </c>
      <c r="X69" s="71" t="s">
        <v>424</v>
      </c>
      <c r="Y69" s="72" t="s">
        <v>425</v>
      </c>
      <c r="Z69" s="73">
        <v>7297.6670000000004</v>
      </c>
      <c r="AA69" s="73">
        <v>5706.0715</v>
      </c>
      <c r="AB69" s="73">
        <v>2668</v>
      </c>
      <c r="AC69" s="73"/>
      <c r="AD69" s="67">
        <v>4629.6670000000004</v>
      </c>
      <c r="AE69" s="79">
        <v>4743</v>
      </c>
      <c r="AF69" s="67">
        <v>1334</v>
      </c>
      <c r="AG69" s="67">
        <f t="shared" si="4"/>
        <v>2554.6669999999999</v>
      </c>
      <c r="AH69" s="67">
        <f t="shared" si="4"/>
        <v>1334</v>
      </c>
      <c r="AI69" s="79">
        <v>1334</v>
      </c>
      <c r="AJ69" s="79">
        <v>1334</v>
      </c>
      <c r="AK69" s="79">
        <v>0</v>
      </c>
      <c r="AL69" s="79"/>
      <c r="AM69" s="79">
        <v>1334</v>
      </c>
      <c r="AN69" s="79">
        <v>1334</v>
      </c>
      <c r="AO69" s="79"/>
      <c r="AP69" s="79"/>
      <c r="AQ69" s="79" t="s">
        <v>93</v>
      </c>
      <c r="AR69" s="79"/>
      <c r="AS69" s="55">
        <v>1220.6669999999999</v>
      </c>
      <c r="AT69" s="55"/>
      <c r="AU69" s="93" t="s">
        <v>94</v>
      </c>
      <c r="AV69" s="55">
        <v>7.5851600000000001</v>
      </c>
      <c r="AW69" s="94"/>
      <c r="AX69" s="94"/>
      <c r="AY69" s="95"/>
      <c r="AZ69" s="95"/>
      <c r="BA69" s="95"/>
      <c r="BB69" s="100"/>
      <c r="BC69" s="95"/>
      <c r="BD69" s="95"/>
      <c r="BE69" s="95"/>
      <c r="BF69" s="95"/>
      <c r="BG69" s="95"/>
      <c r="BH69" s="95"/>
      <c r="BI69" s="95" t="str">
        <f>VLOOKUP(D69,'部省规划资金拨付（年报数据）'!$C$8:'部省规划资金拨付（年报数据）'!$BE$464,1,FALSE)</f>
        <v>S346隆回紫霞园大桥</v>
      </c>
      <c r="BJ69" s="43">
        <v>2668</v>
      </c>
      <c r="BK69" s="43">
        <v>0</v>
      </c>
      <c r="BL69" s="43"/>
      <c r="BM69" s="43">
        <v>2668</v>
      </c>
      <c r="BN69" s="43">
        <v>0</v>
      </c>
      <c r="BO69" s="43"/>
      <c r="BP69" s="43"/>
      <c r="BQ69" s="43"/>
      <c r="BR69" s="43"/>
      <c r="BS69" s="43">
        <f t="shared" si="5"/>
        <v>2668</v>
      </c>
      <c r="BT69" s="106" t="s">
        <v>426</v>
      </c>
      <c r="BU69" s="106" t="s">
        <v>426</v>
      </c>
      <c r="BV69" s="110"/>
      <c r="XCA69" s="17"/>
      <c r="XCB69" s="17"/>
      <c r="XCC69" s="17"/>
      <c r="XCD69" s="17"/>
      <c r="XCE69" s="17"/>
      <c r="XCF69" s="17"/>
      <c r="XCG69" s="17"/>
      <c r="XCH69" s="17"/>
      <c r="XCI69" s="17"/>
      <c r="XCJ69" s="17"/>
      <c r="XCK69" s="17"/>
      <c r="XCL69" s="17"/>
    </row>
    <row r="70" spans="1:74 16303:16314" s="15" customFormat="1" ht="96">
      <c r="A70" s="28">
        <v>61</v>
      </c>
      <c r="B70" s="28" t="s">
        <v>300</v>
      </c>
      <c r="C70" s="28" t="s">
        <v>427</v>
      </c>
      <c r="D70" s="36" t="s">
        <v>428</v>
      </c>
      <c r="E70" s="31" t="s">
        <v>428</v>
      </c>
      <c r="F70" s="31" t="s">
        <v>428</v>
      </c>
      <c r="G70" s="32"/>
      <c r="H70" s="32"/>
      <c r="I70" s="38" t="s">
        <v>86</v>
      </c>
      <c r="J70" s="39" t="s">
        <v>87</v>
      </c>
      <c r="K70" s="126" t="s">
        <v>88</v>
      </c>
      <c r="L70" s="47"/>
      <c r="M70" s="41" t="s">
        <v>165</v>
      </c>
      <c r="N70" s="42" t="s">
        <v>113</v>
      </c>
      <c r="O70" s="43">
        <v>20.166</v>
      </c>
      <c r="P70" s="55">
        <v>23</v>
      </c>
      <c r="Q70" s="55"/>
      <c r="R70" s="55">
        <v>23</v>
      </c>
      <c r="S70" s="55"/>
      <c r="T70" s="55"/>
      <c r="U70" s="55"/>
      <c r="V70" s="55">
        <v>2011</v>
      </c>
      <c r="W70" s="55">
        <v>2020</v>
      </c>
      <c r="X70" s="71" t="s">
        <v>429</v>
      </c>
      <c r="Y70" s="72" t="s">
        <v>430</v>
      </c>
      <c r="Z70" s="73">
        <v>119044</v>
      </c>
      <c r="AA70" s="73">
        <v>84521.24</v>
      </c>
      <c r="AB70" s="73">
        <v>83878</v>
      </c>
      <c r="AC70" s="73"/>
      <c r="AD70" s="67">
        <v>35166</v>
      </c>
      <c r="AE70" s="79">
        <v>110695.821162022</v>
      </c>
      <c r="AF70" s="67">
        <v>75529.821162021704</v>
      </c>
      <c r="AG70" s="67">
        <f t="shared" si="4"/>
        <v>8348.1788379782665</v>
      </c>
      <c r="AH70" s="67">
        <f t="shared" si="4"/>
        <v>8348.1788379782702</v>
      </c>
      <c r="AI70" s="79">
        <v>8348</v>
      </c>
      <c r="AJ70" s="79">
        <v>8348.1788379782702</v>
      </c>
      <c r="AK70" s="79">
        <v>0</v>
      </c>
      <c r="AL70" s="79"/>
      <c r="AM70" s="79">
        <v>8348</v>
      </c>
      <c r="AN70" s="79">
        <v>8348.1788379782702</v>
      </c>
      <c r="AO70" s="79"/>
      <c r="AP70" s="79"/>
      <c r="AQ70" s="79" t="s">
        <v>93</v>
      </c>
      <c r="AR70" s="79"/>
      <c r="AS70" s="55">
        <v>0.178837978266529</v>
      </c>
      <c r="AT70" s="55"/>
      <c r="AU70" s="93" t="s">
        <v>94</v>
      </c>
      <c r="AV70" s="55">
        <v>12</v>
      </c>
      <c r="AW70" s="94"/>
      <c r="AX70" s="94"/>
      <c r="AY70" s="95"/>
      <c r="AZ70" s="95"/>
      <c r="BA70" s="95"/>
      <c r="BB70" s="100"/>
      <c r="BC70" s="95"/>
      <c r="BD70" s="95"/>
      <c r="BE70" s="95"/>
      <c r="BF70" s="95"/>
      <c r="BG70" s="95"/>
      <c r="BH70" s="95"/>
      <c r="BI70" s="95" t="str">
        <f>VLOOKUP(D70,'部省规划资金拨付（年报数据）'!$C$8:'部省规划资金拨付（年报数据）'!$BE$464,1,FALSE)</f>
        <v>G207东安界牌-江华界牌井</v>
      </c>
      <c r="BJ70" s="43">
        <v>83878</v>
      </c>
      <c r="BK70" s="43">
        <v>0</v>
      </c>
      <c r="BL70" s="43"/>
      <c r="BM70" s="43">
        <v>83878</v>
      </c>
      <c r="BN70" s="43">
        <v>0</v>
      </c>
      <c r="BO70" s="43"/>
      <c r="BP70" s="43"/>
      <c r="BQ70" s="43"/>
      <c r="BR70" s="43"/>
      <c r="BS70" s="43">
        <f t="shared" si="5"/>
        <v>83878</v>
      </c>
      <c r="BT70" s="106" t="s">
        <v>426</v>
      </c>
      <c r="BU70" s="106" t="s">
        <v>426</v>
      </c>
      <c r="BV70" s="110"/>
      <c r="XCA70" s="17"/>
      <c r="XCB70" s="17"/>
      <c r="XCC70" s="17"/>
      <c r="XCD70" s="17"/>
      <c r="XCE70" s="17"/>
      <c r="XCF70" s="17"/>
      <c r="XCG70" s="17"/>
      <c r="XCH70" s="17"/>
      <c r="XCI70" s="17"/>
      <c r="XCJ70" s="17"/>
      <c r="XCK70" s="17"/>
      <c r="XCL70" s="17"/>
    </row>
    <row r="71" spans="1:74 16303:16314" s="15" customFormat="1" ht="36">
      <c r="A71" s="28">
        <v>62</v>
      </c>
      <c r="B71" s="28" t="s">
        <v>230</v>
      </c>
      <c r="C71" s="28" t="s">
        <v>231</v>
      </c>
      <c r="D71" s="112" t="s">
        <v>431</v>
      </c>
      <c r="E71" s="31" t="s">
        <v>431</v>
      </c>
      <c r="F71" s="31" t="s">
        <v>431</v>
      </c>
      <c r="G71" s="32"/>
      <c r="H71" s="32"/>
      <c r="I71" s="38" t="s">
        <v>86</v>
      </c>
      <c r="J71" s="39" t="s">
        <v>87</v>
      </c>
      <c r="K71" s="44" t="s">
        <v>140</v>
      </c>
      <c r="L71" s="38" t="s">
        <v>234</v>
      </c>
      <c r="M71" s="44" t="s">
        <v>89</v>
      </c>
      <c r="N71" s="42" t="s">
        <v>119</v>
      </c>
      <c r="O71" s="43">
        <v>9</v>
      </c>
      <c r="P71" s="122">
        <v>30.236999999999998</v>
      </c>
      <c r="Q71" s="122">
        <v>30.236999999999998</v>
      </c>
      <c r="R71" s="122"/>
      <c r="S71" s="122"/>
      <c r="T71" s="122"/>
      <c r="U71" s="122"/>
      <c r="V71" s="122">
        <v>2014</v>
      </c>
      <c r="W71" s="55">
        <v>2020</v>
      </c>
      <c r="X71" s="71" t="s">
        <v>432</v>
      </c>
      <c r="Y71" s="136" t="s">
        <v>433</v>
      </c>
      <c r="Z71" s="73">
        <v>149669.29999999999</v>
      </c>
      <c r="AA71" s="73">
        <v>106265.20299999999</v>
      </c>
      <c r="AB71" s="73">
        <v>4338</v>
      </c>
      <c r="AC71" s="73"/>
      <c r="AD71" s="73">
        <v>145331.29999999999</v>
      </c>
      <c r="AE71" s="79">
        <v>36976</v>
      </c>
      <c r="AF71" s="67">
        <v>4337.9972550186903</v>
      </c>
      <c r="AG71" s="67">
        <f t="shared" si="4"/>
        <v>0</v>
      </c>
      <c r="AH71" s="67">
        <f t="shared" si="4"/>
        <v>0</v>
      </c>
      <c r="AI71" s="79">
        <v>0</v>
      </c>
      <c r="AJ71" s="79">
        <v>0</v>
      </c>
      <c r="AK71" s="79">
        <v>0</v>
      </c>
      <c r="AL71" s="79"/>
      <c r="AM71" s="79"/>
      <c r="AN71" s="79"/>
      <c r="AO71" s="79"/>
      <c r="AP71" s="79"/>
      <c r="AQ71" s="79" t="s">
        <v>93</v>
      </c>
      <c r="AR71" s="79"/>
      <c r="AS71" s="55"/>
      <c r="AT71" s="55"/>
      <c r="AU71" s="93" t="s">
        <v>93</v>
      </c>
      <c r="AV71" s="55"/>
      <c r="AW71" s="94"/>
      <c r="AX71" s="94"/>
      <c r="AY71" s="95"/>
      <c r="AZ71" s="95"/>
      <c r="BA71" s="95"/>
      <c r="BB71" s="100"/>
      <c r="BC71" s="95"/>
      <c r="BD71" s="95"/>
      <c r="BE71" s="95"/>
      <c r="BF71" s="95"/>
      <c r="BG71" s="95"/>
      <c r="BH71" s="95"/>
      <c r="BI71" s="95" t="str">
        <f>VLOOKUP(D71,'部省规划资金拨付（年报数据）'!$C$8:'部省规划资金拨付（年报数据）'!$BE$464,1,FALSE)</f>
        <v>张家界市绕城公路</v>
      </c>
      <c r="BJ71" s="43">
        <v>4337.9972550186903</v>
      </c>
      <c r="BK71" s="43">
        <v>0</v>
      </c>
      <c r="BL71" s="43"/>
      <c r="BM71" s="43">
        <v>4337.9972550186903</v>
      </c>
      <c r="BN71" s="43">
        <v>0</v>
      </c>
      <c r="BO71" s="43"/>
      <c r="BP71" s="43"/>
      <c r="BQ71" s="43"/>
      <c r="BR71" s="43"/>
      <c r="BS71" s="43">
        <f t="shared" si="5"/>
        <v>4337.9972550186903</v>
      </c>
      <c r="BT71" s="106" t="s">
        <v>426</v>
      </c>
      <c r="BU71" s="106" t="s">
        <v>426</v>
      </c>
      <c r="BV71" s="110"/>
      <c r="XCA71" s="17"/>
      <c r="XCB71" s="17"/>
      <c r="XCC71" s="17"/>
      <c r="XCD71" s="17"/>
      <c r="XCE71" s="17"/>
      <c r="XCF71" s="17"/>
      <c r="XCG71" s="17"/>
      <c r="XCH71" s="17"/>
      <c r="XCI71" s="17"/>
      <c r="XCJ71" s="17"/>
      <c r="XCK71" s="17"/>
      <c r="XCL71" s="17"/>
    </row>
    <row r="72" spans="1:74 16303:16314" s="15" customFormat="1" ht="36">
      <c r="A72" s="28">
        <v>63</v>
      </c>
      <c r="B72" s="28" t="s">
        <v>116</v>
      </c>
      <c r="C72" s="28" t="s">
        <v>122</v>
      </c>
      <c r="D72" s="36" t="s">
        <v>434</v>
      </c>
      <c r="E72" s="31" t="s">
        <v>434</v>
      </c>
      <c r="F72" s="31" t="s">
        <v>434</v>
      </c>
      <c r="G72" s="32"/>
      <c r="H72" s="32"/>
      <c r="I72" s="38" t="s">
        <v>86</v>
      </c>
      <c r="J72" s="39" t="s">
        <v>87</v>
      </c>
      <c r="K72" s="54" t="s">
        <v>88</v>
      </c>
      <c r="L72" s="38"/>
      <c r="M72" s="41" t="s">
        <v>89</v>
      </c>
      <c r="N72" s="42" t="s">
        <v>119</v>
      </c>
      <c r="O72" s="43">
        <v>22.128</v>
      </c>
      <c r="P72" s="55">
        <v>19.882000000000001</v>
      </c>
      <c r="Q72" s="55"/>
      <c r="R72" s="55">
        <v>19.882000000000001</v>
      </c>
      <c r="S72" s="55"/>
      <c r="T72" s="55"/>
      <c r="U72" s="55"/>
      <c r="V72" s="55">
        <v>2015</v>
      </c>
      <c r="W72" s="48">
        <v>2021</v>
      </c>
      <c r="X72" s="71" t="s">
        <v>435</v>
      </c>
      <c r="Y72" s="72" t="s">
        <v>436</v>
      </c>
      <c r="Z72" s="73">
        <v>18762</v>
      </c>
      <c r="AA72" s="73">
        <v>13073.2353</v>
      </c>
      <c r="AB72" s="73">
        <v>5816</v>
      </c>
      <c r="AC72" s="73"/>
      <c r="AD72" s="67">
        <v>12946</v>
      </c>
      <c r="AE72" s="79">
        <v>12195</v>
      </c>
      <c r="AF72" s="67">
        <v>3489.6</v>
      </c>
      <c r="AG72" s="67">
        <f t="shared" si="4"/>
        <v>6566.9</v>
      </c>
      <c r="AH72" s="67">
        <f t="shared" si="4"/>
        <v>2326.4</v>
      </c>
      <c r="AI72" s="79">
        <v>6566.9</v>
      </c>
      <c r="AJ72" s="79">
        <v>2326.4</v>
      </c>
      <c r="AK72" s="79">
        <v>0</v>
      </c>
      <c r="AL72" s="79"/>
      <c r="AM72" s="79">
        <v>6566.9</v>
      </c>
      <c r="AN72" s="79">
        <v>2326.4</v>
      </c>
      <c r="AO72" s="79"/>
      <c r="AP72" s="79"/>
      <c r="AQ72" s="79" t="s">
        <v>93</v>
      </c>
      <c r="AR72" s="79"/>
      <c r="AS72" s="55"/>
      <c r="AT72" s="55"/>
      <c r="AU72" s="93" t="s">
        <v>94</v>
      </c>
      <c r="AV72" s="55">
        <v>19.882000000000001</v>
      </c>
      <c r="AW72" s="94"/>
      <c r="AX72" s="94"/>
      <c r="AY72" s="95"/>
      <c r="AZ72" s="95"/>
      <c r="BA72" s="95"/>
      <c r="BB72" s="100"/>
      <c r="BC72" s="95"/>
      <c r="BD72" s="95"/>
      <c r="BE72" s="95"/>
      <c r="BF72" s="95"/>
      <c r="BG72" s="95"/>
      <c r="BH72" s="95"/>
      <c r="BI72" s="95" t="str">
        <f>VLOOKUP(D72,'部省规划资金拨付（年报数据）'!$C$8:'部省规划资金拨付（年报数据）'!$BE$464,1,FALSE)</f>
        <v>耒阳竹市-哲桥</v>
      </c>
      <c r="BJ72" s="141">
        <v>2326.4</v>
      </c>
      <c r="BK72" s="43">
        <v>3489.6</v>
      </c>
      <c r="BL72" s="43"/>
      <c r="BM72" s="43">
        <v>2326.4</v>
      </c>
      <c r="BN72" s="43">
        <v>0</v>
      </c>
      <c r="BO72" s="43"/>
      <c r="BP72" s="43"/>
      <c r="BQ72" s="43"/>
      <c r="BR72" s="43"/>
      <c r="BS72" s="43">
        <f t="shared" si="5"/>
        <v>2326.4</v>
      </c>
      <c r="BT72" s="106" t="s">
        <v>426</v>
      </c>
      <c r="BU72" s="106" t="s">
        <v>426</v>
      </c>
      <c r="BV72" s="110"/>
      <c r="XCA72" s="17"/>
      <c r="XCB72" s="17"/>
      <c r="XCC72" s="17"/>
      <c r="XCD72" s="17"/>
      <c r="XCE72" s="17"/>
      <c r="XCF72" s="17"/>
      <c r="XCG72" s="17"/>
      <c r="XCH72" s="17"/>
      <c r="XCI72" s="17"/>
      <c r="XCJ72" s="17"/>
      <c r="XCK72" s="17"/>
      <c r="XCL72" s="17"/>
    </row>
    <row r="73" spans="1:74 16303:16314" s="15" customFormat="1" ht="36">
      <c r="A73" s="28">
        <v>64</v>
      </c>
      <c r="B73" s="28" t="s">
        <v>116</v>
      </c>
      <c r="C73" s="28" t="s">
        <v>437</v>
      </c>
      <c r="D73" s="30" t="s">
        <v>438</v>
      </c>
      <c r="E73" s="31" t="s">
        <v>438</v>
      </c>
      <c r="F73" s="31" t="s">
        <v>438</v>
      </c>
      <c r="G73" s="32"/>
      <c r="H73" s="32"/>
      <c r="I73" s="38" t="s">
        <v>86</v>
      </c>
      <c r="J73" s="39" t="s">
        <v>87</v>
      </c>
      <c r="K73" s="40" t="s">
        <v>88</v>
      </c>
      <c r="L73" s="38"/>
      <c r="M73" s="127" t="s">
        <v>89</v>
      </c>
      <c r="N73" s="42" t="s">
        <v>119</v>
      </c>
      <c r="O73" s="43">
        <v>16.081</v>
      </c>
      <c r="P73" s="128">
        <v>16.052</v>
      </c>
      <c r="Q73" s="128">
        <v>15.039</v>
      </c>
      <c r="R73" s="128"/>
      <c r="S73" s="60"/>
      <c r="T73" s="60">
        <v>1013</v>
      </c>
      <c r="U73" s="60"/>
      <c r="V73" s="128">
        <v>2017</v>
      </c>
      <c r="W73" s="62">
        <v>2020</v>
      </c>
      <c r="X73" s="71" t="s">
        <v>439</v>
      </c>
      <c r="Y73" s="72" t="s">
        <v>440</v>
      </c>
      <c r="Z73" s="73">
        <v>53868.38</v>
      </c>
      <c r="AA73" s="73">
        <v>40165.96</v>
      </c>
      <c r="AB73" s="73">
        <v>4375</v>
      </c>
      <c r="AC73" s="73"/>
      <c r="AD73" s="67">
        <v>49493.38</v>
      </c>
      <c r="AE73" s="55">
        <v>10774</v>
      </c>
      <c r="AF73" s="55">
        <v>1977</v>
      </c>
      <c r="AG73" s="67">
        <f t="shared" si="4"/>
        <v>16160.189999999999</v>
      </c>
      <c r="AH73" s="67">
        <f t="shared" si="4"/>
        <v>0</v>
      </c>
      <c r="AI73" s="79"/>
      <c r="AJ73" s="79"/>
      <c r="AK73" s="79"/>
      <c r="AL73" s="79"/>
      <c r="AM73" s="79"/>
      <c r="AN73" s="79"/>
      <c r="AO73" s="79"/>
      <c r="AP73" s="79"/>
      <c r="AQ73" s="79"/>
      <c r="AR73" s="79"/>
      <c r="AS73" s="55">
        <v>8080.2569999999996</v>
      </c>
      <c r="AT73" s="55"/>
      <c r="AU73" s="93" t="s">
        <v>246</v>
      </c>
      <c r="AV73" s="55"/>
      <c r="AW73" s="94">
        <v>8079.933</v>
      </c>
      <c r="AX73" s="94">
        <v>0</v>
      </c>
      <c r="AY73" s="95" t="s">
        <v>93</v>
      </c>
      <c r="AZ73" s="95"/>
      <c r="BA73" s="95"/>
      <c r="BB73" s="100"/>
      <c r="BC73" s="95"/>
      <c r="BD73" s="95"/>
      <c r="BE73" s="95"/>
      <c r="BF73" s="95"/>
      <c r="BG73" s="95"/>
      <c r="BH73" s="95"/>
      <c r="BI73" s="95" t="str">
        <f>VLOOKUP(D73,'部省规划资金拨付（年报数据）'!$C$8:'部省规划资金拨付（年报数据）'!$BE$464,1,FALSE)</f>
        <v>衡南龙泉-向阳桥</v>
      </c>
      <c r="BJ73" s="43">
        <v>0</v>
      </c>
      <c r="BK73" s="43">
        <v>1977</v>
      </c>
      <c r="BL73" s="43"/>
      <c r="BM73" s="43">
        <v>0</v>
      </c>
      <c r="BN73" s="43">
        <v>0</v>
      </c>
      <c r="BO73" s="43"/>
      <c r="BP73" s="43"/>
      <c r="BQ73" s="43"/>
      <c r="BR73" s="43">
        <v>350</v>
      </c>
      <c r="BS73" s="43">
        <f t="shared" si="5"/>
        <v>350</v>
      </c>
      <c r="BT73" s="106" t="s">
        <v>426</v>
      </c>
      <c r="BU73" s="106" t="s">
        <v>426</v>
      </c>
      <c r="BV73" s="110"/>
      <c r="XCA73" s="17"/>
      <c r="XCB73" s="17"/>
      <c r="XCC73" s="17"/>
      <c r="XCD73" s="17"/>
      <c r="XCE73" s="17"/>
      <c r="XCF73" s="17"/>
      <c r="XCG73" s="17"/>
      <c r="XCH73" s="17"/>
      <c r="XCI73" s="17"/>
      <c r="XCJ73" s="17"/>
      <c r="XCK73" s="17"/>
      <c r="XCL73" s="17"/>
    </row>
    <row r="74" spans="1:74 16303:16314" s="15" customFormat="1" ht="36">
      <c r="A74" s="28">
        <v>65</v>
      </c>
      <c r="B74" s="28" t="s">
        <v>116</v>
      </c>
      <c r="C74" s="28" t="s">
        <v>122</v>
      </c>
      <c r="D74" s="30" t="s">
        <v>441</v>
      </c>
      <c r="E74" s="31" t="s">
        <v>441</v>
      </c>
      <c r="F74" s="31" t="s">
        <v>441</v>
      </c>
      <c r="G74" s="32"/>
      <c r="H74" s="32"/>
      <c r="I74" s="38" t="s">
        <v>86</v>
      </c>
      <c r="J74" s="39" t="s">
        <v>87</v>
      </c>
      <c r="K74" s="44" t="s">
        <v>88</v>
      </c>
      <c r="L74" s="38"/>
      <c r="M74" s="41" t="s">
        <v>89</v>
      </c>
      <c r="N74" s="42" t="s">
        <v>113</v>
      </c>
      <c r="O74" s="43">
        <v>22.684999999999999</v>
      </c>
      <c r="P74" s="55">
        <v>22.722000000000001</v>
      </c>
      <c r="Q74" s="55">
        <v>22.722000000000001</v>
      </c>
      <c r="R74" s="55"/>
      <c r="S74" s="55"/>
      <c r="T74" s="55"/>
      <c r="U74" s="55"/>
      <c r="V74" s="55">
        <v>2015</v>
      </c>
      <c r="W74" s="48">
        <v>2021</v>
      </c>
      <c r="X74" s="71" t="s">
        <v>442</v>
      </c>
      <c r="Y74" s="72" t="s">
        <v>443</v>
      </c>
      <c r="Z74" s="73">
        <v>51180</v>
      </c>
      <c r="AA74" s="73">
        <v>36911.263700000003</v>
      </c>
      <c r="AB74" s="73">
        <v>6626</v>
      </c>
      <c r="AC74" s="73"/>
      <c r="AD74" s="67">
        <v>44554</v>
      </c>
      <c r="AE74" s="79">
        <v>11500</v>
      </c>
      <c r="AF74" s="67">
        <v>1987.8</v>
      </c>
      <c r="AG74" s="67">
        <f t="shared" si="4"/>
        <v>40280</v>
      </c>
      <c r="AH74" s="67">
        <f t="shared" si="4"/>
        <v>4638.2</v>
      </c>
      <c r="AI74" s="79">
        <v>0</v>
      </c>
      <c r="AJ74" s="79">
        <v>0</v>
      </c>
      <c r="AK74" s="79">
        <v>0</v>
      </c>
      <c r="AL74" s="79"/>
      <c r="AM74" s="79"/>
      <c r="AN74" s="79"/>
      <c r="AO74" s="79"/>
      <c r="AP74" s="79"/>
      <c r="AQ74" s="79" t="s">
        <v>246</v>
      </c>
      <c r="AR74" s="79"/>
      <c r="AS74" s="55">
        <v>19208</v>
      </c>
      <c r="AT74" s="55">
        <v>1987.8</v>
      </c>
      <c r="AU74" s="93" t="s">
        <v>93</v>
      </c>
      <c r="AV74" s="55"/>
      <c r="AW74" s="94">
        <v>20472</v>
      </c>
      <c r="AX74" s="94">
        <v>2650.4</v>
      </c>
      <c r="AY74" s="95" t="s">
        <v>94</v>
      </c>
      <c r="AZ74" s="95">
        <v>22.722000000000001</v>
      </c>
      <c r="BA74" s="95"/>
      <c r="BB74" s="100"/>
      <c r="BC74" s="95"/>
      <c r="BD74" s="95"/>
      <c r="BE74" s="95">
        <v>600</v>
      </c>
      <c r="BF74" s="95"/>
      <c r="BG74" s="95"/>
      <c r="BH74" s="95"/>
      <c r="BI74" s="95" t="str">
        <f>VLOOKUP(D74,'部省规划资金拨付（年报数据）'!$C$8:'部省规划资金拨付（年报数据）'!$BE$464,1,FALSE)</f>
        <v>G107耒阳绕城公路</v>
      </c>
      <c r="BJ74" s="141">
        <v>477</v>
      </c>
      <c r="BK74" s="43">
        <v>6149</v>
      </c>
      <c r="BL74" s="43"/>
      <c r="BM74" s="43">
        <v>477</v>
      </c>
      <c r="BN74" s="43">
        <v>0</v>
      </c>
      <c r="BO74" s="43"/>
      <c r="BP74" s="43"/>
      <c r="BQ74" s="43"/>
      <c r="BR74" s="43"/>
      <c r="BS74" s="43">
        <f t="shared" si="5"/>
        <v>477</v>
      </c>
      <c r="BT74" s="106" t="s">
        <v>426</v>
      </c>
      <c r="BU74" s="106" t="s">
        <v>426</v>
      </c>
      <c r="BV74" s="110"/>
      <c r="XCA74" s="17"/>
      <c r="XCB74" s="17"/>
      <c r="XCC74" s="17"/>
      <c r="XCD74" s="17"/>
      <c r="XCE74" s="17"/>
      <c r="XCF74" s="17"/>
      <c r="XCG74" s="17"/>
      <c r="XCH74" s="17"/>
      <c r="XCI74" s="17"/>
      <c r="XCJ74" s="17"/>
      <c r="XCK74" s="17"/>
      <c r="XCL74" s="17"/>
    </row>
    <row r="75" spans="1:74 16303:16314" s="15" customFormat="1" ht="60">
      <c r="A75" s="28">
        <v>66</v>
      </c>
      <c r="B75" s="28" t="s">
        <v>162</v>
      </c>
      <c r="C75" s="28" t="s">
        <v>686</v>
      </c>
      <c r="D75" s="30" t="s">
        <v>1213</v>
      </c>
      <c r="E75" s="31" t="s">
        <v>1214</v>
      </c>
      <c r="F75" s="31" t="s">
        <v>1215</v>
      </c>
      <c r="G75" s="32"/>
      <c r="H75" s="32" t="s">
        <v>1216</v>
      </c>
      <c r="I75" s="38" t="s">
        <v>86</v>
      </c>
      <c r="J75" s="39" t="s">
        <v>87</v>
      </c>
      <c r="K75" s="40" t="s">
        <v>88</v>
      </c>
      <c r="L75" s="38"/>
      <c r="M75" s="129" t="s">
        <v>134</v>
      </c>
      <c r="N75" s="42" t="s">
        <v>113</v>
      </c>
      <c r="O75" s="43">
        <v>19</v>
      </c>
      <c r="P75" s="55">
        <v>19.140999999999998</v>
      </c>
      <c r="Q75" s="66">
        <v>19.140999999999998</v>
      </c>
      <c r="R75" s="66"/>
      <c r="S75" s="66"/>
      <c r="T75" s="66"/>
      <c r="U75" s="66"/>
      <c r="V75" s="66">
        <v>2017</v>
      </c>
      <c r="W75" s="66">
        <v>2020</v>
      </c>
      <c r="X75" s="71" t="s">
        <v>1217</v>
      </c>
      <c r="Y75" s="72" t="s">
        <v>1218</v>
      </c>
      <c r="Z75" s="73">
        <v>111870.8</v>
      </c>
      <c r="AA75" s="73">
        <v>65727.508199999997</v>
      </c>
      <c r="AB75" s="73">
        <v>9518</v>
      </c>
      <c r="AC75" s="73">
        <v>0</v>
      </c>
      <c r="AD75" s="67">
        <v>102352.8</v>
      </c>
      <c r="AE75" s="55"/>
      <c r="AF75" s="55"/>
      <c r="AG75" s="67">
        <f t="shared" ref="AG75:AH138" si="6">AI75+AS75+AW75+BA75+BE75</f>
        <v>103926.79999999999</v>
      </c>
      <c r="AH75" s="67">
        <f t="shared" si="6"/>
        <v>6662.6</v>
      </c>
      <c r="AI75" s="79"/>
      <c r="AJ75" s="79"/>
      <c r="AK75" s="79"/>
      <c r="AL75" s="79"/>
      <c r="AM75" s="79"/>
      <c r="AN75" s="79"/>
      <c r="AO75" s="79"/>
      <c r="AP75" s="79"/>
      <c r="AQ75" s="79"/>
      <c r="AR75" s="79"/>
      <c r="AS75" s="55">
        <v>16216.95</v>
      </c>
      <c r="AT75" s="55">
        <v>1297.5</v>
      </c>
      <c r="AU75" s="93" t="s">
        <v>246</v>
      </c>
      <c r="AV75" s="55"/>
      <c r="AW75" s="94">
        <v>39718.449999999997</v>
      </c>
      <c r="AX75" s="94">
        <v>1557.9</v>
      </c>
      <c r="AY75" s="95" t="s">
        <v>93</v>
      </c>
      <c r="AZ75" s="95"/>
      <c r="BA75" s="95">
        <v>37991.4</v>
      </c>
      <c r="BB75" s="100">
        <v>3807.2</v>
      </c>
      <c r="BC75" s="95" t="s">
        <v>93</v>
      </c>
      <c r="BD75" s="95"/>
      <c r="BE75" s="95">
        <v>10000</v>
      </c>
      <c r="BF75" s="95"/>
      <c r="BG75" s="95" t="s">
        <v>109</v>
      </c>
      <c r="BH75" s="95"/>
      <c r="BI75" s="95" t="str">
        <f>VLOOKUP(D75,'部省规划资金拨付（年报数据）'!$C$8:'部省规划资金拨付（年报数据）'!$BE$464,1,FALSE)</f>
        <v>G353岳阳东站至三荷机场快速通道</v>
      </c>
      <c r="BJ75" s="43">
        <v>1298</v>
      </c>
      <c r="BK75" s="43">
        <v>5364.6</v>
      </c>
      <c r="BL75" s="43"/>
      <c r="BM75" s="43">
        <v>1298</v>
      </c>
      <c r="BN75" s="43">
        <v>5365</v>
      </c>
      <c r="BO75" s="43"/>
      <c r="BP75" s="43">
        <v>5365</v>
      </c>
      <c r="BQ75" s="43"/>
      <c r="BR75" s="43">
        <v>2640</v>
      </c>
      <c r="BS75" s="43">
        <f t="shared" ref="BS75:BS138" si="7">BM75+BN75+BQ75+BR75</f>
        <v>9303</v>
      </c>
      <c r="BT75" s="106" t="s">
        <v>426</v>
      </c>
      <c r="BU75" s="106" t="s">
        <v>426</v>
      </c>
      <c r="BV75" s="110"/>
      <c r="XCA75" s="17"/>
      <c r="XCB75" s="17"/>
      <c r="XCC75" s="17"/>
      <c r="XCD75" s="17"/>
      <c r="XCE75" s="17"/>
      <c r="XCF75" s="17"/>
      <c r="XCG75" s="17"/>
      <c r="XCH75" s="17"/>
      <c r="XCI75" s="17"/>
      <c r="XCJ75" s="17"/>
      <c r="XCK75" s="17"/>
      <c r="XCL75" s="17"/>
    </row>
    <row r="76" spans="1:74 16303:16314" s="15" customFormat="1" ht="36">
      <c r="A76" s="28">
        <v>67</v>
      </c>
      <c r="B76" s="28" t="s">
        <v>128</v>
      </c>
      <c r="C76" s="28" t="s">
        <v>129</v>
      </c>
      <c r="D76" s="36" t="s">
        <v>444</v>
      </c>
      <c r="E76" s="31" t="s">
        <v>445</v>
      </c>
      <c r="F76" s="31" t="s">
        <v>446</v>
      </c>
      <c r="G76" s="32"/>
      <c r="H76" s="32"/>
      <c r="I76" s="38" t="s">
        <v>86</v>
      </c>
      <c r="J76" s="39" t="s">
        <v>87</v>
      </c>
      <c r="K76" s="130" t="s">
        <v>133</v>
      </c>
      <c r="L76" s="38"/>
      <c r="M76" s="41" t="s">
        <v>134</v>
      </c>
      <c r="N76" s="42" t="s">
        <v>90</v>
      </c>
      <c r="O76" s="43">
        <v>54.3</v>
      </c>
      <c r="P76" s="55">
        <v>54.171999999999997</v>
      </c>
      <c r="Q76" s="55"/>
      <c r="R76" s="55">
        <v>54.171999999999997</v>
      </c>
      <c r="S76" s="55"/>
      <c r="T76" s="55"/>
      <c r="U76" s="55"/>
      <c r="V76" s="55">
        <v>2015</v>
      </c>
      <c r="W76" s="48">
        <v>2021</v>
      </c>
      <c r="X76" s="71" t="s">
        <v>447</v>
      </c>
      <c r="Y76" s="72" t="s">
        <v>448</v>
      </c>
      <c r="Z76" s="73">
        <v>32754.17</v>
      </c>
      <c r="AA76" s="73">
        <v>24180.1361</v>
      </c>
      <c r="AB76" s="73">
        <v>16385</v>
      </c>
      <c r="AC76" s="73"/>
      <c r="AD76" s="67">
        <v>16369.17</v>
      </c>
      <c r="AE76" s="79">
        <v>21290</v>
      </c>
      <c r="AF76" s="67">
        <v>11119</v>
      </c>
      <c r="AG76" s="67">
        <f t="shared" si="6"/>
        <v>11464</v>
      </c>
      <c r="AH76" s="67">
        <f t="shared" si="6"/>
        <v>5266</v>
      </c>
      <c r="AI76" s="79">
        <v>11464</v>
      </c>
      <c r="AJ76" s="79">
        <v>5266</v>
      </c>
      <c r="AK76" s="79">
        <v>11464</v>
      </c>
      <c r="AL76" s="79">
        <v>5266</v>
      </c>
      <c r="AM76" s="79"/>
      <c r="AN76" s="79"/>
      <c r="AO76" s="79"/>
      <c r="AP76" s="79"/>
      <c r="AQ76" s="79" t="s">
        <v>94</v>
      </c>
      <c r="AR76" s="79">
        <v>54.171999999999997</v>
      </c>
      <c r="AS76" s="55"/>
      <c r="AT76" s="55"/>
      <c r="AU76" s="93"/>
      <c r="AV76" s="55"/>
      <c r="AW76" s="94"/>
      <c r="AX76" s="94"/>
      <c r="AY76" s="95"/>
      <c r="AZ76" s="95"/>
      <c r="BA76" s="95"/>
      <c r="BB76" s="100"/>
      <c r="BC76" s="95"/>
      <c r="BD76" s="95"/>
      <c r="BE76" s="95"/>
      <c r="BF76" s="95"/>
      <c r="BG76" s="95"/>
      <c r="BH76" s="95"/>
      <c r="BI76" s="95" t="str">
        <f>VLOOKUP(D76,'部省规划资金拨付（年报数据）'!$C$8:'部省规划资金拨付（年报数据）'!$BE$464,1,FALSE)</f>
        <v>S223邵东仙槎桥－邵阳县峡山铺</v>
      </c>
      <c r="BJ76" s="141">
        <v>5266</v>
      </c>
      <c r="BK76" s="43">
        <v>11119</v>
      </c>
      <c r="BL76" s="43"/>
      <c r="BM76" s="43">
        <v>5266</v>
      </c>
      <c r="BN76" s="43">
        <v>0</v>
      </c>
      <c r="BO76" s="43"/>
      <c r="BP76" s="43"/>
      <c r="BQ76" s="43"/>
      <c r="BR76" s="43"/>
      <c r="BS76" s="43">
        <f t="shared" si="7"/>
        <v>5266</v>
      </c>
      <c r="BT76" s="106" t="s">
        <v>426</v>
      </c>
      <c r="BU76" s="106" t="s">
        <v>426</v>
      </c>
      <c r="BV76" s="110"/>
      <c r="XCA76" s="17"/>
      <c r="XCB76" s="17"/>
      <c r="XCC76" s="17"/>
      <c r="XCD76" s="17"/>
      <c r="XCE76" s="17"/>
      <c r="XCF76" s="17"/>
      <c r="XCG76" s="17"/>
      <c r="XCH76" s="17"/>
      <c r="XCI76" s="17"/>
      <c r="XCJ76" s="17"/>
      <c r="XCK76" s="17"/>
      <c r="XCL76" s="17"/>
    </row>
    <row r="77" spans="1:74 16303:16314" s="15" customFormat="1" ht="36">
      <c r="A77" s="28">
        <v>68</v>
      </c>
      <c r="B77" s="28" t="s">
        <v>128</v>
      </c>
      <c r="C77" s="28" t="s">
        <v>129</v>
      </c>
      <c r="D77" s="36" t="s">
        <v>449</v>
      </c>
      <c r="E77" s="31" t="s">
        <v>450</v>
      </c>
      <c r="F77" s="31" t="s">
        <v>449</v>
      </c>
      <c r="G77" s="32"/>
      <c r="H77" s="32"/>
      <c r="I77" s="38" t="s">
        <v>86</v>
      </c>
      <c r="J77" s="39" t="s">
        <v>87</v>
      </c>
      <c r="K77" s="130" t="s">
        <v>133</v>
      </c>
      <c r="L77" s="38"/>
      <c r="M77" s="41" t="s">
        <v>89</v>
      </c>
      <c r="N77" s="42" t="s">
        <v>119</v>
      </c>
      <c r="O77" s="43">
        <v>28.190999999999999</v>
      </c>
      <c r="P77" s="55">
        <v>27.010999999999999</v>
      </c>
      <c r="Q77" s="55">
        <v>11</v>
      </c>
      <c r="R77" s="55">
        <v>16.010999999999999</v>
      </c>
      <c r="S77" s="55"/>
      <c r="T77" s="55"/>
      <c r="U77" s="55"/>
      <c r="V77" s="55">
        <v>2015</v>
      </c>
      <c r="W77" s="48">
        <v>2021</v>
      </c>
      <c r="X77" s="71" t="s">
        <v>451</v>
      </c>
      <c r="Y77" s="72" t="s">
        <v>452</v>
      </c>
      <c r="Z77" s="73">
        <v>48392.79</v>
      </c>
      <c r="AA77" s="73">
        <v>32748.799500000001</v>
      </c>
      <c r="AB77" s="73">
        <v>9542</v>
      </c>
      <c r="AC77" s="73"/>
      <c r="AD77" s="67">
        <v>38850.79</v>
      </c>
      <c r="AE77" s="79">
        <v>10800</v>
      </c>
      <c r="AF77" s="67">
        <v>2862.6</v>
      </c>
      <c r="AG77" s="67">
        <f t="shared" si="6"/>
        <v>37592.79</v>
      </c>
      <c r="AH77" s="67">
        <f t="shared" si="6"/>
        <v>6679.4</v>
      </c>
      <c r="AI77" s="79">
        <v>13496</v>
      </c>
      <c r="AJ77" s="79">
        <v>6679.4</v>
      </c>
      <c r="AK77" s="79">
        <v>9679</v>
      </c>
      <c r="AL77" s="79">
        <v>2862.6</v>
      </c>
      <c r="AM77" s="79">
        <v>3817</v>
      </c>
      <c r="AN77" s="79">
        <v>3816.8</v>
      </c>
      <c r="AO77" s="79"/>
      <c r="AP77" s="79"/>
      <c r="AQ77" s="79" t="s">
        <v>93</v>
      </c>
      <c r="AR77" s="79"/>
      <c r="AS77" s="55">
        <v>14418.232</v>
      </c>
      <c r="AT77" s="55"/>
      <c r="AU77" s="93" t="s">
        <v>93</v>
      </c>
      <c r="AV77" s="55"/>
      <c r="AW77" s="94">
        <v>9678.5580000000009</v>
      </c>
      <c r="AX77" s="94"/>
      <c r="AY77" s="95" t="s">
        <v>94</v>
      </c>
      <c r="AZ77" s="95">
        <v>27.010999999999999</v>
      </c>
      <c r="BA77" s="95"/>
      <c r="BB77" s="100"/>
      <c r="BC77" s="95"/>
      <c r="BD77" s="95"/>
      <c r="BE77" s="95"/>
      <c r="BF77" s="95"/>
      <c r="BG77" s="95"/>
      <c r="BH77" s="95"/>
      <c r="BI77" s="95" t="str">
        <f>VLOOKUP(D77,'部省规划资金拨付（年报数据）'!$C$8:'部省规划资金拨付（年报数据）'!$BE$464,1,FALSE)</f>
        <v>邵阳市-邵东九公岭</v>
      </c>
      <c r="BJ77" s="141">
        <v>6679.4</v>
      </c>
      <c r="BK77" s="43">
        <v>2862.6</v>
      </c>
      <c r="BL77" s="43"/>
      <c r="BM77" s="43">
        <v>6679.4</v>
      </c>
      <c r="BN77" s="43">
        <v>0</v>
      </c>
      <c r="BO77" s="43"/>
      <c r="BP77" s="43"/>
      <c r="BQ77" s="43"/>
      <c r="BR77" s="43"/>
      <c r="BS77" s="43">
        <f t="shared" si="7"/>
        <v>6679.4</v>
      </c>
      <c r="BT77" s="106" t="s">
        <v>426</v>
      </c>
      <c r="BU77" s="106" t="s">
        <v>426</v>
      </c>
      <c r="BV77" s="110"/>
      <c r="XCA77" s="17"/>
      <c r="XCB77" s="17"/>
      <c r="XCC77" s="17"/>
      <c r="XCD77" s="17"/>
      <c r="XCE77" s="17"/>
      <c r="XCF77" s="17"/>
      <c r="XCG77" s="17"/>
      <c r="XCH77" s="17"/>
      <c r="XCI77" s="17"/>
      <c r="XCJ77" s="17"/>
      <c r="XCK77" s="17"/>
      <c r="XCL77" s="17"/>
    </row>
    <row r="78" spans="1:74 16303:16314" s="15" customFormat="1" ht="36">
      <c r="A78" s="28">
        <v>69</v>
      </c>
      <c r="B78" s="28" t="s">
        <v>128</v>
      </c>
      <c r="C78" s="28" t="s">
        <v>453</v>
      </c>
      <c r="D78" s="36" t="s">
        <v>454</v>
      </c>
      <c r="E78" s="31" t="s">
        <v>455</v>
      </c>
      <c r="F78" s="31" t="s">
        <v>454</v>
      </c>
      <c r="G78" s="32"/>
      <c r="H78" s="32"/>
      <c r="I78" s="38" t="s">
        <v>86</v>
      </c>
      <c r="J78" s="39" t="s">
        <v>87</v>
      </c>
      <c r="K78" s="44" t="s">
        <v>140</v>
      </c>
      <c r="L78" s="38" t="s">
        <v>141</v>
      </c>
      <c r="M78" s="41" t="s">
        <v>89</v>
      </c>
      <c r="N78" s="42" t="s">
        <v>113</v>
      </c>
      <c r="O78" s="43">
        <v>24</v>
      </c>
      <c r="P78" s="55">
        <v>23.992000000000001</v>
      </c>
      <c r="Q78" s="55"/>
      <c r="R78" s="55">
        <v>23.992000000000001</v>
      </c>
      <c r="S78" s="55"/>
      <c r="T78" s="55"/>
      <c r="U78" s="55"/>
      <c r="V78" s="55">
        <v>2015</v>
      </c>
      <c r="W78" s="48">
        <v>2021</v>
      </c>
      <c r="X78" s="71" t="s">
        <v>456</v>
      </c>
      <c r="Y78" s="72" t="s">
        <v>457</v>
      </c>
      <c r="Z78" s="73">
        <v>25096</v>
      </c>
      <c r="AA78" s="73">
        <v>16023.504499999999</v>
      </c>
      <c r="AB78" s="73">
        <v>9833</v>
      </c>
      <c r="AC78" s="73"/>
      <c r="AD78" s="67">
        <v>15263</v>
      </c>
      <c r="AE78" s="79">
        <v>16312</v>
      </c>
      <c r="AF78" s="67">
        <v>5899.8</v>
      </c>
      <c r="AG78" s="67">
        <f t="shared" si="6"/>
        <v>8784</v>
      </c>
      <c r="AH78" s="67">
        <f t="shared" si="6"/>
        <v>3933.2</v>
      </c>
      <c r="AI78" s="79">
        <v>8784</v>
      </c>
      <c r="AJ78" s="79">
        <v>3933.2</v>
      </c>
      <c r="AK78" s="79">
        <v>8784</v>
      </c>
      <c r="AL78" s="79">
        <v>3933.2</v>
      </c>
      <c r="AM78" s="79"/>
      <c r="AN78" s="79"/>
      <c r="AO78" s="79"/>
      <c r="AP78" s="79"/>
      <c r="AQ78" s="79" t="s">
        <v>94</v>
      </c>
      <c r="AR78" s="79">
        <v>23.992000000000001</v>
      </c>
      <c r="AS78" s="55"/>
      <c r="AT78" s="55"/>
      <c r="AU78" s="93"/>
      <c r="AV78" s="55"/>
      <c r="AW78" s="94"/>
      <c r="AX78" s="94"/>
      <c r="AY78" s="95"/>
      <c r="AZ78" s="95"/>
      <c r="BA78" s="95"/>
      <c r="BB78" s="100"/>
      <c r="BC78" s="95"/>
      <c r="BD78" s="95"/>
      <c r="BE78" s="95"/>
      <c r="BF78" s="95"/>
      <c r="BG78" s="95"/>
      <c r="BH78" s="95"/>
      <c r="BI78" s="95" t="str">
        <f>VLOOKUP(D78,'部省规划资金拨付（年报数据）'!$C$8:'部省规划资金拨付（年报数据）'!$BE$464,1,FALSE)</f>
        <v>G241、G356武冈过境线</v>
      </c>
      <c r="BJ78" s="141">
        <v>3933.2</v>
      </c>
      <c r="BK78" s="43">
        <v>5899.8</v>
      </c>
      <c r="BL78" s="43"/>
      <c r="BM78" s="43">
        <v>3933.2</v>
      </c>
      <c r="BN78" s="43">
        <v>0</v>
      </c>
      <c r="BO78" s="43"/>
      <c r="BP78" s="43"/>
      <c r="BQ78" s="43"/>
      <c r="BR78" s="43"/>
      <c r="BS78" s="43">
        <f t="shared" si="7"/>
        <v>3933.2</v>
      </c>
      <c r="BT78" s="106" t="s">
        <v>426</v>
      </c>
      <c r="BU78" s="106" t="s">
        <v>426</v>
      </c>
      <c r="BV78" s="110"/>
      <c r="XCA78" s="17"/>
      <c r="XCB78" s="17"/>
      <c r="XCC78" s="17"/>
      <c r="XCD78" s="17"/>
      <c r="XCE78" s="17"/>
      <c r="XCF78" s="17"/>
      <c r="XCG78" s="17"/>
      <c r="XCH78" s="17"/>
      <c r="XCI78" s="17"/>
      <c r="XCJ78" s="17"/>
      <c r="XCK78" s="17"/>
      <c r="XCL78" s="17"/>
    </row>
    <row r="79" spans="1:74 16303:16314" s="15" customFormat="1" ht="36">
      <c r="A79" s="28">
        <v>70</v>
      </c>
      <c r="B79" s="28" t="s">
        <v>128</v>
      </c>
      <c r="C79" s="28" t="s">
        <v>453</v>
      </c>
      <c r="D79" s="36" t="s">
        <v>458</v>
      </c>
      <c r="E79" s="31" t="s">
        <v>459</v>
      </c>
      <c r="F79" s="31" t="s">
        <v>459</v>
      </c>
      <c r="G79" s="32"/>
      <c r="H79" s="32"/>
      <c r="I79" s="38" t="s">
        <v>86</v>
      </c>
      <c r="J79" s="39" t="s">
        <v>87</v>
      </c>
      <c r="K79" s="44" t="s">
        <v>140</v>
      </c>
      <c r="L79" s="38" t="s">
        <v>141</v>
      </c>
      <c r="M79" s="41" t="s">
        <v>134</v>
      </c>
      <c r="N79" s="42" t="s">
        <v>119</v>
      </c>
      <c r="O79" s="43">
        <v>10</v>
      </c>
      <c r="P79" s="55">
        <v>9.64</v>
      </c>
      <c r="Q79" s="55"/>
      <c r="R79" s="55">
        <v>9.64</v>
      </c>
      <c r="S79" s="55"/>
      <c r="T79" s="55"/>
      <c r="U79" s="55"/>
      <c r="V79" s="55">
        <v>2015</v>
      </c>
      <c r="W79" s="48">
        <v>2021</v>
      </c>
      <c r="X79" s="71" t="s">
        <v>460</v>
      </c>
      <c r="Y79" s="72" t="s">
        <v>461</v>
      </c>
      <c r="Z79" s="73">
        <v>9567.19</v>
      </c>
      <c r="AA79" s="73">
        <v>6537.6862000000001</v>
      </c>
      <c r="AB79" s="73">
        <v>3260</v>
      </c>
      <c r="AC79" s="73"/>
      <c r="AD79" s="67">
        <v>6307.19</v>
      </c>
      <c r="AE79" s="79">
        <v>1913</v>
      </c>
      <c r="AF79" s="67">
        <v>978</v>
      </c>
      <c r="AG79" s="67">
        <f t="shared" si="6"/>
        <v>7654.19</v>
      </c>
      <c r="AH79" s="67">
        <f t="shared" si="6"/>
        <v>2282</v>
      </c>
      <c r="AI79" s="79">
        <v>3217</v>
      </c>
      <c r="AJ79" s="79">
        <v>2282</v>
      </c>
      <c r="AK79" s="79">
        <v>1913</v>
      </c>
      <c r="AL79" s="79">
        <v>978</v>
      </c>
      <c r="AM79" s="79">
        <v>1304</v>
      </c>
      <c r="AN79" s="79">
        <v>1304</v>
      </c>
      <c r="AO79" s="79"/>
      <c r="AP79" s="79"/>
      <c r="AQ79" s="79" t="s">
        <v>93</v>
      </c>
      <c r="AR79" s="79"/>
      <c r="AS79" s="55">
        <v>4437.1899999999996</v>
      </c>
      <c r="AT79" s="55"/>
      <c r="AU79" s="93" t="s">
        <v>94</v>
      </c>
      <c r="AV79" s="55">
        <v>9.64</v>
      </c>
      <c r="AW79" s="94"/>
      <c r="AX79" s="94"/>
      <c r="AY79" s="95"/>
      <c r="AZ79" s="95"/>
      <c r="BA79" s="95"/>
      <c r="BB79" s="100"/>
      <c r="BC79" s="95"/>
      <c r="BD79" s="95"/>
      <c r="BE79" s="95"/>
      <c r="BF79" s="95"/>
      <c r="BG79" s="95"/>
      <c r="BH79" s="95"/>
      <c r="BI79" s="95" t="str">
        <f>VLOOKUP(D79,'部省规划资金拨付（年报数据）'!$C$8:'部省规划资金拨付（年报数据）'!$BE$464,1,FALSE)</f>
        <v>S246武冈过境高桥-小水</v>
      </c>
      <c r="BJ79" s="141">
        <v>2282</v>
      </c>
      <c r="BK79" s="43">
        <v>978</v>
      </c>
      <c r="BL79" s="43"/>
      <c r="BM79" s="43">
        <v>2282</v>
      </c>
      <c r="BN79" s="43">
        <v>0</v>
      </c>
      <c r="BO79" s="43"/>
      <c r="BP79" s="43"/>
      <c r="BQ79" s="43"/>
      <c r="BR79" s="43"/>
      <c r="BS79" s="43">
        <f t="shared" si="7"/>
        <v>2282</v>
      </c>
      <c r="BT79" s="106" t="s">
        <v>426</v>
      </c>
      <c r="BU79" s="106" t="s">
        <v>426</v>
      </c>
      <c r="BV79" s="110"/>
      <c r="XCA79" s="17"/>
      <c r="XCB79" s="17"/>
      <c r="XCC79" s="17"/>
      <c r="XCD79" s="17"/>
      <c r="XCE79" s="17"/>
      <c r="XCF79" s="17"/>
      <c r="XCG79" s="17"/>
      <c r="XCH79" s="17"/>
      <c r="XCI79" s="17"/>
      <c r="XCJ79" s="17"/>
      <c r="XCK79" s="17"/>
      <c r="XCL79" s="17"/>
    </row>
    <row r="80" spans="1:74 16303:16314" s="15" customFormat="1" ht="72">
      <c r="A80" s="28">
        <v>71</v>
      </c>
      <c r="B80" s="28" t="s">
        <v>230</v>
      </c>
      <c r="C80" s="28" t="s">
        <v>462</v>
      </c>
      <c r="D80" s="112" t="s">
        <v>463</v>
      </c>
      <c r="E80" s="31" t="s">
        <v>464</v>
      </c>
      <c r="F80" s="31" t="s">
        <v>464</v>
      </c>
      <c r="G80" s="32"/>
      <c r="H80" s="32"/>
      <c r="I80" s="38" t="s">
        <v>100</v>
      </c>
      <c r="J80" s="39" t="s">
        <v>87</v>
      </c>
      <c r="K80" s="44" t="s">
        <v>140</v>
      </c>
      <c r="L80" s="38" t="s">
        <v>234</v>
      </c>
      <c r="M80" s="44" t="s">
        <v>165</v>
      </c>
      <c r="N80" s="42" t="s">
        <v>119</v>
      </c>
      <c r="O80" s="43">
        <v>33</v>
      </c>
      <c r="P80" s="122">
        <v>114.655</v>
      </c>
      <c r="Q80" s="122"/>
      <c r="R80" s="122"/>
      <c r="S80" s="122">
        <v>114.655</v>
      </c>
      <c r="T80" s="122"/>
      <c r="U80" s="122"/>
      <c r="V80" s="122">
        <v>2014</v>
      </c>
      <c r="W80" s="55">
        <v>2020</v>
      </c>
      <c r="X80" s="71" t="s">
        <v>465</v>
      </c>
      <c r="Y80" s="136" t="s">
        <v>466</v>
      </c>
      <c r="Z80" s="73">
        <v>92407</v>
      </c>
      <c r="AA80" s="73">
        <v>67457.11</v>
      </c>
      <c r="AB80" s="73">
        <v>3207</v>
      </c>
      <c r="AC80" s="73"/>
      <c r="AD80" s="73">
        <v>89200</v>
      </c>
      <c r="AE80" s="79">
        <v>22956</v>
      </c>
      <c r="AF80" s="67">
        <v>3207</v>
      </c>
      <c r="AG80" s="67">
        <f t="shared" si="6"/>
        <v>0</v>
      </c>
      <c r="AH80" s="67">
        <f t="shared" si="6"/>
        <v>0</v>
      </c>
      <c r="AI80" s="79">
        <v>0</v>
      </c>
      <c r="AJ80" s="79">
        <v>0</v>
      </c>
      <c r="AK80" s="79">
        <v>0</v>
      </c>
      <c r="AL80" s="79"/>
      <c r="AM80" s="79"/>
      <c r="AN80" s="79"/>
      <c r="AO80" s="79"/>
      <c r="AP80" s="79"/>
      <c r="AQ80" s="79" t="s">
        <v>93</v>
      </c>
      <c r="AR80" s="79"/>
      <c r="AS80" s="55"/>
      <c r="AT80" s="55"/>
      <c r="AU80" s="93"/>
      <c r="AV80" s="55"/>
      <c r="AW80" s="94"/>
      <c r="AX80" s="94"/>
      <c r="AY80" s="95"/>
      <c r="AZ80" s="95"/>
      <c r="BA80" s="95"/>
      <c r="BB80" s="100"/>
      <c r="BC80" s="95"/>
      <c r="BD80" s="95"/>
      <c r="BE80" s="95"/>
      <c r="BF80" s="95"/>
      <c r="BG80" s="95"/>
      <c r="BH80" s="95"/>
      <c r="BI80" s="95" t="str">
        <f>VLOOKUP(D80,'部省规划资金拨付（年报数据）'!$C$8:'部省规划资金拨付（年报数据）'!$BE$464,1,FALSE)</f>
        <v>张家界环武陵源景区公路</v>
      </c>
      <c r="BJ80" s="43">
        <v>3207</v>
      </c>
      <c r="BK80" s="43">
        <v>0</v>
      </c>
      <c r="BL80" s="43"/>
      <c r="BM80" s="43">
        <v>3207</v>
      </c>
      <c r="BN80" s="43">
        <v>0</v>
      </c>
      <c r="BO80" s="43"/>
      <c r="BP80" s="43"/>
      <c r="BQ80" s="43"/>
      <c r="BR80" s="43"/>
      <c r="BS80" s="43">
        <f t="shared" si="7"/>
        <v>3207</v>
      </c>
      <c r="BT80" s="106" t="s">
        <v>426</v>
      </c>
      <c r="BU80" s="106" t="s">
        <v>426</v>
      </c>
      <c r="BV80" s="110"/>
      <c r="XCA80" s="17"/>
      <c r="XCB80" s="17"/>
      <c r="XCC80" s="17"/>
      <c r="XCD80" s="17"/>
      <c r="XCE80" s="17"/>
      <c r="XCF80" s="17"/>
      <c r="XCG80" s="17"/>
      <c r="XCH80" s="17"/>
      <c r="XCI80" s="17"/>
      <c r="XCJ80" s="17"/>
      <c r="XCK80" s="17"/>
      <c r="XCL80" s="17"/>
    </row>
    <row r="81" spans="1:74 16303:16314" s="15" customFormat="1" ht="48">
      <c r="A81" s="28">
        <v>72</v>
      </c>
      <c r="B81" s="28" t="s">
        <v>371</v>
      </c>
      <c r="C81" s="28" t="s">
        <v>384</v>
      </c>
      <c r="D81" s="36" t="s">
        <v>467</v>
      </c>
      <c r="E81" s="31" t="s">
        <v>468</v>
      </c>
      <c r="F81" s="31" t="s">
        <v>469</v>
      </c>
      <c r="G81" s="32"/>
      <c r="H81" s="32"/>
      <c r="I81" s="38" t="s">
        <v>86</v>
      </c>
      <c r="J81" s="39" t="s">
        <v>87</v>
      </c>
      <c r="K81" s="44" t="s">
        <v>140</v>
      </c>
      <c r="L81" s="38" t="s">
        <v>141</v>
      </c>
      <c r="M81" s="41" t="s">
        <v>89</v>
      </c>
      <c r="N81" s="42" t="s">
        <v>90</v>
      </c>
      <c r="O81" s="55">
        <v>16.381</v>
      </c>
      <c r="P81" s="55">
        <v>16.381</v>
      </c>
      <c r="Q81" s="55"/>
      <c r="R81" s="55"/>
      <c r="S81" s="55">
        <v>16.381</v>
      </c>
      <c r="T81" s="55"/>
      <c r="U81" s="55"/>
      <c r="V81" s="55">
        <v>2016</v>
      </c>
      <c r="W81" s="55">
        <v>2020</v>
      </c>
      <c r="X81" s="71" t="s">
        <v>470</v>
      </c>
      <c r="Y81" s="72" t="s">
        <v>471</v>
      </c>
      <c r="Z81" s="73">
        <v>22619</v>
      </c>
      <c r="AA81" s="73">
        <v>17197.9899</v>
      </c>
      <c r="AB81" s="73">
        <v>7145</v>
      </c>
      <c r="AC81" s="73"/>
      <c r="AD81" s="79">
        <v>15474</v>
      </c>
      <c r="AE81" s="79">
        <v>11140</v>
      </c>
      <c r="AF81" s="67">
        <v>2096</v>
      </c>
      <c r="AG81" s="67">
        <f t="shared" si="6"/>
        <v>11479</v>
      </c>
      <c r="AH81" s="67">
        <f t="shared" si="6"/>
        <v>5049</v>
      </c>
      <c r="AI81" s="79">
        <v>11479</v>
      </c>
      <c r="AJ81" s="79">
        <v>5049</v>
      </c>
      <c r="AK81" s="79">
        <v>8384</v>
      </c>
      <c r="AL81" s="79">
        <v>4192</v>
      </c>
      <c r="AM81" s="79">
        <v>3095</v>
      </c>
      <c r="AN81" s="79">
        <v>857</v>
      </c>
      <c r="AO81" s="79"/>
      <c r="AP81" s="79"/>
      <c r="AQ81" s="79" t="s">
        <v>93</v>
      </c>
      <c r="AR81" s="79"/>
      <c r="AS81" s="55"/>
      <c r="AT81" s="55"/>
      <c r="AU81" s="93" t="s">
        <v>94</v>
      </c>
      <c r="AV81" s="55">
        <v>16.381</v>
      </c>
      <c r="AW81" s="94"/>
      <c r="AX81" s="94"/>
      <c r="AY81" s="95"/>
      <c r="AZ81" s="95"/>
      <c r="BA81" s="95"/>
      <c r="BB81" s="100"/>
      <c r="BC81" s="95"/>
      <c r="BD81" s="95"/>
      <c r="BE81" s="95"/>
      <c r="BF81" s="95"/>
      <c r="BG81" s="95"/>
      <c r="BH81" s="95"/>
      <c r="BI81" s="95" t="str">
        <f>VLOOKUP(D81,'部省规划资金拨付（年报数据）'!$C$8:'部省规划资金拨付（年报数据）'!$BE$464,1,FALSE)</f>
        <v>S313古丈罗依溪-沅陵凤滩（一期）</v>
      </c>
      <c r="BJ81" s="43">
        <v>7145</v>
      </c>
      <c r="BK81" s="43">
        <v>0</v>
      </c>
      <c r="BL81" s="43"/>
      <c r="BM81" s="43">
        <v>7145</v>
      </c>
      <c r="BN81" s="43">
        <v>0</v>
      </c>
      <c r="BO81" s="43"/>
      <c r="BP81" s="43"/>
      <c r="BQ81" s="43"/>
      <c r="BR81" s="43"/>
      <c r="BS81" s="43">
        <f t="shared" si="7"/>
        <v>7145</v>
      </c>
      <c r="BT81" s="106" t="s">
        <v>426</v>
      </c>
      <c r="BU81" s="106" t="s">
        <v>426</v>
      </c>
      <c r="BV81" s="110"/>
      <c r="XCA81" s="17"/>
      <c r="XCB81" s="17"/>
      <c r="XCC81" s="17"/>
      <c r="XCD81" s="17"/>
      <c r="XCE81" s="17"/>
      <c r="XCF81" s="17"/>
      <c r="XCG81" s="17"/>
      <c r="XCH81" s="17"/>
      <c r="XCI81" s="17"/>
      <c r="XCJ81" s="17"/>
      <c r="XCK81" s="17"/>
      <c r="XCL81" s="17"/>
    </row>
    <row r="82" spans="1:74 16303:16314" s="15" customFormat="1" ht="24">
      <c r="A82" s="28">
        <v>73</v>
      </c>
      <c r="B82" s="28" t="s">
        <v>79</v>
      </c>
      <c r="C82" s="28" t="s">
        <v>501</v>
      </c>
      <c r="D82" s="32" t="s">
        <v>3377</v>
      </c>
      <c r="E82" s="31" t="s">
        <v>3378</v>
      </c>
      <c r="F82" s="31" t="s">
        <v>3378</v>
      </c>
      <c r="G82" s="32"/>
      <c r="H82" s="32"/>
      <c r="I82" s="38" t="s">
        <v>86</v>
      </c>
      <c r="J82" s="39" t="s">
        <v>1839</v>
      </c>
      <c r="K82" s="54" t="s">
        <v>88</v>
      </c>
      <c r="L82" s="38"/>
      <c r="M82" s="44" t="s">
        <v>165</v>
      </c>
      <c r="N82" s="131"/>
      <c r="O82" s="57"/>
      <c r="P82" s="122">
        <v>14.25</v>
      </c>
      <c r="Q82" s="122"/>
      <c r="R82" s="122">
        <v>14.25</v>
      </c>
      <c r="S82" s="122"/>
      <c r="T82" s="122"/>
      <c r="U82" s="122"/>
      <c r="V82" s="122"/>
      <c r="W82" s="122"/>
      <c r="X82" s="71"/>
      <c r="Y82" s="72"/>
      <c r="Z82" s="73">
        <v>42055</v>
      </c>
      <c r="AA82" s="73"/>
      <c r="AB82" s="73">
        <v>3563</v>
      </c>
      <c r="AC82" s="73"/>
      <c r="AD82" s="73">
        <v>38492</v>
      </c>
      <c r="AE82" s="79">
        <v>0</v>
      </c>
      <c r="AF82" s="79">
        <v>2236</v>
      </c>
      <c r="AG82" s="67">
        <f t="shared" si="6"/>
        <v>0</v>
      </c>
      <c r="AH82" s="67">
        <f t="shared" si="6"/>
        <v>-2236</v>
      </c>
      <c r="AI82" s="79">
        <v>0</v>
      </c>
      <c r="AJ82" s="139">
        <v>-2236</v>
      </c>
      <c r="AK82" s="139">
        <v>0</v>
      </c>
      <c r="AL82" s="139">
        <v>-2236</v>
      </c>
      <c r="AM82" s="79"/>
      <c r="AN82" s="79"/>
      <c r="AO82" s="79"/>
      <c r="AP82" s="79"/>
      <c r="AQ82" s="79"/>
      <c r="AR82" s="79"/>
      <c r="AS82" s="55"/>
      <c r="AT82" s="55"/>
      <c r="AU82" s="93"/>
      <c r="AV82" s="55"/>
      <c r="AW82" s="94"/>
      <c r="AX82" s="94"/>
      <c r="AY82" s="95"/>
      <c r="AZ82" s="95"/>
      <c r="BA82" s="95"/>
      <c r="BB82" s="100"/>
      <c r="BC82" s="95"/>
      <c r="BD82" s="95"/>
      <c r="BE82" s="95"/>
      <c r="BF82" s="95"/>
      <c r="BG82" s="95"/>
      <c r="BH82" s="95"/>
      <c r="BI82" s="95" t="e">
        <f>VLOOKUP(D82,'部省规划资金拨付（年报数据）'!$C$8:'部省规划资金拨付（年报数据）'!$BE$464,1,FALSE)</f>
        <v>#N/A</v>
      </c>
      <c r="BJ82" s="43">
        <v>0</v>
      </c>
      <c r="BK82" s="43">
        <v>0</v>
      </c>
      <c r="BL82" s="43"/>
      <c r="BM82" s="43">
        <v>0</v>
      </c>
      <c r="BN82" s="43">
        <v>0</v>
      </c>
      <c r="BO82" s="43"/>
      <c r="BP82" s="43"/>
      <c r="BQ82" s="43"/>
      <c r="BR82" s="43"/>
      <c r="BS82" s="43">
        <f t="shared" si="7"/>
        <v>0</v>
      </c>
      <c r="BT82" s="106"/>
      <c r="BU82" s="106"/>
      <c r="BV82" s="110" t="s">
        <v>1841</v>
      </c>
      <c r="XCA82" s="17"/>
      <c r="XCB82" s="17"/>
      <c r="XCC82" s="17"/>
      <c r="XCD82" s="17"/>
      <c r="XCE82" s="17"/>
      <c r="XCF82" s="17"/>
      <c r="XCG82" s="17"/>
      <c r="XCH82" s="17"/>
      <c r="XCI82" s="17"/>
      <c r="XCJ82" s="17"/>
      <c r="XCK82" s="17"/>
      <c r="XCL82" s="17"/>
    </row>
    <row r="83" spans="1:74 16303:16314" s="15" customFormat="1" ht="33.950000000000003" customHeight="1">
      <c r="A83" s="28"/>
      <c r="B83" s="28"/>
      <c r="C83" s="28"/>
      <c r="D83" s="233" t="s">
        <v>472</v>
      </c>
      <c r="E83" s="31"/>
      <c r="F83" s="31"/>
      <c r="G83" s="32"/>
      <c r="H83" s="32"/>
      <c r="I83" s="38"/>
      <c r="J83" s="39"/>
      <c r="K83" s="54"/>
      <c r="L83" s="38"/>
      <c r="M83" s="44"/>
      <c r="N83" s="131"/>
      <c r="O83" s="234">
        <f>SUBTOTAL(9,O85:O463)</f>
        <v>6958.7329639999989</v>
      </c>
      <c r="P83" s="234">
        <f t="shared" ref="P83:AP83" si="8">SUBTOTAL(9,P85:P463)</f>
        <v>7227.0447399999966</v>
      </c>
      <c r="Q83" s="234">
        <f t="shared" si="8"/>
        <v>2187.7549399999998</v>
      </c>
      <c r="R83" s="234">
        <f t="shared" si="8"/>
        <v>4467.3234099999991</v>
      </c>
      <c r="S83" s="234">
        <f t="shared" si="8"/>
        <v>500.35263999999995</v>
      </c>
      <c r="T83" s="234">
        <f t="shared" si="8"/>
        <v>47455.750000000007</v>
      </c>
      <c r="U83" s="234">
        <f t="shared" si="8"/>
        <v>19560</v>
      </c>
      <c r="V83" s="234"/>
      <c r="W83" s="234"/>
      <c r="X83" s="234"/>
      <c r="Y83" s="234"/>
      <c r="Z83" s="234">
        <f t="shared" si="8"/>
        <v>15173988.3126</v>
      </c>
      <c r="AA83" s="234">
        <f t="shared" si="8"/>
        <v>10551398.815076046</v>
      </c>
      <c r="AB83" s="234">
        <f t="shared" si="8"/>
        <v>3326778.796000001</v>
      </c>
      <c r="AC83" s="234">
        <f t="shared" si="8"/>
        <v>1013765.27</v>
      </c>
      <c r="AD83" s="234">
        <f t="shared" si="8"/>
        <v>11447084.816600002</v>
      </c>
      <c r="AE83" s="234">
        <f t="shared" si="8"/>
        <v>65724</v>
      </c>
      <c r="AF83" s="234">
        <f t="shared" si="8"/>
        <v>7505.4</v>
      </c>
      <c r="AG83" s="234">
        <f t="shared" si="8"/>
        <v>8944389.398210004</v>
      </c>
      <c r="AH83" s="234">
        <f t="shared" si="8"/>
        <v>1841687.1181200002</v>
      </c>
      <c r="AI83" s="234">
        <f t="shared" si="8"/>
        <v>1677441.493</v>
      </c>
      <c r="AJ83" s="234">
        <f t="shared" si="8"/>
        <v>286656.27500000002</v>
      </c>
      <c r="AK83" s="234">
        <f t="shared" si="8"/>
        <v>1650852</v>
      </c>
      <c r="AL83" s="234">
        <f t="shared" si="8"/>
        <v>133834.20000000001</v>
      </c>
      <c r="AM83" s="234">
        <f t="shared" si="8"/>
        <v>26589.492999999999</v>
      </c>
      <c r="AN83" s="234">
        <f t="shared" si="8"/>
        <v>92088.664999999994</v>
      </c>
      <c r="AO83" s="234">
        <f t="shared" si="8"/>
        <v>0</v>
      </c>
      <c r="AP83" s="234">
        <f t="shared" si="8"/>
        <v>60733.41</v>
      </c>
      <c r="AQ83" s="234"/>
      <c r="AR83" s="234">
        <f>SUBTOTAL(9,AR85:AR463)</f>
        <v>175.57400000000001</v>
      </c>
      <c r="AS83" s="234">
        <f>SUBTOTAL(9,AS85:AS463)</f>
        <v>2553323.0742000006</v>
      </c>
      <c r="AT83" s="234">
        <f>SUBTOTAL(9,AT85:AT463)</f>
        <v>772032.01850000001</v>
      </c>
      <c r="AU83" s="234"/>
      <c r="AV83" s="234">
        <f>SUBTOTAL(9,AV85:AV463)</f>
        <v>682.57699999999977</v>
      </c>
      <c r="AW83" s="234">
        <f>SUBTOTAL(9,AW85:AW463)</f>
        <v>2469487.5170099991</v>
      </c>
      <c r="AX83" s="234">
        <f>SUBTOTAL(9,AX85:AX463)</f>
        <v>617679.49462000025</v>
      </c>
      <c r="AY83" s="234"/>
      <c r="AZ83" s="234">
        <f>SUBTOTAL(9,AZ85:AZ463)</f>
        <v>1035.4117400000002</v>
      </c>
      <c r="BA83" s="234">
        <f>SUBTOTAL(9,BA85:BA463)</f>
        <v>1155626.3139999998</v>
      </c>
      <c r="BB83" s="234">
        <f>SUBTOTAL(9,BB85:BB463)</f>
        <v>38762.329999999936</v>
      </c>
      <c r="BC83" s="234"/>
      <c r="BD83" s="234">
        <f>SUBTOTAL(9,BD85:BD463)</f>
        <v>501.28099999999995</v>
      </c>
      <c r="BE83" s="234">
        <f>SUBTOTAL(9,BE85:BE463)</f>
        <v>1088511</v>
      </c>
      <c r="BF83" s="234">
        <f>SUBTOTAL(9,BF85:BF463)</f>
        <v>126557</v>
      </c>
      <c r="BG83" s="234"/>
      <c r="BH83" s="234">
        <f>SUBTOTAL(9,BH85:BH463)</f>
        <v>337</v>
      </c>
      <c r="BI83" s="95" t="e">
        <f>VLOOKUP(D83,'部省规划资金拨付（年报数据）'!$C$8:'部省规划资金拨付（年报数据）'!$BE$464,1,FALSE)</f>
        <v>#N/A</v>
      </c>
      <c r="BJ83" s="234">
        <f t="shared" ref="BJ83:BV83" si="9">SUBTOTAL(9,BJ85:BJ463)</f>
        <v>1290857.905</v>
      </c>
      <c r="BK83" s="234">
        <f t="shared" si="9"/>
        <v>431778.61312000005</v>
      </c>
      <c r="BL83" s="234">
        <f t="shared" si="9"/>
        <v>31936</v>
      </c>
      <c r="BM83" s="234">
        <f t="shared" si="9"/>
        <v>1322793.9049999998</v>
      </c>
      <c r="BN83" s="234">
        <f t="shared" si="9"/>
        <v>295505</v>
      </c>
      <c r="BO83" s="234">
        <f t="shared" si="9"/>
        <v>108535</v>
      </c>
      <c r="BP83" s="234">
        <f t="shared" si="9"/>
        <v>186970</v>
      </c>
      <c r="BQ83" s="234">
        <f t="shared" si="9"/>
        <v>31314</v>
      </c>
      <c r="BR83" s="234">
        <f t="shared" si="9"/>
        <v>32802</v>
      </c>
      <c r="BS83" s="234">
        <f t="shared" si="9"/>
        <v>1682414.9049999998</v>
      </c>
      <c r="BT83" s="234"/>
      <c r="BU83" s="234"/>
      <c r="BV83" s="234">
        <f t="shared" si="9"/>
        <v>0</v>
      </c>
      <c r="XCA83" s="17"/>
      <c r="XCB83" s="17"/>
      <c r="XCC83" s="17"/>
      <c r="XCD83" s="17"/>
      <c r="XCE83" s="17"/>
      <c r="XCF83" s="17"/>
      <c r="XCG83" s="17"/>
      <c r="XCH83" s="17"/>
      <c r="XCI83" s="17"/>
      <c r="XCJ83" s="17"/>
      <c r="XCK83" s="17"/>
      <c r="XCL83" s="17"/>
    </row>
    <row r="84" spans="1:74 16303:16314" s="15" customFormat="1" ht="30" customHeight="1">
      <c r="A84" s="28"/>
      <c r="B84" s="28"/>
      <c r="C84" s="28"/>
      <c r="D84" s="233" t="s">
        <v>473</v>
      </c>
      <c r="E84" s="31"/>
      <c r="F84" s="31"/>
      <c r="G84" s="32"/>
      <c r="H84" s="32"/>
      <c r="I84" s="38"/>
      <c r="J84" s="39"/>
      <c r="K84" s="54"/>
      <c r="L84" s="38"/>
      <c r="M84" s="44"/>
      <c r="N84" s="131"/>
      <c r="O84" s="234">
        <f>SUBTOTAL(9,O85:O370)</f>
        <v>5439.1819640000003</v>
      </c>
      <c r="P84" s="234">
        <f t="shared" ref="P84:AP84" si="10">SUBTOTAL(9,P85:P370)</f>
        <v>5516.5067400000007</v>
      </c>
      <c r="Q84" s="234">
        <f t="shared" si="10"/>
        <v>1478.9609399999995</v>
      </c>
      <c r="R84" s="234">
        <f t="shared" si="10"/>
        <v>3600.4468399999996</v>
      </c>
      <c r="S84" s="234">
        <f t="shared" si="10"/>
        <v>382.10363999999993</v>
      </c>
      <c r="T84" s="234">
        <f t="shared" si="10"/>
        <v>39774.320000000007</v>
      </c>
      <c r="U84" s="234">
        <f t="shared" si="10"/>
        <v>15683</v>
      </c>
      <c r="V84" s="234"/>
      <c r="W84" s="234"/>
      <c r="X84" s="234"/>
      <c r="Y84" s="234"/>
      <c r="Z84" s="234">
        <f t="shared" si="10"/>
        <v>11125818.910600003</v>
      </c>
      <c r="AA84" s="234">
        <f t="shared" si="10"/>
        <v>7583043.8037760435</v>
      </c>
      <c r="AB84" s="234">
        <f t="shared" si="10"/>
        <v>2549685.120000001</v>
      </c>
      <c r="AC84" s="234">
        <f t="shared" si="10"/>
        <v>968613.95000000007</v>
      </c>
      <c r="AD84" s="234">
        <f t="shared" si="10"/>
        <v>8576406.9906000011</v>
      </c>
      <c r="AE84" s="234">
        <f t="shared" si="10"/>
        <v>65724</v>
      </c>
      <c r="AF84" s="234">
        <f t="shared" si="10"/>
        <v>7505.4</v>
      </c>
      <c r="AG84" s="234">
        <f t="shared" si="10"/>
        <v>8304112.4092100011</v>
      </c>
      <c r="AH84" s="234">
        <f t="shared" si="10"/>
        <v>1828494.2329200003</v>
      </c>
      <c r="AI84" s="234">
        <f t="shared" si="10"/>
        <v>1668775.493</v>
      </c>
      <c r="AJ84" s="234">
        <f t="shared" si="10"/>
        <v>285426.27500000002</v>
      </c>
      <c r="AK84" s="234">
        <f t="shared" si="10"/>
        <v>1642186</v>
      </c>
      <c r="AL84" s="234">
        <f t="shared" si="10"/>
        <v>133834.20000000001</v>
      </c>
      <c r="AM84" s="234">
        <f t="shared" si="10"/>
        <v>26589.492999999999</v>
      </c>
      <c r="AN84" s="234">
        <f t="shared" si="10"/>
        <v>90858.664999999994</v>
      </c>
      <c r="AO84" s="234">
        <f t="shared" si="10"/>
        <v>0</v>
      </c>
      <c r="AP84" s="234">
        <f t="shared" si="10"/>
        <v>60733.41</v>
      </c>
      <c r="AQ84" s="234"/>
      <c r="AR84" s="234">
        <f>SUBTOTAL(9,AR85:AR370)</f>
        <v>175.57400000000001</v>
      </c>
      <c r="AS84" s="234">
        <f>SUBTOTAL(9,AS85:AS370)</f>
        <v>2383356.5941999997</v>
      </c>
      <c r="AT84" s="234">
        <f>SUBTOTAL(9,AT85:AT370)</f>
        <v>739534.58349999995</v>
      </c>
      <c r="AU84" s="234"/>
      <c r="AV84" s="234">
        <f>SUBTOTAL(9,AV85:AV370)</f>
        <v>682.57699999999977</v>
      </c>
      <c r="AW84" s="234">
        <f>SUBTOTAL(9,AW85:AW370)</f>
        <v>2240573.0080099995</v>
      </c>
      <c r="AX84" s="234">
        <f>SUBTOTAL(9,AX85:AX370)</f>
        <v>574029.77442000026</v>
      </c>
      <c r="AY84" s="234"/>
      <c r="AZ84" s="234">
        <f>SUBTOTAL(9,AZ85:AZ370)</f>
        <v>1035.4117400000002</v>
      </c>
      <c r="BA84" s="234">
        <f>SUBTOTAL(9,BA85:BA370)</f>
        <v>1155626.3139999998</v>
      </c>
      <c r="BB84" s="234">
        <f>SUBTOTAL(9,BB85:BB370)</f>
        <v>116139.59999999995</v>
      </c>
      <c r="BC84" s="234"/>
      <c r="BD84" s="234">
        <f>SUBTOTAL(9,BD85:BD370)</f>
        <v>501.28099999999995</v>
      </c>
      <c r="BE84" s="234">
        <f>SUBTOTAL(9,BE85:BE370)</f>
        <v>855781</v>
      </c>
      <c r="BF84" s="234">
        <f>SUBTOTAL(9,BF85:BF370)</f>
        <v>113364</v>
      </c>
      <c r="BG84" s="234"/>
      <c r="BH84" s="234">
        <f>SUBTOTAL(9,BH85:BH370)</f>
        <v>337</v>
      </c>
      <c r="BI84" s="95" t="e">
        <f>VLOOKUP(D84,'部省规划资金拨付（年报数据）'!$C$8:'部省规划资金拨付（年报数据）'!$BE$464,1,FALSE)</f>
        <v>#N/A</v>
      </c>
      <c r="BJ84" s="234">
        <f t="shared" ref="BJ84:BV84" si="11">SUBTOTAL(9,BJ85:BJ370)</f>
        <v>1266314.405</v>
      </c>
      <c r="BK84" s="234">
        <f t="shared" si="11"/>
        <v>456321.22792000003</v>
      </c>
      <c r="BL84" s="234">
        <f t="shared" si="11"/>
        <v>31936</v>
      </c>
      <c r="BM84" s="234">
        <f t="shared" si="11"/>
        <v>1298250.4049999998</v>
      </c>
      <c r="BN84" s="234">
        <f t="shared" si="11"/>
        <v>291761</v>
      </c>
      <c r="BO84" s="234">
        <f t="shared" si="11"/>
        <v>104049</v>
      </c>
      <c r="BP84" s="234">
        <f t="shared" si="11"/>
        <v>187712</v>
      </c>
      <c r="BQ84" s="234">
        <f t="shared" si="11"/>
        <v>31314</v>
      </c>
      <c r="BR84" s="234">
        <f t="shared" si="11"/>
        <v>23294</v>
      </c>
      <c r="BS84" s="234">
        <f t="shared" si="11"/>
        <v>1644619.4049999998</v>
      </c>
      <c r="BT84" s="234"/>
      <c r="BU84" s="234"/>
      <c r="BV84" s="234">
        <f t="shared" si="11"/>
        <v>0</v>
      </c>
      <c r="XCA84" s="17"/>
      <c r="XCB84" s="17"/>
      <c r="XCC84" s="17"/>
      <c r="XCD84" s="17"/>
      <c r="XCE84" s="17"/>
      <c r="XCF84" s="17"/>
      <c r="XCG84" s="17"/>
      <c r="XCH84" s="17"/>
      <c r="XCI84" s="17"/>
      <c r="XCJ84" s="17"/>
      <c r="XCK84" s="17"/>
      <c r="XCL84" s="17"/>
    </row>
    <row r="85" spans="1:74 16303:16314" ht="48">
      <c r="A85" s="28">
        <v>74</v>
      </c>
      <c r="B85" s="28" t="s">
        <v>79</v>
      </c>
      <c r="C85" s="28" t="s">
        <v>474</v>
      </c>
      <c r="D85" s="114" t="s">
        <v>475</v>
      </c>
      <c r="E85" s="31" t="s">
        <v>476</v>
      </c>
      <c r="F85" s="31" t="s">
        <v>476</v>
      </c>
      <c r="G85" s="32" t="s">
        <v>475</v>
      </c>
      <c r="H85" s="32" t="s">
        <v>477</v>
      </c>
      <c r="I85" s="38" t="s">
        <v>478</v>
      </c>
      <c r="J85" s="39" t="s">
        <v>87</v>
      </c>
      <c r="K85" s="54" t="s">
        <v>88</v>
      </c>
      <c r="L85" s="38"/>
      <c r="M85" s="41" t="s">
        <v>134</v>
      </c>
      <c r="N85" s="42" t="s">
        <v>113</v>
      </c>
      <c r="O85" s="43">
        <v>11.67</v>
      </c>
      <c r="P85" s="55">
        <v>9.3059999999999992</v>
      </c>
      <c r="Q85" s="48">
        <v>9.3059999999999992</v>
      </c>
      <c r="R85" s="48"/>
      <c r="S85" s="55"/>
      <c r="T85" s="55"/>
      <c r="U85" s="55"/>
      <c r="V85" s="55">
        <v>2015</v>
      </c>
      <c r="W85" s="55">
        <v>2017</v>
      </c>
      <c r="X85" s="71" t="s">
        <v>479</v>
      </c>
      <c r="Y85" s="72" t="s">
        <v>480</v>
      </c>
      <c r="Z85" s="73">
        <v>39140</v>
      </c>
      <c r="AA85" s="73">
        <v>22424.783200000002</v>
      </c>
      <c r="AB85" s="73">
        <v>5118</v>
      </c>
      <c r="AC85" s="73">
        <v>5118</v>
      </c>
      <c r="AD85" s="67">
        <v>34022</v>
      </c>
      <c r="AE85" s="67"/>
      <c r="AF85" s="67"/>
      <c r="AG85" s="67">
        <f t="shared" si="6"/>
        <v>39140</v>
      </c>
      <c r="AH85" s="67">
        <f t="shared" si="6"/>
        <v>5118</v>
      </c>
      <c r="AI85" s="79">
        <v>39140</v>
      </c>
      <c r="AJ85" s="79">
        <v>5118</v>
      </c>
      <c r="AK85" s="79">
        <v>39140</v>
      </c>
      <c r="AL85" s="79">
        <v>3950</v>
      </c>
      <c r="AM85" s="79"/>
      <c r="AN85" s="79"/>
      <c r="AO85" s="79"/>
      <c r="AP85" s="79">
        <v>1168</v>
      </c>
      <c r="AQ85" s="79" t="s">
        <v>481</v>
      </c>
      <c r="AR85" s="79">
        <v>9.3059999999999992</v>
      </c>
      <c r="AS85" s="55"/>
      <c r="AT85" s="55"/>
      <c r="AU85" s="93"/>
      <c r="AV85" s="55"/>
      <c r="AW85" s="94"/>
      <c r="AX85" s="94"/>
      <c r="AY85" s="95"/>
      <c r="AZ85" s="95"/>
      <c r="BA85" s="95"/>
      <c r="BB85" s="100"/>
      <c r="BC85" s="95"/>
      <c r="BD85" s="95"/>
      <c r="BE85" s="95"/>
      <c r="BF85" s="95"/>
      <c r="BG85" s="95"/>
      <c r="BH85" s="95"/>
      <c r="BI85" s="95" t="str">
        <f>VLOOKUP(D85,'部省规划资金拨付（年报数据）'!$C$8:'部省规划资金拨付（年报数据）'!$BE$464,1,FALSE)</f>
        <v>G240望城高岭塘-丁字</v>
      </c>
      <c r="BJ85" s="43">
        <v>5118</v>
      </c>
      <c r="BK85" s="43">
        <v>0</v>
      </c>
      <c r="BL85" s="43"/>
      <c r="BM85" s="43">
        <v>5118</v>
      </c>
      <c r="BN85" s="43">
        <v>0</v>
      </c>
      <c r="BO85" s="43"/>
      <c r="BP85" s="43"/>
      <c r="BQ85" s="43"/>
      <c r="BR85" s="43"/>
      <c r="BS85" s="43">
        <f t="shared" si="7"/>
        <v>5118</v>
      </c>
      <c r="BT85" s="106" t="s">
        <v>95</v>
      </c>
      <c r="BU85" s="106" t="s">
        <v>95</v>
      </c>
      <c r="BV85" s="110"/>
    </row>
    <row r="86" spans="1:74 16303:16314" ht="36">
      <c r="A86" s="28">
        <v>75</v>
      </c>
      <c r="B86" s="28" t="s">
        <v>79</v>
      </c>
      <c r="C86" s="28" t="s">
        <v>474</v>
      </c>
      <c r="D86" s="114" t="s">
        <v>482</v>
      </c>
      <c r="E86" s="31" t="s">
        <v>482</v>
      </c>
      <c r="F86" s="31" t="s">
        <v>482</v>
      </c>
      <c r="G86" s="32" t="s">
        <v>483</v>
      </c>
      <c r="H86" s="32" t="s">
        <v>482</v>
      </c>
      <c r="I86" s="38" t="s">
        <v>478</v>
      </c>
      <c r="J86" s="39" t="s">
        <v>87</v>
      </c>
      <c r="K86" s="54" t="s">
        <v>88</v>
      </c>
      <c r="L86" s="38"/>
      <c r="M86" s="41" t="s">
        <v>89</v>
      </c>
      <c r="N86" s="42" t="s">
        <v>119</v>
      </c>
      <c r="O86" s="43">
        <v>12.43</v>
      </c>
      <c r="P86" s="55">
        <v>12.351000000000001</v>
      </c>
      <c r="Q86" s="62">
        <v>12.351000000000001</v>
      </c>
      <c r="R86" s="55"/>
      <c r="S86" s="55"/>
      <c r="T86" s="55"/>
      <c r="U86" s="55"/>
      <c r="V86" s="55">
        <v>2016</v>
      </c>
      <c r="W86" s="55">
        <v>2018</v>
      </c>
      <c r="X86" s="71" t="s">
        <v>484</v>
      </c>
      <c r="Y86" s="72" t="s">
        <v>485</v>
      </c>
      <c r="Z86" s="73">
        <v>51943</v>
      </c>
      <c r="AA86" s="73">
        <v>24608.767899999999</v>
      </c>
      <c r="AB86" s="73">
        <v>2470</v>
      </c>
      <c r="AC86" s="73">
        <v>2470</v>
      </c>
      <c r="AD86" s="67">
        <v>49473</v>
      </c>
      <c r="AE86" s="67"/>
      <c r="AF86" s="67"/>
      <c r="AG86" s="67">
        <f t="shared" si="6"/>
        <v>51943</v>
      </c>
      <c r="AH86" s="67">
        <f t="shared" si="6"/>
        <v>2470</v>
      </c>
      <c r="AI86" s="79">
        <v>31166</v>
      </c>
      <c r="AJ86" s="79">
        <v>1482</v>
      </c>
      <c r="AK86" s="79">
        <v>31166</v>
      </c>
      <c r="AL86" s="79">
        <v>978</v>
      </c>
      <c r="AM86" s="79"/>
      <c r="AN86" s="79"/>
      <c r="AO86" s="79"/>
      <c r="AP86" s="79">
        <v>504</v>
      </c>
      <c r="AQ86" s="79" t="s">
        <v>93</v>
      </c>
      <c r="AR86" s="79"/>
      <c r="AS86" s="55">
        <v>20777</v>
      </c>
      <c r="AT86" s="55">
        <v>988</v>
      </c>
      <c r="AU86" s="93" t="s">
        <v>94</v>
      </c>
      <c r="AV86" s="55">
        <v>12.351000000000001</v>
      </c>
      <c r="AW86" s="94"/>
      <c r="AX86" s="94"/>
      <c r="AY86" s="95"/>
      <c r="AZ86" s="95"/>
      <c r="BA86" s="95"/>
      <c r="BB86" s="100"/>
      <c r="BC86" s="95"/>
      <c r="BD86" s="95"/>
      <c r="BE86" s="95"/>
      <c r="BF86" s="95"/>
      <c r="BG86" s="95"/>
      <c r="BH86" s="95"/>
      <c r="BI86" s="95" t="str">
        <f>VLOOKUP(D86,'部省规划资金拨付（年报数据）'!$C$8:'部省规划资金拨付（年报数据）'!$BE$464,1,FALSE)</f>
        <v>长湘高速乌山互通连接线</v>
      </c>
      <c r="BJ86" s="43">
        <v>2470</v>
      </c>
      <c r="BK86" s="43">
        <v>0</v>
      </c>
      <c r="BL86" s="43"/>
      <c r="BM86" s="43">
        <v>2470</v>
      </c>
      <c r="BN86" s="43">
        <v>0</v>
      </c>
      <c r="BO86" s="43"/>
      <c r="BP86" s="43"/>
      <c r="BQ86" s="43"/>
      <c r="BR86" s="43"/>
      <c r="BS86" s="43">
        <f t="shared" si="7"/>
        <v>2470</v>
      </c>
      <c r="BT86" s="106" t="s">
        <v>95</v>
      </c>
      <c r="BU86" s="106" t="s">
        <v>95</v>
      </c>
      <c r="BV86" s="110"/>
    </row>
    <row r="87" spans="1:74 16303:16314" ht="36">
      <c r="A87" s="28">
        <v>76</v>
      </c>
      <c r="B87" s="28" t="s">
        <v>79</v>
      </c>
      <c r="C87" s="28" t="s">
        <v>486</v>
      </c>
      <c r="D87" s="114" t="s">
        <v>487</v>
      </c>
      <c r="E87" s="31" t="s">
        <v>487</v>
      </c>
      <c r="F87" s="31" t="s">
        <v>487</v>
      </c>
      <c r="G87" s="32" t="s">
        <v>487</v>
      </c>
      <c r="H87" s="32" t="s">
        <v>488</v>
      </c>
      <c r="I87" s="38" t="s">
        <v>478</v>
      </c>
      <c r="J87" s="39" t="s">
        <v>87</v>
      </c>
      <c r="K87" s="54" t="s">
        <v>88</v>
      </c>
      <c r="L87" s="38"/>
      <c r="M87" s="41" t="s">
        <v>89</v>
      </c>
      <c r="N87" s="42" t="s">
        <v>119</v>
      </c>
      <c r="O87" s="43">
        <v>6.3550000000000004</v>
      </c>
      <c r="P87" s="55">
        <v>6.3550000000000004</v>
      </c>
      <c r="Q87" s="55"/>
      <c r="R87" s="61">
        <v>6.3550000000000004</v>
      </c>
      <c r="S87" s="55"/>
      <c r="T87" s="55"/>
      <c r="U87" s="55"/>
      <c r="V87" s="55">
        <v>2015</v>
      </c>
      <c r="W87" s="55">
        <v>2017</v>
      </c>
      <c r="X87" s="71" t="s">
        <v>489</v>
      </c>
      <c r="Y87" s="72" t="s">
        <v>490</v>
      </c>
      <c r="Z87" s="73">
        <v>7002</v>
      </c>
      <c r="AA87" s="73">
        <v>4449.8108000000002</v>
      </c>
      <c r="AB87" s="73">
        <v>1271</v>
      </c>
      <c r="AC87" s="73">
        <v>1271</v>
      </c>
      <c r="AD87" s="67">
        <v>5731</v>
      </c>
      <c r="AE87" s="67"/>
      <c r="AF87" s="67"/>
      <c r="AG87" s="67">
        <f t="shared" si="6"/>
        <v>7002</v>
      </c>
      <c r="AH87" s="67">
        <f t="shared" si="6"/>
        <v>1271</v>
      </c>
      <c r="AI87" s="79">
        <v>4201</v>
      </c>
      <c r="AJ87" s="79">
        <v>958</v>
      </c>
      <c r="AK87" s="79">
        <v>4201</v>
      </c>
      <c r="AL87" s="79">
        <v>958</v>
      </c>
      <c r="AM87" s="79"/>
      <c r="AN87" s="79"/>
      <c r="AO87" s="79"/>
      <c r="AP87" s="79"/>
      <c r="AQ87" s="79" t="s">
        <v>93</v>
      </c>
      <c r="AR87" s="79"/>
      <c r="AS87" s="55">
        <v>2801</v>
      </c>
      <c r="AT87" s="55">
        <v>313</v>
      </c>
      <c r="AU87" s="93" t="s">
        <v>94</v>
      </c>
      <c r="AV87" s="55">
        <v>6.3550000000000004</v>
      </c>
      <c r="AW87" s="94"/>
      <c r="AX87" s="94"/>
      <c r="AY87" s="95"/>
      <c r="AZ87" s="95"/>
      <c r="BA87" s="95"/>
      <c r="BB87" s="100"/>
      <c r="BC87" s="95"/>
      <c r="BD87" s="95"/>
      <c r="BE87" s="95"/>
      <c r="BF87" s="95"/>
      <c r="BG87" s="95"/>
      <c r="BH87" s="95"/>
      <c r="BI87" s="95" t="str">
        <f>VLOOKUP(D87,'部省规划资金拨付（年报数据）'!$C$8:'部省规划资金拨付（年报数据）'!$BE$464,1,FALSE)</f>
        <v>京港澳高速开慧互通-飘峰山</v>
      </c>
      <c r="BJ87" s="43">
        <v>1271</v>
      </c>
      <c r="BK87" s="43">
        <v>0</v>
      </c>
      <c r="BL87" s="43"/>
      <c r="BM87" s="43">
        <v>1271</v>
      </c>
      <c r="BN87" s="43">
        <v>0</v>
      </c>
      <c r="BO87" s="43"/>
      <c r="BP87" s="43"/>
      <c r="BQ87" s="43"/>
      <c r="BR87" s="43"/>
      <c r="BS87" s="43">
        <f t="shared" si="7"/>
        <v>1271</v>
      </c>
      <c r="BT87" s="106" t="s">
        <v>95</v>
      </c>
      <c r="BU87" s="106" t="s">
        <v>95</v>
      </c>
      <c r="BV87" s="110"/>
    </row>
    <row r="88" spans="1:74 16303:16314" ht="36">
      <c r="A88" s="28">
        <v>77</v>
      </c>
      <c r="B88" s="28" t="s">
        <v>79</v>
      </c>
      <c r="C88" s="28" t="s">
        <v>486</v>
      </c>
      <c r="D88" s="115" t="s">
        <v>491</v>
      </c>
      <c r="E88" s="31" t="s">
        <v>491</v>
      </c>
      <c r="F88" s="31" t="s">
        <v>491</v>
      </c>
      <c r="G88" s="32"/>
      <c r="H88" s="32" t="s">
        <v>491</v>
      </c>
      <c r="I88" s="38" t="s">
        <v>478</v>
      </c>
      <c r="J88" s="39" t="s">
        <v>87</v>
      </c>
      <c r="K88" s="40" t="s">
        <v>88</v>
      </c>
      <c r="L88" s="38"/>
      <c r="M88" s="41" t="s">
        <v>165</v>
      </c>
      <c r="N88" s="42" t="s">
        <v>113</v>
      </c>
      <c r="O88" s="43">
        <v>10.199999999999999</v>
      </c>
      <c r="P88" s="55">
        <v>10.050000000000001</v>
      </c>
      <c r="Q88" s="55"/>
      <c r="R88" s="55">
        <v>10.050000000000001</v>
      </c>
      <c r="S88" s="55"/>
      <c r="T88" s="55"/>
      <c r="U88" s="55"/>
      <c r="V88" s="55">
        <v>2016</v>
      </c>
      <c r="W88" s="55">
        <v>2018</v>
      </c>
      <c r="X88" s="72" t="s">
        <v>492</v>
      </c>
      <c r="Y88" s="72" t="s">
        <v>493</v>
      </c>
      <c r="Z88" s="73">
        <v>36213</v>
      </c>
      <c r="AA88" s="73">
        <v>14851.73</v>
      </c>
      <c r="AB88" s="73">
        <v>4520</v>
      </c>
      <c r="AC88" s="73">
        <v>0</v>
      </c>
      <c r="AD88" s="67">
        <v>31693</v>
      </c>
      <c r="AE88" s="67"/>
      <c r="AF88" s="67"/>
      <c r="AG88" s="67">
        <f t="shared" si="6"/>
        <v>44823.199999999997</v>
      </c>
      <c r="AH88" s="67">
        <f t="shared" si="6"/>
        <v>4520</v>
      </c>
      <c r="AI88" s="79">
        <v>10500</v>
      </c>
      <c r="AJ88" s="79">
        <v>0</v>
      </c>
      <c r="AK88" s="79">
        <v>10500</v>
      </c>
      <c r="AL88" s="79"/>
      <c r="AM88" s="79"/>
      <c r="AN88" s="79"/>
      <c r="AO88" s="79"/>
      <c r="AP88" s="79"/>
      <c r="AQ88" s="79" t="s">
        <v>246</v>
      </c>
      <c r="AR88" s="79"/>
      <c r="AS88" s="55">
        <v>3300</v>
      </c>
      <c r="AT88" s="55">
        <v>3300</v>
      </c>
      <c r="AU88" s="93" t="s">
        <v>93</v>
      </c>
      <c r="AV88" s="55"/>
      <c r="AW88" s="94">
        <v>22413</v>
      </c>
      <c r="AX88" s="94">
        <v>0</v>
      </c>
      <c r="AY88" s="95" t="s">
        <v>94</v>
      </c>
      <c r="AZ88" s="95">
        <v>10</v>
      </c>
      <c r="BA88" s="95">
        <v>8610.2000000000007</v>
      </c>
      <c r="BB88" s="100">
        <v>1220</v>
      </c>
      <c r="BC88" s="95" t="s">
        <v>273</v>
      </c>
      <c r="BD88" s="95"/>
      <c r="BE88" s="95"/>
      <c r="BF88" s="95"/>
      <c r="BG88" s="95"/>
      <c r="BH88" s="95"/>
      <c r="BI88" s="95" t="str">
        <f>VLOOKUP(D88,'部省规划资金拨付（年报数据）'!$C$8:'部省规划资金拨付（年报数据）'!$BE$464,1,FALSE)</f>
        <v>G107青山铺-南粉墙</v>
      </c>
      <c r="BJ88" s="43">
        <v>826</v>
      </c>
      <c r="BK88" s="43">
        <v>3694</v>
      </c>
      <c r="BL88" s="43"/>
      <c r="BM88" s="43">
        <v>826</v>
      </c>
      <c r="BN88" s="43">
        <v>3694</v>
      </c>
      <c r="BO88" s="43"/>
      <c r="BP88" s="43">
        <v>3694</v>
      </c>
      <c r="BQ88" s="43"/>
      <c r="BR88" s="43"/>
      <c r="BS88" s="43">
        <f t="shared" si="7"/>
        <v>4520</v>
      </c>
      <c r="BT88" s="106" t="s">
        <v>95</v>
      </c>
      <c r="BU88" s="106" t="s">
        <v>95</v>
      </c>
      <c r="BV88" s="110"/>
    </row>
    <row r="89" spans="1:74 16303:16314" ht="48">
      <c r="A89" s="28">
        <v>78</v>
      </c>
      <c r="B89" s="28" t="s">
        <v>79</v>
      </c>
      <c r="C89" s="28" t="s">
        <v>486</v>
      </c>
      <c r="D89" s="33" t="s">
        <v>494</v>
      </c>
      <c r="E89" s="31" t="s">
        <v>495</v>
      </c>
      <c r="F89" s="31" t="s">
        <v>496</v>
      </c>
      <c r="G89" s="32" t="s">
        <v>497</v>
      </c>
      <c r="H89" s="32" t="s">
        <v>498</v>
      </c>
      <c r="I89" s="38" t="s">
        <v>478</v>
      </c>
      <c r="J89" s="39" t="s">
        <v>87</v>
      </c>
      <c r="K89" s="40" t="s">
        <v>88</v>
      </c>
      <c r="L89" s="38"/>
      <c r="M89" s="41" t="s">
        <v>89</v>
      </c>
      <c r="N89" s="42" t="s">
        <v>90</v>
      </c>
      <c r="O89" s="43">
        <v>8</v>
      </c>
      <c r="P89" s="62">
        <v>7.8330000000000002</v>
      </c>
      <c r="Q89" s="62">
        <v>7.8330000000000002</v>
      </c>
      <c r="R89" s="62"/>
      <c r="S89" s="62"/>
      <c r="T89" s="62"/>
      <c r="U89" s="62"/>
      <c r="V89" s="55">
        <v>2017</v>
      </c>
      <c r="W89" s="55">
        <v>2018</v>
      </c>
      <c r="X89" s="71" t="s">
        <v>499</v>
      </c>
      <c r="Y89" s="72" t="s">
        <v>500</v>
      </c>
      <c r="Z89" s="73">
        <v>36806</v>
      </c>
      <c r="AA89" s="73">
        <v>22036.758999999998</v>
      </c>
      <c r="AB89" s="73">
        <v>4975</v>
      </c>
      <c r="AC89" s="73">
        <v>5600</v>
      </c>
      <c r="AD89" s="67">
        <v>31831</v>
      </c>
      <c r="AE89" s="67"/>
      <c r="AF89" s="67"/>
      <c r="AG89" s="67">
        <f t="shared" si="6"/>
        <v>36806</v>
      </c>
      <c r="AH89" s="67">
        <f t="shared" si="6"/>
        <v>4975</v>
      </c>
      <c r="AI89" s="79"/>
      <c r="AJ89" s="79"/>
      <c r="AK89" s="79"/>
      <c r="AL89" s="79"/>
      <c r="AM89" s="79"/>
      <c r="AN89" s="79"/>
      <c r="AO89" s="79"/>
      <c r="AP89" s="79"/>
      <c r="AQ89" s="79"/>
      <c r="AR89" s="79"/>
      <c r="AS89" s="55">
        <v>8489</v>
      </c>
      <c r="AT89" s="55">
        <v>480</v>
      </c>
      <c r="AU89" s="93" t="s">
        <v>246</v>
      </c>
      <c r="AV89" s="55"/>
      <c r="AW89" s="94">
        <v>28317</v>
      </c>
      <c r="AX89" s="94">
        <v>4495</v>
      </c>
      <c r="AY89" s="95" t="s">
        <v>94</v>
      </c>
      <c r="AZ89" s="95">
        <v>8</v>
      </c>
      <c r="BA89" s="95"/>
      <c r="BB89" s="100"/>
      <c r="BC89" s="95"/>
      <c r="BD89" s="95"/>
      <c r="BE89" s="95"/>
      <c r="BF89" s="95"/>
      <c r="BG89" s="95"/>
      <c r="BH89" s="95"/>
      <c r="BI89" s="95" t="str">
        <f>VLOOKUP(D89,'部省规划资金拨付（年报数据）'!$C$8:'部省规划资金拨付（年报数据）'!$BE$464,1,FALSE)</f>
        <v>G106浏阳蕉溪岭至黄花机场（长沙县段）</v>
      </c>
      <c r="BJ89" s="43">
        <v>4975</v>
      </c>
      <c r="BK89" s="43">
        <v>0</v>
      </c>
      <c r="BL89" s="43"/>
      <c r="BM89" s="43">
        <v>4975</v>
      </c>
      <c r="BN89" s="43">
        <v>0</v>
      </c>
      <c r="BO89" s="43"/>
      <c r="BP89" s="43"/>
      <c r="BQ89" s="43"/>
      <c r="BR89" s="43"/>
      <c r="BS89" s="43">
        <f t="shared" si="7"/>
        <v>4975</v>
      </c>
      <c r="BT89" s="106" t="s">
        <v>95</v>
      </c>
      <c r="BU89" s="106" t="s">
        <v>95</v>
      </c>
      <c r="BV89" s="110"/>
    </row>
    <row r="90" spans="1:74 16303:16314" ht="36">
      <c r="A90" s="28">
        <v>79</v>
      </c>
      <c r="B90" s="28" t="s">
        <v>79</v>
      </c>
      <c r="C90" s="28" t="s">
        <v>501</v>
      </c>
      <c r="D90" s="116" t="s">
        <v>502</v>
      </c>
      <c r="E90" s="31" t="s">
        <v>503</v>
      </c>
      <c r="F90" s="31" t="s">
        <v>504</v>
      </c>
      <c r="G90" s="32"/>
      <c r="H90" s="32"/>
      <c r="I90" s="38" t="s">
        <v>478</v>
      </c>
      <c r="J90" s="39" t="s">
        <v>87</v>
      </c>
      <c r="K90" s="54" t="s">
        <v>88</v>
      </c>
      <c r="L90" s="38"/>
      <c r="M90" s="41" t="s">
        <v>89</v>
      </c>
      <c r="N90" s="42" t="s">
        <v>90</v>
      </c>
      <c r="O90" s="43">
        <v>11.52</v>
      </c>
      <c r="P90" s="55">
        <v>11.522</v>
      </c>
      <c r="Q90" s="55">
        <v>11.522</v>
      </c>
      <c r="R90" s="55"/>
      <c r="S90" s="55"/>
      <c r="T90" s="55"/>
      <c r="U90" s="55"/>
      <c r="V90" s="55">
        <v>2015</v>
      </c>
      <c r="W90" s="55">
        <v>2017</v>
      </c>
      <c r="X90" s="71" t="s">
        <v>91</v>
      </c>
      <c r="Y90" s="72" t="s">
        <v>505</v>
      </c>
      <c r="Z90" s="73">
        <v>60134</v>
      </c>
      <c r="AA90" s="73">
        <v>44721.465300000003</v>
      </c>
      <c r="AB90" s="73">
        <v>4757</v>
      </c>
      <c r="AC90" s="73"/>
      <c r="AD90" s="67">
        <v>55377</v>
      </c>
      <c r="AE90" s="79">
        <v>48165</v>
      </c>
      <c r="AF90" s="67">
        <v>2854.2</v>
      </c>
      <c r="AG90" s="67">
        <f t="shared" si="6"/>
        <v>11969</v>
      </c>
      <c r="AH90" s="67">
        <f t="shared" si="6"/>
        <v>1902.8</v>
      </c>
      <c r="AI90" s="79">
        <v>11969</v>
      </c>
      <c r="AJ90" s="79">
        <v>1902.8</v>
      </c>
      <c r="AK90" s="79">
        <v>11969</v>
      </c>
      <c r="AL90" s="79">
        <v>1902.8</v>
      </c>
      <c r="AM90" s="79"/>
      <c r="AN90" s="79"/>
      <c r="AO90" s="79"/>
      <c r="AP90" s="79"/>
      <c r="AQ90" s="79" t="s">
        <v>94</v>
      </c>
      <c r="AR90" s="79">
        <v>11.522</v>
      </c>
      <c r="AS90" s="55"/>
      <c r="AT90" s="55"/>
      <c r="AU90" s="93"/>
      <c r="AV90" s="55"/>
      <c r="AW90" s="94"/>
      <c r="AX90" s="94"/>
      <c r="AY90" s="95"/>
      <c r="AZ90" s="95"/>
      <c r="BA90" s="95"/>
      <c r="BB90" s="100"/>
      <c r="BC90" s="95"/>
      <c r="BD90" s="95"/>
      <c r="BE90" s="95"/>
      <c r="BF90" s="95"/>
      <c r="BG90" s="95"/>
      <c r="BH90" s="95"/>
      <c r="BI90" s="95" t="str">
        <f>VLOOKUP(D90,'部省规划资金拨付（年报数据）'!$C$8:'部省规划资金拨付（年报数据）'!$BE$464,1,FALSE)</f>
        <v>S327长沙梅溪湖—宁乡（宁乡段）</v>
      </c>
      <c r="BJ90" s="43">
        <v>4757</v>
      </c>
      <c r="BK90" s="43">
        <v>0</v>
      </c>
      <c r="BL90" s="43"/>
      <c r="BM90" s="43">
        <v>4757</v>
      </c>
      <c r="BN90" s="43">
        <v>0</v>
      </c>
      <c r="BO90" s="43"/>
      <c r="BP90" s="43"/>
      <c r="BQ90" s="43"/>
      <c r="BR90" s="43"/>
      <c r="BS90" s="43">
        <f t="shared" si="7"/>
        <v>4757</v>
      </c>
      <c r="BT90" s="106" t="s">
        <v>95</v>
      </c>
      <c r="BU90" s="106" t="s">
        <v>95</v>
      </c>
      <c r="BV90" s="110"/>
    </row>
    <row r="91" spans="1:74 16303:16314" ht="48">
      <c r="A91" s="28">
        <v>80</v>
      </c>
      <c r="B91" s="28" t="s">
        <v>79</v>
      </c>
      <c r="C91" s="28" t="s">
        <v>501</v>
      </c>
      <c r="D91" s="114" t="s">
        <v>506</v>
      </c>
      <c r="E91" s="31" t="s">
        <v>507</v>
      </c>
      <c r="F91" s="31" t="s">
        <v>507</v>
      </c>
      <c r="G91" s="32" t="s">
        <v>508</v>
      </c>
      <c r="H91" s="32" t="s">
        <v>509</v>
      </c>
      <c r="I91" s="38" t="s">
        <v>478</v>
      </c>
      <c r="J91" s="39" t="s">
        <v>87</v>
      </c>
      <c r="K91" s="54" t="s">
        <v>88</v>
      </c>
      <c r="L91" s="38"/>
      <c r="M91" s="41" t="s">
        <v>165</v>
      </c>
      <c r="N91" s="42" t="s">
        <v>119</v>
      </c>
      <c r="O91" s="43">
        <v>20</v>
      </c>
      <c r="P91" s="55">
        <v>20.001000000000001</v>
      </c>
      <c r="Q91" s="48"/>
      <c r="R91" s="48">
        <v>20.001000000000001</v>
      </c>
      <c r="S91" s="55"/>
      <c r="T91" s="55"/>
      <c r="U91" s="55"/>
      <c r="V91" s="55">
        <v>2015</v>
      </c>
      <c r="W91" s="55">
        <v>2016</v>
      </c>
      <c r="X91" s="71" t="s">
        <v>510</v>
      </c>
      <c r="Y91" s="72" t="s">
        <v>511</v>
      </c>
      <c r="Z91" s="73">
        <v>10552</v>
      </c>
      <c r="AA91" s="73">
        <v>8203</v>
      </c>
      <c r="AB91" s="73">
        <v>4000</v>
      </c>
      <c r="AC91" s="73">
        <v>4000</v>
      </c>
      <c r="AD91" s="67">
        <v>6552</v>
      </c>
      <c r="AE91" s="67"/>
      <c r="AF91" s="67"/>
      <c r="AG91" s="67">
        <f t="shared" si="6"/>
        <v>10552</v>
      </c>
      <c r="AH91" s="67">
        <f t="shared" si="6"/>
        <v>4000</v>
      </c>
      <c r="AI91" s="79">
        <v>10552</v>
      </c>
      <c r="AJ91" s="79">
        <v>4000</v>
      </c>
      <c r="AK91" s="79">
        <v>10552</v>
      </c>
      <c r="AL91" s="79">
        <v>3015</v>
      </c>
      <c r="AM91" s="79"/>
      <c r="AN91" s="79"/>
      <c r="AO91" s="79"/>
      <c r="AP91" s="79">
        <v>985</v>
      </c>
      <c r="AQ91" s="79" t="s">
        <v>481</v>
      </c>
      <c r="AR91" s="79">
        <v>20.001000000000001</v>
      </c>
      <c r="AS91" s="55"/>
      <c r="AT91" s="55"/>
      <c r="AU91" s="93"/>
      <c r="AV91" s="55"/>
      <c r="AW91" s="94"/>
      <c r="AX91" s="94"/>
      <c r="AY91" s="95"/>
      <c r="AZ91" s="95"/>
      <c r="BA91" s="95"/>
      <c r="BB91" s="100"/>
      <c r="BC91" s="95"/>
      <c r="BD91" s="95"/>
      <c r="BE91" s="95"/>
      <c r="BF91" s="95"/>
      <c r="BG91" s="95"/>
      <c r="BH91" s="95"/>
      <c r="BI91" s="95" t="str">
        <f>VLOOKUP(D91,'部省规划资金拨付（年报数据）'!$C$8:'部省规划资金拨付（年报数据）'!$BE$464,1,FALSE)</f>
        <v>宁乡县煤炭坝-双凫铺</v>
      </c>
      <c r="BJ91" s="43">
        <v>4000</v>
      </c>
      <c r="BK91" s="43">
        <v>0</v>
      </c>
      <c r="BL91" s="43"/>
      <c r="BM91" s="43">
        <v>4000</v>
      </c>
      <c r="BN91" s="43">
        <v>0</v>
      </c>
      <c r="BO91" s="43"/>
      <c r="BP91" s="43"/>
      <c r="BQ91" s="43"/>
      <c r="BR91" s="43"/>
      <c r="BS91" s="43">
        <f t="shared" si="7"/>
        <v>4000</v>
      </c>
      <c r="BT91" s="106" t="s">
        <v>95</v>
      </c>
      <c r="BU91" s="106" t="s">
        <v>95</v>
      </c>
      <c r="BV91" s="110"/>
    </row>
    <row r="92" spans="1:74 16303:16314" ht="48">
      <c r="A92" s="28">
        <v>81</v>
      </c>
      <c r="B92" s="28" t="s">
        <v>79</v>
      </c>
      <c r="C92" s="28" t="s">
        <v>501</v>
      </c>
      <c r="D92" s="114" t="s">
        <v>512</v>
      </c>
      <c r="E92" s="31" t="s">
        <v>512</v>
      </c>
      <c r="F92" s="31" t="s">
        <v>512</v>
      </c>
      <c r="G92" s="32" t="s">
        <v>513</v>
      </c>
      <c r="H92" s="32" t="s">
        <v>514</v>
      </c>
      <c r="I92" s="38" t="s">
        <v>478</v>
      </c>
      <c r="J92" s="39" t="s">
        <v>87</v>
      </c>
      <c r="K92" s="54" t="s">
        <v>88</v>
      </c>
      <c r="L92" s="38"/>
      <c r="M92" s="41" t="s">
        <v>165</v>
      </c>
      <c r="N92" s="42" t="s">
        <v>119</v>
      </c>
      <c r="O92" s="43">
        <v>22.76</v>
      </c>
      <c r="P92" s="55">
        <v>22.619</v>
      </c>
      <c r="Q92" s="55"/>
      <c r="R92" s="55">
        <v>22.619</v>
      </c>
      <c r="S92" s="55"/>
      <c r="T92" s="55"/>
      <c r="U92" s="55"/>
      <c r="V92" s="55">
        <v>2015</v>
      </c>
      <c r="W92" s="55">
        <v>2016</v>
      </c>
      <c r="X92" s="71" t="s">
        <v>515</v>
      </c>
      <c r="Y92" s="75" t="s">
        <v>516</v>
      </c>
      <c r="Z92" s="73">
        <v>16579</v>
      </c>
      <c r="AA92" s="73">
        <v>10992.972900000001</v>
      </c>
      <c r="AB92" s="73">
        <v>4524</v>
      </c>
      <c r="AC92" s="73">
        <v>7917</v>
      </c>
      <c r="AD92" s="67">
        <v>12055</v>
      </c>
      <c r="AE92" s="67"/>
      <c r="AF92" s="67"/>
      <c r="AG92" s="67">
        <f t="shared" si="6"/>
        <v>16579</v>
      </c>
      <c r="AH92" s="67">
        <f t="shared" si="6"/>
        <v>4524</v>
      </c>
      <c r="AI92" s="79">
        <v>16579</v>
      </c>
      <c r="AJ92" s="79">
        <v>4524</v>
      </c>
      <c r="AK92" s="79">
        <v>16579</v>
      </c>
      <c r="AL92" s="79"/>
      <c r="AM92" s="79"/>
      <c r="AN92" s="79"/>
      <c r="AO92" s="79"/>
      <c r="AP92" s="79">
        <v>4524</v>
      </c>
      <c r="AQ92" s="79" t="s">
        <v>481</v>
      </c>
      <c r="AR92" s="79">
        <v>22.619</v>
      </c>
      <c r="AS92" s="55"/>
      <c r="AT92" s="55"/>
      <c r="AU92" s="93"/>
      <c r="AV92" s="55"/>
      <c r="AW92" s="94"/>
      <c r="AX92" s="94"/>
      <c r="AY92" s="95"/>
      <c r="AZ92" s="95"/>
      <c r="BA92" s="95"/>
      <c r="BB92" s="100"/>
      <c r="BC92" s="95"/>
      <c r="BD92" s="95"/>
      <c r="BE92" s="95"/>
      <c r="BF92" s="95"/>
      <c r="BG92" s="95"/>
      <c r="BH92" s="95"/>
      <c r="BI92" s="95" t="str">
        <f>VLOOKUP(D92,'部省规划资金拨付（年报数据）'!$C$8:'部省规划资金拨付（年报数据）'!$BE$464,1,FALSE)</f>
        <v>宁乡林塘-东湖塘</v>
      </c>
      <c r="BJ92" s="43">
        <v>4524</v>
      </c>
      <c r="BK92" s="43">
        <v>0</v>
      </c>
      <c r="BL92" s="43"/>
      <c r="BM92" s="43">
        <v>4524</v>
      </c>
      <c r="BN92" s="43">
        <v>0</v>
      </c>
      <c r="BO92" s="43"/>
      <c r="BP92" s="43"/>
      <c r="BQ92" s="43"/>
      <c r="BR92" s="43"/>
      <c r="BS92" s="43">
        <f t="shared" si="7"/>
        <v>4524</v>
      </c>
      <c r="BT92" s="106" t="s">
        <v>95</v>
      </c>
      <c r="BU92" s="106" t="s">
        <v>95</v>
      </c>
      <c r="BV92" s="110"/>
    </row>
    <row r="93" spans="1:74 16303:16314" ht="36">
      <c r="A93" s="28">
        <v>82</v>
      </c>
      <c r="B93" s="28" t="s">
        <v>79</v>
      </c>
      <c r="C93" s="28" t="s">
        <v>501</v>
      </c>
      <c r="D93" s="115" t="s">
        <v>517</v>
      </c>
      <c r="E93" s="31" t="s">
        <v>518</v>
      </c>
      <c r="F93" s="31" t="s">
        <v>518</v>
      </c>
      <c r="G93" s="32" t="s">
        <v>517</v>
      </c>
      <c r="H93" s="32" t="s">
        <v>519</v>
      </c>
      <c r="I93" s="38" t="s">
        <v>478</v>
      </c>
      <c r="J93" s="39" t="s">
        <v>87</v>
      </c>
      <c r="K93" s="40" t="s">
        <v>88</v>
      </c>
      <c r="L93" s="38"/>
      <c r="M93" s="41" t="s">
        <v>89</v>
      </c>
      <c r="N93" s="42" t="s">
        <v>119</v>
      </c>
      <c r="O93" s="43">
        <v>8.5299999999999994</v>
      </c>
      <c r="P93" s="55">
        <v>8.234</v>
      </c>
      <c r="Q93" s="55"/>
      <c r="R93" s="55">
        <v>8.1289999999999996</v>
      </c>
      <c r="S93" s="55"/>
      <c r="T93" s="55">
        <v>105</v>
      </c>
      <c r="U93" s="55"/>
      <c r="V93" s="55">
        <v>2015</v>
      </c>
      <c r="W93" s="55">
        <v>2016</v>
      </c>
      <c r="X93" s="71" t="s">
        <v>520</v>
      </c>
      <c r="Y93" s="72" t="s">
        <v>521</v>
      </c>
      <c r="Z93" s="73">
        <v>8533.82</v>
      </c>
      <c r="AA93" s="73">
        <v>5408.3006999999998</v>
      </c>
      <c r="AB93" s="73">
        <v>1646.8</v>
      </c>
      <c r="AC93" s="73">
        <v>2800</v>
      </c>
      <c r="AD93" s="67">
        <v>6887.02</v>
      </c>
      <c r="AE93" s="67"/>
      <c r="AF93" s="67"/>
      <c r="AG93" s="67">
        <f t="shared" si="6"/>
        <v>10800</v>
      </c>
      <c r="AH93" s="67">
        <f t="shared" si="6"/>
        <v>1647</v>
      </c>
      <c r="AI93" s="79">
        <v>10800</v>
      </c>
      <c r="AJ93" s="79">
        <v>0</v>
      </c>
      <c r="AK93" s="79">
        <v>10800</v>
      </c>
      <c r="AL93" s="79"/>
      <c r="AM93" s="79"/>
      <c r="AN93" s="79"/>
      <c r="AO93" s="79"/>
      <c r="AP93" s="79"/>
      <c r="AQ93" s="79" t="s">
        <v>481</v>
      </c>
      <c r="AR93" s="79">
        <v>8</v>
      </c>
      <c r="AS93" s="55"/>
      <c r="AT93" s="55"/>
      <c r="AU93" s="93"/>
      <c r="AV93" s="55"/>
      <c r="AW93" s="94">
        <v>0</v>
      </c>
      <c r="AX93" s="94">
        <v>1647</v>
      </c>
      <c r="AY93" s="95" t="s">
        <v>273</v>
      </c>
      <c r="AZ93" s="95"/>
      <c r="BA93" s="95"/>
      <c r="BB93" s="100"/>
      <c r="BC93" s="95"/>
      <c r="BD93" s="95"/>
      <c r="BE93" s="95"/>
      <c r="BF93" s="95"/>
      <c r="BG93" s="95"/>
      <c r="BH93" s="95"/>
      <c r="BI93" s="95" t="str">
        <f>VLOOKUP(D93,'部省规划资金拨付（年报数据）'!$C$8:'部省规划资金拨付（年报数据）'!$BE$464,1,FALSE)</f>
        <v>益娄高速田心铺互通-流沙河</v>
      </c>
      <c r="BJ93" s="43">
        <v>1647</v>
      </c>
      <c r="BK93" s="43">
        <v>0</v>
      </c>
      <c r="BL93" s="43"/>
      <c r="BM93" s="43">
        <v>1647</v>
      </c>
      <c r="BN93" s="43">
        <v>0</v>
      </c>
      <c r="BO93" s="43"/>
      <c r="BP93" s="43"/>
      <c r="BQ93" s="43"/>
      <c r="BR93" s="43"/>
      <c r="BS93" s="43">
        <f t="shared" si="7"/>
        <v>1647</v>
      </c>
      <c r="BT93" s="106" t="s">
        <v>95</v>
      </c>
      <c r="BU93" s="106" t="s">
        <v>95</v>
      </c>
      <c r="BV93" s="110"/>
    </row>
    <row r="94" spans="1:74 16303:16314" ht="72">
      <c r="A94" s="28">
        <v>83</v>
      </c>
      <c r="B94" s="28" t="s">
        <v>79</v>
      </c>
      <c r="C94" s="28" t="s">
        <v>501</v>
      </c>
      <c r="D94" s="117" t="s">
        <v>522</v>
      </c>
      <c r="E94" s="31" t="s">
        <v>522</v>
      </c>
      <c r="F94" s="31" t="s">
        <v>523</v>
      </c>
      <c r="G94" s="32"/>
      <c r="H94" s="32"/>
      <c r="I94" s="38" t="s">
        <v>478</v>
      </c>
      <c r="J94" s="39" t="s">
        <v>87</v>
      </c>
      <c r="K94" s="123" t="s">
        <v>88</v>
      </c>
      <c r="L94" s="38"/>
      <c r="M94" s="124" t="s">
        <v>89</v>
      </c>
      <c r="N94" s="42" t="s">
        <v>119</v>
      </c>
      <c r="O94" s="43">
        <v>9.4</v>
      </c>
      <c r="P94" s="55">
        <v>9.391</v>
      </c>
      <c r="Q94" s="134">
        <v>9.391</v>
      </c>
      <c r="R94" s="135"/>
      <c r="S94" s="135"/>
      <c r="T94" s="135"/>
      <c r="U94" s="135"/>
      <c r="V94" s="73">
        <v>2017</v>
      </c>
      <c r="W94" s="73">
        <v>2018</v>
      </c>
      <c r="X94" s="71" t="s">
        <v>524</v>
      </c>
      <c r="Y94" s="137" t="s">
        <v>525</v>
      </c>
      <c r="Z94" s="73">
        <v>28048.6</v>
      </c>
      <c r="AA94" s="73">
        <v>17883.428500000002</v>
      </c>
      <c r="AB94" s="73">
        <v>1878</v>
      </c>
      <c r="AC94" s="73"/>
      <c r="AD94" s="67">
        <v>26170.6</v>
      </c>
      <c r="AE94" s="67"/>
      <c r="AF94" s="67"/>
      <c r="AG94" s="67">
        <f t="shared" si="6"/>
        <v>28048.6</v>
      </c>
      <c r="AH94" s="67">
        <f t="shared" si="6"/>
        <v>1878</v>
      </c>
      <c r="AI94" s="79"/>
      <c r="AJ94" s="79"/>
      <c r="AK94" s="79"/>
      <c r="AL94" s="79"/>
      <c r="AM94" s="79"/>
      <c r="AN94" s="79"/>
      <c r="AO94" s="79"/>
      <c r="AP94" s="79"/>
      <c r="AQ94" s="79"/>
      <c r="AR94" s="79"/>
      <c r="AS94" s="55"/>
      <c r="AT94" s="55"/>
      <c r="AU94" s="93"/>
      <c r="AV94" s="55"/>
      <c r="AW94" s="94">
        <v>28048.6</v>
      </c>
      <c r="AX94" s="94">
        <v>1878</v>
      </c>
      <c r="AY94" s="95" t="s">
        <v>94</v>
      </c>
      <c r="AZ94" s="95">
        <v>9.391</v>
      </c>
      <c r="BA94" s="95"/>
      <c r="BB94" s="100"/>
      <c r="BC94" s="95"/>
      <c r="BD94" s="95"/>
      <c r="BE94" s="95"/>
      <c r="BF94" s="95"/>
      <c r="BG94" s="95"/>
      <c r="BH94" s="95"/>
      <c r="BI94" s="95" t="str">
        <f>VLOOKUP(D94,'部省规划资金拨付（年报数据）'!$C$8:'部省规划资金拨付（年报数据）'!$BE$464,1,FALSE)</f>
        <v>金岳公路（长常高速金州互通-岳宁大道凤凰山互通连接线）</v>
      </c>
      <c r="BJ94" s="43">
        <v>1878</v>
      </c>
      <c r="BK94" s="43">
        <v>0</v>
      </c>
      <c r="BL94" s="43"/>
      <c r="BM94" s="43">
        <v>1878</v>
      </c>
      <c r="BN94" s="43">
        <v>0</v>
      </c>
      <c r="BO94" s="43"/>
      <c r="BP94" s="43"/>
      <c r="BQ94" s="43"/>
      <c r="BR94" s="43"/>
      <c r="BS94" s="43">
        <f t="shared" si="7"/>
        <v>1878</v>
      </c>
      <c r="BT94" s="106" t="s">
        <v>95</v>
      </c>
      <c r="BU94" s="106" t="s">
        <v>95</v>
      </c>
      <c r="BV94" s="110"/>
    </row>
    <row r="95" spans="1:74 16303:16314" ht="36">
      <c r="A95" s="28">
        <v>84</v>
      </c>
      <c r="B95" s="28" t="s">
        <v>79</v>
      </c>
      <c r="C95" s="28" t="s">
        <v>96</v>
      </c>
      <c r="D95" s="114" t="s">
        <v>526</v>
      </c>
      <c r="E95" s="31" t="s">
        <v>526</v>
      </c>
      <c r="F95" s="31" t="s">
        <v>526</v>
      </c>
      <c r="G95" s="32" t="s">
        <v>526</v>
      </c>
      <c r="H95" s="32" t="s">
        <v>526</v>
      </c>
      <c r="I95" s="38" t="s">
        <v>478</v>
      </c>
      <c r="J95" s="39" t="s">
        <v>87</v>
      </c>
      <c r="K95" s="54" t="s">
        <v>88</v>
      </c>
      <c r="L95" s="38"/>
      <c r="M95" s="41" t="s">
        <v>89</v>
      </c>
      <c r="N95" s="42" t="s">
        <v>113</v>
      </c>
      <c r="O95" s="43">
        <v>4.0599999999999996</v>
      </c>
      <c r="P95" s="55">
        <v>4.0599999999999996</v>
      </c>
      <c r="Q95" s="48"/>
      <c r="R95" s="48">
        <v>4.0599999999999996</v>
      </c>
      <c r="S95" s="55"/>
      <c r="T95" s="55"/>
      <c r="U95" s="55"/>
      <c r="V95" s="55">
        <v>2015</v>
      </c>
      <c r="W95" s="55">
        <v>2016</v>
      </c>
      <c r="X95" s="71" t="s">
        <v>527</v>
      </c>
      <c r="Y95" s="72" t="s">
        <v>528</v>
      </c>
      <c r="Z95" s="73">
        <v>3550</v>
      </c>
      <c r="AA95" s="73">
        <v>2038.0628999999999</v>
      </c>
      <c r="AB95" s="73">
        <v>1827</v>
      </c>
      <c r="AC95" s="73">
        <v>1827</v>
      </c>
      <c r="AD95" s="67">
        <v>1723</v>
      </c>
      <c r="AE95" s="67"/>
      <c r="AF95" s="67"/>
      <c r="AG95" s="67">
        <f t="shared" si="6"/>
        <v>3550</v>
      </c>
      <c r="AH95" s="67">
        <f t="shared" si="6"/>
        <v>1827</v>
      </c>
      <c r="AI95" s="79">
        <v>3550</v>
      </c>
      <c r="AJ95" s="79">
        <v>1827</v>
      </c>
      <c r="AK95" s="79">
        <v>3550</v>
      </c>
      <c r="AL95" s="79">
        <v>1224</v>
      </c>
      <c r="AM95" s="79"/>
      <c r="AN95" s="79"/>
      <c r="AO95" s="79"/>
      <c r="AP95" s="79">
        <v>603</v>
      </c>
      <c r="AQ95" s="79" t="s">
        <v>481</v>
      </c>
      <c r="AR95" s="79">
        <v>4.0599999999999996</v>
      </c>
      <c r="AS95" s="55"/>
      <c r="AT95" s="55"/>
      <c r="AU95" s="93"/>
      <c r="AV95" s="55"/>
      <c r="AW95" s="94"/>
      <c r="AX95" s="94"/>
      <c r="AY95" s="95"/>
      <c r="AZ95" s="95"/>
      <c r="BA95" s="95"/>
      <c r="BB95" s="100"/>
      <c r="BC95" s="95"/>
      <c r="BD95" s="95"/>
      <c r="BE95" s="95"/>
      <c r="BF95" s="95"/>
      <c r="BG95" s="95"/>
      <c r="BH95" s="95"/>
      <c r="BI95" s="95" t="str">
        <f>VLOOKUP(D95,'部省规划资金拨付（年报数据）'!$C$8:'部省规划资金拨付（年报数据）'!$BE$464,1,FALSE)</f>
        <v>G106大瑶绕镇线</v>
      </c>
      <c r="BJ95" s="43">
        <v>1827</v>
      </c>
      <c r="BK95" s="43">
        <v>0</v>
      </c>
      <c r="BL95" s="43"/>
      <c r="BM95" s="43">
        <v>1827</v>
      </c>
      <c r="BN95" s="43">
        <v>0</v>
      </c>
      <c r="BO95" s="43"/>
      <c r="BP95" s="43"/>
      <c r="BQ95" s="43"/>
      <c r="BR95" s="43"/>
      <c r="BS95" s="43">
        <f t="shared" si="7"/>
        <v>1827</v>
      </c>
      <c r="BT95" s="106" t="s">
        <v>95</v>
      </c>
      <c r="BU95" s="106" t="s">
        <v>95</v>
      </c>
      <c r="BV95" s="110"/>
    </row>
    <row r="96" spans="1:74 16303:16314" ht="36">
      <c r="A96" s="28">
        <v>85</v>
      </c>
      <c r="B96" s="28" t="s">
        <v>79</v>
      </c>
      <c r="C96" s="28" t="s">
        <v>96</v>
      </c>
      <c r="D96" s="114" t="s">
        <v>529</v>
      </c>
      <c r="E96" s="31" t="s">
        <v>530</v>
      </c>
      <c r="F96" s="31" t="s">
        <v>530</v>
      </c>
      <c r="G96" s="32" t="s">
        <v>529</v>
      </c>
      <c r="H96" s="32" t="s">
        <v>531</v>
      </c>
      <c r="I96" s="38" t="s">
        <v>478</v>
      </c>
      <c r="J96" s="39" t="s">
        <v>87</v>
      </c>
      <c r="K96" s="54" t="s">
        <v>88</v>
      </c>
      <c r="L96" s="38"/>
      <c r="M96" s="41" t="s">
        <v>134</v>
      </c>
      <c r="N96" s="42" t="s">
        <v>119</v>
      </c>
      <c r="O96" s="43">
        <v>5</v>
      </c>
      <c r="P96" s="55">
        <v>4.1319999999999997</v>
      </c>
      <c r="Q96" s="48"/>
      <c r="R96" s="48">
        <v>4.1319999999999997</v>
      </c>
      <c r="S96" s="55"/>
      <c r="T96" s="55"/>
      <c r="U96" s="55"/>
      <c r="V96" s="55">
        <v>2015</v>
      </c>
      <c r="W96" s="55">
        <v>2016</v>
      </c>
      <c r="X96" s="71" t="s">
        <v>532</v>
      </c>
      <c r="Y96" s="72" t="s">
        <v>533</v>
      </c>
      <c r="Z96" s="73">
        <v>3593</v>
      </c>
      <c r="AA96" s="73">
        <v>2379.0763000000002</v>
      </c>
      <c r="AB96" s="73">
        <v>826</v>
      </c>
      <c r="AC96" s="73">
        <v>826</v>
      </c>
      <c r="AD96" s="67">
        <v>2767</v>
      </c>
      <c r="AE96" s="67"/>
      <c r="AF96" s="67"/>
      <c r="AG96" s="67">
        <f t="shared" si="6"/>
        <v>3593</v>
      </c>
      <c r="AH96" s="67">
        <f t="shared" si="6"/>
        <v>826</v>
      </c>
      <c r="AI96" s="79">
        <v>3593</v>
      </c>
      <c r="AJ96" s="79">
        <v>826</v>
      </c>
      <c r="AK96" s="79">
        <v>3593</v>
      </c>
      <c r="AL96" s="79">
        <v>600</v>
      </c>
      <c r="AM96" s="79"/>
      <c r="AN96" s="79"/>
      <c r="AO96" s="79"/>
      <c r="AP96" s="79">
        <v>226</v>
      </c>
      <c r="AQ96" s="79" t="s">
        <v>481</v>
      </c>
      <c r="AR96" s="79">
        <v>4.1319999999999997</v>
      </c>
      <c r="AS96" s="55"/>
      <c r="AT96" s="55"/>
      <c r="AU96" s="93"/>
      <c r="AV96" s="55"/>
      <c r="AW96" s="94"/>
      <c r="AX96" s="94"/>
      <c r="AY96" s="95"/>
      <c r="AZ96" s="95"/>
      <c r="BA96" s="95"/>
      <c r="BB96" s="100"/>
      <c r="BC96" s="95"/>
      <c r="BD96" s="95"/>
      <c r="BE96" s="95"/>
      <c r="BF96" s="95"/>
      <c r="BG96" s="95"/>
      <c r="BH96" s="95"/>
      <c r="BI96" s="95" t="str">
        <f>VLOOKUP(D96,'部省规划资金拨付（年报数据）'!$C$8:'部省规划资金拨付（年报数据）'!$BE$464,1,FALSE)</f>
        <v>大浏高速焦溪互通-G319连接线</v>
      </c>
      <c r="BJ96" s="43">
        <v>826</v>
      </c>
      <c r="BK96" s="43">
        <v>0</v>
      </c>
      <c r="BL96" s="43"/>
      <c r="BM96" s="43">
        <v>826</v>
      </c>
      <c r="BN96" s="43">
        <v>0</v>
      </c>
      <c r="BO96" s="43"/>
      <c r="BP96" s="43"/>
      <c r="BQ96" s="43"/>
      <c r="BR96" s="43"/>
      <c r="BS96" s="43">
        <f t="shared" si="7"/>
        <v>826</v>
      </c>
      <c r="BT96" s="106" t="s">
        <v>95</v>
      </c>
      <c r="BU96" s="106" t="s">
        <v>95</v>
      </c>
      <c r="BV96" s="110"/>
    </row>
    <row r="97" spans="1:74" ht="48">
      <c r="A97" s="28">
        <v>86</v>
      </c>
      <c r="B97" s="28" t="s">
        <v>534</v>
      </c>
      <c r="C97" s="28" t="s">
        <v>535</v>
      </c>
      <c r="D97" s="118" t="s">
        <v>536</v>
      </c>
      <c r="E97" s="119" t="s">
        <v>537</v>
      </c>
      <c r="F97" s="31" t="s">
        <v>538</v>
      </c>
      <c r="G97" s="32"/>
      <c r="H97" s="32"/>
      <c r="I97" s="38" t="s">
        <v>478</v>
      </c>
      <c r="J97" s="39" t="s">
        <v>87</v>
      </c>
      <c r="K97" s="119" t="s">
        <v>88</v>
      </c>
      <c r="L97" s="38"/>
      <c r="M97" s="119" t="s">
        <v>165</v>
      </c>
      <c r="N97" s="42" t="s">
        <v>90</v>
      </c>
      <c r="O97" s="43">
        <v>4</v>
      </c>
      <c r="P97" s="55">
        <v>4</v>
      </c>
      <c r="Q97" s="41">
        <v>4</v>
      </c>
      <c r="R97" s="41"/>
      <c r="S97" s="62"/>
      <c r="T97" s="62"/>
      <c r="U97" s="62"/>
      <c r="V97" s="65">
        <v>2017</v>
      </c>
      <c r="W97" s="65">
        <v>2018</v>
      </c>
      <c r="X97" s="71" t="s">
        <v>539</v>
      </c>
      <c r="Y97" s="72" t="s">
        <v>540</v>
      </c>
      <c r="Z97" s="73">
        <v>13781.44</v>
      </c>
      <c r="AA97" s="73">
        <v>10071.463900000001</v>
      </c>
      <c r="AB97" s="73">
        <v>1600</v>
      </c>
      <c r="AC97" s="73"/>
      <c r="AD97" s="67">
        <v>12181.44</v>
      </c>
      <c r="AE97" s="67"/>
      <c r="AF97" s="67"/>
      <c r="AG97" s="67">
        <f t="shared" si="6"/>
        <v>13781.44</v>
      </c>
      <c r="AH97" s="67">
        <f t="shared" si="6"/>
        <v>1600</v>
      </c>
      <c r="AI97" s="79"/>
      <c r="AJ97" s="79"/>
      <c r="AK97" s="79"/>
      <c r="AL97" s="79"/>
      <c r="AM97" s="79"/>
      <c r="AN97" s="79"/>
      <c r="AO97" s="79"/>
      <c r="AP97" s="79"/>
      <c r="AQ97" s="79"/>
      <c r="AR97" s="79"/>
      <c r="AS97" s="55"/>
      <c r="AT97" s="55"/>
      <c r="AU97" s="93"/>
      <c r="AV97" s="55"/>
      <c r="AW97" s="94">
        <v>13781.44</v>
      </c>
      <c r="AX97" s="94">
        <v>1600</v>
      </c>
      <c r="AY97" s="95" t="s">
        <v>94</v>
      </c>
      <c r="AZ97" s="95">
        <v>4</v>
      </c>
      <c r="BA97" s="95"/>
      <c r="BB97" s="100"/>
      <c r="BC97" s="95"/>
      <c r="BD97" s="95"/>
      <c r="BE97" s="95"/>
      <c r="BF97" s="95"/>
      <c r="BG97" s="95"/>
      <c r="BH97" s="95"/>
      <c r="BI97" s="95" t="str">
        <f>VLOOKUP(D97,'部省规划资金拨付（年报数据）'!$C$8:'部省规划资金拨付（年报数据）'!$BE$464,1,FALSE)</f>
        <v>攸县酒埠江至网岭公路（酒埠江至柘桑段）</v>
      </c>
      <c r="BJ97" s="43">
        <v>0</v>
      </c>
      <c r="BK97" s="43">
        <v>1600</v>
      </c>
      <c r="BL97" s="43"/>
      <c r="BM97" s="43">
        <v>0</v>
      </c>
      <c r="BN97" s="43">
        <v>0</v>
      </c>
      <c r="BO97" s="43"/>
      <c r="BP97" s="43"/>
      <c r="BQ97" s="43"/>
      <c r="BR97" s="43">
        <v>1600</v>
      </c>
      <c r="BS97" s="43">
        <f t="shared" si="7"/>
        <v>1600</v>
      </c>
      <c r="BT97" s="106" t="s">
        <v>95</v>
      </c>
      <c r="BU97" s="106" t="s">
        <v>95</v>
      </c>
      <c r="BV97" s="110"/>
    </row>
    <row r="98" spans="1:74" ht="48">
      <c r="A98" s="28">
        <v>87</v>
      </c>
      <c r="B98" s="28" t="s">
        <v>534</v>
      </c>
      <c r="C98" s="28" t="s">
        <v>535</v>
      </c>
      <c r="D98" s="112" t="s">
        <v>541</v>
      </c>
      <c r="E98" s="119" t="s">
        <v>537</v>
      </c>
      <c r="F98" s="31" t="s">
        <v>542</v>
      </c>
      <c r="G98" s="32"/>
      <c r="H98" s="32"/>
      <c r="I98" s="38" t="s">
        <v>478</v>
      </c>
      <c r="J98" s="39" t="s">
        <v>87</v>
      </c>
      <c r="K98" s="119" t="s">
        <v>88</v>
      </c>
      <c r="L98" s="38"/>
      <c r="M98" s="119" t="s">
        <v>165</v>
      </c>
      <c r="N98" s="42" t="s">
        <v>90</v>
      </c>
      <c r="O98" s="43">
        <v>9.89</v>
      </c>
      <c r="P98" s="55">
        <v>9.89</v>
      </c>
      <c r="Q98" s="41">
        <v>9.89</v>
      </c>
      <c r="R98" s="41"/>
      <c r="S98" s="62"/>
      <c r="T98" s="62"/>
      <c r="U98" s="62"/>
      <c r="V98" s="65">
        <v>2017</v>
      </c>
      <c r="W98" s="65">
        <v>2018</v>
      </c>
      <c r="X98" s="71" t="s">
        <v>543</v>
      </c>
      <c r="Y98" s="72" t="s">
        <v>544</v>
      </c>
      <c r="Z98" s="73">
        <v>12898</v>
      </c>
      <c r="AA98" s="73">
        <v>9396.5131999999994</v>
      </c>
      <c r="AB98" s="73">
        <v>3570</v>
      </c>
      <c r="AC98" s="73"/>
      <c r="AD98" s="67">
        <v>9328</v>
      </c>
      <c r="AE98" s="67"/>
      <c r="AF98" s="67"/>
      <c r="AG98" s="67">
        <f t="shared" si="6"/>
        <v>45000</v>
      </c>
      <c r="AH98" s="67">
        <f t="shared" si="6"/>
        <v>3570</v>
      </c>
      <c r="AI98" s="79"/>
      <c r="AJ98" s="79"/>
      <c r="AK98" s="79"/>
      <c r="AL98" s="79"/>
      <c r="AM98" s="79"/>
      <c r="AN98" s="79"/>
      <c r="AO98" s="79"/>
      <c r="AP98" s="79"/>
      <c r="AQ98" s="79"/>
      <c r="AR98" s="79"/>
      <c r="AS98" s="55">
        <v>45000</v>
      </c>
      <c r="AT98" s="55">
        <v>3600</v>
      </c>
      <c r="AU98" s="93" t="s">
        <v>94</v>
      </c>
      <c r="AV98" s="55">
        <v>15</v>
      </c>
      <c r="AW98" s="94">
        <v>0</v>
      </c>
      <c r="AX98" s="140">
        <v>-30</v>
      </c>
      <c r="AY98" s="95" t="s">
        <v>94</v>
      </c>
      <c r="AZ98" s="95">
        <v>9.89</v>
      </c>
      <c r="BA98" s="95"/>
      <c r="BB98" s="100"/>
      <c r="BC98" s="95"/>
      <c r="BD98" s="95"/>
      <c r="BE98" s="95"/>
      <c r="BF98" s="95"/>
      <c r="BG98" s="95"/>
      <c r="BH98" s="95"/>
      <c r="BI98" s="95" t="str">
        <f>VLOOKUP(D98,'部省规划资金拨付（年报数据）'!$C$8:'部省规划资金拨付（年报数据）'!$BE$464,1,FALSE)</f>
        <v>攸县酒埠江至网岭公路（柘桑至网岭段）</v>
      </c>
      <c r="BJ98" s="43">
        <v>3570</v>
      </c>
      <c r="BK98" s="43">
        <v>0</v>
      </c>
      <c r="BL98" s="43"/>
      <c r="BM98" s="43">
        <v>3570</v>
      </c>
      <c r="BN98" s="43">
        <v>0</v>
      </c>
      <c r="BO98" s="43"/>
      <c r="BP98" s="43"/>
      <c r="BQ98" s="43"/>
      <c r="BR98" s="43"/>
      <c r="BS98" s="43">
        <f t="shared" si="7"/>
        <v>3570</v>
      </c>
      <c r="BT98" s="106" t="s">
        <v>95</v>
      </c>
      <c r="BU98" s="106" t="s">
        <v>95</v>
      </c>
      <c r="BV98" s="110"/>
    </row>
    <row r="99" spans="1:74" ht="36">
      <c r="A99" s="28">
        <v>88</v>
      </c>
      <c r="B99" s="28" t="s">
        <v>534</v>
      </c>
      <c r="C99" s="28" t="s">
        <v>545</v>
      </c>
      <c r="D99" s="118" t="s">
        <v>546</v>
      </c>
      <c r="E99" s="119" t="s">
        <v>547</v>
      </c>
      <c r="F99" s="31" t="s">
        <v>548</v>
      </c>
      <c r="G99" s="32"/>
      <c r="H99" s="32"/>
      <c r="I99" s="38" t="s">
        <v>478</v>
      </c>
      <c r="J99" s="39" t="s">
        <v>87</v>
      </c>
      <c r="K99" s="119" t="s">
        <v>140</v>
      </c>
      <c r="L99" s="38" t="s">
        <v>141</v>
      </c>
      <c r="M99" s="119" t="s">
        <v>165</v>
      </c>
      <c r="N99" s="42" t="s">
        <v>90</v>
      </c>
      <c r="O99" s="43">
        <v>22.812999999999999</v>
      </c>
      <c r="P99" s="55">
        <v>22.812999999999999</v>
      </c>
      <c r="Q99" s="55"/>
      <c r="R99" s="55">
        <v>22.812999999999999</v>
      </c>
      <c r="S99" s="55"/>
      <c r="T99" s="55"/>
      <c r="U99" s="55"/>
      <c r="V99" s="55">
        <v>2016</v>
      </c>
      <c r="W99" s="55">
        <v>2018</v>
      </c>
      <c r="X99" s="71" t="s">
        <v>549</v>
      </c>
      <c r="Y99" s="72" t="s">
        <v>550</v>
      </c>
      <c r="Z99" s="73">
        <v>16023</v>
      </c>
      <c r="AA99" s="73">
        <v>11765.311600000001</v>
      </c>
      <c r="AB99" s="73">
        <v>9125</v>
      </c>
      <c r="AC99" s="73"/>
      <c r="AD99" s="67">
        <v>6898</v>
      </c>
      <c r="AE99" s="67"/>
      <c r="AF99" s="67"/>
      <c r="AG99" s="67">
        <f t="shared" si="6"/>
        <v>16023</v>
      </c>
      <c r="AH99" s="67">
        <f t="shared" si="6"/>
        <v>9125</v>
      </c>
      <c r="AI99" s="79">
        <v>7020</v>
      </c>
      <c r="AJ99" s="79">
        <v>0</v>
      </c>
      <c r="AK99" s="79">
        <v>7020</v>
      </c>
      <c r="AL99" s="79"/>
      <c r="AM99" s="79"/>
      <c r="AN99" s="79"/>
      <c r="AO99" s="79"/>
      <c r="AP99" s="79"/>
      <c r="AQ99" s="79" t="s">
        <v>246</v>
      </c>
      <c r="AR99" s="79"/>
      <c r="AS99" s="55">
        <v>2593.8000000000002</v>
      </c>
      <c r="AT99" s="55">
        <v>5475</v>
      </c>
      <c r="AU99" s="93" t="s">
        <v>93</v>
      </c>
      <c r="AV99" s="55"/>
      <c r="AW99" s="94">
        <v>6409.2</v>
      </c>
      <c r="AX99" s="94">
        <v>3650</v>
      </c>
      <c r="AY99" s="95" t="s">
        <v>94</v>
      </c>
      <c r="AZ99" s="95">
        <v>22.812999999999999</v>
      </c>
      <c r="BA99" s="95"/>
      <c r="BB99" s="100"/>
      <c r="BC99" s="95"/>
      <c r="BD99" s="95"/>
      <c r="BE99" s="95"/>
      <c r="BF99" s="95"/>
      <c r="BG99" s="95"/>
      <c r="BH99" s="95"/>
      <c r="BI99" s="95" t="str">
        <f>VLOOKUP(D99,'部省规划资金拨付（年报数据）'!$C$8:'部省规划资金拨付（年报数据）'!$BE$464,1,FALSE)</f>
        <v>S207炎陵荆竹山至船形一期</v>
      </c>
      <c r="BJ99" s="43">
        <v>9125</v>
      </c>
      <c r="BK99" s="43">
        <v>0</v>
      </c>
      <c r="BL99" s="43"/>
      <c r="BM99" s="43">
        <v>9125</v>
      </c>
      <c r="BN99" s="43">
        <v>0</v>
      </c>
      <c r="BO99" s="43"/>
      <c r="BP99" s="43"/>
      <c r="BQ99" s="43"/>
      <c r="BR99" s="43"/>
      <c r="BS99" s="43">
        <f t="shared" si="7"/>
        <v>9125</v>
      </c>
      <c r="BT99" s="106" t="s">
        <v>95</v>
      </c>
      <c r="BU99" s="106" t="s">
        <v>95</v>
      </c>
      <c r="BV99" s="110"/>
    </row>
    <row r="100" spans="1:74" ht="36">
      <c r="A100" s="28">
        <v>89</v>
      </c>
      <c r="B100" s="28" t="s">
        <v>534</v>
      </c>
      <c r="C100" s="28" t="s">
        <v>545</v>
      </c>
      <c r="D100" s="118" t="s">
        <v>551</v>
      </c>
      <c r="E100" s="119" t="s">
        <v>552</v>
      </c>
      <c r="F100" s="31" t="s">
        <v>553</v>
      </c>
      <c r="G100" s="32"/>
      <c r="H100" s="120" t="s">
        <v>552</v>
      </c>
      <c r="I100" s="38" t="s">
        <v>478</v>
      </c>
      <c r="J100" s="39" t="s">
        <v>87</v>
      </c>
      <c r="K100" s="119" t="s">
        <v>140</v>
      </c>
      <c r="L100" s="38" t="s">
        <v>141</v>
      </c>
      <c r="M100" s="119" t="s">
        <v>165</v>
      </c>
      <c r="N100" s="42" t="s">
        <v>90</v>
      </c>
      <c r="O100" s="43">
        <v>8.8049999999999997</v>
      </c>
      <c r="P100" s="55">
        <v>8.8049999999999997</v>
      </c>
      <c r="Q100" s="62"/>
      <c r="R100" s="62">
        <v>8.8049999999999997</v>
      </c>
      <c r="S100" s="62"/>
      <c r="T100" s="62"/>
      <c r="U100" s="62"/>
      <c r="V100" s="62">
        <v>2016</v>
      </c>
      <c r="W100" s="55">
        <v>2018</v>
      </c>
      <c r="X100" s="71" t="s">
        <v>554</v>
      </c>
      <c r="Y100" s="72" t="s">
        <v>555</v>
      </c>
      <c r="Z100" s="73">
        <v>6376</v>
      </c>
      <c r="AA100" s="73">
        <v>5309.5191000000004</v>
      </c>
      <c r="AB100" s="73">
        <v>3904</v>
      </c>
      <c r="AC100" s="73">
        <v>3082</v>
      </c>
      <c r="AD100" s="67">
        <v>2472</v>
      </c>
      <c r="AE100" s="55"/>
      <c r="AF100" s="55"/>
      <c r="AG100" s="67">
        <f t="shared" si="6"/>
        <v>6376</v>
      </c>
      <c r="AH100" s="67">
        <f t="shared" si="6"/>
        <v>3904</v>
      </c>
      <c r="AI100" s="79">
        <v>2700</v>
      </c>
      <c r="AJ100" s="79">
        <v>0</v>
      </c>
      <c r="AK100" s="79">
        <v>2700</v>
      </c>
      <c r="AL100" s="79"/>
      <c r="AM100" s="79"/>
      <c r="AN100" s="79"/>
      <c r="AO100" s="79"/>
      <c r="AP100" s="79"/>
      <c r="AQ100" s="79" t="s">
        <v>246</v>
      </c>
      <c r="AR100" s="79"/>
      <c r="AS100" s="55">
        <v>1125.5999999999999</v>
      </c>
      <c r="AT100" s="55">
        <v>2342</v>
      </c>
      <c r="AU100" s="93" t="s">
        <v>93</v>
      </c>
      <c r="AV100" s="55"/>
      <c r="AW100" s="94">
        <v>2550.4</v>
      </c>
      <c r="AX100" s="94">
        <v>1562</v>
      </c>
      <c r="AY100" s="95" t="s">
        <v>94</v>
      </c>
      <c r="AZ100" s="95">
        <v>8.8049999999999997</v>
      </c>
      <c r="BA100" s="95"/>
      <c r="BB100" s="100"/>
      <c r="BC100" s="95"/>
      <c r="BD100" s="95"/>
      <c r="BE100" s="95"/>
      <c r="BF100" s="95"/>
      <c r="BG100" s="95"/>
      <c r="BH100" s="95"/>
      <c r="BI100" s="95" t="str">
        <f>VLOOKUP(D100,'部省规划资金拨付（年报数据）'!$C$8:'部省规划资金拨付（年报数据）'!$BE$464,1,FALSE)</f>
        <v>S205大和塘至沔渡</v>
      </c>
      <c r="BJ100" s="43">
        <v>3904</v>
      </c>
      <c r="BK100" s="43">
        <v>0</v>
      </c>
      <c r="BL100" s="43">
        <v>2082</v>
      </c>
      <c r="BM100" s="43">
        <v>5986</v>
      </c>
      <c r="BN100" s="43">
        <v>0</v>
      </c>
      <c r="BO100" s="43"/>
      <c r="BP100" s="43"/>
      <c r="BQ100" s="43"/>
      <c r="BR100" s="43">
        <v>-2082</v>
      </c>
      <c r="BS100" s="43">
        <f t="shared" si="7"/>
        <v>3904</v>
      </c>
      <c r="BT100" s="106" t="s">
        <v>95</v>
      </c>
      <c r="BU100" s="106" t="s">
        <v>95</v>
      </c>
      <c r="BV100" s="110"/>
    </row>
    <row r="101" spans="1:74" ht="36">
      <c r="A101" s="28">
        <v>90</v>
      </c>
      <c r="B101" s="28" t="s">
        <v>534</v>
      </c>
      <c r="C101" s="28" t="s">
        <v>556</v>
      </c>
      <c r="D101" s="118" t="s">
        <v>557</v>
      </c>
      <c r="E101" s="119" t="s">
        <v>558</v>
      </c>
      <c r="F101" s="31" t="s">
        <v>559</v>
      </c>
      <c r="G101" s="32"/>
      <c r="H101" s="32"/>
      <c r="I101" s="38" t="s">
        <v>478</v>
      </c>
      <c r="J101" s="39" t="s">
        <v>87</v>
      </c>
      <c r="K101" s="119" t="s">
        <v>88</v>
      </c>
      <c r="L101" s="38"/>
      <c r="M101" s="119" t="s">
        <v>165</v>
      </c>
      <c r="N101" s="42" t="s">
        <v>90</v>
      </c>
      <c r="O101" s="43">
        <v>18.84</v>
      </c>
      <c r="P101" s="55">
        <v>18.84</v>
      </c>
      <c r="Q101" s="55">
        <v>17.620999999999999</v>
      </c>
      <c r="R101" s="55"/>
      <c r="S101" s="55"/>
      <c r="T101" s="55">
        <v>1219</v>
      </c>
      <c r="U101" s="55"/>
      <c r="V101" s="55">
        <v>2016</v>
      </c>
      <c r="W101" s="55">
        <v>2018</v>
      </c>
      <c r="X101" s="71" t="s">
        <v>560</v>
      </c>
      <c r="Y101" s="72" t="s">
        <v>561</v>
      </c>
      <c r="Z101" s="73">
        <v>96425</v>
      </c>
      <c r="AA101" s="73">
        <v>66979.581600000005</v>
      </c>
      <c r="AB101" s="73">
        <v>18751</v>
      </c>
      <c r="AC101" s="73"/>
      <c r="AD101" s="67">
        <v>77674</v>
      </c>
      <c r="AE101" s="67"/>
      <c r="AF101" s="67"/>
      <c r="AG101" s="67">
        <f t="shared" si="6"/>
        <v>96425</v>
      </c>
      <c r="AH101" s="67">
        <f t="shared" si="6"/>
        <v>18751</v>
      </c>
      <c r="AI101" s="79">
        <v>30000</v>
      </c>
      <c r="AJ101" s="79">
        <v>1875</v>
      </c>
      <c r="AK101" s="79">
        <v>30000</v>
      </c>
      <c r="AL101" s="79"/>
      <c r="AM101" s="79"/>
      <c r="AN101" s="79"/>
      <c r="AO101" s="79"/>
      <c r="AP101" s="79">
        <v>1875</v>
      </c>
      <c r="AQ101" s="79" t="s">
        <v>93</v>
      </c>
      <c r="AR101" s="79"/>
      <c r="AS101" s="55">
        <v>18212.5</v>
      </c>
      <c r="AT101" s="55">
        <v>7501</v>
      </c>
      <c r="AU101" s="93" t="s">
        <v>93</v>
      </c>
      <c r="AV101" s="55"/>
      <c r="AW101" s="94">
        <v>48212.5</v>
      </c>
      <c r="AX101" s="94">
        <v>9375</v>
      </c>
      <c r="AY101" s="95" t="s">
        <v>94</v>
      </c>
      <c r="AZ101" s="95">
        <v>18.84</v>
      </c>
      <c r="BA101" s="95"/>
      <c r="BB101" s="100"/>
      <c r="BC101" s="95"/>
      <c r="BD101" s="95"/>
      <c r="BE101" s="95"/>
      <c r="BF101" s="95"/>
      <c r="BG101" s="95"/>
      <c r="BH101" s="95"/>
      <c r="BI101" s="95" t="str">
        <f>VLOOKUP(D101,'部省规划资金拨付（年报数据）'!$C$8:'部省规划资金拨付（年报数据）'!$BE$464,1,FALSE)</f>
        <v>S331醴陵市黄沙至周家冲</v>
      </c>
      <c r="BJ101" s="43">
        <v>11561</v>
      </c>
      <c r="BK101" s="43">
        <v>7190</v>
      </c>
      <c r="BL101" s="43"/>
      <c r="BM101" s="43">
        <v>11561</v>
      </c>
      <c r="BN101" s="43">
        <v>1500</v>
      </c>
      <c r="BO101" s="43"/>
      <c r="BP101" s="43">
        <v>1500</v>
      </c>
      <c r="BQ101" s="43">
        <v>690</v>
      </c>
      <c r="BR101" s="43">
        <v>5000</v>
      </c>
      <c r="BS101" s="43">
        <f t="shared" si="7"/>
        <v>18751</v>
      </c>
      <c r="BT101" s="106" t="s">
        <v>95</v>
      </c>
      <c r="BU101" s="106" t="s">
        <v>95</v>
      </c>
      <c r="BV101" s="110"/>
    </row>
    <row r="102" spans="1:74" ht="36">
      <c r="A102" s="28">
        <v>91</v>
      </c>
      <c r="B102" s="28" t="s">
        <v>534</v>
      </c>
      <c r="C102" s="28" t="s">
        <v>556</v>
      </c>
      <c r="D102" s="112" t="s">
        <v>562</v>
      </c>
      <c r="E102" s="119" t="s">
        <v>562</v>
      </c>
      <c r="F102" s="31" t="s">
        <v>563</v>
      </c>
      <c r="G102" s="32"/>
      <c r="H102" s="119" t="s">
        <v>562</v>
      </c>
      <c r="I102" s="38" t="s">
        <v>478</v>
      </c>
      <c r="J102" s="39" t="s">
        <v>87</v>
      </c>
      <c r="K102" s="119" t="s">
        <v>88</v>
      </c>
      <c r="L102" s="38"/>
      <c r="M102" s="119" t="s">
        <v>564</v>
      </c>
      <c r="N102" s="42" t="s">
        <v>90</v>
      </c>
      <c r="O102" s="43">
        <v>13.191000000000001</v>
      </c>
      <c r="P102" s="43">
        <v>13.191000000000001</v>
      </c>
      <c r="Q102" s="55"/>
      <c r="R102" s="43">
        <v>13.191000000000001</v>
      </c>
      <c r="S102" s="55"/>
      <c r="T102" s="55"/>
      <c r="U102" s="55"/>
      <c r="V102" s="55">
        <v>2015</v>
      </c>
      <c r="W102" s="55">
        <v>2016</v>
      </c>
      <c r="X102" s="71" t="s">
        <v>565</v>
      </c>
      <c r="Y102" s="72" t="s">
        <v>566</v>
      </c>
      <c r="Z102" s="73">
        <v>7640</v>
      </c>
      <c r="AA102" s="73">
        <v>5565.3573999999999</v>
      </c>
      <c r="AB102" s="73">
        <v>3957</v>
      </c>
      <c r="AC102" s="73">
        <v>4550</v>
      </c>
      <c r="AD102" s="67">
        <v>3683</v>
      </c>
      <c r="AE102" s="67"/>
      <c r="AF102" s="67"/>
      <c r="AG102" s="67">
        <f t="shared" si="6"/>
        <v>7640</v>
      </c>
      <c r="AH102" s="67">
        <f t="shared" si="6"/>
        <v>3957</v>
      </c>
      <c r="AI102" s="79">
        <v>7640</v>
      </c>
      <c r="AJ102" s="79">
        <v>3957</v>
      </c>
      <c r="AK102" s="79">
        <v>7640</v>
      </c>
      <c r="AL102" s="79"/>
      <c r="AM102" s="79"/>
      <c r="AN102" s="79">
        <v>2600</v>
      </c>
      <c r="AO102" s="79"/>
      <c r="AP102" s="79">
        <v>1357</v>
      </c>
      <c r="AQ102" s="79" t="s">
        <v>94</v>
      </c>
      <c r="AR102" s="79">
        <v>13</v>
      </c>
      <c r="AS102" s="55"/>
      <c r="AT102" s="55"/>
      <c r="AU102" s="93"/>
      <c r="AV102" s="55"/>
      <c r="AW102" s="94"/>
      <c r="AX102" s="94"/>
      <c r="AY102" s="95"/>
      <c r="AZ102" s="95"/>
      <c r="BA102" s="95"/>
      <c r="BB102" s="100"/>
      <c r="BC102" s="95"/>
      <c r="BD102" s="95"/>
      <c r="BE102" s="95"/>
      <c r="BF102" s="95"/>
      <c r="BG102" s="95"/>
      <c r="BH102" s="95"/>
      <c r="BI102" s="95" t="str">
        <f>VLOOKUP(D102,'部省规划资金拨付（年报数据）'!$C$8:'部省规划资金拨付（年报数据）'!$BE$464,1,FALSE)</f>
        <v>岳汝高速官庄互通-耿飚故居</v>
      </c>
      <c r="BJ102" s="43">
        <v>3957</v>
      </c>
      <c r="BK102" s="43">
        <v>0</v>
      </c>
      <c r="BL102" s="43">
        <v>3050</v>
      </c>
      <c r="BM102" s="43">
        <v>7007</v>
      </c>
      <c r="BN102" s="43">
        <v>0</v>
      </c>
      <c r="BO102" s="43"/>
      <c r="BP102" s="43"/>
      <c r="BQ102" s="43"/>
      <c r="BR102" s="43">
        <v>-3050</v>
      </c>
      <c r="BS102" s="43">
        <f t="shared" si="7"/>
        <v>3957</v>
      </c>
      <c r="BT102" s="106" t="s">
        <v>95</v>
      </c>
      <c r="BU102" s="106" t="s">
        <v>95</v>
      </c>
      <c r="BV102" s="39"/>
    </row>
    <row r="103" spans="1:74" ht="36">
      <c r="A103" s="28">
        <v>92</v>
      </c>
      <c r="B103" s="28" t="s">
        <v>110</v>
      </c>
      <c r="C103" s="28" t="s">
        <v>567</v>
      </c>
      <c r="D103" s="36" t="s">
        <v>568</v>
      </c>
      <c r="E103" s="31" t="s">
        <v>569</v>
      </c>
      <c r="F103" s="31" t="s">
        <v>570</v>
      </c>
      <c r="G103" s="32"/>
      <c r="H103" s="32"/>
      <c r="I103" s="38" t="s">
        <v>478</v>
      </c>
      <c r="J103" s="39" t="s">
        <v>87</v>
      </c>
      <c r="K103" s="54" t="s">
        <v>88</v>
      </c>
      <c r="L103" s="38"/>
      <c r="M103" s="41" t="s">
        <v>134</v>
      </c>
      <c r="N103" s="42" t="s">
        <v>90</v>
      </c>
      <c r="O103" s="43">
        <v>13.388999999999999</v>
      </c>
      <c r="P103" s="55">
        <v>13.388999999999999</v>
      </c>
      <c r="Q103" s="55"/>
      <c r="R103" s="55">
        <v>13.388999999999999</v>
      </c>
      <c r="S103" s="55"/>
      <c r="T103" s="55"/>
      <c r="U103" s="55"/>
      <c r="V103" s="55">
        <v>2015</v>
      </c>
      <c r="W103" s="55">
        <v>2016</v>
      </c>
      <c r="X103" s="71" t="s">
        <v>571</v>
      </c>
      <c r="Y103" s="72" t="s">
        <v>572</v>
      </c>
      <c r="Z103" s="73">
        <v>20503</v>
      </c>
      <c r="AA103" s="73">
        <v>8341.9580000000005</v>
      </c>
      <c r="AB103" s="73">
        <v>4017</v>
      </c>
      <c r="AC103" s="73"/>
      <c r="AD103" s="73">
        <v>16486</v>
      </c>
      <c r="AE103" s="67"/>
      <c r="AF103" s="67"/>
      <c r="AG103" s="67">
        <f t="shared" si="6"/>
        <v>20503</v>
      </c>
      <c r="AH103" s="67">
        <f t="shared" si="6"/>
        <v>4017</v>
      </c>
      <c r="AI103" s="79">
        <v>20503</v>
      </c>
      <c r="AJ103" s="79">
        <v>4017</v>
      </c>
      <c r="AK103" s="79">
        <v>20503</v>
      </c>
      <c r="AL103" s="79"/>
      <c r="AM103" s="79"/>
      <c r="AN103" s="79">
        <v>3000</v>
      </c>
      <c r="AO103" s="79"/>
      <c r="AP103" s="79">
        <v>1017</v>
      </c>
      <c r="AQ103" s="79" t="s">
        <v>94</v>
      </c>
      <c r="AR103" s="79">
        <v>13.388999999999999</v>
      </c>
      <c r="AS103" s="55"/>
      <c r="AT103" s="55"/>
      <c r="AU103" s="93"/>
      <c r="AV103" s="55"/>
      <c r="AW103" s="94"/>
      <c r="AX103" s="94"/>
      <c r="AY103" s="95"/>
      <c r="AZ103" s="95"/>
      <c r="BA103" s="95"/>
      <c r="BB103" s="100"/>
      <c r="BC103" s="95"/>
      <c r="BD103" s="95"/>
      <c r="BE103" s="95"/>
      <c r="BF103" s="95"/>
      <c r="BG103" s="95"/>
      <c r="BH103" s="95"/>
      <c r="BI103" s="95" t="str">
        <f>VLOOKUP(D103,'部省规划资金拨付（年报数据）'!$C$8:'部省规划资金拨付（年报数据）'!$BE$464,1,FALSE)</f>
        <v>S107锰矿-湘潭</v>
      </c>
      <c r="BJ103" s="43">
        <v>4017</v>
      </c>
      <c r="BK103" s="43">
        <v>0</v>
      </c>
      <c r="BL103" s="43"/>
      <c r="BM103" s="43">
        <v>4017</v>
      </c>
      <c r="BN103" s="43">
        <v>0</v>
      </c>
      <c r="BO103" s="43"/>
      <c r="BP103" s="43"/>
      <c r="BQ103" s="43"/>
      <c r="BR103" s="43"/>
      <c r="BS103" s="43">
        <f t="shared" si="7"/>
        <v>4017</v>
      </c>
      <c r="BT103" s="106" t="s">
        <v>95</v>
      </c>
      <c r="BU103" s="106" t="s">
        <v>95</v>
      </c>
      <c r="BV103" s="110"/>
    </row>
    <row r="104" spans="1:74" ht="36">
      <c r="A104" s="28">
        <v>93</v>
      </c>
      <c r="B104" s="28" t="s">
        <v>110</v>
      </c>
      <c r="C104" s="28" t="s">
        <v>567</v>
      </c>
      <c r="D104" s="36" t="s">
        <v>573</v>
      </c>
      <c r="E104" s="31" t="s">
        <v>573</v>
      </c>
      <c r="F104" s="31" t="s">
        <v>573</v>
      </c>
      <c r="G104" s="32" t="s">
        <v>574</v>
      </c>
      <c r="H104" s="32" t="s">
        <v>575</v>
      </c>
      <c r="I104" s="38" t="s">
        <v>478</v>
      </c>
      <c r="J104" s="39" t="s">
        <v>87</v>
      </c>
      <c r="K104" s="40" t="s">
        <v>88</v>
      </c>
      <c r="L104" s="38"/>
      <c r="M104" s="41" t="s">
        <v>89</v>
      </c>
      <c r="N104" s="42" t="s">
        <v>119</v>
      </c>
      <c r="O104" s="43">
        <v>12.816000000000001</v>
      </c>
      <c r="P104" s="55">
        <v>12.839</v>
      </c>
      <c r="Q104" s="55">
        <v>12.839</v>
      </c>
      <c r="R104" s="55"/>
      <c r="S104" s="55"/>
      <c r="T104" s="55"/>
      <c r="U104" s="55"/>
      <c r="V104" s="55">
        <v>2016</v>
      </c>
      <c r="W104" s="55">
        <v>2018</v>
      </c>
      <c r="X104" s="71" t="s">
        <v>576</v>
      </c>
      <c r="Y104" s="72" t="s">
        <v>577</v>
      </c>
      <c r="Z104" s="73">
        <v>30946</v>
      </c>
      <c r="AA104" s="73">
        <v>18374</v>
      </c>
      <c r="AB104" s="73">
        <v>2568</v>
      </c>
      <c r="AC104" s="73">
        <v>2604</v>
      </c>
      <c r="AD104" s="73">
        <v>28378</v>
      </c>
      <c r="AE104" s="67"/>
      <c r="AF104" s="67"/>
      <c r="AG104" s="67">
        <f t="shared" si="6"/>
        <v>30946</v>
      </c>
      <c r="AH104" s="67">
        <f t="shared" si="6"/>
        <v>2568</v>
      </c>
      <c r="AI104" s="79">
        <v>18568</v>
      </c>
      <c r="AJ104" s="79">
        <v>1560</v>
      </c>
      <c r="AK104" s="79">
        <v>18568</v>
      </c>
      <c r="AL104" s="79">
        <v>1560</v>
      </c>
      <c r="AM104" s="79"/>
      <c r="AN104" s="79"/>
      <c r="AO104" s="79"/>
      <c r="AP104" s="79"/>
      <c r="AQ104" s="79" t="s">
        <v>93</v>
      </c>
      <c r="AR104" s="79"/>
      <c r="AS104" s="55">
        <v>6188.8</v>
      </c>
      <c r="AT104" s="55">
        <v>1008</v>
      </c>
      <c r="AU104" s="93" t="s">
        <v>93</v>
      </c>
      <c r="AV104" s="55"/>
      <c r="AW104" s="94">
        <v>6189.2</v>
      </c>
      <c r="AX104" s="94">
        <v>0</v>
      </c>
      <c r="AY104" s="95" t="s">
        <v>94</v>
      </c>
      <c r="AZ104" s="95">
        <v>12.839</v>
      </c>
      <c r="BA104" s="95"/>
      <c r="BB104" s="100"/>
      <c r="BC104" s="95"/>
      <c r="BD104" s="95"/>
      <c r="BE104" s="95"/>
      <c r="BF104" s="95"/>
      <c r="BG104" s="95"/>
      <c r="BH104" s="95"/>
      <c r="BI104" s="95" t="str">
        <f>VLOOKUP(D104,'部省规划资金拨付（年报数据）'!$C$8:'部省规划资金拨付（年报数据）'!$BE$464,1,FALSE)</f>
        <v>湘潭鹤岭-南谷</v>
      </c>
      <c r="BJ104" s="43">
        <v>2568</v>
      </c>
      <c r="BK104" s="43">
        <v>0</v>
      </c>
      <c r="BL104" s="43"/>
      <c r="BM104" s="43">
        <v>2568</v>
      </c>
      <c r="BN104" s="43">
        <v>0</v>
      </c>
      <c r="BO104" s="43"/>
      <c r="BP104" s="43"/>
      <c r="BQ104" s="43"/>
      <c r="BR104" s="43"/>
      <c r="BS104" s="43">
        <f t="shared" si="7"/>
        <v>2568</v>
      </c>
      <c r="BT104" s="106" t="s">
        <v>95</v>
      </c>
      <c r="BU104" s="106" t="s">
        <v>95</v>
      </c>
      <c r="BV104" s="110"/>
    </row>
    <row r="105" spans="1:74" ht="36">
      <c r="A105" s="28">
        <v>94</v>
      </c>
      <c r="B105" s="28" t="s">
        <v>110</v>
      </c>
      <c r="C105" s="28" t="s">
        <v>1147</v>
      </c>
      <c r="D105" s="30" t="s">
        <v>1148</v>
      </c>
      <c r="E105" s="31" t="s">
        <v>1148</v>
      </c>
      <c r="F105" s="31" t="s">
        <v>1149</v>
      </c>
      <c r="G105" s="32"/>
      <c r="H105" s="32"/>
      <c r="I105" s="38" t="s">
        <v>478</v>
      </c>
      <c r="J105" s="39" t="s">
        <v>87</v>
      </c>
      <c r="K105" s="40" t="s">
        <v>88</v>
      </c>
      <c r="L105" s="38"/>
      <c r="M105" s="51" t="s">
        <v>134</v>
      </c>
      <c r="N105" s="42" t="s">
        <v>90</v>
      </c>
      <c r="O105" s="43">
        <v>5.7050000000000001</v>
      </c>
      <c r="P105" s="55">
        <v>5.6829999999999998</v>
      </c>
      <c r="Q105" s="66"/>
      <c r="R105" s="66">
        <v>5.6829999999999998</v>
      </c>
      <c r="S105" s="66"/>
      <c r="T105" s="66"/>
      <c r="U105" s="66"/>
      <c r="V105" s="66">
        <v>2018</v>
      </c>
      <c r="W105" s="66">
        <v>2019</v>
      </c>
      <c r="X105" s="71" t="s">
        <v>1150</v>
      </c>
      <c r="Y105" s="72" t="s">
        <v>1151</v>
      </c>
      <c r="Z105" s="73">
        <v>7414</v>
      </c>
      <c r="AA105" s="73">
        <v>5056.1499999999996</v>
      </c>
      <c r="AB105" s="73">
        <v>1991</v>
      </c>
      <c r="AC105" s="73"/>
      <c r="AD105" s="73">
        <v>5423</v>
      </c>
      <c r="AE105" s="55"/>
      <c r="AF105" s="55"/>
      <c r="AG105" s="67">
        <f t="shared" si="6"/>
        <v>6976.2</v>
      </c>
      <c r="AH105" s="67">
        <f t="shared" si="6"/>
        <v>1991</v>
      </c>
      <c r="AI105" s="79"/>
      <c r="AJ105" s="79"/>
      <c r="AK105" s="79"/>
      <c r="AL105" s="79"/>
      <c r="AM105" s="79"/>
      <c r="AN105" s="79"/>
      <c r="AO105" s="79"/>
      <c r="AP105" s="79"/>
      <c r="AQ105" s="79"/>
      <c r="AR105" s="79"/>
      <c r="AS105" s="48"/>
      <c r="AT105" s="55"/>
      <c r="AU105" s="93"/>
      <c r="AV105" s="55"/>
      <c r="AW105" s="94">
        <v>2224.1999999999998</v>
      </c>
      <c r="AX105" s="94">
        <v>540</v>
      </c>
      <c r="AY105" s="95" t="s">
        <v>246</v>
      </c>
      <c r="AZ105" s="95"/>
      <c r="BA105" s="95">
        <v>4752</v>
      </c>
      <c r="BB105" s="100">
        <v>1451</v>
      </c>
      <c r="BC105" s="95" t="s">
        <v>94</v>
      </c>
      <c r="BD105" s="95">
        <v>5.7</v>
      </c>
      <c r="BE105" s="95"/>
      <c r="BF105" s="95"/>
      <c r="BG105" s="95"/>
      <c r="BH105" s="95"/>
      <c r="BI105" s="95" t="str">
        <f>VLOOKUP(D105,'部省规划资金拨付（年报数据）'!$C$8:'部省规划资金拨付（年报数据）'!$BE$464,1,FALSE)</f>
        <v>白石-马家堰</v>
      </c>
      <c r="BJ105" s="43">
        <v>916</v>
      </c>
      <c r="BK105" s="43">
        <v>1075</v>
      </c>
      <c r="BL105" s="43"/>
      <c r="BM105" s="43">
        <v>916</v>
      </c>
      <c r="BN105" s="43">
        <v>441</v>
      </c>
      <c r="BO105" s="43"/>
      <c r="BP105" s="43">
        <v>441</v>
      </c>
      <c r="BQ105" s="43">
        <v>634</v>
      </c>
      <c r="BR105" s="43"/>
      <c r="BS105" s="43">
        <f t="shared" si="7"/>
        <v>1991</v>
      </c>
      <c r="BT105" s="106" t="s">
        <v>95</v>
      </c>
      <c r="BU105" s="106" t="s">
        <v>95</v>
      </c>
      <c r="BV105" s="110"/>
    </row>
    <row r="106" spans="1:74" ht="40.5">
      <c r="A106" s="28">
        <v>95</v>
      </c>
      <c r="B106" s="28" t="s">
        <v>116</v>
      </c>
      <c r="C106" s="28" t="s">
        <v>117</v>
      </c>
      <c r="D106" s="30" t="s">
        <v>578</v>
      </c>
      <c r="E106" s="31" t="s">
        <v>579</v>
      </c>
      <c r="F106" s="31" t="s">
        <v>578</v>
      </c>
      <c r="G106" s="32"/>
      <c r="H106" s="121" t="s">
        <v>579</v>
      </c>
      <c r="I106" s="38" t="s">
        <v>478</v>
      </c>
      <c r="J106" s="39" t="s">
        <v>87</v>
      </c>
      <c r="K106" s="40" t="s">
        <v>88</v>
      </c>
      <c r="L106" s="38"/>
      <c r="M106" s="41" t="s">
        <v>165</v>
      </c>
      <c r="N106" s="42" t="s">
        <v>119</v>
      </c>
      <c r="O106" s="43">
        <v>5</v>
      </c>
      <c r="P106" s="55">
        <v>5</v>
      </c>
      <c r="Q106" s="62"/>
      <c r="R106" s="62">
        <v>5</v>
      </c>
      <c r="S106" s="62"/>
      <c r="T106" s="62"/>
      <c r="U106" s="62"/>
      <c r="V106" s="62">
        <v>2016</v>
      </c>
      <c r="W106" s="62">
        <v>2018</v>
      </c>
      <c r="X106" s="71" t="s">
        <v>580</v>
      </c>
      <c r="Y106" s="72" t="s">
        <v>581</v>
      </c>
      <c r="Z106" s="73">
        <v>4299</v>
      </c>
      <c r="AA106" s="73">
        <v>704</v>
      </c>
      <c r="AB106" s="73">
        <v>1000</v>
      </c>
      <c r="AC106" s="73">
        <v>0</v>
      </c>
      <c r="AD106" s="67">
        <v>3299</v>
      </c>
      <c r="AE106" s="55"/>
      <c r="AF106" s="55"/>
      <c r="AG106" s="67">
        <f t="shared" si="6"/>
        <v>3500</v>
      </c>
      <c r="AH106" s="67">
        <f t="shared" si="6"/>
        <v>1000</v>
      </c>
      <c r="AI106" s="79">
        <v>3500</v>
      </c>
      <c r="AJ106" s="79">
        <v>0</v>
      </c>
      <c r="AK106" s="79">
        <v>3500</v>
      </c>
      <c r="AL106" s="79"/>
      <c r="AM106" s="79"/>
      <c r="AN106" s="79"/>
      <c r="AO106" s="79"/>
      <c r="AP106" s="79"/>
      <c r="AQ106" s="79" t="s">
        <v>94</v>
      </c>
      <c r="AR106" s="79">
        <v>5</v>
      </c>
      <c r="AS106" s="62"/>
      <c r="AT106" s="55"/>
      <c r="AU106" s="93"/>
      <c r="AV106" s="55"/>
      <c r="AW106" s="94">
        <v>0</v>
      </c>
      <c r="AX106" s="94">
        <v>1000</v>
      </c>
      <c r="AY106" s="95" t="s">
        <v>273</v>
      </c>
      <c r="AZ106" s="95"/>
      <c r="BA106" s="95"/>
      <c r="BB106" s="100"/>
      <c r="BC106" s="95"/>
      <c r="BD106" s="95"/>
      <c r="BE106" s="95"/>
      <c r="BF106" s="95"/>
      <c r="BG106" s="95"/>
      <c r="BH106" s="95"/>
      <c r="BI106" s="95" t="str">
        <f>VLOOKUP(D106,'部省规划资金拨付（年报数据）'!$C$8:'部省规划资金拨付（年报数据）'!$BE$464,1,FALSE)</f>
        <v>衡阳县王船山夏明翰故居公路</v>
      </c>
      <c r="BJ106" s="43">
        <v>233</v>
      </c>
      <c r="BK106" s="43">
        <v>767</v>
      </c>
      <c r="BL106" s="43"/>
      <c r="BM106" s="43">
        <v>233</v>
      </c>
      <c r="BN106" s="43">
        <v>767</v>
      </c>
      <c r="BO106" s="43"/>
      <c r="BP106" s="43">
        <v>767</v>
      </c>
      <c r="BQ106" s="43"/>
      <c r="BR106" s="43"/>
      <c r="BS106" s="43">
        <f t="shared" si="7"/>
        <v>1000</v>
      </c>
      <c r="BT106" s="106" t="s">
        <v>95</v>
      </c>
      <c r="BU106" s="106" t="s">
        <v>95</v>
      </c>
      <c r="BV106" s="110"/>
    </row>
    <row r="107" spans="1:74" ht="48">
      <c r="A107" s="28">
        <v>96</v>
      </c>
      <c r="B107" s="28" t="s">
        <v>116</v>
      </c>
      <c r="C107" s="28" t="s">
        <v>437</v>
      </c>
      <c r="D107" s="30" t="s">
        <v>582</v>
      </c>
      <c r="E107" s="31" t="s">
        <v>582</v>
      </c>
      <c r="F107" s="31" t="s">
        <v>582</v>
      </c>
      <c r="G107" s="32"/>
      <c r="H107" s="121" t="s">
        <v>582</v>
      </c>
      <c r="I107" s="38" t="s">
        <v>478</v>
      </c>
      <c r="J107" s="39" t="s">
        <v>87</v>
      </c>
      <c r="K107" s="40" t="s">
        <v>88</v>
      </c>
      <c r="L107" s="38"/>
      <c r="M107" s="41" t="s">
        <v>89</v>
      </c>
      <c r="N107" s="42" t="s">
        <v>119</v>
      </c>
      <c r="O107" s="43">
        <v>13.615</v>
      </c>
      <c r="P107" s="55">
        <v>13.615</v>
      </c>
      <c r="Q107" s="55"/>
      <c r="R107" s="55"/>
      <c r="S107" s="55">
        <v>13.615</v>
      </c>
      <c r="T107" s="55"/>
      <c r="U107" s="55"/>
      <c r="V107" s="55">
        <v>2016</v>
      </c>
      <c r="W107" s="55">
        <v>2018</v>
      </c>
      <c r="X107" s="71" t="s">
        <v>583</v>
      </c>
      <c r="Y107" s="72" t="s">
        <v>584</v>
      </c>
      <c r="Z107" s="73">
        <v>8989.7000000000007</v>
      </c>
      <c r="AA107" s="73">
        <v>2230.1370000000002</v>
      </c>
      <c r="AB107" s="73">
        <v>2723</v>
      </c>
      <c r="AC107" s="73">
        <v>0</v>
      </c>
      <c r="AD107" s="67">
        <v>6266.7</v>
      </c>
      <c r="AE107" s="67"/>
      <c r="AF107" s="67"/>
      <c r="AG107" s="67">
        <f t="shared" si="6"/>
        <v>8990</v>
      </c>
      <c r="AH107" s="67">
        <f t="shared" si="6"/>
        <v>2723</v>
      </c>
      <c r="AI107" s="79">
        <v>5394</v>
      </c>
      <c r="AJ107" s="79">
        <v>1633.8</v>
      </c>
      <c r="AK107" s="79">
        <v>5394</v>
      </c>
      <c r="AL107" s="79"/>
      <c r="AM107" s="79"/>
      <c r="AN107" s="79">
        <v>1633.8</v>
      </c>
      <c r="AO107" s="79"/>
      <c r="AP107" s="79"/>
      <c r="AQ107" s="79" t="s">
        <v>93</v>
      </c>
      <c r="AR107" s="79"/>
      <c r="AS107" s="55">
        <v>3596</v>
      </c>
      <c r="AT107" s="55">
        <v>0</v>
      </c>
      <c r="AU107" s="93" t="s">
        <v>94</v>
      </c>
      <c r="AV107" s="55">
        <v>13.615</v>
      </c>
      <c r="AW107" s="94">
        <v>0</v>
      </c>
      <c r="AX107" s="94">
        <v>1089.2</v>
      </c>
      <c r="AY107" s="95" t="s">
        <v>273</v>
      </c>
      <c r="AZ107" s="95"/>
      <c r="BA107" s="95"/>
      <c r="BB107" s="100"/>
      <c r="BC107" s="95"/>
      <c r="BD107" s="95"/>
      <c r="BE107" s="95"/>
      <c r="BF107" s="95"/>
      <c r="BG107" s="95"/>
      <c r="BH107" s="95"/>
      <c r="BI107" s="95" t="str">
        <f>VLOOKUP(D107,'部省规划资金拨付（年报数据）'!$C$8:'部省规划资金拨付（年报数据）'!$BE$464,1,FALSE)</f>
        <v>衡南瓦子塘(木子塘)-岐山</v>
      </c>
      <c r="BJ107" s="43">
        <v>1887.8</v>
      </c>
      <c r="BK107" s="43">
        <v>835.2</v>
      </c>
      <c r="BL107" s="43"/>
      <c r="BM107" s="43">
        <v>1887.8</v>
      </c>
      <c r="BN107" s="43">
        <v>835</v>
      </c>
      <c r="BO107" s="43"/>
      <c r="BP107" s="43">
        <v>835</v>
      </c>
      <c r="BQ107" s="43"/>
      <c r="BR107" s="43"/>
      <c r="BS107" s="43">
        <f t="shared" si="7"/>
        <v>2722.8</v>
      </c>
      <c r="BT107" s="106" t="s">
        <v>95</v>
      </c>
      <c r="BU107" s="106" t="s">
        <v>95</v>
      </c>
      <c r="BV107" s="110"/>
    </row>
    <row r="108" spans="1:74" ht="36">
      <c r="A108" s="28">
        <v>97</v>
      </c>
      <c r="B108" s="28" t="s">
        <v>116</v>
      </c>
      <c r="C108" s="28" t="s">
        <v>585</v>
      </c>
      <c r="D108" s="36" t="s">
        <v>586</v>
      </c>
      <c r="E108" s="31" t="s">
        <v>587</v>
      </c>
      <c r="F108" s="31" t="s">
        <v>588</v>
      </c>
      <c r="G108" s="32"/>
      <c r="H108" s="32"/>
      <c r="I108" s="38" t="s">
        <v>478</v>
      </c>
      <c r="J108" s="39" t="s">
        <v>87</v>
      </c>
      <c r="K108" s="44" t="s">
        <v>133</v>
      </c>
      <c r="L108" s="38" t="s">
        <v>234</v>
      </c>
      <c r="M108" s="41" t="s">
        <v>165</v>
      </c>
      <c r="N108" s="42" t="s">
        <v>90</v>
      </c>
      <c r="O108" s="43">
        <v>25.7</v>
      </c>
      <c r="P108" s="55">
        <v>25.7</v>
      </c>
      <c r="Q108" s="55"/>
      <c r="R108" s="55">
        <v>25.7</v>
      </c>
      <c r="S108" s="55"/>
      <c r="T108" s="55"/>
      <c r="U108" s="55"/>
      <c r="V108" s="55">
        <v>2016</v>
      </c>
      <c r="W108" s="55">
        <v>2018</v>
      </c>
      <c r="X108" s="71" t="s">
        <v>589</v>
      </c>
      <c r="Y108" s="72" t="s">
        <v>590</v>
      </c>
      <c r="Z108" s="73">
        <v>19985</v>
      </c>
      <c r="AA108" s="73">
        <v>14268.2853</v>
      </c>
      <c r="AB108" s="73">
        <v>8995</v>
      </c>
      <c r="AC108" s="73"/>
      <c r="AD108" s="67">
        <v>10990</v>
      </c>
      <c r="AE108" s="67"/>
      <c r="AF108" s="67"/>
      <c r="AG108" s="67">
        <f t="shared" si="6"/>
        <v>19985</v>
      </c>
      <c r="AH108" s="67">
        <f t="shared" si="6"/>
        <v>8995</v>
      </c>
      <c r="AI108" s="79">
        <v>11991</v>
      </c>
      <c r="AJ108" s="79">
        <v>5397</v>
      </c>
      <c r="AK108" s="79">
        <v>11991</v>
      </c>
      <c r="AL108" s="79"/>
      <c r="AM108" s="79"/>
      <c r="AN108" s="79">
        <v>3855</v>
      </c>
      <c r="AO108" s="79"/>
      <c r="AP108" s="79">
        <v>1542</v>
      </c>
      <c r="AQ108" s="79" t="s">
        <v>93</v>
      </c>
      <c r="AR108" s="79"/>
      <c r="AS108" s="55">
        <v>7994</v>
      </c>
      <c r="AT108" s="55">
        <v>3598</v>
      </c>
      <c r="AU108" s="93" t="s">
        <v>94</v>
      </c>
      <c r="AV108" s="55">
        <v>25.7</v>
      </c>
      <c r="AW108" s="94"/>
      <c r="AX108" s="94"/>
      <c r="AY108" s="95"/>
      <c r="AZ108" s="95"/>
      <c r="BA108" s="95"/>
      <c r="BB108" s="100"/>
      <c r="BC108" s="95"/>
      <c r="BD108" s="95"/>
      <c r="BE108" s="95"/>
      <c r="BF108" s="95"/>
      <c r="BG108" s="95"/>
      <c r="BH108" s="95"/>
      <c r="BI108" s="95" t="str">
        <f>VLOOKUP(D108,'部省规划资金拨付（年报数据）'!$C$8:'部省规划资金拨付（年报数据）'!$BE$464,1,FALSE)</f>
        <v>凤岐坪-城连墟</v>
      </c>
      <c r="BJ108" s="43">
        <v>8995</v>
      </c>
      <c r="BK108" s="43">
        <v>0</v>
      </c>
      <c r="BL108" s="43"/>
      <c r="BM108" s="43">
        <v>8995</v>
      </c>
      <c r="BN108" s="43">
        <v>0</v>
      </c>
      <c r="BO108" s="43"/>
      <c r="BP108" s="43"/>
      <c r="BQ108" s="43"/>
      <c r="BR108" s="43"/>
      <c r="BS108" s="43">
        <f t="shared" si="7"/>
        <v>8995</v>
      </c>
      <c r="BT108" s="106" t="s">
        <v>95</v>
      </c>
      <c r="BU108" s="106" t="s">
        <v>95</v>
      </c>
      <c r="BV108" s="110"/>
    </row>
    <row r="109" spans="1:74" ht="36">
      <c r="A109" s="28">
        <v>98</v>
      </c>
      <c r="B109" s="28" t="s">
        <v>116</v>
      </c>
      <c r="C109" s="28" t="s">
        <v>585</v>
      </c>
      <c r="D109" s="36" t="s">
        <v>591</v>
      </c>
      <c r="E109" s="31" t="s">
        <v>592</v>
      </c>
      <c r="F109" s="31" t="s">
        <v>593</v>
      </c>
      <c r="G109" s="32"/>
      <c r="H109" s="32"/>
      <c r="I109" s="38" t="s">
        <v>478</v>
      </c>
      <c r="J109" s="39" t="s">
        <v>87</v>
      </c>
      <c r="K109" s="44" t="s">
        <v>133</v>
      </c>
      <c r="L109" s="38" t="s">
        <v>234</v>
      </c>
      <c r="M109" s="41" t="s">
        <v>165</v>
      </c>
      <c r="N109" s="42" t="s">
        <v>90</v>
      </c>
      <c r="O109" s="43">
        <v>31</v>
      </c>
      <c r="P109" s="55">
        <v>31</v>
      </c>
      <c r="Q109" s="55"/>
      <c r="R109" s="55">
        <v>31</v>
      </c>
      <c r="S109" s="55"/>
      <c r="T109" s="55"/>
      <c r="U109" s="55"/>
      <c r="V109" s="55">
        <v>2016</v>
      </c>
      <c r="W109" s="55">
        <v>2018</v>
      </c>
      <c r="X109" s="71" t="s">
        <v>594</v>
      </c>
      <c r="Y109" s="72" t="s">
        <v>595</v>
      </c>
      <c r="Z109" s="73">
        <v>25708</v>
      </c>
      <c r="AA109" s="73">
        <v>17750.148099999999</v>
      </c>
      <c r="AB109" s="73">
        <v>11671</v>
      </c>
      <c r="AC109" s="73"/>
      <c r="AD109" s="67">
        <v>14037</v>
      </c>
      <c r="AE109" s="67"/>
      <c r="AF109" s="67"/>
      <c r="AG109" s="67">
        <f t="shared" si="6"/>
        <v>25708</v>
      </c>
      <c r="AH109" s="67">
        <f t="shared" si="6"/>
        <v>11671</v>
      </c>
      <c r="AI109" s="79">
        <v>15425</v>
      </c>
      <c r="AJ109" s="79">
        <v>7003</v>
      </c>
      <c r="AK109" s="79">
        <v>15425</v>
      </c>
      <c r="AL109" s="79"/>
      <c r="AM109" s="79"/>
      <c r="AN109" s="79">
        <v>5580</v>
      </c>
      <c r="AO109" s="79"/>
      <c r="AP109" s="79">
        <v>1423</v>
      </c>
      <c r="AQ109" s="79" t="s">
        <v>93</v>
      </c>
      <c r="AR109" s="79"/>
      <c r="AS109" s="55">
        <v>10283</v>
      </c>
      <c r="AT109" s="55">
        <v>4668</v>
      </c>
      <c r="AU109" s="93" t="s">
        <v>94</v>
      </c>
      <c r="AV109" s="55">
        <v>31</v>
      </c>
      <c r="AW109" s="94"/>
      <c r="AX109" s="94"/>
      <c r="AY109" s="95"/>
      <c r="AZ109" s="95"/>
      <c r="BA109" s="95"/>
      <c r="BB109" s="100"/>
      <c r="BC109" s="95"/>
      <c r="BD109" s="95"/>
      <c r="BE109" s="95"/>
      <c r="BF109" s="95"/>
      <c r="BG109" s="95"/>
      <c r="BH109" s="95"/>
      <c r="BI109" s="95" t="str">
        <f>VLOOKUP(D109,'部省规划资金拨付（年报数据）'!$C$8:'部省规划资金拨付（年报数据）'!$BE$464,1,FALSE)</f>
        <v>S237祁东蒸园-太平桥</v>
      </c>
      <c r="BJ109" s="43">
        <v>11671</v>
      </c>
      <c r="BK109" s="43">
        <v>0</v>
      </c>
      <c r="BL109" s="43"/>
      <c r="BM109" s="43">
        <v>11671</v>
      </c>
      <c r="BN109" s="43">
        <v>0</v>
      </c>
      <c r="BO109" s="43"/>
      <c r="BP109" s="43"/>
      <c r="BQ109" s="43"/>
      <c r="BR109" s="43"/>
      <c r="BS109" s="43">
        <f t="shared" si="7"/>
        <v>11671</v>
      </c>
      <c r="BT109" s="106" t="s">
        <v>95</v>
      </c>
      <c r="BU109" s="106" t="s">
        <v>95</v>
      </c>
      <c r="BV109" s="110"/>
    </row>
    <row r="110" spans="1:74" ht="36">
      <c r="A110" s="28">
        <v>99</v>
      </c>
      <c r="B110" s="28" t="s">
        <v>116</v>
      </c>
      <c r="C110" s="28" t="s">
        <v>585</v>
      </c>
      <c r="D110" s="36" t="s">
        <v>596</v>
      </c>
      <c r="E110" s="31" t="s">
        <v>597</v>
      </c>
      <c r="F110" s="31" t="s">
        <v>598</v>
      </c>
      <c r="G110" s="32"/>
      <c r="H110" s="32"/>
      <c r="I110" s="38" t="s">
        <v>478</v>
      </c>
      <c r="J110" s="39" t="s">
        <v>87</v>
      </c>
      <c r="K110" s="44" t="s">
        <v>133</v>
      </c>
      <c r="L110" s="38" t="s">
        <v>234</v>
      </c>
      <c r="M110" s="41" t="s">
        <v>165</v>
      </c>
      <c r="N110" s="42" t="s">
        <v>90</v>
      </c>
      <c r="O110" s="43">
        <v>24</v>
      </c>
      <c r="P110" s="55">
        <v>22</v>
      </c>
      <c r="Q110" s="55"/>
      <c r="R110" s="55">
        <v>22</v>
      </c>
      <c r="S110" s="55"/>
      <c r="T110" s="55"/>
      <c r="U110" s="55"/>
      <c r="V110" s="55">
        <v>2016</v>
      </c>
      <c r="W110" s="55">
        <v>2018</v>
      </c>
      <c r="X110" s="71" t="s">
        <v>599</v>
      </c>
      <c r="Y110" s="72" t="s">
        <v>600</v>
      </c>
      <c r="Z110" s="73">
        <v>18100</v>
      </c>
      <c r="AA110" s="73">
        <v>12684.004199999999</v>
      </c>
      <c r="AB110" s="73">
        <v>8374</v>
      </c>
      <c r="AC110" s="73"/>
      <c r="AD110" s="67">
        <v>9726</v>
      </c>
      <c r="AE110" s="67"/>
      <c r="AF110" s="67"/>
      <c r="AG110" s="67">
        <f t="shared" si="6"/>
        <v>18100</v>
      </c>
      <c r="AH110" s="67">
        <f t="shared" si="6"/>
        <v>8374</v>
      </c>
      <c r="AI110" s="79">
        <v>10860</v>
      </c>
      <c r="AJ110" s="79">
        <v>5024</v>
      </c>
      <c r="AK110" s="79">
        <v>10860</v>
      </c>
      <c r="AL110" s="79"/>
      <c r="AM110" s="79"/>
      <c r="AN110" s="79">
        <v>3960</v>
      </c>
      <c r="AO110" s="79"/>
      <c r="AP110" s="79">
        <v>1064</v>
      </c>
      <c r="AQ110" s="79" t="s">
        <v>93</v>
      </c>
      <c r="AR110" s="79"/>
      <c r="AS110" s="55">
        <v>7240</v>
      </c>
      <c r="AT110" s="55">
        <v>3350</v>
      </c>
      <c r="AU110" s="93" t="s">
        <v>94</v>
      </c>
      <c r="AV110" s="55">
        <v>22</v>
      </c>
      <c r="AW110" s="94"/>
      <c r="AX110" s="94"/>
      <c r="AY110" s="95"/>
      <c r="AZ110" s="95"/>
      <c r="BA110" s="95"/>
      <c r="BB110" s="100"/>
      <c r="BC110" s="95"/>
      <c r="BD110" s="95"/>
      <c r="BE110" s="95"/>
      <c r="BF110" s="95"/>
      <c r="BG110" s="95"/>
      <c r="BH110" s="95"/>
      <c r="BI110" s="95" t="str">
        <f>VLOOKUP(D110,'部省规划资金拨付（年报数据）'!$C$8:'部省规划资金拨付（年报数据）'!$BE$464,1,FALSE)</f>
        <v>S344祁东大桥-湘祁电站</v>
      </c>
      <c r="BJ110" s="43">
        <v>8374</v>
      </c>
      <c r="BK110" s="43">
        <v>0</v>
      </c>
      <c r="BL110" s="43"/>
      <c r="BM110" s="43">
        <v>8374</v>
      </c>
      <c r="BN110" s="43">
        <v>0</v>
      </c>
      <c r="BO110" s="43"/>
      <c r="BP110" s="43"/>
      <c r="BQ110" s="43"/>
      <c r="BR110" s="43"/>
      <c r="BS110" s="43">
        <f t="shared" si="7"/>
        <v>8374</v>
      </c>
      <c r="BT110" s="106" t="s">
        <v>95</v>
      </c>
      <c r="BU110" s="106" t="s">
        <v>95</v>
      </c>
      <c r="BV110" s="110"/>
    </row>
    <row r="111" spans="1:74" ht="36">
      <c r="A111" s="28">
        <v>100</v>
      </c>
      <c r="B111" s="28" t="s">
        <v>128</v>
      </c>
      <c r="C111" s="28" t="s">
        <v>156</v>
      </c>
      <c r="D111" s="36" t="s">
        <v>601</v>
      </c>
      <c r="E111" s="31" t="s">
        <v>602</v>
      </c>
      <c r="F111" s="31" t="s">
        <v>602</v>
      </c>
      <c r="G111" s="32"/>
      <c r="H111" s="32"/>
      <c r="I111" s="38" t="s">
        <v>478</v>
      </c>
      <c r="J111" s="39" t="s">
        <v>87</v>
      </c>
      <c r="K111" s="44" t="s">
        <v>140</v>
      </c>
      <c r="L111" s="38" t="s">
        <v>141</v>
      </c>
      <c r="M111" s="41" t="s">
        <v>134</v>
      </c>
      <c r="N111" s="42" t="s">
        <v>119</v>
      </c>
      <c r="O111" s="43">
        <v>6</v>
      </c>
      <c r="P111" s="55">
        <v>6.2270000000000003</v>
      </c>
      <c r="Q111" s="55"/>
      <c r="R111" s="55">
        <v>6.2270000000000003</v>
      </c>
      <c r="S111" s="55"/>
      <c r="T111" s="55"/>
      <c r="U111" s="55"/>
      <c r="V111" s="55">
        <v>2016</v>
      </c>
      <c r="W111" s="55">
        <v>2018</v>
      </c>
      <c r="X111" s="71" t="s">
        <v>603</v>
      </c>
      <c r="Y111" s="72" t="s">
        <v>604</v>
      </c>
      <c r="Z111" s="73">
        <v>8219</v>
      </c>
      <c r="AA111" s="73">
        <v>5241.4112999999998</v>
      </c>
      <c r="AB111" s="73">
        <v>1868</v>
      </c>
      <c r="AC111" s="73"/>
      <c r="AD111" s="67">
        <v>6351</v>
      </c>
      <c r="AE111" s="67"/>
      <c r="AF111" s="67"/>
      <c r="AG111" s="67">
        <f t="shared" si="6"/>
        <v>8219</v>
      </c>
      <c r="AH111" s="67">
        <f t="shared" si="6"/>
        <v>1868</v>
      </c>
      <c r="AI111" s="79">
        <v>5070</v>
      </c>
      <c r="AJ111" s="79">
        <v>560</v>
      </c>
      <c r="AK111" s="79">
        <v>5070</v>
      </c>
      <c r="AL111" s="79"/>
      <c r="AM111" s="79"/>
      <c r="AN111" s="79"/>
      <c r="AO111" s="79"/>
      <c r="AP111" s="79">
        <v>560</v>
      </c>
      <c r="AQ111" s="79" t="s">
        <v>246</v>
      </c>
      <c r="AR111" s="79"/>
      <c r="AS111" s="55">
        <v>3149</v>
      </c>
      <c r="AT111" s="55">
        <v>1308</v>
      </c>
      <c r="AU111" s="93" t="s">
        <v>94</v>
      </c>
      <c r="AV111" s="55">
        <v>6.2270000000000003</v>
      </c>
      <c r="AW111" s="94"/>
      <c r="AX111" s="94"/>
      <c r="AY111" s="95"/>
      <c r="AZ111" s="95"/>
      <c r="BA111" s="95"/>
      <c r="BB111" s="100"/>
      <c r="BC111" s="95"/>
      <c r="BD111" s="95"/>
      <c r="BE111" s="95"/>
      <c r="BF111" s="95"/>
      <c r="BG111" s="95"/>
      <c r="BH111" s="95"/>
      <c r="BI111" s="95" t="str">
        <f>VLOOKUP(D111,'部省规划资金拨付（年报数据）'!$C$8:'部省规划资金拨付（年报数据）'!$BE$464,1,FALSE)</f>
        <v>绥宁大门洞-荣岩电站</v>
      </c>
      <c r="BJ111" s="43">
        <v>1868</v>
      </c>
      <c r="BK111" s="43">
        <v>0</v>
      </c>
      <c r="BL111" s="43"/>
      <c r="BM111" s="43">
        <v>1868</v>
      </c>
      <c r="BN111" s="43">
        <v>0</v>
      </c>
      <c r="BO111" s="43"/>
      <c r="BP111" s="43"/>
      <c r="BQ111" s="43"/>
      <c r="BR111" s="43"/>
      <c r="BS111" s="43">
        <f t="shared" si="7"/>
        <v>1868</v>
      </c>
      <c r="BT111" s="106" t="s">
        <v>95</v>
      </c>
      <c r="BU111" s="106" t="s">
        <v>95</v>
      </c>
      <c r="BV111" s="110"/>
    </row>
    <row r="112" spans="1:74" ht="36">
      <c r="A112" s="28">
        <v>101</v>
      </c>
      <c r="B112" s="28" t="s">
        <v>162</v>
      </c>
      <c r="C112" s="28" t="s">
        <v>163</v>
      </c>
      <c r="D112" s="30" t="s">
        <v>605</v>
      </c>
      <c r="E112" s="31" t="s">
        <v>605</v>
      </c>
      <c r="F112" s="31" t="s">
        <v>605</v>
      </c>
      <c r="G112" s="32"/>
      <c r="H112" s="32"/>
      <c r="I112" s="38" t="s">
        <v>478</v>
      </c>
      <c r="J112" s="39" t="s">
        <v>87</v>
      </c>
      <c r="K112" s="40" t="s">
        <v>88</v>
      </c>
      <c r="L112" s="38"/>
      <c r="M112" s="129" t="s">
        <v>89</v>
      </c>
      <c r="N112" s="42" t="s">
        <v>119</v>
      </c>
      <c r="O112" s="43">
        <v>8.4</v>
      </c>
      <c r="P112" s="66">
        <v>8</v>
      </c>
      <c r="Q112" s="66">
        <v>7.8650000000000002</v>
      </c>
      <c r="R112" s="66"/>
      <c r="S112" s="66"/>
      <c r="T112" s="66"/>
      <c r="U112" s="66"/>
      <c r="V112" s="66">
        <v>2017</v>
      </c>
      <c r="W112" s="66">
        <v>2019</v>
      </c>
      <c r="X112" s="71" t="s">
        <v>606</v>
      </c>
      <c r="Y112" s="75" t="s">
        <v>607</v>
      </c>
      <c r="Z112" s="73">
        <v>31991.5</v>
      </c>
      <c r="AA112" s="73">
        <v>22773.515200000002</v>
      </c>
      <c r="AB112" s="73">
        <v>1573</v>
      </c>
      <c r="AC112" s="73"/>
      <c r="AD112" s="67">
        <v>30418.5</v>
      </c>
      <c r="AE112" s="55"/>
      <c r="AF112" s="55"/>
      <c r="AG112" s="67">
        <f t="shared" si="6"/>
        <v>22687.35</v>
      </c>
      <c r="AH112" s="67">
        <f t="shared" si="6"/>
        <v>1573</v>
      </c>
      <c r="AI112" s="79"/>
      <c r="AJ112" s="79"/>
      <c r="AK112" s="79"/>
      <c r="AL112" s="79"/>
      <c r="AM112" s="79"/>
      <c r="AN112" s="79"/>
      <c r="AO112" s="79"/>
      <c r="AP112" s="79"/>
      <c r="AQ112" s="79"/>
      <c r="AR112" s="79"/>
      <c r="AS112" s="55">
        <v>4800</v>
      </c>
      <c r="AT112" s="55">
        <v>240</v>
      </c>
      <c r="AU112" s="93" t="s">
        <v>246</v>
      </c>
      <c r="AV112" s="55"/>
      <c r="AW112" s="94">
        <v>11195.75</v>
      </c>
      <c r="AX112" s="94">
        <v>231.9</v>
      </c>
      <c r="AY112" s="95" t="s">
        <v>93</v>
      </c>
      <c r="AZ112" s="95"/>
      <c r="BA112" s="95">
        <v>6691.6</v>
      </c>
      <c r="BB112" s="100">
        <v>1101.0999999999999</v>
      </c>
      <c r="BC112" s="95" t="s">
        <v>94</v>
      </c>
      <c r="BD112" s="95">
        <v>7.9</v>
      </c>
      <c r="BE112" s="95"/>
      <c r="BF112" s="95"/>
      <c r="BG112" s="95"/>
      <c r="BH112" s="95"/>
      <c r="BI112" s="95" t="str">
        <f>VLOOKUP(D112,'部省规划资金拨付（年报数据）'!$C$8:'部省规划资金拨付（年报数据）'!$BE$464,1,FALSE)</f>
        <v>云溪区擂鼓台-荷花</v>
      </c>
      <c r="BJ112" s="43">
        <v>724</v>
      </c>
      <c r="BK112" s="43">
        <v>849</v>
      </c>
      <c r="BL112" s="43"/>
      <c r="BM112" s="43">
        <v>724</v>
      </c>
      <c r="BN112" s="43">
        <v>0</v>
      </c>
      <c r="BO112" s="43"/>
      <c r="BP112" s="43"/>
      <c r="BQ112" s="43"/>
      <c r="BR112" s="43">
        <v>849</v>
      </c>
      <c r="BS112" s="43">
        <f t="shared" si="7"/>
        <v>1573</v>
      </c>
      <c r="BT112" s="106" t="s">
        <v>95</v>
      </c>
      <c r="BU112" s="106" t="s">
        <v>95</v>
      </c>
      <c r="BV112" s="110"/>
    </row>
    <row r="113" spans="1:74" ht="36">
      <c r="A113" s="28">
        <v>102</v>
      </c>
      <c r="B113" s="28" t="s">
        <v>162</v>
      </c>
      <c r="C113" s="28" t="s">
        <v>608</v>
      </c>
      <c r="D113" s="36" t="s">
        <v>609</v>
      </c>
      <c r="E113" s="31" t="s">
        <v>610</v>
      </c>
      <c r="F113" s="31" t="s">
        <v>611</v>
      </c>
      <c r="G113" s="32" t="s">
        <v>609</v>
      </c>
      <c r="H113" s="32" t="s">
        <v>612</v>
      </c>
      <c r="I113" s="38" t="s">
        <v>478</v>
      </c>
      <c r="J113" s="39" t="s">
        <v>87</v>
      </c>
      <c r="K113" s="40" t="s">
        <v>88</v>
      </c>
      <c r="L113" s="38"/>
      <c r="M113" s="41" t="s">
        <v>134</v>
      </c>
      <c r="N113" s="42" t="s">
        <v>90</v>
      </c>
      <c r="O113" s="43">
        <v>24</v>
      </c>
      <c r="P113" s="55">
        <v>22.791</v>
      </c>
      <c r="Q113" s="55"/>
      <c r="R113" s="55">
        <v>22.791</v>
      </c>
      <c r="S113" s="55"/>
      <c r="T113" s="55"/>
      <c r="U113" s="55"/>
      <c r="V113" s="55">
        <v>2016</v>
      </c>
      <c r="W113" s="55">
        <v>2018</v>
      </c>
      <c r="X113" s="71" t="s">
        <v>613</v>
      </c>
      <c r="Y113" s="72" t="s">
        <v>614</v>
      </c>
      <c r="Z113" s="73">
        <v>14637</v>
      </c>
      <c r="AA113" s="73">
        <v>11407.8837</v>
      </c>
      <c r="AB113" s="73">
        <v>6555</v>
      </c>
      <c r="AC113" s="73">
        <v>7980</v>
      </c>
      <c r="AD113" s="67">
        <v>8082</v>
      </c>
      <c r="AE113" s="67"/>
      <c r="AF113" s="67"/>
      <c r="AG113" s="67">
        <f t="shared" si="6"/>
        <v>14637</v>
      </c>
      <c r="AH113" s="67">
        <f t="shared" si="6"/>
        <v>6555</v>
      </c>
      <c r="AI113" s="79">
        <v>6480</v>
      </c>
      <c r="AJ113" s="79">
        <v>656</v>
      </c>
      <c r="AK113" s="79">
        <v>6480</v>
      </c>
      <c r="AL113" s="79"/>
      <c r="AM113" s="79"/>
      <c r="AN113" s="79"/>
      <c r="AO113" s="79"/>
      <c r="AP113" s="79">
        <v>656</v>
      </c>
      <c r="AQ113" s="79" t="s">
        <v>246</v>
      </c>
      <c r="AR113" s="79"/>
      <c r="AS113" s="55">
        <v>7980</v>
      </c>
      <c r="AT113" s="55">
        <v>5899</v>
      </c>
      <c r="AU113" s="93" t="s">
        <v>93</v>
      </c>
      <c r="AV113" s="55"/>
      <c r="AW113" s="94">
        <v>177</v>
      </c>
      <c r="AX113" s="94">
        <v>0</v>
      </c>
      <c r="AY113" s="95" t="s">
        <v>94</v>
      </c>
      <c r="AZ113" s="95">
        <v>22.791</v>
      </c>
      <c r="BA113" s="95"/>
      <c r="BB113" s="100"/>
      <c r="BC113" s="95"/>
      <c r="BD113" s="95"/>
      <c r="BE113" s="95"/>
      <c r="BF113" s="95"/>
      <c r="BG113" s="95"/>
      <c r="BH113" s="95"/>
      <c r="BI113" s="95" t="str">
        <f>VLOOKUP(D113,'部省规划资金拨付（年报数据）'!$C$8:'部省规划资金拨付（年报数据）'!$BE$464,1,FALSE)</f>
        <v>S304君山区建新口-南堤拐</v>
      </c>
      <c r="BJ113" s="43">
        <v>6555</v>
      </c>
      <c r="BK113" s="43">
        <v>0</v>
      </c>
      <c r="BL113" s="43"/>
      <c r="BM113" s="43">
        <v>6555</v>
      </c>
      <c r="BN113" s="43">
        <v>0</v>
      </c>
      <c r="BO113" s="43"/>
      <c r="BP113" s="43"/>
      <c r="BQ113" s="43"/>
      <c r="BR113" s="43"/>
      <c r="BS113" s="43">
        <f t="shared" si="7"/>
        <v>6555</v>
      </c>
      <c r="BT113" s="106" t="s">
        <v>95</v>
      </c>
      <c r="BU113" s="106" t="s">
        <v>95</v>
      </c>
      <c r="BV113" s="110"/>
    </row>
    <row r="114" spans="1:74" ht="72">
      <c r="A114" s="28">
        <v>103</v>
      </c>
      <c r="B114" s="28" t="s">
        <v>162</v>
      </c>
      <c r="C114" s="28" t="s">
        <v>615</v>
      </c>
      <c r="D114" s="36" t="s">
        <v>616</v>
      </c>
      <c r="E114" s="31" t="s">
        <v>617</v>
      </c>
      <c r="F114" s="31" t="s">
        <v>618</v>
      </c>
      <c r="G114" s="32" t="s">
        <v>619</v>
      </c>
      <c r="H114" s="32" t="s">
        <v>620</v>
      </c>
      <c r="I114" s="38" t="s">
        <v>478</v>
      </c>
      <c r="J114" s="39" t="s">
        <v>87</v>
      </c>
      <c r="K114" s="40" t="s">
        <v>88</v>
      </c>
      <c r="L114" s="38"/>
      <c r="M114" s="129" t="s">
        <v>165</v>
      </c>
      <c r="N114" s="42" t="s">
        <v>90</v>
      </c>
      <c r="O114" s="43">
        <v>6</v>
      </c>
      <c r="P114" s="66">
        <v>6.2290000000000001</v>
      </c>
      <c r="Q114" s="66">
        <v>6.2290000000000001</v>
      </c>
      <c r="R114" s="66"/>
      <c r="S114" s="66"/>
      <c r="T114" s="66"/>
      <c r="U114" s="66"/>
      <c r="V114" s="66">
        <v>2017</v>
      </c>
      <c r="W114" s="66">
        <v>2017</v>
      </c>
      <c r="X114" s="71" t="s">
        <v>621</v>
      </c>
      <c r="Y114" s="72" t="s">
        <v>622</v>
      </c>
      <c r="Z114" s="73">
        <v>20779</v>
      </c>
      <c r="AA114" s="73">
        <v>14679.745999999999</v>
      </c>
      <c r="AB114" s="73">
        <v>2492</v>
      </c>
      <c r="AC114" s="73">
        <v>4360.3</v>
      </c>
      <c r="AD114" s="67">
        <v>18287</v>
      </c>
      <c r="AE114" s="55"/>
      <c r="AF114" s="55"/>
      <c r="AG114" s="67">
        <f t="shared" si="6"/>
        <v>20961</v>
      </c>
      <c r="AH114" s="67">
        <f t="shared" si="6"/>
        <v>2492</v>
      </c>
      <c r="AI114" s="79"/>
      <c r="AJ114" s="79"/>
      <c r="AK114" s="79"/>
      <c r="AL114" s="79"/>
      <c r="AM114" s="79"/>
      <c r="AN114" s="79"/>
      <c r="AO114" s="79"/>
      <c r="AP114" s="79"/>
      <c r="AQ114" s="79"/>
      <c r="AR114" s="79"/>
      <c r="AS114" s="55">
        <v>20961</v>
      </c>
      <c r="AT114" s="55">
        <v>1440</v>
      </c>
      <c r="AU114" s="93" t="s">
        <v>94</v>
      </c>
      <c r="AV114" s="55">
        <v>6</v>
      </c>
      <c r="AW114" s="94">
        <v>0</v>
      </c>
      <c r="AX114" s="94">
        <v>1052</v>
      </c>
      <c r="AY114" s="95" t="s">
        <v>273</v>
      </c>
      <c r="AZ114" s="95"/>
      <c r="BA114" s="95"/>
      <c r="BB114" s="100"/>
      <c r="BC114" s="95"/>
      <c r="BD114" s="95"/>
      <c r="BE114" s="95"/>
      <c r="BF114" s="95"/>
      <c r="BG114" s="95"/>
      <c r="BH114" s="95"/>
      <c r="BI114" s="95" t="e">
        <f>VLOOKUP(D114,'部省规划资金拨付（年报数据）'!$C$8:'部省规划资金拨付（年报数据）'!$BE$464,1,FALSE)</f>
        <v>#N/A</v>
      </c>
      <c r="BJ114" s="43">
        <v>2492</v>
      </c>
      <c r="BK114" s="43">
        <v>0</v>
      </c>
      <c r="BL114" s="43"/>
      <c r="BM114" s="43">
        <v>2492</v>
      </c>
      <c r="BN114" s="43">
        <v>0</v>
      </c>
      <c r="BO114" s="43"/>
      <c r="BP114" s="43"/>
      <c r="BQ114" s="43"/>
      <c r="BR114" s="43"/>
      <c r="BS114" s="43">
        <f t="shared" si="7"/>
        <v>2492</v>
      </c>
      <c r="BT114" s="106" t="s">
        <v>95</v>
      </c>
      <c r="BU114" s="106" t="s">
        <v>95</v>
      </c>
      <c r="BV114" s="110"/>
    </row>
    <row r="115" spans="1:74" ht="36">
      <c r="A115" s="28">
        <v>104</v>
      </c>
      <c r="B115" s="28" t="s">
        <v>162</v>
      </c>
      <c r="C115" s="28" t="s">
        <v>168</v>
      </c>
      <c r="D115" s="30" t="s">
        <v>623</v>
      </c>
      <c r="E115" s="31" t="s">
        <v>623</v>
      </c>
      <c r="F115" s="31" t="s">
        <v>624</v>
      </c>
      <c r="G115" s="32"/>
      <c r="H115" s="32"/>
      <c r="I115" s="38" t="s">
        <v>478</v>
      </c>
      <c r="J115" s="39" t="s">
        <v>87</v>
      </c>
      <c r="K115" s="40" t="s">
        <v>88</v>
      </c>
      <c r="L115" s="38"/>
      <c r="M115" s="129" t="s">
        <v>89</v>
      </c>
      <c r="N115" s="42" t="s">
        <v>90</v>
      </c>
      <c r="O115" s="43">
        <v>12</v>
      </c>
      <c r="P115" s="66">
        <v>11.685</v>
      </c>
      <c r="Q115" s="66"/>
      <c r="R115" s="66">
        <v>11.685</v>
      </c>
      <c r="S115" s="66"/>
      <c r="T115" s="66"/>
      <c r="U115" s="66"/>
      <c r="V115" s="66">
        <v>2017</v>
      </c>
      <c r="W115" s="66">
        <v>2019</v>
      </c>
      <c r="X115" s="71" t="s">
        <v>625</v>
      </c>
      <c r="Y115" s="72" t="s">
        <v>626</v>
      </c>
      <c r="Z115" s="73">
        <v>17825</v>
      </c>
      <c r="AA115" s="73">
        <v>15341.9</v>
      </c>
      <c r="AB115" s="73">
        <v>7228</v>
      </c>
      <c r="AC115" s="73"/>
      <c r="AD115" s="67">
        <v>10597</v>
      </c>
      <c r="AE115" s="55"/>
      <c r="AF115" s="55"/>
      <c r="AG115" s="67">
        <f t="shared" si="6"/>
        <v>17825</v>
      </c>
      <c r="AH115" s="67">
        <f t="shared" si="6"/>
        <v>7228</v>
      </c>
      <c r="AI115" s="79"/>
      <c r="AJ115" s="79"/>
      <c r="AK115" s="79"/>
      <c r="AL115" s="79"/>
      <c r="AM115" s="79"/>
      <c r="AN115" s="79"/>
      <c r="AO115" s="79"/>
      <c r="AP115" s="79"/>
      <c r="AQ115" s="79"/>
      <c r="AR115" s="79"/>
      <c r="AS115" s="55">
        <v>3565</v>
      </c>
      <c r="AT115" s="55">
        <v>554.85</v>
      </c>
      <c r="AU115" s="93" t="s">
        <v>246</v>
      </c>
      <c r="AV115" s="55"/>
      <c r="AW115" s="94">
        <v>14260</v>
      </c>
      <c r="AX115" s="94">
        <v>6673.15</v>
      </c>
      <c r="AY115" s="95" t="s">
        <v>94</v>
      </c>
      <c r="AZ115" s="95">
        <v>11.685</v>
      </c>
      <c r="BA115" s="95"/>
      <c r="BB115" s="100"/>
      <c r="BC115" s="95"/>
      <c r="BD115" s="95"/>
      <c r="BE115" s="95"/>
      <c r="BF115" s="95"/>
      <c r="BG115" s="95"/>
      <c r="BH115" s="95"/>
      <c r="BI115" s="95" t="str">
        <f>VLOOKUP(D115,'部省规划资金拨付（年报数据）'!$C$8:'部省规划资金拨付（年报数据）'!$BE$464,1,FALSE)</f>
        <v>珠头山-花子坟绕城公路</v>
      </c>
      <c r="BJ115" s="43">
        <v>555</v>
      </c>
      <c r="BK115" s="43">
        <v>6673</v>
      </c>
      <c r="BL115" s="43"/>
      <c r="BM115" s="43">
        <v>555</v>
      </c>
      <c r="BN115" s="43">
        <v>0</v>
      </c>
      <c r="BO115" s="43"/>
      <c r="BP115" s="43"/>
      <c r="BQ115" s="43"/>
      <c r="BR115" s="43">
        <v>6673</v>
      </c>
      <c r="BS115" s="43">
        <f t="shared" si="7"/>
        <v>7228</v>
      </c>
      <c r="BT115" s="106" t="s">
        <v>95</v>
      </c>
      <c r="BU115" s="106" t="s">
        <v>95</v>
      </c>
      <c r="BV115" s="110"/>
    </row>
    <row r="116" spans="1:74" ht="60">
      <c r="A116" s="28">
        <v>105</v>
      </c>
      <c r="B116" s="28" t="s">
        <v>162</v>
      </c>
      <c r="C116" s="28" t="s">
        <v>627</v>
      </c>
      <c r="D116" s="36" t="s">
        <v>628</v>
      </c>
      <c r="E116" s="31" t="s">
        <v>629</v>
      </c>
      <c r="F116" s="31" t="s">
        <v>630</v>
      </c>
      <c r="G116" s="32"/>
      <c r="H116" s="32"/>
      <c r="I116" s="38" t="s">
        <v>478</v>
      </c>
      <c r="J116" s="39" t="s">
        <v>87</v>
      </c>
      <c r="K116" s="126" t="s">
        <v>88</v>
      </c>
      <c r="L116" s="47"/>
      <c r="M116" s="41" t="s">
        <v>89</v>
      </c>
      <c r="N116" s="42" t="s">
        <v>119</v>
      </c>
      <c r="O116" s="43">
        <v>8</v>
      </c>
      <c r="P116" s="55">
        <v>7.819</v>
      </c>
      <c r="Q116" s="55"/>
      <c r="R116" s="55">
        <v>7.819</v>
      </c>
      <c r="S116" s="55"/>
      <c r="T116" s="55"/>
      <c r="U116" s="55"/>
      <c r="V116" s="55">
        <v>2015</v>
      </c>
      <c r="W116" s="55">
        <v>2016</v>
      </c>
      <c r="X116" s="71" t="s">
        <v>631</v>
      </c>
      <c r="Y116" s="72" t="s">
        <v>632</v>
      </c>
      <c r="Z116" s="73">
        <v>6272</v>
      </c>
      <c r="AA116" s="73">
        <v>3813.7267000000002</v>
      </c>
      <c r="AB116" s="73">
        <v>1564</v>
      </c>
      <c r="AC116" s="73"/>
      <c r="AD116" s="67">
        <v>4708</v>
      </c>
      <c r="AE116" s="67"/>
      <c r="AF116" s="67"/>
      <c r="AG116" s="67">
        <f t="shared" si="6"/>
        <v>6272</v>
      </c>
      <c r="AH116" s="67">
        <f t="shared" si="6"/>
        <v>1564</v>
      </c>
      <c r="AI116" s="79">
        <v>6272</v>
      </c>
      <c r="AJ116" s="79">
        <v>1564</v>
      </c>
      <c r="AK116" s="79">
        <v>6272</v>
      </c>
      <c r="AL116" s="79"/>
      <c r="AM116" s="79"/>
      <c r="AN116" s="79">
        <v>1564</v>
      </c>
      <c r="AO116" s="79"/>
      <c r="AP116" s="79"/>
      <c r="AQ116" s="79" t="s">
        <v>94</v>
      </c>
      <c r="AR116" s="79">
        <v>7.819</v>
      </c>
      <c r="AS116" s="55"/>
      <c r="AT116" s="55"/>
      <c r="AU116" s="93"/>
      <c r="AV116" s="55"/>
      <c r="AW116" s="94"/>
      <c r="AX116" s="94"/>
      <c r="AY116" s="95"/>
      <c r="AZ116" s="95"/>
      <c r="BA116" s="95"/>
      <c r="BB116" s="100"/>
      <c r="BC116" s="95"/>
      <c r="BD116" s="95"/>
      <c r="BE116" s="95"/>
      <c r="BF116" s="95"/>
      <c r="BG116" s="95"/>
      <c r="BH116" s="95"/>
      <c r="BI116" s="95" t="str">
        <f>VLOOKUP(D116,'部省规划资金拨付（年报数据）'!$C$8:'部省规划资金拨付（年报数据）'!$BE$464,1,FALSE)</f>
        <v>华容小墨山核电站专用公路一期（许市至东山公路）</v>
      </c>
      <c r="BJ116" s="43">
        <v>1564</v>
      </c>
      <c r="BK116" s="43">
        <v>0</v>
      </c>
      <c r="BL116" s="43"/>
      <c r="BM116" s="43">
        <v>1564</v>
      </c>
      <c r="BN116" s="43">
        <v>0</v>
      </c>
      <c r="BO116" s="43"/>
      <c r="BP116" s="43"/>
      <c r="BQ116" s="43"/>
      <c r="BR116" s="43"/>
      <c r="BS116" s="43">
        <f t="shared" si="7"/>
        <v>1564</v>
      </c>
      <c r="BT116" s="106" t="s">
        <v>95</v>
      </c>
      <c r="BU116" s="106" t="s">
        <v>95</v>
      </c>
      <c r="BV116" s="110"/>
    </row>
    <row r="117" spans="1:74" ht="36">
      <c r="A117" s="28">
        <v>106</v>
      </c>
      <c r="B117" s="28" t="s">
        <v>162</v>
      </c>
      <c r="C117" s="28" t="s">
        <v>633</v>
      </c>
      <c r="D117" s="36" t="s">
        <v>634</v>
      </c>
      <c r="E117" s="31" t="s">
        <v>635</v>
      </c>
      <c r="F117" s="31" t="s">
        <v>636</v>
      </c>
      <c r="G117" s="32" t="s">
        <v>634</v>
      </c>
      <c r="H117" s="32" t="s">
        <v>637</v>
      </c>
      <c r="I117" s="38" t="s">
        <v>478</v>
      </c>
      <c r="J117" s="39" t="s">
        <v>87</v>
      </c>
      <c r="K117" s="44" t="s">
        <v>140</v>
      </c>
      <c r="L117" s="38" t="s">
        <v>141</v>
      </c>
      <c r="M117" s="41" t="s">
        <v>134</v>
      </c>
      <c r="N117" s="42" t="s">
        <v>90</v>
      </c>
      <c r="O117" s="43">
        <v>10</v>
      </c>
      <c r="P117" s="55">
        <v>9.5129999999999999</v>
      </c>
      <c r="Q117" s="55"/>
      <c r="R117" s="55">
        <v>9.5129999999999999</v>
      </c>
      <c r="S117" s="55"/>
      <c r="T117" s="55"/>
      <c r="U117" s="55"/>
      <c r="V117" s="55">
        <v>2015</v>
      </c>
      <c r="W117" s="55">
        <v>2017</v>
      </c>
      <c r="X117" s="71" t="s">
        <v>638</v>
      </c>
      <c r="Y117" s="72" t="s">
        <v>639</v>
      </c>
      <c r="Z117" s="73">
        <v>9000</v>
      </c>
      <c r="AA117" s="73">
        <v>7037.3606</v>
      </c>
      <c r="AB117" s="73">
        <v>4870</v>
      </c>
      <c r="AC117" s="73">
        <v>3330</v>
      </c>
      <c r="AD117" s="67">
        <v>4130</v>
      </c>
      <c r="AE117" s="67"/>
      <c r="AF117" s="67"/>
      <c r="AG117" s="67">
        <f t="shared" si="6"/>
        <v>9000</v>
      </c>
      <c r="AH117" s="67">
        <f t="shared" si="6"/>
        <v>4870</v>
      </c>
      <c r="AI117" s="79">
        <v>5400</v>
      </c>
      <c r="AJ117" s="79">
        <v>2922</v>
      </c>
      <c r="AK117" s="79">
        <v>5400</v>
      </c>
      <c r="AL117" s="79">
        <v>2589</v>
      </c>
      <c r="AM117" s="79"/>
      <c r="AN117" s="79"/>
      <c r="AO117" s="79"/>
      <c r="AP117" s="79">
        <v>333</v>
      </c>
      <c r="AQ117" s="79" t="s">
        <v>93</v>
      </c>
      <c r="AR117" s="79"/>
      <c r="AS117" s="55">
        <v>3600</v>
      </c>
      <c r="AT117" s="55">
        <v>1948</v>
      </c>
      <c r="AU117" s="93" t="s">
        <v>94</v>
      </c>
      <c r="AV117" s="55">
        <v>9.5129999999999999</v>
      </c>
      <c r="AW117" s="94"/>
      <c r="AX117" s="94"/>
      <c r="AY117" s="95"/>
      <c r="AZ117" s="95"/>
      <c r="BA117" s="95"/>
      <c r="BB117" s="100"/>
      <c r="BC117" s="95"/>
      <c r="BD117" s="95"/>
      <c r="BE117" s="95"/>
      <c r="BF117" s="95"/>
      <c r="BG117" s="95"/>
      <c r="BH117" s="95"/>
      <c r="BI117" s="95" t="str">
        <f>VLOOKUP(D117,'部省规划资金拨付（年报数据）'!$C$8:'部省规划资金拨付（年报数据）'!$BE$464,1,FALSE)</f>
        <v>S317平江龙门-石牛寨</v>
      </c>
      <c r="BJ117" s="43">
        <v>4870</v>
      </c>
      <c r="BK117" s="43">
        <v>0</v>
      </c>
      <c r="BL117" s="43"/>
      <c r="BM117" s="43">
        <v>4870</v>
      </c>
      <c r="BN117" s="43">
        <v>0</v>
      </c>
      <c r="BO117" s="43"/>
      <c r="BP117" s="43"/>
      <c r="BQ117" s="43"/>
      <c r="BR117" s="43"/>
      <c r="BS117" s="43">
        <f t="shared" si="7"/>
        <v>4870</v>
      </c>
      <c r="BT117" s="106" t="s">
        <v>95</v>
      </c>
      <c r="BU117" s="106" t="s">
        <v>95</v>
      </c>
      <c r="BV117" s="110"/>
    </row>
    <row r="118" spans="1:74" ht="36">
      <c r="A118" s="28">
        <v>107</v>
      </c>
      <c r="B118" s="28" t="s">
        <v>162</v>
      </c>
      <c r="C118" s="28" t="s">
        <v>633</v>
      </c>
      <c r="D118" s="36" t="s">
        <v>640</v>
      </c>
      <c r="E118" s="31" t="s">
        <v>641</v>
      </c>
      <c r="F118" s="31" t="s">
        <v>642</v>
      </c>
      <c r="G118" s="32"/>
      <c r="H118" s="32"/>
      <c r="I118" s="38" t="s">
        <v>478</v>
      </c>
      <c r="J118" s="39" t="s">
        <v>87</v>
      </c>
      <c r="K118" s="44" t="s">
        <v>140</v>
      </c>
      <c r="L118" s="38" t="s">
        <v>141</v>
      </c>
      <c r="M118" s="132" t="s">
        <v>165</v>
      </c>
      <c r="N118" s="42" t="s">
        <v>90</v>
      </c>
      <c r="O118" s="43">
        <v>17.399999999999999</v>
      </c>
      <c r="P118" s="55">
        <v>16.516999999999999</v>
      </c>
      <c r="Q118" s="66"/>
      <c r="R118" s="66">
        <v>16.516999999999999</v>
      </c>
      <c r="S118" s="66"/>
      <c r="T118" s="66"/>
      <c r="U118" s="66"/>
      <c r="V118" s="66">
        <v>2017</v>
      </c>
      <c r="W118" s="66">
        <v>2017</v>
      </c>
      <c r="X118" s="71" t="s">
        <v>643</v>
      </c>
      <c r="Y118" s="72" t="s">
        <v>644</v>
      </c>
      <c r="Z118" s="73">
        <v>16678</v>
      </c>
      <c r="AA118" s="73">
        <v>11293.3989</v>
      </c>
      <c r="AB118" s="73">
        <v>7432.65</v>
      </c>
      <c r="AC118" s="73"/>
      <c r="AD118" s="67">
        <v>9245.35</v>
      </c>
      <c r="AE118" s="55"/>
      <c r="AF118" s="55"/>
      <c r="AG118" s="67">
        <f t="shared" si="6"/>
        <v>16678</v>
      </c>
      <c r="AH118" s="67">
        <f t="shared" si="6"/>
        <v>7433</v>
      </c>
      <c r="AI118" s="79"/>
      <c r="AJ118" s="79"/>
      <c r="AK118" s="79"/>
      <c r="AL118" s="79"/>
      <c r="AM118" s="79"/>
      <c r="AN118" s="79"/>
      <c r="AO118" s="79"/>
      <c r="AP118" s="79"/>
      <c r="AQ118" s="79"/>
      <c r="AR118" s="79"/>
      <c r="AS118" s="55">
        <v>16678</v>
      </c>
      <c r="AT118" s="55">
        <v>7433</v>
      </c>
      <c r="AU118" s="93" t="s">
        <v>94</v>
      </c>
      <c r="AV118" s="55">
        <v>16.516999999999999</v>
      </c>
      <c r="AW118" s="94"/>
      <c r="AX118" s="94"/>
      <c r="AY118" s="95"/>
      <c r="AZ118" s="95"/>
      <c r="BA118" s="95"/>
      <c r="BB118" s="100"/>
      <c r="BC118" s="95"/>
      <c r="BD118" s="95"/>
      <c r="BE118" s="95"/>
      <c r="BF118" s="95"/>
      <c r="BG118" s="95"/>
      <c r="BH118" s="95"/>
      <c r="BI118" s="95" t="str">
        <f>VLOOKUP(D118,'部省规划资金拨付（年报数据）'!$C$8:'部省规划资金拨付（年报数据）'!$BE$464,1,FALSE)</f>
        <v>S208平江县余坪至市里</v>
      </c>
      <c r="BJ118" s="43">
        <v>7433</v>
      </c>
      <c r="BK118" s="43">
        <v>0</v>
      </c>
      <c r="BL118" s="43"/>
      <c r="BM118" s="43">
        <v>7433</v>
      </c>
      <c r="BN118" s="43">
        <v>0</v>
      </c>
      <c r="BO118" s="43"/>
      <c r="BP118" s="43"/>
      <c r="BQ118" s="43"/>
      <c r="BR118" s="43"/>
      <c r="BS118" s="43">
        <f t="shared" si="7"/>
        <v>7433</v>
      </c>
      <c r="BT118" s="106" t="s">
        <v>95</v>
      </c>
      <c r="BU118" s="106" t="s">
        <v>95</v>
      </c>
      <c r="BV118" s="110"/>
    </row>
    <row r="119" spans="1:74" ht="36">
      <c r="A119" s="28">
        <v>108</v>
      </c>
      <c r="B119" s="28" t="s">
        <v>162</v>
      </c>
      <c r="C119" s="28" t="s">
        <v>633</v>
      </c>
      <c r="D119" s="36" t="s">
        <v>645</v>
      </c>
      <c r="E119" s="31" t="s">
        <v>646</v>
      </c>
      <c r="F119" s="31" t="s">
        <v>647</v>
      </c>
      <c r="G119" s="32"/>
      <c r="H119" s="32"/>
      <c r="I119" s="38" t="s">
        <v>478</v>
      </c>
      <c r="J119" s="39" t="s">
        <v>87</v>
      </c>
      <c r="K119" s="44" t="s">
        <v>140</v>
      </c>
      <c r="L119" s="38" t="s">
        <v>141</v>
      </c>
      <c r="M119" s="132" t="s">
        <v>165</v>
      </c>
      <c r="N119" s="42" t="s">
        <v>90</v>
      </c>
      <c r="O119" s="43">
        <v>7</v>
      </c>
      <c r="P119" s="55">
        <v>6.9960000000000004</v>
      </c>
      <c r="Q119" s="66"/>
      <c r="R119" s="66">
        <v>6.8390000000000004</v>
      </c>
      <c r="S119" s="66"/>
      <c r="T119" s="66">
        <v>157</v>
      </c>
      <c r="U119" s="66"/>
      <c r="V119" s="66">
        <v>2017</v>
      </c>
      <c r="W119" s="66">
        <v>2017</v>
      </c>
      <c r="X119" s="71" t="s">
        <v>648</v>
      </c>
      <c r="Y119" s="72" t="s">
        <v>649</v>
      </c>
      <c r="Z119" s="73">
        <v>11344</v>
      </c>
      <c r="AA119" s="73">
        <v>7869.1912000000002</v>
      </c>
      <c r="AB119" s="73">
        <v>3736.95</v>
      </c>
      <c r="AC119" s="73"/>
      <c r="AD119" s="67">
        <v>7607.05</v>
      </c>
      <c r="AE119" s="55"/>
      <c r="AF119" s="55"/>
      <c r="AG119" s="67">
        <f t="shared" si="6"/>
        <v>11344</v>
      </c>
      <c r="AH119" s="67">
        <f t="shared" si="6"/>
        <v>3737</v>
      </c>
      <c r="AI119" s="79"/>
      <c r="AJ119" s="79"/>
      <c r="AK119" s="79"/>
      <c r="AL119" s="79"/>
      <c r="AM119" s="79"/>
      <c r="AN119" s="79"/>
      <c r="AO119" s="79"/>
      <c r="AP119" s="79"/>
      <c r="AQ119" s="79"/>
      <c r="AR119" s="79"/>
      <c r="AS119" s="55">
        <v>11344</v>
      </c>
      <c r="AT119" s="55">
        <v>3737</v>
      </c>
      <c r="AU119" s="93" t="s">
        <v>94</v>
      </c>
      <c r="AV119" s="55">
        <v>6.9960000000000004</v>
      </c>
      <c r="AW119" s="94"/>
      <c r="AX119" s="94"/>
      <c r="AY119" s="95"/>
      <c r="AZ119" s="95"/>
      <c r="BA119" s="95"/>
      <c r="BB119" s="100"/>
      <c r="BC119" s="95"/>
      <c r="BD119" s="95"/>
      <c r="BE119" s="95"/>
      <c r="BF119" s="95"/>
      <c r="BG119" s="95"/>
      <c r="BH119" s="95"/>
      <c r="BI119" s="95" t="str">
        <f>VLOOKUP(D119,'部省规划资金拨付（年报数据）'!$C$8:'部省规划资金拨付（年报数据）'!$BE$464,1,FALSE)</f>
        <v>S322平江县梅仙-范固</v>
      </c>
      <c r="BJ119" s="43">
        <v>3737</v>
      </c>
      <c r="BK119" s="43">
        <v>0</v>
      </c>
      <c r="BL119" s="43"/>
      <c r="BM119" s="43">
        <v>3737</v>
      </c>
      <c r="BN119" s="43">
        <v>0</v>
      </c>
      <c r="BO119" s="43"/>
      <c r="BP119" s="43"/>
      <c r="BQ119" s="43"/>
      <c r="BR119" s="43"/>
      <c r="BS119" s="43">
        <f t="shared" si="7"/>
        <v>3737</v>
      </c>
      <c r="BT119" s="106" t="s">
        <v>95</v>
      </c>
      <c r="BU119" s="106" t="s">
        <v>95</v>
      </c>
      <c r="BV119" s="110"/>
    </row>
    <row r="120" spans="1:74" ht="36">
      <c r="A120" s="28">
        <v>109</v>
      </c>
      <c r="B120" s="28" t="s">
        <v>162</v>
      </c>
      <c r="C120" s="28" t="s">
        <v>633</v>
      </c>
      <c r="D120" s="30" t="s">
        <v>650</v>
      </c>
      <c r="E120" s="31" t="s">
        <v>651</v>
      </c>
      <c r="F120" s="31" t="s">
        <v>651</v>
      </c>
      <c r="G120" s="32"/>
      <c r="H120" s="32"/>
      <c r="I120" s="38" t="s">
        <v>478</v>
      </c>
      <c r="J120" s="39" t="s">
        <v>87</v>
      </c>
      <c r="K120" s="44" t="s">
        <v>140</v>
      </c>
      <c r="L120" s="38" t="s">
        <v>141</v>
      </c>
      <c r="M120" s="129" t="s">
        <v>89</v>
      </c>
      <c r="N120" s="42" t="s">
        <v>119</v>
      </c>
      <c r="O120" s="43">
        <v>5</v>
      </c>
      <c r="P120" s="55">
        <v>4.6340000000000003</v>
      </c>
      <c r="Q120" s="66"/>
      <c r="R120" s="66">
        <v>4.6340000000000003</v>
      </c>
      <c r="S120" s="66"/>
      <c r="T120" s="66"/>
      <c r="U120" s="66"/>
      <c r="V120" s="66">
        <v>2017</v>
      </c>
      <c r="W120" s="66">
        <v>2017</v>
      </c>
      <c r="X120" s="71" t="s">
        <v>652</v>
      </c>
      <c r="Y120" s="72" t="s">
        <v>653</v>
      </c>
      <c r="Z120" s="73">
        <v>6981.67</v>
      </c>
      <c r="AA120" s="73">
        <v>4549.9745000000003</v>
      </c>
      <c r="AB120" s="73">
        <v>1390.2</v>
      </c>
      <c r="AC120" s="73"/>
      <c r="AD120" s="67">
        <v>5591.47</v>
      </c>
      <c r="AE120" s="55"/>
      <c r="AF120" s="55"/>
      <c r="AG120" s="67">
        <f t="shared" si="6"/>
        <v>5906</v>
      </c>
      <c r="AH120" s="67">
        <f t="shared" si="6"/>
        <v>1390.2</v>
      </c>
      <c r="AI120" s="79"/>
      <c r="AJ120" s="79"/>
      <c r="AK120" s="79"/>
      <c r="AL120" s="79"/>
      <c r="AM120" s="79"/>
      <c r="AN120" s="79"/>
      <c r="AO120" s="79"/>
      <c r="AP120" s="79"/>
      <c r="AQ120" s="79"/>
      <c r="AR120" s="79"/>
      <c r="AS120" s="55">
        <v>5906</v>
      </c>
      <c r="AT120" s="55">
        <v>900</v>
      </c>
      <c r="AU120" s="93" t="s">
        <v>94</v>
      </c>
      <c r="AV120" s="55">
        <v>5</v>
      </c>
      <c r="AW120" s="94">
        <v>0</v>
      </c>
      <c r="AX120" s="94">
        <v>490.2</v>
      </c>
      <c r="AY120" s="95" t="s">
        <v>273</v>
      </c>
      <c r="AZ120" s="95"/>
      <c r="BA120" s="95"/>
      <c r="BB120" s="100"/>
      <c r="BC120" s="95"/>
      <c r="BD120" s="95"/>
      <c r="BE120" s="95"/>
      <c r="BF120" s="95"/>
      <c r="BG120" s="95"/>
      <c r="BH120" s="95"/>
      <c r="BI120" s="95" t="str">
        <f>VLOOKUP(D120,'部省规划资金拨付（年报数据）'!$C$8:'部省规划资金拨付（年报数据）'!$BE$464,1,FALSE)</f>
        <v>平江县大桥村李家背至小田</v>
      </c>
      <c r="BJ120" s="43">
        <v>900</v>
      </c>
      <c r="BK120" s="43">
        <v>490.2</v>
      </c>
      <c r="BL120" s="43"/>
      <c r="BM120" s="43">
        <v>900</v>
      </c>
      <c r="BN120" s="43">
        <v>490</v>
      </c>
      <c r="BO120" s="43"/>
      <c r="BP120" s="43">
        <v>490</v>
      </c>
      <c r="BQ120" s="43"/>
      <c r="BR120" s="43"/>
      <c r="BS120" s="43">
        <f t="shared" si="7"/>
        <v>1390</v>
      </c>
      <c r="BT120" s="106" t="s">
        <v>95</v>
      </c>
      <c r="BU120" s="106" t="s">
        <v>95</v>
      </c>
      <c r="BV120" s="110"/>
    </row>
    <row r="121" spans="1:74" ht="60">
      <c r="A121" s="28">
        <v>110</v>
      </c>
      <c r="B121" s="28" t="s">
        <v>162</v>
      </c>
      <c r="C121" s="28" t="s">
        <v>633</v>
      </c>
      <c r="D121" s="30" t="s">
        <v>654</v>
      </c>
      <c r="E121" s="31" t="s">
        <v>655</v>
      </c>
      <c r="F121" s="31" t="s">
        <v>656</v>
      </c>
      <c r="G121" s="32"/>
      <c r="H121" s="32"/>
      <c r="I121" s="38" t="s">
        <v>478</v>
      </c>
      <c r="J121" s="39" t="s">
        <v>87</v>
      </c>
      <c r="K121" s="44" t="s">
        <v>140</v>
      </c>
      <c r="L121" s="38" t="s">
        <v>141</v>
      </c>
      <c r="M121" s="129" t="s">
        <v>165</v>
      </c>
      <c r="N121" s="42" t="s">
        <v>119</v>
      </c>
      <c r="O121" s="43">
        <v>6.4</v>
      </c>
      <c r="P121" s="55">
        <v>5.19</v>
      </c>
      <c r="Q121" s="66">
        <v>5.19</v>
      </c>
      <c r="R121" s="66"/>
      <c r="S121" s="66"/>
      <c r="T121" s="66"/>
      <c r="U121" s="66"/>
      <c r="V121" s="66">
        <v>2017</v>
      </c>
      <c r="W121" s="66">
        <v>2017</v>
      </c>
      <c r="X121" s="71" t="s">
        <v>657</v>
      </c>
      <c r="Y121" s="72" t="s">
        <v>658</v>
      </c>
      <c r="Z121" s="73">
        <v>26831</v>
      </c>
      <c r="AA121" s="73">
        <v>21014.3194</v>
      </c>
      <c r="AB121" s="73">
        <v>1557</v>
      </c>
      <c r="AC121" s="73"/>
      <c r="AD121" s="67">
        <v>25274</v>
      </c>
      <c r="AE121" s="55"/>
      <c r="AF121" s="55"/>
      <c r="AG121" s="67">
        <f t="shared" si="6"/>
        <v>25988</v>
      </c>
      <c r="AH121" s="67">
        <f t="shared" si="6"/>
        <v>1557</v>
      </c>
      <c r="AI121" s="79"/>
      <c r="AJ121" s="79"/>
      <c r="AK121" s="79"/>
      <c r="AL121" s="79"/>
      <c r="AM121" s="79"/>
      <c r="AN121" s="79"/>
      <c r="AO121" s="79"/>
      <c r="AP121" s="79"/>
      <c r="AQ121" s="79"/>
      <c r="AR121" s="79"/>
      <c r="AS121" s="55">
        <v>25988</v>
      </c>
      <c r="AT121" s="55">
        <v>900</v>
      </c>
      <c r="AU121" s="93" t="s">
        <v>94</v>
      </c>
      <c r="AV121" s="55">
        <v>5</v>
      </c>
      <c r="AW121" s="94">
        <v>0</v>
      </c>
      <c r="AX121" s="94">
        <v>657</v>
      </c>
      <c r="AY121" s="95" t="s">
        <v>273</v>
      </c>
      <c r="AZ121" s="95"/>
      <c r="BA121" s="95"/>
      <c r="BB121" s="100"/>
      <c r="BC121" s="95"/>
      <c r="BD121" s="95"/>
      <c r="BE121" s="95"/>
      <c r="BF121" s="95"/>
      <c r="BG121" s="95"/>
      <c r="BH121" s="95"/>
      <c r="BI121" s="95" t="str">
        <f>VLOOKUP(D121,'部省规划资金拨付（年报数据）'!$C$8:'部省规划资金拨付（年报数据）'!$BE$464,1,FALSE)</f>
        <v>平江县平汝南江互通至天岳幕阜山游客中心</v>
      </c>
      <c r="BJ121" s="43">
        <v>900</v>
      </c>
      <c r="BK121" s="43">
        <v>657</v>
      </c>
      <c r="BL121" s="43"/>
      <c r="BM121" s="43">
        <v>900</v>
      </c>
      <c r="BN121" s="43">
        <v>657</v>
      </c>
      <c r="BO121" s="43"/>
      <c r="BP121" s="43">
        <v>657</v>
      </c>
      <c r="BQ121" s="43"/>
      <c r="BR121" s="43"/>
      <c r="BS121" s="43">
        <f t="shared" si="7"/>
        <v>1557</v>
      </c>
      <c r="BT121" s="106" t="s">
        <v>95</v>
      </c>
      <c r="BU121" s="106" t="s">
        <v>95</v>
      </c>
      <c r="BV121" s="110"/>
    </row>
    <row r="122" spans="1:74" ht="36">
      <c r="A122" s="28">
        <v>111</v>
      </c>
      <c r="B122" s="28" t="s">
        <v>162</v>
      </c>
      <c r="C122" s="28" t="s">
        <v>185</v>
      </c>
      <c r="D122" s="30" t="s">
        <v>659</v>
      </c>
      <c r="E122" s="31" t="s">
        <v>659</v>
      </c>
      <c r="F122" s="31" t="s">
        <v>659</v>
      </c>
      <c r="G122" s="32" t="s">
        <v>659</v>
      </c>
      <c r="H122" s="32" t="s">
        <v>660</v>
      </c>
      <c r="I122" s="38" t="s">
        <v>478</v>
      </c>
      <c r="J122" s="39" t="s">
        <v>87</v>
      </c>
      <c r="K122" s="40" t="s">
        <v>88</v>
      </c>
      <c r="L122" s="38"/>
      <c r="M122" s="41" t="s">
        <v>134</v>
      </c>
      <c r="N122" s="42" t="s">
        <v>113</v>
      </c>
      <c r="O122" s="43">
        <v>6</v>
      </c>
      <c r="P122" s="55">
        <v>5.6840000000000002</v>
      </c>
      <c r="Q122" s="55">
        <v>5.6840000000000002</v>
      </c>
      <c r="R122" s="55"/>
      <c r="S122" s="55"/>
      <c r="T122" s="55"/>
      <c r="U122" s="55"/>
      <c r="V122" s="55">
        <v>2015</v>
      </c>
      <c r="W122" s="55">
        <v>2016</v>
      </c>
      <c r="X122" s="71" t="s">
        <v>661</v>
      </c>
      <c r="Y122" s="72" t="s">
        <v>662</v>
      </c>
      <c r="Z122" s="73">
        <v>9731</v>
      </c>
      <c r="AA122" s="73">
        <v>7971.2448000000004</v>
      </c>
      <c r="AB122" s="73">
        <v>3439</v>
      </c>
      <c r="AC122" s="73">
        <v>5684</v>
      </c>
      <c r="AD122" s="67">
        <v>6292</v>
      </c>
      <c r="AE122" s="67"/>
      <c r="AF122" s="67"/>
      <c r="AG122" s="67">
        <f t="shared" si="6"/>
        <v>21000</v>
      </c>
      <c r="AH122" s="67">
        <f t="shared" si="6"/>
        <v>3439</v>
      </c>
      <c r="AI122" s="79">
        <v>21000</v>
      </c>
      <c r="AJ122" s="79">
        <v>0</v>
      </c>
      <c r="AK122" s="79">
        <v>21000</v>
      </c>
      <c r="AL122" s="79"/>
      <c r="AM122" s="79"/>
      <c r="AN122" s="79"/>
      <c r="AO122" s="79"/>
      <c r="AP122" s="79"/>
      <c r="AQ122" s="79" t="s">
        <v>94</v>
      </c>
      <c r="AR122" s="79">
        <v>5.6840000000000002</v>
      </c>
      <c r="AS122" s="55"/>
      <c r="AT122" s="55"/>
      <c r="AU122" s="93"/>
      <c r="AV122" s="55"/>
      <c r="AW122" s="94">
        <v>0</v>
      </c>
      <c r="AX122" s="94">
        <v>3439</v>
      </c>
      <c r="AY122" s="95" t="s">
        <v>273</v>
      </c>
      <c r="AZ122" s="95"/>
      <c r="BA122" s="95"/>
      <c r="BB122" s="100"/>
      <c r="BC122" s="95"/>
      <c r="BD122" s="95"/>
      <c r="BE122" s="95"/>
      <c r="BF122" s="95"/>
      <c r="BG122" s="95"/>
      <c r="BH122" s="95"/>
      <c r="BI122" s="95" t="str">
        <f>VLOOKUP(D122,'部省规划资金拨付（年报数据）'!$C$8:'部省规划资金拨付（年报数据）'!$BE$464,1,FALSE)</f>
        <v>G107临湘最兰坡-巴咀坳</v>
      </c>
      <c r="BJ122" s="43">
        <v>3439</v>
      </c>
      <c r="BK122" s="43">
        <v>0</v>
      </c>
      <c r="BL122" s="43"/>
      <c r="BM122" s="43">
        <v>3439</v>
      </c>
      <c r="BN122" s="43">
        <v>0</v>
      </c>
      <c r="BO122" s="43"/>
      <c r="BP122" s="43"/>
      <c r="BQ122" s="43"/>
      <c r="BR122" s="43"/>
      <c r="BS122" s="43">
        <f t="shared" si="7"/>
        <v>3439</v>
      </c>
      <c r="BT122" s="106" t="s">
        <v>95</v>
      </c>
      <c r="BU122" s="106" t="s">
        <v>95</v>
      </c>
      <c r="BV122" s="110"/>
    </row>
    <row r="123" spans="1:74" ht="36">
      <c r="A123" s="28">
        <v>112</v>
      </c>
      <c r="B123" s="28" t="s">
        <v>162</v>
      </c>
      <c r="C123" s="28" t="s">
        <v>185</v>
      </c>
      <c r="D123" s="30" t="s">
        <v>663</v>
      </c>
      <c r="E123" s="31" t="s">
        <v>663</v>
      </c>
      <c r="F123" s="31" t="s">
        <v>663</v>
      </c>
      <c r="G123" s="32"/>
      <c r="H123" s="32"/>
      <c r="I123" s="38" t="s">
        <v>478</v>
      </c>
      <c r="J123" s="39" t="s">
        <v>87</v>
      </c>
      <c r="K123" s="40" t="s">
        <v>88</v>
      </c>
      <c r="L123" s="38"/>
      <c r="M123" s="129" t="s">
        <v>165</v>
      </c>
      <c r="N123" s="42" t="s">
        <v>119</v>
      </c>
      <c r="O123" s="43">
        <v>10</v>
      </c>
      <c r="P123" s="55">
        <v>9.51</v>
      </c>
      <c r="Q123" s="66"/>
      <c r="R123" s="66">
        <v>9.51</v>
      </c>
      <c r="S123" s="66"/>
      <c r="T123" s="66"/>
      <c r="U123" s="66"/>
      <c r="V123" s="66">
        <v>2017</v>
      </c>
      <c r="W123" s="55">
        <v>2018</v>
      </c>
      <c r="X123" s="71" t="s">
        <v>664</v>
      </c>
      <c r="Y123" s="72" t="s">
        <v>665</v>
      </c>
      <c r="Z123" s="73">
        <v>8909</v>
      </c>
      <c r="AA123" s="73">
        <v>6174.1315000000004</v>
      </c>
      <c r="AB123" s="73">
        <v>3807</v>
      </c>
      <c r="AC123" s="73"/>
      <c r="AD123" s="67">
        <v>5102</v>
      </c>
      <c r="AE123" s="55"/>
      <c r="AF123" s="55"/>
      <c r="AG123" s="67">
        <f t="shared" si="6"/>
        <v>8909</v>
      </c>
      <c r="AH123" s="67">
        <f t="shared" si="6"/>
        <v>3807</v>
      </c>
      <c r="AI123" s="79"/>
      <c r="AJ123" s="79"/>
      <c r="AK123" s="79"/>
      <c r="AL123" s="79"/>
      <c r="AM123" s="79"/>
      <c r="AN123" s="79"/>
      <c r="AO123" s="79"/>
      <c r="AP123" s="79"/>
      <c r="AQ123" s="79"/>
      <c r="AR123" s="79"/>
      <c r="AS123" s="55">
        <v>5929.8</v>
      </c>
      <c r="AT123" s="55">
        <v>900</v>
      </c>
      <c r="AU123" s="93" t="s">
        <v>93</v>
      </c>
      <c r="AV123" s="55"/>
      <c r="AW123" s="94">
        <v>2979.2</v>
      </c>
      <c r="AX123" s="94">
        <v>2907</v>
      </c>
      <c r="AY123" s="95" t="s">
        <v>94</v>
      </c>
      <c r="AZ123" s="95">
        <v>9.51</v>
      </c>
      <c r="BA123" s="95"/>
      <c r="BB123" s="100"/>
      <c r="BC123" s="95"/>
      <c r="BD123" s="95"/>
      <c r="BE123" s="95"/>
      <c r="BF123" s="95"/>
      <c r="BG123" s="95"/>
      <c r="BH123" s="95"/>
      <c r="BI123" s="95" t="str">
        <f>VLOOKUP(D123,'部省规划资金拨付（年报数据）'!$C$8:'部省规划资金拨付（年报数据）'!$BE$464,1,FALSE)</f>
        <v>临湘大岭土墩-桃林</v>
      </c>
      <c r="BJ123" s="43">
        <v>3807</v>
      </c>
      <c r="BK123" s="43">
        <v>0</v>
      </c>
      <c r="BL123" s="43"/>
      <c r="BM123" s="43">
        <v>3807</v>
      </c>
      <c r="BN123" s="43">
        <v>0</v>
      </c>
      <c r="BO123" s="43"/>
      <c r="BP123" s="43"/>
      <c r="BQ123" s="43"/>
      <c r="BR123" s="43"/>
      <c r="BS123" s="43">
        <f t="shared" si="7"/>
        <v>3807</v>
      </c>
      <c r="BT123" s="106" t="s">
        <v>95</v>
      </c>
      <c r="BU123" s="106" t="s">
        <v>95</v>
      </c>
      <c r="BV123" s="110"/>
    </row>
    <row r="124" spans="1:74" ht="36">
      <c r="A124" s="28">
        <v>113</v>
      </c>
      <c r="B124" s="28" t="s">
        <v>162</v>
      </c>
      <c r="C124" s="28" t="s">
        <v>666</v>
      </c>
      <c r="D124" s="36" t="s">
        <v>667</v>
      </c>
      <c r="E124" s="31" t="s">
        <v>668</v>
      </c>
      <c r="F124" s="31" t="s">
        <v>668</v>
      </c>
      <c r="G124" s="32" t="s">
        <v>668</v>
      </c>
      <c r="H124" s="32" t="s">
        <v>669</v>
      </c>
      <c r="I124" s="38" t="s">
        <v>478</v>
      </c>
      <c r="J124" s="39" t="s">
        <v>87</v>
      </c>
      <c r="K124" s="126" t="s">
        <v>88</v>
      </c>
      <c r="L124" s="47"/>
      <c r="M124" s="41" t="s">
        <v>134</v>
      </c>
      <c r="N124" s="42" t="s">
        <v>113</v>
      </c>
      <c r="O124" s="43">
        <v>62</v>
      </c>
      <c r="P124" s="55">
        <v>64.302000000000007</v>
      </c>
      <c r="Q124" s="62">
        <v>64.302000000000007</v>
      </c>
      <c r="R124" s="62"/>
      <c r="S124" s="62"/>
      <c r="T124" s="62"/>
      <c r="U124" s="62"/>
      <c r="V124" s="62">
        <v>2016</v>
      </c>
      <c r="W124" s="62">
        <v>2018</v>
      </c>
      <c r="X124" s="71" t="s">
        <v>670</v>
      </c>
      <c r="Y124" s="72" t="s">
        <v>671</v>
      </c>
      <c r="Z124" s="73">
        <v>179198</v>
      </c>
      <c r="AA124" s="73">
        <v>114526.99830000001</v>
      </c>
      <c r="AB124" s="73">
        <v>39029</v>
      </c>
      <c r="AC124" s="73">
        <v>59555</v>
      </c>
      <c r="AD124" s="67">
        <v>140169</v>
      </c>
      <c r="AE124" s="55"/>
      <c r="AF124" s="55"/>
      <c r="AG124" s="67">
        <f t="shared" si="6"/>
        <v>179198</v>
      </c>
      <c r="AH124" s="67">
        <f t="shared" si="6"/>
        <v>39029</v>
      </c>
      <c r="AI124" s="79">
        <v>54300</v>
      </c>
      <c r="AJ124" s="79">
        <v>9940.41</v>
      </c>
      <c r="AK124" s="79">
        <v>54300</v>
      </c>
      <c r="AL124" s="79"/>
      <c r="AM124" s="79"/>
      <c r="AN124" s="79">
        <v>4823</v>
      </c>
      <c r="AO124" s="79"/>
      <c r="AP124" s="79">
        <v>5117.41</v>
      </c>
      <c r="AQ124" s="79" t="s">
        <v>246</v>
      </c>
      <c r="AR124" s="79"/>
      <c r="AS124" s="55">
        <v>124898</v>
      </c>
      <c r="AT124" s="55">
        <v>29088.59</v>
      </c>
      <c r="AU124" s="93" t="s">
        <v>94</v>
      </c>
      <c r="AV124" s="55">
        <v>64.302000000000007</v>
      </c>
      <c r="AW124" s="94"/>
      <c r="AX124" s="94"/>
      <c r="AY124" s="95"/>
      <c r="AZ124" s="95"/>
      <c r="BA124" s="95"/>
      <c r="BB124" s="100"/>
      <c r="BC124" s="95"/>
      <c r="BD124" s="95"/>
      <c r="BE124" s="95"/>
      <c r="BF124" s="95"/>
      <c r="BG124" s="95"/>
      <c r="BH124" s="95"/>
      <c r="BI124" s="95" t="str">
        <f>VLOOKUP(D124,'部省规划资金拨付（年报数据）'!$C$8:'部省规划资金拨付（年报数据）'!$BE$464,1,FALSE)</f>
        <v>G240岳阳县城区至湘阴</v>
      </c>
      <c r="BJ124" s="43">
        <v>39029</v>
      </c>
      <c r="BK124" s="43">
        <v>0</v>
      </c>
      <c r="BL124" s="43"/>
      <c r="BM124" s="43">
        <v>39029</v>
      </c>
      <c r="BN124" s="43">
        <v>0</v>
      </c>
      <c r="BO124" s="43"/>
      <c r="BP124" s="43"/>
      <c r="BQ124" s="43"/>
      <c r="BR124" s="43"/>
      <c r="BS124" s="43">
        <f t="shared" si="7"/>
        <v>39029</v>
      </c>
      <c r="BT124" s="106" t="s">
        <v>95</v>
      </c>
      <c r="BU124" s="106" t="s">
        <v>95</v>
      </c>
      <c r="BV124" s="110"/>
    </row>
    <row r="125" spans="1:74" ht="84">
      <c r="A125" s="28">
        <v>114</v>
      </c>
      <c r="B125" s="28" t="s">
        <v>190</v>
      </c>
      <c r="C125" s="28" t="s">
        <v>191</v>
      </c>
      <c r="D125" s="36" t="s">
        <v>672</v>
      </c>
      <c r="E125" s="31" t="s">
        <v>673</v>
      </c>
      <c r="F125" s="31" t="s">
        <v>673</v>
      </c>
      <c r="G125" s="32" t="s">
        <v>673</v>
      </c>
      <c r="H125" s="32" t="s">
        <v>674</v>
      </c>
      <c r="I125" s="38" t="s">
        <v>478</v>
      </c>
      <c r="J125" s="39" t="s">
        <v>87</v>
      </c>
      <c r="K125" s="54" t="s">
        <v>88</v>
      </c>
      <c r="L125" s="38"/>
      <c r="M125" s="41" t="s">
        <v>134</v>
      </c>
      <c r="N125" s="42" t="s">
        <v>113</v>
      </c>
      <c r="O125" s="55">
        <v>22.1</v>
      </c>
      <c r="P125" s="55">
        <v>22.1</v>
      </c>
      <c r="Q125" s="41">
        <v>22.1</v>
      </c>
      <c r="R125" s="41"/>
      <c r="S125" s="41"/>
      <c r="T125" s="41"/>
      <c r="U125" s="41"/>
      <c r="V125" s="41">
        <v>2015</v>
      </c>
      <c r="W125" s="41">
        <v>2017</v>
      </c>
      <c r="X125" s="71" t="s">
        <v>675</v>
      </c>
      <c r="Y125" s="138" t="s">
        <v>676</v>
      </c>
      <c r="Z125" s="73">
        <v>60397</v>
      </c>
      <c r="AA125" s="73">
        <v>41876.400000000001</v>
      </c>
      <c r="AB125" s="73">
        <v>12155</v>
      </c>
      <c r="AC125" s="73">
        <v>12155</v>
      </c>
      <c r="AD125" s="67">
        <v>48242</v>
      </c>
      <c r="AE125" s="41"/>
      <c r="AF125" s="41"/>
      <c r="AG125" s="67">
        <f t="shared" si="6"/>
        <v>60397</v>
      </c>
      <c r="AH125" s="67">
        <f t="shared" si="6"/>
        <v>12155</v>
      </c>
      <c r="AI125" s="79">
        <v>39920</v>
      </c>
      <c r="AJ125" s="79">
        <v>11618</v>
      </c>
      <c r="AK125" s="79">
        <v>39920</v>
      </c>
      <c r="AL125" s="79">
        <v>11618</v>
      </c>
      <c r="AM125" s="79"/>
      <c r="AN125" s="79"/>
      <c r="AO125" s="79"/>
      <c r="AP125" s="79"/>
      <c r="AQ125" s="79" t="s">
        <v>93</v>
      </c>
      <c r="AR125" s="79"/>
      <c r="AS125" s="55">
        <v>20477</v>
      </c>
      <c r="AT125" s="55">
        <v>537</v>
      </c>
      <c r="AU125" s="93" t="s">
        <v>94</v>
      </c>
      <c r="AV125" s="55">
        <v>22.1</v>
      </c>
      <c r="AW125" s="94"/>
      <c r="AX125" s="94"/>
      <c r="AY125" s="95"/>
      <c r="AZ125" s="95"/>
      <c r="BA125" s="95"/>
      <c r="BB125" s="100"/>
      <c r="BC125" s="95"/>
      <c r="BD125" s="95"/>
      <c r="BE125" s="95"/>
      <c r="BF125" s="95"/>
      <c r="BG125" s="95"/>
      <c r="BH125" s="95"/>
      <c r="BI125" s="95" t="str">
        <f>VLOOKUP(D125,'部省规划资金拨付（年报数据）'!$C$8:'部省规划资金拨付（年报数据）'!$BE$464,1,FALSE)</f>
        <v>沅澧城镇快速干线G207鼎城区雷公庙至岗市</v>
      </c>
      <c r="BJ125" s="43">
        <v>12155</v>
      </c>
      <c r="BK125" s="43">
        <v>0</v>
      </c>
      <c r="BL125" s="43"/>
      <c r="BM125" s="43">
        <v>12155</v>
      </c>
      <c r="BN125" s="43">
        <v>0</v>
      </c>
      <c r="BO125" s="43"/>
      <c r="BP125" s="43"/>
      <c r="BQ125" s="43"/>
      <c r="BR125" s="43"/>
      <c r="BS125" s="43">
        <f t="shared" si="7"/>
        <v>12155</v>
      </c>
      <c r="BT125" s="106" t="s">
        <v>95</v>
      </c>
      <c r="BU125" s="106" t="s">
        <v>95</v>
      </c>
      <c r="BV125" s="110"/>
    </row>
    <row r="126" spans="1:74" ht="36">
      <c r="A126" s="28">
        <v>115</v>
      </c>
      <c r="B126" s="28" t="s">
        <v>190</v>
      </c>
      <c r="C126" s="28" t="s">
        <v>191</v>
      </c>
      <c r="D126" s="30" t="s">
        <v>677</v>
      </c>
      <c r="E126" s="31" t="s">
        <v>678</v>
      </c>
      <c r="F126" s="31" t="s">
        <v>678</v>
      </c>
      <c r="G126" s="32"/>
      <c r="H126" s="32"/>
      <c r="I126" s="38" t="s">
        <v>478</v>
      </c>
      <c r="J126" s="39" t="s">
        <v>87</v>
      </c>
      <c r="K126" s="40" t="s">
        <v>88</v>
      </c>
      <c r="L126" s="38"/>
      <c r="M126" s="58" t="s">
        <v>165</v>
      </c>
      <c r="N126" s="42" t="s">
        <v>119</v>
      </c>
      <c r="O126" s="43">
        <v>5</v>
      </c>
      <c r="P126" s="55">
        <v>5.4</v>
      </c>
      <c r="Q126" s="55"/>
      <c r="R126" s="55"/>
      <c r="S126" s="55">
        <v>5.4</v>
      </c>
      <c r="T126" s="55"/>
      <c r="U126" s="55"/>
      <c r="V126" s="55">
        <v>2017</v>
      </c>
      <c r="W126" s="55">
        <v>2017</v>
      </c>
      <c r="X126" s="71" t="s">
        <v>679</v>
      </c>
      <c r="Y126" s="75" t="s">
        <v>680</v>
      </c>
      <c r="Z126" s="73">
        <v>2185.29</v>
      </c>
      <c r="AA126" s="73">
        <v>1506.1424</v>
      </c>
      <c r="AB126" s="73">
        <v>1080</v>
      </c>
      <c r="AC126" s="73"/>
      <c r="AD126" s="67">
        <v>1105.29</v>
      </c>
      <c r="AE126" s="67"/>
      <c r="AF126" s="67"/>
      <c r="AG126" s="67">
        <f t="shared" si="6"/>
        <v>3000</v>
      </c>
      <c r="AH126" s="67">
        <f t="shared" si="6"/>
        <v>1080</v>
      </c>
      <c r="AI126" s="79"/>
      <c r="AJ126" s="79"/>
      <c r="AK126" s="79"/>
      <c r="AL126" s="79"/>
      <c r="AM126" s="79"/>
      <c r="AN126" s="79"/>
      <c r="AO126" s="79"/>
      <c r="AP126" s="79"/>
      <c r="AQ126" s="79"/>
      <c r="AR126" s="79"/>
      <c r="AS126" s="55">
        <v>3000</v>
      </c>
      <c r="AT126" s="55">
        <v>648</v>
      </c>
      <c r="AU126" s="93" t="s">
        <v>94</v>
      </c>
      <c r="AV126" s="55">
        <v>5.4</v>
      </c>
      <c r="AW126" s="94">
        <v>0</v>
      </c>
      <c r="AX126" s="94">
        <v>432</v>
      </c>
      <c r="AY126" s="95" t="s">
        <v>273</v>
      </c>
      <c r="AZ126" s="95"/>
      <c r="BA126" s="95"/>
      <c r="BB126" s="100"/>
      <c r="BC126" s="95"/>
      <c r="BD126" s="95"/>
      <c r="BE126" s="95"/>
      <c r="BF126" s="95"/>
      <c r="BG126" s="95"/>
      <c r="BH126" s="95"/>
      <c r="BI126" s="95" t="str">
        <f>VLOOKUP(D126,'部省规划资金拨付（年报数据）'!$C$8:'部省规划资金拨付（年报数据）'!$BE$464,1,FALSE)</f>
        <v>刘家桥至镇德桥</v>
      </c>
      <c r="BJ126" s="43">
        <v>648</v>
      </c>
      <c r="BK126" s="43">
        <v>432</v>
      </c>
      <c r="BL126" s="43"/>
      <c r="BM126" s="43">
        <v>648</v>
      </c>
      <c r="BN126" s="43">
        <v>432</v>
      </c>
      <c r="BO126" s="43"/>
      <c r="BP126" s="43">
        <v>432</v>
      </c>
      <c r="BQ126" s="43"/>
      <c r="BR126" s="43"/>
      <c r="BS126" s="43">
        <f t="shared" si="7"/>
        <v>1080</v>
      </c>
      <c r="BT126" s="106" t="s">
        <v>95</v>
      </c>
      <c r="BU126" s="106" t="s">
        <v>95</v>
      </c>
      <c r="BV126" s="110"/>
    </row>
    <row r="127" spans="1:74" ht="36">
      <c r="A127" s="28">
        <v>116</v>
      </c>
      <c r="B127" s="28" t="s">
        <v>190</v>
      </c>
      <c r="C127" s="28" t="s">
        <v>191</v>
      </c>
      <c r="D127" s="36" t="s">
        <v>681</v>
      </c>
      <c r="E127" s="31" t="s">
        <v>682</v>
      </c>
      <c r="F127" s="31" t="s">
        <v>683</v>
      </c>
      <c r="G127" s="32"/>
      <c r="H127" s="32"/>
      <c r="I127" s="38" t="s">
        <v>478</v>
      </c>
      <c r="J127" s="39" t="s">
        <v>87</v>
      </c>
      <c r="K127" s="54" t="s">
        <v>88</v>
      </c>
      <c r="L127" s="38"/>
      <c r="M127" s="41" t="s">
        <v>165</v>
      </c>
      <c r="N127" s="42" t="s">
        <v>90</v>
      </c>
      <c r="O127" s="43">
        <v>24</v>
      </c>
      <c r="P127" s="55">
        <v>25.771000000000001</v>
      </c>
      <c r="Q127" s="55"/>
      <c r="R127" s="55">
        <v>25.771000000000001</v>
      </c>
      <c r="S127" s="55"/>
      <c r="T127" s="55"/>
      <c r="U127" s="55"/>
      <c r="V127" s="55">
        <v>2016</v>
      </c>
      <c r="W127" s="55">
        <v>2018</v>
      </c>
      <c r="X127" s="71" t="s">
        <v>684</v>
      </c>
      <c r="Y127" s="72" t="s">
        <v>685</v>
      </c>
      <c r="Z127" s="73">
        <v>16018</v>
      </c>
      <c r="AA127" s="73">
        <v>11276.693600000001</v>
      </c>
      <c r="AB127" s="73">
        <v>7731</v>
      </c>
      <c r="AC127" s="73"/>
      <c r="AD127" s="67">
        <v>8287</v>
      </c>
      <c r="AE127" s="67"/>
      <c r="AF127" s="67"/>
      <c r="AG127" s="67">
        <f t="shared" si="6"/>
        <v>13734.399999999998</v>
      </c>
      <c r="AH127" s="67">
        <f t="shared" si="6"/>
        <v>7730.3</v>
      </c>
      <c r="AI127" s="79">
        <v>5100</v>
      </c>
      <c r="AJ127" s="79">
        <v>773</v>
      </c>
      <c r="AK127" s="79">
        <v>5100</v>
      </c>
      <c r="AL127" s="79"/>
      <c r="AM127" s="79"/>
      <c r="AN127" s="79"/>
      <c r="AO127" s="79"/>
      <c r="AP127" s="79">
        <v>773</v>
      </c>
      <c r="AQ127" s="79" t="s">
        <v>246</v>
      </c>
      <c r="AR127" s="79"/>
      <c r="AS127" s="55">
        <v>6000</v>
      </c>
      <c r="AT127" s="55">
        <v>3865.6</v>
      </c>
      <c r="AU127" s="93" t="s">
        <v>93</v>
      </c>
      <c r="AV127" s="55"/>
      <c r="AW127" s="94">
        <v>112.599999999999</v>
      </c>
      <c r="AX127" s="94">
        <v>772.7</v>
      </c>
      <c r="AY127" s="95" t="s">
        <v>93</v>
      </c>
      <c r="AZ127" s="95"/>
      <c r="BA127" s="95">
        <v>2521.8000000000002</v>
      </c>
      <c r="BB127" s="100">
        <v>2319</v>
      </c>
      <c r="BC127" s="95" t="s">
        <v>94</v>
      </c>
      <c r="BD127" s="95">
        <v>26</v>
      </c>
      <c r="BE127" s="95"/>
      <c r="BF127" s="95"/>
      <c r="BG127" s="95"/>
      <c r="BH127" s="95"/>
      <c r="BI127" s="95" t="str">
        <f>VLOOKUP(D127,'部省规划资金拨付（年报数据）'!$C$8:'部省规划资金拨付（年报数据）'!$BE$464,1,FALSE)</f>
        <v>S313鼎城双桥坪-蔡家岗</v>
      </c>
      <c r="BJ127" s="43">
        <v>6061</v>
      </c>
      <c r="BK127" s="43">
        <v>1669.3</v>
      </c>
      <c r="BL127" s="43"/>
      <c r="BM127" s="43">
        <v>6061</v>
      </c>
      <c r="BN127" s="43">
        <v>684</v>
      </c>
      <c r="BO127" s="43"/>
      <c r="BP127" s="43">
        <v>684</v>
      </c>
      <c r="BQ127" s="43">
        <v>985</v>
      </c>
      <c r="BR127" s="43"/>
      <c r="BS127" s="43">
        <f t="shared" si="7"/>
        <v>7730</v>
      </c>
      <c r="BT127" s="106" t="s">
        <v>95</v>
      </c>
      <c r="BU127" s="106" t="s">
        <v>95</v>
      </c>
      <c r="BV127" s="110"/>
    </row>
    <row r="128" spans="1:74" ht="36">
      <c r="A128" s="28">
        <v>117</v>
      </c>
      <c r="B128" s="28" t="s">
        <v>190</v>
      </c>
      <c r="C128" s="28" t="s">
        <v>686</v>
      </c>
      <c r="D128" s="30" t="s">
        <v>687</v>
      </c>
      <c r="E128" s="31" t="s">
        <v>688</v>
      </c>
      <c r="F128" s="31" t="s">
        <v>689</v>
      </c>
      <c r="G128" s="32"/>
      <c r="H128" s="32"/>
      <c r="I128" s="38" t="s">
        <v>478</v>
      </c>
      <c r="J128" s="39" t="s">
        <v>87</v>
      </c>
      <c r="K128" s="40" t="s">
        <v>88</v>
      </c>
      <c r="L128" s="38"/>
      <c r="M128" s="58" t="s">
        <v>89</v>
      </c>
      <c r="N128" s="42" t="s">
        <v>90</v>
      </c>
      <c r="O128" s="43">
        <v>11</v>
      </c>
      <c r="P128" s="55">
        <v>11.54</v>
      </c>
      <c r="Q128" s="55">
        <v>11.54</v>
      </c>
      <c r="R128" s="55"/>
      <c r="S128" s="55"/>
      <c r="T128" s="55"/>
      <c r="U128" s="55"/>
      <c r="V128" s="55">
        <v>2016</v>
      </c>
      <c r="W128" s="55">
        <v>2018</v>
      </c>
      <c r="X128" s="71" t="s">
        <v>690</v>
      </c>
      <c r="Y128" s="72" t="s">
        <v>691</v>
      </c>
      <c r="Z128" s="73">
        <v>70259</v>
      </c>
      <c r="AA128" s="73">
        <v>42657.6584</v>
      </c>
      <c r="AB128" s="73">
        <v>5005</v>
      </c>
      <c r="AC128" s="73"/>
      <c r="AD128" s="67">
        <v>65254</v>
      </c>
      <c r="AE128" s="67"/>
      <c r="AF128" s="67"/>
      <c r="AG128" s="67">
        <f t="shared" si="6"/>
        <v>70259</v>
      </c>
      <c r="AH128" s="67">
        <f t="shared" si="6"/>
        <v>5005</v>
      </c>
      <c r="AI128" s="79">
        <v>30000</v>
      </c>
      <c r="AJ128" s="79">
        <v>0</v>
      </c>
      <c r="AK128" s="79">
        <v>30000</v>
      </c>
      <c r="AL128" s="79"/>
      <c r="AM128" s="79"/>
      <c r="AN128" s="79"/>
      <c r="AO128" s="79"/>
      <c r="AP128" s="79"/>
      <c r="AQ128" s="79" t="s">
        <v>246</v>
      </c>
      <c r="AR128" s="79"/>
      <c r="AS128" s="55">
        <v>12155.4</v>
      </c>
      <c r="AT128" s="55">
        <v>3003</v>
      </c>
      <c r="AU128" s="93" t="s">
        <v>93</v>
      </c>
      <c r="AV128" s="55"/>
      <c r="AW128" s="94">
        <v>28103.599999999999</v>
      </c>
      <c r="AX128" s="94">
        <v>2002</v>
      </c>
      <c r="AY128" s="95" t="s">
        <v>94</v>
      </c>
      <c r="AZ128" s="95">
        <v>11.54</v>
      </c>
      <c r="BA128" s="95"/>
      <c r="BB128" s="100"/>
      <c r="BC128" s="95"/>
      <c r="BD128" s="95"/>
      <c r="BE128" s="95"/>
      <c r="BF128" s="95"/>
      <c r="BG128" s="95"/>
      <c r="BH128" s="95"/>
      <c r="BI128" s="95" t="str">
        <f>VLOOKUP(D128,'部省规划资金拨付（年报数据）'!$C$8:'部省规划资金拨付（年报数据）'!$BE$464,1,FALSE)</f>
        <v>汉寿新兴-常德经开区</v>
      </c>
      <c r="BJ128" s="43">
        <v>5005</v>
      </c>
      <c r="BK128" s="43">
        <v>0</v>
      </c>
      <c r="BL128" s="43"/>
      <c r="BM128" s="43">
        <v>5005</v>
      </c>
      <c r="BN128" s="43">
        <v>0</v>
      </c>
      <c r="BO128" s="43"/>
      <c r="BP128" s="43"/>
      <c r="BQ128" s="43"/>
      <c r="BR128" s="43"/>
      <c r="BS128" s="43">
        <f t="shared" si="7"/>
        <v>5005</v>
      </c>
      <c r="BT128" s="106" t="s">
        <v>95</v>
      </c>
      <c r="BU128" s="106" t="s">
        <v>95</v>
      </c>
      <c r="BV128" s="110"/>
    </row>
    <row r="129" spans="1:74" ht="36">
      <c r="A129" s="28">
        <v>118</v>
      </c>
      <c r="B129" s="28" t="s">
        <v>190</v>
      </c>
      <c r="C129" s="28" t="s">
        <v>196</v>
      </c>
      <c r="D129" s="30" t="s">
        <v>692</v>
      </c>
      <c r="E129" s="31" t="s">
        <v>692</v>
      </c>
      <c r="F129" s="31" t="s">
        <v>693</v>
      </c>
      <c r="G129" s="32"/>
      <c r="H129" s="32"/>
      <c r="I129" s="38" t="s">
        <v>478</v>
      </c>
      <c r="J129" s="39" t="s">
        <v>87</v>
      </c>
      <c r="K129" s="40" t="s">
        <v>88</v>
      </c>
      <c r="L129" s="38"/>
      <c r="M129" s="41" t="s">
        <v>89</v>
      </c>
      <c r="N129" s="42" t="s">
        <v>90</v>
      </c>
      <c r="O129" s="43">
        <v>3.31</v>
      </c>
      <c r="P129" s="55">
        <v>3.0949</v>
      </c>
      <c r="Q129" s="48">
        <v>1.3169999999999999</v>
      </c>
      <c r="R129" s="48"/>
      <c r="S129" s="48"/>
      <c r="T129" s="48">
        <v>1777.9</v>
      </c>
      <c r="U129" s="55"/>
      <c r="V129" s="55">
        <v>2015</v>
      </c>
      <c r="W129" s="55">
        <v>2018</v>
      </c>
      <c r="X129" s="71" t="s">
        <v>694</v>
      </c>
      <c r="Y129" s="72" t="s">
        <v>695</v>
      </c>
      <c r="Z129" s="73">
        <v>46720.84</v>
      </c>
      <c r="AA129" s="73">
        <v>36215.486700000001</v>
      </c>
      <c r="AB129" s="73">
        <v>13594</v>
      </c>
      <c r="AC129" s="73"/>
      <c r="AD129" s="67">
        <v>33126.839999999997</v>
      </c>
      <c r="AE129" s="67"/>
      <c r="AF129" s="67"/>
      <c r="AG129" s="67">
        <f t="shared" si="6"/>
        <v>46720.84</v>
      </c>
      <c r="AH129" s="67">
        <f t="shared" si="6"/>
        <v>13593.89</v>
      </c>
      <c r="AI129" s="79">
        <v>26190</v>
      </c>
      <c r="AJ129" s="79">
        <v>1359.89</v>
      </c>
      <c r="AK129" s="79">
        <v>26190</v>
      </c>
      <c r="AL129" s="79"/>
      <c r="AM129" s="79"/>
      <c r="AN129" s="79">
        <v>316.89</v>
      </c>
      <c r="AO129" s="79"/>
      <c r="AP129" s="79">
        <v>1043</v>
      </c>
      <c r="AQ129" s="79" t="s">
        <v>93</v>
      </c>
      <c r="AR129" s="79"/>
      <c r="AS129" s="55">
        <v>8730</v>
      </c>
      <c r="AT129" s="55">
        <v>6796</v>
      </c>
      <c r="AU129" s="93" t="s">
        <v>93</v>
      </c>
      <c r="AV129" s="55"/>
      <c r="AW129" s="94">
        <v>11800.84</v>
      </c>
      <c r="AX129" s="94">
        <v>5438</v>
      </c>
      <c r="AY129" s="95" t="s">
        <v>94</v>
      </c>
      <c r="AZ129" s="95">
        <v>3.0949</v>
      </c>
      <c r="BA129" s="95"/>
      <c r="BB129" s="100"/>
      <c r="BC129" s="95"/>
      <c r="BD129" s="95"/>
      <c r="BE129" s="95"/>
      <c r="BF129" s="95"/>
      <c r="BG129" s="95"/>
      <c r="BH129" s="95"/>
      <c r="BI129" s="95" t="str">
        <f>VLOOKUP(D129,'部省规划资金拨付（年报数据）'!$C$8:'部省规划资金拨付（年报数据）'!$BE$464,1,FALSE)</f>
        <v>安乡长岭大桥</v>
      </c>
      <c r="BJ129" s="43">
        <v>13593.89</v>
      </c>
      <c r="BK129" s="43">
        <v>0</v>
      </c>
      <c r="BL129" s="43"/>
      <c r="BM129" s="43">
        <v>13593.89</v>
      </c>
      <c r="BN129" s="43">
        <v>0</v>
      </c>
      <c r="BO129" s="43"/>
      <c r="BP129" s="43"/>
      <c r="BQ129" s="43"/>
      <c r="BR129" s="43"/>
      <c r="BS129" s="43">
        <f t="shared" si="7"/>
        <v>13593.89</v>
      </c>
      <c r="BT129" s="106" t="s">
        <v>95</v>
      </c>
      <c r="BU129" s="106" t="s">
        <v>95</v>
      </c>
      <c r="BV129" s="110"/>
    </row>
    <row r="130" spans="1:74" ht="36">
      <c r="A130" s="28">
        <v>119</v>
      </c>
      <c r="B130" s="28" t="s">
        <v>190</v>
      </c>
      <c r="C130" s="28" t="s">
        <v>696</v>
      </c>
      <c r="D130" s="36" t="s">
        <v>697</v>
      </c>
      <c r="E130" s="31" t="s">
        <v>698</v>
      </c>
      <c r="F130" s="31" t="s">
        <v>699</v>
      </c>
      <c r="G130" s="32"/>
      <c r="H130" s="32"/>
      <c r="I130" s="38" t="s">
        <v>478</v>
      </c>
      <c r="J130" s="39" t="s">
        <v>87</v>
      </c>
      <c r="K130" s="54" t="s">
        <v>88</v>
      </c>
      <c r="L130" s="38"/>
      <c r="M130" s="41" t="s">
        <v>89</v>
      </c>
      <c r="N130" s="42" t="s">
        <v>90</v>
      </c>
      <c r="O130" s="43">
        <v>15</v>
      </c>
      <c r="P130" s="55">
        <v>14.24</v>
      </c>
      <c r="Q130" s="55">
        <v>14.24</v>
      </c>
      <c r="R130" s="55"/>
      <c r="S130" s="55"/>
      <c r="T130" s="55"/>
      <c r="U130" s="55"/>
      <c r="V130" s="41">
        <v>2015</v>
      </c>
      <c r="W130" s="41">
        <v>2017</v>
      </c>
      <c r="X130" s="71" t="s">
        <v>700</v>
      </c>
      <c r="Y130" s="72" t="s">
        <v>701</v>
      </c>
      <c r="Z130" s="73">
        <v>71898.31</v>
      </c>
      <c r="AA130" s="73">
        <v>44919.160499999998</v>
      </c>
      <c r="AB130" s="73">
        <v>5696</v>
      </c>
      <c r="AC130" s="73"/>
      <c r="AD130" s="67">
        <v>66202.31</v>
      </c>
      <c r="AE130" s="67"/>
      <c r="AF130" s="67"/>
      <c r="AG130" s="67">
        <f t="shared" si="6"/>
        <v>71898.31</v>
      </c>
      <c r="AH130" s="67">
        <f t="shared" si="6"/>
        <v>5696</v>
      </c>
      <c r="AI130" s="79">
        <v>43138.493000000002</v>
      </c>
      <c r="AJ130" s="79">
        <v>3418</v>
      </c>
      <c r="AK130" s="79">
        <v>21569</v>
      </c>
      <c r="AL130" s="79"/>
      <c r="AM130" s="79">
        <v>21569.492999999999</v>
      </c>
      <c r="AN130" s="79">
        <v>2136</v>
      </c>
      <c r="AO130" s="79"/>
      <c r="AP130" s="79">
        <v>1282</v>
      </c>
      <c r="AQ130" s="79" t="s">
        <v>93</v>
      </c>
      <c r="AR130" s="79"/>
      <c r="AS130" s="55">
        <v>28759.816999999999</v>
      </c>
      <c r="AT130" s="55">
        <v>2278</v>
      </c>
      <c r="AU130" s="93" t="s">
        <v>94</v>
      </c>
      <c r="AV130" s="55">
        <v>14.24</v>
      </c>
      <c r="AW130" s="94"/>
      <c r="AX130" s="94"/>
      <c r="AY130" s="95"/>
      <c r="AZ130" s="95"/>
      <c r="BA130" s="95"/>
      <c r="BB130" s="100"/>
      <c r="BC130" s="95"/>
      <c r="BD130" s="95"/>
      <c r="BE130" s="95"/>
      <c r="BF130" s="95"/>
      <c r="BG130" s="95"/>
      <c r="BH130" s="95"/>
      <c r="BI130" s="95" t="str">
        <f>VLOOKUP(D130,'部省规划资金拨付（年报数据）'!$C$8:'部省规划资金拨付（年报数据）'!$BE$464,1,FALSE)</f>
        <v>S320汉寿县城至新兴公路</v>
      </c>
      <c r="BJ130" s="43">
        <v>5696</v>
      </c>
      <c r="BK130" s="43">
        <v>0</v>
      </c>
      <c r="BL130" s="43"/>
      <c r="BM130" s="43">
        <v>5696</v>
      </c>
      <c r="BN130" s="43">
        <v>0</v>
      </c>
      <c r="BO130" s="43"/>
      <c r="BP130" s="43"/>
      <c r="BQ130" s="43"/>
      <c r="BR130" s="43"/>
      <c r="BS130" s="43">
        <f t="shared" si="7"/>
        <v>5696</v>
      </c>
      <c r="BT130" s="106" t="s">
        <v>95</v>
      </c>
      <c r="BU130" s="106" t="s">
        <v>95</v>
      </c>
      <c r="BV130" s="110"/>
    </row>
    <row r="131" spans="1:74" ht="36">
      <c r="A131" s="28">
        <v>120</v>
      </c>
      <c r="B131" s="28" t="s">
        <v>190</v>
      </c>
      <c r="C131" s="28" t="s">
        <v>702</v>
      </c>
      <c r="D131" s="30" t="s">
        <v>703</v>
      </c>
      <c r="E131" s="31" t="s">
        <v>704</v>
      </c>
      <c r="F131" s="31" t="s">
        <v>705</v>
      </c>
      <c r="G131" s="32"/>
      <c r="H131" s="32"/>
      <c r="I131" s="38" t="s">
        <v>478</v>
      </c>
      <c r="J131" s="39" t="s">
        <v>87</v>
      </c>
      <c r="K131" s="40" t="s">
        <v>88</v>
      </c>
      <c r="L131" s="38"/>
      <c r="M131" s="41" t="s">
        <v>134</v>
      </c>
      <c r="N131" s="42" t="s">
        <v>90</v>
      </c>
      <c r="O131" s="43">
        <v>10</v>
      </c>
      <c r="P131" s="55">
        <v>8.7170000000000005</v>
      </c>
      <c r="Q131" s="55"/>
      <c r="R131" s="55">
        <v>8.7170000000000005</v>
      </c>
      <c r="S131" s="55"/>
      <c r="T131" s="55"/>
      <c r="U131" s="55"/>
      <c r="V131" s="55">
        <v>2016</v>
      </c>
      <c r="W131" s="55">
        <v>2018</v>
      </c>
      <c r="X131" s="71" t="s">
        <v>706</v>
      </c>
      <c r="Y131" s="72" t="s">
        <v>707</v>
      </c>
      <c r="Z131" s="73">
        <v>9443</v>
      </c>
      <c r="AA131" s="73">
        <v>6421.24</v>
      </c>
      <c r="AB131" s="73">
        <v>3051</v>
      </c>
      <c r="AC131" s="73"/>
      <c r="AD131" s="67">
        <v>6392</v>
      </c>
      <c r="AE131" s="67"/>
      <c r="AF131" s="67"/>
      <c r="AG131" s="67">
        <f t="shared" si="6"/>
        <v>10053.099999999999</v>
      </c>
      <c r="AH131" s="67">
        <f t="shared" si="6"/>
        <v>3050.3</v>
      </c>
      <c r="AI131" s="79">
        <v>2833</v>
      </c>
      <c r="AJ131" s="79">
        <v>0</v>
      </c>
      <c r="AK131" s="79">
        <v>2833</v>
      </c>
      <c r="AL131" s="79"/>
      <c r="AM131" s="79"/>
      <c r="AN131" s="79"/>
      <c r="AO131" s="79"/>
      <c r="AP131" s="79"/>
      <c r="AQ131" s="79" t="s">
        <v>246</v>
      </c>
      <c r="AR131" s="79"/>
      <c r="AS131" s="55">
        <v>2832.8</v>
      </c>
      <c r="AT131" s="55">
        <v>1578.6</v>
      </c>
      <c r="AU131" s="93" t="s">
        <v>93</v>
      </c>
      <c r="AV131" s="55"/>
      <c r="AW131" s="94">
        <v>944.29999999999905</v>
      </c>
      <c r="AX131" s="94">
        <v>556.70000000000005</v>
      </c>
      <c r="AY131" s="95" t="s">
        <v>93</v>
      </c>
      <c r="AZ131" s="95"/>
      <c r="BA131" s="95">
        <v>3443</v>
      </c>
      <c r="BB131" s="100">
        <v>915</v>
      </c>
      <c r="BC131" s="95" t="s">
        <v>94</v>
      </c>
      <c r="BD131" s="95">
        <v>8.6999999999999993</v>
      </c>
      <c r="BE131" s="95"/>
      <c r="BF131" s="95"/>
      <c r="BG131" s="95"/>
      <c r="BH131" s="95"/>
      <c r="BI131" s="95" t="str">
        <f>VLOOKUP(D131,'部省规划资金拨付（年报数据）'!$C$8:'部省规划资金拨付（年报数据）'!$BE$464,1,FALSE)</f>
        <v>西湖镇至柳林嘴</v>
      </c>
      <c r="BJ131" s="43">
        <v>2256</v>
      </c>
      <c r="BK131" s="43">
        <v>794.3</v>
      </c>
      <c r="BL131" s="43"/>
      <c r="BM131" s="43">
        <v>2256</v>
      </c>
      <c r="BN131" s="43">
        <v>794</v>
      </c>
      <c r="BO131" s="43"/>
      <c r="BP131" s="43">
        <v>794</v>
      </c>
      <c r="BQ131" s="43"/>
      <c r="BR131" s="43"/>
      <c r="BS131" s="43">
        <f t="shared" si="7"/>
        <v>3050</v>
      </c>
      <c r="BT131" s="106" t="s">
        <v>95</v>
      </c>
      <c r="BU131" s="106" t="s">
        <v>95</v>
      </c>
      <c r="BV131" s="110"/>
    </row>
    <row r="132" spans="1:74" ht="48">
      <c r="A132" s="28">
        <v>121</v>
      </c>
      <c r="B132" s="28" t="s">
        <v>190</v>
      </c>
      <c r="C132" s="28" t="s">
        <v>200</v>
      </c>
      <c r="D132" s="144" t="s">
        <v>708</v>
      </c>
      <c r="E132" s="31"/>
      <c r="F132" s="31" t="s">
        <v>709</v>
      </c>
      <c r="G132" s="32"/>
      <c r="H132" s="32"/>
      <c r="I132" s="38" t="s">
        <v>478</v>
      </c>
      <c r="J132" s="39" t="s">
        <v>87</v>
      </c>
      <c r="K132" s="146" t="s">
        <v>88</v>
      </c>
      <c r="L132" s="38"/>
      <c r="M132" s="124" t="s">
        <v>165</v>
      </c>
      <c r="N132" s="42" t="s">
        <v>113</v>
      </c>
      <c r="O132" s="43">
        <v>1</v>
      </c>
      <c r="P132" s="134">
        <v>0.96</v>
      </c>
      <c r="Q132" s="134"/>
      <c r="R132" s="134">
        <v>0.96</v>
      </c>
      <c r="S132" s="134"/>
      <c r="T132" s="122"/>
      <c r="U132" s="122"/>
      <c r="V132" s="152">
        <v>2018</v>
      </c>
      <c r="W132" s="151">
        <v>2018</v>
      </c>
      <c r="X132" s="71"/>
      <c r="Y132" s="136"/>
      <c r="Z132" s="73">
        <v>432</v>
      </c>
      <c r="AA132" s="73">
        <v>293.76</v>
      </c>
      <c r="AB132" s="73">
        <v>432</v>
      </c>
      <c r="AC132" s="73"/>
      <c r="AD132" s="73">
        <v>0</v>
      </c>
      <c r="AE132" s="67"/>
      <c r="AF132" s="67"/>
      <c r="AG132" s="67">
        <f t="shared" si="6"/>
        <v>432</v>
      </c>
      <c r="AH132" s="67">
        <f t="shared" si="6"/>
        <v>432</v>
      </c>
      <c r="AI132" s="79"/>
      <c r="AJ132" s="79"/>
      <c r="AK132" s="79"/>
      <c r="AL132" s="79"/>
      <c r="AM132" s="79"/>
      <c r="AN132" s="79"/>
      <c r="AO132" s="79"/>
      <c r="AP132" s="79"/>
      <c r="AQ132" s="79"/>
      <c r="AR132" s="79"/>
      <c r="AS132" s="93"/>
      <c r="AT132" s="55"/>
      <c r="AU132" s="93"/>
      <c r="AV132" s="55"/>
      <c r="AW132" s="94">
        <v>432</v>
      </c>
      <c r="AX132" s="94">
        <v>432</v>
      </c>
      <c r="AY132" s="95" t="s">
        <v>94</v>
      </c>
      <c r="AZ132" s="95">
        <v>0.96</v>
      </c>
      <c r="BA132" s="95"/>
      <c r="BB132" s="100"/>
      <c r="BC132" s="95"/>
      <c r="BD132" s="95"/>
      <c r="BE132" s="95"/>
      <c r="BF132" s="95"/>
      <c r="BG132" s="95"/>
      <c r="BH132" s="95"/>
      <c r="BI132" s="95" t="str">
        <f>VLOOKUP(D132,'部省规划资金拨付（年报数据）'!$C$8:'部省规划资金拨付（年报数据）'!$BE$464,1,FALSE)</f>
        <v>G207公安县章庄铺至澧县卷桥段改建工程</v>
      </c>
      <c r="BJ132" s="43">
        <v>432</v>
      </c>
      <c r="BK132" s="43">
        <v>0</v>
      </c>
      <c r="BL132" s="43"/>
      <c r="BM132" s="43">
        <v>432</v>
      </c>
      <c r="BN132" s="43">
        <v>0</v>
      </c>
      <c r="BO132" s="43"/>
      <c r="BP132" s="43"/>
      <c r="BQ132" s="43"/>
      <c r="BR132" s="43"/>
      <c r="BS132" s="43">
        <f t="shared" si="7"/>
        <v>432</v>
      </c>
      <c r="BT132" s="106" t="s">
        <v>95</v>
      </c>
      <c r="BU132" s="106" t="s">
        <v>95</v>
      </c>
      <c r="BV132" s="110" t="s">
        <v>710</v>
      </c>
    </row>
    <row r="133" spans="1:74" ht="96">
      <c r="A133" s="28">
        <v>122</v>
      </c>
      <c r="B133" s="28" t="s">
        <v>190</v>
      </c>
      <c r="C133" s="28" t="s">
        <v>711</v>
      </c>
      <c r="D133" s="36" t="s">
        <v>712</v>
      </c>
      <c r="E133" s="31" t="s">
        <v>673</v>
      </c>
      <c r="F133" s="31" t="s">
        <v>673</v>
      </c>
      <c r="G133" s="32" t="s">
        <v>673</v>
      </c>
      <c r="H133" s="32" t="s">
        <v>713</v>
      </c>
      <c r="I133" s="38" t="s">
        <v>478</v>
      </c>
      <c r="J133" s="39" t="s">
        <v>87</v>
      </c>
      <c r="K133" s="54" t="s">
        <v>88</v>
      </c>
      <c r="L133" s="38"/>
      <c r="M133" s="41" t="s">
        <v>134</v>
      </c>
      <c r="N133" s="42" t="s">
        <v>113</v>
      </c>
      <c r="O133" s="55">
        <v>20.9</v>
      </c>
      <c r="P133" s="55">
        <v>20.9</v>
      </c>
      <c r="Q133" s="41">
        <v>20.9</v>
      </c>
      <c r="R133" s="41"/>
      <c r="S133" s="41"/>
      <c r="T133" s="41"/>
      <c r="U133" s="41"/>
      <c r="V133" s="41">
        <v>2015</v>
      </c>
      <c r="W133" s="41">
        <v>2017</v>
      </c>
      <c r="X133" s="71" t="s">
        <v>714</v>
      </c>
      <c r="Y133" s="138" t="s">
        <v>715</v>
      </c>
      <c r="Z133" s="73">
        <v>72339</v>
      </c>
      <c r="AA133" s="73">
        <v>51471.9352</v>
      </c>
      <c r="AB133" s="73">
        <v>14825</v>
      </c>
      <c r="AC133" s="73">
        <v>14200</v>
      </c>
      <c r="AD133" s="67">
        <v>57514</v>
      </c>
      <c r="AE133" s="41"/>
      <c r="AF133" s="41"/>
      <c r="AG133" s="67">
        <f t="shared" si="6"/>
        <v>72339</v>
      </c>
      <c r="AH133" s="67">
        <f t="shared" si="6"/>
        <v>14825</v>
      </c>
      <c r="AI133" s="79">
        <v>35000</v>
      </c>
      <c r="AJ133" s="79">
        <v>11041</v>
      </c>
      <c r="AK133" s="79">
        <v>35000</v>
      </c>
      <c r="AL133" s="79">
        <v>11041</v>
      </c>
      <c r="AM133" s="79"/>
      <c r="AN133" s="79"/>
      <c r="AO133" s="79"/>
      <c r="AP133" s="79"/>
      <c r="AQ133" s="79" t="s">
        <v>93</v>
      </c>
      <c r="AR133" s="79"/>
      <c r="AS133" s="55">
        <v>37339</v>
      </c>
      <c r="AT133" s="55">
        <v>3784</v>
      </c>
      <c r="AU133" s="93" t="s">
        <v>94</v>
      </c>
      <c r="AV133" s="55">
        <v>20.9</v>
      </c>
      <c r="AW133" s="94"/>
      <c r="AX133" s="94"/>
      <c r="AY133" s="95"/>
      <c r="AZ133" s="95"/>
      <c r="BA133" s="95"/>
      <c r="BB133" s="100"/>
      <c r="BC133" s="95"/>
      <c r="BD133" s="95"/>
      <c r="BE133" s="95"/>
      <c r="BF133" s="95"/>
      <c r="BG133" s="95"/>
      <c r="BH133" s="95"/>
      <c r="BI133" s="95" t="str">
        <f>VLOOKUP(D133,'部省规划资金拨付（年报数据）'!$C$8:'部省规划资金拨付（年报数据）'!$BE$464,1,FALSE)</f>
        <v>沅澧城镇快速干线G207临澧县太山至鼎城区雷公庙</v>
      </c>
      <c r="BJ133" s="43">
        <v>14825</v>
      </c>
      <c r="BK133" s="43">
        <v>0</v>
      </c>
      <c r="BL133" s="43"/>
      <c r="BM133" s="43">
        <v>14825</v>
      </c>
      <c r="BN133" s="43">
        <v>0</v>
      </c>
      <c r="BO133" s="43"/>
      <c r="BP133" s="43"/>
      <c r="BQ133" s="43"/>
      <c r="BR133" s="43"/>
      <c r="BS133" s="43">
        <f t="shared" si="7"/>
        <v>14825</v>
      </c>
      <c r="BT133" s="106" t="s">
        <v>95</v>
      </c>
      <c r="BU133" s="106" t="s">
        <v>95</v>
      </c>
      <c r="BV133" s="110"/>
    </row>
    <row r="134" spans="1:74" ht="84">
      <c r="A134" s="28">
        <v>123</v>
      </c>
      <c r="B134" s="28" t="s">
        <v>190</v>
      </c>
      <c r="C134" s="28" t="s">
        <v>711</v>
      </c>
      <c r="D134" s="36" t="s">
        <v>716</v>
      </c>
      <c r="E134" s="31" t="s">
        <v>673</v>
      </c>
      <c r="F134" s="31" t="s">
        <v>673</v>
      </c>
      <c r="G134" s="32" t="s">
        <v>673</v>
      </c>
      <c r="H134" s="32" t="s">
        <v>717</v>
      </c>
      <c r="I134" s="38" t="s">
        <v>478</v>
      </c>
      <c r="J134" s="39" t="s">
        <v>87</v>
      </c>
      <c r="K134" s="54" t="s">
        <v>88</v>
      </c>
      <c r="L134" s="38"/>
      <c r="M134" s="41" t="s">
        <v>134</v>
      </c>
      <c r="N134" s="42" t="s">
        <v>113</v>
      </c>
      <c r="O134" s="55">
        <v>6.75</v>
      </c>
      <c r="P134" s="55">
        <v>6.75</v>
      </c>
      <c r="Q134" s="41">
        <v>6.75</v>
      </c>
      <c r="R134" s="41"/>
      <c r="S134" s="41"/>
      <c r="T134" s="41"/>
      <c r="U134" s="41"/>
      <c r="V134" s="41">
        <v>2015</v>
      </c>
      <c r="W134" s="41">
        <v>2017</v>
      </c>
      <c r="X134" s="71" t="s">
        <v>718</v>
      </c>
      <c r="Y134" s="138" t="s">
        <v>719</v>
      </c>
      <c r="Z134" s="73">
        <v>26102</v>
      </c>
      <c r="AA134" s="73">
        <v>16197</v>
      </c>
      <c r="AB134" s="73">
        <v>3713</v>
      </c>
      <c r="AC134" s="73">
        <v>3713</v>
      </c>
      <c r="AD134" s="67">
        <v>22389</v>
      </c>
      <c r="AE134" s="41"/>
      <c r="AF134" s="41"/>
      <c r="AG134" s="67">
        <f t="shared" si="6"/>
        <v>26102</v>
      </c>
      <c r="AH134" s="67">
        <f t="shared" si="6"/>
        <v>3713</v>
      </c>
      <c r="AI134" s="79">
        <v>15000</v>
      </c>
      <c r="AJ134" s="79">
        <v>3243</v>
      </c>
      <c r="AK134" s="79">
        <v>15000</v>
      </c>
      <c r="AL134" s="79">
        <v>3243</v>
      </c>
      <c r="AM134" s="79"/>
      <c r="AN134" s="79"/>
      <c r="AO134" s="79"/>
      <c r="AP134" s="79"/>
      <c r="AQ134" s="79" t="s">
        <v>93</v>
      </c>
      <c r="AR134" s="79"/>
      <c r="AS134" s="55">
        <v>11102</v>
      </c>
      <c r="AT134" s="55">
        <v>470</v>
      </c>
      <c r="AU134" s="93" t="s">
        <v>94</v>
      </c>
      <c r="AV134" s="55">
        <v>6.75</v>
      </c>
      <c r="AW134" s="94"/>
      <c r="AX134" s="94"/>
      <c r="AY134" s="95"/>
      <c r="AZ134" s="95"/>
      <c r="BA134" s="95"/>
      <c r="BB134" s="100"/>
      <c r="BC134" s="95"/>
      <c r="BD134" s="95"/>
      <c r="BE134" s="95"/>
      <c r="BF134" s="95"/>
      <c r="BG134" s="95"/>
      <c r="BH134" s="95"/>
      <c r="BI134" s="95" t="str">
        <f>VLOOKUP(D134,'部省规划资金拨付（年报数据）'!$C$8:'部省规划资金拨付（年报数据）'!$BE$464,1,FALSE)</f>
        <v>沅澧城镇快速干线G207临澧县太平至太山</v>
      </c>
      <c r="BJ134" s="43">
        <v>3713</v>
      </c>
      <c r="BK134" s="43">
        <v>0</v>
      </c>
      <c r="BL134" s="43"/>
      <c r="BM134" s="43">
        <v>3713</v>
      </c>
      <c r="BN134" s="43">
        <v>0</v>
      </c>
      <c r="BO134" s="43"/>
      <c r="BP134" s="43"/>
      <c r="BQ134" s="43"/>
      <c r="BR134" s="43"/>
      <c r="BS134" s="43">
        <f t="shared" si="7"/>
        <v>3713</v>
      </c>
      <c r="BT134" s="106" t="s">
        <v>95</v>
      </c>
      <c r="BU134" s="106" t="s">
        <v>95</v>
      </c>
      <c r="BV134" s="110"/>
    </row>
    <row r="135" spans="1:74" ht="36">
      <c r="A135" s="28">
        <v>124</v>
      </c>
      <c r="B135" s="28" t="s">
        <v>190</v>
      </c>
      <c r="C135" s="28" t="s">
        <v>711</v>
      </c>
      <c r="D135" s="30" t="s">
        <v>720</v>
      </c>
      <c r="E135" s="31" t="s">
        <v>720</v>
      </c>
      <c r="F135" s="31" t="s">
        <v>720</v>
      </c>
      <c r="G135" s="32"/>
      <c r="H135" s="32"/>
      <c r="I135" s="38" t="s">
        <v>478</v>
      </c>
      <c r="J135" s="39" t="s">
        <v>87</v>
      </c>
      <c r="K135" s="40" t="s">
        <v>88</v>
      </c>
      <c r="L135" s="38"/>
      <c r="M135" s="41" t="s">
        <v>89</v>
      </c>
      <c r="N135" s="42" t="s">
        <v>119</v>
      </c>
      <c r="O135" s="43">
        <v>8</v>
      </c>
      <c r="P135" s="55">
        <v>7.899</v>
      </c>
      <c r="Q135" s="55"/>
      <c r="R135" s="55">
        <v>7.899</v>
      </c>
      <c r="S135" s="55"/>
      <c r="T135" s="55"/>
      <c r="U135" s="55"/>
      <c r="V135" s="55">
        <v>2017</v>
      </c>
      <c r="W135" s="55">
        <v>2018</v>
      </c>
      <c r="X135" s="71" t="s">
        <v>721</v>
      </c>
      <c r="Y135" s="72" t="s">
        <v>722</v>
      </c>
      <c r="Z135" s="73">
        <v>4407.4582</v>
      </c>
      <c r="AA135" s="73">
        <v>3601.8319000000001</v>
      </c>
      <c r="AB135" s="73">
        <v>1579.8</v>
      </c>
      <c r="AC135" s="73"/>
      <c r="AD135" s="67">
        <v>2827.6581999999999</v>
      </c>
      <c r="AE135" s="67"/>
      <c r="AF135" s="67"/>
      <c r="AG135" s="67">
        <f t="shared" si="6"/>
        <v>4407.4582</v>
      </c>
      <c r="AH135" s="67">
        <f t="shared" si="6"/>
        <v>1580</v>
      </c>
      <c r="AI135" s="79"/>
      <c r="AJ135" s="79"/>
      <c r="AK135" s="79"/>
      <c r="AL135" s="79"/>
      <c r="AM135" s="79"/>
      <c r="AN135" s="79"/>
      <c r="AO135" s="79"/>
      <c r="AP135" s="79"/>
      <c r="AQ135" s="79"/>
      <c r="AR135" s="79"/>
      <c r="AS135" s="55">
        <v>3020.4</v>
      </c>
      <c r="AT135" s="55">
        <v>240</v>
      </c>
      <c r="AU135" s="93" t="s">
        <v>93</v>
      </c>
      <c r="AV135" s="55"/>
      <c r="AW135" s="94">
        <v>1387.0581999999999</v>
      </c>
      <c r="AX135" s="94">
        <v>1340</v>
      </c>
      <c r="AY135" s="95" t="s">
        <v>94</v>
      </c>
      <c r="AZ135" s="95">
        <v>7.899</v>
      </c>
      <c r="BA135" s="95"/>
      <c r="BB135" s="100"/>
      <c r="BC135" s="95"/>
      <c r="BD135" s="95"/>
      <c r="BE135" s="95"/>
      <c r="BF135" s="95"/>
      <c r="BG135" s="95"/>
      <c r="BH135" s="95"/>
      <c r="BI135" s="95" t="str">
        <f>VLOOKUP(D135,'部省规划资金拨付（年报数据）'!$C$8:'部省规划资金拨付（年报数据）'!$BE$464,1,FALSE)</f>
        <v>临澧雷水村-太浮山森林公园</v>
      </c>
      <c r="BJ135" s="43">
        <v>1580</v>
      </c>
      <c r="BK135" s="43">
        <v>0</v>
      </c>
      <c r="BL135" s="43"/>
      <c r="BM135" s="43">
        <v>1580</v>
      </c>
      <c r="BN135" s="43">
        <v>0</v>
      </c>
      <c r="BO135" s="43"/>
      <c r="BP135" s="43"/>
      <c r="BQ135" s="43"/>
      <c r="BR135" s="43"/>
      <c r="BS135" s="43">
        <f t="shared" si="7"/>
        <v>1580</v>
      </c>
      <c r="BT135" s="106" t="s">
        <v>95</v>
      </c>
      <c r="BU135" s="106" t="s">
        <v>95</v>
      </c>
      <c r="BV135" s="110"/>
    </row>
    <row r="136" spans="1:74" ht="48">
      <c r="A136" s="28">
        <v>125</v>
      </c>
      <c r="B136" s="28" t="s">
        <v>190</v>
      </c>
      <c r="C136" s="28" t="s">
        <v>214</v>
      </c>
      <c r="D136" s="30" t="s">
        <v>723</v>
      </c>
      <c r="E136" s="31" t="s">
        <v>724</v>
      </c>
      <c r="F136" s="31" t="s">
        <v>725</v>
      </c>
      <c r="G136" s="32"/>
      <c r="H136" s="32"/>
      <c r="I136" s="38" t="s">
        <v>478</v>
      </c>
      <c r="J136" s="39" t="s">
        <v>87</v>
      </c>
      <c r="K136" s="40" t="s">
        <v>133</v>
      </c>
      <c r="L136" s="38"/>
      <c r="M136" s="41" t="s">
        <v>89</v>
      </c>
      <c r="N136" s="42" t="s">
        <v>90</v>
      </c>
      <c r="O136" s="43">
        <v>28</v>
      </c>
      <c r="P136" s="55">
        <v>28.082000000000001</v>
      </c>
      <c r="Q136" s="55">
        <v>28.082000000000001</v>
      </c>
      <c r="R136" s="55"/>
      <c r="S136" s="55"/>
      <c r="T136" s="55"/>
      <c r="U136" s="55"/>
      <c r="V136" s="55">
        <v>2016</v>
      </c>
      <c r="W136" s="55">
        <v>2018</v>
      </c>
      <c r="X136" s="71" t="s">
        <v>726</v>
      </c>
      <c r="Y136" s="72" t="s">
        <v>727</v>
      </c>
      <c r="Z136" s="73">
        <v>108677</v>
      </c>
      <c r="AA136" s="73">
        <v>72588.344400000002</v>
      </c>
      <c r="AB136" s="73">
        <v>20953</v>
      </c>
      <c r="AC136" s="73"/>
      <c r="AD136" s="67">
        <v>87724</v>
      </c>
      <c r="AE136" s="67"/>
      <c r="AF136" s="67"/>
      <c r="AG136" s="67">
        <f t="shared" si="6"/>
        <v>117048</v>
      </c>
      <c r="AH136" s="67">
        <f t="shared" si="6"/>
        <v>20952.650000000001</v>
      </c>
      <c r="AI136" s="79">
        <v>32670</v>
      </c>
      <c r="AJ136" s="79">
        <v>2106.15</v>
      </c>
      <c r="AK136" s="79">
        <v>32670</v>
      </c>
      <c r="AL136" s="79"/>
      <c r="AM136" s="79"/>
      <c r="AN136" s="79">
        <v>2106.15</v>
      </c>
      <c r="AO136" s="79"/>
      <c r="AP136" s="79"/>
      <c r="AQ136" s="79" t="s">
        <v>246</v>
      </c>
      <c r="AR136" s="79"/>
      <c r="AS136" s="55">
        <v>32536.2</v>
      </c>
      <c r="AT136" s="55">
        <v>10465.65</v>
      </c>
      <c r="AU136" s="93" t="s">
        <v>93</v>
      </c>
      <c r="AV136" s="55"/>
      <c r="AW136" s="94">
        <v>43470.8</v>
      </c>
      <c r="AX136" s="94">
        <v>8380.85</v>
      </c>
      <c r="AY136" s="95" t="s">
        <v>94</v>
      </c>
      <c r="AZ136" s="95">
        <v>28.082000000000001</v>
      </c>
      <c r="BA136" s="95"/>
      <c r="BB136" s="100"/>
      <c r="BC136" s="95"/>
      <c r="BD136" s="95"/>
      <c r="BE136" s="95">
        <v>8371</v>
      </c>
      <c r="BF136" s="95"/>
      <c r="BG136" s="95" t="s">
        <v>94</v>
      </c>
      <c r="BH136" s="95">
        <v>17</v>
      </c>
      <c r="BI136" s="95" t="str">
        <f>VLOOKUP(D136,'部省规划资金拨付（年报数据）'!$C$8:'部省规划资金拨付（年报数据）'!$BE$464,1,FALSE)</f>
        <v>S240常张高速河洑互通至桃源火车站公路改线</v>
      </c>
      <c r="BJ136" s="43">
        <v>14526.15</v>
      </c>
      <c r="BK136" s="43">
        <v>6426.5</v>
      </c>
      <c r="BL136" s="43"/>
      <c r="BM136" s="43">
        <v>14526.15</v>
      </c>
      <c r="BN136" s="43">
        <v>2544</v>
      </c>
      <c r="BO136" s="43"/>
      <c r="BP136" s="43">
        <v>2544</v>
      </c>
      <c r="BQ136" s="43">
        <v>3883</v>
      </c>
      <c r="BR136" s="43"/>
      <c r="BS136" s="43">
        <f t="shared" si="7"/>
        <v>20953.150000000001</v>
      </c>
      <c r="BT136" s="106" t="s">
        <v>95</v>
      </c>
      <c r="BU136" s="106" t="s">
        <v>95</v>
      </c>
      <c r="BV136" s="110"/>
    </row>
    <row r="137" spans="1:74" ht="36">
      <c r="A137" s="28">
        <v>126</v>
      </c>
      <c r="B137" s="28" t="s">
        <v>190</v>
      </c>
      <c r="C137" s="28" t="s">
        <v>222</v>
      </c>
      <c r="D137" s="30" t="s">
        <v>728</v>
      </c>
      <c r="E137" s="31" t="s">
        <v>729</v>
      </c>
      <c r="F137" s="31" t="s">
        <v>730</v>
      </c>
      <c r="G137" s="32"/>
      <c r="H137" s="32"/>
      <c r="I137" s="38" t="s">
        <v>478</v>
      </c>
      <c r="J137" s="39" t="s">
        <v>87</v>
      </c>
      <c r="K137" s="44" t="s">
        <v>140</v>
      </c>
      <c r="L137" s="38" t="s">
        <v>141</v>
      </c>
      <c r="M137" s="41" t="s">
        <v>89</v>
      </c>
      <c r="N137" s="42" t="s">
        <v>90</v>
      </c>
      <c r="O137" s="43">
        <v>2</v>
      </c>
      <c r="P137" s="55">
        <v>0.70735999999999999</v>
      </c>
      <c r="Q137" s="55"/>
      <c r="R137" s="55"/>
      <c r="S137" s="55"/>
      <c r="T137" s="55">
        <v>707.36</v>
      </c>
      <c r="U137" s="55"/>
      <c r="V137" s="55">
        <v>2016</v>
      </c>
      <c r="W137" s="55">
        <v>2018</v>
      </c>
      <c r="X137" s="71" t="s">
        <v>731</v>
      </c>
      <c r="Y137" s="72" t="s">
        <v>732</v>
      </c>
      <c r="Z137" s="73">
        <v>11433</v>
      </c>
      <c r="AA137" s="73">
        <v>8687.0565000000006</v>
      </c>
      <c r="AB137" s="73">
        <v>3932</v>
      </c>
      <c r="AC137" s="73"/>
      <c r="AD137" s="67">
        <v>7501</v>
      </c>
      <c r="AE137" s="67"/>
      <c r="AF137" s="67"/>
      <c r="AG137" s="67">
        <f t="shared" si="6"/>
        <v>11433</v>
      </c>
      <c r="AH137" s="67">
        <f t="shared" si="6"/>
        <v>3931.9349999999995</v>
      </c>
      <c r="AI137" s="79">
        <v>2700</v>
      </c>
      <c r="AJ137" s="79">
        <v>393.26499999999999</v>
      </c>
      <c r="AK137" s="79">
        <v>2700</v>
      </c>
      <c r="AL137" s="79"/>
      <c r="AM137" s="79"/>
      <c r="AN137" s="79">
        <v>32.265000000000001</v>
      </c>
      <c r="AO137" s="79"/>
      <c r="AP137" s="79">
        <v>361</v>
      </c>
      <c r="AQ137" s="79" t="s">
        <v>246</v>
      </c>
      <c r="AR137" s="79"/>
      <c r="AS137" s="55">
        <v>4159.8</v>
      </c>
      <c r="AT137" s="55">
        <v>1965.9349999999999</v>
      </c>
      <c r="AU137" s="93" t="s">
        <v>93</v>
      </c>
      <c r="AV137" s="55"/>
      <c r="AW137" s="94">
        <v>4573.2</v>
      </c>
      <c r="AX137" s="94">
        <v>1572.7349999999999</v>
      </c>
      <c r="AY137" s="95" t="s">
        <v>94</v>
      </c>
      <c r="AZ137" s="95">
        <v>0.70735999999999999</v>
      </c>
      <c r="BA137" s="95"/>
      <c r="BB137" s="100"/>
      <c r="BC137" s="95"/>
      <c r="BD137" s="95"/>
      <c r="BE137" s="95"/>
      <c r="BF137" s="95"/>
      <c r="BG137" s="95"/>
      <c r="BH137" s="95"/>
      <c r="BI137" s="95" t="str">
        <f>VLOOKUP(D137,'部省规划资金拨付（年报数据）'!$C$8:'部省规划资金拨付（年报数据）'!$BE$464,1,FALSE)</f>
        <v>S242线杨岭岗澧水大桥</v>
      </c>
      <c r="BJ137" s="43">
        <v>3777.2649999999999</v>
      </c>
      <c r="BK137" s="43">
        <v>154.66999999999999</v>
      </c>
      <c r="BL137" s="43"/>
      <c r="BM137" s="43">
        <v>3777.2649999999999</v>
      </c>
      <c r="BN137" s="43">
        <v>0</v>
      </c>
      <c r="BO137" s="43"/>
      <c r="BP137" s="43"/>
      <c r="BQ137" s="43"/>
      <c r="BR137" s="43"/>
      <c r="BS137" s="43">
        <f t="shared" si="7"/>
        <v>3777.2649999999999</v>
      </c>
      <c r="BT137" s="106" t="s">
        <v>95</v>
      </c>
      <c r="BU137" s="106" t="s">
        <v>95</v>
      </c>
      <c r="BV137" s="110"/>
    </row>
    <row r="138" spans="1:74" ht="36">
      <c r="A138" s="28">
        <v>127</v>
      </c>
      <c r="B138" s="28" t="s">
        <v>190</v>
      </c>
      <c r="C138" s="28" t="s">
        <v>733</v>
      </c>
      <c r="D138" s="30" t="s">
        <v>734</v>
      </c>
      <c r="E138" s="31" t="s">
        <v>734</v>
      </c>
      <c r="F138" s="31" t="s">
        <v>735</v>
      </c>
      <c r="G138" s="32"/>
      <c r="H138" s="32"/>
      <c r="I138" s="38" t="s">
        <v>478</v>
      </c>
      <c r="J138" s="39" t="s">
        <v>87</v>
      </c>
      <c r="K138" s="40" t="s">
        <v>88</v>
      </c>
      <c r="L138" s="38"/>
      <c r="M138" s="41" t="s">
        <v>89</v>
      </c>
      <c r="N138" s="42" t="s">
        <v>90</v>
      </c>
      <c r="O138" s="43">
        <v>6.3</v>
      </c>
      <c r="P138" s="55">
        <v>6.1394000000000002</v>
      </c>
      <c r="Q138" s="48"/>
      <c r="R138" s="48">
        <v>4.5990000000000002</v>
      </c>
      <c r="S138" s="48"/>
      <c r="T138" s="48">
        <v>1540.4</v>
      </c>
      <c r="U138" s="55"/>
      <c r="V138" s="55">
        <v>2015</v>
      </c>
      <c r="W138" s="55">
        <v>2018</v>
      </c>
      <c r="X138" s="71" t="s">
        <v>736</v>
      </c>
      <c r="Y138" s="72" t="s">
        <v>737</v>
      </c>
      <c r="Z138" s="73">
        <v>32918.53</v>
      </c>
      <c r="AA138" s="73">
        <v>23252.226500000001</v>
      </c>
      <c r="AB138" s="73">
        <v>11557</v>
      </c>
      <c r="AC138" s="73"/>
      <c r="AD138" s="67">
        <v>21361.53</v>
      </c>
      <c r="AE138" s="67"/>
      <c r="AF138" s="67"/>
      <c r="AG138" s="67">
        <f t="shared" si="6"/>
        <v>32918.53</v>
      </c>
      <c r="AH138" s="67">
        <f t="shared" si="6"/>
        <v>11557</v>
      </c>
      <c r="AI138" s="79">
        <v>19234</v>
      </c>
      <c r="AJ138" s="79">
        <v>622.83000000000004</v>
      </c>
      <c r="AK138" s="79">
        <v>19234</v>
      </c>
      <c r="AL138" s="79"/>
      <c r="AM138" s="79"/>
      <c r="AN138" s="79">
        <v>622.83000000000004</v>
      </c>
      <c r="AO138" s="79"/>
      <c r="AP138" s="79"/>
      <c r="AQ138" s="79" t="s">
        <v>93</v>
      </c>
      <c r="AR138" s="79"/>
      <c r="AS138" s="55">
        <v>6410.8</v>
      </c>
      <c r="AT138" s="55">
        <v>0</v>
      </c>
      <c r="AU138" s="93" t="s">
        <v>93</v>
      </c>
      <c r="AV138" s="55"/>
      <c r="AW138" s="94">
        <v>7273.73</v>
      </c>
      <c r="AX138" s="94">
        <v>10934.17</v>
      </c>
      <c r="AY138" s="95" t="s">
        <v>94</v>
      </c>
      <c r="AZ138" s="95">
        <v>6.1394000000000002</v>
      </c>
      <c r="BA138" s="95"/>
      <c r="BB138" s="100"/>
      <c r="BC138" s="95"/>
      <c r="BD138" s="95"/>
      <c r="BE138" s="95"/>
      <c r="BF138" s="95"/>
      <c r="BG138" s="95"/>
      <c r="BH138" s="95"/>
      <c r="BI138" s="95" t="str">
        <f>VLOOKUP(D138,'部省规划资金拨付（年报数据）'!$C$8:'部省规划资金拨付（年报数据）'!$BE$464,1,FALSE)</f>
        <v>津市澧水二桥</v>
      </c>
      <c r="BJ138" s="43">
        <v>11556.83</v>
      </c>
      <c r="BK138" s="43">
        <v>0.17000000000007301</v>
      </c>
      <c r="BL138" s="43"/>
      <c r="BM138" s="43">
        <v>11556.83</v>
      </c>
      <c r="BN138" s="43">
        <v>0</v>
      </c>
      <c r="BO138" s="43"/>
      <c r="BP138" s="43"/>
      <c r="BQ138" s="43"/>
      <c r="BR138" s="43"/>
      <c r="BS138" s="43">
        <f t="shared" si="7"/>
        <v>11556.83</v>
      </c>
      <c r="BT138" s="106" t="s">
        <v>95</v>
      </c>
      <c r="BU138" s="106" t="s">
        <v>95</v>
      </c>
      <c r="BV138" s="110"/>
    </row>
    <row r="139" spans="1:74" ht="60">
      <c r="A139" s="28">
        <v>128</v>
      </c>
      <c r="B139" s="28" t="s">
        <v>190</v>
      </c>
      <c r="C139" s="28" t="s">
        <v>738</v>
      </c>
      <c r="D139" s="30" t="s">
        <v>739</v>
      </c>
      <c r="E139" s="31" t="s">
        <v>673</v>
      </c>
      <c r="F139" s="31" t="s">
        <v>673</v>
      </c>
      <c r="G139" s="32" t="s">
        <v>673</v>
      </c>
      <c r="H139" s="32" t="s">
        <v>740</v>
      </c>
      <c r="I139" s="38" t="s">
        <v>478</v>
      </c>
      <c r="J139" s="39" t="s">
        <v>87</v>
      </c>
      <c r="K139" s="44" t="s">
        <v>88</v>
      </c>
      <c r="L139" s="47"/>
      <c r="M139" s="41" t="s">
        <v>564</v>
      </c>
      <c r="N139" s="42" t="s">
        <v>113</v>
      </c>
      <c r="O139" s="55">
        <v>53.610999999999997</v>
      </c>
      <c r="P139" s="55">
        <v>53.610999999999997</v>
      </c>
      <c r="Q139" s="41">
        <v>53.610999999999997</v>
      </c>
      <c r="R139" s="41"/>
      <c r="S139" s="41"/>
      <c r="T139" s="41"/>
      <c r="U139" s="41"/>
      <c r="V139" s="41">
        <v>2015</v>
      </c>
      <c r="W139" s="55">
        <v>2019</v>
      </c>
      <c r="X139" s="71" t="s">
        <v>741</v>
      </c>
      <c r="Y139" s="138" t="s">
        <v>742</v>
      </c>
      <c r="Z139" s="73">
        <v>183009</v>
      </c>
      <c r="AA139" s="73">
        <v>124736</v>
      </c>
      <c r="AB139" s="73">
        <v>39488</v>
      </c>
      <c r="AC139" s="73">
        <v>37001</v>
      </c>
      <c r="AD139" s="67">
        <v>143521</v>
      </c>
      <c r="AE139" s="41"/>
      <c r="AF139" s="41"/>
      <c r="AG139" s="67">
        <f t="shared" ref="AG139:AH202" si="12">AI139+AS139+AW139+BA139+BE139</f>
        <v>183009</v>
      </c>
      <c r="AH139" s="67">
        <f t="shared" si="12"/>
        <v>39488</v>
      </c>
      <c r="AI139" s="79">
        <v>50000</v>
      </c>
      <c r="AJ139" s="79">
        <v>25751</v>
      </c>
      <c r="AK139" s="79">
        <v>50000</v>
      </c>
      <c r="AL139" s="79">
        <v>25751</v>
      </c>
      <c r="AM139" s="79"/>
      <c r="AN139" s="79"/>
      <c r="AO139" s="79"/>
      <c r="AP139" s="79"/>
      <c r="AQ139" s="79" t="s">
        <v>93</v>
      </c>
      <c r="AR139" s="79"/>
      <c r="AS139" s="55">
        <v>100000</v>
      </c>
      <c r="AT139" s="55">
        <v>11250</v>
      </c>
      <c r="AU139" s="93" t="s">
        <v>93</v>
      </c>
      <c r="AV139" s="55"/>
      <c r="AW139" s="94">
        <v>33009</v>
      </c>
      <c r="AX139" s="94">
        <v>2487</v>
      </c>
      <c r="AY139" s="95" t="s">
        <v>94</v>
      </c>
      <c r="AZ139" s="95">
        <v>53.610999999999997</v>
      </c>
      <c r="BA139" s="95"/>
      <c r="BB139" s="100"/>
      <c r="BC139" s="95"/>
      <c r="BD139" s="95"/>
      <c r="BE139" s="95"/>
      <c r="BF139" s="95"/>
      <c r="BG139" s="95"/>
      <c r="BH139" s="95"/>
      <c r="BI139" s="95" t="str">
        <f>VLOOKUP(D139,'部省规划资金拨付（年报数据）'!$C$8:'部省规划资金拨付（年报数据）'!$BE$464,1,FALSE)</f>
        <v>沅澧城镇快速干线G207、G353、S233津市至石门</v>
      </c>
      <c r="BJ139" s="43">
        <v>37581</v>
      </c>
      <c r="BK139" s="43">
        <v>1907</v>
      </c>
      <c r="BL139" s="43"/>
      <c r="BM139" s="43">
        <v>37581</v>
      </c>
      <c r="BN139" s="43">
        <v>1907</v>
      </c>
      <c r="BO139" s="43"/>
      <c r="BP139" s="43">
        <v>1907</v>
      </c>
      <c r="BQ139" s="43"/>
      <c r="BR139" s="43"/>
      <c r="BS139" s="43">
        <f t="shared" ref="BS139:BS202" si="13">BM139+BN139+BQ139+BR139</f>
        <v>39488</v>
      </c>
      <c r="BT139" s="106" t="s">
        <v>95</v>
      </c>
      <c r="BU139" s="106" t="s">
        <v>95</v>
      </c>
      <c r="BV139" s="110"/>
    </row>
    <row r="140" spans="1:74" ht="36">
      <c r="A140" s="28">
        <v>129</v>
      </c>
      <c r="B140" s="28" t="s">
        <v>230</v>
      </c>
      <c r="C140" s="28" t="s">
        <v>231</v>
      </c>
      <c r="D140" s="30" t="s">
        <v>743</v>
      </c>
      <c r="E140" s="31" t="s">
        <v>744</v>
      </c>
      <c r="F140" s="31" t="s">
        <v>744</v>
      </c>
      <c r="G140" s="32"/>
      <c r="H140" s="32"/>
      <c r="I140" s="38" t="s">
        <v>478</v>
      </c>
      <c r="J140" s="39" t="s">
        <v>87</v>
      </c>
      <c r="K140" s="44" t="s">
        <v>140</v>
      </c>
      <c r="L140" s="38" t="s">
        <v>234</v>
      </c>
      <c r="M140" s="41" t="s">
        <v>134</v>
      </c>
      <c r="N140" s="42" t="s">
        <v>119</v>
      </c>
      <c r="O140" s="43">
        <v>8</v>
      </c>
      <c r="P140" s="55">
        <v>7.6150000000000002</v>
      </c>
      <c r="Q140" s="55">
        <v>7.6150000000000002</v>
      </c>
      <c r="R140" s="55"/>
      <c r="S140" s="55"/>
      <c r="T140" s="55"/>
      <c r="U140" s="55"/>
      <c r="V140" s="55">
        <v>2016</v>
      </c>
      <c r="W140" s="55">
        <v>2018</v>
      </c>
      <c r="X140" s="71" t="s">
        <v>745</v>
      </c>
      <c r="Y140" s="136" t="s">
        <v>746</v>
      </c>
      <c r="Z140" s="73">
        <v>24617.57</v>
      </c>
      <c r="AA140" s="73">
        <v>12999.2343</v>
      </c>
      <c r="AB140" s="73">
        <v>2285</v>
      </c>
      <c r="AC140" s="73"/>
      <c r="AD140" s="67">
        <v>22332.57</v>
      </c>
      <c r="AE140" s="67"/>
      <c r="AF140" s="67"/>
      <c r="AG140" s="67">
        <f t="shared" si="12"/>
        <v>24617.57</v>
      </c>
      <c r="AH140" s="67">
        <f t="shared" si="12"/>
        <v>2285</v>
      </c>
      <c r="AI140" s="79">
        <v>12000</v>
      </c>
      <c r="AJ140" s="79">
        <v>0</v>
      </c>
      <c r="AK140" s="79">
        <v>12000</v>
      </c>
      <c r="AL140" s="79"/>
      <c r="AM140" s="79"/>
      <c r="AN140" s="79"/>
      <c r="AO140" s="79"/>
      <c r="AP140" s="79"/>
      <c r="AQ140" s="79" t="s">
        <v>246</v>
      </c>
      <c r="AR140" s="79"/>
      <c r="AS140" s="55">
        <v>12000</v>
      </c>
      <c r="AT140" s="55">
        <v>1440</v>
      </c>
      <c r="AU140" s="93" t="s">
        <v>93</v>
      </c>
      <c r="AV140" s="55"/>
      <c r="AW140" s="94">
        <v>617.57000000000005</v>
      </c>
      <c r="AX140" s="94">
        <v>845</v>
      </c>
      <c r="AY140" s="95" t="s">
        <v>94</v>
      </c>
      <c r="AZ140" s="95">
        <v>7.6150000000000002</v>
      </c>
      <c r="BA140" s="95"/>
      <c r="BB140" s="100"/>
      <c r="BC140" s="95"/>
      <c r="BD140" s="95"/>
      <c r="BE140" s="95"/>
      <c r="BF140" s="95"/>
      <c r="BG140" s="95"/>
      <c r="BH140" s="95"/>
      <c r="BI140" s="95" t="str">
        <f>VLOOKUP(D140,'部省规划资金拨付（年报数据）'!$C$8:'部省规划资金拨付（年报数据）'!$BE$464,1,FALSE)</f>
        <v>龚张线张清公路-洞弯</v>
      </c>
      <c r="BJ140" s="43">
        <v>2285</v>
      </c>
      <c r="BK140" s="43">
        <v>0</v>
      </c>
      <c r="BL140" s="43"/>
      <c r="BM140" s="43">
        <v>2285</v>
      </c>
      <c r="BN140" s="43">
        <v>0</v>
      </c>
      <c r="BO140" s="43"/>
      <c r="BP140" s="43"/>
      <c r="BQ140" s="43"/>
      <c r="BR140" s="43"/>
      <c r="BS140" s="43">
        <f t="shared" si="13"/>
        <v>2285</v>
      </c>
      <c r="BT140" s="106" t="s">
        <v>95</v>
      </c>
      <c r="BU140" s="106" t="s">
        <v>95</v>
      </c>
      <c r="BV140" s="110"/>
    </row>
    <row r="141" spans="1:74" ht="36">
      <c r="A141" s="28">
        <v>130</v>
      </c>
      <c r="B141" s="28" t="s">
        <v>230</v>
      </c>
      <c r="C141" s="28" t="s">
        <v>262</v>
      </c>
      <c r="D141" s="36" t="s">
        <v>747</v>
      </c>
      <c r="E141" s="31" t="s">
        <v>747</v>
      </c>
      <c r="F141" s="31" t="s">
        <v>747</v>
      </c>
      <c r="G141" s="32"/>
      <c r="H141" s="32"/>
      <c r="I141" s="38" t="s">
        <v>478</v>
      </c>
      <c r="J141" s="39" t="s">
        <v>87</v>
      </c>
      <c r="K141" s="44" t="s">
        <v>140</v>
      </c>
      <c r="L141" s="38" t="s">
        <v>141</v>
      </c>
      <c r="M141" s="41" t="s">
        <v>134</v>
      </c>
      <c r="N141" s="42" t="s">
        <v>119</v>
      </c>
      <c r="O141" s="43">
        <v>4</v>
      </c>
      <c r="P141" s="55">
        <v>5.5620000000000003</v>
      </c>
      <c r="Q141" s="55"/>
      <c r="R141" s="55">
        <v>5.5620000000000003</v>
      </c>
      <c r="S141" s="55"/>
      <c r="T141" s="55"/>
      <c r="U141" s="55"/>
      <c r="V141" s="55">
        <v>2015</v>
      </c>
      <c r="W141" s="55">
        <v>2017</v>
      </c>
      <c r="X141" s="71" t="s">
        <v>240</v>
      </c>
      <c r="Y141" s="136" t="s">
        <v>748</v>
      </c>
      <c r="Z141" s="73">
        <v>5930.14</v>
      </c>
      <c r="AA141" s="73">
        <v>3890.3755000000001</v>
      </c>
      <c r="AB141" s="73">
        <v>1669</v>
      </c>
      <c r="AC141" s="73"/>
      <c r="AD141" s="67">
        <v>4261.1400000000003</v>
      </c>
      <c r="AE141" s="67"/>
      <c r="AF141" s="67"/>
      <c r="AG141" s="67">
        <f t="shared" si="12"/>
        <v>5930.1399999999994</v>
      </c>
      <c r="AH141" s="67">
        <f t="shared" si="12"/>
        <v>1669</v>
      </c>
      <c r="AI141" s="79">
        <v>3558</v>
      </c>
      <c r="AJ141" s="79">
        <v>501</v>
      </c>
      <c r="AK141" s="79">
        <v>3558</v>
      </c>
      <c r="AL141" s="79"/>
      <c r="AM141" s="79"/>
      <c r="AN141" s="79">
        <v>501</v>
      </c>
      <c r="AO141" s="79"/>
      <c r="AP141" s="79"/>
      <c r="AQ141" s="79" t="s">
        <v>246</v>
      </c>
      <c r="AR141" s="79"/>
      <c r="AS141" s="55">
        <v>2372.14</v>
      </c>
      <c r="AT141" s="55">
        <v>1168</v>
      </c>
      <c r="AU141" s="93" t="s">
        <v>94</v>
      </c>
      <c r="AV141" s="55">
        <v>5.5620000000000003</v>
      </c>
      <c r="AW141" s="94"/>
      <c r="AX141" s="94"/>
      <c r="AY141" s="95"/>
      <c r="AZ141" s="95"/>
      <c r="BA141" s="95"/>
      <c r="BB141" s="100"/>
      <c r="BC141" s="95"/>
      <c r="BD141" s="95"/>
      <c r="BE141" s="95"/>
      <c r="BF141" s="95"/>
      <c r="BG141" s="95"/>
      <c r="BH141" s="95"/>
      <c r="BI141" s="95" t="str">
        <f>VLOOKUP(D141,'部省规划资金拨付（年报数据）'!$C$8:'部省规划资金拨付（年报数据）'!$BE$464,1,FALSE)</f>
        <v>桑植利福塔-九天洞</v>
      </c>
      <c r="BJ141" s="43">
        <v>1669</v>
      </c>
      <c r="BK141" s="43">
        <v>0</v>
      </c>
      <c r="BL141" s="43"/>
      <c r="BM141" s="43">
        <v>1669</v>
      </c>
      <c r="BN141" s="43">
        <v>0</v>
      </c>
      <c r="BO141" s="43"/>
      <c r="BP141" s="43"/>
      <c r="BQ141" s="43"/>
      <c r="BR141" s="43"/>
      <c r="BS141" s="43">
        <f t="shared" si="13"/>
        <v>1669</v>
      </c>
      <c r="BT141" s="106" t="s">
        <v>95</v>
      </c>
      <c r="BU141" s="106" t="s">
        <v>95</v>
      </c>
      <c r="BV141" s="110"/>
    </row>
    <row r="142" spans="1:74" ht="36">
      <c r="A142" s="28">
        <v>131</v>
      </c>
      <c r="B142" s="28" t="s">
        <v>230</v>
      </c>
      <c r="C142" s="28" t="s">
        <v>998</v>
      </c>
      <c r="D142" s="36" t="s">
        <v>999</v>
      </c>
      <c r="E142" s="31" t="s">
        <v>999</v>
      </c>
      <c r="F142" s="31" t="s">
        <v>1000</v>
      </c>
      <c r="G142" s="32"/>
      <c r="H142" s="32"/>
      <c r="I142" s="38" t="s">
        <v>478</v>
      </c>
      <c r="J142" s="39" t="s">
        <v>87</v>
      </c>
      <c r="K142" s="44" t="s">
        <v>140</v>
      </c>
      <c r="L142" s="47" t="s">
        <v>234</v>
      </c>
      <c r="M142" s="41" t="s">
        <v>134</v>
      </c>
      <c r="N142" s="42" t="s">
        <v>90</v>
      </c>
      <c r="O142" s="43">
        <v>14</v>
      </c>
      <c r="P142" s="55">
        <v>13.898999999999999</v>
      </c>
      <c r="Q142" s="55"/>
      <c r="R142" s="55">
        <v>13.898999999999999</v>
      </c>
      <c r="S142" s="55"/>
      <c r="T142" s="55"/>
      <c r="U142" s="55"/>
      <c r="V142" s="55">
        <v>2016</v>
      </c>
      <c r="W142" s="55">
        <v>2018</v>
      </c>
      <c r="X142" s="71" t="s">
        <v>1001</v>
      </c>
      <c r="Y142" s="136" t="s">
        <v>1002</v>
      </c>
      <c r="Z142" s="73">
        <v>30899.5</v>
      </c>
      <c r="AA142" s="73">
        <v>21011.66</v>
      </c>
      <c r="AB142" s="73">
        <v>15262</v>
      </c>
      <c r="AC142" s="73"/>
      <c r="AD142" s="67">
        <v>26729.8</v>
      </c>
      <c r="AE142" s="67"/>
      <c r="AF142" s="67"/>
      <c r="AG142" s="67">
        <f t="shared" si="12"/>
        <v>28934.15</v>
      </c>
      <c r="AH142" s="67">
        <f t="shared" si="12"/>
        <v>15261.990000000002</v>
      </c>
      <c r="AI142" s="79">
        <v>4200</v>
      </c>
      <c r="AJ142" s="79">
        <v>0</v>
      </c>
      <c r="AK142" s="79">
        <v>4200</v>
      </c>
      <c r="AL142" s="79"/>
      <c r="AM142" s="79"/>
      <c r="AN142" s="79"/>
      <c r="AO142" s="79"/>
      <c r="AP142" s="79"/>
      <c r="AQ142" s="79" t="s">
        <v>246</v>
      </c>
      <c r="AR142" s="79"/>
      <c r="AS142" s="55">
        <v>4200</v>
      </c>
      <c r="AT142" s="55">
        <v>2520</v>
      </c>
      <c r="AU142" s="93" t="s">
        <v>93</v>
      </c>
      <c r="AV142" s="55"/>
      <c r="AW142" s="94">
        <v>13229.65</v>
      </c>
      <c r="AX142" s="94">
        <v>398.79</v>
      </c>
      <c r="AY142" s="95" t="s">
        <v>93</v>
      </c>
      <c r="AZ142" s="95"/>
      <c r="BA142" s="95">
        <v>7304.5</v>
      </c>
      <c r="BB142" s="100">
        <v>12343.2</v>
      </c>
      <c r="BC142" s="95" t="s">
        <v>94</v>
      </c>
      <c r="BD142" s="95">
        <v>13.9</v>
      </c>
      <c r="BE142" s="95"/>
      <c r="BF142" s="95"/>
      <c r="BG142" s="95"/>
      <c r="BH142" s="95"/>
      <c r="BI142" s="95" t="str">
        <f>VLOOKUP(D142,'部省规划资金拨付（年报数据）'!$C$8:'部省规划资金拨付（年报数据）'!$BE$464,1,FALSE)</f>
        <v>武陵源插旗峪-分水岭</v>
      </c>
      <c r="BJ142" s="43">
        <v>8564</v>
      </c>
      <c r="BK142" s="43">
        <v>6697.99</v>
      </c>
      <c r="BL142" s="43"/>
      <c r="BM142" s="43">
        <v>8564</v>
      </c>
      <c r="BN142" s="43">
        <v>5745</v>
      </c>
      <c r="BO142" s="43"/>
      <c r="BP142" s="43">
        <v>5745</v>
      </c>
      <c r="BQ142" s="43"/>
      <c r="BR142" s="43">
        <v>953</v>
      </c>
      <c r="BS142" s="43">
        <f t="shared" si="13"/>
        <v>15262</v>
      </c>
      <c r="BT142" s="106" t="s">
        <v>95</v>
      </c>
      <c r="BU142" s="106" t="s">
        <v>95</v>
      </c>
      <c r="BV142" s="110"/>
    </row>
    <row r="143" spans="1:74" ht="36">
      <c r="A143" s="28">
        <v>132</v>
      </c>
      <c r="B143" s="28" t="s">
        <v>274</v>
      </c>
      <c r="C143" s="28" t="s">
        <v>749</v>
      </c>
      <c r="D143" s="30" t="s">
        <v>750</v>
      </c>
      <c r="E143" s="31" t="s">
        <v>750</v>
      </c>
      <c r="F143" s="31" t="s">
        <v>751</v>
      </c>
      <c r="G143" s="32"/>
      <c r="H143" s="32" t="s">
        <v>750</v>
      </c>
      <c r="I143" s="38" t="s">
        <v>478</v>
      </c>
      <c r="J143" s="39" t="s">
        <v>87</v>
      </c>
      <c r="K143" s="40" t="s">
        <v>88</v>
      </c>
      <c r="L143" s="38"/>
      <c r="M143" s="41" t="s">
        <v>165</v>
      </c>
      <c r="N143" s="42" t="s">
        <v>90</v>
      </c>
      <c r="O143" s="43">
        <v>18.651</v>
      </c>
      <c r="P143" s="55">
        <v>18.651</v>
      </c>
      <c r="Q143" s="55"/>
      <c r="R143" s="55">
        <v>18.469000000000001</v>
      </c>
      <c r="S143" s="55"/>
      <c r="T143" s="55">
        <v>182</v>
      </c>
      <c r="U143" s="55"/>
      <c r="V143" s="55">
        <v>2016</v>
      </c>
      <c r="W143" s="55">
        <v>2018</v>
      </c>
      <c r="X143" s="71" t="s">
        <v>752</v>
      </c>
      <c r="Y143" s="72" t="s">
        <v>753</v>
      </c>
      <c r="Z143" s="73">
        <v>15870.5</v>
      </c>
      <c r="AA143" s="73">
        <v>11214.9979</v>
      </c>
      <c r="AB143" s="73">
        <v>3730.2</v>
      </c>
      <c r="AC143" s="73">
        <v>2020</v>
      </c>
      <c r="AD143" s="73">
        <v>12140.3</v>
      </c>
      <c r="AE143" s="67"/>
      <c r="AF143" s="67"/>
      <c r="AG143" s="67">
        <f t="shared" si="12"/>
        <v>15870.5</v>
      </c>
      <c r="AH143" s="67">
        <f t="shared" si="12"/>
        <v>3730.2</v>
      </c>
      <c r="AI143" s="79">
        <v>4373</v>
      </c>
      <c r="AJ143" s="79">
        <v>0</v>
      </c>
      <c r="AK143" s="79">
        <v>4373</v>
      </c>
      <c r="AL143" s="79"/>
      <c r="AM143" s="79"/>
      <c r="AN143" s="79"/>
      <c r="AO143" s="79"/>
      <c r="AP143" s="79"/>
      <c r="AQ143" s="79" t="s">
        <v>246</v>
      </c>
      <c r="AR143" s="79"/>
      <c r="AS143" s="55">
        <v>5800</v>
      </c>
      <c r="AT143" s="55">
        <v>2544</v>
      </c>
      <c r="AU143" s="93" t="s">
        <v>93</v>
      </c>
      <c r="AV143" s="55"/>
      <c r="AW143" s="94">
        <v>5697.5</v>
      </c>
      <c r="AX143" s="94">
        <v>1186.2</v>
      </c>
      <c r="AY143" s="95" t="s">
        <v>94</v>
      </c>
      <c r="AZ143" s="95">
        <v>18.651</v>
      </c>
      <c r="BA143" s="95"/>
      <c r="BB143" s="100"/>
      <c r="BC143" s="95"/>
      <c r="BD143" s="95"/>
      <c r="BE143" s="95"/>
      <c r="BF143" s="95"/>
      <c r="BG143" s="95"/>
      <c r="BH143" s="95"/>
      <c r="BI143" s="95" t="str">
        <f>VLOOKUP(D143,'部省规划资金拨付（年报数据）'!$C$8:'部省规划资金拨付（年报数据）'!$BE$464,1,FALSE)</f>
        <v>赫山区牌口-欧江岔</v>
      </c>
      <c r="BJ143" s="43">
        <v>3730</v>
      </c>
      <c r="BK143" s="43">
        <v>0.19999999999981799</v>
      </c>
      <c r="BL143" s="43"/>
      <c r="BM143" s="43">
        <v>3730</v>
      </c>
      <c r="BN143" s="43">
        <v>0</v>
      </c>
      <c r="BO143" s="43"/>
      <c r="BP143" s="43"/>
      <c r="BQ143" s="43"/>
      <c r="BR143" s="43"/>
      <c r="BS143" s="43">
        <f t="shared" si="13"/>
        <v>3730</v>
      </c>
      <c r="BT143" s="106" t="s">
        <v>95</v>
      </c>
      <c r="BU143" s="106" t="s">
        <v>95</v>
      </c>
      <c r="BV143" s="110"/>
    </row>
    <row r="144" spans="1:74" ht="48">
      <c r="A144" s="28">
        <v>133</v>
      </c>
      <c r="B144" s="28" t="s">
        <v>274</v>
      </c>
      <c r="C144" s="28" t="s">
        <v>749</v>
      </c>
      <c r="D144" s="30" t="s">
        <v>754</v>
      </c>
      <c r="E144" s="31" t="s">
        <v>754</v>
      </c>
      <c r="F144" s="31" t="s">
        <v>755</v>
      </c>
      <c r="G144" s="32"/>
      <c r="H144" s="32"/>
      <c r="I144" s="38" t="s">
        <v>478</v>
      </c>
      <c r="J144" s="39" t="s">
        <v>87</v>
      </c>
      <c r="K144" s="40" t="s">
        <v>88</v>
      </c>
      <c r="L144" s="38"/>
      <c r="M144" s="41" t="s">
        <v>165</v>
      </c>
      <c r="N144" s="42" t="s">
        <v>90</v>
      </c>
      <c r="O144" s="43">
        <v>28.53</v>
      </c>
      <c r="P144" s="55">
        <v>28.53</v>
      </c>
      <c r="Q144" s="55"/>
      <c r="R144" s="55">
        <v>28.53</v>
      </c>
      <c r="S144" s="55"/>
      <c r="T144" s="55"/>
      <c r="U144" s="55"/>
      <c r="V144" s="55">
        <v>2016</v>
      </c>
      <c r="W144" s="55">
        <v>2018</v>
      </c>
      <c r="X144" s="71" t="s">
        <v>756</v>
      </c>
      <c r="Y144" s="72" t="s">
        <v>757</v>
      </c>
      <c r="Z144" s="73">
        <v>21394</v>
      </c>
      <c r="AA144" s="73">
        <v>14811.950699999999</v>
      </c>
      <c r="AB144" s="73">
        <v>9153</v>
      </c>
      <c r="AC144" s="73"/>
      <c r="AD144" s="73">
        <v>12241</v>
      </c>
      <c r="AE144" s="67"/>
      <c r="AF144" s="67"/>
      <c r="AG144" s="67">
        <f t="shared" si="12"/>
        <v>21394</v>
      </c>
      <c r="AH144" s="67">
        <f t="shared" si="12"/>
        <v>9153</v>
      </c>
      <c r="AI144" s="79">
        <v>6429</v>
      </c>
      <c r="AJ144" s="79">
        <v>0</v>
      </c>
      <c r="AK144" s="79">
        <v>6429</v>
      </c>
      <c r="AL144" s="79"/>
      <c r="AM144" s="79"/>
      <c r="AN144" s="79"/>
      <c r="AO144" s="79"/>
      <c r="AP144" s="79"/>
      <c r="AQ144" s="79" t="s">
        <v>246</v>
      </c>
      <c r="AR144" s="79"/>
      <c r="AS144" s="55">
        <v>6407.4</v>
      </c>
      <c r="AT144" s="55">
        <v>5492</v>
      </c>
      <c r="AU144" s="93" t="s">
        <v>93</v>
      </c>
      <c r="AV144" s="55"/>
      <c r="AW144" s="94">
        <v>8557.6</v>
      </c>
      <c r="AX144" s="94">
        <v>3661</v>
      </c>
      <c r="AY144" s="95" t="s">
        <v>94</v>
      </c>
      <c r="AZ144" s="95">
        <v>28.53</v>
      </c>
      <c r="BA144" s="95"/>
      <c r="BB144" s="100"/>
      <c r="BC144" s="95"/>
      <c r="BD144" s="95"/>
      <c r="BE144" s="95"/>
      <c r="BF144" s="95"/>
      <c r="BG144" s="95"/>
      <c r="BH144" s="95"/>
      <c r="BI144" s="95" t="str">
        <f>VLOOKUP(D144,'部省规划资金拨付（年报数据）'!$C$8:'部省规划资金拨付（年报数据）'!$BE$464,1,FALSE)</f>
        <v>宁乡朱良桥-桃江牛田（二期）</v>
      </c>
      <c r="BJ144" s="43">
        <v>9153</v>
      </c>
      <c r="BK144" s="43">
        <v>0</v>
      </c>
      <c r="BL144" s="43"/>
      <c r="BM144" s="43">
        <v>9153</v>
      </c>
      <c r="BN144" s="43">
        <v>0</v>
      </c>
      <c r="BO144" s="43"/>
      <c r="BP144" s="43"/>
      <c r="BQ144" s="43"/>
      <c r="BR144" s="43"/>
      <c r="BS144" s="43">
        <f t="shared" si="13"/>
        <v>9153</v>
      </c>
      <c r="BT144" s="106" t="s">
        <v>95</v>
      </c>
      <c r="BU144" s="106" t="s">
        <v>95</v>
      </c>
      <c r="BV144" s="110"/>
    </row>
    <row r="145" spans="1:74" ht="36">
      <c r="A145" s="28">
        <v>134</v>
      </c>
      <c r="B145" s="28" t="s">
        <v>274</v>
      </c>
      <c r="C145" s="28" t="s">
        <v>758</v>
      </c>
      <c r="D145" s="36" t="s">
        <v>759</v>
      </c>
      <c r="E145" s="31" t="s">
        <v>759</v>
      </c>
      <c r="F145" s="31" t="s">
        <v>760</v>
      </c>
      <c r="G145" s="32" t="s">
        <v>759</v>
      </c>
      <c r="H145" s="32" t="s">
        <v>759</v>
      </c>
      <c r="I145" s="38" t="s">
        <v>478</v>
      </c>
      <c r="J145" s="39" t="s">
        <v>87</v>
      </c>
      <c r="K145" s="40" t="s">
        <v>88</v>
      </c>
      <c r="L145" s="38"/>
      <c r="M145" s="41" t="s">
        <v>89</v>
      </c>
      <c r="N145" s="42" t="s">
        <v>113</v>
      </c>
      <c r="O145" s="43">
        <v>8</v>
      </c>
      <c r="P145" s="55">
        <v>8.0860000000000003</v>
      </c>
      <c r="Q145" s="55"/>
      <c r="R145" s="55">
        <v>8.0860000000000003</v>
      </c>
      <c r="S145" s="55"/>
      <c r="T145" s="55"/>
      <c r="U145" s="55"/>
      <c r="V145" s="55">
        <v>2015</v>
      </c>
      <c r="W145" s="55">
        <v>2017</v>
      </c>
      <c r="X145" s="71" t="s">
        <v>761</v>
      </c>
      <c r="Y145" s="72" t="s">
        <v>762</v>
      </c>
      <c r="Z145" s="73">
        <v>7712</v>
      </c>
      <c r="AA145" s="73">
        <v>5226.3507</v>
      </c>
      <c r="AB145" s="73">
        <v>3639</v>
      </c>
      <c r="AC145" s="73">
        <v>3639</v>
      </c>
      <c r="AD145" s="73">
        <v>4073</v>
      </c>
      <c r="AE145" s="67"/>
      <c r="AF145" s="67"/>
      <c r="AG145" s="67">
        <f t="shared" si="12"/>
        <v>7712</v>
      </c>
      <c r="AH145" s="67">
        <f t="shared" si="12"/>
        <v>3639</v>
      </c>
      <c r="AI145" s="79">
        <v>4627</v>
      </c>
      <c r="AJ145" s="79">
        <v>3195</v>
      </c>
      <c r="AK145" s="79">
        <v>4627</v>
      </c>
      <c r="AL145" s="79">
        <v>3195</v>
      </c>
      <c r="AM145" s="79"/>
      <c r="AN145" s="79"/>
      <c r="AO145" s="79"/>
      <c r="AP145" s="79"/>
      <c r="AQ145" s="79" t="s">
        <v>93</v>
      </c>
      <c r="AR145" s="79"/>
      <c r="AS145" s="55">
        <v>3085</v>
      </c>
      <c r="AT145" s="55">
        <v>444</v>
      </c>
      <c r="AU145" s="93" t="s">
        <v>94</v>
      </c>
      <c r="AV145" s="55">
        <v>8.0860000000000003</v>
      </c>
      <c r="AW145" s="94"/>
      <c r="AX145" s="94"/>
      <c r="AY145" s="95"/>
      <c r="AZ145" s="95"/>
      <c r="BA145" s="95"/>
      <c r="BB145" s="100"/>
      <c r="BC145" s="95"/>
      <c r="BD145" s="95"/>
      <c r="BE145" s="95"/>
      <c r="BF145" s="95"/>
      <c r="BG145" s="95"/>
      <c r="BH145" s="95"/>
      <c r="BI145" s="95" t="str">
        <f>VLOOKUP(D145,'部省规划资金拨付（年报数据）'!$C$8:'部省规划资金拨付（年报数据）'!$BE$464,1,FALSE)</f>
        <v>G353南县浪拔湖镇改线</v>
      </c>
      <c r="BJ145" s="43">
        <v>3639</v>
      </c>
      <c r="BK145" s="43">
        <v>0</v>
      </c>
      <c r="BL145" s="43"/>
      <c r="BM145" s="43">
        <v>3639</v>
      </c>
      <c r="BN145" s="43">
        <v>0</v>
      </c>
      <c r="BO145" s="43"/>
      <c r="BP145" s="43"/>
      <c r="BQ145" s="43"/>
      <c r="BR145" s="43"/>
      <c r="BS145" s="43">
        <f t="shared" si="13"/>
        <v>3639</v>
      </c>
      <c r="BT145" s="106" t="s">
        <v>95</v>
      </c>
      <c r="BU145" s="106" t="s">
        <v>95</v>
      </c>
      <c r="BV145" s="110"/>
    </row>
    <row r="146" spans="1:74" ht="36">
      <c r="A146" s="28">
        <v>135</v>
      </c>
      <c r="B146" s="28" t="s">
        <v>274</v>
      </c>
      <c r="C146" s="28" t="s">
        <v>758</v>
      </c>
      <c r="D146" s="36" t="s">
        <v>763</v>
      </c>
      <c r="E146" s="31" t="s">
        <v>764</v>
      </c>
      <c r="F146" s="31" t="s">
        <v>764</v>
      </c>
      <c r="G146" s="32" t="s">
        <v>764</v>
      </c>
      <c r="H146" s="32" t="s">
        <v>764</v>
      </c>
      <c r="I146" s="38" t="s">
        <v>478</v>
      </c>
      <c r="J146" s="39" t="s">
        <v>87</v>
      </c>
      <c r="K146" s="40" t="s">
        <v>88</v>
      </c>
      <c r="L146" s="38"/>
      <c r="M146" s="105" t="s">
        <v>765</v>
      </c>
      <c r="N146" s="42" t="s">
        <v>113</v>
      </c>
      <c r="O146" s="43">
        <v>42.78</v>
      </c>
      <c r="P146" s="60">
        <v>42.78</v>
      </c>
      <c r="Q146" s="68">
        <v>8.2799999999999994</v>
      </c>
      <c r="R146" s="68">
        <v>34.5</v>
      </c>
      <c r="S146" s="60"/>
      <c r="T146" s="60"/>
      <c r="U146" s="60"/>
      <c r="V146" s="68">
        <v>2017</v>
      </c>
      <c r="W146" s="69">
        <v>2020</v>
      </c>
      <c r="X146" s="71" t="s">
        <v>766</v>
      </c>
      <c r="Y146" s="72" t="s">
        <v>767</v>
      </c>
      <c r="Z146" s="73">
        <v>58446</v>
      </c>
      <c r="AA146" s="73">
        <v>41739</v>
      </c>
      <c r="AB146" s="73">
        <v>24265</v>
      </c>
      <c r="AC146" s="73">
        <v>24265</v>
      </c>
      <c r="AD146" s="73">
        <v>34181</v>
      </c>
      <c r="AE146" s="67"/>
      <c r="AF146" s="67"/>
      <c r="AG146" s="67">
        <f t="shared" si="12"/>
        <v>58446</v>
      </c>
      <c r="AH146" s="67">
        <f t="shared" si="12"/>
        <v>24265</v>
      </c>
      <c r="AI146" s="79"/>
      <c r="AJ146" s="79"/>
      <c r="AK146" s="79"/>
      <c r="AL146" s="79"/>
      <c r="AM146" s="79"/>
      <c r="AN146" s="79"/>
      <c r="AO146" s="79"/>
      <c r="AP146" s="79"/>
      <c r="AQ146" s="79"/>
      <c r="AR146" s="79"/>
      <c r="AS146" s="55">
        <v>12619</v>
      </c>
      <c r="AT146" s="55">
        <v>2476.125</v>
      </c>
      <c r="AU146" s="93" t="s">
        <v>246</v>
      </c>
      <c r="AV146" s="55"/>
      <c r="AW146" s="94">
        <v>45827</v>
      </c>
      <c r="AX146" s="94">
        <v>21788.875</v>
      </c>
      <c r="AY146" s="95" t="s">
        <v>94</v>
      </c>
      <c r="AZ146" s="95">
        <v>42.78</v>
      </c>
      <c r="BA146" s="95"/>
      <c r="BB146" s="100"/>
      <c r="BC146" s="95"/>
      <c r="BD146" s="95"/>
      <c r="BE146" s="95"/>
      <c r="BF146" s="95"/>
      <c r="BG146" s="95"/>
      <c r="BH146" s="95"/>
      <c r="BI146" s="95" t="str">
        <f>VLOOKUP(D146,'部省规划资金拨付（年报数据）'!$C$8:'部省规划资金拨付（年报数据）'!$BE$464,1,FALSE)</f>
        <v>G234南县至茅草街公路新改建工程</v>
      </c>
      <c r="BJ146" s="43">
        <v>15000</v>
      </c>
      <c r="BK146" s="43">
        <v>9265</v>
      </c>
      <c r="BL146" s="43">
        <v>9265</v>
      </c>
      <c r="BM146" s="43">
        <v>24265</v>
      </c>
      <c r="BN146" s="43">
        <v>0</v>
      </c>
      <c r="BO146" s="43"/>
      <c r="BP146" s="43"/>
      <c r="BQ146" s="43"/>
      <c r="BR146" s="43"/>
      <c r="BS146" s="43">
        <f t="shared" si="13"/>
        <v>24265</v>
      </c>
      <c r="BT146" s="106" t="s">
        <v>95</v>
      </c>
      <c r="BU146" s="106" t="s">
        <v>95</v>
      </c>
      <c r="BV146" s="110"/>
    </row>
    <row r="147" spans="1:74" ht="36">
      <c r="A147" s="28">
        <v>136</v>
      </c>
      <c r="B147" s="28" t="s">
        <v>274</v>
      </c>
      <c r="C147" s="28" t="s">
        <v>768</v>
      </c>
      <c r="D147" s="36" t="s">
        <v>769</v>
      </c>
      <c r="E147" s="31" t="s">
        <v>769</v>
      </c>
      <c r="F147" s="31" t="s">
        <v>770</v>
      </c>
      <c r="G147" s="32"/>
      <c r="H147" s="32"/>
      <c r="I147" s="38" t="s">
        <v>478</v>
      </c>
      <c r="J147" s="39" t="s">
        <v>87</v>
      </c>
      <c r="K147" s="40" t="s">
        <v>88</v>
      </c>
      <c r="L147" s="38"/>
      <c r="M147" s="41" t="s">
        <v>165</v>
      </c>
      <c r="N147" s="42" t="s">
        <v>90</v>
      </c>
      <c r="O147" s="43">
        <v>9</v>
      </c>
      <c r="P147" s="55">
        <v>9.1470000000000002</v>
      </c>
      <c r="Q147" s="55"/>
      <c r="R147" s="55">
        <v>9.1470000000000002</v>
      </c>
      <c r="S147" s="55"/>
      <c r="T147" s="55"/>
      <c r="U147" s="55"/>
      <c r="V147" s="55">
        <v>2015</v>
      </c>
      <c r="W147" s="55">
        <v>2017</v>
      </c>
      <c r="X147" s="71" t="s">
        <v>771</v>
      </c>
      <c r="Y147" s="72" t="s">
        <v>772</v>
      </c>
      <c r="Z147" s="73">
        <v>9147</v>
      </c>
      <c r="AA147" s="73">
        <v>5616.8604999999998</v>
      </c>
      <c r="AB147" s="73">
        <v>1829</v>
      </c>
      <c r="AC147" s="73"/>
      <c r="AD147" s="73">
        <v>7318</v>
      </c>
      <c r="AE147" s="67"/>
      <c r="AF147" s="67"/>
      <c r="AG147" s="67">
        <f t="shared" si="12"/>
        <v>9147</v>
      </c>
      <c r="AH147" s="67">
        <f t="shared" si="12"/>
        <v>1829.4</v>
      </c>
      <c r="AI147" s="79">
        <v>5488</v>
      </c>
      <c r="AJ147" s="79">
        <v>1098</v>
      </c>
      <c r="AK147" s="79">
        <v>5488</v>
      </c>
      <c r="AL147" s="79"/>
      <c r="AM147" s="79"/>
      <c r="AN147" s="79">
        <v>1098</v>
      </c>
      <c r="AO147" s="79"/>
      <c r="AP147" s="79"/>
      <c r="AQ147" s="79" t="s">
        <v>93</v>
      </c>
      <c r="AR147" s="79"/>
      <c r="AS147" s="55">
        <v>3659</v>
      </c>
      <c r="AT147" s="55">
        <v>731.4</v>
      </c>
      <c r="AU147" s="93" t="s">
        <v>94</v>
      </c>
      <c r="AV147" s="55">
        <v>9.1470000000000002</v>
      </c>
      <c r="AW147" s="94"/>
      <c r="AX147" s="94"/>
      <c r="AY147" s="95"/>
      <c r="AZ147" s="95"/>
      <c r="BA147" s="95"/>
      <c r="BB147" s="100"/>
      <c r="BC147" s="95"/>
      <c r="BD147" s="95"/>
      <c r="BE147" s="95"/>
      <c r="BF147" s="95"/>
      <c r="BG147" s="95"/>
      <c r="BH147" s="95"/>
      <c r="BI147" s="95" t="str">
        <f>VLOOKUP(D147,'部省规划资金拨付（年报数据）'!$C$8:'部省规划资金拨付（年报数据）'!$BE$464,1,FALSE)</f>
        <v>大通湖区沙堡洲-老河口</v>
      </c>
      <c r="BJ147" s="43">
        <v>1829</v>
      </c>
      <c r="BK147" s="43">
        <v>0.400000000000091</v>
      </c>
      <c r="BL147" s="43"/>
      <c r="BM147" s="43">
        <v>1829</v>
      </c>
      <c r="BN147" s="43">
        <v>0</v>
      </c>
      <c r="BO147" s="43"/>
      <c r="BP147" s="43"/>
      <c r="BQ147" s="43"/>
      <c r="BR147" s="43"/>
      <c r="BS147" s="43">
        <f t="shared" si="13"/>
        <v>1829</v>
      </c>
      <c r="BT147" s="106" t="s">
        <v>95</v>
      </c>
      <c r="BU147" s="106" t="s">
        <v>95</v>
      </c>
      <c r="BV147" s="110"/>
    </row>
    <row r="148" spans="1:74" ht="48">
      <c r="A148" s="28">
        <v>137</v>
      </c>
      <c r="B148" s="28" t="s">
        <v>274</v>
      </c>
      <c r="C148" s="28" t="s">
        <v>768</v>
      </c>
      <c r="D148" s="30" t="s">
        <v>773</v>
      </c>
      <c r="E148" s="31" t="s">
        <v>774</v>
      </c>
      <c r="F148" s="31" t="s">
        <v>775</v>
      </c>
      <c r="G148" s="32"/>
      <c r="H148" s="32"/>
      <c r="I148" s="38" t="s">
        <v>478</v>
      </c>
      <c r="J148" s="39" t="s">
        <v>87</v>
      </c>
      <c r="K148" s="40" t="s">
        <v>88</v>
      </c>
      <c r="L148" s="38"/>
      <c r="M148" s="41" t="s">
        <v>165</v>
      </c>
      <c r="N148" s="42" t="s">
        <v>90</v>
      </c>
      <c r="O148" s="43">
        <v>33</v>
      </c>
      <c r="P148" s="55">
        <v>30.238</v>
      </c>
      <c r="Q148" s="55">
        <v>30.238</v>
      </c>
      <c r="R148" s="55"/>
      <c r="S148" s="55"/>
      <c r="T148" s="55"/>
      <c r="U148" s="55"/>
      <c r="V148" s="55">
        <v>2016</v>
      </c>
      <c r="W148" s="55">
        <v>2018</v>
      </c>
      <c r="X148" s="71" t="s">
        <v>776</v>
      </c>
      <c r="Y148" s="72" t="s">
        <v>777</v>
      </c>
      <c r="Z148" s="73">
        <v>61531</v>
      </c>
      <c r="AA148" s="73">
        <v>47078.7336</v>
      </c>
      <c r="AB148" s="73">
        <v>13181</v>
      </c>
      <c r="AC148" s="73"/>
      <c r="AD148" s="73">
        <v>48350</v>
      </c>
      <c r="AE148" s="67"/>
      <c r="AF148" s="67"/>
      <c r="AG148" s="67">
        <f t="shared" si="12"/>
        <v>61531</v>
      </c>
      <c r="AH148" s="67">
        <f t="shared" si="12"/>
        <v>13181</v>
      </c>
      <c r="AI148" s="79">
        <v>20904</v>
      </c>
      <c r="AJ148" s="79">
        <v>0</v>
      </c>
      <c r="AK148" s="79">
        <v>20904</v>
      </c>
      <c r="AL148" s="79"/>
      <c r="AM148" s="79"/>
      <c r="AN148" s="79"/>
      <c r="AO148" s="79"/>
      <c r="AP148" s="79"/>
      <c r="AQ148" s="79" t="s">
        <v>246</v>
      </c>
      <c r="AR148" s="79"/>
      <c r="AS148" s="55">
        <v>20000</v>
      </c>
      <c r="AT148" s="55">
        <v>7032</v>
      </c>
      <c r="AU148" s="93" t="s">
        <v>93</v>
      </c>
      <c r="AV148" s="55"/>
      <c r="AW148" s="94">
        <v>20627</v>
      </c>
      <c r="AX148" s="94">
        <v>6149</v>
      </c>
      <c r="AY148" s="95" t="s">
        <v>94</v>
      </c>
      <c r="AZ148" s="95">
        <v>30.238</v>
      </c>
      <c r="BA148" s="95"/>
      <c r="BB148" s="100"/>
      <c r="BC148" s="95"/>
      <c r="BD148" s="95"/>
      <c r="BE148" s="95"/>
      <c r="BF148" s="95"/>
      <c r="BG148" s="95"/>
      <c r="BH148" s="95"/>
      <c r="BI148" s="95" t="str">
        <f>VLOOKUP(D148,'部省规划资金拨付（年报数据）'!$C$8:'部省规划资金拨付（年报数据）'!$BE$464,1,FALSE)</f>
        <v>益南高速大通湖互通至河坝公路升级改建工程</v>
      </c>
      <c r="BJ148" s="43">
        <v>12522</v>
      </c>
      <c r="BK148" s="43">
        <v>659</v>
      </c>
      <c r="BL148" s="43"/>
      <c r="BM148" s="43">
        <v>12522</v>
      </c>
      <c r="BN148" s="43">
        <v>270</v>
      </c>
      <c r="BO148" s="43"/>
      <c r="BP148" s="43">
        <v>270</v>
      </c>
      <c r="BQ148" s="43">
        <v>389</v>
      </c>
      <c r="BR148" s="43"/>
      <c r="BS148" s="43">
        <f t="shared" si="13"/>
        <v>13181</v>
      </c>
      <c r="BT148" s="106" t="s">
        <v>95</v>
      </c>
      <c r="BU148" s="106" t="s">
        <v>95</v>
      </c>
      <c r="BV148" s="110"/>
    </row>
    <row r="149" spans="1:74" ht="36">
      <c r="A149" s="28">
        <v>138</v>
      </c>
      <c r="B149" s="28" t="s">
        <v>274</v>
      </c>
      <c r="C149" s="28" t="s">
        <v>778</v>
      </c>
      <c r="D149" s="36" t="s">
        <v>779</v>
      </c>
      <c r="E149" s="31" t="s">
        <v>779</v>
      </c>
      <c r="F149" s="31" t="s">
        <v>780</v>
      </c>
      <c r="G149" s="32"/>
      <c r="H149" s="32"/>
      <c r="I149" s="38" t="s">
        <v>478</v>
      </c>
      <c r="J149" s="39" t="s">
        <v>87</v>
      </c>
      <c r="K149" s="40" t="s">
        <v>88</v>
      </c>
      <c r="L149" s="38"/>
      <c r="M149" s="41" t="s">
        <v>89</v>
      </c>
      <c r="N149" s="42" t="s">
        <v>90</v>
      </c>
      <c r="O149" s="43">
        <v>2</v>
      </c>
      <c r="P149" s="55">
        <v>3</v>
      </c>
      <c r="Q149" s="55"/>
      <c r="R149" s="55">
        <v>3</v>
      </c>
      <c r="S149" s="55"/>
      <c r="T149" s="55"/>
      <c r="U149" s="55"/>
      <c r="V149" s="55">
        <v>2016</v>
      </c>
      <c r="W149" s="55">
        <v>2018</v>
      </c>
      <c r="X149" s="71" t="s">
        <v>781</v>
      </c>
      <c r="Y149" s="72" t="s">
        <v>782</v>
      </c>
      <c r="Z149" s="73">
        <v>2555</v>
      </c>
      <c r="AA149" s="73">
        <v>1508.3534</v>
      </c>
      <c r="AB149" s="73">
        <v>847</v>
      </c>
      <c r="AC149" s="73"/>
      <c r="AD149" s="73">
        <v>1708</v>
      </c>
      <c r="AE149" s="67"/>
      <c r="AF149" s="67"/>
      <c r="AG149" s="67">
        <f t="shared" si="12"/>
        <v>2555</v>
      </c>
      <c r="AH149" s="67">
        <f t="shared" si="12"/>
        <v>847</v>
      </c>
      <c r="AI149" s="79">
        <v>1533</v>
      </c>
      <c r="AJ149" s="79">
        <v>508</v>
      </c>
      <c r="AK149" s="79">
        <v>1533</v>
      </c>
      <c r="AL149" s="79"/>
      <c r="AM149" s="79"/>
      <c r="AN149" s="79">
        <v>450</v>
      </c>
      <c r="AO149" s="79"/>
      <c r="AP149" s="79">
        <v>58</v>
      </c>
      <c r="AQ149" s="79" t="s">
        <v>93</v>
      </c>
      <c r="AR149" s="79"/>
      <c r="AS149" s="55">
        <v>1022</v>
      </c>
      <c r="AT149" s="55">
        <v>339</v>
      </c>
      <c r="AU149" s="93" t="s">
        <v>94</v>
      </c>
      <c r="AV149" s="55">
        <v>3</v>
      </c>
      <c r="AW149" s="94"/>
      <c r="AX149" s="94"/>
      <c r="AY149" s="95"/>
      <c r="AZ149" s="95"/>
      <c r="BA149" s="95"/>
      <c r="BB149" s="100"/>
      <c r="BC149" s="95"/>
      <c r="BD149" s="95"/>
      <c r="BE149" s="95"/>
      <c r="BF149" s="95"/>
      <c r="BG149" s="95"/>
      <c r="BH149" s="95"/>
      <c r="BI149" s="95" t="str">
        <f>VLOOKUP(D149,'部省规划资金拨付（年报数据）'!$C$8:'部省规划资金拨付（年报数据）'!$BE$464,1,FALSE)</f>
        <v>桃江石牛江镇改线工程</v>
      </c>
      <c r="BJ149" s="43">
        <v>847</v>
      </c>
      <c r="BK149" s="43">
        <v>0</v>
      </c>
      <c r="BL149" s="43"/>
      <c r="BM149" s="43">
        <v>847</v>
      </c>
      <c r="BN149" s="43">
        <v>0</v>
      </c>
      <c r="BO149" s="43"/>
      <c r="BP149" s="43"/>
      <c r="BQ149" s="43"/>
      <c r="BR149" s="43"/>
      <c r="BS149" s="43">
        <f t="shared" si="13"/>
        <v>847</v>
      </c>
      <c r="BT149" s="106" t="s">
        <v>95</v>
      </c>
      <c r="BU149" s="106" t="s">
        <v>95</v>
      </c>
      <c r="BV149" s="110"/>
    </row>
    <row r="150" spans="1:74" ht="36">
      <c r="A150" s="28">
        <v>139</v>
      </c>
      <c r="B150" s="28" t="s">
        <v>274</v>
      </c>
      <c r="C150" s="28" t="s">
        <v>778</v>
      </c>
      <c r="D150" s="36" t="s">
        <v>783</v>
      </c>
      <c r="E150" s="31" t="s">
        <v>784</v>
      </c>
      <c r="F150" s="31" t="s">
        <v>785</v>
      </c>
      <c r="G150" s="32"/>
      <c r="H150" s="32"/>
      <c r="I150" s="38" t="s">
        <v>478</v>
      </c>
      <c r="J150" s="39" t="s">
        <v>87</v>
      </c>
      <c r="K150" s="40" t="s">
        <v>88</v>
      </c>
      <c r="L150" s="38"/>
      <c r="M150" s="41" t="s">
        <v>165</v>
      </c>
      <c r="N150" s="42" t="s">
        <v>90</v>
      </c>
      <c r="O150" s="55">
        <v>27.635000000000002</v>
      </c>
      <c r="P150" s="55">
        <v>27.635000000000002</v>
      </c>
      <c r="Q150" s="55"/>
      <c r="R150" s="55">
        <v>27.635000000000002</v>
      </c>
      <c r="S150" s="55"/>
      <c r="T150" s="55"/>
      <c r="U150" s="55"/>
      <c r="V150" s="55">
        <v>2015</v>
      </c>
      <c r="W150" s="55">
        <v>2017</v>
      </c>
      <c r="X150" s="71" t="s">
        <v>786</v>
      </c>
      <c r="Y150" s="72" t="s">
        <v>787</v>
      </c>
      <c r="Z150" s="73">
        <v>22566</v>
      </c>
      <c r="AA150" s="73">
        <v>19534.799900000002</v>
      </c>
      <c r="AB150" s="73">
        <v>8579</v>
      </c>
      <c r="AC150" s="73"/>
      <c r="AD150" s="73">
        <v>13987</v>
      </c>
      <c r="AE150" s="67"/>
      <c r="AF150" s="67"/>
      <c r="AG150" s="67">
        <f t="shared" si="12"/>
        <v>22566</v>
      </c>
      <c r="AH150" s="67">
        <f t="shared" si="12"/>
        <v>8579.25</v>
      </c>
      <c r="AI150" s="79">
        <v>13540</v>
      </c>
      <c r="AJ150" s="79">
        <v>5147.25</v>
      </c>
      <c r="AK150" s="79">
        <v>13540</v>
      </c>
      <c r="AL150" s="79"/>
      <c r="AM150" s="79"/>
      <c r="AN150" s="79">
        <v>4145.25</v>
      </c>
      <c r="AO150" s="79"/>
      <c r="AP150" s="79">
        <v>1002</v>
      </c>
      <c r="AQ150" s="79" t="s">
        <v>93</v>
      </c>
      <c r="AR150" s="79"/>
      <c r="AS150" s="55">
        <v>9026</v>
      </c>
      <c r="AT150" s="55">
        <v>3432</v>
      </c>
      <c r="AU150" s="93" t="s">
        <v>94</v>
      </c>
      <c r="AV150" s="55">
        <v>27.635000000000002</v>
      </c>
      <c r="AW150" s="94"/>
      <c r="AX150" s="94"/>
      <c r="AY150" s="95"/>
      <c r="AZ150" s="95"/>
      <c r="BA150" s="95"/>
      <c r="BB150" s="100"/>
      <c r="BC150" s="95"/>
      <c r="BD150" s="95"/>
      <c r="BE150" s="95"/>
      <c r="BF150" s="95"/>
      <c r="BG150" s="95"/>
      <c r="BH150" s="95"/>
      <c r="BI150" s="95" t="str">
        <f>VLOOKUP(D150,'部省规划资金拨付（年报数据）'!$C$8:'部省规划资金拨付（年报数据）'!$BE$464,1,FALSE)</f>
        <v>桃江县牛田-安化大福（桃江段）</v>
      </c>
      <c r="BJ150" s="43">
        <v>8579.25</v>
      </c>
      <c r="BK150" s="43">
        <v>0</v>
      </c>
      <c r="BL150" s="43"/>
      <c r="BM150" s="43">
        <v>8579.25</v>
      </c>
      <c r="BN150" s="43">
        <v>0</v>
      </c>
      <c r="BO150" s="43"/>
      <c r="BP150" s="43"/>
      <c r="BQ150" s="43"/>
      <c r="BR150" s="43"/>
      <c r="BS150" s="43">
        <f t="shared" si="13"/>
        <v>8579.25</v>
      </c>
      <c r="BT150" s="106" t="s">
        <v>95</v>
      </c>
      <c r="BU150" s="106" t="s">
        <v>95</v>
      </c>
      <c r="BV150" s="110"/>
    </row>
    <row r="151" spans="1:74" ht="36">
      <c r="A151" s="28">
        <v>140</v>
      </c>
      <c r="B151" s="28" t="s">
        <v>274</v>
      </c>
      <c r="C151" s="28" t="s">
        <v>778</v>
      </c>
      <c r="D151" s="30" t="s">
        <v>788</v>
      </c>
      <c r="E151" s="31" t="s">
        <v>789</v>
      </c>
      <c r="F151" s="31" t="s">
        <v>789</v>
      </c>
      <c r="G151" s="32"/>
      <c r="H151" s="32"/>
      <c r="I151" s="38" t="s">
        <v>478</v>
      </c>
      <c r="J151" s="39" t="s">
        <v>87</v>
      </c>
      <c r="K151" s="40" t="s">
        <v>88</v>
      </c>
      <c r="L151" s="38"/>
      <c r="M151" s="41" t="s">
        <v>165</v>
      </c>
      <c r="N151" s="42" t="s">
        <v>119</v>
      </c>
      <c r="O151" s="43">
        <v>9</v>
      </c>
      <c r="P151" s="60">
        <v>7.9219999999999997</v>
      </c>
      <c r="Q151" s="60"/>
      <c r="R151" s="60">
        <v>7.9219999999999997</v>
      </c>
      <c r="S151" s="60"/>
      <c r="T151" s="60"/>
      <c r="U151" s="60"/>
      <c r="V151" s="60">
        <v>2017</v>
      </c>
      <c r="W151" s="55">
        <v>2018</v>
      </c>
      <c r="X151" s="71" t="s">
        <v>790</v>
      </c>
      <c r="Y151" s="75" t="s">
        <v>791</v>
      </c>
      <c r="Z151" s="73">
        <v>8474.35</v>
      </c>
      <c r="AA151" s="73">
        <v>5026.3620000000001</v>
      </c>
      <c r="AB151" s="73">
        <v>1584.4</v>
      </c>
      <c r="AC151" s="73"/>
      <c r="AD151" s="73">
        <v>6889.95</v>
      </c>
      <c r="AE151" s="67"/>
      <c r="AF151" s="67"/>
      <c r="AG151" s="67">
        <f t="shared" si="12"/>
        <v>8474.35</v>
      </c>
      <c r="AH151" s="67">
        <f t="shared" si="12"/>
        <v>1584.4</v>
      </c>
      <c r="AI151" s="79"/>
      <c r="AJ151" s="79"/>
      <c r="AK151" s="79"/>
      <c r="AL151" s="79"/>
      <c r="AM151" s="79"/>
      <c r="AN151" s="79"/>
      <c r="AO151" s="79"/>
      <c r="AP151" s="79"/>
      <c r="AQ151" s="79"/>
      <c r="AR151" s="79"/>
      <c r="AS151" s="55">
        <v>1697.4</v>
      </c>
      <c r="AT151" s="55">
        <v>389.7</v>
      </c>
      <c r="AU151" s="93" t="s">
        <v>246</v>
      </c>
      <c r="AV151" s="55"/>
      <c r="AW151" s="94">
        <v>6776.95</v>
      </c>
      <c r="AX151" s="94">
        <v>1194.7</v>
      </c>
      <c r="AY151" s="95" t="s">
        <v>94</v>
      </c>
      <c r="AZ151" s="95">
        <v>7.9219999999999997</v>
      </c>
      <c r="BA151" s="95"/>
      <c r="BB151" s="100"/>
      <c r="BC151" s="95"/>
      <c r="BD151" s="95"/>
      <c r="BE151" s="95"/>
      <c r="BF151" s="95"/>
      <c r="BG151" s="95"/>
      <c r="BH151" s="95"/>
      <c r="BI151" s="95" t="str">
        <f>VLOOKUP(D151,'部省规划资金拨付（年报数据）'!$C$8:'部省规划资金拨付（年报数据）'!$BE$464,1,FALSE)</f>
        <v>桃江县舒塘至牛潭河公路改建工程</v>
      </c>
      <c r="BJ151" s="43">
        <v>1584</v>
      </c>
      <c r="BK151" s="43">
        <v>0.400000000000091</v>
      </c>
      <c r="BL151" s="43"/>
      <c r="BM151" s="43">
        <v>1584</v>
      </c>
      <c r="BN151" s="43">
        <v>0</v>
      </c>
      <c r="BO151" s="43"/>
      <c r="BP151" s="43"/>
      <c r="BQ151" s="43"/>
      <c r="BR151" s="43"/>
      <c r="BS151" s="43">
        <f t="shared" si="13"/>
        <v>1584</v>
      </c>
      <c r="BT151" s="106" t="s">
        <v>95</v>
      </c>
      <c r="BU151" s="106" t="s">
        <v>95</v>
      </c>
      <c r="BV151" s="110"/>
    </row>
    <row r="152" spans="1:74" ht="48">
      <c r="A152" s="28">
        <v>141</v>
      </c>
      <c r="B152" s="28" t="s">
        <v>274</v>
      </c>
      <c r="C152" s="28" t="s">
        <v>281</v>
      </c>
      <c r="D152" s="36" t="s">
        <v>792</v>
      </c>
      <c r="E152" s="31" t="s">
        <v>784</v>
      </c>
      <c r="F152" s="31" t="s">
        <v>785</v>
      </c>
      <c r="G152" s="32"/>
      <c r="H152" s="32"/>
      <c r="I152" s="38" t="s">
        <v>478</v>
      </c>
      <c r="J152" s="39" t="s">
        <v>87</v>
      </c>
      <c r="K152" s="44" t="s">
        <v>140</v>
      </c>
      <c r="L152" s="38" t="s">
        <v>141</v>
      </c>
      <c r="M152" s="41" t="s">
        <v>165</v>
      </c>
      <c r="N152" s="42" t="s">
        <v>90</v>
      </c>
      <c r="O152" s="55">
        <v>9.3249999999999993</v>
      </c>
      <c r="P152" s="55">
        <v>9.3249999999999993</v>
      </c>
      <c r="Q152" s="55"/>
      <c r="R152" s="55">
        <v>9.3249999999999993</v>
      </c>
      <c r="S152" s="55"/>
      <c r="T152" s="55"/>
      <c r="U152" s="55"/>
      <c r="V152" s="55">
        <v>2015</v>
      </c>
      <c r="W152" s="55">
        <v>2017</v>
      </c>
      <c r="X152" s="71" t="s">
        <v>786</v>
      </c>
      <c r="Y152" s="72" t="s">
        <v>787</v>
      </c>
      <c r="Z152" s="73">
        <v>7882</v>
      </c>
      <c r="AA152" s="73">
        <v>5359.76</v>
      </c>
      <c r="AB152" s="73">
        <v>3730</v>
      </c>
      <c r="AC152" s="73"/>
      <c r="AD152" s="73">
        <v>4152</v>
      </c>
      <c r="AE152" s="67"/>
      <c r="AF152" s="67"/>
      <c r="AG152" s="67">
        <f t="shared" si="12"/>
        <v>7882</v>
      </c>
      <c r="AH152" s="67">
        <f t="shared" si="12"/>
        <v>3730.5</v>
      </c>
      <c r="AI152" s="79">
        <v>4729</v>
      </c>
      <c r="AJ152" s="79">
        <v>2238.5</v>
      </c>
      <c r="AK152" s="79">
        <v>4729</v>
      </c>
      <c r="AL152" s="79"/>
      <c r="AM152" s="79"/>
      <c r="AN152" s="79">
        <v>1678.5</v>
      </c>
      <c r="AO152" s="79"/>
      <c r="AP152" s="79">
        <v>560</v>
      </c>
      <c r="AQ152" s="79" t="s">
        <v>93</v>
      </c>
      <c r="AR152" s="79"/>
      <c r="AS152" s="55">
        <v>3153</v>
      </c>
      <c r="AT152" s="55">
        <v>1492</v>
      </c>
      <c r="AU152" s="93" t="s">
        <v>94</v>
      </c>
      <c r="AV152" s="55">
        <v>9.3249999999999993</v>
      </c>
      <c r="AW152" s="94"/>
      <c r="AX152" s="94"/>
      <c r="AY152" s="95"/>
      <c r="AZ152" s="95"/>
      <c r="BA152" s="95"/>
      <c r="BB152" s="100"/>
      <c r="BC152" s="95"/>
      <c r="BD152" s="95"/>
      <c r="BE152" s="95"/>
      <c r="BF152" s="95"/>
      <c r="BG152" s="95"/>
      <c r="BH152" s="95"/>
      <c r="BI152" s="95" t="str">
        <f>VLOOKUP(D152,'部省规划资金拨付（年报数据）'!$C$8:'部省规划资金拨付（年报数据）'!$BE$464,1,FALSE)</f>
        <v>S324桃江县牛田-安化大福（安化段）</v>
      </c>
      <c r="BJ152" s="43">
        <v>3730.5</v>
      </c>
      <c r="BK152" s="43">
        <v>0</v>
      </c>
      <c r="BL152" s="43"/>
      <c r="BM152" s="43">
        <v>3730.5</v>
      </c>
      <c r="BN152" s="43">
        <v>0</v>
      </c>
      <c r="BO152" s="43"/>
      <c r="BP152" s="43"/>
      <c r="BQ152" s="43"/>
      <c r="BR152" s="43"/>
      <c r="BS152" s="43">
        <f t="shared" si="13"/>
        <v>3730.5</v>
      </c>
      <c r="BT152" s="106" t="s">
        <v>95</v>
      </c>
      <c r="BU152" s="106" t="s">
        <v>95</v>
      </c>
      <c r="BV152" s="110"/>
    </row>
    <row r="153" spans="1:74" ht="36">
      <c r="A153" s="28">
        <v>142</v>
      </c>
      <c r="B153" s="28" t="s">
        <v>274</v>
      </c>
      <c r="C153" s="28" t="s">
        <v>281</v>
      </c>
      <c r="D153" s="36" t="s">
        <v>793</v>
      </c>
      <c r="E153" s="31" t="s">
        <v>793</v>
      </c>
      <c r="F153" s="31" t="s">
        <v>794</v>
      </c>
      <c r="G153" s="32" t="s">
        <v>795</v>
      </c>
      <c r="H153" s="32" t="s">
        <v>796</v>
      </c>
      <c r="I153" s="38" t="s">
        <v>478</v>
      </c>
      <c r="J153" s="39" t="s">
        <v>87</v>
      </c>
      <c r="K153" s="44" t="s">
        <v>140</v>
      </c>
      <c r="L153" s="38" t="s">
        <v>141</v>
      </c>
      <c r="M153" s="41" t="s">
        <v>165</v>
      </c>
      <c r="N153" s="42" t="s">
        <v>90</v>
      </c>
      <c r="O153" s="43">
        <v>6.5910000000000002</v>
      </c>
      <c r="P153" s="55">
        <v>6.59</v>
      </c>
      <c r="Q153" s="55"/>
      <c r="R153" s="55">
        <v>6.59</v>
      </c>
      <c r="S153" s="55"/>
      <c r="T153" s="55"/>
      <c r="U153" s="55"/>
      <c r="V153" s="55">
        <v>2016</v>
      </c>
      <c r="W153" s="55">
        <v>2018</v>
      </c>
      <c r="X153" s="71" t="s">
        <v>797</v>
      </c>
      <c r="Y153" s="72" t="s">
        <v>798</v>
      </c>
      <c r="Z153" s="73">
        <v>5000</v>
      </c>
      <c r="AA153" s="73">
        <v>1855.7439999999999</v>
      </c>
      <c r="AB153" s="73">
        <v>2636</v>
      </c>
      <c r="AC153" s="73">
        <v>2306.85</v>
      </c>
      <c r="AD153" s="73">
        <v>2364</v>
      </c>
      <c r="AE153" s="67"/>
      <c r="AF153" s="67"/>
      <c r="AG153" s="67">
        <f t="shared" si="12"/>
        <v>5000</v>
      </c>
      <c r="AH153" s="67">
        <f t="shared" si="12"/>
        <v>2636.1</v>
      </c>
      <c r="AI153" s="79">
        <v>1977</v>
      </c>
      <c r="AJ153" s="79">
        <v>791.1</v>
      </c>
      <c r="AK153" s="79">
        <v>1977</v>
      </c>
      <c r="AL153" s="79"/>
      <c r="AM153" s="79"/>
      <c r="AN153" s="79">
        <v>593.1</v>
      </c>
      <c r="AO153" s="79"/>
      <c r="AP153" s="79">
        <v>198</v>
      </c>
      <c r="AQ153" s="79" t="s">
        <v>246</v>
      </c>
      <c r="AR153" s="79"/>
      <c r="AS153" s="55">
        <v>3023</v>
      </c>
      <c r="AT153" s="55">
        <v>1845</v>
      </c>
      <c r="AU153" s="93" t="s">
        <v>94</v>
      </c>
      <c r="AV153" s="55">
        <v>6.59</v>
      </c>
      <c r="AW153" s="94"/>
      <c r="AX153" s="94"/>
      <c r="AY153" s="95"/>
      <c r="AZ153" s="95"/>
      <c r="BA153" s="95"/>
      <c r="BB153" s="100"/>
      <c r="BC153" s="95"/>
      <c r="BD153" s="95"/>
      <c r="BE153" s="95"/>
      <c r="BF153" s="95"/>
      <c r="BG153" s="95"/>
      <c r="BH153" s="95"/>
      <c r="BI153" s="95" t="str">
        <f>VLOOKUP(D153,'部省规划资金拨付（年报数据）'!$C$8:'部省规划资金拨付（年报数据）'!$BE$464,1,FALSE)</f>
        <v>乐安杨泥坳-山溪界</v>
      </c>
      <c r="BJ153" s="43">
        <v>2636.1</v>
      </c>
      <c r="BK153" s="43">
        <v>0</v>
      </c>
      <c r="BL153" s="43"/>
      <c r="BM153" s="43">
        <v>2636.1</v>
      </c>
      <c r="BN153" s="43">
        <v>0</v>
      </c>
      <c r="BO153" s="43"/>
      <c r="BP153" s="43"/>
      <c r="BQ153" s="43"/>
      <c r="BR153" s="43"/>
      <c r="BS153" s="43">
        <f t="shared" si="13"/>
        <v>2636.1</v>
      </c>
      <c r="BT153" s="106" t="s">
        <v>95</v>
      </c>
      <c r="BU153" s="106" t="s">
        <v>95</v>
      </c>
      <c r="BV153" s="110"/>
    </row>
    <row r="154" spans="1:74" ht="48">
      <c r="A154" s="28">
        <v>143</v>
      </c>
      <c r="B154" s="28" t="s">
        <v>274</v>
      </c>
      <c r="C154" s="28" t="s">
        <v>281</v>
      </c>
      <c r="D154" s="36" t="s">
        <v>799</v>
      </c>
      <c r="E154" s="31" t="s">
        <v>799</v>
      </c>
      <c r="F154" s="31" t="s">
        <v>799</v>
      </c>
      <c r="G154" s="32" t="s">
        <v>799</v>
      </c>
      <c r="H154" s="32" t="s">
        <v>800</v>
      </c>
      <c r="I154" s="38" t="s">
        <v>478</v>
      </c>
      <c r="J154" s="39" t="s">
        <v>87</v>
      </c>
      <c r="K154" s="44" t="s">
        <v>140</v>
      </c>
      <c r="L154" s="38" t="s">
        <v>141</v>
      </c>
      <c r="M154" s="41" t="s">
        <v>89</v>
      </c>
      <c r="N154" s="42" t="s">
        <v>113</v>
      </c>
      <c r="O154" s="43">
        <v>4.4950000000000001</v>
      </c>
      <c r="P154" s="55">
        <v>4.4950000000000001</v>
      </c>
      <c r="Q154" s="55">
        <v>4.367</v>
      </c>
      <c r="R154" s="55"/>
      <c r="S154" s="55"/>
      <c r="T154" s="55">
        <v>128</v>
      </c>
      <c r="U154" s="55"/>
      <c r="V154" s="55">
        <v>2016</v>
      </c>
      <c r="W154" s="55">
        <v>2018</v>
      </c>
      <c r="X154" s="71" t="s">
        <v>801</v>
      </c>
      <c r="Y154" s="72" t="s">
        <v>802</v>
      </c>
      <c r="Z154" s="73">
        <v>15537</v>
      </c>
      <c r="AA154" s="73">
        <v>10030.305200000001</v>
      </c>
      <c r="AB154" s="73">
        <v>4591</v>
      </c>
      <c r="AC154" s="73">
        <v>5457.1</v>
      </c>
      <c r="AD154" s="73">
        <v>10946</v>
      </c>
      <c r="AE154" s="67"/>
      <c r="AF154" s="67"/>
      <c r="AG154" s="67">
        <f t="shared" si="12"/>
        <v>15537</v>
      </c>
      <c r="AH154" s="67">
        <f t="shared" si="12"/>
        <v>4591</v>
      </c>
      <c r="AI154" s="79">
        <v>5250</v>
      </c>
      <c r="AJ154" s="79">
        <v>1377</v>
      </c>
      <c r="AK154" s="79">
        <v>5250</v>
      </c>
      <c r="AL154" s="79"/>
      <c r="AM154" s="79"/>
      <c r="AN154" s="79"/>
      <c r="AO154" s="79"/>
      <c r="AP154" s="79">
        <v>1377</v>
      </c>
      <c r="AQ154" s="79" t="s">
        <v>246</v>
      </c>
      <c r="AR154" s="79"/>
      <c r="AS154" s="55">
        <v>10287</v>
      </c>
      <c r="AT154" s="55">
        <v>3214</v>
      </c>
      <c r="AU154" s="93" t="s">
        <v>94</v>
      </c>
      <c r="AV154" s="55">
        <v>4.4950000000000001</v>
      </c>
      <c r="AW154" s="94"/>
      <c r="AX154" s="94"/>
      <c r="AY154" s="95"/>
      <c r="AZ154" s="95"/>
      <c r="BA154" s="95"/>
      <c r="BB154" s="100"/>
      <c r="BC154" s="95"/>
      <c r="BD154" s="95"/>
      <c r="BE154" s="95"/>
      <c r="BF154" s="95"/>
      <c r="BG154" s="95"/>
      <c r="BH154" s="95"/>
      <c r="BI154" s="95" t="str">
        <f>VLOOKUP(D154,'部省规划资金拨付（年报数据）'!$C$8:'部省规划资金拨付（年报数据）'!$BE$464,1,FALSE)</f>
        <v>G536（原S308）安化县城改线（二期）</v>
      </c>
      <c r="BJ154" s="43">
        <v>4591</v>
      </c>
      <c r="BK154" s="43">
        <v>0</v>
      </c>
      <c r="BL154" s="43"/>
      <c r="BM154" s="43">
        <v>4591</v>
      </c>
      <c r="BN154" s="43">
        <v>0</v>
      </c>
      <c r="BO154" s="43"/>
      <c r="BP154" s="43"/>
      <c r="BQ154" s="43"/>
      <c r="BR154" s="43"/>
      <c r="BS154" s="43">
        <f t="shared" si="13"/>
        <v>4591</v>
      </c>
      <c r="BT154" s="106" t="s">
        <v>95</v>
      </c>
      <c r="BU154" s="106" t="s">
        <v>95</v>
      </c>
      <c r="BV154" s="110"/>
    </row>
    <row r="155" spans="1:74" ht="48">
      <c r="A155" s="28">
        <v>144</v>
      </c>
      <c r="B155" s="28" t="s">
        <v>274</v>
      </c>
      <c r="C155" s="28" t="s">
        <v>287</v>
      </c>
      <c r="D155" s="36" t="s">
        <v>803</v>
      </c>
      <c r="E155" s="31" t="s">
        <v>804</v>
      </c>
      <c r="F155" s="31" t="s">
        <v>805</v>
      </c>
      <c r="G155" s="32"/>
      <c r="H155" s="32"/>
      <c r="I155" s="38" t="s">
        <v>478</v>
      </c>
      <c r="J155" s="39" t="s">
        <v>87</v>
      </c>
      <c r="K155" s="40" t="s">
        <v>88</v>
      </c>
      <c r="L155" s="38"/>
      <c r="M155" s="41" t="s">
        <v>165</v>
      </c>
      <c r="N155" s="42" t="s">
        <v>90</v>
      </c>
      <c r="O155" s="43">
        <v>11</v>
      </c>
      <c r="P155" s="55">
        <v>10.718</v>
      </c>
      <c r="Q155" s="55"/>
      <c r="R155" s="55">
        <v>10.718</v>
      </c>
      <c r="S155" s="55"/>
      <c r="T155" s="55"/>
      <c r="U155" s="55"/>
      <c r="V155" s="55">
        <v>2015</v>
      </c>
      <c r="W155" s="55">
        <v>2017</v>
      </c>
      <c r="X155" s="71" t="s">
        <v>806</v>
      </c>
      <c r="Y155" s="72" t="s">
        <v>807</v>
      </c>
      <c r="Z155" s="73">
        <v>19348</v>
      </c>
      <c r="AA155" s="73">
        <v>14685.8078</v>
      </c>
      <c r="AB155" s="73">
        <v>4472</v>
      </c>
      <c r="AC155" s="73"/>
      <c r="AD155" s="73">
        <v>14876</v>
      </c>
      <c r="AE155" s="79">
        <v>17559</v>
      </c>
      <c r="AF155" s="67">
        <v>2683.2</v>
      </c>
      <c r="AG155" s="67">
        <f t="shared" si="12"/>
        <v>1789</v>
      </c>
      <c r="AH155" s="67">
        <f t="shared" si="12"/>
        <v>1788.8</v>
      </c>
      <c r="AI155" s="79">
        <v>1789</v>
      </c>
      <c r="AJ155" s="79">
        <v>1788.8</v>
      </c>
      <c r="AK155" s="79">
        <v>1789</v>
      </c>
      <c r="AL155" s="79">
        <v>1788.8</v>
      </c>
      <c r="AM155" s="79"/>
      <c r="AN155" s="79"/>
      <c r="AO155" s="79"/>
      <c r="AP155" s="79"/>
      <c r="AQ155" s="79" t="s">
        <v>94</v>
      </c>
      <c r="AR155" s="79">
        <v>5</v>
      </c>
      <c r="AS155" s="55"/>
      <c r="AT155" s="55"/>
      <c r="AU155" s="93"/>
      <c r="AV155" s="55"/>
      <c r="AW155" s="94"/>
      <c r="AX155" s="94"/>
      <c r="AY155" s="95"/>
      <c r="AZ155" s="95"/>
      <c r="BA155" s="95"/>
      <c r="BB155" s="100"/>
      <c r="BC155" s="95"/>
      <c r="BD155" s="95"/>
      <c r="BE155" s="95"/>
      <c r="BF155" s="95"/>
      <c r="BG155" s="95"/>
      <c r="BH155" s="95"/>
      <c r="BI155" s="95" t="str">
        <f>VLOOKUP(D155,'部省规划资金拨付（年报数据）'!$C$8:'部省规划资金拨付（年报数据）'!$BE$464,1,FALSE)</f>
        <v>S228沅江-宁乡菁华铺公路（沅江段）</v>
      </c>
      <c r="BJ155" s="43">
        <v>4472</v>
      </c>
      <c r="BK155" s="43">
        <v>0</v>
      </c>
      <c r="BL155" s="43"/>
      <c r="BM155" s="43">
        <v>4472</v>
      </c>
      <c r="BN155" s="43">
        <v>0</v>
      </c>
      <c r="BO155" s="43"/>
      <c r="BP155" s="43"/>
      <c r="BQ155" s="43"/>
      <c r="BR155" s="43"/>
      <c r="BS155" s="43">
        <f t="shared" si="13"/>
        <v>4472</v>
      </c>
      <c r="BT155" s="106" t="s">
        <v>95</v>
      </c>
      <c r="BU155" s="106" t="s">
        <v>95</v>
      </c>
      <c r="BV155" s="110"/>
    </row>
    <row r="156" spans="1:74" ht="36">
      <c r="A156" s="28">
        <v>145</v>
      </c>
      <c r="B156" s="28" t="s">
        <v>274</v>
      </c>
      <c r="C156" s="28" t="s">
        <v>287</v>
      </c>
      <c r="D156" s="30" t="s">
        <v>808</v>
      </c>
      <c r="E156" s="31" t="s">
        <v>809</v>
      </c>
      <c r="F156" s="31" t="s">
        <v>810</v>
      </c>
      <c r="G156" s="32"/>
      <c r="H156" s="32"/>
      <c r="I156" s="38" t="s">
        <v>478</v>
      </c>
      <c r="J156" s="39" t="s">
        <v>87</v>
      </c>
      <c r="K156" s="40" t="s">
        <v>88</v>
      </c>
      <c r="L156" s="38"/>
      <c r="M156" s="41" t="s">
        <v>165</v>
      </c>
      <c r="N156" s="42" t="s">
        <v>90</v>
      </c>
      <c r="O156" s="43">
        <v>55</v>
      </c>
      <c r="P156" s="55">
        <v>54.938000000000002</v>
      </c>
      <c r="Q156" s="55"/>
      <c r="R156" s="55">
        <v>54.938000000000002</v>
      </c>
      <c r="S156" s="55"/>
      <c r="T156" s="55"/>
      <c r="U156" s="55"/>
      <c r="V156" s="55">
        <v>2016</v>
      </c>
      <c r="W156" s="55">
        <v>2018</v>
      </c>
      <c r="X156" s="71" t="s">
        <v>811</v>
      </c>
      <c r="Y156" s="72" t="s">
        <v>812</v>
      </c>
      <c r="Z156" s="73">
        <v>49197</v>
      </c>
      <c r="AA156" s="73">
        <v>34508.2618</v>
      </c>
      <c r="AB156" s="73">
        <v>18585</v>
      </c>
      <c r="AC156" s="73"/>
      <c r="AD156" s="73">
        <v>30612</v>
      </c>
      <c r="AE156" s="67"/>
      <c r="AF156" s="67"/>
      <c r="AG156" s="67">
        <f t="shared" si="12"/>
        <v>49197</v>
      </c>
      <c r="AH156" s="67">
        <f t="shared" si="12"/>
        <v>18584.919999999998</v>
      </c>
      <c r="AI156" s="79">
        <v>14739</v>
      </c>
      <c r="AJ156" s="79">
        <v>0</v>
      </c>
      <c r="AK156" s="79">
        <v>14739</v>
      </c>
      <c r="AL156" s="79"/>
      <c r="AM156" s="79"/>
      <c r="AN156" s="79"/>
      <c r="AO156" s="79"/>
      <c r="AP156" s="79"/>
      <c r="AQ156" s="79" t="s">
        <v>246</v>
      </c>
      <c r="AR156" s="79"/>
      <c r="AS156" s="55">
        <v>17196</v>
      </c>
      <c r="AT156" s="55">
        <v>9826.92</v>
      </c>
      <c r="AU156" s="93" t="s">
        <v>93</v>
      </c>
      <c r="AV156" s="55"/>
      <c r="AW156" s="94">
        <v>17262</v>
      </c>
      <c r="AX156" s="94">
        <v>8758</v>
      </c>
      <c r="AY156" s="95" t="s">
        <v>94</v>
      </c>
      <c r="AZ156" s="95">
        <v>54.938000000000002</v>
      </c>
      <c r="BA156" s="95"/>
      <c r="BB156" s="100"/>
      <c r="BC156" s="95"/>
      <c r="BD156" s="95"/>
      <c r="BE156" s="95"/>
      <c r="BF156" s="95"/>
      <c r="BG156" s="95"/>
      <c r="BH156" s="95"/>
      <c r="BI156" s="95" t="str">
        <f>VLOOKUP(D156,'部省规划资金拨付（年报数据）'!$C$8:'部省规划资金拨付（年报数据）'!$BE$464,1,FALSE)</f>
        <v>沅江乐园至漉湖公路</v>
      </c>
      <c r="BJ156" s="43">
        <v>17656</v>
      </c>
      <c r="BK156" s="43">
        <v>928.91999999999803</v>
      </c>
      <c r="BL156" s="43"/>
      <c r="BM156" s="43">
        <v>17656</v>
      </c>
      <c r="BN156" s="43">
        <v>381</v>
      </c>
      <c r="BO156" s="43"/>
      <c r="BP156" s="43">
        <v>381</v>
      </c>
      <c r="BQ156" s="43">
        <v>548</v>
      </c>
      <c r="BR156" s="43"/>
      <c r="BS156" s="43">
        <f t="shared" si="13"/>
        <v>18585</v>
      </c>
      <c r="BT156" s="106" t="s">
        <v>95</v>
      </c>
      <c r="BU156" s="106" t="s">
        <v>95</v>
      </c>
      <c r="BV156" s="110"/>
    </row>
    <row r="157" spans="1:74" ht="36">
      <c r="A157" s="28">
        <v>146</v>
      </c>
      <c r="B157" s="28" t="s">
        <v>274</v>
      </c>
      <c r="C157" s="28" t="s">
        <v>813</v>
      </c>
      <c r="D157" s="36" t="s">
        <v>814</v>
      </c>
      <c r="E157" s="31" t="s">
        <v>814</v>
      </c>
      <c r="F157" s="31" t="s">
        <v>815</v>
      </c>
      <c r="G157" s="32"/>
      <c r="H157" s="32"/>
      <c r="I157" s="38" t="s">
        <v>478</v>
      </c>
      <c r="J157" s="39" t="s">
        <v>87</v>
      </c>
      <c r="K157" s="44" t="s">
        <v>88</v>
      </c>
      <c r="L157" s="47"/>
      <c r="M157" s="41" t="s">
        <v>165</v>
      </c>
      <c r="N157" s="42" t="s">
        <v>90</v>
      </c>
      <c r="O157" s="43">
        <v>22.01</v>
      </c>
      <c r="P157" s="55">
        <v>22.268000000000001</v>
      </c>
      <c r="Q157" s="55">
        <v>8.218</v>
      </c>
      <c r="R157" s="55">
        <v>13.04</v>
      </c>
      <c r="S157" s="55"/>
      <c r="T157" s="55">
        <v>1010</v>
      </c>
      <c r="U157" s="55"/>
      <c r="V157" s="55">
        <v>2015</v>
      </c>
      <c r="W157" s="55">
        <v>2017</v>
      </c>
      <c r="X157" s="71" t="s">
        <v>816</v>
      </c>
      <c r="Y157" s="72" t="s">
        <v>817</v>
      </c>
      <c r="Z157" s="73">
        <v>47705</v>
      </c>
      <c r="AA157" s="73">
        <v>35628.228799999997</v>
      </c>
      <c r="AB157" s="73">
        <v>13999</v>
      </c>
      <c r="AC157" s="73"/>
      <c r="AD157" s="67">
        <v>33706</v>
      </c>
      <c r="AE157" s="67"/>
      <c r="AF157" s="67"/>
      <c r="AG157" s="67">
        <f t="shared" si="12"/>
        <v>47705</v>
      </c>
      <c r="AH157" s="67">
        <f t="shared" si="12"/>
        <v>13999</v>
      </c>
      <c r="AI157" s="79">
        <v>28623</v>
      </c>
      <c r="AJ157" s="79">
        <v>8398.7000000000007</v>
      </c>
      <c r="AK157" s="79">
        <v>28623</v>
      </c>
      <c r="AL157" s="79"/>
      <c r="AM157" s="79"/>
      <c r="AN157" s="79">
        <v>3491.7</v>
      </c>
      <c r="AO157" s="79"/>
      <c r="AP157" s="79">
        <v>4907</v>
      </c>
      <c r="AQ157" s="79" t="s">
        <v>93</v>
      </c>
      <c r="AR157" s="79"/>
      <c r="AS157" s="55">
        <v>19082</v>
      </c>
      <c r="AT157" s="55">
        <v>5600.3</v>
      </c>
      <c r="AU157" s="93" t="s">
        <v>94</v>
      </c>
      <c r="AV157" s="55">
        <v>22.268000000000001</v>
      </c>
      <c r="AW157" s="94"/>
      <c r="AX157" s="94"/>
      <c r="AY157" s="95"/>
      <c r="AZ157" s="95"/>
      <c r="BA157" s="95"/>
      <c r="BB157" s="100"/>
      <c r="BC157" s="95"/>
      <c r="BD157" s="95"/>
      <c r="BE157" s="95"/>
      <c r="BF157" s="95"/>
      <c r="BG157" s="95"/>
      <c r="BH157" s="95"/>
      <c r="BI157" s="95" t="str">
        <f>VLOOKUP(D157,'部省规划资金拨付（年报数据）'!$C$8:'部省规划资金拨付（年报数据）'!$BE$464,1,FALSE)</f>
        <v>资阳区杨林坳-桃江县高桥</v>
      </c>
      <c r="BJ157" s="43">
        <v>13998.7</v>
      </c>
      <c r="BK157" s="43">
        <v>0.29999999999927202</v>
      </c>
      <c r="BL157" s="43"/>
      <c r="BM157" s="43">
        <v>13998.7</v>
      </c>
      <c r="BN157" s="43">
        <v>0</v>
      </c>
      <c r="BO157" s="43"/>
      <c r="BP157" s="43"/>
      <c r="BQ157" s="43"/>
      <c r="BR157" s="43"/>
      <c r="BS157" s="43">
        <f t="shared" si="13"/>
        <v>13998.7</v>
      </c>
      <c r="BT157" s="106" t="s">
        <v>95</v>
      </c>
      <c r="BU157" s="106" t="s">
        <v>95</v>
      </c>
      <c r="BV157" s="110" t="s">
        <v>337</v>
      </c>
    </row>
    <row r="158" spans="1:74" ht="36">
      <c r="A158" s="28">
        <v>147</v>
      </c>
      <c r="B158" s="28" t="s">
        <v>274</v>
      </c>
      <c r="C158" s="28" t="s">
        <v>818</v>
      </c>
      <c r="D158" s="30" t="s">
        <v>819</v>
      </c>
      <c r="E158" s="31" t="s">
        <v>819</v>
      </c>
      <c r="F158" s="31" t="s">
        <v>819</v>
      </c>
      <c r="G158" s="32"/>
      <c r="H158" s="32" t="s">
        <v>819</v>
      </c>
      <c r="I158" s="38" t="s">
        <v>478</v>
      </c>
      <c r="J158" s="39" t="s">
        <v>87</v>
      </c>
      <c r="K158" s="44" t="s">
        <v>88</v>
      </c>
      <c r="L158" s="47"/>
      <c r="M158" s="41" t="s">
        <v>89</v>
      </c>
      <c r="N158" s="42" t="s">
        <v>113</v>
      </c>
      <c r="O158" s="55">
        <v>1.6</v>
      </c>
      <c r="P158" s="55">
        <v>1.6</v>
      </c>
      <c r="Q158" s="55">
        <v>0.51939999999999997</v>
      </c>
      <c r="R158" s="55"/>
      <c r="S158" s="55"/>
      <c r="T158" s="55">
        <v>1080.5999999999999</v>
      </c>
      <c r="U158" s="55"/>
      <c r="V158" s="55">
        <v>2015</v>
      </c>
      <c r="W158" s="55">
        <v>2018</v>
      </c>
      <c r="X158" s="71" t="s">
        <v>820</v>
      </c>
      <c r="Y158" s="72" t="s">
        <v>821</v>
      </c>
      <c r="Z158" s="73">
        <v>75731.87</v>
      </c>
      <c r="AA158" s="73">
        <v>37803.909800000001</v>
      </c>
      <c r="AB158" s="73">
        <v>8059</v>
      </c>
      <c r="AC158" s="73">
        <v>0</v>
      </c>
      <c r="AD158" s="67">
        <v>67672.87</v>
      </c>
      <c r="AE158" s="67"/>
      <c r="AF158" s="67"/>
      <c r="AG158" s="67">
        <f t="shared" si="12"/>
        <v>75731.87</v>
      </c>
      <c r="AH158" s="67">
        <f t="shared" si="12"/>
        <v>8059</v>
      </c>
      <c r="AI158" s="79">
        <v>45439</v>
      </c>
      <c r="AJ158" s="79">
        <v>2609</v>
      </c>
      <c r="AK158" s="79">
        <v>45439</v>
      </c>
      <c r="AL158" s="79"/>
      <c r="AM158" s="79"/>
      <c r="AN158" s="79">
        <v>175</v>
      </c>
      <c r="AO158" s="79"/>
      <c r="AP158" s="79">
        <v>2434</v>
      </c>
      <c r="AQ158" s="79" t="s">
        <v>93</v>
      </c>
      <c r="AR158" s="79"/>
      <c r="AS158" s="55">
        <v>22719</v>
      </c>
      <c r="AT158" s="55">
        <v>3838</v>
      </c>
      <c r="AU158" s="93" t="s">
        <v>93</v>
      </c>
      <c r="AV158" s="55"/>
      <c r="AW158" s="94">
        <v>7573.87</v>
      </c>
      <c r="AX158" s="94">
        <v>1612</v>
      </c>
      <c r="AY158" s="95" t="s">
        <v>94</v>
      </c>
      <c r="AZ158" s="95">
        <v>1.6</v>
      </c>
      <c r="BA158" s="95"/>
      <c r="BB158" s="100"/>
      <c r="BC158" s="95"/>
      <c r="BD158" s="95"/>
      <c r="BE158" s="95"/>
      <c r="BF158" s="95"/>
      <c r="BG158" s="95"/>
      <c r="BH158" s="95"/>
      <c r="BI158" s="95" t="str">
        <f>VLOOKUP(D158,'部省规划资金拨付（年报数据）'!$C$8:'部省规划资金拨付（年报数据）'!$BE$464,1,FALSE)</f>
        <v>G319益阳资江大桥</v>
      </c>
      <c r="BJ158" s="43">
        <v>8059</v>
      </c>
      <c r="BK158" s="43">
        <v>0</v>
      </c>
      <c r="BL158" s="43"/>
      <c r="BM158" s="43">
        <v>8059</v>
      </c>
      <c r="BN158" s="43">
        <v>0</v>
      </c>
      <c r="BO158" s="43"/>
      <c r="BP158" s="43"/>
      <c r="BQ158" s="43"/>
      <c r="BR158" s="43"/>
      <c r="BS158" s="43">
        <f t="shared" si="13"/>
        <v>8059</v>
      </c>
      <c r="BT158" s="106" t="s">
        <v>95</v>
      </c>
      <c r="BU158" s="106" t="s">
        <v>95</v>
      </c>
      <c r="BV158" s="110"/>
    </row>
    <row r="159" spans="1:74" ht="36">
      <c r="A159" s="28">
        <v>148</v>
      </c>
      <c r="B159" s="28" t="s">
        <v>293</v>
      </c>
      <c r="C159" s="28" t="s">
        <v>822</v>
      </c>
      <c r="D159" s="36" t="s">
        <v>823</v>
      </c>
      <c r="E159" s="31" t="s">
        <v>823</v>
      </c>
      <c r="F159" s="31" t="s">
        <v>823</v>
      </c>
      <c r="G159" s="32"/>
      <c r="H159" s="32" t="s">
        <v>823</v>
      </c>
      <c r="I159" s="38" t="s">
        <v>478</v>
      </c>
      <c r="J159" s="39" t="s">
        <v>87</v>
      </c>
      <c r="K159" s="54" t="s">
        <v>88</v>
      </c>
      <c r="L159" s="38"/>
      <c r="M159" s="41" t="s">
        <v>89</v>
      </c>
      <c r="N159" s="42" t="s">
        <v>119</v>
      </c>
      <c r="O159" s="43">
        <v>12.006</v>
      </c>
      <c r="P159" s="55">
        <v>12</v>
      </c>
      <c r="Q159" s="55"/>
      <c r="R159" s="55">
        <v>12</v>
      </c>
      <c r="S159" s="55"/>
      <c r="T159" s="55"/>
      <c r="U159" s="55"/>
      <c r="V159" s="55">
        <v>2016</v>
      </c>
      <c r="W159" s="55">
        <v>2018</v>
      </c>
      <c r="X159" s="71" t="s">
        <v>824</v>
      </c>
      <c r="Y159" s="72" t="s">
        <v>825</v>
      </c>
      <c r="Z159" s="73">
        <v>11346</v>
      </c>
      <c r="AA159" s="73">
        <v>9114.9812000000002</v>
      </c>
      <c r="AB159" s="73">
        <v>2696</v>
      </c>
      <c r="AC159" s="73">
        <v>2020</v>
      </c>
      <c r="AD159" s="79">
        <v>8650</v>
      </c>
      <c r="AE159" s="67"/>
      <c r="AF159" s="67"/>
      <c r="AG159" s="67">
        <f t="shared" si="12"/>
        <v>11346</v>
      </c>
      <c r="AH159" s="67">
        <f t="shared" si="12"/>
        <v>2696</v>
      </c>
      <c r="AI159" s="79">
        <v>6808</v>
      </c>
      <c r="AJ159" s="79">
        <v>1618</v>
      </c>
      <c r="AK159" s="79">
        <v>6808</v>
      </c>
      <c r="AL159" s="79"/>
      <c r="AM159" s="79"/>
      <c r="AN159" s="79">
        <v>1440</v>
      </c>
      <c r="AO159" s="79"/>
      <c r="AP159" s="79">
        <v>178</v>
      </c>
      <c r="AQ159" s="79" t="s">
        <v>93</v>
      </c>
      <c r="AR159" s="79"/>
      <c r="AS159" s="55">
        <v>4538</v>
      </c>
      <c r="AT159" s="55">
        <v>1078</v>
      </c>
      <c r="AU159" s="93" t="s">
        <v>94</v>
      </c>
      <c r="AV159" s="55">
        <v>12</v>
      </c>
      <c r="AW159" s="94"/>
      <c r="AX159" s="94"/>
      <c r="AY159" s="95"/>
      <c r="AZ159" s="95"/>
      <c r="BA159" s="95"/>
      <c r="BB159" s="100"/>
      <c r="BC159" s="95"/>
      <c r="BD159" s="95"/>
      <c r="BE159" s="95"/>
      <c r="BF159" s="95"/>
      <c r="BG159" s="95"/>
      <c r="BH159" s="95"/>
      <c r="BI159" s="95" t="str">
        <f>VLOOKUP(D159,'部省规划资金拨付（年报数据）'!$C$8:'部省规划资金拨付（年报数据）'!$BE$464,1,FALSE)</f>
        <v>桂阳黎家洞-小埠</v>
      </c>
      <c r="BJ159" s="43">
        <v>2696</v>
      </c>
      <c r="BK159" s="43">
        <v>0</v>
      </c>
      <c r="BL159" s="43"/>
      <c r="BM159" s="43">
        <v>2696</v>
      </c>
      <c r="BN159" s="43">
        <v>0</v>
      </c>
      <c r="BO159" s="43"/>
      <c r="BP159" s="43"/>
      <c r="BQ159" s="43"/>
      <c r="BR159" s="43"/>
      <c r="BS159" s="43">
        <f t="shared" si="13"/>
        <v>2696</v>
      </c>
      <c r="BT159" s="106" t="s">
        <v>95</v>
      </c>
      <c r="BU159" s="106" t="s">
        <v>95</v>
      </c>
      <c r="BV159" s="110"/>
    </row>
    <row r="160" spans="1:74" ht="48">
      <c r="A160" s="28">
        <v>149</v>
      </c>
      <c r="B160" s="28" t="s">
        <v>293</v>
      </c>
      <c r="C160" s="28" t="s">
        <v>822</v>
      </c>
      <c r="D160" s="30" t="s">
        <v>826</v>
      </c>
      <c r="E160" s="31" t="s">
        <v>827</v>
      </c>
      <c r="F160" s="31" t="s">
        <v>827</v>
      </c>
      <c r="G160" s="32"/>
      <c r="H160" s="32"/>
      <c r="I160" s="38" t="s">
        <v>478</v>
      </c>
      <c r="J160" s="39" t="s">
        <v>87</v>
      </c>
      <c r="K160" s="40" t="s">
        <v>88</v>
      </c>
      <c r="L160" s="38"/>
      <c r="M160" s="41" t="s">
        <v>134</v>
      </c>
      <c r="N160" s="42" t="s">
        <v>119</v>
      </c>
      <c r="O160" s="43">
        <v>28.981999999999999</v>
      </c>
      <c r="P160" s="55">
        <v>28.981999999999999</v>
      </c>
      <c r="Q160" s="55"/>
      <c r="R160" s="55">
        <v>28.981999999999999</v>
      </c>
      <c r="S160" s="55"/>
      <c r="T160" s="55"/>
      <c r="U160" s="55"/>
      <c r="V160" s="55">
        <v>2016</v>
      </c>
      <c r="W160" s="55">
        <v>2018</v>
      </c>
      <c r="X160" s="71" t="s">
        <v>828</v>
      </c>
      <c r="Y160" s="72" t="s">
        <v>829</v>
      </c>
      <c r="Z160" s="73">
        <v>36901</v>
      </c>
      <c r="AA160" s="73">
        <v>25144.417399999998</v>
      </c>
      <c r="AB160" s="73">
        <v>6156</v>
      </c>
      <c r="AC160" s="73"/>
      <c r="AD160" s="79">
        <v>30745</v>
      </c>
      <c r="AE160" s="67"/>
      <c r="AF160" s="67"/>
      <c r="AG160" s="67">
        <f t="shared" si="12"/>
        <v>28069.7</v>
      </c>
      <c r="AH160" s="67">
        <f t="shared" si="12"/>
        <v>6156.1</v>
      </c>
      <c r="AI160" s="79">
        <v>8400</v>
      </c>
      <c r="AJ160" s="79">
        <v>0</v>
      </c>
      <c r="AK160" s="79">
        <v>8400</v>
      </c>
      <c r="AL160" s="79"/>
      <c r="AM160" s="79"/>
      <c r="AN160" s="79"/>
      <c r="AO160" s="79"/>
      <c r="AP160" s="79"/>
      <c r="AQ160" s="79" t="s">
        <v>246</v>
      </c>
      <c r="AR160" s="79"/>
      <c r="AS160" s="55">
        <v>5600</v>
      </c>
      <c r="AT160" s="55">
        <v>2800</v>
      </c>
      <c r="AU160" s="93" t="s">
        <v>93</v>
      </c>
      <c r="AV160" s="55"/>
      <c r="AW160" s="94">
        <v>11830.7</v>
      </c>
      <c r="AX160" s="94">
        <v>2424.1</v>
      </c>
      <c r="AY160" s="95" t="s">
        <v>93</v>
      </c>
      <c r="AZ160" s="95"/>
      <c r="BA160" s="95">
        <v>2239</v>
      </c>
      <c r="BB160" s="100">
        <v>932</v>
      </c>
      <c r="BC160" s="95" t="s">
        <v>94</v>
      </c>
      <c r="BD160" s="95">
        <v>28.981999999999999</v>
      </c>
      <c r="BE160" s="95"/>
      <c r="BF160" s="95"/>
      <c r="BG160" s="95"/>
      <c r="BH160" s="95"/>
      <c r="BI160" s="95" t="str">
        <f>VLOOKUP(D160,'部省规划资金拨付（年报数据）'!$C$8:'部省规划资金拨付（年报数据）'!$BE$464,1,FALSE)</f>
        <v>衡武高速舂陵江互通至桂阳县城连接线</v>
      </c>
      <c r="BJ160" s="43">
        <v>4344</v>
      </c>
      <c r="BK160" s="43">
        <v>1812.1</v>
      </c>
      <c r="BL160" s="43"/>
      <c r="BM160" s="43">
        <v>4344</v>
      </c>
      <c r="BN160" s="43">
        <v>743</v>
      </c>
      <c r="BO160" s="43"/>
      <c r="BP160" s="43">
        <v>743</v>
      </c>
      <c r="BQ160" s="43">
        <v>1069</v>
      </c>
      <c r="BR160" s="43"/>
      <c r="BS160" s="43">
        <f t="shared" si="13"/>
        <v>6156</v>
      </c>
      <c r="BT160" s="106" t="s">
        <v>95</v>
      </c>
      <c r="BU160" s="106" t="s">
        <v>95</v>
      </c>
      <c r="BV160" s="110"/>
    </row>
    <row r="161" spans="1:74" ht="36">
      <c r="A161" s="28">
        <v>150</v>
      </c>
      <c r="B161" s="28" t="s">
        <v>293</v>
      </c>
      <c r="C161" s="28" t="s">
        <v>830</v>
      </c>
      <c r="D161" s="36" t="s">
        <v>831</v>
      </c>
      <c r="E161" s="31" t="s">
        <v>831</v>
      </c>
      <c r="F161" s="31" t="s">
        <v>831</v>
      </c>
      <c r="G161" s="32" t="s">
        <v>831</v>
      </c>
      <c r="H161" s="32" t="s">
        <v>832</v>
      </c>
      <c r="I161" s="38" t="s">
        <v>478</v>
      </c>
      <c r="J161" s="39" t="s">
        <v>87</v>
      </c>
      <c r="K161" s="44" t="s">
        <v>140</v>
      </c>
      <c r="L161" s="38" t="s">
        <v>141</v>
      </c>
      <c r="M161" s="41" t="s">
        <v>89</v>
      </c>
      <c r="N161" s="42" t="s">
        <v>119</v>
      </c>
      <c r="O161" s="43">
        <v>5.5110000000000001</v>
      </c>
      <c r="P161" s="55">
        <v>5.5110000000000001</v>
      </c>
      <c r="Q161" s="55">
        <v>5.5110000000000001</v>
      </c>
      <c r="R161" s="55"/>
      <c r="S161" s="55"/>
      <c r="T161" s="55"/>
      <c r="U161" s="55"/>
      <c r="V161" s="55">
        <v>2015</v>
      </c>
      <c r="W161" s="55">
        <v>2017</v>
      </c>
      <c r="X161" s="71" t="s">
        <v>833</v>
      </c>
      <c r="Y161" s="72" t="s">
        <v>834</v>
      </c>
      <c r="Z161" s="73">
        <v>22619</v>
      </c>
      <c r="AA161" s="73">
        <v>14237.608700000001</v>
      </c>
      <c r="AB161" s="73">
        <v>1653</v>
      </c>
      <c r="AC161" s="73">
        <v>1653</v>
      </c>
      <c r="AD161" s="67">
        <v>20966</v>
      </c>
      <c r="AE161" s="67"/>
      <c r="AF161" s="67"/>
      <c r="AG161" s="67">
        <f t="shared" si="12"/>
        <v>22619</v>
      </c>
      <c r="AH161" s="67">
        <f t="shared" si="12"/>
        <v>1653</v>
      </c>
      <c r="AI161" s="79">
        <v>13571</v>
      </c>
      <c r="AJ161" s="79">
        <v>1653</v>
      </c>
      <c r="AK161" s="79">
        <v>13571</v>
      </c>
      <c r="AL161" s="79">
        <v>1653</v>
      </c>
      <c r="AM161" s="79"/>
      <c r="AN161" s="79"/>
      <c r="AO161" s="79"/>
      <c r="AP161" s="79"/>
      <c r="AQ161" s="79" t="s">
        <v>93</v>
      </c>
      <c r="AR161" s="79"/>
      <c r="AS161" s="55">
        <v>9048</v>
      </c>
      <c r="AT161" s="55"/>
      <c r="AU161" s="93" t="s">
        <v>94</v>
      </c>
      <c r="AV161" s="55">
        <v>5.5110000000000001</v>
      </c>
      <c r="AW161" s="94"/>
      <c r="AX161" s="94"/>
      <c r="AY161" s="95"/>
      <c r="AZ161" s="95"/>
      <c r="BA161" s="95"/>
      <c r="BB161" s="100"/>
      <c r="BC161" s="95"/>
      <c r="BD161" s="95"/>
      <c r="BE161" s="95"/>
      <c r="BF161" s="95"/>
      <c r="BG161" s="95"/>
      <c r="BH161" s="95"/>
      <c r="BI161" s="95" t="str">
        <f>VLOOKUP(D161,'部省规划资金拨付（年报数据）'!$C$8:'部省规划资金拨付（年报数据）'!$BE$464,1,FALSE)</f>
        <v>宜章五岭坳-桃李湾</v>
      </c>
      <c r="BJ161" s="43">
        <v>1653</v>
      </c>
      <c r="BK161" s="43">
        <v>0</v>
      </c>
      <c r="BL161" s="43"/>
      <c r="BM161" s="43">
        <v>1653</v>
      </c>
      <c r="BN161" s="43">
        <v>0</v>
      </c>
      <c r="BO161" s="43"/>
      <c r="BP161" s="43"/>
      <c r="BQ161" s="43"/>
      <c r="BR161" s="43"/>
      <c r="BS161" s="43">
        <f t="shared" si="13"/>
        <v>1653</v>
      </c>
      <c r="BT161" s="106" t="s">
        <v>95</v>
      </c>
      <c r="BU161" s="106" t="s">
        <v>95</v>
      </c>
      <c r="BV161" s="110"/>
    </row>
    <row r="162" spans="1:74" ht="36">
      <c r="A162" s="28">
        <v>151</v>
      </c>
      <c r="B162" s="28" t="s">
        <v>293</v>
      </c>
      <c r="C162" s="28" t="s">
        <v>835</v>
      </c>
      <c r="D162" s="36" t="s">
        <v>836</v>
      </c>
      <c r="E162" s="31" t="s">
        <v>836</v>
      </c>
      <c r="F162" s="31" t="s">
        <v>836</v>
      </c>
      <c r="G162" s="32"/>
      <c r="H162" s="32"/>
      <c r="I162" s="38" t="s">
        <v>478</v>
      </c>
      <c r="J162" s="39" t="s">
        <v>87</v>
      </c>
      <c r="K162" s="54" t="s">
        <v>88</v>
      </c>
      <c r="L162" s="38"/>
      <c r="M162" s="41" t="s">
        <v>134</v>
      </c>
      <c r="N162" s="42" t="s">
        <v>119</v>
      </c>
      <c r="O162" s="43">
        <v>22.556999999999999</v>
      </c>
      <c r="P162" s="55">
        <v>23</v>
      </c>
      <c r="Q162" s="55"/>
      <c r="R162" s="55">
        <v>23</v>
      </c>
      <c r="S162" s="55"/>
      <c r="T162" s="55"/>
      <c r="U162" s="55"/>
      <c r="V162" s="55">
        <v>2015</v>
      </c>
      <c r="W162" s="55">
        <v>2017</v>
      </c>
      <c r="X162" s="71" t="s">
        <v>837</v>
      </c>
      <c r="Y162" s="72" t="s">
        <v>838</v>
      </c>
      <c r="Z162" s="73">
        <v>19742</v>
      </c>
      <c r="AA162" s="73">
        <v>14206.182000000001</v>
      </c>
      <c r="AB162" s="73">
        <v>4511</v>
      </c>
      <c r="AC162" s="73"/>
      <c r="AD162" s="67">
        <v>15231</v>
      </c>
      <c r="AE162" s="67"/>
      <c r="AF162" s="67"/>
      <c r="AG162" s="67">
        <f t="shared" si="12"/>
        <v>19742</v>
      </c>
      <c r="AH162" s="67">
        <f t="shared" si="12"/>
        <v>4511</v>
      </c>
      <c r="AI162" s="79">
        <v>11845</v>
      </c>
      <c r="AJ162" s="79">
        <v>2760</v>
      </c>
      <c r="AK162" s="79">
        <v>11845</v>
      </c>
      <c r="AL162" s="79"/>
      <c r="AM162" s="79"/>
      <c r="AN162" s="79">
        <v>2760</v>
      </c>
      <c r="AO162" s="79"/>
      <c r="AP162" s="79"/>
      <c r="AQ162" s="79" t="s">
        <v>93</v>
      </c>
      <c r="AR162" s="79"/>
      <c r="AS162" s="55">
        <v>7897</v>
      </c>
      <c r="AT162" s="55">
        <v>1751</v>
      </c>
      <c r="AU162" s="93" t="s">
        <v>94</v>
      </c>
      <c r="AV162" s="55">
        <v>23</v>
      </c>
      <c r="AW162" s="94"/>
      <c r="AX162" s="94"/>
      <c r="AY162" s="95"/>
      <c r="AZ162" s="95"/>
      <c r="BA162" s="95"/>
      <c r="BB162" s="100"/>
      <c r="BC162" s="95"/>
      <c r="BD162" s="95"/>
      <c r="BE162" s="95"/>
      <c r="BF162" s="95"/>
      <c r="BG162" s="95"/>
      <c r="BH162" s="95"/>
      <c r="BI162" s="95" t="str">
        <f>VLOOKUP(D162,'部省规划资金拨付（年报数据）'!$C$8:'部省规划资金拨付（年报数据）'!$BE$464,1,FALSE)</f>
        <v>嘉禾塘村-龙潭</v>
      </c>
      <c r="BJ162" s="43">
        <v>4511</v>
      </c>
      <c r="BK162" s="43">
        <v>0</v>
      </c>
      <c r="BL162" s="43"/>
      <c r="BM162" s="43">
        <v>4511</v>
      </c>
      <c r="BN162" s="43">
        <v>0</v>
      </c>
      <c r="BO162" s="43"/>
      <c r="BP162" s="43"/>
      <c r="BQ162" s="43"/>
      <c r="BR162" s="43"/>
      <c r="BS162" s="43">
        <f t="shared" si="13"/>
        <v>4511</v>
      </c>
      <c r="BT162" s="106" t="s">
        <v>95</v>
      </c>
      <c r="BU162" s="106" t="s">
        <v>95</v>
      </c>
      <c r="BV162" s="110"/>
    </row>
    <row r="163" spans="1:74" ht="36">
      <c r="A163" s="28">
        <v>152</v>
      </c>
      <c r="B163" s="28" t="s">
        <v>293</v>
      </c>
      <c r="C163" s="28" t="s">
        <v>839</v>
      </c>
      <c r="D163" s="36" t="s">
        <v>840</v>
      </c>
      <c r="E163" s="31" t="s">
        <v>840</v>
      </c>
      <c r="F163" s="31" t="s">
        <v>840</v>
      </c>
      <c r="G163" s="32"/>
      <c r="H163" s="32" t="s">
        <v>840</v>
      </c>
      <c r="I163" s="38" t="s">
        <v>478</v>
      </c>
      <c r="J163" s="39" t="s">
        <v>87</v>
      </c>
      <c r="K163" s="40" t="s">
        <v>88</v>
      </c>
      <c r="L163" s="38"/>
      <c r="M163" s="41" t="s">
        <v>134</v>
      </c>
      <c r="N163" s="42" t="s">
        <v>119</v>
      </c>
      <c r="O163" s="43">
        <v>35.003999999999998</v>
      </c>
      <c r="P163" s="55">
        <v>34.85</v>
      </c>
      <c r="Q163" s="55">
        <v>5.2460000000000004</v>
      </c>
      <c r="R163" s="55"/>
      <c r="S163" s="55">
        <v>29.603999999999999</v>
      </c>
      <c r="T163" s="55"/>
      <c r="U163" s="55"/>
      <c r="V163" s="55">
        <v>2016</v>
      </c>
      <c r="W163" s="55">
        <v>2018</v>
      </c>
      <c r="X163" s="71" t="s">
        <v>841</v>
      </c>
      <c r="Y163" s="72" t="s">
        <v>842</v>
      </c>
      <c r="Z163" s="73">
        <v>39373.97</v>
      </c>
      <c r="AA163" s="73">
        <v>31284.0245</v>
      </c>
      <c r="AB163" s="73">
        <v>6970</v>
      </c>
      <c r="AC163" s="73">
        <v>2020</v>
      </c>
      <c r="AD163" s="67">
        <v>32403.97</v>
      </c>
      <c r="AE163" s="67"/>
      <c r="AF163" s="67"/>
      <c r="AG163" s="67">
        <f t="shared" si="12"/>
        <v>35373.278999999995</v>
      </c>
      <c r="AH163" s="67">
        <f t="shared" si="12"/>
        <v>6969.9999999999991</v>
      </c>
      <c r="AI163" s="79">
        <v>11812</v>
      </c>
      <c r="AJ163" s="79">
        <v>2091</v>
      </c>
      <c r="AK163" s="79">
        <v>11812</v>
      </c>
      <c r="AL163" s="79"/>
      <c r="AM163" s="79"/>
      <c r="AN163" s="79">
        <v>2091</v>
      </c>
      <c r="AO163" s="79"/>
      <c r="AP163" s="79"/>
      <c r="AQ163" s="79" t="s">
        <v>246</v>
      </c>
      <c r="AR163" s="79"/>
      <c r="AS163" s="55">
        <v>11812.382</v>
      </c>
      <c r="AT163" s="55">
        <v>2327.4</v>
      </c>
      <c r="AU163" s="93" t="s">
        <v>93</v>
      </c>
      <c r="AV163" s="55"/>
      <c r="AW163" s="94">
        <v>3937.3969999999999</v>
      </c>
      <c r="AX163" s="94">
        <v>736.79999999999905</v>
      </c>
      <c r="AY163" s="95" t="s">
        <v>93</v>
      </c>
      <c r="AZ163" s="95"/>
      <c r="BA163" s="95">
        <v>7811.5</v>
      </c>
      <c r="BB163" s="100">
        <v>1814.8</v>
      </c>
      <c r="BC163" s="95" t="s">
        <v>94</v>
      </c>
      <c r="BD163" s="95">
        <v>34.9</v>
      </c>
      <c r="BE163" s="95"/>
      <c r="BF163" s="95"/>
      <c r="BG163" s="95"/>
      <c r="BH163" s="95"/>
      <c r="BI163" s="95" t="str">
        <f>VLOOKUP(D163,'部省规划资金拨付（年报数据）'!$C$8:'部省规划资金拨付（年报数据）'!$BE$464,1,FALSE)</f>
        <v>临武-叉江口</v>
      </c>
      <c r="BJ163" s="43">
        <v>4418</v>
      </c>
      <c r="BK163" s="43">
        <v>2552</v>
      </c>
      <c r="BL163" s="43"/>
      <c r="BM163" s="43">
        <v>4418</v>
      </c>
      <c r="BN163" s="43">
        <v>1046</v>
      </c>
      <c r="BO163" s="43"/>
      <c r="BP163" s="43">
        <v>1046</v>
      </c>
      <c r="BQ163" s="43">
        <v>1506</v>
      </c>
      <c r="BR163" s="43"/>
      <c r="BS163" s="43">
        <f t="shared" si="13"/>
        <v>6970</v>
      </c>
      <c r="BT163" s="106" t="s">
        <v>95</v>
      </c>
      <c r="BU163" s="106" t="s">
        <v>95</v>
      </c>
      <c r="BV163" s="110"/>
    </row>
    <row r="164" spans="1:74" ht="36">
      <c r="A164" s="28">
        <v>153</v>
      </c>
      <c r="B164" s="28" t="s">
        <v>293</v>
      </c>
      <c r="C164" s="28" t="s">
        <v>843</v>
      </c>
      <c r="D164" s="36" t="s">
        <v>844</v>
      </c>
      <c r="E164" s="31" t="s">
        <v>844</v>
      </c>
      <c r="F164" s="31" t="s">
        <v>845</v>
      </c>
      <c r="G164" s="32"/>
      <c r="H164" s="32"/>
      <c r="I164" s="38" t="s">
        <v>478</v>
      </c>
      <c r="J164" s="39" t="s">
        <v>87</v>
      </c>
      <c r="K164" s="44" t="s">
        <v>140</v>
      </c>
      <c r="L164" s="38" t="s">
        <v>141</v>
      </c>
      <c r="M164" s="41" t="s">
        <v>134</v>
      </c>
      <c r="N164" s="42" t="s">
        <v>90</v>
      </c>
      <c r="O164" s="43">
        <v>16.829000000000001</v>
      </c>
      <c r="P164" s="55">
        <v>17</v>
      </c>
      <c r="Q164" s="55"/>
      <c r="R164" s="55">
        <v>17</v>
      </c>
      <c r="S164" s="55"/>
      <c r="T164" s="55"/>
      <c r="U164" s="55"/>
      <c r="V164" s="55">
        <v>2015</v>
      </c>
      <c r="W164" s="55">
        <v>2016</v>
      </c>
      <c r="X164" s="71" t="s">
        <v>846</v>
      </c>
      <c r="Y164" s="72" t="s">
        <v>847</v>
      </c>
      <c r="Z164" s="73">
        <v>12721</v>
      </c>
      <c r="AA164" s="73">
        <v>9510.7288000000008</v>
      </c>
      <c r="AB164" s="73">
        <v>6732</v>
      </c>
      <c r="AC164" s="73"/>
      <c r="AD164" s="79"/>
      <c r="AE164" s="67"/>
      <c r="AF164" s="67"/>
      <c r="AG164" s="67">
        <f t="shared" si="12"/>
        <v>12721</v>
      </c>
      <c r="AH164" s="67">
        <f t="shared" si="12"/>
        <v>6732</v>
      </c>
      <c r="AI164" s="79">
        <v>12721</v>
      </c>
      <c r="AJ164" s="79">
        <v>6732</v>
      </c>
      <c r="AK164" s="79">
        <v>12721</v>
      </c>
      <c r="AL164" s="79"/>
      <c r="AM164" s="79"/>
      <c r="AN164" s="79">
        <v>5100</v>
      </c>
      <c r="AO164" s="79"/>
      <c r="AP164" s="79">
        <v>1632</v>
      </c>
      <c r="AQ164" s="79" t="s">
        <v>103</v>
      </c>
      <c r="AR164" s="79">
        <v>17</v>
      </c>
      <c r="AS164" s="55"/>
      <c r="AT164" s="55"/>
      <c r="AU164" s="93"/>
      <c r="AV164" s="55"/>
      <c r="AW164" s="94"/>
      <c r="AX164" s="94"/>
      <c r="AY164" s="95"/>
      <c r="AZ164" s="95"/>
      <c r="BA164" s="95"/>
      <c r="BB164" s="100"/>
      <c r="BC164" s="95"/>
      <c r="BD164" s="95"/>
      <c r="BE164" s="95"/>
      <c r="BF164" s="95"/>
      <c r="BG164" s="95"/>
      <c r="BH164" s="95"/>
      <c r="BI164" s="95" t="str">
        <f>VLOOKUP(D164,'部省规划资金拨付（年报数据）'!$C$8:'部省规划资金拨付（年报数据）'!$BE$464,1,FALSE)</f>
        <v>汝城益将-热水</v>
      </c>
      <c r="BJ164" s="43">
        <v>6732</v>
      </c>
      <c r="BK164" s="43">
        <v>0</v>
      </c>
      <c r="BL164" s="43"/>
      <c r="BM164" s="43">
        <v>6732</v>
      </c>
      <c r="BN164" s="43">
        <v>0</v>
      </c>
      <c r="BO164" s="43"/>
      <c r="BP164" s="43"/>
      <c r="BQ164" s="43"/>
      <c r="BR164" s="43"/>
      <c r="BS164" s="43">
        <f t="shared" si="13"/>
        <v>6732</v>
      </c>
      <c r="BT164" s="106" t="s">
        <v>95</v>
      </c>
      <c r="BU164" s="106" t="s">
        <v>95</v>
      </c>
      <c r="BV164" s="110"/>
    </row>
    <row r="165" spans="1:74" ht="36">
      <c r="A165" s="28">
        <v>154</v>
      </c>
      <c r="B165" s="28" t="s">
        <v>293</v>
      </c>
      <c r="C165" s="28" t="s">
        <v>843</v>
      </c>
      <c r="D165" s="36" t="s">
        <v>848</v>
      </c>
      <c r="E165" s="31" t="s">
        <v>849</v>
      </c>
      <c r="F165" s="31" t="s">
        <v>850</v>
      </c>
      <c r="G165" s="32" t="s">
        <v>848</v>
      </c>
      <c r="H165" s="32" t="s">
        <v>851</v>
      </c>
      <c r="I165" s="38" t="s">
        <v>478</v>
      </c>
      <c r="J165" s="39" t="s">
        <v>87</v>
      </c>
      <c r="K165" s="44" t="s">
        <v>140</v>
      </c>
      <c r="L165" s="38" t="s">
        <v>141</v>
      </c>
      <c r="M165" s="41" t="s">
        <v>134</v>
      </c>
      <c r="N165" s="42" t="s">
        <v>90</v>
      </c>
      <c r="O165" s="43">
        <v>15.14</v>
      </c>
      <c r="P165" s="43">
        <v>15.14</v>
      </c>
      <c r="Q165" s="55"/>
      <c r="R165" s="43">
        <v>15.14</v>
      </c>
      <c r="S165" s="55"/>
      <c r="T165" s="55"/>
      <c r="U165" s="55"/>
      <c r="V165" s="55">
        <v>2016</v>
      </c>
      <c r="W165" s="55">
        <v>2018</v>
      </c>
      <c r="X165" s="71" t="s">
        <v>852</v>
      </c>
      <c r="Y165" s="72" t="s">
        <v>853</v>
      </c>
      <c r="Z165" s="73">
        <v>14218</v>
      </c>
      <c r="AA165" s="73">
        <v>11087.687900000001</v>
      </c>
      <c r="AB165" s="73">
        <v>8152</v>
      </c>
      <c r="AC165" s="73">
        <v>5299</v>
      </c>
      <c r="AD165" s="79">
        <v>6066</v>
      </c>
      <c r="AE165" s="67"/>
      <c r="AF165" s="67"/>
      <c r="AG165" s="67">
        <f t="shared" si="12"/>
        <v>14218</v>
      </c>
      <c r="AH165" s="67">
        <f t="shared" si="12"/>
        <v>8152</v>
      </c>
      <c r="AI165" s="79">
        <v>8531</v>
      </c>
      <c r="AJ165" s="79">
        <v>4891</v>
      </c>
      <c r="AK165" s="79">
        <v>8531</v>
      </c>
      <c r="AL165" s="79"/>
      <c r="AM165" s="79"/>
      <c r="AN165" s="79">
        <v>2700</v>
      </c>
      <c r="AO165" s="79"/>
      <c r="AP165" s="79">
        <v>2191</v>
      </c>
      <c r="AQ165" s="79" t="s">
        <v>93</v>
      </c>
      <c r="AR165" s="79"/>
      <c r="AS165" s="55">
        <v>5687</v>
      </c>
      <c r="AT165" s="55">
        <v>3261</v>
      </c>
      <c r="AU165" s="93" t="s">
        <v>94</v>
      </c>
      <c r="AV165" s="55">
        <v>15</v>
      </c>
      <c r="AW165" s="94"/>
      <c r="AX165" s="94"/>
      <c r="AY165" s="95"/>
      <c r="AZ165" s="95"/>
      <c r="BA165" s="95"/>
      <c r="BB165" s="100"/>
      <c r="BC165" s="95"/>
      <c r="BD165" s="95"/>
      <c r="BE165" s="95"/>
      <c r="BF165" s="95"/>
      <c r="BG165" s="95"/>
      <c r="BH165" s="95"/>
      <c r="BI165" s="95" t="str">
        <f>VLOOKUP(D165,'部省规划资金拨付（年报数据）'!$C$8:'部省规划资金拨付（年报数据）'!$BE$464,1,FALSE)</f>
        <v>S353汝城县城-外沙</v>
      </c>
      <c r="BJ165" s="43">
        <v>8152</v>
      </c>
      <c r="BK165" s="43">
        <v>0</v>
      </c>
      <c r="BL165" s="43"/>
      <c r="BM165" s="43">
        <v>8152</v>
      </c>
      <c r="BN165" s="43">
        <v>0</v>
      </c>
      <c r="BO165" s="43"/>
      <c r="BP165" s="43"/>
      <c r="BQ165" s="43"/>
      <c r="BR165" s="43"/>
      <c r="BS165" s="43">
        <f t="shared" si="13"/>
        <v>8152</v>
      </c>
      <c r="BT165" s="106" t="s">
        <v>95</v>
      </c>
      <c r="BU165" s="106" t="s">
        <v>95</v>
      </c>
      <c r="BV165" s="110"/>
    </row>
    <row r="166" spans="1:74" ht="24">
      <c r="A166" s="28">
        <v>155</v>
      </c>
      <c r="B166" s="28" t="s">
        <v>293</v>
      </c>
      <c r="C166" s="28" t="s">
        <v>854</v>
      </c>
      <c r="D166" s="36" t="s">
        <v>855</v>
      </c>
      <c r="E166" s="31" t="s">
        <v>856</v>
      </c>
      <c r="F166" s="31" t="s">
        <v>857</v>
      </c>
      <c r="G166" s="32" t="s">
        <v>855</v>
      </c>
      <c r="H166" s="32"/>
      <c r="I166" s="38" t="s">
        <v>478</v>
      </c>
      <c r="J166" s="39" t="s">
        <v>87</v>
      </c>
      <c r="K166" s="44" t="s">
        <v>140</v>
      </c>
      <c r="L166" s="38" t="s">
        <v>141</v>
      </c>
      <c r="M166" s="41" t="s">
        <v>134</v>
      </c>
      <c r="N166" s="42" t="s">
        <v>90</v>
      </c>
      <c r="O166" s="43">
        <v>8.0120000000000005</v>
      </c>
      <c r="P166" s="55">
        <v>8</v>
      </c>
      <c r="Q166" s="55"/>
      <c r="R166" s="55">
        <v>8</v>
      </c>
      <c r="S166" s="55"/>
      <c r="T166" s="55"/>
      <c r="U166" s="55"/>
      <c r="V166" s="55">
        <v>2015</v>
      </c>
      <c r="W166" s="55">
        <v>2016</v>
      </c>
      <c r="X166" s="71"/>
      <c r="Y166" s="72"/>
      <c r="Z166" s="73">
        <v>5600</v>
      </c>
      <c r="AA166" s="73">
        <v>3808</v>
      </c>
      <c r="AB166" s="73">
        <v>3200</v>
      </c>
      <c r="AC166" s="73"/>
      <c r="AD166" s="79">
        <v>2400</v>
      </c>
      <c r="AE166" s="67"/>
      <c r="AF166" s="67"/>
      <c r="AG166" s="67">
        <f t="shared" si="12"/>
        <v>5600</v>
      </c>
      <c r="AH166" s="67">
        <f t="shared" si="12"/>
        <v>0</v>
      </c>
      <c r="AI166" s="79">
        <v>5600</v>
      </c>
      <c r="AJ166" s="79">
        <v>0</v>
      </c>
      <c r="AK166" s="79">
        <v>5600</v>
      </c>
      <c r="AL166" s="79"/>
      <c r="AM166" s="79"/>
      <c r="AN166" s="79"/>
      <c r="AO166" s="79"/>
      <c r="AP166" s="79"/>
      <c r="AQ166" s="79" t="s">
        <v>94</v>
      </c>
      <c r="AR166" s="79">
        <v>8</v>
      </c>
      <c r="AS166" s="55"/>
      <c r="AT166" s="55"/>
      <c r="AU166" s="93"/>
      <c r="AV166" s="55"/>
      <c r="AW166" s="94"/>
      <c r="AX166" s="94"/>
      <c r="AY166" s="95" t="s">
        <v>273</v>
      </c>
      <c r="AZ166" s="95"/>
      <c r="BA166" s="95"/>
      <c r="BB166" s="100"/>
      <c r="BC166" s="95"/>
      <c r="BD166" s="95"/>
      <c r="BE166" s="95"/>
      <c r="BF166" s="95"/>
      <c r="BG166" s="95"/>
      <c r="BH166" s="95"/>
      <c r="BI166" s="95" t="str">
        <f>VLOOKUP(D166,'部省规划资金拨付（年报数据）'!$C$8:'部省规划资金拨付（年报数据）'!$BE$464,1,FALSE)</f>
        <v>S351桂东寨前-流源</v>
      </c>
      <c r="BJ166" s="43">
        <v>0</v>
      </c>
      <c r="BK166" s="43">
        <v>0</v>
      </c>
      <c r="BL166" s="43"/>
      <c r="BM166" s="43">
        <v>0</v>
      </c>
      <c r="BN166" s="43">
        <v>0</v>
      </c>
      <c r="BO166" s="43"/>
      <c r="BP166" s="43"/>
      <c r="BQ166" s="43"/>
      <c r="BR166" s="43"/>
      <c r="BS166" s="43">
        <f t="shared" si="13"/>
        <v>0</v>
      </c>
      <c r="BT166" s="106" t="s">
        <v>95</v>
      </c>
      <c r="BU166" s="106" t="s">
        <v>95</v>
      </c>
      <c r="BV166" s="110"/>
    </row>
    <row r="167" spans="1:74" ht="36">
      <c r="A167" s="28">
        <v>156</v>
      </c>
      <c r="B167" s="28" t="s">
        <v>293</v>
      </c>
      <c r="C167" s="28" t="s">
        <v>858</v>
      </c>
      <c r="D167" s="36" t="s">
        <v>859</v>
      </c>
      <c r="E167" s="31" t="s">
        <v>859</v>
      </c>
      <c r="F167" s="31" t="s">
        <v>859</v>
      </c>
      <c r="G167" s="32"/>
      <c r="H167" s="32" t="s">
        <v>859</v>
      </c>
      <c r="I167" s="38" t="s">
        <v>478</v>
      </c>
      <c r="J167" s="39" t="s">
        <v>87</v>
      </c>
      <c r="K167" s="54" t="s">
        <v>88</v>
      </c>
      <c r="L167" s="38"/>
      <c r="M167" s="41" t="s">
        <v>134</v>
      </c>
      <c r="N167" s="42" t="s">
        <v>119</v>
      </c>
      <c r="O167" s="43">
        <v>31.300999999999998</v>
      </c>
      <c r="P167" s="55">
        <v>31.300999999999998</v>
      </c>
      <c r="Q167" s="55"/>
      <c r="R167" s="55"/>
      <c r="S167" s="55">
        <v>31.300999999999998</v>
      </c>
      <c r="T167" s="55"/>
      <c r="U167" s="55"/>
      <c r="V167" s="55">
        <v>2016</v>
      </c>
      <c r="W167" s="55">
        <v>2018</v>
      </c>
      <c r="X167" s="71" t="s">
        <v>860</v>
      </c>
      <c r="Y167" s="72" t="s">
        <v>861</v>
      </c>
      <c r="Z167" s="73">
        <v>23644.86</v>
      </c>
      <c r="AA167" s="73">
        <v>18387.293000000001</v>
      </c>
      <c r="AB167" s="73">
        <v>6642</v>
      </c>
      <c r="AC167" s="73">
        <v>2020</v>
      </c>
      <c r="AD167" s="67">
        <v>17002.86</v>
      </c>
      <c r="AE167" s="67"/>
      <c r="AF167" s="67"/>
      <c r="AG167" s="67">
        <f t="shared" si="12"/>
        <v>23644.86</v>
      </c>
      <c r="AH167" s="67">
        <f t="shared" si="12"/>
        <v>6642.12</v>
      </c>
      <c r="AI167" s="79">
        <v>14187</v>
      </c>
      <c r="AJ167" s="79">
        <v>3985.12</v>
      </c>
      <c r="AK167" s="79">
        <v>14187</v>
      </c>
      <c r="AL167" s="79"/>
      <c r="AM167" s="79"/>
      <c r="AN167" s="79">
        <v>3756.12</v>
      </c>
      <c r="AO167" s="79"/>
      <c r="AP167" s="79">
        <v>229</v>
      </c>
      <c r="AQ167" s="79" t="s">
        <v>93</v>
      </c>
      <c r="AR167" s="79"/>
      <c r="AS167" s="55">
        <v>9457.86</v>
      </c>
      <c r="AT167" s="55">
        <v>2657</v>
      </c>
      <c r="AU167" s="93" t="s">
        <v>94</v>
      </c>
      <c r="AV167" s="55">
        <v>31.300999999999998</v>
      </c>
      <c r="AW167" s="94"/>
      <c r="AX167" s="94"/>
      <c r="AY167" s="95"/>
      <c r="AZ167" s="95"/>
      <c r="BA167" s="95"/>
      <c r="BB167" s="100"/>
      <c r="BC167" s="95"/>
      <c r="BD167" s="95"/>
      <c r="BE167" s="95"/>
      <c r="BF167" s="95"/>
      <c r="BG167" s="95"/>
      <c r="BH167" s="95"/>
      <c r="BI167" s="95" t="str">
        <f>VLOOKUP(D167,'部省规划资金拨付（年报数据）'!$C$8:'部省规划资金拨付（年报数据）'!$BE$464,1,FALSE)</f>
        <v>资兴清江-滁口</v>
      </c>
      <c r="BJ167" s="43">
        <v>6642.12</v>
      </c>
      <c r="BK167" s="43">
        <v>0</v>
      </c>
      <c r="BL167" s="43"/>
      <c r="BM167" s="43">
        <v>6642.12</v>
      </c>
      <c r="BN167" s="43">
        <v>0</v>
      </c>
      <c r="BO167" s="43"/>
      <c r="BP167" s="43"/>
      <c r="BQ167" s="43"/>
      <c r="BR167" s="43"/>
      <c r="BS167" s="43">
        <f t="shared" si="13"/>
        <v>6642.12</v>
      </c>
      <c r="BT167" s="106" t="s">
        <v>95</v>
      </c>
      <c r="BU167" s="106" t="s">
        <v>95</v>
      </c>
      <c r="BV167" s="110"/>
    </row>
    <row r="168" spans="1:74" ht="36">
      <c r="A168" s="28">
        <v>157</v>
      </c>
      <c r="B168" s="28" t="s">
        <v>293</v>
      </c>
      <c r="C168" s="28" t="s">
        <v>858</v>
      </c>
      <c r="D168" s="30" t="s">
        <v>862</v>
      </c>
      <c r="E168" s="31" t="s">
        <v>862</v>
      </c>
      <c r="F168" s="31" t="s">
        <v>862</v>
      </c>
      <c r="G168" s="32"/>
      <c r="H168" s="32" t="s">
        <v>862</v>
      </c>
      <c r="I168" s="38" t="s">
        <v>478</v>
      </c>
      <c r="J168" s="39" t="s">
        <v>87</v>
      </c>
      <c r="K168" s="40" t="s">
        <v>88</v>
      </c>
      <c r="L168" s="38"/>
      <c r="M168" s="105" t="s">
        <v>89</v>
      </c>
      <c r="N168" s="42" t="s">
        <v>119</v>
      </c>
      <c r="O168" s="43">
        <v>12.34</v>
      </c>
      <c r="P168" s="55">
        <v>12.768000000000001</v>
      </c>
      <c r="Q168" s="89"/>
      <c r="R168" s="89">
        <v>12.768000000000001</v>
      </c>
      <c r="S168" s="89"/>
      <c r="T168" s="68"/>
      <c r="U168" s="66"/>
      <c r="V168" s="48">
        <v>2017</v>
      </c>
      <c r="W168" s="48">
        <v>2019</v>
      </c>
      <c r="X168" s="71" t="s">
        <v>863</v>
      </c>
      <c r="Y168" s="72" t="s">
        <v>864</v>
      </c>
      <c r="Z168" s="73">
        <v>18381.78</v>
      </c>
      <c r="AA168" s="73">
        <v>13216.9427</v>
      </c>
      <c r="AB168" s="73">
        <v>2553.6</v>
      </c>
      <c r="AC168" s="73">
        <v>2020</v>
      </c>
      <c r="AD168" s="79">
        <v>15828.18</v>
      </c>
      <c r="AE168" s="89"/>
      <c r="AF168" s="89"/>
      <c r="AG168" s="67">
        <f t="shared" si="12"/>
        <v>15074.346</v>
      </c>
      <c r="AH168" s="67">
        <f t="shared" si="12"/>
        <v>2553.6799999999998</v>
      </c>
      <c r="AI168" s="79"/>
      <c r="AJ168" s="79"/>
      <c r="AK168" s="79"/>
      <c r="AL168" s="79"/>
      <c r="AM168" s="79"/>
      <c r="AN168" s="79"/>
      <c r="AO168" s="79"/>
      <c r="AP168" s="79"/>
      <c r="AQ168" s="79"/>
      <c r="AR168" s="79"/>
      <c r="AS168" s="55">
        <v>2520</v>
      </c>
      <c r="AT168" s="55">
        <v>540</v>
      </c>
      <c r="AU168" s="93" t="s">
        <v>246</v>
      </c>
      <c r="AV168" s="55"/>
      <c r="AW168" s="94">
        <v>10347.245999999999</v>
      </c>
      <c r="AX168" s="94">
        <v>226.08</v>
      </c>
      <c r="AY168" s="95" t="s">
        <v>93</v>
      </c>
      <c r="AZ168" s="95"/>
      <c r="BA168" s="95">
        <v>2207.1</v>
      </c>
      <c r="BB168" s="100">
        <v>1787.6</v>
      </c>
      <c r="BC168" s="95" t="s">
        <v>94</v>
      </c>
      <c r="BD168" s="95">
        <v>12.8</v>
      </c>
      <c r="BE168" s="95"/>
      <c r="BF168" s="95"/>
      <c r="BG168" s="95"/>
      <c r="BH168" s="95"/>
      <c r="BI168" s="95" t="str">
        <f>VLOOKUP(D168,'部省规划资金拨付（年报数据）'!$C$8:'部省规划资金拨付（年报数据）'!$BE$464,1,FALSE)</f>
        <v>资兴兴宁-芋头坪</v>
      </c>
      <c r="BJ168" s="43">
        <v>540</v>
      </c>
      <c r="BK168" s="43">
        <v>2013.68</v>
      </c>
      <c r="BL168" s="43"/>
      <c r="BM168" s="43">
        <v>540</v>
      </c>
      <c r="BN168" s="43">
        <v>826</v>
      </c>
      <c r="BO168" s="43"/>
      <c r="BP168" s="43">
        <v>826</v>
      </c>
      <c r="BQ168" s="43">
        <v>1102</v>
      </c>
      <c r="BR168" s="43"/>
      <c r="BS168" s="43">
        <f t="shared" si="13"/>
        <v>2468</v>
      </c>
      <c r="BT168" s="106" t="s">
        <v>95</v>
      </c>
      <c r="BU168" s="106" t="s">
        <v>95</v>
      </c>
      <c r="BV168" s="110"/>
    </row>
    <row r="169" spans="1:74" ht="36">
      <c r="A169" s="28">
        <v>158</v>
      </c>
      <c r="B169" s="28" t="s">
        <v>300</v>
      </c>
      <c r="C169" s="28" t="s">
        <v>301</v>
      </c>
      <c r="D169" s="30" t="s">
        <v>865</v>
      </c>
      <c r="E169" s="31" t="s">
        <v>865</v>
      </c>
      <c r="F169" s="31" t="s">
        <v>865</v>
      </c>
      <c r="G169" s="32"/>
      <c r="H169" s="32"/>
      <c r="I169" s="38" t="s">
        <v>478</v>
      </c>
      <c r="J169" s="39" t="s">
        <v>87</v>
      </c>
      <c r="K169" s="44" t="s">
        <v>133</v>
      </c>
      <c r="L169" s="38" t="s">
        <v>234</v>
      </c>
      <c r="M169" s="41" t="s">
        <v>134</v>
      </c>
      <c r="N169" s="42" t="s">
        <v>119</v>
      </c>
      <c r="O169" s="43">
        <v>8.0329999999999995</v>
      </c>
      <c r="P169" s="55">
        <v>7.8040000000000003</v>
      </c>
      <c r="Q169" s="55"/>
      <c r="R169" s="55">
        <v>7.8040000000000003</v>
      </c>
      <c r="S169" s="55"/>
      <c r="T169" s="55"/>
      <c r="U169" s="55"/>
      <c r="V169" s="55">
        <v>2016</v>
      </c>
      <c r="W169" s="55">
        <v>2018</v>
      </c>
      <c r="X169" s="71" t="s">
        <v>866</v>
      </c>
      <c r="Y169" s="72" t="s">
        <v>867</v>
      </c>
      <c r="Z169" s="73">
        <v>6007.05</v>
      </c>
      <c r="AA169" s="73">
        <v>3724.4292</v>
      </c>
      <c r="AB169" s="73">
        <v>1951</v>
      </c>
      <c r="AC169" s="73"/>
      <c r="AD169" s="79">
        <v>4056.05</v>
      </c>
      <c r="AE169" s="67"/>
      <c r="AF169" s="67"/>
      <c r="AG169" s="67">
        <f t="shared" si="12"/>
        <v>6007.05</v>
      </c>
      <c r="AH169" s="67">
        <f t="shared" si="12"/>
        <v>1951</v>
      </c>
      <c r="AI169" s="79">
        <v>1991</v>
      </c>
      <c r="AJ169" s="79">
        <v>0</v>
      </c>
      <c r="AK169" s="79">
        <v>1991</v>
      </c>
      <c r="AL169" s="79"/>
      <c r="AM169" s="79"/>
      <c r="AN169" s="79"/>
      <c r="AO169" s="79"/>
      <c r="AP169" s="79"/>
      <c r="AQ169" s="79" t="s">
        <v>246</v>
      </c>
      <c r="AR169" s="79"/>
      <c r="AS169" s="55">
        <v>1990</v>
      </c>
      <c r="AT169" s="55">
        <v>1218.1500000000001</v>
      </c>
      <c r="AU169" s="93" t="s">
        <v>93</v>
      </c>
      <c r="AV169" s="55"/>
      <c r="AW169" s="94">
        <v>2026.05</v>
      </c>
      <c r="AX169" s="94">
        <v>732.85</v>
      </c>
      <c r="AY169" s="95" t="s">
        <v>94</v>
      </c>
      <c r="AZ169" s="95">
        <v>7.8040000000000003</v>
      </c>
      <c r="BA169" s="95"/>
      <c r="BB169" s="100"/>
      <c r="BC169" s="95"/>
      <c r="BD169" s="95"/>
      <c r="BE169" s="95"/>
      <c r="BF169" s="95"/>
      <c r="BG169" s="95"/>
      <c r="BH169" s="95"/>
      <c r="BI169" s="95" t="str">
        <f>VLOOKUP(D169,'部省规划资金拨付（年报数据）'!$C$8:'部省规划资金拨付（年报数据）'!$BE$464,1,FALSE)</f>
        <v>江永桃川-小水</v>
      </c>
      <c r="BJ169" s="43">
        <v>1951</v>
      </c>
      <c r="BK169" s="43">
        <v>0</v>
      </c>
      <c r="BL169" s="43"/>
      <c r="BM169" s="43">
        <v>1951</v>
      </c>
      <c r="BN169" s="43">
        <v>0</v>
      </c>
      <c r="BO169" s="43"/>
      <c r="BP169" s="43"/>
      <c r="BQ169" s="43"/>
      <c r="BR169" s="43"/>
      <c r="BS169" s="43">
        <f t="shared" si="13"/>
        <v>1951</v>
      </c>
      <c r="BT169" s="106" t="s">
        <v>95</v>
      </c>
      <c r="BU169" s="106" t="s">
        <v>95</v>
      </c>
      <c r="BV169" s="110"/>
    </row>
    <row r="170" spans="1:74" ht="36">
      <c r="A170" s="28">
        <v>159</v>
      </c>
      <c r="B170" s="28" t="s">
        <v>300</v>
      </c>
      <c r="C170" s="28" t="s">
        <v>319</v>
      </c>
      <c r="D170" s="36" t="s">
        <v>868</v>
      </c>
      <c r="E170" s="31" t="s">
        <v>869</v>
      </c>
      <c r="F170" s="31" t="s">
        <v>870</v>
      </c>
      <c r="G170" s="32" t="s">
        <v>868</v>
      </c>
      <c r="H170" s="32" t="s">
        <v>871</v>
      </c>
      <c r="I170" s="38" t="s">
        <v>478</v>
      </c>
      <c r="J170" s="39" t="s">
        <v>87</v>
      </c>
      <c r="K170" s="44" t="s">
        <v>140</v>
      </c>
      <c r="L170" s="38" t="s">
        <v>141</v>
      </c>
      <c r="M170" s="41" t="s">
        <v>134</v>
      </c>
      <c r="N170" s="42" t="s">
        <v>90</v>
      </c>
      <c r="O170" s="43">
        <v>12.982804</v>
      </c>
      <c r="P170" s="55">
        <v>12.638999999999999</v>
      </c>
      <c r="Q170" s="55">
        <v>10.449</v>
      </c>
      <c r="R170" s="55">
        <v>2.19</v>
      </c>
      <c r="S170" s="55"/>
      <c r="T170" s="55"/>
      <c r="U170" s="55"/>
      <c r="V170" s="55">
        <v>2016</v>
      </c>
      <c r="W170" s="55">
        <v>2018</v>
      </c>
      <c r="X170" s="71" t="s">
        <v>872</v>
      </c>
      <c r="Y170" s="72" t="s">
        <v>873</v>
      </c>
      <c r="Z170" s="73">
        <v>32213</v>
      </c>
      <c r="AA170" s="73">
        <v>17763.2227010444</v>
      </c>
      <c r="AB170" s="73">
        <v>7759</v>
      </c>
      <c r="AC170" s="73">
        <v>7668</v>
      </c>
      <c r="AD170" s="79">
        <v>24454</v>
      </c>
      <c r="AE170" s="67"/>
      <c r="AF170" s="67"/>
      <c r="AG170" s="67">
        <f t="shared" si="12"/>
        <v>32213</v>
      </c>
      <c r="AH170" s="67">
        <f t="shared" si="12"/>
        <v>7759</v>
      </c>
      <c r="AI170" s="79">
        <v>9726</v>
      </c>
      <c r="AJ170" s="79">
        <v>2648</v>
      </c>
      <c r="AK170" s="79">
        <v>9726</v>
      </c>
      <c r="AL170" s="79">
        <v>2648</v>
      </c>
      <c r="AM170" s="79"/>
      <c r="AN170" s="79"/>
      <c r="AO170" s="79"/>
      <c r="AP170" s="79"/>
      <c r="AQ170" s="79" t="s">
        <v>93</v>
      </c>
      <c r="AR170" s="79"/>
      <c r="AS170" s="55">
        <v>9725.4</v>
      </c>
      <c r="AT170" s="55">
        <v>5111</v>
      </c>
      <c r="AU170" s="93" t="s">
        <v>93</v>
      </c>
      <c r="AV170" s="55"/>
      <c r="AW170" s="94">
        <v>12761.6</v>
      </c>
      <c r="AX170" s="94">
        <v>0</v>
      </c>
      <c r="AY170" s="95" t="s">
        <v>94</v>
      </c>
      <c r="AZ170" s="95">
        <v>12.638999999999999</v>
      </c>
      <c r="BA170" s="95"/>
      <c r="BB170" s="100"/>
      <c r="BC170" s="95"/>
      <c r="BD170" s="95"/>
      <c r="BE170" s="95"/>
      <c r="BF170" s="95"/>
      <c r="BG170" s="95"/>
      <c r="BH170" s="95"/>
      <c r="BI170" s="95" t="str">
        <f>VLOOKUP(D170,'部省规划资金拨付（年报数据）'!$C$8:'部省规划资金拨付（年报数据）'!$BE$464,1,FALSE)</f>
        <v>S356江华县沱江-涔天河</v>
      </c>
      <c r="BJ170" s="43">
        <v>7759</v>
      </c>
      <c r="BK170" s="43">
        <v>0</v>
      </c>
      <c r="BL170" s="43"/>
      <c r="BM170" s="43">
        <v>7759</v>
      </c>
      <c r="BN170" s="43">
        <v>0</v>
      </c>
      <c r="BO170" s="43"/>
      <c r="BP170" s="43"/>
      <c r="BQ170" s="43"/>
      <c r="BR170" s="43"/>
      <c r="BS170" s="43">
        <f t="shared" si="13"/>
        <v>7759</v>
      </c>
      <c r="BT170" s="106" t="s">
        <v>95</v>
      </c>
      <c r="BU170" s="106" t="s">
        <v>95</v>
      </c>
      <c r="BV170" s="110"/>
    </row>
    <row r="171" spans="1:74" ht="36">
      <c r="A171" s="28">
        <v>160</v>
      </c>
      <c r="B171" s="28" t="s">
        <v>300</v>
      </c>
      <c r="C171" s="28" t="s">
        <v>874</v>
      </c>
      <c r="D171" s="36" t="s">
        <v>875</v>
      </c>
      <c r="E171" s="31" t="s">
        <v>875</v>
      </c>
      <c r="F171" s="31" t="s">
        <v>876</v>
      </c>
      <c r="G171" s="32"/>
      <c r="H171" s="32"/>
      <c r="I171" s="38" t="s">
        <v>478</v>
      </c>
      <c r="J171" s="39" t="s">
        <v>87</v>
      </c>
      <c r="K171" s="126" t="s">
        <v>88</v>
      </c>
      <c r="L171" s="47"/>
      <c r="M171" s="41" t="s">
        <v>89</v>
      </c>
      <c r="N171" s="42" t="s">
        <v>119</v>
      </c>
      <c r="O171" s="43">
        <v>16.452999999999999</v>
      </c>
      <c r="P171" s="55">
        <v>15.41</v>
      </c>
      <c r="Q171" s="55">
        <v>15.41</v>
      </c>
      <c r="R171" s="55"/>
      <c r="S171" s="55"/>
      <c r="T171" s="55"/>
      <c r="U171" s="55"/>
      <c r="V171" s="55">
        <v>2016</v>
      </c>
      <c r="W171" s="55">
        <v>2018</v>
      </c>
      <c r="X171" s="71" t="s">
        <v>877</v>
      </c>
      <c r="Y171" s="72" t="s">
        <v>878</v>
      </c>
      <c r="Z171" s="73">
        <v>42428</v>
      </c>
      <c r="AA171" s="73">
        <v>30875.57</v>
      </c>
      <c r="AB171" s="73">
        <v>3296</v>
      </c>
      <c r="AC171" s="73"/>
      <c r="AD171" s="67">
        <v>39132</v>
      </c>
      <c r="AE171" s="67"/>
      <c r="AF171" s="67"/>
      <c r="AG171" s="67">
        <f t="shared" si="12"/>
        <v>42428</v>
      </c>
      <c r="AH171" s="67">
        <f t="shared" si="12"/>
        <v>3296</v>
      </c>
      <c r="AI171" s="79">
        <v>25457</v>
      </c>
      <c r="AJ171" s="79">
        <v>1978</v>
      </c>
      <c r="AK171" s="79">
        <v>25457</v>
      </c>
      <c r="AL171" s="79"/>
      <c r="AM171" s="79"/>
      <c r="AN171" s="79">
        <v>1849</v>
      </c>
      <c r="AO171" s="79"/>
      <c r="AP171" s="79">
        <v>129</v>
      </c>
      <c r="AQ171" s="79" t="s">
        <v>93</v>
      </c>
      <c r="AR171" s="79"/>
      <c r="AS171" s="55">
        <v>16971</v>
      </c>
      <c r="AT171" s="55">
        <v>1318</v>
      </c>
      <c r="AU171" s="93" t="s">
        <v>94</v>
      </c>
      <c r="AV171" s="55">
        <v>15.41</v>
      </c>
      <c r="AW171" s="94"/>
      <c r="AX171" s="94"/>
      <c r="AY171" s="95"/>
      <c r="AZ171" s="95"/>
      <c r="BA171" s="95"/>
      <c r="BB171" s="100"/>
      <c r="BC171" s="95"/>
      <c r="BD171" s="95"/>
      <c r="BE171" s="95"/>
      <c r="BF171" s="95"/>
      <c r="BG171" s="95"/>
      <c r="BH171" s="95"/>
      <c r="BI171" s="95" t="str">
        <f>VLOOKUP(D171,'部省规划资金拨付（年报数据）'!$C$8:'部省规划资金拨付（年报数据）'!$BE$464,1,FALSE)</f>
        <v>冷水滩珊瑚-东安井头圩改线</v>
      </c>
      <c r="BJ171" s="43">
        <v>3296</v>
      </c>
      <c r="BK171" s="43">
        <v>0</v>
      </c>
      <c r="BL171" s="43"/>
      <c r="BM171" s="43">
        <v>3296</v>
      </c>
      <c r="BN171" s="43">
        <v>0</v>
      </c>
      <c r="BO171" s="43"/>
      <c r="BP171" s="43"/>
      <c r="BQ171" s="43"/>
      <c r="BR171" s="43"/>
      <c r="BS171" s="43">
        <f t="shared" si="13"/>
        <v>3296</v>
      </c>
      <c r="BT171" s="106" t="s">
        <v>95</v>
      </c>
      <c r="BU171" s="106" t="s">
        <v>95</v>
      </c>
      <c r="BV171" s="110"/>
    </row>
    <row r="172" spans="1:74" ht="36">
      <c r="A172" s="28">
        <v>161</v>
      </c>
      <c r="B172" s="28" t="s">
        <v>331</v>
      </c>
      <c r="C172" s="28" t="s">
        <v>879</v>
      </c>
      <c r="D172" s="33" t="s">
        <v>880</v>
      </c>
      <c r="E172" s="34" t="s">
        <v>880</v>
      </c>
      <c r="F172" s="31" t="s">
        <v>880</v>
      </c>
      <c r="G172" s="32" t="s">
        <v>880</v>
      </c>
      <c r="H172" s="32" t="s">
        <v>880</v>
      </c>
      <c r="I172" s="38" t="s">
        <v>478</v>
      </c>
      <c r="J172" s="39" t="s">
        <v>87</v>
      </c>
      <c r="K172" s="46" t="s">
        <v>140</v>
      </c>
      <c r="L172" s="38" t="s">
        <v>141</v>
      </c>
      <c r="M172" s="48" t="s">
        <v>165</v>
      </c>
      <c r="N172" s="42" t="s">
        <v>113</v>
      </c>
      <c r="O172" s="43">
        <v>6</v>
      </c>
      <c r="P172" s="61">
        <v>5.6749999999999998</v>
      </c>
      <c r="Q172" s="61">
        <v>5.0336999999999996</v>
      </c>
      <c r="R172" s="61"/>
      <c r="S172" s="61"/>
      <c r="T172" s="61">
        <v>641.29999999999995</v>
      </c>
      <c r="U172" s="61"/>
      <c r="V172" s="61">
        <v>2016</v>
      </c>
      <c r="W172" s="61">
        <v>2018</v>
      </c>
      <c r="X172" s="71" t="s">
        <v>881</v>
      </c>
      <c r="Y172" s="72" t="s">
        <v>882</v>
      </c>
      <c r="Z172" s="73">
        <v>29262</v>
      </c>
      <c r="AA172" s="73">
        <v>19158.926299999999</v>
      </c>
      <c r="AB172" s="73">
        <v>8064</v>
      </c>
      <c r="AC172" s="73">
        <v>6867</v>
      </c>
      <c r="AD172" s="48">
        <v>21198</v>
      </c>
      <c r="AE172" s="55"/>
      <c r="AF172" s="55"/>
      <c r="AG172" s="67">
        <f t="shared" si="12"/>
        <v>29262</v>
      </c>
      <c r="AH172" s="67">
        <f t="shared" si="12"/>
        <v>8064</v>
      </c>
      <c r="AI172" s="48">
        <v>12600</v>
      </c>
      <c r="AJ172" s="48">
        <v>0</v>
      </c>
      <c r="AK172" s="48">
        <v>12600</v>
      </c>
      <c r="AL172" s="48"/>
      <c r="AM172" s="48"/>
      <c r="AN172" s="48"/>
      <c r="AO172" s="48"/>
      <c r="AP172" s="48"/>
      <c r="AQ172" s="48" t="s">
        <v>93</v>
      </c>
      <c r="AR172" s="48"/>
      <c r="AS172" s="61">
        <v>4200</v>
      </c>
      <c r="AT172" s="61">
        <v>3840</v>
      </c>
      <c r="AU172" s="48" t="s">
        <v>93</v>
      </c>
      <c r="AV172" s="61"/>
      <c r="AW172" s="94">
        <v>12462</v>
      </c>
      <c r="AX172" s="94">
        <v>4224</v>
      </c>
      <c r="AY172" s="95" t="s">
        <v>94</v>
      </c>
      <c r="AZ172" s="95">
        <v>5.6749999999999998</v>
      </c>
      <c r="BA172" s="95"/>
      <c r="BB172" s="100"/>
      <c r="BC172" s="95"/>
      <c r="BD172" s="95"/>
      <c r="BE172" s="95"/>
      <c r="BF172" s="95"/>
      <c r="BG172" s="95"/>
      <c r="BH172" s="95"/>
      <c r="BI172" s="95" t="str">
        <f>VLOOKUP(D172,'部省规划资金拨付（年报数据）'!$C$8:'部省规划资金拨付（年报数据）'!$BE$464,1,FALSE)</f>
        <v>G241溆浦县水田垅-梁家坡</v>
      </c>
      <c r="BJ172" s="43">
        <v>4838</v>
      </c>
      <c r="BK172" s="43">
        <v>3226</v>
      </c>
      <c r="BL172" s="43"/>
      <c r="BM172" s="43">
        <v>4838</v>
      </c>
      <c r="BN172" s="43">
        <v>3226</v>
      </c>
      <c r="BO172" s="43"/>
      <c r="BP172" s="43">
        <v>3226</v>
      </c>
      <c r="BQ172" s="43"/>
      <c r="BR172" s="43"/>
      <c r="BS172" s="43">
        <f t="shared" si="13"/>
        <v>8064</v>
      </c>
      <c r="BT172" s="106" t="s">
        <v>95</v>
      </c>
      <c r="BU172" s="106" t="s">
        <v>95</v>
      </c>
      <c r="BV172" s="110"/>
    </row>
    <row r="173" spans="1:74" ht="36">
      <c r="A173" s="28">
        <v>162</v>
      </c>
      <c r="B173" s="28" t="s">
        <v>331</v>
      </c>
      <c r="C173" s="28" t="s">
        <v>883</v>
      </c>
      <c r="D173" s="145" t="s">
        <v>884</v>
      </c>
      <c r="E173" s="34" t="s">
        <v>885</v>
      </c>
      <c r="F173" s="31" t="s">
        <v>886</v>
      </c>
      <c r="G173" s="32" t="s">
        <v>884</v>
      </c>
      <c r="H173" s="32" t="s">
        <v>884</v>
      </c>
      <c r="I173" s="38" t="s">
        <v>478</v>
      </c>
      <c r="J173" s="39" t="s">
        <v>87</v>
      </c>
      <c r="K173" s="46" t="s">
        <v>140</v>
      </c>
      <c r="L173" s="38" t="s">
        <v>141</v>
      </c>
      <c r="M173" s="48" t="s">
        <v>89</v>
      </c>
      <c r="N173" s="42" t="s">
        <v>113</v>
      </c>
      <c r="O173" s="43">
        <v>9</v>
      </c>
      <c r="P173" s="61">
        <v>9.2390000000000008</v>
      </c>
      <c r="Q173" s="61"/>
      <c r="R173" s="61">
        <v>9.2390000000000008</v>
      </c>
      <c r="S173" s="61"/>
      <c r="T173" s="61"/>
      <c r="U173" s="61"/>
      <c r="V173" s="61">
        <v>2015</v>
      </c>
      <c r="W173" s="61">
        <v>2017</v>
      </c>
      <c r="X173" s="71" t="s">
        <v>887</v>
      </c>
      <c r="Y173" s="72" t="s">
        <v>888</v>
      </c>
      <c r="Z173" s="73">
        <v>13046</v>
      </c>
      <c r="AA173" s="73">
        <v>9114.5115999999998</v>
      </c>
      <c r="AB173" s="73">
        <v>6396</v>
      </c>
      <c r="AC173" s="73">
        <v>6098</v>
      </c>
      <c r="AD173" s="48">
        <v>6650</v>
      </c>
      <c r="AE173" s="67"/>
      <c r="AF173" s="67"/>
      <c r="AG173" s="67">
        <f t="shared" si="12"/>
        <v>13046</v>
      </c>
      <c r="AH173" s="67">
        <f t="shared" si="12"/>
        <v>6396</v>
      </c>
      <c r="AI173" s="48">
        <v>7828</v>
      </c>
      <c r="AJ173" s="48">
        <v>4006</v>
      </c>
      <c r="AK173" s="48">
        <v>7828</v>
      </c>
      <c r="AL173" s="48">
        <v>4006</v>
      </c>
      <c r="AM173" s="48"/>
      <c r="AN173" s="48"/>
      <c r="AO173" s="48"/>
      <c r="AP173" s="48"/>
      <c r="AQ173" s="48" t="s">
        <v>93</v>
      </c>
      <c r="AR173" s="48"/>
      <c r="AS173" s="61">
        <v>5218</v>
      </c>
      <c r="AT173" s="61">
        <v>2390</v>
      </c>
      <c r="AU173" s="48" t="s">
        <v>94</v>
      </c>
      <c r="AV173" s="61">
        <v>9.2390000000000008</v>
      </c>
      <c r="AW173" s="94"/>
      <c r="AX173" s="94"/>
      <c r="AY173" s="95"/>
      <c r="AZ173" s="95"/>
      <c r="BA173" s="95"/>
      <c r="BB173" s="100"/>
      <c r="BC173" s="95"/>
      <c r="BD173" s="95"/>
      <c r="BE173" s="95"/>
      <c r="BF173" s="95"/>
      <c r="BG173" s="95"/>
      <c r="BH173" s="95"/>
      <c r="BI173" s="95" t="str">
        <f>VLOOKUP(D173,'部省规划资金拨付（年报数据）'!$C$8:'部省规划资金拨付（年报数据）'!$BE$464,1,FALSE)</f>
        <v>G209会同绕城线</v>
      </c>
      <c r="BJ173" s="43">
        <v>6396</v>
      </c>
      <c r="BK173" s="43">
        <v>0</v>
      </c>
      <c r="BL173" s="43"/>
      <c r="BM173" s="43">
        <v>6396</v>
      </c>
      <c r="BN173" s="43">
        <v>0</v>
      </c>
      <c r="BO173" s="43"/>
      <c r="BP173" s="43"/>
      <c r="BQ173" s="43"/>
      <c r="BR173" s="43"/>
      <c r="BS173" s="43">
        <f t="shared" si="13"/>
        <v>6396</v>
      </c>
      <c r="BT173" s="106" t="s">
        <v>95</v>
      </c>
      <c r="BU173" s="106" t="s">
        <v>95</v>
      </c>
      <c r="BV173" s="110"/>
    </row>
    <row r="174" spans="1:74" ht="36">
      <c r="A174" s="28">
        <v>163</v>
      </c>
      <c r="B174" s="28" t="s">
        <v>331</v>
      </c>
      <c r="C174" s="28" t="s">
        <v>889</v>
      </c>
      <c r="D174" s="145" t="s">
        <v>890</v>
      </c>
      <c r="E174" s="34" t="s">
        <v>890</v>
      </c>
      <c r="F174" s="31" t="s">
        <v>890</v>
      </c>
      <c r="G174" s="32" t="s">
        <v>890</v>
      </c>
      <c r="H174" s="32" t="s">
        <v>891</v>
      </c>
      <c r="I174" s="38" t="s">
        <v>478</v>
      </c>
      <c r="J174" s="39" t="s">
        <v>87</v>
      </c>
      <c r="K174" s="46" t="s">
        <v>140</v>
      </c>
      <c r="L174" s="38" t="s">
        <v>141</v>
      </c>
      <c r="M174" s="48" t="s">
        <v>134</v>
      </c>
      <c r="N174" s="42" t="s">
        <v>113</v>
      </c>
      <c r="O174" s="43">
        <v>12</v>
      </c>
      <c r="P174" s="61">
        <v>12.042</v>
      </c>
      <c r="Q174" s="61"/>
      <c r="R174" s="61">
        <v>12.042</v>
      </c>
      <c r="S174" s="61"/>
      <c r="T174" s="61"/>
      <c r="U174" s="61"/>
      <c r="V174" s="61">
        <v>2015</v>
      </c>
      <c r="W174" s="61">
        <v>2017</v>
      </c>
      <c r="X174" s="71" t="s">
        <v>892</v>
      </c>
      <c r="Y174" s="72" t="s">
        <v>893</v>
      </c>
      <c r="Z174" s="73">
        <v>9687</v>
      </c>
      <c r="AA174" s="73">
        <v>7233.7825000000003</v>
      </c>
      <c r="AB174" s="73">
        <v>5529</v>
      </c>
      <c r="AC174" s="73">
        <v>5529</v>
      </c>
      <c r="AD174" s="48">
        <v>4158</v>
      </c>
      <c r="AE174" s="67"/>
      <c r="AF174" s="67"/>
      <c r="AG174" s="67">
        <f t="shared" si="12"/>
        <v>9687</v>
      </c>
      <c r="AH174" s="67">
        <f t="shared" si="12"/>
        <v>5529</v>
      </c>
      <c r="AI174" s="48">
        <v>9687</v>
      </c>
      <c r="AJ174" s="48">
        <v>5529</v>
      </c>
      <c r="AK174" s="48">
        <v>9687</v>
      </c>
      <c r="AL174" s="48">
        <v>5222</v>
      </c>
      <c r="AM174" s="48"/>
      <c r="AN174" s="48"/>
      <c r="AO174" s="48"/>
      <c r="AP174" s="48">
        <v>307</v>
      </c>
      <c r="AQ174" s="48" t="s">
        <v>94</v>
      </c>
      <c r="AR174" s="48">
        <v>12.042</v>
      </c>
      <c r="AS174" s="61"/>
      <c r="AT174" s="61"/>
      <c r="AU174" s="48"/>
      <c r="AV174" s="61"/>
      <c r="AW174" s="94"/>
      <c r="AX174" s="94"/>
      <c r="AY174" s="95"/>
      <c r="AZ174" s="95"/>
      <c r="BA174" s="95"/>
      <c r="BB174" s="100"/>
      <c r="BC174" s="95"/>
      <c r="BD174" s="95"/>
      <c r="BE174" s="95"/>
      <c r="BF174" s="95"/>
      <c r="BG174" s="95"/>
      <c r="BH174" s="95"/>
      <c r="BI174" s="95" t="str">
        <f>VLOOKUP(D174,'部省规划资金拨付（年报数据）'!$C$8:'部省规划资金拨付（年报数据）'!$BE$464,1,FALSE)</f>
        <v>G242新晃方家屯-兴隆</v>
      </c>
      <c r="BJ174" s="43">
        <v>5529</v>
      </c>
      <c r="BK174" s="43">
        <v>0</v>
      </c>
      <c r="BL174" s="43"/>
      <c r="BM174" s="43">
        <v>5529</v>
      </c>
      <c r="BN174" s="43">
        <v>0</v>
      </c>
      <c r="BO174" s="43"/>
      <c r="BP174" s="43"/>
      <c r="BQ174" s="43"/>
      <c r="BR174" s="43"/>
      <c r="BS174" s="43">
        <f t="shared" si="13"/>
        <v>5529</v>
      </c>
      <c r="BT174" s="106" t="s">
        <v>95</v>
      </c>
      <c r="BU174" s="106" t="s">
        <v>95</v>
      </c>
      <c r="BV174" s="110"/>
    </row>
    <row r="175" spans="1:74" ht="36">
      <c r="A175" s="28">
        <v>164</v>
      </c>
      <c r="B175" s="28" t="s">
        <v>331</v>
      </c>
      <c r="C175" s="28" t="s">
        <v>894</v>
      </c>
      <c r="D175" s="33" t="s">
        <v>895</v>
      </c>
      <c r="E175" s="34" t="s">
        <v>896</v>
      </c>
      <c r="F175" s="31" t="s">
        <v>897</v>
      </c>
      <c r="G175" s="32"/>
      <c r="H175" s="32"/>
      <c r="I175" s="38" t="s">
        <v>478</v>
      </c>
      <c r="J175" s="39" t="s">
        <v>87</v>
      </c>
      <c r="K175" s="46" t="s">
        <v>140</v>
      </c>
      <c r="L175" s="47" t="s">
        <v>141</v>
      </c>
      <c r="M175" s="48" t="s">
        <v>564</v>
      </c>
      <c r="N175" s="42" t="s">
        <v>90</v>
      </c>
      <c r="O175" s="43">
        <v>27</v>
      </c>
      <c r="P175" s="61">
        <v>26.4</v>
      </c>
      <c r="Q175" s="61"/>
      <c r="R175" s="61"/>
      <c r="S175" s="61">
        <v>26.4</v>
      </c>
      <c r="T175" s="61"/>
      <c r="U175" s="61"/>
      <c r="V175" s="61">
        <v>2016</v>
      </c>
      <c r="W175" s="61">
        <v>2019</v>
      </c>
      <c r="X175" s="71" t="s">
        <v>898</v>
      </c>
      <c r="Y175" s="72" t="s">
        <v>899</v>
      </c>
      <c r="Z175" s="73">
        <v>12587.2251</v>
      </c>
      <c r="AA175" s="73">
        <v>9983.3160000000007</v>
      </c>
      <c r="AB175" s="73">
        <v>7920</v>
      </c>
      <c r="AC175" s="73"/>
      <c r="AD175" s="67">
        <v>4667.2250999999997</v>
      </c>
      <c r="AE175" s="67"/>
      <c r="AF175" s="67"/>
      <c r="AG175" s="67">
        <f t="shared" si="12"/>
        <v>12587.2251</v>
      </c>
      <c r="AH175" s="67">
        <f t="shared" si="12"/>
        <v>7920</v>
      </c>
      <c r="AI175" s="48">
        <v>3777</v>
      </c>
      <c r="AJ175" s="48">
        <v>0</v>
      </c>
      <c r="AK175" s="48">
        <v>3777</v>
      </c>
      <c r="AL175" s="48"/>
      <c r="AM175" s="48"/>
      <c r="AN175" s="48"/>
      <c r="AO175" s="48"/>
      <c r="AP175" s="48"/>
      <c r="AQ175" s="48" t="s">
        <v>246</v>
      </c>
      <c r="AR175" s="48"/>
      <c r="AS175" s="61">
        <v>3777</v>
      </c>
      <c r="AT175" s="61">
        <v>4752</v>
      </c>
      <c r="AU175" s="48" t="s">
        <v>93</v>
      </c>
      <c r="AV175" s="61"/>
      <c r="AW175" s="94">
        <v>5033.2250999999997</v>
      </c>
      <c r="AX175" s="94">
        <v>3168</v>
      </c>
      <c r="AY175" s="95" t="s">
        <v>94</v>
      </c>
      <c r="AZ175" s="95">
        <v>26.4</v>
      </c>
      <c r="BA175" s="95"/>
      <c r="BB175" s="100"/>
      <c r="BC175" s="95"/>
      <c r="BD175" s="95"/>
      <c r="BE175" s="95"/>
      <c r="BF175" s="95"/>
      <c r="BG175" s="95"/>
      <c r="BH175" s="95"/>
      <c r="BI175" s="95" t="str">
        <f>VLOOKUP(D175,'部省规划资金拨付（年报数据）'!$C$8:'部省规划资金拨付（年报数据）'!$BE$464,1,FALSE)</f>
        <v>洪江区横岩至会同县堡子公路</v>
      </c>
      <c r="BJ175" s="43">
        <v>5490</v>
      </c>
      <c r="BK175" s="43">
        <v>2430</v>
      </c>
      <c r="BL175" s="43"/>
      <c r="BM175" s="43">
        <v>5490</v>
      </c>
      <c r="BN175" s="43">
        <v>996</v>
      </c>
      <c r="BO175" s="43"/>
      <c r="BP175" s="43">
        <v>996</v>
      </c>
      <c r="BQ175" s="43">
        <v>1434</v>
      </c>
      <c r="BR175" s="43"/>
      <c r="BS175" s="43">
        <f t="shared" si="13"/>
        <v>7920</v>
      </c>
      <c r="BT175" s="106" t="s">
        <v>95</v>
      </c>
      <c r="BU175" s="106" t="s">
        <v>95</v>
      </c>
      <c r="BV175" s="110"/>
    </row>
    <row r="176" spans="1:74" ht="36">
      <c r="A176" s="28">
        <v>165</v>
      </c>
      <c r="B176" s="28" t="s">
        <v>344</v>
      </c>
      <c r="C176" s="28" t="s">
        <v>900</v>
      </c>
      <c r="D176" s="36" t="s">
        <v>901</v>
      </c>
      <c r="E176" s="31" t="s">
        <v>901</v>
      </c>
      <c r="F176" s="31" t="s">
        <v>901</v>
      </c>
      <c r="G176" s="32"/>
      <c r="H176" s="32"/>
      <c r="I176" s="38" t="s">
        <v>478</v>
      </c>
      <c r="J176" s="39" t="s">
        <v>87</v>
      </c>
      <c r="K176" s="44" t="s">
        <v>133</v>
      </c>
      <c r="L176" s="38"/>
      <c r="M176" s="41" t="s">
        <v>165</v>
      </c>
      <c r="N176" s="42" t="s">
        <v>119</v>
      </c>
      <c r="O176" s="43">
        <v>9</v>
      </c>
      <c r="P176" s="55">
        <v>9</v>
      </c>
      <c r="Q176" s="55">
        <v>9</v>
      </c>
      <c r="R176" s="55"/>
      <c r="S176" s="55"/>
      <c r="T176" s="55"/>
      <c r="U176" s="55"/>
      <c r="V176" s="55">
        <v>2015</v>
      </c>
      <c r="W176" s="55">
        <v>2017</v>
      </c>
      <c r="X176" s="71" t="s">
        <v>902</v>
      </c>
      <c r="Y176" s="72" t="s">
        <v>903</v>
      </c>
      <c r="Z176" s="73">
        <v>12912</v>
      </c>
      <c r="AA176" s="73">
        <v>10980.9956</v>
      </c>
      <c r="AB176" s="73">
        <v>2507</v>
      </c>
      <c r="AC176" s="73"/>
      <c r="AD176" s="79">
        <v>10405</v>
      </c>
      <c r="AE176" s="67"/>
      <c r="AF176" s="67"/>
      <c r="AG176" s="67">
        <f t="shared" si="12"/>
        <v>12912</v>
      </c>
      <c r="AH176" s="67">
        <f t="shared" si="12"/>
        <v>2507</v>
      </c>
      <c r="AI176" s="79">
        <v>12912</v>
      </c>
      <c r="AJ176" s="79">
        <v>2507</v>
      </c>
      <c r="AK176" s="79">
        <v>12912</v>
      </c>
      <c r="AL176" s="79"/>
      <c r="AM176" s="79"/>
      <c r="AN176" s="79">
        <v>2250</v>
      </c>
      <c r="AO176" s="79"/>
      <c r="AP176" s="79">
        <v>257</v>
      </c>
      <c r="AQ176" s="79" t="s">
        <v>94</v>
      </c>
      <c r="AR176" s="79">
        <v>9</v>
      </c>
      <c r="AS176" s="55"/>
      <c r="AT176" s="55"/>
      <c r="AU176" s="93"/>
      <c r="AV176" s="55"/>
      <c r="AW176" s="94"/>
      <c r="AX176" s="94"/>
      <c r="AY176" s="95"/>
      <c r="AZ176" s="95"/>
      <c r="BA176" s="95"/>
      <c r="BB176" s="100"/>
      <c r="BC176" s="95"/>
      <c r="BD176" s="95"/>
      <c r="BE176" s="95"/>
      <c r="BF176" s="95"/>
      <c r="BG176" s="95"/>
      <c r="BH176" s="95"/>
      <c r="BI176" s="95" t="str">
        <f>VLOOKUP(D176,'部省规划资金拨付（年报数据）'!$C$8:'部省规划资金拨付（年报数据）'!$BE$464,1,FALSE)</f>
        <v>娄底和家-洞新</v>
      </c>
      <c r="BJ176" s="43">
        <v>2507</v>
      </c>
      <c r="BK176" s="43">
        <v>0</v>
      </c>
      <c r="BL176" s="43"/>
      <c r="BM176" s="43">
        <v>2507</v>
      </c>
      <c r="BN176" s="43">
        <v>0</v>
      </c>
      <c r="BO176" s="43"/>
      <c r="BP176" s="43"/>
      <c r="BQ176" s="43"/>
      <c r="BR176" s="43"/>
      <c r="BS176" s="43">
        <f t="shared" si="13"/>
        <v>2507</v>
      </c>
      <c r="BT176" s="106" t="s">
        <v>95</v>
      </c>
      <c r="BU176" s="106" t="s">
        <v>95</v>
      </c>
      <c r="BV176" s="110"/>
    </row>
    <row r="177" spans="1:74" ht="72">
      <c r="A177" s="28">
        <v>166</v>
      </c>
      <c r="B177" s="28" t="s">
        <v>344</v>
      </c>
      <c r="C177" s="28" t="s">
        <v>904</v>
      </c>
      <c r="D177" s="30" t="s">
        <v>905</v>
      </c>
      <c r="E177" s="31" t="s">
        <v>906</v>
      </c>
      <c r="F177" s="31" t="s">
        <v>907</v>
      </c>
      <c r="G177" s="32"/>
      <c r="H177" s="32"/>
      <c r="I177" s="38" t="s">
        <v>478</v>
      </c>
      <c r="J177" s="39" t="s">
        <v>87</v>
      </c>
      <c r="K177" s="44" t="s">
        <v>133</v>
      </c>
      <c r="L177" s="38" t="s">
        <v>234</v>
      </c>
      <c r="M177" s="41" t="s">
        <v>165</v>
      </c>
      <c r="N177" s="42" t="s">
        <v>90</v>
      </c>
      <c r="O177" s="43">
        <v>27</v>
      </c>
      <c r="P177" s="55">
        <v>26.94</v>
      </c>
      <c r="Q177" s="50"/>
      <c r="R177" s="50">
        <v>26.94</v>
      </c>
      <c r="S177" s="55"/>
      <c r="T177" s="55"/>
      <c r="U177" s="55"/>
      <c r="V177" s="55">
        <v>2016</v>
      </c>
      <c r="W177" s="55">
        <v>2018</v>
      </c>
      <c r="X177" s="71" t="s">
        <v>908</v>
      </c>
      <c r="Y177" s="72" t="s">
        <v>909</v>
      </c>
      <c r="Z177" s="73">
        <v>17233</v>
      </c>
      <c r="AA177" s="73">
        <v>12233.12</v>
      </c>
      <c r="AB177" s="73">
        <v>9589</v>
      </c>
      <c r="AC177" s="73"/>
      <c r="AD177" s="79">
        <v>7644</v>
      </c>
      <c r="AE177" s="67"/>
      <c r="AF177" s="67"/>
      <c r="AG177" s="67">
        <f t="shared" si="12"/>
        <v>17233</v>
      </c>
      <c r="AH177" s="67">
        <f t="shared" si="12"/>
        <v>8313.4</v>
      </c>
      <c r="AI177" s="79">
        <v>7800</v>
      </c>
      <c r="AJ177" s="79">
        <v>0</v>
      </c>
      <c r="AK177" s="79">
        <v>7800</v>
      </c>
      <c r="AL177" s="79"/>
      <c r="AM177" s="79"/>
      <c r="AN177" s="79"/>
      <c r="AO177" s="79"/>
      <c r="AP177" s="79"/>
      <c r="AQ177" s="79" t="s">
        <v>246</v>
      </c>
      <c r="AR177" s="79"/>
      <c r="AS177" s="55">
        <v>7800</v>
      </c>
      <c r="AT177" s="55">
        <v>5657.4</v>
      </c>
      <c r="AU177" s="93" t="s">
        <v>93</v>
      </c>
      <c r="AV177" s="55"/>
      <c r="AW177" s="94">
        <v>1633</v>
      </c>
      <c r="AX177" s="94">
        <v>2656</v>
      </c>
      <c r="AY177" s="95" t="s">
        <v>910</v>
      </c>
      <c r="AZ177" s="95">
        <v>23</v>
      </c>
      <c r="BA177" s="95"/>
      <c r="BB177" s="100"/>
      <c r="BC177" s="95"/>
      <c r="BD177" s="95"/>
      <c r="BE177" s="95"/>
      <c r="BF177" s="95"/>
      <c r="BG177" s="95"/>
      <c r="BH177" s="95"/>
      <c r="BI177" s="95" t="str">
        <f>VLOOKUP(D177,'部省规划资金拨付（年报数据）'!$C$8:'部省规划资金拨付（年报数据）'!$BE$464,1,FALSE)</f>
        <v>双峰县青树坪至太平寺公路</v>
      </c>
      <c r="BJ177" s="43">
        <v>13970</v>
      </c>
      <c r="BK177" s="43">
        <v>-5656.6</v>
      </c>
      <c r="BL177" s="43"/>
      <c r="BM177" s="43">
        <v>13970</v>
      </c>
      <c r="BN177" s="43">
        <v>-5657</v>
      </c>
      <c r="BO177" s="43"/>
      <c r="BP177" s="43">
        <v>-5657</v>
      </c>
      <c r="BQ177" s="43"/>
      <c r="BR177" s="43"/>
      <c r="BS177" s="43">
        <f t="shared" si="13"/>
        <v>8313</v>
      </c>
      <c r="BT177" s="106" t="s">
        <v>95</v>
      </c>
      <c r="BU177" s="106" t="s">
        <v>95</v>
      </c>
      <c r="BV177" s="110"/>
    </row>
    <row r="178" spans="1:74" ht="36">
      <c r="A178" s="28">
        <v>167</v>
      </c>
      <c r="B178" s="28" t="s">
        <v>344</v>
      </c>
      <c r="C178" s="28" t="s">
        <v>904</v>
      </c>
      <c r="D178" s="30" t="s">
        <v>911</v>
      </c>
      <c r="E178" s="31" t="s">
        <v>911</v>
      </c>
      <c r="F178" s="31" t="s">
        <v>912</v>
      </c>
      <c r="G178" s="32"/>
      <c r="H178" s="32"/>
      <c r="I178" s="38" t="s">
        <v>478</v>
      </c>
      <c r="J178" s="39" t="s">
        <v>87</v>
      </c>
      <c r="K178" s="49" t="s">
        <v>133</v>
      </c>
      <c r="L178" s="38" t="s">
        <v>234</v>
      </c>
      <c r="M178" s="50" t="s">
        <v>165</v>
      </c>
      <c r="N178" s="42" t="s">
        <v>119</v>
      </c>
      <c r="O178" s="43">
        <v>26</v>
      </c>
      <c r="P178" s="78">
        <v>26.2</v>
      </c>
      <c r="Q178" s="50"/>
      <c r="R178" s="50"/>
      <c r="S178" s="50">
        <v>26.378</v>
      </c>
      <c r="T178" s="55"/>
      <c r="U178" s="55"/>
      <c r="V178" s="48">
        <v>2018</v>
      </c>
      <c r="W178" s="50">
        <v>2019</v>
      </c>
      <c r="X178" s="71" t="s">
        <v>913</v>
      </c>
      <c r="Y178" s="72" t="s">
        <v>914</v>
      </c>
      <c r="Z178" s="73">
        <v>16534.02</v>
      </c>
      <c r="AA178" s="73">
        <v>10981.7516</v>
      </c>
      <c r="AB178" s="73">
        <v>6594.5</v>
      </c>
      <c r="AC178" s="73"/>
      <c r="AD178" s="67">
        <v>9939.52</v>
      </c>
      <c r="AE178" s="55"/>
      <c r="AF178" s="55"/>
      <c r="AG178" s="67">
        <f t="shared" si="12"/>
        <v>16534</v>
      </c>
      <c r="AH178" s="67">
        <f t="shared" si="12"/>
        <v>6595</v>
      </c>
      <c r="AI178" s="79"/>
      <c r="AJ178" s="79"/>
      <c r="AK178" s="79"/>
      <c r="AL178" s="79"/>
      <c r="AM178" s="79"/>
      <c r="AN178" s="79"/>
      <c r="AO178" s="79"/>
      <c r="AP178" s="79"/>
      <c r="AQ178" s="79"/>
      <c r="AR178" s="79"/>
      <c r="AS178" s="62"/>
      <c r="AT178" s="55"/>
      <c r="AU178" s="93"/>
      <c r="AV178" s="55"/>
      <c r="AW178" s="94">
        <v>16534</v>
      </c>
      <c r="AX178" s="94">
        <v>6595</v>
      </c>
      <c r="AY178" s="95" t="s">
        <v>94</v>
      </c>
      <c r="AZ178" s="95">
        <v>26.2</v>
      </c>
      <c r="BA178" s="95"/>
      <c r="BB178" s="100"/>
      <c r="BC178" s="95"/>
      <c r="BD178" s="95"/>
      <c r="BE178" s="95"/>
      <c r="BF178" s="95"/>
      <c r="BG178" s="95"/>
      <c r="BH178" s="95"/>
      <c r="BI178" s="95" t="str">
        <f>VLOOKUP(D178,'部省规划资金拨付（年报数据）'!$C$8:'部省规划资金拨付（年报数据）'!$BE$464,1,FALSE)</f>
        <v>双峰县城-古塘(一期)</v>
      </c>
      <c r="BJ178" s="43">
        <v>6595</v>
      </c>
      <c r="BK178" s="43">
        <v>0</v>
      </c>
      <c r="BL178" s="43"/>
      <c r="BM178" s="43">
        <v>6595</v>
      </c>
      <c r="BN178" s="43">
        <v>0</v>
      </c>
      <c r="BO178" s="43"/>
      <c r="BP178" s="43"/>
      <c r="BQ178" s="43"/>
      <c r="BR178" s="43"/>
      <c r="BS178" s="43">
        <f t="shared" si="13"/>
        <v>6595</v>
      </c>
      <c r="BT178" s="106" t="s">
        <v>95</v>
      </c>
      <c r="BU178" s="106" t="s">
        <v>95</v>
      </c>
      <c r="BV178" s="110"/>
    </row>
    <row r="179" spans="1:74" ht="36">
      <c r="A179" s="28">
        <v>168</v>
      </c>
      <c r="B179" s="28" t="s">
        <v>344</v>
      </c>
      <c r="C179" s="28" t="s">
        <v>362</v>
      </c>
      <c r="D179" s="30" t="s">
        <v>915</v>
      </c>
      <c r="E179" s="31" t="s">
        <v>916</v>
      </c>
      <c r="F179" s="31" t="s">
        <v>916</v>
      </c>
      <c r="G179" s="32" t="s">
        <v>917</v>
      </c>
      <c r="H179" s="32" t="s">
        <v>916</v>
      </c>
      <c r="I179" s="38" t="s">
        <v>478</v>
      </c>
      <c r="J179" s="39" t="s">
        <v>87</v>
      </c>
      <c r="K179" s="44" t="s">
        <v>140</v>
      </c>
      <c r="L179" s="38" t="s">
        <v>141</v>
      </c>
      <c r="M179" s="41" t="s">
        <v>165</v>
      </c>
      <c r="N179" s="42" t="s">
        <v>119</v>
      </c>
      <c r="O179" s="43">
        <v>10</v>
      </c>
      <c r="P179" s="55">
        <v>10.007999999999999</v>
      </c>
      <c r="Q179" s="55"/>
      <c r="R179" s="55">
        <v>10.007999999999999</v>
      </c>
      <c r="S179" s="55"/>
      <c r="T179" s="55"/>
      <c r="U179" s="55"/>
      <c r="V179" s="55">
        <v>2016</v>
      </c>
      <c r="W179" s="55">
        <v>2018</v>
      </c>
      <c r="X179" s="71" t="s">
        <v>918</v>
      </c>
      <c r="Y179" s="72" t="s">
        <v>919</v>
      </c>
      <c r="Z179" s="73">
        <v>7598.4</v>
      </c>
      <c r="AA179" s="73">
        <v>4675.9475000000002</v>
      </c>
      <c r="AB179" s="73">
        <v>3002.4</v>
      </c>
      <c r="AC179" s="73">
        <v>3500</v>
      </c>
      <c r="AD179" s="79">
        <v>4596</v>
      </c>
      <c r="AE179" s="67"/>
      <c r="AF179" s="67"/>
      <c r="AG179" s="67">
        <f t="shared" si="12"/>
        <v>7598.4</v>
      </c>
      <c r="AH179" s="67">
        <f t="shared" si="12"/>
        <v>3002.4</v>
      </c>
      <c r="AI179" s="79">
        <v>3000</v>
      </c>
      <c r="AJ179" s="79">
        <v>0</v>
      </c>
      <c r="AK179" s="79">
        <v>3000</v>
      </c>
      <c r="AL179" s="79"/>
      <c r="AM179" s="79"/>
      <c r="AN179" s="79"/>
      <c r="AO179" s="79"/>
      <c r="AP179" s="79"/>
      <c r="AQ179" s="79" t="s">
        <v>246</v>
      </c>
      <c r="AR179" s="79"/>
      <c r="AS179" s="55">
        <v>2000</v>
      </c>
      <c r="AT179" s="55">
        <v>1500</v>
      </c>
      <c r="AU179" s="93" t="s">
        <v>93</v>
      </c>
      <c r="AV179" s="55"/>
      <c r="AW179" s="94">
        <v>2598.4</v>
      </c>
      <c r="AX179" s="94">
        <v>1502.4</v>
      </c>
      <c r="AY179" s="95" t="s">
        <v>94</v>
      </c>
      <c r="AZ179" s="95">
        <v>10.007999999999999</v>
      </c>
      <c r="BA179" s="95"/>
      <c r="BB179" s="100"/>
      <c r="BC179" s="95"/>
      <c r="BD179" s="95"/>
      <c r="BE179" s="95"/>
      <c r="BF179" s="95"/>
      <c r="BG179" s="95"/>
      <c r="BH179" s="95"/>
      <c r="BI179" s="95" t="str">
        <f>VLOOKUP(D179,'部省规划资金拨付（年报数据）'!$C$8:'部省规划资金拨付（年报数据）'!$BE$464,1,FALSE)</f>
        <v>湄江至七星公路</v>
      </c>
      <c r="BJ179" s="43">
        <v>3002</v>
      </c>
      <c r="BK179" s="43">
        <v>0.400000000000091</v>
      </c>
      <c r="BL179" s="43"/>
      <c r="BM179" s="43">
        <v>3002</v>
      </c>
      <c r="BN179" s="43">
        <v>0</v>
      </c>
      <c r="BO179" s="43"/>
      <c r="BP179" s="43"/>
      <c r="BQ179" s="43"/>
      <c r="BR179" s="43"/>
      <c r="BS179" s="43">
        <f t="shared" si="13"/>
        <v>3002</v>
      </c>
      <c r="BT179" s="106" t="s">
        <v>95</v>
      </c>
      <c r="BU179" s="106" t="s">
        <v>95</v>
      </c>
      <c r="BV179" s="110"/>
    </row>
    <row r="180" spans="1:74" ht="36">
      <c r="A180" s="28">
        <v>169</v>
      </c>
      <c r="B180" s="28" t="s">
        <v>344</v>
      </c>
      <c r="C180" s="28" t="s">
        <v>362</v>
      </c>
      <c r="D180" s="30" t="s">
        <v>920</v>
      </c>
      <c r="E180" s="31" t="s">
        <v>921</v>
      </c>
      <c r="F180" s="31" t="s">
        <v>921</v>
      </c>
      <c r="G180" s="32"/>
      <c r="H180" s="32"/>
      <c r="I180" s="38" t="s">
        <v>478</v>
      </c>
      <c r="J180" s="39" t="s">
        <v>87</v>
      </c>
      <c r="K180" s="44" t="s">
        <v>140</v>
      </c>
      <c r="L180" s="38" t="s">
        <v>141</v>
      </c>
      <c r="M180" s="147" t="s">
        <v>165</v>
      </c>
      <c r="N180" s="42" t="s">
        <v>119</v>
      </c>
      <c r="O180" s="43">
        <v>18</v>
      </c>
      <c r="P180" s="55">
        <v>17.986000000000001</v>
      </c>
      <c r="Q180" s="93"/>
      <c r="R180" s="55"/>
      <c r="S180" s="55">
        <v>17.986000000000001</v>
      </c>
      <c r="T180" s="55"/>
      <c r="U180" s="93"/>
      <c r="V180" s="55">
        <v>2017</v>
      </c>
      <c r="W180" s="55">
        <v>2018</v>
      </c>
      <c r="X180" s="71" t="s">
        <v>922</v>
      </c>
      <c r="Y180" s="72" t="s">
        <v>923</v>
      </c>
      <c r="Z180" s="73">
        <v>11124</v>
      </c>
      <c r="AA180" s="73">
        <v>8530.6022969999995</v>
      </c>
      <c r="AB180" s="73">
        <v>5395.8</v>
      </c>
      <c r="AC180" s="73"/>
      <c r="AD180" s="154">
        <v>5728.2</v>
      </c>
      <c r="AE180" s="67"/>
      <c r="AF180" s="79"/>
      <c r="AG180" s="67">
        <f t="shared" si="12"/>
        <v>11124</v>
      </c>
      <c r="AH180" s="67">
        <f t="shared" si="12"/>
        <v>5397</v>
      </c>
      <c r="AI180" s="62"/>
      <c r="AJ180" s="79"/>
      <c r="AK180" s="79"/>
      <c r="AL180" s="79"/>
      <c r="AM180" s="79"/>
      <c r="AN180" s="79"/>
      <c r="AO180" s="79"/>
      <c r="AP180" s="79"/>
      <c r="AQ180" s="79"/>
      <c r="AR180" s="79"/>
      <c r="AS180" s="55">
        <v>7587</v>
      </c>
      <c r="AT180" s="55">
        <v>3239</v>
      </c>
      <c r="AU180" s="93" t="s">
        <v>93</v>
      </c>
      <c r="AV180" s="55"/>
      <c r="AW180" s="94">
        <v>3537</v>
      </c>
      <c r="AX180" s="94">
        <v>2158</v>
      </c>
      <c r="AY180" s="95" t="s">
        <v>94</v>
      </c>
      <c r="AZ180" s="95">
        <v>17.986000000000001</v>
      </c>
      <c r="BA180" s="95"/>
      <c r="BB180" s="100"/>
      <c r="BC180" s="95"/>
      <c r="BD180" s="95"/>
      <c r="BE180" s="95"/>
      <c r="BF180" s="95"/>
      <c r="BG180" s="95"/>
      <c r="BH180" s="95"/>
      <c r="BI180" s="95" t="str">
        <f>VLOOKUP(D180,'部省规划资金拨付（年报数据）'!$C$8:'部省规划资金拨付（年报数据）'!$BE$464,1,FALSE)</f>
        <v>涟源伏口至漆树</v>
      </c>
      <c r="BJ180" s="43">
        <v>5397</v>
      </c>
      <c r="BK180" s="43">
        <v>0</v>
      </c>
      <c r="BL180" s="43"/>
      <c r="BM180" s="43">
        <v>5397</v>
      </c>
      <c r="BN180" s="43">
        <v>0</v>
      </c>
      <c r="BO180" s="43"/>
      <c r="BP180" s="43"/>
      <c r="BQ180" s="43"/>
      <c r="BR180" s="43"/>
      <c r="BS180" s="43">
        <f t="shared" si="13"/>
        <v>5397</v>
      </c>
      <c r="BT180" s="106" t="s">
        <v>95</v>
      </c>
      <c r="BU180" s="106" t="s">
        <v>95</v>
      </c>
      <c r="BV180" s="110"/>
    </row>
    <row r="181" spans="1:74" ht="36">
      <c r="A181" s="28">
        <v>170</v>
      </c>
      <c r="B181" s="28" t="s">
        <v>344</v>
      </c>
      <c r="C181" s="28" t="s">
        <v>362</v>
      </c>
      <c r="D181" s="30" t="s">
        <v>924</v>
      </c>
      <c r="E181" s="31" t="s">
        <v>924</v>
      </c>
      <c r="F181" s="31" t="s">
        <v>925</v>
      </c>
      <c r="G181" s="32" t="s">
        <v>926</v>
      </c>
      <c r="H181" s="32"/>
      <c r="I181" s="38" t="s">
        <v>478</v>
      </c>
      <c r="J181" s="39" t="s">
        <v>87</v>
      </c>
      <c r="K181" s="44" t="s">
        <v>140</v>
      </c>
      <c r="L181" s="38" t="s">
        <v>141</v>
      </c>
      <c r="M181" s="148" t="s">
        <v>165</v>
      </c>
      <c r="N181" s="42" t="s">
        <v>90</v>
      </c>
      <c r="O181" s="43">
        <v>15</v>
      </c>
      <c r="P181" s="43">
        <v>14.885</v>
      </c>
      <c r="Q181" s="93"/>
      <c r="R181" s="43">
        <v>14.885</v>
      </c>
      <c r="S181" s="93"/>
      <c r="T181" s="93"/>
      <c r="U181" s="93"/>
      <c r="V181" s="48">
        <v>2017</v>
      </c>
      <c r="W181" s="55">
        <v>2019</v>
      </c>
      <c r="X181" s="71" t="s">
        <v>927</v>
      </c>
      <c r="Y181" s="72" t="s">
        <v>928</v>
      </c>
      <c r="Z181" s="73">
        <v>11590</v>
      </c>
      <c r="AA181" s="73">
        <v>8741.1319509999994</v>
      </c>
      <c r="AB181" s="73">
        <v>6187.7</v>
      </c>
      <c r="AC181" s="73"/>
      <c r="AD181" s="79">
        <v>5402.3</v>
      </c>
      <c r="AE181" s="55"/>
      <c r="AF181" s="55"/>
      <c r="AG181" s="67">
        <f t="shared" si="12"/>
        <v>13431</v>
      </c>
      <c r="AH181" s="67">
        <f t="shared" si="12"/>
        <v>5600</v>
      </c>
      <c r="AI181" s="79"/>
      <c r="AJ181" s="79"/>
      <c r="AK181" s="79"/>
      <c r="AL181" s="79"/>
      <c r="AM181" s="79"/>
      <c r="AN181" s="79"/>
      <c r="AO181" s="79"/>
      <c r="AP181" s="79"/>
      <c r="AQ181" s="79"/>
      <c r="AR181" s="79"/>
      <c r="AS181" s="55">
        <v>2318</v>
      </c>
      <c r="AT181" s="55">
        <v>1200</v>
      </c>
      <c r="AU181" s="93" t="s">
        <v>246</v>
      </c>
      <c r="AV181" s="55"/>
      <c r="AW181" s="94">
        <v>5795</v>
      </c>
      <c r="AX181" s="94">
        <v>4400</v>
      </c>
      <c r="AY181" s="95" t="s">
        <v>93</v>
      </c>
      <c r="AZ181" s="95"/>
      <c r="BA181" s="95">
        <v>5318</v>
      </c>
      <c r="BB181" s="100"/>
      <c r="BC181" s="95" t="s">
        <v>910</v>
      </c>
      <c r="BD181" s="95">
        <v>10</v>
      </c>
      <c r="BE181" s="95"/>
      <c r="BF181" s="95"/>
      <c r="BG181" s="95"/>
      <c r="BH181" s="95"/>
      <c r="BI181" s="95" t="str">
        <f>VLOOKUP(D181,'部省规划资金拨付（年报数据）'!$C$8:'部省规划资金拨付（年报数据）'!$BE$464,1,FALSE)</f>
        <v>涟源增加-桥头河</v>
      </c>
      <c r="BJ181" s="43">
        <v>2576</v>
      </c>
      <c r="BK181" s="43">
        <v>3024</v>
      </c>
      <c r="BL181" s="43"/>
      <c r="BM181" s="43">
        <v>2576</v>
      </c>
      <c r="BN181" s="43">
        <v>3024</v>
      </c>
      <c r="BO181" s="43"/>
      <c r="BP181" s="43">
        <v>3024</v>
      </c>
      <c r="BQ181" s="43"/>
      <c r="BR181" s="43"/>
      <c r="BS181" s="43">
        <f t="shared" si="13"/>
        <v>5600</v>
      </c>
      <c r="BT181" s="106" t="s">
        <v>95</v>
      </c>
      <c r="BU181" s="106" t="s">
        <v>95</v>
      </c>
      <c r="BV181" s="110"/>
    </row>
    <row r="182" spans="1:74" ht="36">
      <c r="A182" s="28">
        <v>171</v>
      </c>
      <c r="B182" s="28" t="s">
        <v>344</v>
      </c>
      <c r="C182" s="28" t="s">
        <v>929</v>
      </c>
      <c r="D182" s="36" t="s">
        <v>930</v>
      </c>
      <c r="E182" s="31" t="s">
        <v>930</v>
      </c>
      <c r="F182" s="31" t="s">
        <v>930</v>
      </c>
      <c r="G182" s="32"/>
      <c r="H182" s="32"/>
      <c r="I182" s="38" t="s">
        <v>478</v>
      </c>
      <c r="J182" s="39" t="s">
        <v>87</v>
      </c>
      <c r="K182" s="44" t="s">
        <v>140</v>
      </c>
      <c r="L182" s="47" t="s">
        <v>141</v>
      </c>
      <c r="M182" s="41" t="s">
        <v>165</v>
      </c>
      <c r="N182" s="42" t="s">
        <v>119</v>
      </c>
      <c r="O182" s="43">
        <v>12</v>
      </c>
      <c r="P182" s="55">
        <v>12.396000000000001</v>
      </c>
      <c r="Q182" s="55"/>
      <c r="R182" s="55">
        <v>12.396000000000001</v>
      </c>
      <c r="S182" s="55"/>
      <c r="T182" s="55"/>
      <c r="U182" s="55"/>
      <c r="V182" s="55">
        <v>2016</v>
      </c>
      <c r="W182" s="55">
        <v>2019</v>
      </c>
      <c r="X182" s="71" t="s">
        <v>931</v>
      </c>
      <c r="Y182" s="72" t="s">
        <v>932</v>
      </c>
      <c r="Z182" s="73">
        <v>7515.53</v>
      </c>
      <c r="AA182" s="73">
        <v>5359.7293</v>
      </c>
      <c r="AB182" s="73">
        <v>3696</v>
      </c>
      <c r="AC182" s="73"/>
      <c r="AD182" s="67">
        <v>3819.53</v>
      </c>
      <c r="AE182" s="67"/>
      <c r="AF182" s="67"/>
      <c r="AG182" s="67">
        <f t="shared" si="12"/>
        <v>7124.3709999999992</v>
      </c>
      <c r="AH182" s="67">
        <f t="shared" si="12"/>
        <v>3695.7999999999997</v>
      </c>
      <c r="AI182" s="79">
        <v>3600</v>
      </c>
      <c r="AJ182" s="79">
        <v>1116</v>
      </c>
      <c r="AK182" s="79">
        <v>3600</v>
      </c>
      <c r="AL182" s="79"/>
      <c r="AM182" s="79"/>
      <c r="AN182" s="79">
        <v>1116</v>
      </c>
      <c r="AO182" s="79"/>
      <c r="AP182" s="79"/>
      <c r="AQ182" s="79" t="s">
        <v>246</v>
      </c>
      <c r="AR182" s="79"/>
      <c r="AS182" s="55">
        <v>910</v>
      </c>
      <c r="AT182" s="55">
        <v>1101.5999999999999</v>
      </c>
      <c r="AU182" s="93" t="s">
        <v>93</v>
      </c>
      <c r="AV182" s="55"/>
      <c r="AW182" s="94">
        <v>750.87099999999896</v>
      </c>
      <c r="AX182" s="94">
        <v>369.2</v>
      </c>
      <c r="AY182" s="95" t="s">
        <v>93</v>
      </c>
      <c r="AZ182" s="95"/>
      <c r="BA182" s="95">
        <v>1863.5</v>
      </c>
      <c r="BB182" s="100">
        <v>1109</v>
      </c>
      <c r="BC182" s="95" t="s">
        <v>94</v>
      </c>
      <c r="BD182" s="95">
        <v>12.2</v>
      </c>
      <c r="BE182" s="95"/>
      <c r="BF182" s="95"/>
      <c r="BG182" s="95"/>
      <c r="BH182" s="95"/>
      <c r="BI182" s="95" t="str">
        <f>VLOOKUP(D182,'部省规划资金拨付（年报数据）'!$C$8:'部省规划资金拨付（年报数据）'!$BE$464,1,FALSE)</f>
        <v>冷水江郭家桥-新化石冲口</v>
      </c>
      <c r="BJ182" s="43">
        <v>2898</v>
      </c>
      <c r="BK182" s="43">
        <v>797.8</v>
      </c>
      <c r="BL182" s="43"/>
      <c r="BM182" s="43">
        <v>2898</v>
      </c>
      <c r="BN182" s="43">
        <v>327</v>
      </c>
      <c r="BO182" s="43"/>
      <c r="BP182" s="43">
        <v>327</v>
      </c>
      <c r="BQ182" s="43">
        <v>471</v>
      </c>
      <c r="BR182" s="43"/>
      <c r="BS182" s="43">
        <f t="shared" si="13"/>
        <v>3696</v>
      </c>
      <c r="BT182" s="106" t="s">
        <v>95</v>
      </c>
      <c r="BU182" s="106" t="s">
        <v>95</v>
      </c>
      <c r="BV182" s="110"/>
    </row>
    <row r="183" spans="1:74" ht="36">
      <c r="A183" s="28">
        <v>172</v>
      </c>
      <c r="B183" s="28" t="s">
        <v>371</v>
      </c>
      <c r="C183" s="28" t="s">
        <v>418</v>
      </c>
      <c r="D183" s="30" t="s">
        <v>933</v>
      </c>
      <c r="E183" s="31" t="s">
        <v>934</v>
      </c>
      <c r="F183" s="31" t="s">
        <v>935</v>
      </c>
      <c r="G183" s="32"/>
      <c r="H183" s="32"/>
      <c r="I183" s="38" t="s">
        <v>478</v>
      </c>
      <c r="J183" s="39" t="s">
        <v>87</v>
      </c>
      <c r="K183" s="44" t="s">
        <v>140</v>
      </c>
      <c r="L183" s="38" t="s">
        <v>141</v>
      </c>
      <c r="M183" s="41" t="s">
        <v>89</v>
      </c>
      <c r="N183" s="42" t="s">
        <v>119</v>
      </c>
      <c r="O183" s="43">
        <v>4.3</v>
      </c>
      <c r="P183" s="55">
        <v>4.3029999999999999</v>
      </c>
      <c r="Q183" s="153">
        <v>4.3029999999999999</v>
      </c>
      <c r="R183" s="153"/>
      <c r="S183" s="153"/>
      <c r="T183" s="153"/>
      <c r="U183" s="153"/>
      <c r="V183" s="65">
        <v>2017</v>
      </c>
      <c r="W183" s="55">
        <v>2018</v>
      </c>
      <c r="X183" s="71" t="s">
        <v>936</v>
      </c>
      <c r="Y183" s="75" t="s">
        <v>937</v>
      </c>
      <c r="Z183" s="73">
        <v>16320.62</v>
      </c>
      <c r="AA183" s="73">
        <v>12082.0571</v>
      </c>
      <c r="AB183" s="73">
        <v>1290.9000000000001</v>
      </c>
      <c r="AC183" s="73"/>
      <c r="AD183" s="79">
        <v>15029.72</v>
      </c>
      <c r="AE183" s="86"/>
      <c r="AF183" s="86"/>
      <c r="AG183" s="67">
        <f t="shared" si="12"/>
        <v>16320.619999999999</v>
      </c>
      <c r="AH183" s="67">
        <f t="shared" si="12"/>
        <v>1291</v>
      </c>
      <c r="AI183" s="88"/>
      <c r="AJ183" s="79"/>
      <c r="AK183" s="88"/>
      <c r="AL183" s="88"/>
      <c r="AM183" s="88"/>
      <c r="AN183" s="88"/>
      <c r="AO183" s="88"/>
      <c r="AP183" s="88"/>
      <c r="AQ183" s="88"/>
      <c r="AR183" s="55"/>
      <c r="AS183" s="55">
        <v>9801.5159999999996</v>
      </c>
      <c r="AT183" s="55">
        <v>720</v>
      </c>
      <c r="AU183" s="93" t="s">
        <v>93</v>
      </c>
      <c r="AV183" s="55"/>
      <c r="AW183" s="94">
        <v>6519.1040000000003</v>
      </c>
      <c r="AX183" s="94">
        <v>571</v>
      </c>
      <c r="AY183" s="95" t="s">
        <v>94</v>
      </c>
      <c r="AZ183" s="95">
        <v>4.3029999999999999</v>
      </c>
      <c r="BA183" s="95"/>
      <c r="BB183" s="100"/>
      <c r="BC183" s="95"/>
      <c r="BD183" s="95"/>
      <c r="BE183" s="95"/>
      <c r="BF183" s="95"/>
      <c r="BG183" s="95"/>
      <c r="BH183" s="95"/>
      <c r="BI183" s="95" t="str">
        <f>VLOOKUP(D183,'部省规划资金拨付（年报数据）'!$C$8:'部省规划资金拨付（年报数据）'!$BE$464,1,FALSE)</f>
        <v>G209吉首市曙光至长沱公路</v>
      </c>
      <c r="BJ183" s="43">
        <v>1291</v>
      </c>
      <c r="BK183" s="43">
        <v>0</v>
      </c>
      <c r="BL183" s="43"/>
      <c r="BM183" s="43">
        <v>1291</v>
      </c>
      <c r="BN183" s="43">
        <v>0</v>
      </c>
      <c r="BO183" s="43"/>
      <c r="BP183" s="43"/>
      <c r="BQ183" s="43"/>
      <c r="BR183" s="43"/>
      <c r="BS183" s="43">
        <f t="shared" si="13"/>
        <v>1291</v>
      </c>
      <c r="BT183" s="106" t="s">
        <v>95</v>
      </c>
      <c r="BU183" s="106" t="s">
        <v>95</v>
      </c>
      <c r="BV183" s="110"/>
    </row>
    <row r="184" spans="1:74" ht="48">
      <c r="A184" s="28">
        <v>173</v>
      </c>
      <c r="B184" s="28" t="s">
        <v>371</v>
      </c>
      <c r="C184" s="28" t="s">
        <v>378</v>
      </c>
      <c r="D184" s="30" t="s">
        <v>938</v>
      </c>
      <c r="E184" s="31" t="s">
        <v>939</v>
      </c>
      <c r="F184" s="31" t="s">
        <v>940</v>
      </c>
      <c r="G184" s="32"/>
      <c r="H184" s="32"/>
      <c r="I184" s="38" t="s">
        <v>478</v>
      </c>
      <c r="J184" s="39" t="s">
        <v>87</v>
      </c>
      <c r="K184" s="44" t="s">
        <v>140</v>
      </c>
      <c r="L184" s="38" t="s">
        <v>141</v>
      </c>
      <c r="M184" s="45" t="s">
        <v>165</v>
      </c>
      <c r="N184" s="42" t="s">
        <v>90</v>
      </c>
      <c r="O184" s="43">
        <v>57.3</v>
      </c>
      <c r="P184" s="55">
        <v>57.256</v>
      </c>
      <c r="Q184" s="55"/>
      <c r="R184" s="55"/>
      <c r="S184" s="55">
        <v>57.256</v>
      </c>
      <c r="T184" s="55"/>
      <c r="U184" s="55"/>
      <c r="V184" s="55">
        <v>2016</v>
      </c>
      <c r="W184" s="55">
        <v>2019</v>
      </c>
      <c r="X184" s="71" t="s">
        <v>941</v>
      </c>
      <c r="Y184" s="72" t="s">
        <v>942</v>
      </c>
      <c r="Z184" s="73">
        <v>32770</v>
      </c>
      <c r="AA184" s="73">
        <v>25527.048999999999</v>
      </c>
      <c r="AB184" s="73">
        <v>23359</v>
      </c>
      <c r="AC184" s="73"/>
      <c r="AD184" s="79">
        <v>9411</v>
      </c>
      <c r="AE184" s="67"/>
      <c r="AF184" s="67"/>
      <c r="AG184" s="67">
        <f t="shared" si="12"/>
        <v>32770</v>
      </c>
      <c r="AH184" s="67">
        <f t="shared" si="12"/>
        <v>23358.5</v>
      </c>
      <c r="AI184" s="79">
        <v>9900</v>
      </c>
      <c r="AJ184" s="79">
        <v>2336</v>
      </c>
      <c r="AK184" s="79">
        <v>9900</v>
      </c>
      <c r="AL184" s="79"/>
      <c r="AM184" s="79"/>
      <c r="AN184" s="79"/>
      <c r="AO184" s="79"/>
      <c r="AP184" s="79">
        <v>2336</v>
      </c>
      <c r="AQ184" s="79" t="s">
        <v>246</v>
      </c>
      <c r="AR184" s="79"/>
      <c r="AS184" s="55">
        <v>6600</v>
      </c>
      <c r="AT184" s="55">
        <v>9343.5</v>
      </c>
      <c r="AU184" s="93" t="s">
        <v>93</v>
      </c>
      <c r="AV184" s="55"/>
      <c r="AW184" s="94">
        <v>16270</v>
      </c>
      <c r="AX184" s="94">
        <v>11679</v>
      </c>
      <c r="AY184" s="95" t="s">
        <v>94</v>
      </c>
      <c r="AZ184" s="95">
        <v>57.256</v>
      </c>
      <c r="BA184" s="95"/>
      <c r="BB184" s="100"/>
      <c r="BC184" s="95"/>
      <c r="BD184" s="95"/>
      <c r="BE184" s="95"/>
      <c r="BF184" s="95"/>
      <c r="BG184" s="95"/>
      <c r="BH184" s="95"/>
      <c r="BI184" s="95" t="str">
        <f>VLOOKUP(D184,'部省规划资金拨付（年报数据）'!$C$8:'部省规划资金拨付（年报数据）'!$BE$464,1,FALSE)</f>
        <v>S259凤凰千工坪-云场坪</v>
      </c>
      <c r="BJ184" s="43">
        <v>14402</v>
      </c>
      <c r="BK184" s="43">
        <v>8956.5</v>
      </c>
      <c r="BL184" s="43"/>
      <c r="BM184" s="43">
        <v>14402</v>
      </c>
      <c r="BN184" s="43">
        <v>8957</v>
      </c>
      <c r="BO184" s="43"/>
      <c r="BP184" s="43">
        <v>8957</v>
      </c>
      <c r="BQ184" s="43"/>
      <c r="BR184" s="43"/>
      <c r="BS184" s="43">
        <f t="shared" si="13"/>
        <v>23359</v>
      </c>
      <c r="BT184" s="106" t="s">
        <v>95</v>
      </c>
      <c r="BU184" s="106" t="s">
        <v>95</v>
      </c>
      <c r="BV184" s="110"/>
    </row>
    <row r="185" spans="1:74" ht="36">
      <c r="A185" s="28">
        <v>174</v>
      </c>
      <c r="B185" s="28" t="s">
        <v>128</v>
      </c>
      <c r="C185" s="28" t="s">
        <v>957</v>
      </c>
      <c r="D185" s="36" t="s">
        <v>958</v>
      </c>
      <c r="E185" s="31" t="s">
        <v>959</v>
      </c>
      <c r="F185" s="31" t="s">
        <v>960</v>
      </c>
      <c r="G185" s="32" t="s">
        <v>958</v>
      </c>
      <c r="H185" s="32" t="s">
        <v>961</v>
      </c>
      <c r="I185" s="38" t="s">
        <v>478</v>
      </c>
      <c r="J185" s="39" t="s">
        <v>87</v>
      </c>
      <c r="K185" s="44" t="s">
        <v>140</v>
      </c>
      <c r="L185" s="38" t="s">
        <v>141</v>
      </c>
      <c r="M185" s="41" t="s">
        <v>89</v>
      </c>
      <c r="N185" s="42" t="s">
        <v>90</v>
      </c>
      <c r="O185" s="43">
        <v>13</v>
      </c>
      <c r="P185" s="55">
        <v>13.49</v>
      </c>
      <c r="Q185" s="55"/>
      <c r="R185" s="55">
        <v>13.49</v>
      </c>
      <c r="S185" s="55"/>
      <c r="T185" s="55"/>
      <c r="U185" s="55"/>
      <c r="V185" s="55">
        <v>2016</v>
      </c>
      <c r="W185" s="55">
        <v>2018</v>
      </c>
      <c r="X185" s="71" t="s">
        <v>962</v>
      </c>
      <c r="Y185" s="72" t="s">
        <v>963</v>
      </c>
      <c r="Z185" s="73">
        <v>8970.56</v>
      </c>
      <c r="AA185" s="73">
        <v>5875.2308999999996</v>
      </c>
      <c r="AB185" s="73">
        <v>5396</v>
      </c>
      <c r="AC185" s="73">
        <v>4722</v>
      </c>
      <c r="AD185" s="67">
        <v>3574.56</v>
      </c>
      <c r="AE185" s="67"/>
      <c r="AF185" s="67"/>
      <c r="AG185" s="67">
        <f t="shared" si="12"/>
        <v>8970.56</v>
      </c>
      <c r="AH185" s="67">
        <f t="shared" si="12"/>
        <v>5396</v>
      </c>
      <c r="AI185" s="79">
        <v>5382</v>
      </c>
      <c r="AJ185" s="79">
        <v>4166</v>
      </c>
      <c r="AK185" s="79">
        <v>5382</v>
      </c>
      <c r="AL185" s="79">
        <v>4166</v>
      </c>
      <c r="AM185" s="79"/>
      <c r="AN185" s="79"/>
      <c r="AO185" s="79"/>
      <c r="AP185" s="79"/>
      <c r="AQ185" s="79" t="s">
        <v>93</v>
      </c>
      <c r="AR185" s="79"/>
      <c r="AS185" s="55">
        <v>3588.56</v>
      </c>
      <c r="AT185" s="55">
        <v>1230</v>
      </c>
      <c r="AU185" s="93" t="s">
        <v>94</v>
      </c>
      <c r="AV185" s="55">
        <v>13.49</v>
      </c>
      <c r="AW185" s="94"/>
      <c r="AX185" s="94"/>
      <c r="AY185" s="95"/>
      <c r="AZ185" s="95"/>
      <c r="BA185" s="95"/>
      <c r="BB185" s="100"/>
      <c r="BC185" s="95"/>
      <c r="BD185" s="95"/>
      <c r="BE185" s="95"/>
      <c r="BF185" s="95"/>
      <c r="BG185" s="95"/>
      <c r="BH185" s="95"/>
      <c r="BI185" s="95" t="str">
        <f>VLOOKUP(D185,'部省规划资金拨付（年报数据）'!$C$8:'部省规划资金拨付（年报数据）'!$BE$464,1,FALSE)</f>
        <v>S334新邵县张家冲-罗桥</v>
      </c>
      <c r="BJ185" s="43">
        <v>5396</v>
      </c>
      <c r="BK185" s="43">
        <v>0</v>
      </c>
      <c r="BL185" s="43"/>
      <c r="BM185" s="43">
        <v>5396</v>
      </c>
      <c r="BN185" s="43">
        <v>0</v>
      </c>
      <c r="BO185" s="43"/>
      <c r="BP185" s="43"/>
      <c r="BQ185" s="43"/>
      <c r="BR185" s="43"/>
      <c r="BS185" s="43">
        <f t="shared" si="13"/>
        <v>5396</v>
      </c>
      <c r="BT185" s="106" t="s">
        <v>410</v>
      </c>
      <c r="BU185" s="106" t="s">
        <v>410</v>
      </c>
      <c r="BV185" s="110"/>
    </row>
    <row r="186" spans="1:74" ht="48">
      <c r="A186" s="28">
        <v>175</v>
      </c>
      <c r="B186" s="28" t="s">
        <v>128</v>
      </c>
      <c r="C186" s="28" t="s">
        <v>957</v>
      </c>
      <c r="D186" s="36" t="s">
        <v>964</v>
      </c>
      <c r="E186" s="31" t="s">
        <v>965</v>
      </c>
      <c r="F186" s="31" t="s">
        <v>965</v>
      </c>
      <c r="G186" s="32" t="s">
        <v>966</v>
      </c>
      <c r="H186" s="32" t="s">
        <v>965</v>
      </c>
      <c r="I186" s="38" t="s">
        <v>478</v>
      </c>
      <c r="J186" s="39" t="s">
        <v>87</v>
      </c>
      <c r="K186" s="44" t="s">
        <v>140</v>
      </c>
      <c r="L186" s="38" t="s">
        <v>141</v>
      </c>
      <c r="M186" s="149" t="s">
        <v>89</v>
      </c>
      <c r="N186" s="42" t="s">
        <v>119</v>
      </c>
      <c r="O186" s="43">
        <v>12.083</v>
      </c>
      <c r="P186" s="55">
        <v>12.083</v>
      </c>
      <c r="Q186" s="79"/>
      <c r="R186" s="79">
        <v>12.083</v>
      </c>
      <c r="S186" s="79"/>
      <c r="T186" s="79"/>
      <c r="U186" s="79"/>
      <c r="V186" s="79">
        <v>2016</v>
      </c>
      <c r="W186" s="55">
        <v>2018</v>
      </c>
      <c r="X186" s="71" t="s">
        <v>967</v>
      </c>
      <c r="Y186" s="72" t="s">
        <v>968</v>
      </c>
      <c r="Z186" s="73">
        <v>17070.065299999998</v>
      </c>
      <c r="AA186" s="73">
        <v>10621.5054</v>
      </c>
      <c r="AB186" s="73">
        <v>3625</v>
      </c>
      <c r="AC186" s="73">
        <v>4652</v>
      </c>
      <c r="AD186" s="67">
        <v>13445.0653</v>
      </c>
      <c r="AE186" s="79"/>
      <c r="AF186" s="79"/>
      <c r="AG186" s="67">
        <f t="shared" si="12"/>
        <v>17319.145710000001</v>
      </c>
      <c r="AH186" s="67">
        <f t="shared" si="12"/>
        <v>3625.33</v>
      </c>
      <c r="AI186" s="79">
        <v>4500</v>
      </c>
      <c r="AJ186" s="79">
        <v>0</v>
      </c>
      <c r="AK186" s="79">
        <v>4500</v>
      </c>
      <c r="AL186" s="79"/>
      <c r="AM186" s="79"/>
      <c r="AN186" s="79"/>
      <c r="AO186" s="79"/>
      <c r="AP186" s="79"/>
      <c r="AQ186" s="79" t="s">
        <v>246</v>
      </c>
      <c r="AR186" s="79"/>
      <c r="AS186" s="55">
        <v>4500</v>
      </c>
      <c r="AT186" s="55">
        <v>1980</v>
      </c>
      <c r="AU186" s="93" t="s">
        <v>93</v>
      </c>
      <c r="AV186" s="55"/>
      <c r="AW186" s="94">
        <v>2949.0457099999999</v>
      </c>
      <c r="AX186" s="94">
        <v>557.42999999999995</v>
      </c>
      <c r="AY186" s="95" t="s">
        <v>93</v>
      </c>
      <c r="AZ186" s="95"/>
      <c r="BA186" s="95">
        <v>5370.1</v>
      </c>
      <c r="BB186" s="100">
        <v>1087.9000000000001</v>
      </c>
      <c r="BC186" s="95" t="s">
        <v>94</v>
      </c>
      <c r="BD186" s="95">
        <v>12.1</v>
      </c>
      <c r="BE186" s="95"/>
      <c r="BF186" s="95"/>
      <c r="BG186" s="95"/>
      <c r="BH186" s="95"/>
      <c r="BI186" s="95" t="str">
        <f>VLOOKUP(D186,'部省规划资金拨付（年报数据）'!$C$8:'部省规划资金拨付（年报数据）'!$BE$464,1,FALSE)</f>
        <v>塘口—白水洞旅游专线公路</v>
      </c>
      <c r="BJ186" s="43">
        <v>3625</v>
      </c>
      <c r="BK186" s="43">
        <v>0.32999999999992702</v>
      </c>
      <c r="BL186" s="43"/>
      <c r="BM186" s="43">
        <v>3625</v>
      </c>
      <c r="BN186" s="43">
        <v>0</v>
      </c>
      <c r="BO186" s="43"/>
      <c r="BP186" s="43"/>
      <c r="BQ186" s="43"/>
      <c r="BR186" s="43"/>
      <c r="BS186" s="43">
        <f t="shared" si="13"/>
        <v>3625</v>
      </c>
      <c r="BT186" s="106" t="s">
        <v>410</v>
      </c>
      <c r="BU186" s="106" t="s">
        <v>410</v>
      </c>
      <c r="BV186" s="110"/>
    </row>
    <row r="187" spans="1:74" ht="36">
      <c r="A187" s="28">
        <v>176</v>
      </c>
      <c r="B187" s="28" t="s">
        <v>162</v>
      </c>
      <c r="C187" s="28" t="s">
        <v>168</v>
      </c>
      <c r="D187" s="30" t="s">
        <v>969</v>
      </c>
      <c r="E187" s="31" t="s">
        <v>969</v>
      </c>
      <c r="F187" s="31" t="s">
        <v>969</v>
      </c>
      <c r="G187" s="32" t="s">
        <v>969</v>
      </c>
      <c r="H187" s="32" t="s">
        <v>969</v>
      </c>
      <c r="I187" s="38" t="s">
        <v>478</v>
      </c>
      <c r="J187" s="39" t="s">
        <v>87</v>
      </c>
      <c r="K187" s="49" t="s">
        <v>88</v>
      </c>
      <c r="L187" s="38"/>
      <c r="M187" s="150" t="s">
        <v>89</v>
      </c>
      <c r="N187" s="42" t="s">
        <v>113</v>
      </c>
      <c r="O187" s="43">
        <v>7</v>
      </c>
      <c r="P187" s="151">
        <v>7.2190000000000003</v>
      </c>
      <c r="Q187" s="151">
        <v>7.133</v>
      </c>
      <c r="R187" s="151"/>
      <c r="S187" s="66"/>
      <c r="T187" s="66"/>
      <c r="U187" s="66"/>
      <c r="V187" s="151">
        <v>2018</v>
      </c>
      <c r="W187" s="151">
        <v>2020</v>
      </c>
      <c r="X187" s="71" t="s">
        <v>970</v>
      </c>
      <c r="Y187" s="72" t="s">
        <v>971</v>
      </c>
      <c r="Z187" s="73">
        <v>46420.1</v>
      </c>
      <c r="AA187" s="73">
        <v>28510.805700000001</v>
      </c>
      <c r="AB187" s="73">
        <v>3970.45</v>
      </c>
      <c r="AC187" s="73">
        <v>12839</v>
      </c>
      <c r="AD187" s="67">
        <v>42449.65</v>
      </c>
      <c r="AE187" s="55"/>
      <c r="AF187" s="55"/>
      <c r="AG187" s="67">
        <f t="shared" si="12"/>
        <v>42920.13</v>
      </c>
      <c r="AH187" s="67">
        <f t="shared" si="12"/>
        <v>3970.4350000000004</v>
      </c>
      <c r="AI187" s="79"/>
      <c r="AJ187" s="79"/>
      <c r="AK187" s="79"/>
      <c r="AL187" s="79"/>
      <c r="AM187" s="79"/>
      <c r="AN187" s="79"/>
      <c r="AO187" s="79"/>
      <c r="AP187" s="79"/>
      <c r="AQ187" s="79"/>
      <c r="AR187" s="79"/>
      <c r="AS187" s="62"/>
      <c r="AT187" s="55"/>
      <c r="AU187" s="93"/>
      <c r="AV187" s="55"/>
      <c r="AW187" s="94">
        <v>13926.03</v>
      </c>
      <c r="AX187" s="94">
        <v>1191.135</v>
      </c>
      <c r="AY187" s="95" t="s">
        <v>93</v>
      </c>
      <c r="AZ187" s="95"/>
      <c r="BA187" s="95">
        <v>28994.1</v>
      </c>
      <c r="BB187" s="100">
        <v>2779.3</v>
      </c>
      <c r="BC187" s="95" t="s">
        <v>94</v>
      </c>
      <c r="BD187" s="95">
        <v>7.1</v>
      </c>
      <c r="BE187" s="95"/>
      <c r="BF187" s="95"/>
      <c r="BG187" s="95"/>
      <c r="BH187" s="95"/>
      <c r="BI187" s="95" t="str">
        <f>VLOOKUP(D187,'部省规划资金拨付（年报数据）'!$C$8:'部省规划资金拨付（年报数据）'!$BE$464,1,FALSE)</f>
        <v>G353华容县松木桥-石伏工业园</v>
      </c>
      <c r="BJ187" s="43">
        <v>3970</v>
      </c>
      <c r="BK187" s="43">
        <v>0.43500000000040001</v>
      </c>
      <c r="BL187" s="43">
        <v>8839</v>
      </c>
      <c r="BM187" s="43">
        <v>12809</v>
      </c>
      <c r="BN187" s="43">
        <v>0</v>
      </c>
      <c r="BO187" s="43"/>
      <c r="BP187" s="43"/>
      <c r="BQ187" s="43"/>
      <c r="BR187" s="43">
        <v>-8839</v>
      </c>
      <c r="BS187" s="43">
        <f t="shared" si="13"/>
        <v>3970</v>
      </c>
      <c r="BT187" s="106" t="s">
        <v>410</v>
      </c>
      <c r="BU187" s="106" t="s">
        <v>410</v>
      </c>
      <c r="BV187" s="110"/>
    </row>
    <row r="188" spans="1:74" ht="36">
      <c r="A188" s="28">
        <v>177</v>
      </c>
      <c r="B188" s="28" t="s">
        <v>162</v>
      </c>
      <c r="C188" s="28" t="s">
        <v>633</v>
      </c>
      <c r="D188" s="30" t="s">
        <v>972</v>
      </c>
      <c r="E188" s="31" t="s">
        <v>973</v>
      </c>
      <c r="F188" s="31" t="s">
        <v>974</v>
      </c>
      <c r="G188" s="32"/>
      <c r="H188" s="32" t="s">
        <v>975</v>
      </c>
      <c r="I188" s="38" t="s">
        <v>478</v>
      </c>
      <c r="J188" s="39" t="s">
        <v>87</v>
      </c>
      <c r="K188" s="44" t="s">
        <v>140</v>
      </c>
      <c r="L188" s="38" t="s">
        <v>141</v>
      </c>
      <c r="M188" s="129" t="s">
        <v>165</v>
      </c>
      <c r="N188" s="42" t="s">
        <v>90</v>
      </c>
      <c r="O188" s="43">
        <v>21</v>
      </c>
      <c r="P188" s="55">
        <v>20.655999999999999</v>
      </c>
      <c r="Q188" s="66"/>
      <c r="R188" s="66">
        <v>20.655999999999999</v>
      </c>
      <c r="S188" s="66"/>
      <c r="T188" s="66"/>
      <c r="U188" s="66"/>
      <c r="V188" s="66">
        <v>2017</v>
      </c>
      <c r="W188" s="55">
        <v>2018</v>
      </c>
      <c r="X188" s="71" t="s">
        <v>976</v>
      </c>
      <c r="Y188" s="72" t="s">
        <v>977</v>
      </c>
      <c r="Z188" s="73">
        <v>24380.55</v>
      </c>
      <c r="AA188" s="73">
        <v>15474.2871</v>
      </c>
      <c r="AB188" s="73">
        <v>8888</v>
      </c>
      <c r="AC188" s="73">
        <v>7230</v>
      </c>
      <c r="AD188" s="67">
        <v>15492.55</v>
      </c>
      <c r="AE188" s="55"/>
      <c r="AF188" s="55"/>
      <c r="AG188" s="67">
        <f t="shared" si="12"/>
        <v>24380.55</v>
      </c>
      <c r="AH188" s="67">
        <f t="shared" si="12"/>
        <v>8888</v>
      </c>
      <c r="AI188" s="79"/>
      <c r="AJ188" s="79"/>
      <c r="AK188" s="79"/>
      <c r="AL188" s="79"/>
      <c r="AM188" s="79"/>
      <c r="AN188" s="79"/>
      <c r="AO188" s="79"/>
      <c r="AP188" s="79"/>
      <c r="AQ188" s="79"/>
      <c r="AR188" s="79"/>
      <c r="AS188" s="55">
        <v>4876.1099999999997</v>
      </c>
      <c r="AT188" s="55">
        <v>1426.14</v>
      </c>
      <c r="AU188" s="93" t="s">
        <v>246</v>
      </c>
      <c r="AV188" s="55"/>
      <c r="AW188" s="94">
        <v>19504.439999999999</v>
      </c>
      <c r="AX188" s="94">
        <v>7461.86</v>
      </c>
      <c r="AY188" s="95" t="s">
        <v>94</v>
      </c>
      <c r="AZ188" s="95">
        <v>20.655999999999999</v>
      </c>
      <c r="BA188" s="95"/>
      <c r="BB188" s="100"/>
      <c r="BC188" s="95"/>
      <c r="BD188" s="95"/>
      <c r="BE188" s="95"/>
      <c r="BF188" s="95"/>
      <c r="BG188" s="95"/>
      <c r="BH188" s="95"/>
      <c r="BI188" s="95" t="str">
        <f>VLOOKUP(D188,'部省规划资金拨付（年报数据）'!$C$8:'部省规划资金拨付（年报数据）'!$BE$464,1,FALSE)</f>
        <v>浏阳市大洛至平江县安定</v>
      </c>
      <c r="BJ188" s="43">
        <v>6317</v>
      </c>
      <c r="BK188" s="43">
        <v>2571</v>
      </c>
      <c r="BL188" s="43"/>
      <c r="BM188" s="43">
        <v>6317</v>
      </c>
      <c r="BN188" s="43">
        <v>2571</v>
      </c>
      <c r="BO188" s="43"/>
      <c r="BP188" s="43">
        <v>2571</v>
      </c>
      <c r="BQ188" s="43"/>
      <c r="BR188" s="43"/>
      <c r="BS188" s="43">
        <f t="shared" si="13"/>
        <v>8888</v>
      </c>
      <c r="BT188" s="106" t="s">
        <v>410</v>
      </c>
      <c r="BU188" s="106" t="s">
        <v>410</v>
      </c>
      <c r="BV188" s="110"/>
    </row>
    <row r="189" spans="1:74" ht="36">
      <c r="A189" s="28">
        <v>178</v>
      </c>
      <c r="B189" s="28" t="s">
        <v>162</v>
      </c>
      <c r="C189" s="28" t="s">
        <v>633</v>
      </c>
      <c r="D189" s="30" t="s">
        <v>978</v>
      </c>
      <c r="E189" s="31" t="s">
        <v>979</v>
      </c>
      <c r="F189" s="31" t="s">
        <v>980</v>
      </c>
      <c r="G189" s="32" t="s">
        <v>981</v>
      </c>
      <c r="H189" s="32" t="s">
        <v>979</v>
      </c>
      <c r="I189" s="38" t="s">
        <v>478</v>
      </c>
      <c r="J189" s="39" t="s">
        <v>87</v>
      </c>
      <c r="K189" s="44" t="s">
        <v>140</v>
      </c>
      <c r="L189" s="38" t="s">
        <v>141</v>
      </c>
      <c r="M189" s="129" t="s">
        <v>134</v>
      </c>
      <c r="N189" s="42" t="s">
        <v>90</v>
      </c>
      <c r="O189" s="43">
        <v>17</v>
      </c>
      <c r="P189" s="55">
        <v>17.667999999999999</v>
      </c>
      <c r="Q189" s="66"/>
      <c r="R189" s="66">
        <v>17.667999999999999</v>
      </c>
      <c r="S189" s="66"/>
      <c r="T189" s="66"/>
      <c r="U189" s="66"/>
      <c r="V189" s="66">
        <v>2017</v>
      </c>
      <c r="W189" s="55">
        <v>2018</v>
      </c>
      <c r="X189" s="71" t="s">
        <v>982</v>
      </c>
      <c r="Y189" s="72" t="s">
        <v>983</v>
      </c>
      <c r="Z189" s="73">
        <v>18658</v>
      </c>
      <c r="AA189" s="73">
        <v>12959.837600000001</v>
      </c>
      <c r="AB189" s="73">
        <v>8472</v>
      </c>
      <c r="AC189" s="73">
        <v>6184</v>
      </c>
      <c r="AD189" s="67">
        <v>10186</v>
      </c>
      <c r="AE189" s="55"/>
      <c r="AF189" s="55"/>
      <c r="AG189" s="67">
        <f t="shared" si="12"/>
        <v>18658</v>
      </c>
      <c r="AH189" s="67">
        <f t="shared" si="12"/>
        <v>8472</v>
      </c>
      <c r="AI189" s="79"/>
      <c r="AJ189" s="79"/>
      <c r="AK189" s="79"/>
      <c r="AL189" s="79"/>
      <c r="AM189" s="79"/>
      <c r="AN189" s="79"/>
      <c r="AO189" s="79"/>
      <c r="AP189" s="79"/>
      <c r="AQ189" s="79"/>
      <c r="AR189" s="79"/>
      <c r="AS189" s="55">
        <v>3060</v>
      </c>
      <c r="AT189" s="55">
        <v>1020</v>
      </c>
      <c r="AU189" s="93" t="s">
        <v>246</v>
      </c>
      <c r="AV189" s="55"/>
      <c r="AW189" s="94">
        <v>15598</v>
      </c>
      <c r="AX189" s="94">
        <v>7452</v>
      </c>
      <c r="AY189" s="95" t="s">
        <v>94</v>
      </c>
      <c r="AZ189" s="95">
        <v>17.667999999999999</v>
      </c>
      <c r="BA189" s="95"/>
      <c r="BB189" s="100"/>
      <c r="BC189" s="95"/>
      <c r="BD189" s="95"/>
      <c r="BE189" s="95"/>
      <c r="BF189" s="95"/>
      <c r="BG189" s="95"/>
      <c r="BH189" s="95"/>
      <c r="BI189" s="95" t="str">
        <f>VLOOKUP(D189,'部省规划资金拨付（年报数据）'!$C$8:'部省规划资金拨付（年报数据）'!$BE$464,1,FALSE)</f>
        <v>平江城关至童市</v>
      </c>
      <c r="BJ189" s="43">
        <v>2288</v>
      </c>
      <c r="BK189" s="43">
        <v>6184</v>
      </c>
      <c r="BL189" s="43"/>
      <c r="BM189" s="43">
        <v>2288</v>
      </c>
      <c r="BN189" s="43">
        <v>6184</v>
      </c>
      <c r="BO189" s="43"/>
      <c r="BP189" s="43">
        <v>6184</v>
      </c>
      <c r="BQ189" s="43"/>
      <c r="BR189" s="43"/>
      <c r="BS189" s="43">
        <f t="shared" si="13"/>
        <v>8472</v>
      </c>
      <c r="BT189" s="106" t="s">
        <v>410</v>
      </c>
      <c r="BU189" s="106" t="s">
        <v>410</v>
      </c>
      <c r="BV189" s="110"/>
    </row>
    <row r="190" spans="1:74" ht="36">
      <c r="A190" s="28">
        <v>179</v>
      </c>
      <c r="B190" s="28" t="s">
        <v>162</v>
      </c>
      <c r="C190" s="28" t="s">
        <v>984</v>
      </c>
      <c r="D190" s="36" t="s">
        <v>985</v>
      </c>
      <c r="E190" s="31" t="s">
        <v>985</v>
      </c>
      <c r="F190" s="31" t="s">
        <v>985</v>
      </c>
      <c r="G190" s="32" t="s">
        <v>985</v>
      </c>
      <c r="H190" s="32" t="s">
        <v>985</v>
      </c>
      <c r="I190" s="38" t="s">
        <v>478</v>
      </c>
      <c r="J190" s="39" t="s">
        <v>87</v>
      </c>
      <c r="K190" s="40" t="s">
        <v>88</v>
      </c>
      <c r="L190" s="38"/>
      <c r="M190" s="41" t="s">
        <v>89</v>
      </c>
      <c r="N190" s="42" t="s">
        <v>113</v>
      </c>
      <c r="O190" s="43">
        <v>13</v>
      </c>
      <c r="P190" s="55">
        <v>12.707000000000001</v>
      </c>
      <c r="Q190" s="55">
        <v>12.016999999999999</v>
      </c>
      <c r="R190" s="55">
        <v>0.69</v>
      </c>
      <c r="S190" s="55"/>
      <c r="T190" s="55"/>
      <c r="U190" s="55"/>
      <c r="V190" s="55">
        <v>2015</v>
      </c>
      <c r="W190" s="55">
        <v>2018</v>
      </c>
      <c r="X190" s="71" t="s">
        <v>986</v>
      </c>
      <c r="Y190" s="72" t="s">
        <v>987</v>
      </c>
      <c r="Z190" s="73">
        <v>33371</v>
      </c>
      <c r="AA190" s="73">
        <v>23430.673599999998</v>
      </c>
      <c r="AB190" s="73">
        <v>6920</v>
      </c>
      <c r="AC190" s="73">
        <v>6920</v>
      </c>
      <c r="AD190" s="67">
        <v>26451</v>
      </c>
      <c r="AE190" s="67"/>
      <c r="AF190" s="67"/>
      <c r="AG190" s="67">
        <f t="shared" si="12"/>
        <v>33371</v>
      </c>
      <c r="AH190" s="67">
        <f t="shared" si="12"/>
        <v>6920</v>
      </c>
      <c r="AI190" s="79">
        <v>20220</v>
      </c>
      <c r="AJ190" s="79">
        <v>5296</v>
      </c>
      <c r="AK190" s="79">
        <v>20220</v>
      </c>
      <c r="AL190" s="79">
        <v>5296</v>
      </c>
      <c r="AM190" s="79"/>
      <c r="AN190" s="79"/>
      <c r="AO190" s="79"/>
      <c r="AP190" s="79"/>
      <c r="AQ190" s="79" t="s">
        <v>93</v>
      </c>
      <c r="AR190" s="79"/>
      <c r="AS190" s="55">
        <v>1624</v>
      </c>
      <c r="AT190" s="55">
        <v>1624</v>
      </c>
      <c r="AU190" s="93" t="s">
        <v>93</v>
      </c>
      <c r="AV190" s="55"/>
      <c r="AW190" s="94">
        <v>11527</v>
      </c>
      <c r="AX190" s="94">
        <v>0</v>
      </c>
      <c r="AY190" s="95" t="s">
        <v>94</v>
      </c>
      <c r="AZ190" s="95">
        <v>12.707000000000001</v>
      </c>
      <c r="BA190" s="95"/>
      <c r="BB190" s="100"/>
      <c r="BC190" s="95"/>
      <c r="BD190" s="95"/>
      <c r="BE190" s="95"/>
      <c r="BF190" s="95"/>
      <c r="BG190" s="95"/>
      <c r="BH190" s="95"/>
      <c r="BI190" s="95" t="str">
        <f>VLOOKUP(D190,'部省规划资金拨付（年报数据）'!$C$8:'部省规划资金拨付（年报数据）'!$BE$464,1,FALSE)</f>
        <v>G536汨罗段改线工程</v>
      </c>
      <c r="BJ190" s="43">
        <v>7311</v>
      </c>
      <c r="BK190" s="43">
        <v>-391</v>
      </c>
      <c r="BL190" s="43"/>
      <c r="BM190" s="43">
        <v>7311</v>
      </c>
      <c r="BN190" s="43">
        <v>0</v>
      </c>
      <c r="BO190" s="43"/>
      <c r="BP190" s="43"/>
      <c r="BQ190" s="43"/>
      <c r="BR190" s="43"/>
      <c r="BS190" s="43">
        <f t="shared" si="13"/>
        <v>7311</v>
      </c>
      <c r="BT190" s="106" t="s">
        <v>410</v>
      </c>
      <c r="BU190" s="106" t="s">
        <v>410</v>
      </c>
      <c r="BV190" s="110"/>
    </row>
    <row r="191" spans="1:74" ht="36">
      <c r="A191" s="28">
        <v>180</v>
      </c>
      <c r="B191" s="28" t="s">
        <v>190</v>
      </c>
      <c r="C191" s="28" t="s">
        <v>222</v>
      </c>
      <c r="D191" s="30" t="s">
        <v>988</v>
      </c>
      <c r="E191" s="31" t="s">
        <v>988</v>
      </c>
      <c r="F191" s="31" t="s">
        <v>989</v>
      </c>
      <c r="G191" s="32" t="s">
        <v>990</v>
      </c>
      <c r="H191" s="32" t="s">
        <v>991</v>
      </c>
      <c r="I191" s="38" t="s">
        <v>478</v>
      </c>
      <c r="J191" s="39" t="s">
        <v>87</v>
      </c>
      <c r="K191" s="44" t="s">
        <v>140</v>
      </c>
      <c r="L191" s="38" t="s">
        <v>141</v>
      </c>
      <c r="M191" s="41" t="s">
        <v>165</v>
      </c>
      <c r="N191" s="42" t="s">
        <v>90</v>
      </c>
      <c r="O191" s="43">
        <v>18</v>
      </c>
      <c r="P191" s="55">
        <v>17.797000000000001</v>
      </c>
      <c r="Q191" s="55"/>
      <c r="R191" s="55">
        <v>17.797000000000001</v>
      </c>
      <c r="S191" s="55"/>
      <c r="T191" s="55"/>
      <c r="U191" s="55"/>
      <c r="V191" s="55">
        <v>2017</v>
      </c>
      <c r="W191" s="55">
        <v>2019</v>
      </c>
      <c r="X191" s="71" t="s">
        <v>992</v>
      </c>
      <c r="Y191" s="72" t="s">
        <v>993</v>
      </c>
      <c r="Z191" s="73">
        <v>18096</v>
      </c>
      <c r="AA191" s="73">
        <v>12385.700699999999</v>
      </c>
      <c r="AB191" s="73">
        <v>7119</v>
      </c>
      <c r="AC191" s="73">
        <v>6229</v>
      </c>
      <c r="AD191" s="67">
        <v>10977</v>
      </c>
      <c r="AE191" s="67"/>
      <c r="AF191" s="67"/>
      <c r="AG191" s="67">
        <f t="shared" si="12"/>
        <v>19958</v>
      </c>
      <c r="AH191" s="67">
        <f t="shared" si="12"/>
        <v>7119.3</v>
      </c>
      <c r="AI191" s="79"/>
      <c r="AJ191" s="79"/>
      <c r="AK191" s="79"/>
      <c r="AL191" s="79"/>
      <c r="AM191" s="79"/>
      <c r="AN191" s="79"/>
      <c r="AO191" s="79"/>
      <c r="AP191" s="79"/>
      <c r="AQ191" s="79"/>
      <c r="AR191" s="79"/>
      <c r="AS191" s="55">
        <v>3150</v>
      </c>
      <c r="AT191" s="55">
        <v>1215</v>
      </c>
      <c r="AU191" s="93" t="s">
        <v>246</v>
      </c>
      <c r="AV191" s="55"/>
      <c r="AW191" s="94">
        <v>9517.2000000000007</v>
      </c>
      <c r="AX191" s="94">
        <v>3768.3</v>
      </c>
      <c r="AY191" s="95" t="s">
        <v>93</v>
      </c>
      <c r="AZ191" s="95"/>
      <c r="BA191" s="95">
        <v>7290.8</v>
      </c>
      <c r="BB191" s="100">
        <v>2136</v>
      </c>
      <c r="BC191" s="95" t="s">
        <v>94</v>
      </c>
      <c r="BD191" s="95">
        <v>17.8</v>
      </c>
      <c r="BE191" s="95"/>
      <c r="BF191" s="95"/>
      <c r="BG191" s="95"/>
      <c r="BH191" s="95"/>
      <c r="BI191" s="95" t="str">
        <f>VLOOKUP(D191,'部省规划资金拨付（年报数据）'!$C$8:'部省规划资金拨付（年报数据）'!$BE$464,1,FALSE)</f>
        <v>石门县彭家堰-岗市</v>
      </c>
      <c r="BJ191" s="43">
        <v>7119</v>
      </c>
      <c r="BK191" s="43">
        <v>0.30000000000018201</v>
      </c>
      <c r="BL191" s="43"/>
      <c r="BM191" s="43">
        <v>7119</v>
      </c>
      <c r="BN191" s="43">
        <v>-3229</v>
      </c>
      <c r="BO191" s="43"/>
      <c r="BP191" s="43">
        <v>-3229</v>
      </c>
      <c r="BQ191" s="43"/>
      <c r="BR191" s="43"/>
      <c r="BS191" s="43">
        <f t="shared" si="13"/>
        <v>3890</v>
      </c>
      <c r="BT191" s="106" t="s">
        <v>410</v>
      </c>
      <c r="BU191" s="106" t="s">
        <v>410</v>
      </c>
      <c r="BV191" s="110"/>
    </row>
    <row r="192" spans="1:74" ht="36">
      <c r="A192" s="28">
        <v>181</v>
      </c>
      <c r="B192" s="28" t="s">
        <v>230</v>
      </c>
      <c r="C192" s="28" t="s">
        <v>231</v>
      </c>
      <c r="D192" s="30" t="s">
        <v>994</v>
      </c>
      <c r="E192" s="31" t="s">
        <v>994</v>
      </c>
      <c r="F192" s="31" t="s">
        <v>994</v>
      </c>
      <c r="G192" s="32" t="s">
        <v>995</v>
      </c>
      <c r="H192" s="32" t="s">
        <v>994</v>
      </c>
      <c r="I192" s="38" t="s">
        <v>478</v>
      </c>
      <c r="J192" s="39" t="s">
        <v>87</v>
      </c>
      <c r="K192" s="44" t="s">
        <v>140</v>
      </c>
      <c r="L192" s="38" t="s">
        <v>234</v>
      </c>
      <c r="M192" s="41" t="s">
        <v>165</v>
      </c>
      <c r="N192" s="42" t="s">
        <v>113</v>
      </c>
      <c r="O192" s="43">
        <v>2.2000000000000002</v>
      </c>
      <c r="P192" s="55">
        <v>2</v>
      </c>
      <c r="Q192" s="55">
        <v>2</v>
      </c>
      <c r="R192" s="55"/>
      <c r="S192" s="55"/>
      <c r="T192" s="55"/>
      <c r="U192" s="55"/>
      <c r="V192" s="55">
        <v>2017</v>
      </c>
      <c r="W192" s="55">
        <v>2019</v>
      </c>
      <c r="X192" s="72" t="s">
        <v>996</v>
      </c>
      <c r="Y192" s="72" t="s">
        <v>997</v>
      </c>
      <c r="Z192" s="73">
        <v>10912</v>
      </c>
      <c r="AA192" s="73">
        <v>7838.3360000000002</v>
      </c>
      <c r="AB192" s="73">
        <v>1861</v>
      </c>
      <c r="AC192" s="73">
        <v>3200</v>
      </c>
      <c r="AD192" s="67">
        <v>9051</v>
      </c>
      <c r="AE192" s="67"/>
      <c r="AF192" s="67"/>
      <c r="AG192" s="67">
        <f t="shared" si="12"/>
        <v>3586.8</v>
      </c>
      <c r="AH192" s="67">
        <f t="shared" si="12"/>
        <v>1861</v>
      </c>
      <c r="AI192" s="79"/>
      <c r="AJ192" s="79"/>
      <c r="AK192" s="79"/>
      <c r="AL192" s="79"/>
      <c r="AM192" s="79"/>
      <c r="AN192" s="79"/>
      <c r="AO192" s="79"/>
      <c r="AP192" s="79"/>
      <c r="AQ192" s="79"/>
      <c r="AR192" s="79"/>
      <c r="AS192" s="55">
        <v>2226.8000000000002</v>
      </c>
      <c r="AT192" s="55">
        <v>240</v>
      </c>
      <c r="AU192" s="93" t="s">
        <v>246</v>
      </c>
      <c r="AV192" s="55"/>
      <c r="AW192" s="94"/>
      <c r="AX192" s="94"/>
      <c r="AY192" s="95"/>
      <c r="AZ192" s="95"/>
      <c r="BA192" s="95">
        <v>1360</v>
      </c>
      <c r="BB192" s="100">
        <v>1621</v>
      </c>
      <c r="BC192" s="95" t="s">
        <v>94</v>
      </c>
      <c r="BD192" s="95">
        <v>2.2999999999999998</v>
      </c>
      <c r="BE192" s="95"/>
      <c r="BF192" s="95"/>
      <c r="BG192" s="95"/>
      <c r="BH192" s="95"/>
      <c r="BI192" s="95" t="str">
        <f>VLOOKUP(D192,'部省规划资金拨付（年报数据）'!$C$8:'部省规划资金拨付（年报数据）'!$BE$464,1,FALSE)</f>
        <v>G353永定区大庸坪-小河坎</v>
      </c>
      <c r="BJ192" s="43">
        <v>1861</v>
      </c>
      <c r="BK192" s="43">
        <v>0</v>
      </c>
      <c r="BL192" s="43">
        <v>700</v>
      </c>
      <c r="BM192" s="43">
        <v>2561</v>
      </c>
      <c r="BN192" s="43">
        <v>0</v>
      </c>
      <c r="BO192" s="43"/>
      <c r="BP192" s="43"/>
      <c r="BQ192" s="43"/>
      <c r="BR192" s="43">
        <v>-700</v>
      </c>
      <c r="BS192" s="43">
        <f t="shared" si="13"/>
        <v>1861</v>
      </c>
      <c r="BT192" s="106" t="s">
        <v>410</v>
      </c>
      <c r="BU192" s="106" t="s">
        <v>410</v>
      </c>
      <c r="BV192" s="110"/>
    </row>
    <row r="193" spans="1:74" ht="36">
      <c r="A193" s="28">
        <v>182</v>
      </c>
      <c r="B193" s="28" t="s">
        <v>293</v>
      </c>
      <c r="C193" s="28" t="s">
        <v>854</v>
      </c>
      <c r="D193" s="30" t="s">
        <v>1003</v>
      </c>
      <c r="E193" s="31" t="s">
        <v>1003</v>
      </c>
      <c r="F193" s="31" t="s">
        <v>1003</v>
      </c>
      <c r="G193" s="32" t="s">
        <v>1004</v>
      </c>
      <c r="H193" s="32" t="s">
        <v>1005</v>
      </c>
      <c r="I193" s="38" t="s">
        <v>478</v>
      </c>
      <c r="J193" s="39" t="s">
        <v>87</v>
      </c>
      <c r="K193" s="44" t="s">
        <v>140</v>
      </c>
      <c r="L193" s="38" t="s">
        <v>141</v>
      </c>
      <c r="M193" s="41" t="s">
        <v>134</v>
      </c>
      <c r="N193" s="42" t="s">
        <v>119</v>
      </c>
      <c r="O193" s="43">
        <v>27.634</v>
      </c>
      <c r="P193" s="55">
        <v>27.634080000000001</v>
      </c>
      <c r="Q193" s="55"/>
      <c r="R193" s="55">
        <v>26.245000000000001</v>
      </c>
      <c r="S193" s="55"/>
      <c r="T193" s="55">
        <v>106.08</v>
      </c>
      <c r="U193" s="55">
        <v>1283</v>
      </c>
      <c r="V193" s="55">
        <v>2016</v>
      </c>
      <c r="W193" s="55">
        <v>2018</v>
      </c>
      <c r="X193" s="71" t="s">
        <v>1006</v>
      </c>
      <c r="Y193" s="72" t="s">
        <v>1007</v>
      </c>
      <c r="Z193" s="73">
        <v>31412.232</v>
      </c>
      <c r="AA193" s="73">
        <v>23959.383099999999</v>
      </c>
      <c r="AB193" s="73">
        <v>8290.2240000000002</v>
      </c>
      <c r="AC193" s="73">
        <v>9450</v>
      </c>
      <c r="AD193" s="79">
        <v>23122.008000000002</v>
      </c>
      <c r="AE193" s="67"/>
      <c r="AF193" s="67"/>
      <c r="AG193" s="67">
        <f t="shared" si="12"/>
        <v>31412.232</v>
      </c>
      <c r="AH193" s="67">
        <f t="shared" si="12"/>
        <v>8290.2240000000002</v>
      </c>
      <c r="AI193" s="79">
        <v>9517</v>
      </c>
      <c r="AJ193" s="79">
        <v>0</v>
      </c>
      <c r="AK193" s="79">
        <v>9517</v>
      </c>
      <c r="AL193" s="79"/>
      <c r="AM193" s="79"/>
      <c r="AN193" s="79"/>
      <c r="AO193" s="79"/>
      <c r="AP193" s="79"/>
      <c r="AQ193" s="79" t="s">
        <v>246</v>
      </c>
      <c r="AR193" s="79"/>
      <c r="AS193" s="55">
        <v>9450</v>
      </c>
      <c r="AT193" s="55">
        <v>4860</v>
      </c>
      <c r="AU193" s="93" t="s">
        <v>93</v>
      </c>
      <c r="AV193" s="55"/>
      <c r="AW193" s="94">
        <v>12445.232</v>
      </c>
      <c r="AX193" s="94">
        <v>3430.2240000000002</v>
      </c>
      <c r="AY193" s="95" t="s">
        <v>94</v>
      </c>
      <c r="AZ193" s="95">
        <v>27.634080000000001</v>
      </c>
      <c r="BA193" s="95"/>
      <c r="BB193" s="100"/>
      <c r="BC193" s="95"/>
      <c r="BD193" s="95"/>
      <c r="BE193" s="95"/>
      <c r="BF193" s="95"/>
      <c r="BG193" s="95"/>
      <c r="BH193" s="95"/>
      <c r="BI193" s="95" t="str">
        <f>VLOOKUP(D193,'部省规划资金拨付（年报数据）'!$C$8:'部省规划资金拨付（年报数据）'!$BE$464,1,FALSE)</f>
        <v>桂东寒口坳-猴精石</v>
      </c>
      <c r="BJ193" s="43">
        <v>8290</v>
      </c>
      <c r="BK193" s="43">
        <v>0.22400000000015999</v>
      </c>
      <c r="BL193" s="43"/>
      <c r="BM193" s="43">
        <v>8290</v>
      </c>
      <c r="BN193" s="43">
        <v>0</v>
      </c>
      <c r="BO193" s="43"/>
      <c r="BP193" s="43"/>
      <c r="BQ193" s="43"/>
      <c r="BR193" s="43"/>
      <c r="BS193" s="43">
        <f t="shared" si="13"/>
        <v>8290</v>
      </c>
      <c r="BT193" s="106" t="s">
        <v>410</v>
      </c>
      <c r="BU193" s="106" t="s">
        <v>410</v>
      </c>
      <c r="BV193" s="110"/>
    </row>
    <row r="194" spans="1:74" ht="36">
      <c r="A194" s="28">
        <v>183</v>
      </c>
      <c r="B194" s="28" t="s">
        <v>293</v>
      </c>
      <c r="C194" s="28" t="s">
        <v>854</v>
      </c>
      <c r="D194" s="30" t="s">
        <v>1008</v>
      </c>
      <c r="E194" s="31" t="s">
        <v>1008</v>
      </c>
      <c r="F194" s="31" t="s">
        <v>1009</v>
      </c>
      <c r="G194" s="32" t="s">
        <v>1010</v>
      </c>
      <c r="H194" s="32" t="s">
        <v>1011</v>
      </c>
      <c r="I194" s="38" t="s">
        <v>478</v>
      </c>
      <c r="J194" s="39" t="s">
        <v>87</v>
      </c>
      <c r="K194" s="44" t="s">
        <v>140</v>
      </c>
      <c r="L194" s="38" t="s">
        <v>141</v>
      </c>
      <c r="M194" s="41" t="s">
        <v>134</v>
      </c>
      <c r="N194" s="42" t="s">
        <v>90</v>
      </c>
      <c r="O194" s="43">
        <v>29.951000000000001</v>
      </c>
      <c r="P194" s="55">
        <v>29.951000000000001</v>
      </c>
      <c r="Q194" s="55"/>
      <c r="R194" s="55">
        <v>29.951000000000001</v>
      </c>
      <c r="S194" s="55"/>
      <c r="T194" s="55"/>
      <c r="U194" s="55"/>
      <c r="V194" s="55">
        <v>2016</v>
      </c>
      <c r="W194" s="55">
        <v>2018</v>
      </c>
      <c r="X194" s="71" t="s">
        <v>1012</v>
      </c>
      <c r="Y194" s="72" t="s">
        <v>1013</v>
      </c>
      <c r="Z194" s="73">
        <v>22484</v>
      </c>
      <c r="AA194" s="73">
        <v>16852.055700000001</v>
      </c>
      <c r="AB194" s="73">
        <v>11396</v>
      </c>
      <c r="AC194" s="73">
        <v>10500</v>
      </c>
      <c r="AD194" s="79">
        <v>11088</v>
      </c>
      <c r="AE194" s="67"/>
      <c r="AF194" s="67"/>
      <c r="AG194" s="67">
        <f t="shared" si="12"/>
        <v>22484</v>
      </c>
      <c r="AH194" s="67">
        <f t="shared" si="12"/>
        <v>12726</v>
      </c>
      <c r="AI194" s="79">
        <v>6758</v>
      </c>
      <c r="AJ194" s="79">
        <v>0</v>
      </c>
      <c r="AK194" s="79">
        <v>6758</v>
      </c>
      <c r="AL194" s="79"/>
      <c r="AM194" s="79"/>
      <c r="AN194" s="79"/>
      <c r="AO194" s="79"/>
      <c r="AP194" s="79"/>
      <c r="AQ194" s="79" t="s">
        <v>246</v>
      </c>
      <c r="AR194" s="79"/>
      <c r="AS194" s="55">
        <v>10500</v>
      </c>
      <c r="AT194" s="55">
        <v>4500</v>
      </c>
      <c r="AU194" s="93" t="s">
        <v>93</v>
      </c>
      <c r="AV194" s="55"/>
      <c r="AW194" s="94">
        <v>5226</v>
      </c>
      <c r="AX194" s="94">
        <v>8226</v>
      </c>
      <c r="AY194" s="95" t="s">
        <v>94</v>
      </c>
      <c r="AZ194" s="95">
        <v>29.951000000000001</v>
      </c>
      <c r="BA194" s="95"/>
      <c r="BB194" s="100"/>
      <c r="BC194" s="95"/>
      <c r="BD194" s="95"/>
      <c r="BE194" s="95"/>
      <c r="BF194" s="95"/>
      <c r="BG194" s="95"/>
      <c r="BH194" s="95"/>
      <c r="BI194" s="95" t="str">
        <f>VLOOKUP(D194,'部省规划资金拨付（年报数据）'!$C$8:'部省规划资金拨付（年报数据）'!$BE$464,1,FALSE)</f>
        <v>桂东泥塘-石壁山</v>
      </c>
      <c r="BJ194" s="43">
        <v>11396</v>
      </c>
      <c r="BK194" s="43">
        <v>1330</v>
      </c>
      <c r="BL194" s="43"/>
      <c r="BM194" s="43">
        <v>11396</v>
      </c>
      <c r="BN194" s="43">
        <v>0</v>
      </c>
      <c r="BO194" s="43"/>
      <c r="BP194" s="43"/>
      <c r="BQ194" s="43"/>
      <c r="BR194" s="43"/>
      <c r="BS194" s="43">
        <f t="shared" si="13"/>
        <v>11396</v>
      </c>
      <c r="BT194" s="106" t="s">
        <v>410</v>
      </c>
      <c r="BU194" s="106" t="s">
        <v>410</v>
      </c>
      <c r="BV194" s="110"/>
    </row>
    <row r="195" spans="1:74" ht="36">
      <c r="A195" s="28">
        <v>184</v>
      </c>
      <c r="B195" s="28" t="s">
        <v>293</v>
      </c>
      <c r="C195" s="28" t="s">
        <v>1014</v>
      </c>
      <c r="D195" s="36" t="s">
        <v>1015</v>
      </c>
      <c r="E195" s="31" t="s">
        <v>1015</v>
      </c>
      <c r="F195" s="31" t="s">
        <v>1016</v>
      </c>
      <c r="G195" s="32" t="s">
        <v>1015</v>
      </c>
      <c r="H195" s="32" t="s">
        <v>1017</v>
      </c>
      <c r="I195" s="38" t="s">
        <v>478</v>
      </c>
      <c r="J195" s="39" t="s">
        <v>87</v>
      </c>
      <c r="K195" s="44" t="s">
        <v>140</v>
      </c>
      <c r="L195" s="38" t="s">
        <v>141</v>
      </c>
      <c r="M195" s="41" t="s">
        <v>89</v>
      </c>
      <c r="N195" s="42" t="s">
        <v>90</v>
      </c>
      <c r="O195" s="43">
        <v>5.649</v>
      </c>
      <c r="P195" s="55">
        <v>5.649</v>
      </c>
      <c r="Q195" s="55">
        <v>5.649</v>
      </c>
      <c r="R195" s="55"/>
      <c r="S195" s="55"/>
      <c r="T195" s="55"/>
      <c r="U195" s="55"/>
      <c r="V195" s="55">
        <v>2015</v>
      </c>
      <c r="W195" s="55">
        <v>2017</v>
      </c>
      <c r="X195" s="71" t="s">
        <v>1018</v>
      </c>
      <c r="Y195" s="72" t="s">
        <v>1019</v>
      </c>
      <c r="Z195" s="73">
        <v>11014</v>
      </c>
      <c r="AA195" s="73">
        <v>6771.9259000000002</v>
      </c>
      <c r="AB195" s="73">
        <v>3672</v>
      </c>
      <c r="AC195" s="73">
        <v>3672</v>
      </c>
      <c r="AD195" s="79">
        <v>7342</v>
      </c>
      <c r="AE195" s="67"/>
      <c r="AF195" s="67"/>
      <c r="AG195" s="67">
        <f t="shared" si="12"/>
        <v>11558</v>
      </c>
      <c r="AH195" s="67">
        <f t="shared" si="12"/>
        <v>3672</v>
      </c>
      <c r="AI195" s="79">
        <v>6935</v>
      </c>
      <c r="AJ195" s="79">
        <v>3602</v>
      </c>
      <c r="AK195" s="79">
        <v>6935</v>
      </c>
      <c r="AL195" s="79">
        <v>3602</v>
      </c>
      <c r="AM195" s="79"/>
      <c r="AN195" s="79"/>
      <c r="AO195" s="79"/>
      <c r="AP195" s="79"/>
      <c r="AQ195" s="79" t="s">
        <v>93</v>
      </c>
      <c r="AR195" s="79"/>
      <c r="AS195" s="55">
        <v>4623</v>
      </c>
      <c r="AT195" s="55">
        <v>70</v>
      </c>
      <c r="AU195" s="93" t="s">
        <v>94</v>
      </c>
      <c r="AV195" s="55">
        <v>5.649</v>
      </c>
      <c r="AW195" s="94"/>
      <c r="AX195" s="94"/>
      <c r="AY195" s="95"/>
      <c r="AZ195" s="95"/>
      <c r="BA195" s="95"/>
      <c r="BB195" s="100"/>
      <c r="BC195" s="95"/>
      <c r="BD195" s="95"/>
      <c r="BE195" s="95"/>
      <c r="BF195" s="95"/>
      <c r="BG195" s="95"/>
      <c r="BH195" s="95"/>
      <c r="BI195" s="95" t="str">
        <f>VLOOKUP(D195,'部省规划资金拨付（年报数据）'!$C$8:'部省规划资金拨付（年报数据）'!$BE$464,1,FALSE)</f>
        <v>安仁县城-火车站</v>
      </c>
      <c r="BJ195" s="43">
        <v>3672</v>
      </c>
      <c r="BK195" s="43">
        <v>0</v>
      </c>
      <c r="BL195" s="43"/>
      <c r="BM195" s="43">
        <v>3672</v>
      </c>
      <c r="BN195" s="43">
        <v>0</v>
      </c>
      <c r="BO195" s="43"/>
      <c r="BP195" s="43"/>
      <c r="BQ195" s="43"/>
      <c r="BR195" s="43"/>
      <c r="BS195" s="43">
        <f t="shared" si="13"/>
        <v>3672</v>
      </c>
      <c r="BT195" s="106" t="s">
        <v>410</v>
      </c>
      <c r="BU195" s="106" t="s">
        <v>410</v>
      </c>
      <c r="BV195" s="110"/>
    </row>
    <row r="196" spans="1:74" ht="36">
      <c r="A196" s="28">
        <v>185</v>
      </c>
      <c r="B196" s="28" t="s">
        <v>331</v>
      </c>
      <c r="C196" s="28" t="s">
        <v>883</v>
      </c>
      <c r="D196" s="145" t="s">
        <v>1020</v>
      </c>
      <c r="E196" s="34" t="s">
        <v>1021</v>
      </c>
      <c r="F196" s="31" t="s">
        <v>1022</v>
      </c>
      <c r="G196" s="32" t="s">
        <v>1020</v>
      </c>
      <c r="H196" s="32" t="s">
        <v>1023</v>
      </c>
      <c r="I196" s="38" t="s">
        <v>478</v>
      </c>
      <c r="J196" s="39" t="s">
        <v>87</v>
      </c>
      <c r="K196" s="46" t="s">
        <v>140</v>
      </c>
      <c r="L196" s="38" t="s">
        <v>141</v>
      </c>
      <c r="M196" s="48" t="s">
        <v>134</v>
      </c>
      <c r="N196" s="42" t="s">
        <v>90</v>
      </c>
      <c r="O196" s="43">
        <v>30</v>
      </c>
      <c r="P196" s="61">
        <v>30.038</v>
      </c>
      <c r="Q196" s="61"/>
      <c r="R196" s="61">
        <v>30.038</v>
      </c>
      <c r="S196" s="61"/>
      <c r="T196" s="61"/>
      <c r="U196" s="61"/>
      <c r="V196" s="61">
        <v>2016</v>
      </c>
      <c r="W196" s="61">
        <v>2018</v>
      </c>
      <c r="X196" s="71" t="s">
        <v>1024</v>
      </c>
      <c r="Y196" s="72" t="s">
        <v>1025</v>
      </c>
      <c r="Z196" s="73">
        <v>25039</v>
      </c>
      <c r="AA196" s="73">
        <v>19896.5867</v>
      </c>
      <c r="AB196" s="73">
        <v>12645</v>
      </c>
      <c r="AC196" s="73">
        <v>10513</v>
      </c>
      <c r="AD196" s="48">
        <v>12394</v>
      </c>
      <c r="AE196" s="67"/>
      <c r="AF196" s="67"/>
      <c r="AG196" s="67">
        <f t="shared" si="12"/>
        <v>30000</v>
      </c>
      <c r="AH196" s="67">
        <f t="shared" si="12"/>
        <v>12645</v>
      </c>
      <c r="AI196" s="48">
        <v>18000</v>
      </c>
      <c r="AJ196" s="48">
        <v>9770</v>
      </c>
      <c r="AK196" s="48">
        <v>18000</v>
      </c>
      <c r="AL196" s="48">
        <v>9770</v>
      </c>
      <c r="AM196" s="48"/>
      <c r="AN196" s="48"/>
      <c r="AO196" s="48"/>
      <c r="AP196" s="48"/>
      <c r="AQ196" s="48" t="s">
        <v>93</v>
      </c>
      <c r="AR196" s="48"/>
      <c r="AS196" s="61">
        <v>12000</v>
      </c>
      <c r="AT196" s="61">
        <v>2875</v>
      </c>
      <c r="AU196" s="48" t="s">
        <v>94</v>
      </c>
      <c r="AV196" s="61">
        <v>30.038</v>
      </c>
      <c r="AW196" s="94"/>
      <c r="AX196" s="94"/>
      <c r="AY196" s="95"/>
      <c r="AZ196" s="95"/>
      <c r="BA196" s="95"/>
      <c r="BB196" s="100"/>
      <c r="BC196" s="95"/>
      <c r="BD196" s="95"/>
      <c r="BE196" s="95"/>
      <c r="BF196" s="95"/>
      <c r="BG196" s="95"/>
      <c r="BH196" s="95"/>
      <c r="BI196" s="95" t="str">
        <f>VLOOKUP(D196,'部省规划资金拨付（年报数据）'!$C$8:'部省规划资金拨付（年报数据）'!$BE$464,1,FALSE)</f>
        <v>S343会同翁江-鲁冲</v>
      </c>
      <c r="BJ196" s="43">
        <v>12645</v>
      </c>
      <c r="BK196" s="43">
        <v>0</v>
      </c>
      <c r="BL196" s="43"/>
      <c r="BM196" s="43">
        <v>12645</v>
      </c>
      <c r="BN196" s="43">
        <v>0</v>
      </c>
      <c r="BO196" s="43"/>
      <c r="BP196" s="43"/>
      <c r="BQ196" s="43"/>
      <c r="BR196" s="43"/>
      <c r="BS196" s="43">
        <f t="shared" si="13"/>
        <v>12645</v>
      </c>
      <c r="BT196" s="106" t="s">
        <v>410</v>
      </c>
      <c r="BU196" s="106" t="s">
        <v>410</v>
      </c>
      <c r="BV196" s="110"/>
    </row>
    <row r="197" spans="1:74" ht="36">
      <c r="A197" s="28">
        <v>186</v>
      </c>
      <c r="B197" s="28" t="s">
        <v>331</v>
      </c>
      <c r="C197" s="28" t="s">
        <v>889</v>
      </c>
      <c r="D197" s="33" t="s">
        <v>1026</v>
      </c>
      <c r="E197" s="34" t="s">
        <v>1026</v>
      </c>
      <c r="F197" s="31" t="s">
        <v>1026</v>
      </c>
      <c r="G197" s="32" t="s">
        <v>1026</v>
      </c>
      <c r="H197" s="32" t="s">
        <v>1026</v>
      </c>
      <c r="I197" s="38" t="s">
        <v>478</v>
      </c>
      <c r="J197" s="39" t="s">
        <v>87</v>
      </c>
      <c r="K197" s="46" t="s">
        <v>140</v>
      </c>
      <c r="L197" s="38" t="s">
        <v>141</v>
      </c>
      <c r="M197" s="48" t="s">
        <v>89</v>
      </c>
      <c r="N197" s="42" t="s">
        <v>113</v>
      </c>
      <c r="O197" s="43">
        <v>8</v>
      </c>
      <c r="P197" s="61">
        <v>7.4119999999999999</v>
      </c>
      <c r="Q197" s="61">
        <v>7.4119999999999999</v>
      </c>
      <c r="R197" s="61"/>
      <c r="S197" s="61"/>
      <c r="T197" s="61"/>
      <c r="U197" s="61"/>
      <c r="V197" s="61">
        <v>2016</v>
      </c>
      <c r="W197" s="61">
        <v>2018</v>
      </c>
      <c r="X197" s="71" t="s">
        <v>1027</v>
      </c>
      <c r="Y197" s="72" t="s">
        <v>1028</v>
      </c>
      <c r="Z197" s="73">
        <v>22377</v>
      </c>
      <c r="AA197" s="73">
        <v>16985.9817</v>
      </c>
      <c r="AB197" s="73">
        <v>5930</v>
      </c>
      <c r="AC197" s="73">
        <v>8153.2</v>
      </c>
      <c r="AD197" s="48">
        <v>16447</v>
      </c>
      <c r="AE197" s="67"/>
      <c r="AF197" s="67"/>
      <c r="AG197" s="67">
        <f t="shared" si="12"/>
        <v>22377</v>
      </c>
      <c r="AH197" s="67">
        <f t="shared" si="12"/>
        <v>5930</v>
      </c>
      <c r="AI197" s="48">
        <v>8400</v>
      </c>
      <c r="AJ197" s="48">
        <v>593</v>
      </c>
      <c r="AK197" s="48">
        <v>8400</v>
      </c>
      <c r="AL197" s="48"/>
      <c r="AM197" s="48"/>
      <c r="AN197" s="48"/>
      <c r="AO197" s="48"/>
      <c r="AP197" s="48">
        <v>593</v>
      </c>
      <c r="AQ197" s="48" t="s">
        <v>246</v>
      </c>
      <c r="AR197" s="48"/>
      <c r="AS197" s="61">
        <v>8153</v>
      </c>
      <c r="AT197" s="61">
        <v>2965</v>
      </c>
      <c r="AU197" s="48" t="s">
        <v>93</v>
      </c>
      <c r="AV197" s="61"/>
      <c r="AW197" s="94">
        <v>5824</v>
      </c>
      <c r="AX197" s="94">
        <v>2372</v>
      </c>
      <c r="AY197" s="95" t="s">
        <v>94</v>
      </c>
      <c r="AZ197" s="95">
        <v>7.4119999999999999</v>
      </c>
      <c r="BA197" s="95"/>
      <c r="BB197" s="100"/>
      <c r="BC197" s="95"/>
      <c r="BD197" s="95"/>
      <c r="BE197" s="95"/>
      <c r="BF197" s="95"/>
      <c r="BG197" s="95"/>
      <c r="BH197" s="95"/>
      <c r="BI197" s="95" t="str">
        <f>VLOOKUP(D197,'部省规划资金拨付（年报数据）'!$C$8:'部省规划资金拨付（年报数据）'!$BE$464,1,FALSE)</f>
        <v>G320新晃绕城公路</v>
      </c>
      <c r="BJ197" s="43">
        <v>5930</v>
      </c>
      <c r="BK197" s="43">
        <v>0</v>
      </c>
      <c r="BL197" s="43"/>
      <c r="BM197" s="43">
        <v>5930</v>
      </c>
      <c r="BN197" s="43">
        <v>0</v>
      </c>
      <c r="BO197" s="43"/>
      <c r="BP197" s="43"/>
      <c r="BQ197" s="43"/>
      <c r="BR197" s="43"/>
      <c r="BS197" s="43">
        <f t="shared" si="13"/>
        <v>5930</v>
      </c>
      <c r="BT197" s="106" t="s">
        <v>410</v>
      </c>
      <c r="BU197" s="106" t="s">
        <v>410</v>
      </c>
      <c r="BV197" s="110"/>
    </row>
    <row r="198" spans="1:74" ht="48">
      <c r="A198" s="28">
        <v>187</v>
      </c>
      <c r="B198" s="28" t="s">
        <v>331</v>
      </c>
      <c r="C198" s="28" t="s">
        <v>952</v>
      </c>
      <c r="D198" s="33" t="s">
        <v>953</v>
      </c>
      <c r="E198" s="34" t="s">
        <v>953</v>
      </c>
      <c r="F198" s="31" t="s">
        <v>954</v>
      </c>
      <c r="G198" s="32"/>
      <c r="H198" s="32"/>
      <c r="I198" s="38" t="s">
        <v>478</v>
      </c>
      <c r="J198" s="39" t="s">
        <v>87</v>
      </c>
      <c r="K198" s="46" t="s">
        <v>133</v>
      </c>
      <c r="L198" s="38" t="s">
        <v>234</v>
      </c>
      <c r="M198" s="48" t="s">
        <v>165</v>
      </c>
      <c r="N198" s="42" t="s">
        <v>90</v>
      </c>
      <c r="O198" s="43">
        <v>3</v>
      </c>
      <c r="P198" s="61">
        <v>3.181</v>
      </c>
      <c r="Q198" s="61"/>
      <c r="R198" s="61">
        <v>3.181</v>
      </c>
      <c r="S198" s="61"/>
      <c r="T198" s="61"/>
      <c r="U198" s="61"/>
      <c r="V198" s="61">
        <v>2016</v>
      </c>
      <c r="W198" s="61">
        <v>2017</v>
      </c>
      <c r="X198" s="71" t="s">
        <v>955</v>
      </c>
      <c r="Y198" s="72" t="s">
        <v>956</v>
      </c>
      <c r="Z198" s="73">
        <v>3310.64</v>
      </c>
      <c r="AA198" s="73">
        <v>2541.6190000000001</v>
      </c>
      <c r="AB198" s="73">
        <v>1113.3499999999999</v>
      </c>
      <c r="AC198" s="73"/>
      <c r="AD198" s="48">
        <v>2197.29</v>
      </c>
      <c r="AE198" s="55"/>
      <c r="AF198" s="55"/>
      <c r="AG198" s="67">
        <f t="shared" si="12"/>
        <v>2400</v>
      </c>
      <c r="AH198" s="67">
        <f t="shared" si="12"/>
        <v>1113.3499999999999</v>
      </c>
      <c r="AI198" s="48">
        <v>1440</v>
      </c>
      <c r="AJ198" s="48">
        <v>0</v>
      </c>
      <c r="AK198" s="48">
        <v>1440</v>
      </c>
      <c r="AL198" s="48"/>
      <c r="AM198" s="48"/>
      <c r="AN198" s="48"/>
      <c r="AO198" s="48"/>
      <c r="AP198" s="48"/>
      <c r="AQ198" s="48" t="s">
        <v>93</v>
      </c>
      <c r="AR198" s="48"/>
      <c r="AS198" s="61">
        <v>960</v>
      </c>
      <c r="AT198" s="61">
        <v>630</v>
      </c>
      <c r="AU198" s="48" t="s">
        <v>94</v>
      </c>
      <c r="AV198" s="61">
        <v>3</v>
      </c>
      <c r="AW198" s="94">
        <v>0</v>
      </c>
      <c r="AX198" s="94">
        <v>483.35</v>
      </c>
      <c r="AY198" s="95" t="s">
        <v>273</v>
      </c>
      <c r="AZ198" s="95"/>
      <c r="BA198" s="95"/>
      <c r="BB198" s="100"/>
      <c r="BC198" s="95"/>
      <c r="BD198" s="95"/>
      <c r="BE198" s="95"/>
      <c r="BF198" s="95"/>
      <c r="BG198" s="95"/>
      <c r="BH198" s="95"/>
      <c r="BI198" s="95" t="str">
        <f>VLOOKUP(D198,'部省规划资金拨付（年报数据）'!$C$8:'部省规划资金拨付（年报数据）'!$BE$464,1,FALSE)</f>
        <v>洪江区萝卜湾大桥-桂花园加油站</v>
      </c>
      <c r="BJ198" s="43">
        <v>630</v>
      </c>
      <c r="BK198" s="43">
        <v>483.35</v>
      </c>
      <c r="BL198" s="43"/>
      <c r="BM198" s="43">
        <v>630</v>
      </c>
      <c r="BN198" s="43">
        <v>198</v>
      </c>
      <c r="BO198" s="43"/>
      <c r="BP198" s="43">
        <v>198</v>
      </c>
      <c r="BQ198" s="43">
        <v>285</v>
      </c>
      <c r="BR198" s="43"/>
      <c r="BS198" s="43">
        <f t="shared" si="13"/>
        <v>1113</v>
      </c>
      <c r="BT198" s="106" t="s">
        <v>410</v>
      </c>
      <c r="BU198" s="106" t="s">
        <v>95</v>
      </c>
      <c r="BV198" s="110"/>
    </row>
    <row r="199" spans="1:74" ht="36">
      <c r="A199" s="28">
        <v>188</v>
      </c>
      <c r="B199" s="28" t="s">
        <v>534</v>
      </c>
      <c r="C199" s="28" t="s">
        <v>1029</v>
      </c>
      <c r="D199" s="118" t="s">
        <v>1030</v>
      </c>
      <c r="E199" s="119" t="s">
        <v>1030</v>
      </c>
      <c r="F199" s="31" t="s">
        <v>1030</v>
      </c>
      <c r="G199" s="32" t="s">
        <v>1030</v>
      </c>
      <c r="H199" s="32" t="s">
        <v>1030</v>
      </c>
      <c r="I199" s="159" t="s">
        <v>478</v>
      </c>
      <c r="J199" s="39" t="s">
        <v>87</v>
      </c>
      <c r="K199" s="119" t="s">
        <v>140</v>
      </c>
      <c r="L199" s="38" t="s">
        <v>141</v>
      </c>
      <c r="M199" s="119" t="s">
        <v>134</v>
      </c>
      <c r="N199" s="42" t="s">
        <v>113</v>
      </c>
      <c r="O199" s="43">
        <v>6.5110000000000001</v>
      </c>
      <c r="P199" s="55">
        <v>6.5110000000000001</v>
      </c>
      <c r="Q199" s="55"/>
      <c r="R199" s="55">
        <v>6.5110000000000001</v>
      </c>
      <c r="S199" s="55"/>
      <c r="T199" s="55"/>
      <c r="U199" s="55"/>
      <c r="V199" s="55">
        <v>2016</v>
      </c>
      <c r="W199" s="55">
        <v>2018</v>
      </c>
      <c r="X199" s="71" t="s">
        <v>1031</v>
      </c>
      <c r="Y199" s="72" t="s">
        <v>1032</v>
      </c>
      <c r="Z199" s="73">
        <v>5855</v>
      </c>
      <c r="AA199" s="73">
        <v>4331.1787999999997</v>
      </c>
      <c r="AB199" s="73">
        <v>3628</v>
      </c>
      <c r="AC199" s="73">
        <v>3581</v>
      </c>
      <c r="AD199" s="67">
        <v>2227</v>
      </c>
      <c r="AE199" s="67"/>
      <c r="AF199" s="67"/>
      <c r="AG199" s="67">
        <f t="shared" si="12"/>
        <v>6173.5</v>
      </c>
      <c r="AH199" s="67">
        <f t="shared" si="12"/>
        <v>3627.6</v>
      </c>
      <c r="AI199" s="79">
        <v>1710</v>
      </c>
      <c r="AJ199" s="79">
        <v>0</v>
      </c>
      <c r="AK199" s="79">
        <v>1710</v>
      </c>
      <c r="AL199" s="79"/>
      <c r="AM199" s="79"/>
      <c r="AN199" s="79"/>
      <c r="AO199" s="79"/>
      <c r="AP199" s="79"/>
      <c r="AQ199" s="79" t="s">
        <v>246</v>
      </c>
      <c r="AR199" s="79"/>
      <c r="AS199" s="55">
        <v>1710</v>
      </c>
      <c r="AT199" s="55">
        <v>1620</v>
      </c>
      <c r="AU199" s="93" t="s">
        <v>93</v>
      </c>
      <c r="AV199" s="55"/>
      <c r="AW199" s="94">
        <v>678.5</v>
      </c>
      <c r="AX199" s="94">
        <v>919.6</v>
      </c>
      <c r="AY199" s="95" t="s">
        <v>93</v>
      </c>
      <c r="AZ199" s="95"/>
      <c r="BA199" s="95">
        <v>1088</v>
      </c>
      <c r="BB199" s="100"/>
      <c r="BC199" s="95" t="s">
        <v>93</v>
      </c>
      <c r="BD199" s="95"/>
      <c r="BE199" s="95">
        <v>987</v>
      </c>
      <c r="BF199" s="95">
        <v>1088</v>
      </c>
      <c r="BG199" s="95" t="s">
        <v>94</v>
      </c>
      <c r="BH199" s="95">
        <v>7</v>
      </c>
      <c r="BI199" s="95" t="str">
        <f>VLOOKUP(D199,'部省规划资金拨付（年报数据）'!$C$8:'部省规划资金拨付（年报数据）'!$BE$464,1,FALSE)</f>
        <v>G356茶陵浣溪-太英</v>
      </c>
      <c r="BJ199" s="43">
        <v>2177</v>
      </c>
      <c r="BK199" s="43">
        <v>362.6</v>
      </c>
      <c r="BL199" s="43"/>
      <c r="BM199" s="43">
        <v>2177</v>
      </c>
      <c r="BN199" s="43">
        <v>1451</v>
      </c>
      <c r="BO199" s="43">
        <v>1088</v>
      </c>
      <c r="BP199" s="43">
        <v>363</v>
      </c>
      <c r="BQ199" s="43"/>
      <c r="BR199" s="43"/>
      <c r="BS199" s="43">
        <f t="shared" si="13"/>
        <v>3628</v>
      </c>
      <c r="BT199" s="106" t="s">
        <v>416</v>
      </c>
      <c r="BU199" s="106" t="s">
        <v>417</v>
      </c>
      <c r="BV199" s="110" t="s">
        <v>417</v>
      </c>
    </row>
    <row r="200" spans="1:74" ht="36">
      <c r="A200" s="28">
        <v>189</v>
      </c>
      <c r="B200" s="28" t="s">
        <v>230</v>
      </c>
      <c r="C200" s="28" t="s">
        <v>231</v>
      </c>
      <c r="D200" s="30" t="s">
        <v>949</v>
      </c>
      <c r="E200" s="31" t="s">
        <v>949</v>
      </c>
      <c r="F200" s="31" t="s">
        <v>949</v>
      </c>
      <c r="G200" s="32" t="s">
        <v>949</v>
      </c>
      <c r="H200" s="32" t="s">
        <v>949</v>
      </c>
      <c r="I200" s="159" t="s">
        <v>478</v>
      </c>
      <c r="J200" s="39" t="s">
        <v>87</v>
      </c>
      <c r="K200" s="44" t="s">
        <v>140</v>
      </c>
      <c r="L200" s="38" t="s">
        <v>234</v>
      </c>
      <c r="M200" s="41" t="s">
        <v>165</v>
      </c>
      <c r="N200" s="42" t="s">
        <v>113</v>
      </c>
      <c r="O200" s="43">
        <v>10</v>
      </c>
      <c r="P200" s="55">
        <v>10</v>
      </c>
      <c r="Q200" s="55">
        <v>10</v>
      </c>
      <c r="R200" s="55"/>
      <c r="S200" s="55"/>
      <c r="T200" s="55"/>
      <c r="U200" s="55"/>
      <c r="V200" s="55">
        <v>2017</v>
      </c>
      <c r="W200" s="55">
        <v>2020</v>
      </c>
      <c r="X200" s="72" t="s">
        <v>950</v>
      </c>
      <c r="Y200" s="72" t="s">
        <v>951</v>
      </c>
      <c r="Z200" s="73">
        <v>36931</v>
      </c>
      <c r="AA200" s="73">
        <v>25999.423999999999</v>
      </c>
      <c r="AB200" s="73">
        <v>9579</v>
      </c>
      <c r="AC200" s="73">
        <v>11000</v>
      </c>
      <c r="AD200" s="67">
        <v>27352</v>
      </c>
      <c r="AE200" s="67"/>
      <c r="AF200" s="67"/>
      <c r="AG200" s="67">
        <f t="shared" si="12"/>
        <v>14186.2</v>
      </c>
      <c r="AH200" s="67">
        <f t="shared" si="12"/>
        <v>9579</v>
      </c>
      <c r="AI200" s="79"/>
      <c r="AJ200" s="79"/>
      <c r="AK200" s="79"/>
      <c r="AL200" s="79"/>
      <c r="AM200" s="79"/>
      <c r="AN200" s="79"/>
      <c r="AO200" s="79"/>
      <c r="AP200" s="79"/>
      <c r="AQ200" s="79"/>
      <c r="AR200" s="79"/>
      <c r="AS200" s="55">
        <v>7386.2</v>
      </c>
      <c r="AT200" s="55">
        <v>1200</v>
      </c>
      <c r="AU200" s="93" t="s">
        <v>246</v>
      </c>
      <c r="AV200" s="55"/>
      <c r="AW200" s="94"/>
      <c r="AX200" s="94"/>
      <c r="AY200" s="95"/>
      <c r="AZ200" s="95"/>
      <c r="BA200" s="95">
        <v>6800</v>
      </c>
      <c r="BB200" s="100">
        <v>8379</v>
      </c>
      <c r="BC200" s="95" t="s">
        <v>94</v>
      </c>
      <c r="BD200" s="95">
        <v>10.1</v>
      </c>
      <c r="BE200" s="95"/>
      <c r="BF200" s="95"/>
      <c r="BG200" s="95"/>
      <c r="BH200" s="95"/>
      <c r="BI200" s="95" t="str">
        <f>VLOOKUP(D200,'部省规划资金拨付（年报数据）'!$C$8:'部省规划资金拨付（年报数据）'!$BE$464,1,FALSE)</f>
        <v>G241永定两岔-张清大桥</v>
      </c>
      <c r="BJ200" s="43">
        <v>3000</v>
      </c>
      <c r="BK200" s="43">
        <v>6579</v>
      </c>
      <c r="BL200" s="43">
        <v>8000</v>
      </c>
      <c r="BM200" s="43">
        <v>11000</v>
      </c>
      <c r="BN200" s="43">
        <v>0</v>
      </c>
      <c r="BO200" s="43"/>
      <c r="BP200" s="43"/>
      <c r="BQ200" s="43"/>
      <c r="BR200" s="43">
        <v>-1721</v>
      </c>
      <c r="BS200" s="43">
        <f t="shared" si="13"/>
        <v>9279</v>
      </c>
      <c r="BT200" s="106" t="s">
        <v>416</v>
      </c>
      <c r="BU200" s="106" t="s">
        <v>417</v>
      </c>
      <c r="BV200" s="110"/>
    </row>
    <row r="201" spans="1:74" ht="36">
      <c r="A201" s="28">
        <v>190</v>
      </c>
      <c r="B201" s="28" t="s">
        <v>534</v>
      </c>
      <c r="C201" s="28" t="s">
        <v>1067</v>
      </c>
      <c r="D201" s="118" t="s">
        <v>1068</v>
      </c>
      <c r="E201" s="119" t="s">
        <v>558</v>
      </c>
      <c r="F201" s="31" t="s">
        <v>1069</v>
      </c>
      <c r="G201" s="32"/>
      <c r="H201" s="32"/>
      <c r="I201" s="159" t="s">
        <v>478</v>
      </c>
      <c r="J201" s="39" t="s">
        <v>87</v>
      </c>
      <c r="K201" s="119" t="s">
        <v>88</v>
      </c>
      <c r="L201" s="47"/>
      <c r="M201" s="119" t="s">
        <v>165</v>
      </c>
      <c r="N201" s="42" t="s">
        <v>90</v>
      </c>
      <c r="O201" s="43">
        <v>14.170999999999999</v>
      </c>
      <c r="P201" s="55">
        <v>14.170999999999999</v>
      </c>
      <c r="Q201" s="55">
        <v>13.856999999999999</v>
      </c>
      <c r="R201" s="55"/>
      <c r="S201" s="55"/>
      <c r="T201" s="55">
        <v>314</v>
      </c>
      <c r="U201" s="55"/>
      <c r="V201" s="55">
        <v>2016</v>
      </c>
      <c r="W201" s="48">
        <v>2021</v>
      </c>
      <c r="X201" s="71" t="s">
        <v>1070</v>
      </c>
      <c r="Y201" s="72" t="s">
        <v>1071</v>
      </c>
      <c r="Z201" s="73">
        <v>69788</v>
      </c>
      <c r="AA201" s="73">
        <v>48431.246099999997</v>
      </c>
      <c r="AB201" s="73">
        <v>9468</v>
      </c>
      <c r="AC201" s="73"/>
      <c r="AD201" s="67">
        <v>60320</v>
      </c>
      <c r="AE201" s="67"/>
      <c r="AF201" s="67"/>
      <c r="AG201" s="67">
        <f t="shared" si="12"/>
        <v>69788</v>
      </c>
      <c r="AH201" s="67">
        <f t="shared" si="12"/>
        <v>9468</v>
      </c>
      <c r="AI201" s="79">
        <v>10000</v>
      </c>
      <c r="AJ201" s="79">
        <v>947</v>
      </c>
      <c r="AK201" s="79">
        <v>10000</v>
      </c>
      <c r="AL201" s="79"/>
      <c r="AM201" s="79"/>
      <c r="AN201" s="79"/>
      <c r="AO201" s="79"/>
      <c r="AP201" s="79">
        <v>947</v>
      </c>
      <c r="AQ201" s="79" t="s">
        <v>93</v>
      </c>
      <c r="AR201" s="79"/>
      <c r="AS201" s="55">
        <v>24894</v>
      </c>
      <c r="AT201" s="55">
        <v>3787</v>
      </c>
      <c r="AU201" s="93" t="s">
        <v>93</v>
      </c>
      <c r="AV201" s="55"/>
      <c r="AW201" s="94"/>
      <c r="AX201" s="94"/>
      <c r="AY201" s="95" t="s">
        <v>93</v>
      </c>
      <c r="AZ201" s="95"/>
      <c r="BA201" s="95"/>
      <c r="BB201" s="100"/>
      <c r="BC201" s="95"/>
      <c r="BD201" s="95"/>
      <c r="BE201" s="95">
        <v>34894</v>
      </c>
      <c r="BF201" s="95">
        <v>4734</v>
      </c>
      <c r="BG201" s="95" t="s">
        <v>94</v>
      </c>
      <c r="BH201" s="95">
        <v>14</v>
      </c>
      <c r="BI201" s="95" t="str">
        <f>VLOOKUP(D201,'部省规划资金拨付（年报数据）'!$C$8:'部省规划资金拨付（年报数据）'!$BE$464,1,FALSE)</f>
        <v>S331醴陵市周家冲至芦淞区栗塘</v>
      </c>
      <c r="BJ201" s="43">
        <v>4734</v>
      </c>
      <c r="BK201" s="43">
        <v>0</v>
      </c>
      <c r="BL201" s="43"/>
      <c r="BM201" s="43">
        <v>4734</v>
      </c>
      <c r="BN201" s="43">
        <v>0</v>
      </c>
      <c r="BO201" s="43"/>
      <c r="BP201" s="43"/>
      <c r="BQ201" s="43"/>
      <c r="BR201" s="43">
        <v>838</v>
      </c>
      <c r="BS201" s="43">
        <f t="shared" si="13"/>
        <v>5572</v>
      </c>
      <c r="BT201" s="106" t="s">
        <v>416</v>
      </c>
      <c r="BU201" s="106" t="s">
        <v>417</v>
      </c>
      <c r="BV201" s="110" t="s">
        <v>417</v>
      </c>
    </row>
    <row r="202" spans="1:74" ht="36">
      <c r="A202" s="28">
        <v>191</v>
      </c>
      <c r="B202" s="28" t="s">
        <v>344</v>
      </c>
      <c r="C202" s="28" t="s">
        <v>345</v>
      </c>
      <c r="D202" s="36" t="s">
        <v>1202</v>
      </c>
      <c r="E202" s="31" t="s">
        <v>1203</v>
      </c>
      <c r="F202" s="31" t="s">
        <v>1204</v>
      </c>
      <c r="G202" s="32" t="s">
        <v>1205</v>
      </c>
      <c r="H202" s="32" t="s">
        <v>1202</v>
      </c>
      <c r="I202" s="159" t="s">
        <v>478</v>
      </c>
      <c r="J202" s="39" t="s">
        <v>87</v>
      </c>
      <c r="K202" s="44" t="s">
        <v>140</v>
      </c>
      <c r="L202" s="38" t="s">
        <v>141</v>
      </c>
      <c r="M202" s="41" t="s">
        <v>165</v>
      </c>
      <c r="N202" s="42" t="s">
        <v>90</v>
      </c>
      <c r="O202" s="43">
        <v>6</v>
      </c>
      <c r="P202" s="55">
        <v>5.9820000000000002</v>
      </c>
      <c r="Q202" s="55">
        <v>5.9820000000000002</v>
      </c>
      <c r="R202" s="55"/>
      <c r="S202" s="55"/>
      <c r="T202" s="55"/>
      <c r="U202" s="55"/>
      <c r="V202" s="55">
        <v>2016</v>
      </c>
      <c r="W202" s="55">
        <v>2019</v>
      </c>
      <c r="X202" s="71" t="s">
        <v>1206</v>
      </c>
      <c r="Y202" s="72" t="s">
        <v>1207</v>
      </c>
      <c r="Z202" s="73">
        <v>12503</v>
      </c>
      <c r="AA202" s="73">
        <v>8894.5944999999992</v>
      </c>
      <c r="AB202" s="73">
        <v>3888</v>
      </c>
      <c r="AC202" s="73">
        <v>4187.3999999999996</v>
      </c>
      <c r="AD202" s="79">
        <v>8615</v>
      </c>
      <c r="AE202" s="67"/>
      <c r="AF202" s="67"/>
      <c r="AG202" s="67">
        <f t="shared" si="12"/>
        <v>10360</v>
      </c>
      <c r="AH202" s="67">
        <f t="shared" si="12"/>
        <v>3888</v>
      </c>
      <c r="AI202" s="79">
        <v>4680</v>
      </c>
      <c r="AJ202" s="79">
        <v>389</v>
      </c>
      <c r="AK202" s="79">
        <v>4680</v>
      </c>
      <c r="AL202" s="79"/>
      <c r="AM202" s="79"/>
      <c r="AN202" s="79"/>
      <c r="AO202" s="79"/>
      <c r="AP202" s="79">
        <v>389</v>
      </c>
      <c r="AQ202" s="79" t="s">
        <v>246</v>
      </c>
      <c r="AR202" s="79"/>
      <c r="AS202" s="55">
        <v>4680</v>
      </c>
      <c r="AT202" s="55">
        <v>3000</v>
      </c>
      <c r="AU202" s="93" t="s">
        <v>93</v>
      </c>
      <c r="AV202" s="55"/>
      <c r="AW202" s="94"/>
      <c r="AX202" s="94">
        <v>0</v>
      </c>
      <c r="AY202" s="95" t="s">
        <v>93</v>
      </c>
      <c r="AZ202" s="95">
        <v>5.9820000000000002</v>
      </c>
      <c r="BA202" s="95">
        <v>0</v>
      </c>
      <c r="BB202" s="100">
        <v>0</v>
      </c>
      <c r="BC202" s="95" t="s">
        <v>93</v>
      </c>
      <c r="BD202" s="95"/>
      <c r="BE202" s="95">
        <v>1000</v>
      </c>
      <c r="BF202" s="95">
        <v>499</v>
      </c>
      <c r="BG202" s="95" t="s">
        <v>94</v>
      </c>
      <c r="BH202" s="95">
        <v>6</v>
      </c>
      <c r="BI202" s="95" t="str">
        <f>VLOOKUP(D202,'部省规划资金拨付（年报数据）'!$C$8:'部省规划资金拨付（年报数据）'!$BE$464,1,FALSE)</f>
        <v>S240新化县塘梅冲至黄泥坳</v>
      </c>
      <c r="BJ202" s="43">
        <v>3389</v>
      </c>
      <c r="BK202" s="43">
        <v>0</v>
      </c>
      <c r="BL202" s="43"/>
      <c r="BM202" s="43">
        <v>3389</v>
      </c>
      <c r="BN202" s="43">
        <v>499</v>
      </c>
      <c r="BO202" s="43">
        <v>499</v>
      </c>
      <c r="BP202" s="43"/>
      <c r="BQ202" s="43"/>
      <c r="BR202" s="43"/>
      <c r="BS202" s="43">
        <f t="shared" si="13"/>
        <v>3888</v>
      </c>
      <c r="BT202" s="106" t="s">
        <v>416</v>
      </c>
      <c r="BU202" s="106" t="s">
        <v>417</v>
      </c>
      <c r="BV202" s="110"/>
    </row>
    <row r="203" spans="1:74" ht="36">
      <c r="A203" s="28">
        <v>192</v>
      </c>
      <c r="B203" s="28" t="s">
        <v>110</v>
      </c>
      <c r="C203" s="28" t="s">
        <v>1208</v>
      </c>
      <c r="D203" s="30" t="s">
        <v>1209</v>
      </c>
      <c r="E203" s="31" t="s">
        <v>1209</v>
      </c>
      <c r="F203" s="31" t="s">
        <v>1209</v>
      </c>
      <c r="G203" s="32" t="s">
        <v>1210</v>
      </c>
      <c r="H203" s="32" t="s">
        <v>1209</v>
      </c>
      <c r="I203" s="159" t="s">
        <v>478</v>
      </c>
      <c r="J203" s="39" t="s">
        <v>87</v>
      </c>
      <c r="K203" s="44" t="s">
        <v>88</v>
      </c>
      <c r="L203" s="47"/>
      <c r="M203" s="41" t="s">
        <v>89</v>
      </c>
      <c r="N203" s="42" t="s">
        <v>113</v>
      </c>
      <c r="O203" s="43">
        <v>52.529000000000003</v>
      </c>
      <c r="P203" s="43">
        <v>52.529000000000003</v>
      </c>
      <c r="Q203" s="43">
        <v>52.529000000000003</v>
      </c>
      <c r="R203" s="55"/>
      <c r="S203" s="55"/>
      <c r="T203" s="55"/>
      <c r="U203" s="55"/>
      <c r="V203" s="66">
        <v>2017</v>
      </c>
      <c r="W203" s="66">
        <v>2020</v>
      </c>
      <c r="X203" s="71" t="s">
        <v>1211</v>
      </c>
      <c r="Y203" s="75" t="s">
        <v>1212</v>
      </c>
      <c r="Z203" s="73">
        <v>280110</v>
      </c>
      <c r="AA203" s="73">
        <v>214969</v>
      </c>
      <c r="AB203" s="73">
        <v>29150</v>
      </c>
      <c r="AC203" s="73">
        <v>0</v>
      </c>
      <c r="AD203" s="67">
        <v>250960</v>
      </c>
      <c r="AE203" s="55"/>
      <c r="AF203" s="55"/>
      <c r="AG203" s="67">
        <f t="shared" ref="AG203:AH266" si="14">AI203+AS203+AW203+BA203+BE203</f>
        <v>51666.5</v>
      </c>
      <c r="AH203" s="67">
        <f t="shared" si="14"/>
        <v>8944.5</v>
      </c>
      <c r="AI203" s="79"/>
      <c r="AJ203" s="79"/>
      <c r="AK203" s="79"/>
      <c r="AL203" s="79"/>
      <c r="AM203" s="79"/>
      <c r="AN203" s="79"/>
      <c r="AO203" s="79"/>
      <c r="AP203" s="79"/>
      <c r="AQ203" s="79"/>
      <c r="AR203" s="79"/>
      <c r="AS203" s="55">
        <v>42016.5</v>
      </c>
      <c r="AT203" s="55">
        <v>4372.5</v>
      </c>
      <c r="AU203" s="93" t="s">
        <v>246</v>
      </c>
      <c r="AV203" s="55"/>
      <c r="AW203" s="94"/>
      <c r="AX203" s="94"/>
      <c r="AY203" s="95"/>
      <c r="AZ203" s="95"/>
      <c r="BA203" s="95"/>
      <c r="BB203" s="100"/>
      <c r="BC203" s="95"/>
      <c r="BD203" s="95"/>
      <c r="BE203" s="95">
        <v>9650</v>
      </c>
      <c r="BF203" s="95">
        <v>4572</v>
      </c>
      <c r="BG203" s="95" t="s">
        <v>93</v>
      </c>
      <c r="BH203" s="95"/>
      <c r="BI203" s="95" t="str">
        <f>VLOOKUP(D203,'部省规划资金拨付（年报数据）'!$C$8:'部省规划资金拨付（年报数据）'!$BE$464,1,FALSE)</f>
        <v>G320湘潭绕城线伏林大道-湘乡</v>
      </c>
      <c r="BJ203" s="43">
        <v>0</v>
      </c>
      <c r="BK203" s="43">
        <v>4372.5</v>
      </c>
      <c r="BL203" s="43"/>
      <c r="BM203" s="43">
        <v>0</v>
      </c>
      <c r="BN203" s="43">
        <v>8945</v>
      </c>
      <c r="BO203" s="101">
        <v>4572</v>
      </c>
      <c r="BP203" s="43">
        <v>4373</v>
      </c>
      <c r="BQ203" s="43"/>
      <c r="BR203" s="43"/>
      <c r="BS203" s="43">
        <f t="shared" ref="BS203:BS266" si="15">BM203+BN203+BQ203+BR203</f>
        <v>8945</v>
      </c>
      <c r="BT203" s="106" t="s">
        <v>416</v>
      </c>
      <c r="BU203" s="106" t="s">
        <v>1037</v>
      </c>
      <c r="BV203" s="110" t="s">
        <v>1037</v>
      </c>
    </row>
    <row r="204" spans="1:74" ht="36">
      <c r="A204" s="28">
        <v>193</v>
      </c>
      <c r="B204" s="28" t="s">
        <v>128</v>
      </c>
      <c r="C204" s="28" t="s">
        <v>144</v>
      </c>
      <c r="D204" s="30" t="s">
        <v>1219</v>
      </c>
      <c r="E204" s="31" t="s">
        <v>1219</v>
      </c>
      <c r="F204" s="31" t="s">
        <v>1220</v>
      </c>
      <c r="G204" s="32"/>
      <c r="H204" s="32"/>
      <c r="I204" s="159" t="s">
        <v>478</v>
      </c>
      <c r="J204" s="39" t="s">
        <v>87</v>
      </c>
      <c r="K204" s="44" t="s">
        <v>140</v>
      </c>
      <c r="L204" s="38" t="s">
        <v>141</v>
      </c>
      <c r="M204" s="50" t="s">
        <v>165</v>
      </c>
      <c r="N204" s="42" t="s">
        <v>90</v>
      </c>
      <c r="O204" s="43">
        <v>20</v>
      </c>
      <c r="P204" s="67">
        <v>24</v>
      </c>
      <c r="Q204" s="67">
        <v>9</v>
      </c>
      <c r="R204" s="151">
        <v>15</v>
      </c>
      <c r="S204" s="55"/>
      <c r="T204" s="55"/>
      <c r="U204" s="55"/>
      <c r="V204" s="66">
        <v>2018</v>
      </c>
      <c r="W204" s="55">
        <v>2020</v>
      </c>
      <c r="X204" s="72" t="s">
        <v>1221</v>
      </c>
      <c r="Y204" s="72"/>
      <c r="Z204" s="73">
        <v>39422</v>
      </c>
      <c r="AA204" s="73">
        <v>27989.62</v>
      </c>
      <c r="AB204" s="73">
        <v>9411.6</v>
      </c>
      <c r="AC204" s="73"/>
      <c r="AD204" s="67">
        <v>30010.400000000001</v>
      </c>
      <c r="AE204" s="79"/>
      <c r="AF204" s="79"/>
      <c r="AG204" s="67">
        <f t="shared" si="14"/>
        <v>28639.5</v>
      </c>
      <c r="AH204" s="67">
        <f t="shared" si="14"/>
        <v>2823.48</v>
      </c>
      <c r="AI204" s="79"/>
      <c r="AJ204" s="79"/>
      <c r="AK204" s="79"/>
      <c r="AL204" s="79"/>
      <c r="AM204" s="79"/>
      <c r="AN204" s="79"/>
      <c r="AO204" s="79"/>
      <c r="AP204" s="79"/>
      <c r="AQ204" s="79"/>
      <c r="AR204" s="79"/>
      <c r="AS204" s="62"/>
      <c r="AT204" s="55"/>
      <c r="AU204" s="93"/>
      <c r="AV204" s="55"/>
      <c r="AW204" s="94">
        <v>12319.5</v>
      </c>
      <c r="AX204" s="94">
        <v>2160</v>
      </c>
      <c r="AY204" s="95" t="s">
        <v>246</v>
      </c>
      <c r="AZ204" s="95"/>
      <c r="BA204" s="95">
        <v>12320</v>
      </c>
      <c r="BB204" s="100">
        <v>663.48</v>
      </c>
      <c r="BC204" s="95" t="s">
        <v>93</v>
      </c>
      <c r="BD204" s="95"/>
      <c r="BE204" s="95">
        <v>4000</v>
      </c>
      <c r="BF204" s="95"/>
      <c r="BG204" s="95" t="s">
        <v>93</v>
      </c>
      <c r="BH204" s="95"/>
      <c r="BI204" s="95" t="e">
        <f>VLOOKUP(D204,'部省规划资金拨付（年报数据）'!$C$8:'部省规划资金拨付（年报数据）'!$BE$464,1,FALSE)</f>
        <v>#N/A</v>
      </c>
      <c r="BJ204" s="43">
        <v>1299</v>
      </c>
      <c r="BK204" s="43">
        <v>1524.48</v>
      </c>
      <c r="BL204" s="43"/>
      <c r="BM204" s="43">
        <v>1299</v>
      </c>
      <c r="BN204" s="43">
        <v>0</v>
      </c>
      <c r="BO204" s="43"/>
      <c r="BP204" s="43"/>
      <c r="BQ204" s="43"/>
      <c r="BR204" s="43">
        <v>937</v>
      </c>
      <c r="BS204" s="43">
        <f t="shared" si="15"/>
        <v>2236</v>
      </c>
      <c r="BT204" s="106" t="s">
        <v>416</v>
      </c>
      <c r="BU204" s="106" t="s">
        <v>1037</v>
      </c>
      <c r="BV204" s="110" t="s">
        <v>1037</v>
      </c>
    </row>
    <row r="205" spans="1:74" ht="72">
      <c r="A205" s="28">
        <v>194</v>
      </c>
      <c r="B205" s="28" t="s">
        <v>110</v>
      </c>
      <c r="C205" s="28" t="s">
        <v>567</v>
      </c>
      <c r="D205" s="30" t="s">
        <v>1222</v>
      </c>
      <c r="E205" s="31" t="s">
        <v>1222</v>
      </c>
      <c r="F205" s="31" t="s">
        <v>1223</v>
      </c>
      <c r="G205" s="32" t="s">
        <v>1222</v>
      </c>
      <c r="H205" s="32"/>
      <c r="I205" s="159" t="s">
        <v>478</v>
      </c>
      <c r="J205" s="39" t="s">
        <v>87</v>
      </c>
      <c r="K205" s="40" t="s">
        <v>88</v>
      </c>
      <c r="L205" s="38"/>
      <c r="M205" s="51" t="s">
        <v>89</v>
      </c>
      <c r="N205" s="42" t="s">
        <v>119</v>
      </c>
      <c r="O205" s="43">
        <v>10.523999999999999</v>
      </c>
      <c r="P205" s="55">
        <v>17.899999999999999</v>
      </c>
      <c r="Q205" s="55">
        <v>16</v>
      </c>
      <c r="R205" s="55"/>
      <c r="S205" s="55"/>
      <c r="T205" s="55">
        <v>1900</v>
      </c>
      <c r="U205" s="55"/>
      <c r="V205" s="66">
        <v>2017</v>
      </c>
      <c r="W205" s="66">
        <v>2020</v>
      </c>
      <c r="X205" s="71" t="s">
        <v>1224</v>
      </c>
      <c r="Y205" s="75" t="s">
        <v>1225</v>
      </c>
      <c r="Z205" s="73">
        <v>116000</v>
      </c>
      <c r="AA205" s="73">
        <v>15582.48</v>
      </c>
      <c r="AB205" s="73">
        <v>3580</v>
      </c>
      <c r="AC205" s="73"/>
      <c r="AD205" s="73">
        <v>112420</v>
      </c>
      <c r="AE205" s="55"/>
      <c r="AF205" s="55"/>
      <c r="AG205" s="67">
        <f t="shared" si="14"/>
        <v>28200</v>
      </c>
      <c r="AH205" s="67">
        <f t="shared" si="14"/>
        <v>1506</v>
      </c>
      <c r="AI205" s="79"/>
      <c r="AJ205" s="79"/>
      <c r="AK205" s="79"/>
      <c r="AL205" s="79"/>
      <c r="AM205" s="79"/>
      <c r="AN205" s="79"/>
      <c r="AO205" s="79"/>
      <c r="AP205" s="79"/>
      <c r="AQ205" s="79"/>
      <c r="AR205" s="79"/>
      <c r="AS205" s="55">
        <v>17400</v>
      </c>
      <c r="AT205" s="55">
        <v>1506</v>
      </c>
      <c r="AU205" s="93" t="s">
        <v>246</v>
      </c>
      <c r="AV205" s="55"/>
      <c r="AW205" s="94">
        <v>5800</v>
      </c>
      <c r="AX205" s="94">
        <v>0</v>
      </c>
      <c r="AY205" s="95" t="s">
        <v>246</v>
      </c>
      <c r="AZ205" s="95"/>
      <c r="BA205" s="95"/>
      <c r="BB205" s="100"/>
      <c r="BC205" s="95"/>
      <c r="BD205" s="95"/>
      <c r="BE205" s="101">
        <v>5000</v>
      </c>
      <c r="BF205" s="95"/>
      <c r="BG205" s="101" t="s">
        <v>93</v>
      </c>
      <c r="BH205" s="95"/>
      <c r="BI205" s="95" t="str">
        <f>VLOOKUP(D205,'部省规划资金拨付（年报数据）'!$C$8:'部省规划资金拨付（年报数据）'!$BE$464,1,FALSE)</f>
        <v>伏林大道（含杨梅洲大桥）</v>
      </c>
      <c r="BJ205" s="43">
        <v>0</v>
      </c>
      <c r="BK205" s="43">
        <v>1506</v>
      </c>
      <c r="BL205" s="43"/>
      <c r="BM205" s="43">
        <v>0</v>
      </c>
      <c r="BN205" s="43">
        <v>0</v>
      </c>
      <c r="BO205" s="43"/>
      <c r="BP205" s="43"/>
      <c r="BQ205" s="43"/>
      <c r="BR205" s="43">
        <v>267</v>
      </c>
      <c r="BS205" s="43">
        <f t="shared" si="15"/>
        <v>267</v>
      </c>
      <c r="BT205" s="106" t="s">
        <v>416</v>
      </c>
      <c r="BU205" s="106" t="s">
        <v>1037</v>
      </c>
      <c r="BV205" s="110" t="s">
        <v>1037</v>
      </c>
    </row>
    <row r="206" spans="1:74" ht="36">
      <c r="A206" s="28">
        <v>195</v>
      </c>
      <c r="B206" s="28" t="s">
        <v>300</v>
      </c>
      <c r="C206" s="28" t="s">
        <v>1231</v>
      </c>
      <c r="D206" s="30" t="s">
        <v>1232</v>
      </c>
      <c r="E206" s="31" t="s">
        <v>1233</v>
      </c>
      <c r="F206" s="31" t="s">
        <v>1234</v>
      </c>
      <c r="G206" s="32"/>
      <c r="H206" s="32"/>
      <c r="I206" s="38" t="s">
        <v>478</v>
      </c>
      <c r="J206" s="39" t="s">
        <v>87</v>
      </c>
      <c r="K206" s="44" t="s">
        <v>133</v>
      </c>
      <c r="L206" s="47"/>
      <c r="M206" s="41" t="s">
        <v>134</v>
      </c>
      <c r="N206" s="42" t="s">
        <v>90</v>
      </c>
      <c r="O206" s="43">
        <v>45.124459999999999</v>
      </c>
      <c r="P206" s="55">
        <v>45.048999999999999</v>
      </c>
      <c r="Q206" s="55"/>
      <c r="R206" s="55">
        <v>45.048999999999999</v>
      </c>
      <c r="S206" s="55"/>
      <c r="T206" s="55"/>
      <c r="U206" s="55"/>
      <c r="V206" s="55">
        <v>2016</v>
      </c>
      <c r="W206" s="55">
        <v>2020</v>
      </c>
      <c r="X206" s="71" t="s">
        <v>1235</v>
      </c>
      <c r="Y206" s="72" t="s">
        <v>1236</v>
      </c>
      <c r="Z206" s="73">
        <v>40724</v>
      </c>
      <c r="AA206" s="73">
        <v>28215.4103</v>
      </c>
      <c r="AB206" s="73">
        <v>16726</v>
      </c>
      <c r="AC206" s="73"/>
      <c r="AD206" s="67">
        <v>23998</v>
      </c>
      <c r="AE206" s="67"/>
      <c r="AF206" s="67"/>
      <c r="AG206" s="67">
        <f t="shared" si="14"/>
        <v>36721.199999999997</v>
      </c>
      <c r="AH206" s="67">
        <f t="shared" si="14"/>
        <v>11708.800000000001</v>
      </c>
      <c r="AI206" s="79">
        <v>12247</v>
      </c>
      <c r="AJ206" s="79">
        <v>0</v>
      </c>
      <c r="AK206" s="79">
        <v>12247</v>
      </c>
      <c r="AL206" s="79"/>
      <c r="AM206" s="79"/>
      <c r="AN206" s="79"/>
      <c r="AO206" s="79"/>
      <c r="AP206" s="79"/>
      <c r="AQ206" s="79" t="s">
        <v>246</v>
      </c>
      <c r="AR206" s="79"/>
      <c r="AS206" s="55">
        <v>12187.4</v>
      </c>
      <c r="AT206" s="55">
        <v>10035.6</v>
      </c>
      <c r="AU206" s="93" t="s">
        <v>93</v>
      </c>
      <c r="AV206" s="55"/>
      <c r="AW206" s="94">
        <v>4072.8</v>
      </c>
      <c r="AX206" s="94">
        <v>1673.2</v>
      </c>
      <c r="AY206" s="95" t="s">
        <v>93</v>
      </c>
      <c r="AZ206" s="95"/>
      <c r="BA206" s="95">
        <v>5357</v>
      </c>
      <c r="BB206" s="100"/>
      <c r="BC206" s="95" t="s">
        <v>93</v>
      </c>
      <c r="BD206" s="95"/>
      <c r="BE206" s="95">
        <v>2857</v>
      </c>
      <c r="BF206" s="95"/>
      <c r="BG206" s="95" t="s">
        <v>93</v>
      </c>
      <c r="BH206" s="95"/>
      <c r="BI206" s="95" t="str">
        <f>VLOOKUP(D206,'部省规划资金拨付（年报数据）'!$C$8:'部省规划资金拨付（年报数据）'!$BE$464,1,FALSE)</f>
        <v>S234宁远柏家坪-道县柑子园</v>
      </c>
      <c r="BJ206" s="43">
        <v>10805</v>
      </c>
      <c r="BK206" s="43">
        <v>903.80000000000098</v>
      </c>
      <c r="BL206" s="43"/>
      <c r="BM206" s="43">
        <v>10805</v>
      </c>
      <c r="BN206" s="43">
        <v>0</v>
      </c>
      <c r="BO206" s="43"/>
      <c r="BP206" s="43"/>
      <c r="BQ206" s="43"/>
      <c r="BR206" s="43">
        <v>160</v>
      </c>
      <c r="BS206" s="43">
        <f t="shared" si="15"/>
        <v>10965</v>
      </c>
      <c r="BT206" s="106" t="s">
        <v>416</v>
      </c>
      <c r="BU206" s="106" t="s">
        <v>1037</v>
      </c>
      <c r="BV206" s="110" t="s">
        <v>1037</v>
      </c>
    </row>
    <row r="207" spans="1:74" s="111" customFormat="1" ht="36">
      <c r="A207" s="155">
        <v>196</v>
      </c>
      <c r="B207" s="155" t="s">
        <v>79</v>
      </c>
      <c r="C207" s="155" t="s">
        <v>501</v>
      </c>
      <c r="D207" s="156" t="s">
        <v>1063</v>
      </c>
      <c r="E207" s="157" t="s">
        <v>1064</v>
      </c>
      <c r="F207" s="157" t="s">
        <v>1064</v>
      </c>
      <c r="G207" s="158"/>
      <c r="H207" s="158"/>
      <c r="I207" s="160" t="s">
        <v>478</v>
      </c>
      <c r="J207" s="161" t="s">
        <v>87</v>
      </c>
      <c r="K207" s="162" t="s">
        <v>88</v>
      </c>
      <c r="L207" s="160"/>
      <c r="M207" s="163" t="s">
        <v>89</v>
      </c>
      <c r="N207" s="164" t="s">
        <v>119</v>
      </c>
      <c r="O207" s="165">
        <v>15</v>
      </c>
      <c r="P207" s="166">
        <v>14</v>
      </c>
      <c r="Q207" s="166">
        <v>14</v>
      </c>
      <c r="R207" s="166"/>
      <c r="S207" s="166"/>
      <c r="T207" s="166"/>
      <c r="U207" s="166"/>
      <c r="V207" s="166">
        <v>2018</v>
      </c>
      <c r="W207" s="166">
        <v>2020</v>
      </c>
      <c r="X207" s="169" t="s">
        <v>1065</v>
      </c>
      <c r="Y207" s="169" t="s">
        <v>1066</v>
      </c>
      <c r="Z207" s="172">
        <v>133031</v>
      </c>
      <c r="AA207" s="172">
        <v>86568.57</v>
      </c>
      <c r="AB207" s="172">
        <v>3040</v>
      </c>
      <c r="AC207" s="172"/>
      <c r="AD207" s="173">
        <v>129991</v>
      </c>
      <c r="AE207" s="173"/>
      <c r="AF207" s="173"/>
      <c r="AG207" s="67">
        <f t="shared" si="14"/>
        <v>55475.7</v>
      </c>
      <c r="AH207" s="67">
        <f t="shared" si="14"/>
        <v>3040</v>
      </c>
      <c r="AI207" s="175"/>
      <c r="AJ207" s="175"/>
      <c r="AK207" s="175"/>
      <c r="AL207" s="175"/>
      <c r="AM207" s="175"/>
      <c r="AN207" s="175"/>
      <c r="AO207" s="175"/>
      <c r="AP207" s="175"/>
      <c r="AQ207" s="175"/>
      <c r="AR207" s="175"/>
      <c r="AS207" s="176"/>
      <c r="AT207" s="176"/>
      <c r="AU207" s="177"/>
      <c r="AV207" s="176"/>
      <c r="AW207" s="178">
        <v>6300</v>
      </c>
      <c r="AX207" s="178">
        <v>840</v>
      </c>
      <c r="AY207" s="104" t="s">
        <v>246</v>
      </c>
      <c r="AZ207" s="104"/>
      <c r="BA207" s="104">
        <v>17121.7</v>
      </c>
      <c r="BB207" s="179">
        <v>1288</v>
      </c>
      <c r="BC207" s="104" t="s">
        <v>93</v>
      </c>
      <c r="BD207" s="104"/>
      <c r="BE207" s="95">
        <v>32054</v>
      </c>
      <c r="BF207" s="95">
        <v>912</v>
      </c>
      <c r="BG207" s="95" t="s">
        <v>94</v>
      </c>
      <c r="BH207" s="95">
        <v>15</v>
      </c>
      <c r="BI207" s="95" t="str">
        <f>VLOOKUP(D207,'部省规划资金拨付（年报数据）'!$C$8:'部省规划资金拨付（年报数据）'!$BE$464,1,FALSE)</f>
        <v>岳宁大道凤凰山互通至南田坪公路</v>
      </c>
      <c r="BJ207" s="165">
        <v>979</v>
      </c>
      <c r="BK207" s="165">
        <v>1149</v>
      </c>
      <c r="BL207" s="165"/>
      <c r="BM207" s="165">
        <v>979</v>
      </c>
      <c r="BN207" s="165">
        <v>845</v>
      </c>
      <c r="BO207" s="165"/>
      <c r="BP207" s="165">
        <v>845</v>
      </c>
      <c r="BQ207" s="165"/>
      <c r="BR207" s="165">
        <v>215</v>
      </c>
      <c r="BS207" s="165">
        <f t="shared" si="15"/>
        <v>2039</v>
      </c>
      <c r="BT207" s="182" t="s">
        <v>416</v>
      </c>
      <c r="BU207" s="182" t="s">
        <v>417</v>
      </c>
      <c r="BV207" s="184" t="s">
        <v>417</v>
      </c>
    </row>
    <row r="208" spans="1:74" ht="36">
      <c r="A208" s="28">
        <v>197</v>
      </c>
      <c r="B208" s="28" t="s">
        <v>344</v>
      </c>
      <c r="C208" s="28" t="s">
        <v>345</v>
      </c>
      <c r="D208" s="36" t="s">
        <v>1176</v>
      </c>
      <c r="E208" s="31" t="s">
        <v>1177</v>
      </c>
      <c r="F208" s="31" t="s">
        <v>1178</v>
      </c>
      <c r="G208" s="32"/>
      <c r="H208" s="32"/>
      <c r="I208" s="38" t="s">
        <v>478</v>
      </c>
      <c r="J208" s="39" t="s">
        <v>87</v>
      </c>
      <c r="K208" s="44" t="s">
        <v>140</v>
      </c>
      <c r="L208" s="38" t="s">
        <v>141</v>
      </c>
      <c r="M208" s="41" t="s">
        <v>89</v>
      </c>
      <c r="N208" s="42" t="s">
        <v>90</v>
      </c>
      <c r="O208" s="43">
        <v>22.335000000000001</v>
      </c>
      <c r="P208" s="55">
        <v>20.173999999999999</v>
      </c>
      <c r="Q208" s="41"/>
      <c r="R208" s="41">
        <v>18.263999999999999</v>
      </c>
      <c r="S208" s="41"/>
      <c r="T208" s="41"/>
      <c r="U208" s="41">
        <v>1910</v>
      </c>
      <c r="V208" s="41">
        <v>2016</v>
      </c>
      <c r="W208" s="55">
        <v>2020</v>
      </c>
      <c r="X208" s="71" t="s">
        <v>1179</v>
      </c>
      <c r="Y208" s="72" t="s">
        <v>1180</v>
      </c>
      <c r="Z208" s="73">
        <v>31371</v>
      </c>
      <c r="AA208" s="73">
        <v>23908.7042</v>
      </c>
      <c r="AB208" s="73">
        <v>13261</v>
      </c>
      <c r="AC208" s="73"/>
      <c r="AD208" s="79">
        <v>18110</v>
      </c>
      <c r="AE208" s="67"/>
      <c r="AF208" s="67"/>
      <c r="AG208" s="67">
        <f t="shared" si="14"/>
        <v>29059.7</v>
      </c>
      <c r="AH208" s="67">
        <f t="shared" si="14"/>
        <v>9282.7000000000007</v>
      </c>
      <c r="AI208" s="79">
        <v>5760</v>
      </c>
      <c r="AJ208" s="79">
        <v>0</v>
      </c>
      <c r="AK208" s="79">
        <v>5760</v>
      </c>
      <c r="AL208" s="79"/>
      <c r="AM208" s="79"/>
      <c r="AN208" s="79"/>
      <c r="AO208" s="79"/>
      <c r="AP208" s="79"/>
      <c r="AQ208" s="79" t="s">
        <v>246</v>
      </c>
      <c r="AR208" s="79"/>
      <c r="AS208" s="55">
        <v>9925.5</v>
      </c>
      <c r="AT208" s="55">
        <v>7970</v>
      </c>
      <c r="AU208" s="93" t="s">
        <v>93</v>
      </c>
      <c r="AV208" s="55"/>
      <c r="AW208" s="94">
        <v>6274.2</v>
      </c>
      <c r="AX208" s="94">
        <v>1312.7</v>
      </c>
      <c r="AY208" s="95" t="s">
        <v>93</v>
      </c>
      <c r="AZ208" s="95"/>
      <c r="BA208" s="95">
        <v>5500</v>
      </c>
      <c r="BB208" s="100"/>
      <c r="BC208" s="95" t="s">
        <v>93</v>
      </c>
      <c r="BD208" s="95"/>
      <c r="BE208" s="102">
        <v>1600</v>
      </c>
      <c r="BF208" s="95"/>
      <c r="BG208" s="102" t="s">
        <v>93</v>
      </c>
      <c r="BH208" s="95"/>
      <c r="BI208" s="95" t="str">
        <f>VLOOKUP(D208,'部省规划资金拨付（年报数据）'!$C$8:'部省规划资金拨付（年报数据）'!$BE$464,1,FALSE)</f>
        <v>琅塘镇至天门乡公路</v>
      </c>
      <c r="BJ208" s="43">
        <v>8574</v>
      </c>
      <c r="BK208" s="43">
        <v>708.70000000000095</v>
      </c>
      <c r="BL208" s="43"/>
      <c r="BM208" s="43">
        <v>8574</v>
      </c>
      <c r="BN208" s="43">
        <v>0</v>
      </c>
      <c r="BO208" s="43"/>
      <c r="BP208" s="43"/>
      <c r="BQ208" s="43"/>
      <c r="BR208" s="43">
        <v>125</v>
      </c>
      <c r="BS208" s="43">
        <f t="shared" si="15"/>
        <v>8699</v>
      </c>
      <c r="BT208" s="106" t="s">
        <v>416</v>
      </c>
      <c r="BU208" s="106" t="s">
        <v>1037</v>
      </c>
      <c r="BV208" s="110" t="s">
        <v>1037</v>
      </c>
    </row>
    <row r="209" spans="1:74" ht="36">
      <c r="A209" s="28">
        <v>198</v>
      </c>
      <c r="B209" s="28" t="s">
        <v>162</v>
      </c>
      <c r="C209" s="28" t="s">
        <v>185</v>
      </c>
      <c r="D209" s="30" t="s">
        <v>1058</v>
      </c>
      <c r="E209" s="31" t="s">
        <v>1059</v>
      </c>
      <c r="F209" s="31" t="s">
        <v>1060</v>
      </c>
      <c r="G209" s="32"/>
      <c r="H209" s="32"/>
      <c r="I209" s="38" t="s">
        <v>478</v>
      </c>
      <c r="J209" s="39" t="s">
        <v>87</v>
      </c>
      <c r="K209" s="40" t="s">
        <v>88</v>
      </c>
      <c r="L209" s="38"/>
      <c r="M209" s="129" t="s">
        <v>134</v>
      </c>
      <c r="N209" s="42" t="s">
        <v>90</v>
      </c>
      <c r="O209" s="43">
        <v>24.5</v>
      </c>
      <c r="P209" s="55">
        <v>24.606999999999999</v>
      </c>
      <c r="Q209" s="66">
        <v>24.606999999999999</v>
      </c>
      <c r="R209" s="66"/>
      <c r="S209" s="66"/>
      <c r="T209" s="66"/>
      <c r="U209" s="66"/>
      <c r="V209" s="66">
        <v>2017</v>
      </c>
      <c r="W209" s="66">
        <v>2020</v>
      </c>
      <c r="X209" s="71" t="s">
        <v>1061</v>
      </c>
      <c r="Y209" s="72" t="s">
        <v>1062</v>
      </c>
      <c r="Z209" s="73">
        <v>76571</v>
      </c>
      <c r="AA209" s="73">
        <v>55691.580600000001</v>
      </c>
      <c r="AB209" s="73">
        <v>13240</v>
      </c>
      <c r="AC209" s="73"/>
      <c r="AD209" s="67">
        <v>63331</v>
      </c>
      <c r="AE209" s="55"/>
      <c r="AF209" s="55"/>
      <c r="AG209" s="67">
        <f t="shared" si="14"/>
        <v>76451.8</v>
      </c>
      <c r="AH209" s="67">
        <f t="shared" si="14"/>
        <v>9268</v>
      </c>
      <c r="AI209" s="79"/>
      <c r="AJ209" s="79"/>
      <c r="AK209" s="79"/>
      <c r="AL209" s="79"/>
      <c r="AM209" s="79"/>
      <c r="AN209" s="79"/>
      <c r="AO209" s="79"/>
      <c r="AP209" s="79"/>
      <c r="AQ209" s="79"/>
      <c r="AR209" s="79"/>
      <c r="AS209" s="55">
        <v>13305</v>
      </c>
      <c r="AT209" s="55">
        <v>1455.6</v>
      </c>
      <c r="AU209" s="93" t="s">
        <v>246</v>
      </c>
      <c r="AV209" s="55"/>
      <c r="AW209" s="94">
        <v>24980.5</v>
      </c>
      <c r="AX209" s="94">
        <v>7812.4</v>
      </c>
      <c r="AY209" s="95" t="s">
        <v>93</v>
      </c>
      <c r="AZ209" s="95"/>
      <c r="BA209" s="95">
        <v>22971.3</v>
      </c>
      <c r="BB209" s="100"/>
      <c r="BC209" s="95" t="s">
        <v>93</v>
      </c>
      <c r="BD209" s="95"/>
      <c r="BE209" s="101">
        <v>15195</v>
      </c>
      <c r="BF209" s="95"/>
      <c r="BG209" s="101" t="s">
        <v>94</v>
      </c>
      <c r="BH209" s="95">
        <v>25</v>
      </c>
      <c r="BI209" s="95" t="str">
        <f>VLOOKUP(D209,'部省规划资金拨付（年报数据）'!$C$8:'部省规划资金拨付（年报数据）'!$BE$464,1,FALSE)</f>
        <v>临湘鸭栏-长安</v>
      </c>
      <c r="BJ209" s="43">
        <v>5050</v>
      </c>
      <c r="BK209" s="43">
        <v>4218</v>
      </c>
      <c r="BL209" s="43"/>
      <c r="BM209" s="43">
        <v>5050</v>
      </c>
      <c r="BN209" s="43">
        <v>0</v>
      </c>
      <c r="BO209" s="43"/>
      <c r="BP209" s="43"/>
      <c r="BQ209" s="43"/>
      <c r="BR209" s="43">
        <v>1450</v>
      </c>
      <c r="BS209" s="43">
        <f t="shared" si="15"/>
        <v>6500</v>
      </c>
      <c r="BT209" s="106" t="s">
        <v>416</v>
      </c>
      <c r="BU209" s="106" t="s">
        <v>417</v>
      </c>
      <c r="BV209" s="110" t="s">
        <v>417</v>
      </c>
    </row>
    <row r="210" spans="1:74" ht="36">
      <c r="A210" s="28">
        <v>199</v>
      </c>
      <c r="B210" s="28" t="s">
        <v>190</v>
      </c>
      <c r="C210" s="28" t="s">
        <v>1243</v>
      </c>
      <c r="D210" s="30" t="s">
        <v>1244</v>
      </c>
      <c r="E210" s="31" t="s">
        <v>1245</v>
      </c>
      <c r="F210" s="31" t="s">
        <v>1246</v>
      </c>
      <c r="G210" s="32"/>
      <c r="H210" s="32"/>
      <c r="I210" s="38" t="s">
        <v>478</v>
      </c>
      <c r="J210" s="39" t="s">
        <v>87</v>
      </c>
      <c r="K210" s="40" t="s">
        <v>88</v>
      </c>
      <c r="L210" s="38"/>
      <c r="M210" s="58" t="s">
        <v>89</v>
      </c>
      <c r="N210" s="42" t="s">
        <v>90</v>
      </c>
      <c r="O210" s="43">
        <v>17</v>
      </c>
      <c r="P210" s="55">
        <v>19.09</v>
      </c>
      <c r="Q210" s="55">
        <v>19.09</v>
      </c>
      <c r="R210" s="55"/>
      <c r="S210" s="55"/>
      <c r="T210" s="55"/>
      <c r="U210" s="55"/>
      <c r="V210" s="55">
        <v>2017</v>
      </c>
      <c r="W210" s="55">
        <v>2020</v>
      </c>
      <c r="X210" s="71" t="s">
        <v>1247</v>
      </c>
      <c r="Y210" s="72" t="s">
        <v>1248</v>
      </c>
      <c r="Z210" s="73">
        <v>65314.52</v>
      </c>
      <c r="AA210" s="73">
        <v>46373.309200000003</v>
      </c>
      <c r="AB210" s="73">
        <v>7636</v>
      </c>
      <c r="AC210" s="73"/>
      <c r="AD210" s="67">
        <v>57678.52</v>
      </c>
      <c r="AE210" s="67"/>
      <c r="AF210" s="67"/>
      <c r="AG210" s="67">
        <f t="shared" si="14"/>
        <v>72972.41</v>
      </c>
      <c r="AH210" s="67">
        <f t="shared" si="14"/>
        <v>5345</v>
      </c>
      <c r="AI210" s="79"/>
      <c r="AJ210" s="79"/>
      <c r="AK210" s="79"/>
      <c r="AL210" s="79"/>
      <c r="AM210" s="79"/>
      <c r="AN210" s="79"/>
      <c r="AO210" s="79"/>
      <c r="AP210" s="79"/>
      <c r="AQ210" s="79"/>
      <c r="AR210" s="79"/>
      <c r="AS210" s="55">
        <v>9600</v>
      </c>
      <c r="AT210" s="55">
        <v>1020</v>
      </c>
      <c r="AU210" s="93" t="s">
        <v>246</v>
      </c>
      <c r="AV210" s="55"/>
      <c r="AW210" s="94">
        <v>23057.26</v>
      </c>
      <c r="AX210" s="94">
        <v>1270.8</v>
      </c>
      <c r="AY210" s="95" t="s">
        <v>93</v>
      </c>
      <c r="AZ210" s="95"/>
      <c r="BA210" s="95">
        <v>20720.150000000001</v>
      </c>
      <c r="BB210" s="100">
        <v>3054.2</v>
      </c>
      <c r="BC210" s="95" t="s">
        <v>93</v>
      </c>
      <c r="BD210" s="95"/>
      <c r="BE210" s="101">
        <v>19595</v>
      </c>
      <c r="BF210" s="95"/>
      <c r="BG210" s="101" t="s">
        <v>94</v>
      </c>
      <c r="BH210" s="101">
        <v>17</v>
      </c>
      <c r="BI210" s="95" t="str">
        <f>VLOOKUP(D210,'部省规划资金拨付（年报数据）'!$C$8:'部省规划资金拨付（年报数据）'!$BE$464,1,FALSE)</f>
        <v>S224鼎城区东北湾至崇河</v>
      </c>
      <c r="BJ210" s="43">
        <v>3010</v>
      </c>
      <c r="BK210" s="43">
        <v>2335</v>
      </c>
      <c r="BL210" s="43"/>
      <c r="BM210" s="43">
        <v>3010</v>
      </c>
      <c r="BN210" s="43">
        <v>1897</v>
      </c>
      <c r="BO210" s="43"/>
      <c r="BP210" s="43">
        <v>1897</v>
      </c>
      <c r="BQ210" s="43"/>
      <c r="BR210" s="43">
        <v>483</v>
      </c>
      <c r="BS210" s="43">
        <f t="shared" si="15"/>
        <v>5390</v>
      </c>
      <c r="BT210" s="106" t="s">
        <v>416</v>
      </c>
      <c r="BU210" s="106" t="s">
        <v>417</v>
      </c>
      <c r="BV210" s="110" t="s">
        <v>417</v>
      </c>
    </row>
    <row r="211" spans="1:74" ht="36">
      <c r="A211" s="28">
        <v>200</v>
      </c>
      <c r="B211" s="28" t="s">
        <v>190</v>
      </c>
      <c r="C211" s="28" t="s">
        <v>711</v>
      </c>
      <c r="D211" s="30" t="s">
        <v>1078</v>
      </c>
      <c r="E211" s="31" t="s">
        <v>1078</v>
      </c>
      <c r="F211" s="31" t="s">
        <v>1079</v>
      </c>
      <c r="G211" s="32"/>
      <c r="H211" s="32"/>
      <c r="I211" s="38" t="s">
        <v>478</v>
      </c>
      <c r="J211" s="39" t="s">
        <v>87</v>
      </c>
      <c r="K211" s="40" t="s">
        <v>88</v>
      </c>
      <c r="L211" s="38"/>
      <c r="M211" s="41" t="s">
        <v>89</v>
      </c>
      <c r="N211" s="42" t="s">
        <v>90</v>
      </c>
      <c r="O211" s="43">
        <v>10</v>
      </c>
      <c r="P211" s="55">
        <v>10.384</v>
      </c>
      <c r="Q211" s="55">
        <v>10.384</v>
      </c>
      <c r="R211" s="55"/>
      <c r="S211" s="55"/>
      <c r="T211" s="55"/>
      <c r="U211" s="55"/>
      <c r="V211" s="55">
        <v>2017</v>
      </c>
      <c r="W211" s="55">
        <v>2020</v>
      </c>
      <c r="X211" s="72" t="s">
        <v>1080</v>
      </c>
      <c r="Y211" s="72" t="s">
        <v>1081</v>
      </c>
      <c r="Z211" s="73">
        <v>71740</v>
      </c>
      <c r="AA211" s="73">
        <v>50935.4</v>
      </c>
      <c r="AB211" s="73">
        <v>4153.6000000000004</v>
      </c>
      <c r="AC211" s="73"/>
      <c r="AD211" s="67">
        <v>67586.399999999994</v>
      </c>
      <c r="AE211" s="67"/>
      <c r="AF211" s="67"/>
      <c r="AG211" s="67">
        <f t="shared" si="14"/>
        <v>60810</v>
      </c>
      <c r="AH211" s="67">
        <f t="shared" si="14"/>
        <v>4153.6000000000004</v>
      </c>
      <c r="AI211" s="79"/>
      <c r="AJ211" s="79"/>
      <c r="AK211" s="79"/>
      <c r="AL211" s="79"/>
      <c r="AM211" s="79"/>
      <c r="AN211" s="79"/>
      <c r="AO211" s="79"/>
      <c r="AP211" s="79"/>
      <c r="AQ211" s="79"/>
      <c r="AR211" s="79"/>
      <c r="AS211" s="55">
        <v>7000</v>
      </c>
      <c r="AT211" s="55">
        <v>600</v>
      </c>
      <c r="AU211" s="93" t="s">
        <v>246</v>
      </c>
      <c r="AV211" s="55"/>
      <c r="AW211" s="94">
        <v>14522</v>
      </c>
      <c r="AX211" s="94">
        <v>646.08000000000004</v>
      </c>
      <c r="AY211" s="95" t="s">
        <v>246</v>
      </c>
      <c r="AZ211" s="95"/>
      <c r="BA211" s="95">
        <v>28696</v>
      </c>
      <c r="BB211" s="100">
        <v>1661.52</v>
      </c>
      <c r="BC211" s="95" t="s">
        <v>93</v>
      </c>
      <c r="BD211" s="95"/>
      <c r="BE211" s="101">
        <v>10592</v>
      </c>
      <c r="BF211" s="101">
        <v>1246</v>
      </c>
      <c r="BG211" s="101" t="s">
        <v>94</v>
      </c>
      <c r="BH211" s="101">
        <v>10</v>
      </c>
      <c r="BI211" s="95" t="str">
        <f>VLOOKUP(D211,'部省规划资金拨付（年报数据）'!$C$8:'部省规划资金拨付（年报数据）'!$BE$464,1,FALSE)</f>
        <v>临澧烽火-县城</v>
      </c>
      <c r="BJ211" s="43">
        <v>1338</v>
      </c>
      <c r="BK211" s="43">
        <v>1569.6</v>
      </c>
      <c r="BL211" s="43"/>
      <c r="BM211" s="43">
        <v>1338</v>
      </c>
      <c r="BN211" s="43">
        <v>0</v>
      </c>
      <c r="BO211" s="43"/>
      <c r="BP211" s="43"/>
      <c r="BQ211" s="43"/>
      <c r="BR211" s="43">
        <v>499</v>
      </c>
      <c r="BS211" s="43">
        <f t="shared" si="15"/>
        <v>1837</v>
      </c>
      <c r="BT211" s="106" t="s">
        <v>416</v>
      </c>
      <c r="BU211" s="106" t="s">
        <v>1037</v>
      </c>
      <c r="BV211" s="110" t="s">
        <v>1037</v>
      </c>
    </row>
    <row r="212" spans="1:74" ht="36">
      <c r="A212" s="28">
        <v>201</v>
      </c>
      <c r="B212" s="28" t="s">
        <v>293</v>
      </c>
      <c r="C212" s="28" t="s">
        <v>839</v>
      </c>
      <c r="D212" s="30" t="s">
        <v>1049</v>
      </c>
      <c r="E212" s="31" t="s">
        <v>1049</v>
      </c>
      <c r="F212" s="31" t="s">
        <v>1049</v>
      </c>
      <c r="G212" s="32" t="s">
        <v>1049</v>
      </c>
      <c r="H212" s="32" t="s">
        <v>1049</v>
      </c>
      <c r="I212" s="38" t="s">
        <v>478</v>
      </c>
      <c r="J212" s="39" t="s">
        <v>87</v>
      </c>
      <c r="K212" s="40" t="s">
        <v>88</v>
      </c>
      <c r="L212" s="38"/>
      <c r="M212" s="53" t="s">
        <v>765</v>
      </c>
      <c r="N212" s="42" t="s">
        <v>113</v>
      </c>
      <c r="O212" s="43">
        <v>30.5</v>
      </c>
      <c r="P212" s="55">
        <v>30.920999999999999</v>
      </c>
      <c r="Q212" s="48"/>
      <c r="R212" s="48">
        <v>30.920999999999999</v>
      </c>
      <c r="S212" s="48"/>
      <c r="T212" s="48"/>
      <c r="U212" s="66"/>
      <c r="V212" s="48">
        <v>2017</v>
      </c>
      <c r="W212" s="48">
        <v>2020</v>
      </c>
      <c r="X212" s="71" t="s">
        <v>1050</v>
      </c>
      <c r="Y212" s="72" t="s">
        <v>1051</v>
      </c>
      <c r="Z212" s="73">
        <v>38854.28</v>
      </c>
      <c r="AA212" s="73">
        <v>29022.732499999998</v>
      </c>
      <c r="AB212" s="73">
        <v>13914</v>
      </c>
      <c r="AC212" s="73">
        <v>17007</v>
      </c>
      <c r="AD212" s="79">
        <v>24940.28</v>
      </c>
      <c r="AE212" s="89"/>
      <c r="AF212" s="89"/>
      <c r="AG212" s="67">
        <f t="shared" si="14"/>
        <v>51380.006000000001</v>
      </c>
      <c r="AH212" s="67">
        <f t="shared" si="14"/>
        <v>10821.645</v>
      </c>
      <c r="AI212" s="79"/>
      <c r="AJ212" s="79"/>
      <c r="AK212" s="79"/>
      <c r="AL212" s="79"/>
      <c r="AM212" s="79"/>
      <c r="AN212" s="79"/>
      <c r="AO212" s="79"/>
      <c r="AP212" s="79"/>
      <c r="AQ212" s="79"/>
      <c r="AR212" s="79"/>
      <c r="AS212" s="55">
        <v>5320</v>
      </c>
      <c r="AT212" s="55">
        <v>1627.5</v>
      </c>
      <c r="AU212" s="93" t="s">
        <v>246</v>
      </c>
      <c r="AV212" s="55"/>
      <c r="AW212" s="94">
        <v>21877.995999999999</v>
      </c>
      <c r="AX212" s="94">
        <v>5948.1450000000004</v>
      </c>
      <c r="AY212" s="95" t="s">
        <v>93</v>
      </c>
      <c r="AZ212" s="95"/>
      <c r="BA212" s="95">
        <v>12528.01</v>
      </c>
      <c r="BB212" s="100"/>
      <c r="BC212" s="95" t="s">
        <v>93</v>
      </c>
      <c r="BD212" s="95"/>
      <c r="BE212" s="102">
        <v>11654</v>
      </c>
      <c r="BF212" s="102">
        <v>3246</v>
      </c>
      <c r="BG212" s="102" t="s">
        <v>94</v>
      </c>
      <c r="BH212" s="102">
        <v>31</v>
      </c>
      <c r="BI212" s="95" t="str">
        <f>VLOOKUP(D212,'部省规划资金拨付（年报数据）'!$C$8:'部省规划资金拨付（年报数据）'!$BE$464,1,FALSE)</f>
        <v>G234临武梓木-楚江</v>
      </c>
      <c r="BJ212" s="43">
        <v>7575.5</v>
      </c>
      <c r="BK212" s="43">
        <v>0.145000000000437</v>
      </c>
      <c r="BL212" s="43"/>
      <c r="BM212" s="43">
        <v>7575.5</v>
      </c>
      <c r="BN212" s="43">
        <v>3099</v>
      </c>
      <c r="BO212" s="43">
        <v>3099</v>
      </c>
      <c r="BP212" s="43"/>
      <c r="BQ212" s="43"/>
      <c r="BR212" s="43"/>
      <c r="BS212" s="43">
        <f t="shared" si="15"/>
        <v>10674.5</v>
      </c>
      <c r="BT212" s="106" t="s">
        <v>416</v>
      </c>
      <c r="BU212" s="106" t="s">
        <v>417</v>
      </c>
      <c r="BV212" s="110" t="s">
        <v>417</v>
      </c>
    </row>
    <row r="213" spans="1:74" ht="36">
      <c r="A213" s="28">
        <v>202</v>
      </c>
      <c r="B213" s="28" t="s">
        <v>331</v>
      </c>
      <c r="C213" s="28" t="s">
        <v>889</v>
      </c>
      <c r="D213" s="145" t="s">
        <v>1033</v>
      </c>
      <c r="E213" s="34" t="s">
        <v>1034</v>
      </c>
      <c r="F213" s="31" t="s">
        <v>1034</v>
      </c>
      <c r="G213" s="32" t="s">
        <v>1033</v>
      </c>
      <c r="H213" s="32" t="s">
        <v>1034</v>
      </c>
      <c r="I213" s="38" t="s">
        <v>478</v>
      </c>
      <c r="J213" s="39" t="s">
        <v>87</v>
      </c>
      <c r="K213" s="46" t="s">
        <v>140</v>
      </c>
      <c r="L213" s="38" t="s">
        <v>141</v>
      </c>
      <c r="M213" s="48" t="s">
        <v>564</v>
      </c>
      <c r="N213" s="42" t="s">
        <v>113</v>
      </c>
      <c r="O213" s="43">
        <v>49</v>
      </c>
      <c r="P213" s="61">
        <v>48.296999999999997</v>
      </c>
      <c r="Q213" s="61"/>
      <c r="R213" s="61">
        <v>48.296999999999997</v>
      </c>
      <c r="S213" s="61"/>
      <c r="T213" s="61"/>
      <c r="U213" s="61"/>
      <c r="V213" s="61">
        <v>2016</v>
      </c>
      <c r="W213" s="61">
        <v>2019</v>
      </c>
      <c r="X213" s="71" t="s">
        <v>1035</v>
      </c>
      <c r="Y213" s="72" t="s">
        <v>1036</v>
      </c>
      <c r="Z213" s="73">
        <v>38301</v>
      </c>
      <c r="AA213" s="73">
        <v>27177.355500000001</v>
      </c>
      <c r="AB213" s="73">
        <v>21734</v>
      </c>
      <c r="AC213" s="73">
        <v>26563</v>
      </c>
      <c r="AD213" s="48">
        <v>16567</v>
      </c>
      <c r="AE213" s="67"/>
      <c r="AF213" s="67"/>
      <c r="AG213" s="67">
        <f t="shared" si="14"/>
        <v>35300</v>
      </c>
      <c r="AH213" s="67">
        <f t="shared" si="14"/>
        <v>15214</v>
      </c>
      <c r="AI213" s="48">
        <v>13500</v>
      </c>
      <c r="AJ213" s="48">
        <v>0</v>
      </c>
      <c r="AK213" s="48">
        <v>13500</v>
      </c>
      <c r="AL213" s="48"/>
      <c r="AM213" s="48"/>
      <c r="AN213" s="48"/>
      <c r="AO213" s="48"/>
      <c r="AP213" s="48"/>
      <c r="AQ213" s="48" t="s">
        <v>246</v>
      </c>
      <c r="AR213" s="48"/>
      <c r="AS213" s="61">
        <v>13500</v>
      </c>
      <c r="AT213" s="61">
        <v>13770</v>
      </c>
      <c r="AU213" s="48" t="s">
        <v>93</v>
      </c>
      <c r="AV213" s="61"/>
      <c r="AW213" s="94"/>
      <c r="AX213" s="94">
        <v>1444</v>
      </c>
      <c r="AY213" s="95" t="s">
        <v>93</v>
      </c>
      <c r="AZ213" s="95"/>
      <c r="BA213" s="95">
        <v>8200</v>
      </c>
      <c r="BB213" s="100"/>
      <c r="BC213" s="95" t="s">
        <v>93</v>
      </c>
      <c r="BD213" s="95"/>
      <c r="BE213" s="102">
        <v>100</v>
      </c>
      <c r="BF213" s="95"/>
      <c r="BG213" s="102" t="s">
        <v>93</v>
      </c>
      <c r="BH213" s="95"/>
      <c r="BI213" s="95" t="str">
        <f>VLOOKUP(D213,'部省规划资金拨付（年报数据）'!$C$8:'部省规划资金拨付（年报数据）'!$BE$464,1,FALSE)</f>
        <v>G242新晃县城-平伦坳</v>
      </c>
      <c r="BJ213" s="43">
        <v>15214</v>
      </c>
      <c r="BK213" s="43">
        <v>0</v>
      </c>
      <c r="BL213" s="43"/>
      <c r="BM213" s="43">
        <v>15214</v>
      </c>
      <c r="BN213" s="43">
        <v>0</v>
      </c>
      <c r="BO213" s="43"/>
      <c r="BP213" s="43"/>
      <c r="BQ213" s="43"/>
      <c r="BR213" s="43"/>
      <c r="BS213" s="43">
        <f t="shared" si="15"/>
        <v>15214</v>
      </c>
      <c r="BT213" s="106" t="s">
        <v>416</v>
      </c>
      <c r="BU213" s="106" t="s">
        <v>1037</v>
      </c>
      <c r="BV213" s="110" t="s">
        <v>1037</v>
      </c>
    </row>
    <row r="214" spans="1:74" ht="72">
      <c r="A214" s="28">
        <v>203</v>
      </c>
      <c r="B214" s="28" t="s">
        <v>274</v>
      </c>
      <c r="C214" s="28" t="s">
        <v>1249</v>
      </c>
      <c r="D214" s="30" t="s">
        <v>1250</v>
      </c>
      <c r="E214" s="31" t="s">
        <v>1251</v>
      </c>
      <c r="F214" s="31" t="s">
        <v>1251</v>
      </c>
      <c r="G214" s="32" t="s">
        <v>1251</v>
      </c>
      <c r="H214" s="32" t="s">
        <v>1251</v>
      </c>
      <c r="I214" s="38" t="s">
        <v>478</v>
      </c>
      <c r="J214" s="39" t="s">
        <v>87</v>
      </c>
      <c r="K214" s="44" t="s">
        <v>88</v>
      </c>
      <c r="L214" s="47"/>
      <c r="M214" s="168" t="s">
        <v>89</v>
      </c>
      <c r="N214" s="42" t="s">
        <v>113</v>
      </c>
      <c r="O214" s="43">
        <v>19.100000000000001</v>
      </c>
      <c r="P214" s="60">
        <v>19.100000000000001</v>
      </c>
      <c r="Q214" s="60">
        <v>17.434000000000001</v>
      </c>
      <c r="R214" s="60"/>
      <c r="S214" s="60"/>
      <c r="T214" s="60">
        <v>1666</v>
      </c>
      <c r="U214" s="60"/>
      <c r="V214" s="60">
        <v>2017</v>
      </c>
      <c r="W214" s="69">
        <v>2020</v>
      </c>
      <c r="X214" s="71" t="s">
        <v>1252</v>
      </c>
      <c r="Y214" s="75" t="s">
        <v>1253</v>
      </c>
      <c r="Z214" s="73">
        <v>165864</v>
      </c>
      <c r="AA214" s="73">
        <v>104182.89449999999</v>
      </c>
      <c r="AB214" s="73">
        <v>23290</v>
      </c>
      <c r="AC214" s="73">
        <v>38200</v>
      </c>
      <c r="AD214" s="67">
        <v>142574</v>
      </c>
      <c r="AE214" s="67"/>
      <c r="AF214" s="67"/>
      <c r="AG214" s="67">
        <f t="shared" si="14"/>
        <v>107850.6</v>
      </c>
      <c r="AH214" s="67">
        <f t="shared" si="14"/>
        <v>16303</v>
      </c>
      <c r="AI214" s="79"/>
      <c r="AJ214" s="79"/>
      <c r="AK214" s="79"/>
      <c r="AL214" s="79"/>
      <c r="AM214" s="79"/>
      <c r="AN214" s="79"/>
      <c r="AO214" s="79"/>
      <c r="AP214" s="79"/>
      <c r="AQ214" s="79"/>
      <c r="AR214" s="79"/>
      <c r="AS214" s="55">
        <v>10200</v>
      </c>
      <c r="AT214" s="55">
        <v>2328.7950000000001</v>
      </c>
      <c r="AU214" s="93" t="s">
        <v>246</v>
      </c>
      <c r="AV214" s="55"/>
      <c r="AW214" s="94">
        <v>56145.599999999999</v>
      </c>
      <c r="AX214" s="94">
        <v>4658.2049999999999</v>
      </c>
      <c r="AY214" s="95" t="s">
        <v>93</v>
      </c>
      <c r="AZ214" s="95"/>
      <c r="BA214" s="95">
        <v>28000</v>
      </c>
      <c r="BB214" s="100">
        <v>9316</v>
      </c>
      <c r="BC214" s="95" t="s">
        <v>93</v>
      </c>
      <c r="BD214" s="95"/>
      <c r="BE214" s="101">
        <v>13505</v>
      </c>
      <c r="BF214" s="95"/>
      <c r="BG214" s="101" t="s">
        <v>93</v>
      </c>
      <c r="BH214" s="95"/>
      <c r="BI214" s="95" t="str">
        <f>VLOOKUP(D214,'部省规划资金拨付（年报数据）'!$C$8:'部省规划资金拨付（年报数据）'!$BE$464,1,FALSE)</f>
        <v>G234资阳区长春至赫山区谢林港公路（含青龙洲资江大桥）</v>
      </c>
      <c r="BJ214" s="43">
        <v>7640</v>
      </c>
      <c r="BK214" s="43">
        <v>8663</v>
      </c>
      <c r="BL214" s="43"/>
      <c r="BM214" s="43">
        <v>7640</v>
      </c>
      <c r="BN214" s="43">
        <v>8663</v>
      </c>
      <c r="BO214" s="43"/>
      <c r="BP214" s="43">
        <v>8663</v>
      </c>
      <c r="BQ214" s="43"/>
      <c r="BR214" s="43"/>
      <c r="BS214" s="43">
        <f t="shared" si="15"/>
        <v>16303</v>
      </c>
      <c r="BT214" s="106" t="s">
        <v>416</v>
      </c>
      <c r="BU214" s="106" t="s">
        <v>1037</v>
      </c>
      <c r="BV214" s="110" t="s">
        <v>1037</v>
      </c>
    </row>
    <row r="215" spans="1:74" ht="36">
      <c r="A215" s="28">
        <v>204</v>
      </c>
      <c r="B215" s="28" t="s">
        <v>300</v>
      </c>
      <c r="C215" s="28" t="s">
        <v>307</v>
      </c>
      <c r="D215" s="30" t="s">
        <v>1254</v>
      </c>
      <c r="E215" s="31" t="s">
        <v>1255</v>
      </c>
      <c r="F215" s="31" t="s">
        <v>1255</v>
      </c>
      <c r="G215" s="32" t="s">
        <v>1254</v>
      </c>
      <c r="H215" s="32" t="s">
        <v>1255</v>
      </c>
      <c r="I215" s="38" t="s">
        <v>478</v>
      </c>
      <c r="J215" s="39" t="s">
        <v>87</v>
      </c>
      <c r="K215" s="44" t="s">
        <v>133</v>
      </c>
      <c r="L215" s="38" t="s">
        <v>234</v>
      </c>
      <c r="M215" s="45" t="s">
        <v>1121</v>
      </c>
      <c r="N215" s="42" t="s">
        <v>113</v>
      </c>
      <c r="O215" s="43">
        <v>18.965</v>
      </c>
      <c r="P215" s="93">
        <v>19.007999999999999</v>
      </c>
      <c r="Q215" s="89">
        <v>18.651</v>
      </c>
      <c r="R215" s="89"/>
      <c r="S215" s="89"/>
      <c r="T215" s="89">
        <v>357</v>
      </c>
      <c r="U215" s="89"/>
      <c r="V215" s="89">
        <v>2017</v>
      </c>
      <c r="W215" s="66">
        <v>2020</v>
      </c>
      <c r="X215" s="71" t="s">
        <v>1256</v>
      </c>
      <c r="Y215" s="75" t="s">
        <v>1257</v>
      </c>
      <c r="Z215" s="73">
        <v>51630.17</v>
      </c>
      <c r="AA215" s="73">
        <v>38293.01</v>
      </c>
      <c r="AB215" s="73">
        <v>12561.5</v>
      </c>
      <c r="AC215" s="73">
        <v>19008</v>
      </c>
      <c r="AD215" s="79">
        <v>39068.67</v>
      </c>
      <c r="AE215" s="67"/>
      <c r="AF215" s="67"/>
      <c r="AG215" s="67">
        <f t="shared" si="14"/>
        <v>44271.084999999999</v>
      </c>
      <c r="AH215" s="67">
        <f t="shared" si="14"/>
        <v>8793.4439999999995</v>
      </c>
      <c r="AI215" s="79"/>
      <c r="AJ215" s="79"/>
      <c r="AK215" s="79"/>
      <c r="AL215" s="79"/>
      <c r="AM215" s="79"/>
      <c r="AN215" s="79"/>
      <c r="AO215" s="79"/>
      <c r="AP215" s="79"/>
      <c r="AQ215" s="79"/>
      <c r="AR215" s="79"/>
      <c r="AS215" s="55">
        <v>13650</v>
      </c>
      <c r="AT215" s="55">
        <v>2340</v>
      </c>
      <c r="AU215" s="93" t="s">
        <v>246</v>
      </c>
      <c r="AV215" s="55"/>
      <c r="AW215" s="94">
        <v>12165.084999999999</v>
      </c>
      <c r="AX215" s="94">
        <v>1428.444</v>
      </c>
      <c r="AY215" s="95" t="s">
        <v>93</v>
      </c>
      <c r="AZ215" s="95"/>
      <c r="BA215" s="95">
        <v>12265</v>
      </c>
      <c r="BB215" s="100"/>
      <c r="BC215" s="95" t="s">
        <v>93</v>
      </c>
      <c r="BD215" s="95"/>
      <c r="BE215" s="102">
        <v>6191</v>
      </c>
      <c r="BF215" s="102">
        <v>5025</v>
      </c>
      <c r="BG215" s="102" t="s">
        <v>93</v>
      </c>
      <c r="BH215" s="95"/>
      <c r="BI215" s="95" t="str">
        <f>VLOOKUP(D215,'部省规划资金拨付（年报数据）'!$C$8:'部省规划资金拨付（年报数据）'!$BE$464,1,FALSE)</f>
        <v>G537宁远仁和-冷水（蓝山界）</v>
      </c>
      <c r="BJ215" s="43">
        <v>0</v>
      </c>
      <c r="BK215" s="43">
        <v>3768.444</v>
      </c>
      <c r="BL215" s="43"/>
      <c r="BM215" s="43">
        <v>0</v>
      </c>
      <c r="BN215" s="43">
        <v>8793</v>
      </c>
      <c r="BO215" s="43">
        <v>5025</v>
      </c>
      <c r="BP215" s="43">
        <v>3768</v>
      </c>
      <c r="BQ215" s="43"/>
      <c r="BR215" s="43"/>
      <c r="BS215" s="43">
        <f t="shared" si="15"/>
        <v>8793</v>
      </c>
      <c r="BT215" s="106" t="s">
        <v>416</v>
      </c>
      <c r="BU215" s="106" t="s">
        <v>1037</v>
      </c>
      <c r="BV215" s="110" t="s">
        <v>1037</v>
      </c>
    </row>
    <row r="216" spans="1:74" ht="36">
      <c r="A216" s="28">
        <v>205</v>
      </c>
      <c r="B216" s="28" t="s">
        <v>116</v>
      </c>
      <c r="C216" s="28" t="s">
        <v>585</v>
      </c>
      <c r="D216" s="30" t="s">
        <v>1258</v>
      </c>
      <c r="E216" s="31" t="s">
        <v>1258</v>
      </c>
      <c r="F216" s="31" t="s">
        <v>1258</v>
      </c>
      <c r="G216" s="32"/>
      <c r="H216" s="32"/>
      <c r="I216" s="38" t="s">
        <v>478</v>
      </c>
      <c r="J216" s="39" t="s">
        <v>87</v>
      </c>
      <c r="K216" s="44" t="s">
        <v>133</v>
      </c>
      <c r="L216" s="38" t="s">
        <v>234</v>
      </c>
      <c r="M216" s="167" t="s">
        <v>165</v>
      </c>
      <c r="N216" s="42" t="s">
        <v>119</v>
      </c>
      <c r="O216" s="43">
        <v>30.675999999999998</v>
      </c>
      <c r="P216" s="48">
        <v>30.06</v>
      </c>
      <c r="Q216" s="89"/>
      <c r="R216" s="89">
        <v>30.06</v>
      </c>
      <c r="S216" s="60"/>
      <c r="T216" s="60"/>
      <c r="U216" s="60"/>
      <c r="V216" s="170">
        <v>2017</v>
      </c>
      <c r="W216" s="62">
        <v>2020</v>
      </c>
      <c r="X216" s="71" t="s">
        <v>1259</v>
      </c>
      <c r="Y216" s="72" t="s">
        <v>1260</v>
      </c>
      <c r="Z216" s="73">
        <v>27363</v>
      </c>
      <c r="AA216" s="73">
        <v>18606.84</v>
      </c>
      <c r="AB216" s="73">
        <v>7515</v>
      </c>
      <c r="AC216" s="73"/>
      <c r="AD216" s="67">
        <v>19848</v>
      </c>
      <c r="AE216" s="55"/>
      <c r="AF216" s="55"/>
      <c r="AG216" s="67">
        <f t="shared" si="14"/>
        <v>19640.599999999999</v>
      </c>
      <c r="AH216" s="67">
        <f t="shared" si="14"/>
        <v>2254.5</v>
      </c>
      <c r="AI216" s="79"/>
      <c r="AJ216" s="79"/>
      <c r="AK216" s="79"/>
      <c r="AL216" s="79"/>
      <c r="AM216" s="79"/>
      <c r="AN216" s="79"/>
      <c r="AO216" s="79"/>
      <c r="AP216" s="79"/>
      <c r="AQ216" s="79"/>
      <c r="AR216" s="79"/>
      <c r="AS216" s="55">
        <v>4104.45</v>
      </c>
      <c r="AT216" s="55">
        <v>1578.15</v>
      </c>
      <c r="AU216" s="93" t="s">
        <v>246</v>
      </c>
      <c r="AV216" s="55"/>
      <c r="AW216" s="94">
        <v>9577.0499999999993</v>
      </c>
      <c r="AX216" s="94">
        <v>676.35</v>
      </c>
      <c r="AY216" s="95" t="s">
        <v>246</v>
      </c>
      <c r="AZ216" s="95"/>
      <c r="BA216" s="95">
        <v>2954.1</v>
      </c>
      <c r="BB216" s="100"/>
      <c r="BC216" s="95" t="s">
        <v>93</v>
      </c>
      <c r="BD216" s="95"/>
      <c r="BE216" s="101">
        <v>3005</v>
      </c>
      <c r="BF216" s="95"/>
      <c r="BG216" s="101" t="s">
        <v>93</v>
      </c>
      <c r="BH216" s="95"/>
      <c r="BI216" s="95" t="str">
        <f>VLOOKUP(D216,'部省规划资金拨付（年报数据）'!$C$8:'部省规划资金拨付（年报数据）'!$BE$464,1,FALSE)</f>
        <v>祁东金桥-风石堰</v>
      </c>
      <c r="BJ216" s="43">
        <v>1037</v>
      </c>
      <c r="BK216" s="43">
        <v>1217.5</v>
      </c>
      <c r="BL216" s="43"/>
      <c r="BM216" s="43">
        <v>1037</v>
      </c>
      <c r="BN216" s="43">
        <v>-1037</v>
      </c>
      <c r="BO216" s="43"/>
      <c r="BP216" s="43">
        <v>-1037</v>
      </c>
      <c r="BQ216" s="43"/>
      <c r="BR216" s="43">
        <v>747</v>
      </c>
      <c r="BS216" s="43">
        <f t="shared" si="15"/>
        <v>747</v>
      </c>
      <c r="BT216" s="106" t="s">
        <v>416</v>
      </c>
      <c r="BU216" s="106" t="s">
        <v>1037</v>
      </c>
      <c r="BV216" s="110" t="s">
        <v>1037</v>
      </c>
    </row>
    <row r="217" spans="1:74" ht="48">
      <c r="A217" s="28">
        <v>206</v>
      </c>
      <c r="B217" s="28" t="s">
        <v>300</v>
      </c>
      <c r="C217" s="28" t="s">
        <v>301</v>
      </c>
      <c r="D217" s="30" t="s">
        <v>1261</v>
      </c>
      <c r="E217" s="31" t="s">
        <v>1262</v>
      </c>
      <c r="F217" s="31" t="s">
        <v>1262</v>
      </c>
      <c r="G217" s="32" t="s">
        <v>1263</v>
      </c>
      <c r="H217" s="32" t="s">
        <v>1262</v>
      </c>
      <c r="I217" s="38" t="s">
        <v>478</v>
      </c>
      <c r="J217" s="39" t="s">
        <v>87</v>
      </c>
      <c r="K217" s="44" t="s">
        <v>133</v>
      </c>
      <c r="L217" s="38" t="s">
        <v>234</v>
      </c>
      <c r="M217" s="41" t="s">
        <v>134</v>
      </c>
      <c r="N217" s="42" t="s">
        <v>113</v>
      </c>
      <c r="O217" s="43">
        <v>12.260999999999999</v>
      </c>
      <c r="P217" s="93">
        <v>11.847</v>
      </c>
      <c r="Q217" s="93">
        <v>11.847</v>
      </c>
      <c r="R217" s="93"/>
      <c r="S217" s="93"/>
      <c r="T217" s="93"/>
      <c r="U217" s="55"/>
      <c r="V217" s="93">
        <v>2017</v>
      </c>
      <c r="W217" s="93">
        <v>2020</v>
      </c>
      <c r="X217" s="71" t="s">
        <v>1264</v>
      </c>
      <c r="Y217" s="72" t="s">
        <v>1265</v>
      </c>
      <c r="Z217" s="73">
        <v>25528</v>
      </c>
      <c r="AA217" s="73">
        <v>18226.3</v>
      </c>
      <c r="AB217" s="73">
        <v>7108</v>
      </c>
      <c r="AC217" s="73">
        <v>11847</v>
      </c>
      <c r="AD217" s="79">
        <v>18420</v>
      </c>
      <c r="AE217" s="67"/>
      <c r="AF217" s="67"/>
      <c r="AG217" s="67">
        <f t="shared" si="14"/>
        <v>19803.599999999999</v>
      </c>
      <c r="AH217" s="67">
        <f t="shared" si="14"/>
        <v>4976.3999999999996</v>
      </c>
      <c r="AI217" s="79"/>
      <c r="AJ217" s="79"/>
      <c r="AK217" s="79"/>
      <c r="AL217" s="79"/>
      <c r="AM217" s="79"/>
      <c r="AN217" s="79"/>
      <c r="AO217" s="79"/>
      <c r="AP217" s="79"/>
      <c r="AQ217" s="79"/>
      <c r="AR217" s="79"/>
      <c r="AS217" s="55">
        <v>5240</v>
      </c>
      <c r="AT217" s="55">
        <v>1103.49</v>
      </c>
      <c r="AU217" s="93" t="s">
        <v>246</v>
      </c>
      <c r="AV217" s="55"/>
      <c r="AW217" s="94">
        <v>7524</v>
      </c>
      <c r="AX217" s="94">
        <v>1028.9100000000001</v>
      </c>
      <c r="AY217" s="95" t="s">
        <v>93</v>
      </c>
      <c r="AZ217" s="95"/>
      <c r="BA217" s="95">
        <v>4009.6</v>
      </c>
      <c r="BB217" s="100"/>
      <c r="BC217" s="95" t="s">
        <v>93</v>
      </c>
      <c r="BD217" s="95"/>
      <c r="BE217" s="102">
        <v>3030</v>
      </c>
      <c r="BF217" s="102">
        <v>2844</v>
      </c>
      <c r="BG217" s="102" t="s">
        <v>93</v>
      </c>
      <c r="BH217" s="95"/>
      <c r="BI217" s="95" t="str">
        <f>VLOOKUP(D217,'部省规划资金拨付（年报数据）'!$C$8:'部省规划资金拨付（年报数据）'!$BE$464,1,FALSE)</f>
        <v>G538江永大地铺至永济亭（湘桂界）</v>
      </c>
      <c r="BJ217" s="43">
        <v>1103</v>
      </c>
      <c r="BK217" s="43">
        <v>1029.4000000000001</v>
      </c>
      <c r="BL217" s="43"/>
      <c r="BM217" s="43">
        <v>1103</v>
      </c>
      <c r="BN217" s="43">
        <v>3873</v>
      </c>
      <c r="BO217" s="43">
        <v>2844</v>
      </c>
      <c r="BP217" s="43">
        <v>1029</v>
      </c>
      <c r="BQ217" s="43"/>
      <c r="BR217" s="43"/>
      <c r="BS217" s="43">
        <f t="shared" si="15"/>
        <v>4976</v>
      </c>
      <c r="BT217" s="106" t="s">
        <v>416</v>
      </c>
      <c r="BU217" s="106" t="s">
        <v>1037</v>
      </c>
      <c r="BV217" s="110" t="s">
        <v>1037</v>
      </c>
    </row>
    <row r="218" spans="1:74" ht="48">
      <c r="A218" s="28">
        <v>207</v>
      </c>
      <c r="B218" s="28" t="s">
        <v>128</v>
      </c>
      <c r="C218" s="28" t="s">
        <v>1116</v>
      </c>
      <c r="D218" s="30" t="s">
        <v>1117</v>
      </c>
      <c r="E218" s="31" t="s">
        <v>1118</v>
      </c>
      <c r="F218" s="31" t="s">
        <v>1119</v>
      </c>
      <c r="G218" s="32" t="s">
        <v>1120</v>
      </c>
      <c r="H218" s="32" t="s">
        <v>1118</v>
      </c>
      <c r="I218" s="38" t="s">
        <v>478</v>
      </c>
      <c r="J218" s="39" t="s">
        <v>87</v>
      </c>
      <c r="K218" s="44" t="s">
        <v>140</v>
      </c>
      <c r="L218" s="38" t="s">
        <v>141</v>
      </c>
      <c r="M218" s="105" t="s">
        <v>1121</v>
      </c>
      <c r="N218" s="42" t="s">
        <v>90</v>
      </c>
      <c r="O218" s="43">
        <v>48</v>
      </c>
      <c r="P218" s="55">
        <v>47.624000000000002</v>
      </c>
      <c r="Q218" s="68"/>
      <c r="R218" s="68"/>
      <c r="S218" s="68">
        <v>47.624000000000002</v>
      </c>
      <c r="T218" s="68"/>
      <c r="U218" s="68"/>
      <c r="V218" s="68">
        <v>2017</v>
      </c>
      <c r="W218" s="68">
        <v>2020</v>
      </c>
      <c r="X218" s="71" t="s">
        <v>1122</v>
      </c>
      <c r="Y218" s="72" t="s">
        <v>1123</v>
      </c>
      <c r="Z218" s="73">
        <v>38710</v>
      </c>
      <c r="AA218" s="73">
        <v>28228.892</v>
      </c>
      <c r="AB218" s="73">
        <v>19049</v>
      </c>
      <c r="AC218" s="73">
        <v>10001</v>
      </c>
      <c r="AD218" s="67">
        <v>19661</v>
      </c>
      <c r="AE218" s="79"/>
      <c r="AF218" s="79"/>
      <c r="AG218" s="67">
        <f t="shared" si="14"/>
        <v>48109.9</v>
      </c>
      <c r="AH218" s="67">
        <f t="shared" si="14"/>
        <v>13334.300000000001</v>
      </c>
      <c r="AI218" s="79"/>
      <c r="AJ218" s="79"/>
      <c r="AK218" s="79"/>
      <c r="AL218" s="79"/>
      <c r="AM218" s="79"/>
      <c r="AN218" s="79"/>
      <c r="AO218" s="79"/>
      <c r="AP218" s="79"/>
      <c r="AQ218" s="79"/>
      <c r="AR218" s="79"/>
      <c r="AS218" s="55">
        <v>7763.11</v>
      </c>
      <c r="AT218" s="55">
        <v>2898.36</v>
      </c>
      <c r="AU218" s="93" t="s">
        <v>246</v>
      </c>
      <c r="AV218" s="55"/>
      <c r="AW218" s="94">
        <v>19333.89</v>
      </c>
      <c r="AX218" s="94">
        <v>10435.94</v>
      </c>
      <c r="AY218" s="95" t="s">
        <v>93</v>
      </c>
      <c r="AZ218" s="95"/>
      <c r="BA218" s="95">
        <v>14570.9</v>
      </c>
      <c r="BB218" s="100"/>
      <c r="BC218" s="95" t="s">
        <v>93</v>
      </c>
      <c r="BD218" s="95"/>
      <c r="BE218" s="101">
        <v>6442</v>
      </c>
      <c r="BF218" s="95"/>
      <c r="BG218" s="101" t="s">
        <v>93</v>
      </c>
      <c r="BH218" s="95"/>
      <c r="BI218" s="95" t="str">
        <f>VLOOKUP(D218,'部省规划资金拨付（年报数据）'!$C$8:'部省规划资金拨付（年报数据）'!$BE$464,1,FALSE)</f>
        <v>城步南山牧场至绥宁古龙岩公路</v>
      </c>
      <c r="BJ218" s="43">
        <v>8198</v>
      </c>
      <c r="BK218" s="43">
        <v>5136.3</v>
      </c>
      <c r="BL218" s="43"/>
      <c r="BM218" s="43">
        <v>8198</v>
      </c>
      <c r="BN218" s="43">
        <v>5136</v>
      </c>
      <c r="BO218" s="43"/>
      <c r="BP218" s="43">
        <v>5136</v>
      </c>
      <c r="BQ218" s="43"/>
      <c r="BR218" s="43"/>
      <c r="BS218" s="43">
        <f t="shared" si="15"/>
        <v>13334</v>
      </c>
      <c r="BT218" s="106" t="s">
        <v>416</v>
      </c>
      <c r="BU218" s="106" t="s">
        <v>1037</v>
      </c>
      <c r="BV218" s="110" t="s">
        <v>1037</v>
      </c>
    </row>
    <row r="219" spans="1:74" ht="36">
      <c r="A219" s="28">
        <v>208</v>
      </c>
      <c r="B219" s="28" t="s">
        <v>331</v>
      </c>
      <c r="C219" s="28" t="s">
        <v>1087</v>
      </c>
      <c r="D219" s="33" t="s">
        <v>1088</v>
      </c>
      <c r="E219" s="34" t="s">
        <v>1089</v>
      </c>
      <c r="F219" s="31" t="s">
        <v>1090</v>
      </c>
      <c r="G219" s="32" t="s">
        <v>1088</v>
      </c>
      <c r="H219" s="32" t="s">
        <v>1089</v>
      </c>
      <c r="I219" s="38" t="s">
        <v>478</v>
      </c>
      <c r="J219" s="39" t="s">
        <v>87</v>
      </c>
      <c r="K219" s="46" t="s">
        <v>140</v>
      </c>
      <c r="L219" s="38" t="s">
        <v>141</v>
      </c>
      <c r="M219" s="48" t="s">
        <v>165</v>
      </c>
      <c r="N219" s="42" t="s">
        <v>90</v>
      </c>
      <c r="O219" s="43">
        <v>44.5</v>
      </c>
      <c r="P219" s="61">
        <v>43.956000000000003</v>
      </c>
      <c r="Q219" s="61"/>
      <c r="R219" s="61">
        <v>43.44</v>
      </c>
      <c r="S219" s="61"/>
      <c r="T219" s="61">
        <v>516</v>
      </c>
      <c r="U219" s="61"/>
      <c r="V219" s="61">
        <v>2017</v>
      </c>
      <c r="W219" s="61">
        <v>2019</v>
      </c>
      <c r="X219" s="71" t="s">
        <v>1091</v>
      </c>
      <c r="Y219" s="72" t="s">
        <v>1092</v>
      </c>
      <c r="Z219" s="73">
        <v>37496</v>
      </c>
      <c r="AA219" s="73">
        <v>27657</v>
      </c>
      <c r="AB219" s="73">
        <v>19002.2</v>
      </c>
      <c r="AC219" s="73">
        <v>15385</v>
      </c>
      <c r="AD219" s="48">
        <v>18493.8</v>
      </c>
      <c r="AE219" s="55"/>
      <c r="AF219" s="55"/>
      <c r="AG219" s="67">
        <f t="shared" si="14"/>
        <v>46172.2</v>
      </c>
      <c r="AH219" s="67">
        <f t="shared" si="14"/>
        <v>19002</v>
      </c>
      <c r="AI219" s="48"/>
      <c r="AJ219" s="48"/>
      <c r="AK219" s="48"/>
      <c r="AL219" s="48"/>
      <c r="AM219" s="48"/>
      <c r="AN219" s="48"/>
      <c r="AO219" s="48"/>
      <c r="AP219" s="48"/>
      <c r="AQ219" s="48"/>
      <c r="AR219" s="48"/>
      <c r="AS219" s="61">
        <v>24990</v>
      </c>
      <c r="AT219" s="61">
        <v>11760</v>
      </c>
      <c r="AU219" s="48" t="s">
        <v>93</v>
      </c>
      <c r="AV219" s="61"/>
      <c r="AW219" s="94">
        <v>1257.2</v>
      </c>
      <c r="AX219" s="94">
        <v>1542</v>
      </c>
      <c r="AY219" s="95" t="s">
        <v>93</v>
      </c>
      <c r="AZ219" s="95"/>
      <c r="BA219" s="95">
        <v>8847</v>
      </c>
      <c r="BB219" s="100"/>
      <c r="BC219" s="95" t="s">
        <v>93</v>
      </c>
      <c r="BD219" s="95"/>
      <c r="BE219" s="102">
        <v>11078</v>
      </c>
      <c r="BF219" s="102">
        <v>5700</v>
      </c>
      <c r="BG219" s="102" t="s">
        <v>94</v>
      </c>
      <c r="BH219" s="102">
        <v>44</v>
      </c>
      <c r="BI219" s="95" t="str">
        <f>VLOOKUP(D219,'部省规划资金拨付（年报数据）'!$C$8:'部省规划资金拨付（年报数据）'!$BE$464,1,FALSE)</f>
        <v>S262麻阳县岩门-拖冲</v>
      </c>
      <c r="BJ219" s="43">
        <v>13302</v>
      </c>
      <c r="BK219" s="43">
        <v>0</v>
      </c>
      <c r="BL219" s="43"/>
      <c r="BM219" s="43">
        <v>13302</v>
      </c>
      <c r="BN219" s="43">
        <v>5700</v>
      </c>
      <c r="BO219" s="43">
        <v>5700</v>
      </c>
      <c r="BP219" s="43"/>
      <c r="BQ219" s="43"/>
      <c r="BR219" s="43"/>
      <c r="BS219" s="43">
        <f t="shared" si="15"/>
        <v>19002</v>
      </c>
      <c r="BT219" s="106" t="s">
        <v>416</v>
      </c>
      <c r="BU219" s="106" t="s">
        <v>417</v>
      </c>
      <c r="BV219" s="110" t="s">
        <v>417</v>
      </c>
    </row>
    <row r="220" spans="1:74" ht="36">
      <c r="A220" s="28">
        <v>209</v>
      </c>
      <c r="B220" s="28" t="s">
        <v>293</v>
      </c>
      <c r="C220" s="28" t="s">
        <v>843</v>
      </c>
      <c r="D220" s="30" t="s">
        <v>1266</v>
      </c>
      <c r="E220" s="31" t="s">
        <v>1267</v>
      </c>
      <c r="F220" s="31" t="s">
        <v>1266</v>
      </c>
      <c r="G220" s="32" t="s">
        <v>1268</v>
      </c>
      <c r="H220" s="32"/>
      <c r="I220" s="38" t="s">
        <v>478</v>
      </c>
      <c r="J220" s="39" t="s">
        <v>87</v>
      </c>
      <c r="K220" s="44" t="s">
        <v>140</v>
      </c>
      <c r="L220" s="38" t="s">
        <v>141</v>
      </c>
      <c r="M220" s="105" t="s">
        <v>165</v>
      </c>
      <c r="N220" s="42" t="s">
        <v>90</v>
      </c>
      <c r="O220" s="43">
        <v>28.417999999999999</v>
      </c>
      <c r="P220" s="55">
        <v>27.829000000000001</v>
      </c>
      <c r="Q220" s="171"/>
      <c r="R220" s="89">
        <v>27.56692</v>
      </c>
      <c r="S220" s="68"/>
      <c r="T220" s="68">
        <v>262.08</v>
      </c>
      <c r="U220" s="68"/>
      <c r="V220" s="48">
        <v>2016</v>
      </c>
      <c r="W220" s="55">
        <v>2020</v>
      </c>
      <c r="X220" s="71" t="s">
        <v>1269</v>
      </c>
      <c r="Y220" s="72" t="s">
        <v>1270</v>
      </c>
      <c r="Z220" s="73">
        <v>37092</v>
      </c>
      <c r="AA220" s="73">
        <v>29362.771000000001</v>
      </c>
      <c r="AB220" s="73">
        <v>12814</v>
      </c>
      <c r="AC220" s="73"/>
      <c r="AD220" s="79">
        <v>24278</v>
      </c>
      <c r="AE220" s="89"/>
      <c r="AF220" s="89"/>
      <c r="AG220" s="67">
        <f t="shared" si="14"/>
        <v>37092.400000000001</v>
      </c>
      <c r="AH220" s="67">
        <f t="shared" si="14"/>
        <v>11943.8</v>
      </c>
      <c r="AI220" s="79">
        <v>6300</v>
      </c>
      <c r="AJ220" s="79">
        <v>0</v>
      </c>
      <c r="AK220" s="79">
        <v>6300</v>
      </c>
      <c r="AL220" s="79"/>
      <c r="AM220" s="79"/>
      <c r="AN220" s="79"/>
      <c r="AO220" s="79"/>
      <c r="AP220" s="79"/>
      <c r="AQ220" s="79" t="s">
        <v>246</v>
      </c>
      <c r="AR220" s="79"/>
      <c r="AS220" s="55">
        <v>5250</v>
      </c>
      <c r="AT220" s="55">
        <v>6000</v>
      </c>
      <c r="AU220" s="93" t="s">
        <v>93</v>
      </c>
      <c r="AV220" s="55"/>
      <c r="AW220" s="94">
        <v>14414.4</v>
      </c>
      <c r="AX220" s="94">
        <v>2969.8</v>
      </c>
      <c r="AY220" s="95" t="s">
        <v>93</v>
      </c>
      <c r="AZ220" s="95"/>
      <c r="BA220" s="95"/>
      <c r="BB220" s="100"/>
      <c r="BC220" s="95"/>
      <c r="BD220" s="95"/>
      <c r="BE220" s="102">
        <v>11128</v>
      </c>
      <c r="BF220" s="102">
        <v>2974</v>
      </c>
      <c r="BG220" s="102" t="s">
        <v>94</v>
      </c>
      <c r="BH220" s="102">
        <v>28</v>
      </c>
      <c r="BI220" s="95" t="str">
        <f>VLOOKUP(D220,'部省规划资金拨付（年报数据）'!$C$8:'部省规划资金拨付（年报数据）'!$BE$464,1,FALSE)</f>
        <v>S562汝城热水-三江口</v>
      </c>
      <c r="BJ220" s="43">
        <v>6000</v>
      </c>
      <c r="BK220" s="43">
        <v>2969.8</v>
      </c>
      <c r="BL220" s="43"/>
      <c r="BM220" s="43">
        <v>6000</v>
      </c>
      <c r="BN220" s="43">
        <v>2437</v>
      </c>
      <c r="BO220" s="43"/>
      <c r="BP220" s="43">
        <v>2437</v>
      </c>
      <c r="BQ220" s="43"/>
      <c r="BR220" s="43">
        <v>621</v>
      </c>
      <c r="BS220" s="43">
        <f t="shared" si="15"/>
        <v>9058</v>
      </c>
      <c r="BT220" s="106" t="s">
        <v>416</v>
      </c>
      <c r="BU220" s="106" t="s">
        <v>417</v>
      </c>
      <c r="BV220" s="110" t="s">
        <v>417</v>
      </c>
    </row>
    <row r="221" spans="1:74" ht="36">
      <c r="A221" s="28">
        <v>210</v>
      </c>
      <c r="B221" s="28" t="s">
        <v>274</v>
      </c>
      <c r="C221" s="28" t="s">
        <v>287</v>
      </c>
      <c r="D221" s="30" t="s">
        <v>1152</v>
      </c>
      <c r="E221" s="31" t="s">
        <v>1153</v>
      </c>
      <c r="F221" s="31" t="s">
        <v>1154</v>
      </c>
      <c r="G221" s="32"/>
      <c r="H221" s="32"/>
      <c r="I221" s="38" t="s">
        <v>478</v>
      </c>
      <c r="J221" s="39" t="s">
        <v>87</v>
      </c>
      <c r="K221" s="40" t="s">
        <v>88</v>
      </c>
      <c r="L221" s="38"/>
      <c r="M221" s="105" t="s">
        <v>1121</v>
      </c>
      <c r="N221" s="42" t="s">
        <v>90</v>
      </c>
      <c r="O221" s="43">
        <v>17.640999999999998</v>
      </c>
      <c r="P221" s="60">
        <v>17.640999999999998</v>
      </c>
      <c r="Q221" s="68"/>
      <c r="R221" s="68">
        <v>17.476120000000002</v>
      </c>
      <c r="S221" s="68"/>
      <c r="T221" s="68">
        <v>164.88</v>
      </c>
      <c r="U221" s="68"/>
      <c r="V221" s="68">
        <v>2017</v>
      </c>
      <c r="W221" s="55">
        <v>2020</v>
      </c>
      <c r="X221" s="71" t="s">
        <v>1155</v>
      </c>
      <c r="Y221" s="72" t="s">
        <v>1156</v>
      </c>
      <c r="Z221" s="73">
        <v>20678.7</v>
      </c>
      <c r="AA221" s="73">
        <v>152474.98550000001</v>
      </c>
      <c r="AB221" s="73">
        <v>5737</v>
      </c>
      <c r="AC221" s="73"/>
      <c r="AD221" s="73">
        <v>14941.7</v>
      </c>
      <c r="AE221" s="67"/>
      <c r="AF221" s="67"/>
      <c r="AG221" s="67">
        <f t="shared" si="14"/>
        <v>22050.09</v>
      </c>
      <c r="AH221" s="67">
        <f t="shared" si="14"/>
        <v>4047.39552</v>
      </c>
      <c r="AI221" s="79"/>
      <c r="AJ221" s="79"/>
      <c r="AK221" s="79"/>
      <c r="AL221" s="79"/>
      <c r="AM221" s="79"/>
      <c r="AN221" s="79"/>
      <c r="AO221" s="79"/>
      <c r="AP221" s="79"/>
      <c r="AQ221" s="79"/>
      <c r="AR221" s="79"/>
      <c r="AS221" s="55">
        <v>2900</v>
      </c>
      <c r="AT221" s="55">
        <v>861.16499999999996</v>
      </c>
      <c r="AU221" s="93" t="s">
        <v>246</v>
      </c>
      <c r="AV221" s="55"/>
      <c r="AW221" s="94">
        <v>11575.09</v>
      </c>
      <c r="AX221" s="94">
        <v>3186.2305200000001</v>
      </c>
      <c r="AY221" s="95" t="s">
        <v>93</v>
      </c>
      <c r="AZ221" s="95"/>
      <c r="BA221" s="95">
        <v>5575</v>
      </c>
      <c r="BB221" s="100"/>
      <c r="BC221" s="95" t="s">
        <v>93</v>
      </c>
      <c r="BD221" s="95"/>
      <c r="BE221" s="102">
        <v>2000</v>
      </c>
      <c r="BF221" s="95"/>
      <c r="BG221" s="102" t="s">
        <v>93</v>
      </c>
      <c r="BH221" s="95"/>
      <c r="BI221" s="95" t="str">
        <f>VLOOKUP(D221,'部省规划资金拨付（年报数据）'!$C$8:'部省规划资金拨付（年报数据）'!$BE$464,1,FALSE)</f>
        <v>黄茅洲大桥至赤山公路</v>
      </c>
      <c r="BJ221" s="43">
        <v>3449</v>
      </c>
      <c r="BK221" s="43">
        <v>598.39552000000003</v>
      </c>
      <c r="BL221" s="43"/>
      <c r="BM221" s="43">
        <v>3449</v>
      </c>
      <c r="BN221" s="43">
        <v>0</v>
      </c>
      <c r="BO221" s="43"/>
      <c r="BP221" s="43"/>
      <c r="BQ221" s="43"/>
      <c r="BR221" s="43">
        <v>106</v>
      </c>
      <c r="BS221" s="43">
        <f t="shared" si="15"/>
        <v>3555</v>
      </c>
      <c r="BT221" s="106" t="s">
        <v>416</v>
      </c>
      <c r="BU221" s="106" t="s">
        <v>1037</v>
      </c>
      <c r="BV221" s="110" t="s">
        <v>1037</v>
      </c>
    </row>
    <row r="222" spans="1:74" ht="36">
      <c r="A222" s="28">
        <v>211</v>
      </c>
      <c r="B222" s="28" t="s">
        <v>300</v>
      </c>
      <c r="C222" s="28" t="s">
        <v>1271</v>
      </c>
      <c r="D222" s="30" t="s">
        <v>1272</v>
      </c>
      <c r="E222" s="31" t="s">
        <v>1273</v>
      </c>
      <c r="F222" s="31" t="s">
        <v>1274</v>
      </c>
      <c r="G222" s="32"/>
      <c r="H222" s="32"/>
      <c r="I222" s="38" t="s">
        <v>478</v>
      </c>
      <c r="J222" s="39" t="s">
        <v>87</v>
      </c>
      <c r="K222" s="40" t="s">
        <v>88</v>
      </c>
      <c r="L222" s="38"/>
      <c r="M222" s="41" t="s">
        <v>134</v>
      </c>
      <c r="N222" s="42" t="s">
        <v>90</v>
      </c>
      <c r="O222" s="43">
        <v>57.987000000000002</v>
      </c>
      <c r="P222" s="55">
        <v>57.987000000000002</v>
      </c>
      <c r="Q222" s="55"/>
      <c r="R222" s="55">
        <v>57.987000000000002</v>
      </c>
      <c r="S222" s="55"/>
      <c r="T222" s="55"/>
      <c r="U222" s="55"/>
      <c r="V222" s="55">
        <v>2016</v>
      </c>
      <c r="W222" s="55">
        <v>2020</v>
      </c>
      <c r="X222" s="71" t="s">
        <v>1275</v>
      </c>
      <c r="Y222" s="72" t="s">
        <v>1276</v>
      </c>
      <c r="Z222" s="73">
        <v>49945</v>
      </c>
      <c r="AA222" s="73">
        <v>35993.069000000003</v>
      </c>
      <c r="AB222" s="73">
        <v>18911</v>
      </c>
      <c r="AC222" s="73"/>
      <c r="AD222" s="79">
        <v>31034</v>
      </c>
      <c r="AE222" s="67"/>
      <c r="AF222" s="67"/>
      <c r="AG222" s="67">
        <f t="shared" si="14"/>
        <v>50393.5</v>
      </c>
      <c r="AH222" s="67">
        <f t="shared" si="14"/>
        <v>13237.300000000001</v>
      </c>
      <c r="AI222" s="79">
        <v>15170</v>
      </c>
      <c r="AJ222" s="79">
        <v>1891</v>
      </c>
      <c r="AK222" s="79">
        <v>15170</v>
      </c>
      <c r="AL222" s="79"/>
      <c r="AM222" s="79"/>
      <c r="AN222" s="79"/>
      <c r="AO222" s="79"/>
      <c r="AP222" s="79">
        <v>1891</v>
      </c>
      <c r="AQ222" s="79" t="s">
        <v>246</v>
      </c>
      <c r="AR222" s="79"/>
      <c r="AS222" s="55">
        <v>14797</v>
      </c>
      <c r="AT222" s="55">
        <v>9455.6</v>
      </c>
      <c r="AU222" s="93" t="s">
        <v>93</v>
      </c>
      <c r="AV222" s="55"/>
      <c r="AW222" s="94">
        <v>4994.5</v>
      </c>
      <c r="AX222" s="94">
        <v>1890.7</v>
      </c>
      <c r="AY222" s="95" t="s">
        <v>93</v>
      </c>
      <c r="AZ222" s="95"/>
      <c r="BA222" s="95">
        <v>9432</v>
      </c>
      <c r="BB222" s="100"/>
      <c r="BC222" s="95" t="s">
        <v>93</v>
      </c>
      <c r="BD222" s="95"/>
      <c r="BE222" s="102">
        <v>6000</v>
      </c>
      <c r="BF222" s="95"/>
      <c r="BG222" s="102" t="s">
        <v>93</v>
      </c>
      <c r="BH222" s="95"/>
      <c r="BI222" s="95" t="str">
        <f>VLOOKUP(D222,'部省规划资金拨付（年报数据）'!$C$8:'部省规划资金拨付（年报数据）'!$BE$464,1,FALSE)</f>
        <v>S354道县上关-湘源温泉</v>
      </c>
      <c r="BJ222" s="43">
        <v>12217</v>
      </c>
      <c r="BK222" s="43">
        <v>1020.3</v>
      </c>
      <c r="BL222" s="43"/>
      <c r="BM222" s="43">
        <v>12217</v>
      </c>
      <c r="BN222" s="43">
        <v>0</v>
      </c>
      <c r="BO222" s="43"/>
      <c r="BP222" s="43"/>
      <c r="BQ222" s="43"/>
      <c r="BR222" s="43">
        <v>181</v>
      </c>
      <c r="BS222" s="43">
        <f t="shared" si="15"/>
        <v>12398</v>
      </c>
      <c r="BT222" s="106" t="s">
        <v>416</v>
      </c>
      <c r="BU222" s="106" t="s">
        <v>1037</v>
      </c>
      <c r="BV222" s="110" t="s">
        <v>1037</v>
      </c>
    </row>
    <row r="223" spans="1:74" ht="36">
      <c r="A223" s="28">
        <v>212</v>
      </c>
      <c r="B223" s="28" t="s">
        <v>300</v>
      </c>
      <c r="C223" s="28" t="s">
        <v>307</v>
      </c>
      <c r="D223" s="30" t="s">
        <v>1277</v>
      </c>
      <c r="E223" s="31" t="s">
        <v>1278</v>
      </c>
      <c r="F223" s="31" t="s">
        <v>1278</v>
      </c>
      <c r="G223" s="32" t="s">
        <v>1278</v>
      </c>
      <c r="H223" s="32" t="s">
        <v>1278</v>
      </c>
      <c r="I223" s="38" t="s">
        <v>478</v>
      </c>
      <c r="J223" s="39" t="s">
        <v>87</v>
      </c>
      <c r="K223" s="44" t="s">
        <v>133</v>
      </c>
      <c r="L223" s="38" t="s">
        <v>234</v>
      </c>
      <c r="M223" s="41" t="s">
        <v>134</v>
      </c>
      <c r="N223" s="42" t="s">
        <v>113</v>
      </c>
      <c r="O223" s="43">
        <v>24.462</v>
      </c>
      <c r="P223" s="93">
        <v>24.64</v>
      </c>
      <c r="Q223" s="93">
        <v>24.64</v>
      </c>
      <c r="R223" s="93"/>
      <c r="S223" s="93"/>
      <c r="T223" s="93"/>
      <c r="U223" s="93"/>
      <c r="V223" s="93">
        <v>2017</v>
      </c>
      <c r="W223" s="93">
        <v>2020</v>
      </c>
      <c r="X223" s="71" t="s">
        <v>1279</v>
      </c>
      <c r="Y223" s="72" t="s">
        <v>1280</v>
      </c>
      <c r="Z223" s="73">
        <v>83146</v>
      </c>
      <c r="AA223" s="73">
        <v>29366.089070999999</v>
      </c>
      <c r="AB223" s="73">
        <v>21064.560000000001</v>
      </c>
      <c r="AC223" s="73">
        <v>24640</v>
      </c>
      <c r="AD223" s="79">
        <v>62081.440000000002</v>
      </c>
      <c r="AE223" s="67"/>
      <c r="AF223" s="67"/>
      <c r="AG223" s="67">
        <f t="shared" si="14"/>
        <v>76553</v>
      </c>
      <c r="AH223" s="67">
        <f t="shared" si="14"/>
        <v>10349.200000000001</v>
      </c>
      <c r="AI223" s="79"/>
      <c r="AJ223" s="79"/>
      <c r="AK223" s="79"/>
      <c r="AL223" s="79"/>
      <c r="AM223" s="79"/>
      <c r="AN223" s="79"/>
      <c r="AO223" s="79"/>
      <c r="AP223" s="79"/>
      <c r="AQ223" s="79"/>
      <c r="AR223" s="79"/>
      <c r="AS223" s="55">
        <v>12471.9</v>
      </c>
      <c r="AT223" s="55">
        <v>2188.98</v>
      </c>
      <c r="AU223" s="93" t="s">
        <v>246</v>
      </c>
      <c r="AV223" s="55"/>
      <c r="AW223" s="94">
        <v>29101.1</v>
      </c>
      <c r="AX223" s="94">
        <v>2246.2199999999998</v>
      </c>
      <c r="AY223" s="95" t="s">
        <v>93</v>
      </c>
      <c r="AZ223" s="95"/>
      <c r="BA223" s="95">
        <v>21073</v>
      </c>
      <c r="BB223" s="100"/>
      <c r="BC223" s="95" t="s">
        <v>93</v>
      </c>
      <c r="BD223" s="95"/>
      <c r="BE223" s="102">
        <v>13907</v>
      </c>
      <c r="BF223" s="102">
        <v>5914</v>
      </c>
      <c r="BG223" s="102" t="s">
        <v>93</v>
      </c>
      <c r="BH223" s="95"/>
      <c r="BI223" s="95" t="str">
        <f>VLOOKUP(D223,'部省规划资金拨付（年报数据）'!$C$8:'部省规划资金拨付（年报数据）'!$BE$464,1,FALSE)</f>
        <v>G357二广高速宁远东互通至天堂</v>
      </c>
      <c r="BJ223" s="43">
        <v>0</v>
      </c>
      <c r="BK223" s="43">
        <v>4435.2</v>
      </c>
      <c r="BL223" s="43"/>
      <c r="BM223" s="43">
        <v>0</v>
      </c>
      <c r="BN223" s="43">
        <v>10349</v>
      </c>
      <c r="BO223" s="43">
        <v>5914</v>
      </c>
      <c r="BP223" s="43">
        <v>4435</v>
      </c>
      <c r="BQ223" s="43"/>
      <c r="BR223" s="43"/>
      <c r="BS223" s="43">
        <f t="shared" si="15"/>
        <v>10349</v>
      </c>
      <c r="BT223" s="106" t="s">
        <v>416</v>
      </c>
      <c r="BU223" s="106" t="s">
        <v>1037</v>
      </c>
      <c r="BV223" s="110" t="s">
        <v>1037</v>
      </c>
    </row>
    <row r="224" spans="1:74" ht="36">
      <c r="A224" s="28">
        <v>213</v>
      </c>
      <c r="B224" s="28" t="s">
        <v>371</v>
      </c>
      <c r="C224" s="28" t="s">
        <v>405</v>
      </c>
      <c r="D224" s="30" t="s">
        <v>1281</v>
      </c>
      <c r="E224" s="31" t="s">
        <v>1281</v>
      </c>
      <c r="F224" s="31" t="s">
        <v>1281</v>
      </c>
      <c r="G224" s="32"/>
      <c r="H224" s="32"/>
      <c r="I224" s="38" t="s">
        <v>478</v>
      </c>
      <c r="J224" s="39" t="s">
        <v>87</v>
      </c>
      <c r="K224" s="44" t="s">
        <v>140</v>
      </c>
      <c r="L224" s="38" t="s">
        <v>141</v>
      </c>
      <c r="M224" s="41" t="s">
        <v>89</v>
      </c>
      <c r="N224" s="42" t="s">
        <v>119</v>
      </c>
      <c r="O224" s="43">
        <v>5.0220000000000002</v>
      </c>
      <c r="P224" s="55">
        <v>5.0199999999999996</v>
      </c>
      <c r="Q224" s="65">
        <v>5.0199999999999996</v>
      </c>
      <c r="R224" s="65"/>
      <c r="S224" s="65"/>
      <c r="T224" s="65"/>
      <c r="U224" s="65"/>
      <c r="V224" s="65">
        <v>2017</v>
      </c>
      <c r="W224" s="55">
        <v>2020</v>
      </c>
      <c r="X224" s="71" t="s">
        <v>1282</v>
      </c>
      <c r="Y224" s="75" t="s">
        <v>1283</v>
      </c>
      <c r="Z224" s="73">
        <v>66795</v>
      </c>
      <c r="AA224" s="73">
        <v>52644.381200000003</v>
      </c>
      <c r="AB224" s="73">
        <v>1506</v>
      </c>
      <c r="AC224" s="73"/>
      <c r="AD224" s="79">
        <v>65289</v>
      </c>
      <c r="AE224" s="174"/>
      <c r="AF224" s="174"/>
      <c r="AG224" s="67">
        <f t="shared" si="14"/>
        <v>55253.9</v>
      </c>
      <c r="AH224" s="67">
        <f t="shared" si="14"/>
        <v>1054.2</v>
      </c>
      <c r="AI224" s="88"/>
      <c r="AJ224" s="79"/>
      <c r="AK224" s="88"/>
      <c r="AL224" s="88"/>
      <c r="AM224" s="88"/>
      <c r="AN224" s="88"/>
      <c r="AO224" s="88"/>
      <c r="AP224" s="88"/>
      <c r="AQ224" s="88"/>
      <c r="AR224" s="55"/>
      <c r="AS224" s="55">
        <v>10033.65</v>
      </c>
      <c r="AT224" s="55">
        <v>225</v>
      </c>
      <c r="AU224" s="93" t="s">
        <v>246</v>
      </c>
      <c r="AV224" s="55"/>
      <c r="AW224" s="94">
        <v>23363.85</v>
      </c>
      <c r="AX224" s="94">
        <v>226.8</v>
      </c>
      <c r="AY224" s="95" t="s">
        <v>93</v>
      </c>
      <c r="AZ224" s="95"/>
      <c r="BA224" s="95">
        <v>10497.4</v>
      </c>
      <c r="BB224" s="100">
        <v>602.4</v>
      </c>
      <c r="BC224" s="95" t="s">
        <v>93</v>
      </c>
      <c r="BD224" s="95"/>
      <c r="BE224" s="102">
        <v>11359</v>
      </c>
      <c r="BF224" s="95"/>
      <c r="BG224" s="102" t="s">
        <v>93</v>
      </c>
      <c r="BH224" s="95"/>
      <c r="BI224" s="95" t="str">
        <f>VLOOKUP(D224,'部省规划资金拨付（年报数据）'!$C$8:'部省规划资金拨付（年报数据）'!$BE$464,1,FALSE)</f>
        <v>湘西里耶机场进场道路</v>
      </c>
      <c r="BJ224" s="43">
        <v>606</v>
      </c>
      <c r="BK224" s="43">
        <v>448.2</v>
      </c>
      <c r="BL224" s="43"/>
      <c r="BM224" s="43">
        <v>606</v>
      </c>
      <c r="BN224" s="43">
        <v>0</v>
      </c>
      <c r="BO224" s="43"/>
      <c r="BP224" s="43"/>
      <c r="BQ224" s="43"/>
      <c r="BR224" s="43">
        <v>79</v>
      </c>
      <c r="BS224" s="43">
        <f t="shared" si="15"/>
        <v>685</v>
      </c>
      <c r="BT224" s="106" t="s">
        <v>416</v>
      </c>
      <c r="BU224" s="106" t="s">
        <v>1037</v>
      </c>
      <c r="BV224" s="110" t="s">
        <v>1037</v>
      </c>
    </row>
    <row r="225" spans="1:74" ht="36">
      <c r="A225" s="28">
        <v>214</v>
      </c>
      <c r="B225" s="28" t="s">
        <v>300</v>
      </c>
      <c r="C225" s="28" t="s">
        <v>1284</v>
      </c>
      <c r="D225" s="30" t="s">
        <v>1285</v>
      </c>
      <c r="E225" s="31" t="s">
        <v>1285</v>
      </c>
      <c r="F225" s="31" t="s">
        <v>1286</v>
      </c>
      <c r="G225" s="32"/>
      <c r="H225" s="32"/>
      <c r="I225" s="38" t="s">
        <v>478</v>
      </c>
      <c r="J225" s="39" t="s">
        <v>87</v>
      </c>
      <c r="K225" s="40" t="s">
        <v>88</v>
      </c>
      <c r="L225" s="38"/>
      <c r="M225" s="41" t="s">
        <v>134</v>
      </c>
      <c r="N225" s="42" t="s">
        <v>90</v>
      </c>
      <c r="O225" s="43">
        <v>12.016</v>
      </c>
      <c r="P225" s="93">
        <v>12.016</v>
      </c>
      <c r="Q225" s="93"/>
      <c r="R225" s="93">
        <v>12.016</v>
      </c>
      <c r="S225" s="93"/>
      <c r="T225" s="93"/>
      <c r="U225" s="93"/>
      <c r="V225" s="93">
        <v>2017</v>
      </c>
      <c r="W225" s="55">
        <v>2020</v>
      </c>
      <c r="X225" s="71" t="s">
        <v>1287</v>
      </c>
      <c r="Y225" s="72" t="s">
        <v>1288</v>
      </c>
      <c r="Z225" s="73">
        <v>10174</v>
      </c>
      <c r="AA225" s="73">
        <v>8284.0463999999993</v>
      </c>
      <c r="AB225" s="73">
        <v>3605</v>
      </c>
      <c r="AC225" s="73"/>
      <c r="AD225" s="79">
        <v>6569</v>
      </c>
      <c r="AE225" s="67"/>
      <c r="AF225" s="67"/>
      <c r="AG225" s="67">
        <f t="shared" si="14"/>
        <v>11763.8</v>
      </c>
      <c r="AH225" s="67">
        <f t="shared" si="14"/>
        <v>2523</v>
      </c>
      <c r="AI225" s="79"/>
      <c r="AJ225" s="79"/>
      <c r="AK225" s="79"/>
      <c r="AL225" s="79"/>
      <c r="AM225" s="79"/>
      <c r="AN225" s="79"/>
      <c r="AO225" s="79"/>
      <c r="AP225" s="79"/>
      <c r="AQ225" s="79"/>
      <c r="AR225" s="79"/>
      <c r="AS225" s="55">
        <v>2041</v>
      </c>
      <c r="AT225" s="55">
        <v>535.59</v>
      </c>
      <c r="AU225" s="93" t="s">
        <v>246</v>
      </c>
      <c r="AV225" s="55"/>
      <c r="AW225" s="94">
        <v>5080.8</v>
      </c>
      <c r="AX225" s="94">
        <v>545.91</v>
      </c>
      <c r="AY225" s="95" t="s">
        <v>93</v>
      </c>
      <c r="AZ225" s="95"/>
      <c r="BA225" s="95">
        <v>2642</v>
      </c>
      <c r="BB225" s="100">
        <v>1441.5</v>
      </c>
      <c r="BC225" s="95" t="s">
        <v>93</v>
      </c>
      <c r="BD225" s="95"/>
      <c r="BE225" s="102">
        <v>2000</v>
      </c>
      <c r="BF225" s="95"/>
      <c r="BG225" s="102" t="s">
        <v>93</v>
      </c>
      <c r="BH225" s="95"/>
      <c r="BI225" s="95" t="str">
        <f>VLOOKUP(D225,'部省规划资金拨付（年报数据）'!$C$8:'部省规划资金拨付（年报数据）'!$BE$464,1,FALSE)</f>
        <v>东安大庙口-紫花坪</v>
      </c>
      <c r="BJ225" s="43">
        <v>1450</v>
      </c>
      <c r="BK225" s="43">
        <v>1073</v>
      </c>
      <c r="BL225" s="43"/>
      <c r="BM225" s="43">
        <v>1450</v>
      </c>
      <c r="BN225" s="43">
        <v>0</v>
      </c>
      <c r="BO225" s="43"/>
      <c r="BP225" s="43"/>
      <c r="BQ225" s="43"/>
      <c r="BR225" s="43">
        <v>190</v>
      </c>
      <c r="BS225" s="43">
        <f t="shared" si="15"/>
        <v>1640</v>
      </c>
      <c r="BT225" s="106" t="s">
        <v>416</v>
      </c>
      <c r="BU225" s="106" t="s">
        <v>1037</v>
      </c>
      <c r="BV225" s="110" t="s">
        <v>1037</v>
      </c>
    </row>
    <row r="226" spans="1:74" ht="36">
      <c r="A226" s="28">
        <v>215</v>
      </c>
      <c r="B226" s="28" t="s">
        <v>274</v>
      </c>
      <c r="C226" s="28" t="s">
        <v>281</v>
      </c>
      <c r="D226" s="30" t="s">
        <v>1289</v>
      </c>
      <c r="E226" s="31" t="s">
        <v>1290</v>
      </c>
      <c r="F226" s="31" t="s">
        <v>1291</v>
      </c>
      <c r="G226" s="32"/>
      <c r="H226" s="32" t="s">
        <v>1290</v>
      </c>
      <c r="I226" s="38" t="s">
        <v>478</v>
      </c>
      <c r="J226" s="39" t="s">
        <v>87</v>
      </c>
      <c r="K226" s="44" t="s">
        <v>140</v>
      </c>
      <c r="L226" s="38" t="s">
        <v>141</v>
      </c>
      <c r="M226" s="45" t="s">
        <v>165</v>
      </c>
      <c r="N226" s="42" t="s">
        <v>90</v>
      </c>
      <c r="O226" s="43">
        <v>41.338799999999999</v>
      </c>
      <c r="P226" s="60">
        <v>41.338999999999999</v>
      </c>
      <c r="Q226" s="60"/>
      <c r="R226" s="60">
        <v>32.678800000000003</v>
      </c>
      <c r="S226" s="60"/>
      <c r="T226" s="60">
        <v>3195.2</v>
      </c>
      <c r="U226" s="60">
        <v>5465</v>
      </c>
      <c r="V226" s="60">
        <v>2017</v>
      </c>
      <c r="W226" s="60">
        <v>2020</v>
      </c>
      <c r="X226" s="71" t="s">
        <v>1292</v>
      </c>
      <c r="Y226" s="72" t="s">
        <v>1293</v>
      </c>
      <c r="Z226" s="73">
        <v>92562</v>
      </c>
      <c r="AA226" s="73">
        <v>73814.870500000005</v>
      </c>
      <c r="AB226" s="73">
        <v>40152</v>
      </c>
      <c r="AC226" s="73"/>
      <c r="AD226" s="73">
        <v>52410</v>
      </c>
      <c r="AE226" s="67"/>
      <c r="AF226" s="67"/>
      <c r="AG226" s="67">
        <f t="shared" si="14"/>
        <v>91065</v>
      </c>
      <c r="AH226" s="67">
        <f t="shared" si="14"/>
        <v>12045.6</v>
      </c>
      <c r="AI226" s="79"/>
      <c r="AJ226" s="79"/>
      <c r="AK226" s="79"/>
      <c r="AL226" s="79"/>
      <c r="AM226" s="79"/>
      <c r="AN226" s="79"/>
      <c r="AO226" s="79"/>
      <c r="AP226" s="79"/>
      <c r="AQ226" s="79"/>
      <c r="AR226" s="79"/>
      <c r="AS226" s="55">
        <v>14235</v>
      </c>
      <c r="AT226" s="55">
        <v>3228</v>
      </c>
      <c r="AU226" s="93" t="s">
        <v>246</v>
      </c>
      <c r="AV226" s="55"/>
      <c r="AW226" s="94">
        <v>24037</v>
      </c>
      <c r="AX226" s="94">
        <v>8817.6</v>
      </c>
      <c r="AY226" s="95" t="s">
        <v>93</v>
      </c>
      <c r="AZ226" s="95"/>
      <c r="BA226" s="95">
        <v>34272</v>
      </c>
      <c r="BB226" s="100"/>
      <c r="BC226" s="95" t="s">
        <v>93</v>
      </c>
      <c r="BD226" s="95"/>
      <c r="BE226" s="101">
        <v>18521</v>
      </c>
      <c r="BF226" s="95"/>
      <c r="BG226" s="101" t="s">
        <v>93</v>
      </c>
      <c r="BH226" s="95"/>
      <c r="BI226" s="95" t="str">
        <f>VLOOKUP(D226,'部省规划资金拨付（年报数据）'!$C$8:'部省规划资金拨付（年报数据）'!$BE$464,1,FALSE)</f>
        <v>S328安化东坪至渠江公路</v>
      </c>
      <c r="BJ226" s="43">
        <v>3228</v>
      </c>
      <c r="BK226" s="43">
        <v>8817.6</v>
      </c>
      <c r="BL226" s="43"/>
      <c r="BM226" s="43">
        <v>3228</v>
      </c>
      <c r="BN226" s="43">
        <v>0</v>
      </c>
      <c r="BO226" s="43"/>
      <c r="BP226" s="43"/>
      <c r="BQ226" s="43"/>
      <c r="BR226" s="43">
        <v>4405</v>
      </c>
      <c r="BS226" s="43">
        <f t="shared" si="15"/>
        <v>7633</v>
      </c>
      <c r="BT226" s="106" t="s">
        <v>416</v>
      </c>
      <c r="BU226" s="106" t="s">
        <v>1037</v>
      </c>
      <c r="BV226" s="110" t="s">
        <v>1037</v>
      </c>
    </row>
    <row r="227" spans="1:74" ht="48">
      <c r="A227" s="28">
        <v>216</v>
      </c>
      <c r="B227" s="28" t="s">
        <v>128</v>
      </c>
      <c r="C227" s="28" t="s">
        <v>1124</v>
      </c>
      <c r="D227" s="30" t="s">
        <v>1125</v>
      </c>
      <c r="E227" s="31" t="s">
        <v>1125</v>
      </c>
      <c r="F227" s="31" t="s">
        <v>1126</v>
      </c>
      <c r="G227" s="32" t="s">
        <v>1127</v>
      </c>
      <c r="H227" s="32" t="s">
        <v>1128</v>
      </c>
      <c r="I227" s="38" t="s">
        <v>478</v>
      </c>
      <c r="J227" s="39" t="s">
        <v>87</v>
      </c>
      <c r="K227" s="44" t="s">
        <v>140</v>
      </c>
      <c r="L227" s="47" t="s">
        <v>141</v>
      </c>
      <c r="M227" s="41" t="s">
        <v>134</v>
      </c>
      <c r="N227" s="42" t="s">
        <v>90</v>
      </c>
      <c r="O227" s="43">
        <v>58</v>
      </c>
      <c r="P227" s="55">
        <v>59.506</v>
      </c>
      <c r="Q227" s="55"/>
      <c r="R227" s="55">
        <v>59.506</v>
      </c>
      <c r="S227" s="55"/>
      <c r="T227" s="55"/>
      <c r="U227" s="55"/>
      <c r="V227" s="55">
        <v>2016</v>
      </c>
      <c r="W227" s="55">
        <v>2018</v>
      </c>
      <c r="X227" s="71" t="s">
        <v>1129</v>
      </c>
      <c r="Y227" s="72" t="s">
        <v>1130</v>
      </c>
      <c r="Z227" s="73">
        <v>51795</v>
      </c>
      <c r="AA227" s="73">
        <v>36177.104599999999</v>
      </c>
      <c r="AB227" s="73">
        <v>25987</v>
      </c>
      <c r="AC227" s="73">
        <v>20300</v>
      </c>
      <c r="AD227" s="67">
        <v>25808</v>
      </c>
      <c r="AE227" s="67"/>
      <c r="AF227" s="67"/>
      <c r="AG227" s="67">
        <f t="shared" si="14"/>
        <v>61253</v>
      </c>
      <c r="AH227" s="67">
        <f t="shared" si="14"/>
        <v>18191</v>
      </c>
      <c r="AI227" s="79">
        <v>14100</v>
      </c>
      <c r="AJ227" s="79">
        <v>0</v>
      </c>
      <c r="AK227" s="79">
        <v>14100</v>
      </c>
      <c r="AL227" s="79"/>
      <c r="AM227" s="79"/>
      <c r="AN227" s="79"/>
      <c r="AO227" s="79"/>
      <c r="AP227" s="79"/>
      <c r="AQ227" s="79" t="s">
        <v>246</v>
      </c>
      <c r="AR227" s="79"/>
      <c r="AS227" s="55">
        <v>20300</v>
      </c>
      <c r="AT227" s="55">
        <v>11746</v>
      </c>
      <c r="AU227" s="93" t="s">
        <v>93</v>
      </c>
      <c r="AV227" s="55"/>
      <c r="AW227" s="94">
        <v>1856.5</v>
      </c>
      <c r="AX227" s="94">
        <v>6445</v>
      </c>
      <c r="AY227" s="95" t="s">
        <v>93</v>
      </c>
      <c r="AZ227" s="95"/>
      <c r="BA227" s="95">
        <v>14637.5</v>
      </c>
      <c r="BB227" s="100"/>
      <c r="BC227" s="95" t="s">
        <v>93</v>
      </c>
      <c r="BD227" s="95"/>
      <c r="BE227" s="101">
        <v>10359</v>
      </c>
      <c r="BF227" s="95"/>
      <c r="BG227" s="95"/>
      <c r="BH227" s="95"/>
      <c r="BI227" s="95" t="str">
        <f>VLOOKUP(D227,'部省规划资金拨付（年报数据）'!$C$8:'部省规划资金拨付（年报数据）'!$BE$464,1,FALSE)</f>
        <v>隆回丁山-西洋江-洞口县城</v>
      </c>
      <c r="BJ227" s="43">
        <v>18191</v>
      </c>
      <c r="BK227" s="43">
        <v>0</v>
      </c>
      <c r="BL227" s="43"/>
      <c r="BM227" s="43">
        <v>18191</v>
      </c>
      <c r="BN227" s="43">
        <v>0</v>
      </c>
      <c r="BO227" s="43"/>
      <c r="BP227" s="43"/>
      <c r="BQ227" s="43"/>
      <c r="BR227" s="43"/>
      <c r="BS227" s="43">
        <f t="shared" si="15"/>
        <v>18191</v>
      </c>
      <c r="BT227" s="106" t="s">
        <v>416</v>
      </c>
      <c r="BU227" s="106" t="s">
        <v>1037</v>
      </c>
      <c r="BV227" s="110" t="s">
        <v>1037</v>
      </c>
    </row>
    <row r="228" spans="1:74" ht="36">
      <c r="A228" s="28">
        <v>217</v>
      </c>
      <c r="B228" s="28" t="s">
        <v>331</v>
      </c>
      <c r="C228" s="28" t="s">
        <v>1171</v>
      </c>
      <c r="D228" s="33" t="s">
        <v>1172</v>
      </c>
      <c r="E228" s="34" t="s">
        <v>1172</v>
      </c>
      <c r="F228" s="31" t="s">
        <v>1173</v>
      </c>
      <c r="G228" s="32"/>
      <c r="H228" s="32"/>
      <c r="I228" s="38" t="s">
        <v>478</v>
      </c>
      <c r="J228" s="39" t="s">
        <v>87</v>
      </c>
      <c r="K228" s="46" t="s">
        <v>140</v>
      </c>
      <c r="L228" s="47" t="s">
        <v>234</v>
      </c>
      <c r="M228" s="48" t="s">
        <v>165</v>
      </c>
      <c r="N228" s="42" t="s">
        <v>90</v>
      </c>
      <c r="O228" s="43">
        <v>21.4</v>
      </c>
      <c r="P228" s="61">
        <v>20.936</v>
      </c>
      <c r="Q228" s="61"/>
      <c r="R228" s="61">
        <v>20.936</v>
      </c>
      <c r="S228" s="48"/>
      <c r="T228" s="48"/>
      <c r="U228" s="61"/>
      <c r="V228" s="61">
        <v>2017</v>
      </c>
      <c r="W228" s="55">
        <v>2020</v>
      </c>
      <c r="X228" s="71" t="s">
        <v>1174</v>
      </c>
      <c r="Y228" s="72" t="s">
        <v>1175</v>
      </c>
      <c r="Z228" s="73">
        <v>18695</v>
      </c>
      <c r="AA228" s="73">
        <v>12968.8</v>
      </c>
      <c r="AB228" s="73">
        <v>8374.4</v>
      </c>
      <c r="AC228" s="73"/>
      <c r="AD228" s="67">
        <v>10320.6</v>
      </c>
      <c r="AE228" s="55"/>
      <c r="AF228" s="55">
        <v>1968</v>
      </c>
      <c r="AG228" s="67">
        <f t="shared" si="14"/>
        <v>14086.5</v>
      </c>
      <c r="AH228" s="67">
        <f t="shared" si="14"/>
        <v>3894.079999999999</v>
      </c>
      <c r="AI228" s="48"/>
      <c r="AJ228" s="48"/>
      <c r="AK228" s="48"/>
      <c r="AL228" s="48"/>
      <c r="AM228" s="48"/>
      <c r="AN228" s="48"/>
      <c r="AO228" s="48"/>
      <c r="AP228" s="48"/>
      <c r="AQ228" s="48"/>
      <c r="AR228" s="48"/>
      <c r="AS228" s="61">
        <v>11400</v>
      </c>
      <c r="AT228" s="61">
        <v>3552</v>
      </c>
      <c r="AU228" s="48" t="s">
        <v>93</v>
      </c>
      <c r="AV228" s="61"/>
      <c r="AW228" s="94">
        <v>1686.5</v>
      </c>
      <c r="AX228" s="94">
        <v>342.07999999999902</v>
      </c>
      <c r="AY228" s="95" t="s">
        <v>93</v>
      </c>
      <c r="AZ228" s="95"/>
      <c r="BA228" s="95"/>
      <c r="BB228" s="100"/>
      <c r="BC228" s="95"/>
      <c r="BD228" s="95"/>
      <c r="BE228" s="102">
        <v>1000</v>
      </c>
      <c r="BF228" s="95"/>
      <c r="BG228" s="102" t="s">
        <v>93</v>
      </c>
      <c r="BH228" s="95"/>
      <c r="BI228" s="95" t="str">
        <f>VLOOKUP(D228,'部省规划资金拨付（年报数据）'!$C$8:'部省规划资金拨付（年报数据）'!$BE$464,1,FALSE)</f>
        <v>中方县新路河-洪江市硖州</v>
      </c>
      <c r="BJ228" s="43">
        <v>1500</v>
      </c>
      <c r="BK228" s="43">
        <v>4362.08</v>
      </c>
      <c r="BL228" s="43"/>
      <c r="BM228" s="43">
        <v>1500</v>
      </c>
      <c r="BN228" s="43">
        <v>0</v>
      </c>
      <c r="BO228" s="43"/>
      <c r="BP228" s="43"/>
      <c r="BQ228" s="43"/>
      <c r="BR228" s="43">
        <v>772</v>
      </c>
      <c r="BS228" s="43">
        <f t="shared" si="15"/>
        <v>2272</v>
      </c>
      <c r="BT228" s="106" t="s">
        <v>416</v>
      </c>
      <c r="BU228" s="106" t="s">
        <v>1037</v>
      </c>
      <c r="BV228" s="110" t="s">
        <v>1037</v>
      </c>
    </row>
    <row r="229" spans="1:74" ht="36">
      <c r="A229" s="28">
        <v>218</v>
      </c>
      <c r="B229" s="28" t="s">
        <v>300</v>
      </c>
      <c r="C229" s="28" t="s">
        <v>1294</v>
      </c>
      <c r="D229" s="30" t="s">
        <v>1295</v>
      </c>
      <c r="E229" s="31" t="s">
        <v>1296</v>
      </c>
      <c r="F229" s="31" t="s">
        <v>1296</v>
      </c>
      <c r="G229" s="32" t="s">
        <v>1295</v>
      </c>
      <c r="H229" s="32" t="s">
        <v>1296</v>
      </c>
      <c r="I229" s="38" t="s">
        <v>478</v>
      </c>
      <c r="J229" s="39" t="s">
        <v>87</v>
      </c>
      <c r="K229" s="40" t="s">
        <v>88</v>
      </c>
      <c r="L229" s="38"/>
      <c r="M229" s="45" t="s">
        <v>1121</v>
      </c>
      <c r="N229" s="42" t="s">
        <v>113</v>
      </c>
      <c r="O229" s="43">
        <v>26.719000000000001</v>
      </c>
      <c r="P229" s="93">
        <v>26.805</v>
      </c>
      <c r="Q229" s="89">
        <v>26.805</v>
      </c>
      <c r="R229" s="89"/>
      <c r="S229" s="89"/>
      <c r="T229" s="89"/>
      <c r="U229" s="89"/>
      <c r="V229" s="89">
        <v>2017</v>
      </c>
      <c r="W229" s="89">
        <v>2020</v>
      </c>
      <c r="X229" s="71" t="s">
        <v>1297</v>
      </c>
      <c r="Y229" s="72" t="s">
        <v>1298</v>
      </c>
      <c r="Z229" s="73">
        <v>71095</v>
      </c>
      <c r="AA229" s="73">
        <v>49119.2719</v>
      </c>
      <c r="AB229" s="73">
        <v>14742.75</v>
      </c>
      <c r="AC229" s="73">
        <v>26805</v>
      </c>
      <c r="AD229" s="79">
        <v>56352.25</v>
      </c>
      <c r="AE229" s="67"/>
      <c r="AF229" s="67"/>
      <c r="AG229" s="67">
        <f t="shared" si="14"/>
        <v>69398</v>
      </c>
      <c r="AH229" s="67">
        <f t="shared" si="14"/>
        <v>10319.785</v>
      </c>
      <c r="AI229" s="79"/>
      <c r="AJ229" s="79"/>
      <c r="AK229" s="79"/>
      <c r="AL229" s="79"/>
      <c r="AM229" s="79"/>
      <c r="AN229" s="79"/>
      <c r="AO229" s="79"/>
      <c r="AP229" s="79"/>
      <c r="AQ229" s="79"/>
      <c r="AR229" s="79"/>
      <c r="AS229" s="55">
        <v>13125</v>
      </c>
      <c r="AT229" s="55">
        <v>2062.5</v>
      </c>
      <c r="AU229" s="93" t="s">
        <v>246</v>
      </c>
      <c r="AV229" s="55"/>
      <c r="AW229" s="94">
        <v>23993</v>
      </c>
      <c r="AX229" s="94">
        <v>2360.3249999999998</v>
      </c>
      <c r="AY229" s="95" t="s">
        <v>93</v>
      </c>
      <c r="AZ229" s="95"/>
      <c r="BA229" s="95">
        <v>16093</v>
      </c>
      <c r="BB229" s="100">
        <v>5896.96</v>
      </c>
      <c r="BC229" s="95" t="s">
        <v>93</v>
      </c>
      <c r="BD229" s="95"/>
      <c r="BE229" s="102">
        <v>16187</v>
      </c>
      <c r="BF229" s="95"/>
      <c r="BG229" s="102" t="s">
        <v>93</v>
      </c>
      <c r="BH229" s="95"/>
      <c r="BI229" s="95" t="str">
        <f>VLOOKUP(D229,'部省规划资金拨付（年报数据）'!$C$8:'部省规划资金拨付（年报数据）'!$BE$464,1,FALSE)</f>
        <v>G537蓝山祠堂圩-岭脚</v>
      </c>
      <c r="BJ229" s="43">
        <v>4423</v>
      </c>
      <c r="BK229" s="43">
        <v>5896.7849999999999</v>
      </c>
      <c r="BL229" s="43"/>
      <c r="BM229" s="43">
        <v>4423</v>
      </c>
      <c r="BN229" s="43">
        <v>5897</v>
      </c>
      <c r="BO229" s="43"/>
      <c r="BP229" s="43">
        <v>5897</v>
      </c>
      <c r="BQ229" s="43"/>
      <c r="BR229" s="43"/>
      <c r="BS229" s="43">
        <f t="shared" si="15"/>
        <v>10320</v>
      </c>
      <c r="BT229" s="106" t="s">
        <v>416</v>
      </c>
      <c r="BU229" s="106" t="s">
        <v>1037</v>
      </c>
      <c r="BV229" s="110" t="s">
        <v>1037</v>
      </c>
    </row>
    <row r="230" spans="1:74" ht="36">
      <c r="A230" s="28">
        <v>219</v>
      </c>
      <c r="B230" s="28" t="s">
        <v>79</v>
      </c>
      <c r="C230" s="28" t="s">
        <v>96</v>
      </c>
      <c r="D230" s="33" t="s">
        <v>1299</v>
      </c>
      <c r="E230" s="31" t="s">
        <v>1300</v>
      </c>
      <c r="F230" s="31" t="s">
        <v>1300</v>
      </c>
      <c r="G230" s="32" t="s">
        <v>1301</v>
      </c>
      <c r="H230" s="32" t="s">
        <v>1300</v>
      </c>
      <c r="I230" s="38" t="s">
        <v>478</v>
      </c>
      <c r="J230" s="39" t="s">
        <v>87</v>
      </c>
      <c r="K230" s="40" t="s">
        <v>88</v>
      </c>
      <c r="L230" s="38"/>
      <c r="M230" s="41" t="s">
        <v>89</v>
      </c>
      <c r="N230" s="42" t="s">
        <v>113</v>
      </c>
      <c r="O230" s="43">
        <v>17.3</v>
      </c>
      <c r="P230" s="55">
        <v>16.751000000000001</v>
      </c>
      <c r="Q230" s="62">
        <v>10.929</v>
      </c>
      <c r="R230" s="62"/>
      <c r="S230" s="62"/>
      <c r="T230" s="62">
        <v>1144</v>
      </c>
      <c r="U230" s="62">
        <v>4678</v>
      </c>
      <c r="V230" s="55">
        <v>2017</v>
      </c>
      <c r="W230" s="62">
        <v>2020</v>
      </c>
      <c r="X230" s="71" t="s">
        <v>1302</v>
      </c>
      <c r="Y230" s="72" t="s">
        <v>1303</v>
      </c>
      <c r="Z230" s="73">
        <v>229612.9</v>
      </c>
      <c r="AA230" s="73">
        <v>169369.02220000001</v>
      </c>
      <c r="AB230" s="73">
        <v>51584</v>
      </c>
      <c r="AC230" s="73">
        <v>30142</v>
      </c>
      <c r="AD230" s="67">
        <v>178028.9</v>
      </c>
      <c r="AE230" s="67"/>
      <c r="AF230" s="67"/>
      <c r="AG230" s="67">
        <f t="shared" si="14"/>
        <v>117845.16</v>
      </c>
      <c r="AH230" s="67">
        <f t="shared" si="14"/>
        <v>36108.400000000001</v>
      </c>
      <c r="AI230" s="79"/>
      <c r="AJ230" s="79"/>
      <c r="AK230" s="79"/>
      <c r="AL230" s="79"/>
      <c r="AM230" s="79"/>
      <c r="AN230" s="79"/>
      <c r="AO230" s="79"/>
      <c r="AP230" s="79"/>
      <c r="AQ230" s="79"/>
      <c r="AR230" s="79"/>
      <c r="AS230" s="55">
        <v>24441.95</v>
      </c>
      <c r="AT230" s="55">
        <v>7737.6</v>
      </c>
      <c r="AU230" s="93" t="s">
        <v>246</v>
      </c>
      <c r="AV230" s="55"/>
      <c r="AW230" s="94">
        <v>67403.210000000006</v>
      </c>
      <c r="AX230" s="94">
        <v>28370.799999999999</v>
      </c>
      <c r="AY230" s="95" t="s">
        <v>93</v>
      </c>
      <c r="AZ230" s="95"/>
      <c r="BA230" s="95"/>
      <c r="BB230" s="100"/>
      <c r="BC230" s="95"/>
      <c r="BD230" s="95"/>
      <c r="BE230" s="101">
        <v>26000</v>
      </c>
      <c r="BF230" s="95"/>
      <c r="BG230" s="101" t="s">
        <v>93</v>
      </c>
      <c r="BH230" s="95"/>
      <c r="BI230" s="95" t="str">
        <f>VLOOKUP(D230,'部省规划资金拨付（年报数据）'!$C$8:'部省规划资金拨付（年报数据）'!$BE$464,1,FALSE)</f>
        <v>G319、S109浏阳集里-焦溪</v>
      </c>
      <c r="BJ230" s="43">
        <v>29292</v>
      </c>
      <c r="BK230" s="43">
        <v>6816.4</v>
      </c>
      <c r="BL230" s="43"/>
      <c r="BM230" s="43">
        <v>29292</v>
      </c>
      <c r="BN230" s="43">
        <v>6816</v>
      </c>
      <c r="BO230" s="43"/>
      <c r="BP230" s="43">
        <v>6816</v>
      </c>
      <c r="BQ230" s="43"/>
      <c r="BR230" s="43"/>
      <c r="BS230" s="43">
        <f t="shared" si="15"/>
        <v>36108</v>
      </c>
      <c r="BT230" s="106" t="s">
        <v>416</v>
      </c>
      <c r="BU230" s="106" t="s">
        <v>1037</v>
      </c>
      <c r="BV230" s="110" t="s">
        <v>1037</v>
      </c>
    </row>
    <row r="231" spans="1:74" ht="60">
      <c r="A231" s="28">
        <v>220</v>
      </c>
      <c r="B231" s="28" t="s">
        <v>190</v>
      </c>
      <c r="C231" s="28" t="s">
        <v>196</v>
      </c>
      <c r="D231" s="30" t="s">
        <v>1304</v>
      </c>
      <c r="E231" s="31" t="s">
        <v>1305</v>
      </c>
      <c r="F231" s="31" t="s">
        <v>1306</v>
      </c>
      <c r="G231" s="32"/>
      <c r="H231" s="32"/>
      <c r="I231" s="38" t="s">
        <v>478</v>
      </c>
      <c r="J231" s="39" t="s">
        <v>87</v>
      </c>
      <c r="K231" s="40" t="s">
        <v>88</v>
      </c>
      <c r="L231" s="38"/>
      <c r="M231" s="41" t="s">
        <v>1184</v>
      </c>
      <c r="N231" s="42" t="s">
        <v>90</v>
      </c>
      <c r="O231" s="55">
        <v>18</v>
      </c>
      <c r="P231" s="55">
        <v>18.928999999999998</v>
      </c>
      <c r="Q231" s="55"/>
      <c r="R231" s="55">
        <v>16.507000000000001</v>
      </c>
      <c r="S231" s="55"/>
      <c r="T231" s="55">
        <v>2422</v>
      </c>
      <c r="U231" s="55"/>
      <c r="V231" s="55">
        <v>2016</v>
      </c>
      <c r="W231" s="55">
        <v>2020</v>
      </c>
      <c r="X231" s="71" t="s">
        <v>1307</v>
      </c>
      <c r="Y231" s="72" t="s">
        <v>1308</v>
      </c>
      <c r="Z231" s="73">
        <v>37784.28</v>
      </c>
      <c r="AA231" s="73">
        <v>28928</v>
      </c>
      <c r="AB231" s="73">
        <v>12157</v>
      </c>
      <c r="AC231" s="73"/>
      <c r="AD231" s="67">
        <v>25627.279999999999</v>
      </c>
      <c r="AE231" s="67"/>
      <c r="AF231" s="67"/>
      <c r="AG231" s="67">
        <f t="shared" si="14"/>
        <v>39019.796000000002</v>
      </c>
      <c r="AH231" s="67">
        <f t="shared" si="14"/>
        <v>8509.7000000000007</v>
      </c>
      <c r="AI231" s="79">
        <v>11811</v>
      </c>
      <c r="AJ231" s="79">
        <v>1113</v>
      </c>
      <c r="AK231" s="79">
        <v>11811</v>
      </c>
      <c r="AL231" s="79"/>
      <c r="AM231" s="79"/>
      <c r="AN231" s="79"/>
      <c r="AO231" s="79"/>
      <c r="AP231" s="79">
        <v>1113</v>
      </c>
      <c r="AQ231" s="79" t="s">
        <v>246</v>
      </c>
      <c r="AR231" s="79"/>
      <c r="AS231" s="55">
        <v>11811</v>
      </c>
      <c r="AT231" s="55">
        <v>5563.8</v>
      </c>
      <c r="AU231" s="93" t="s">
        <v>93</v>
      </c>
      <c r="AV231" s="55"/>
      <c r="AW231" s="94">
        <v>2826.9960000000001</v>
      </c>
      <c r="AX231" s="94">
        <v>1832.9</v>
      </c>
      <c r="AY231" s="95" t="s">
        <v>93</v>
      </c>
      <c r="AZ231" s="95"/>
      <c r="BA231" s="95">
        <v>9024.7999999999993</v>
      </c>
      <c r="BB231" s="100"/>
      <c r="BC231" s="95" t="s">
        <v>93</v>
      </c>
      <c r="BD231" s="95"/>
      <c r="BE231" s="101">
        <v>3546</v>
      </c>
      <c r="BF231" s="95"/>
      <c r="BG231" s="101" t="s">
        <v>93</v>
      </c>
      <c r="BH231" s="95"/>
      <c r="BI231" s="95" t="str">
        <f>VLOOKUP(D231,'部省规划资金拨付（年报数据）'!$C$8:'部省规划资金拨付（年报数据）'!$BE$464,1,FALSE)</f>
        <v>S231安乡黄山头至出口洲公路(夹夹至出口洲段)</v>
      </c>
      <c r="BJ231" s="43">
        <v>7520</v>
      </c>
      <c r="BK231" s="43">
        <v>989.70000000000095</v>
      </c>
      <c r="BL231" s="43"/>
      <c r="BM231" s="43">
        <v>7520</v>
      </c>
      <c r="BN231" s="43">
        <v>0</v>
      </c>
      <c r="BO231" s="43"/>
      <c r="BP231" s="43"/>
      <c r="BQ231" s="43"/>
      <c r="BR231" s="43">
        <v>175</v>
      </c>
      <c r="BS231" s="43">
        <f t="shared" si="15"/>
        <v>7695</v>
      </c>
      <c r="BT231" s="106" t="s">
        <v>416</v>
      </c>
      <c r="BU231" s="106" t="s">
        <v>1037</v>
      </c>
      <c r="BV231" s="110" t="s">
        <v>1037</v>
      </c>
    </row>
    <row r="232" spans="1:74" ht="36">
      <c r="A232" s="28">
        <v>221</v>
      </c>
      <c r="B232" s="28" t="s">
        <v>230</v>
      </c>
      <c r="C232" s="28" t="s">
        <v>231</v>
      </c>
      <c r="D232" s="30" t="s">
        <v>1309</v>
      </c>
      <c r="E232" s="31" t="s">
        <v>1309</v>
      </c>
      <c r="F232" s="31" t="s">
        <v>1309</v>
      </c>
      <c r="G232" s="32" t="s">
        <v>1309</v>
      </c>
      <c r="H232" s="32" t="s">
        <v>1309</v>
      </c>
      <c r="I232" s="38" t="s">
        <v>478</v>
      </c>
      <c r="J232" s="39" t="s">
        <v>87</v>
      </c>
      <c r="K232" s="44" t="s">
        <v>140</v>
      </c>
      <c r="L232" s="38" t="s">
        <v>234</v>
      </c>
      <c r="M232" s="41" t="s">
        <v>165</v>
      </c>
      <c r="N232" s="42" t="s">
        <v>113</v>
      </c>
      <c r="O232" s="43">
        <v>28</v>
      </c>
      <c r="P232" s="55">
        <v>28</v>
      </c>
      <c r="Q232" s="55">
        <v>28</v>
      </c>
      <c r="R232" s="55"/>
      <c r="S232" s="55"/>
      <c r="T232" s="55"/>
      <c r="U232" s="55"/>
      <c r="V232" s="55">
        <v>2017</v>
      </c>
      <c r="W232" s="55">
        <v>2020</v>
      </c>
      <c r="X232" s="72" t="s">
        <v>1310</v>
      </c>
      <c r="Y232" s="75"/>
      <c r="Z232" s="73">
        <v>148949</v>
      </c>
      <c r="AA232" s="73">
        <v>108526.70110000001</v>
      </c>
      <c r="AB232" s="73">
        <v>22400</v>
      </c>
      <c r="AC232" s="73">
        <v>0</v>
      </c>
      <c r="AD232" s="67">
        <v>126549</v>
      </c>
      <c r="AE232" s="67"/>
      <c r="AF232" s="67"/>
      <c r="AG232" s="67">
        <f t="shared" si="14"/>
        <v>100532</v>
      </c>
      <c r="AH232" s="67">
        <f t="shared" si="14"/>
        <v>41028</v>
      </c>
      <c r="AI232" s="79"/>
      <c r="AJ232" s="79"/>
      <c r="AK232" s="79"/>
      <c r="AL232" s="79"/>
      <c r="AM232" s="79"/>
      <c r="AN232" s="79"/>
      <c r="AO232" s="79"/>
      <c r="AP232" s="79"/>
      <c r="AQ232" s="79"/>
      <c r="AR232" s="79"/>
      <c r="AS232" s="55">
        <v>16800</v>
      </c>
      <c r="AT232" s="55">
        <v>3360</v>
      </c>
      <c r="AU232" s="93" t="s">
        <v>246</v>
      </c>
      <c r="AV232" s="55"/>
      <c r="AW232" s="94"/>
      <c r="AX232" s="94"/>
      <c r="AY232" s="95"/>
      <c r="AZ232" s="95"/>
      <c r="BA232" s="95">
        <v>31700</v>
      </c>
      <c r="BB232" s="100">
        <v>5659</v>
      </c>
      <c r="BC232" s="95" t="s">
        <v>910</v>
      </c>
      <c r="BD232" s="95">
        <v>18</v>
      </c>
      <c r="BE232" s="101">
        <v>52032</v>
      </c>
      <c r="BF232" s="101">
        <v>32009</v>
      </c>
      <c r="BG232" s="101" t="s">
        <v>93</v>
      </c>
      <c r="BH232" s="95"/>
      <c r="BI232" s="95" t="str">
        <f>VLOOKUP(D232,'部省规划资金拨付（年报数据）'!$C$8:'部省规划资金拨付（年报数据）'!$BE$464,1,FALSE)</f>
        <v>G241武陵源铁厂-永定两岔</v>
      </c>
      <c r="BJ232" s="43">
        <v>0</v>
      </c>
      <c r="BK232" s="43">
        <v>9019</v>
      </c>
      <c r="BL232" s="43"/>
      <c r="BM232" s="43">
        <v>0</v>
      </c>
      <c r="BN232" s="43">
        <v>41028</v>
      </c>
      <c r="BO232" s="43">
        <v>32009</v>
      </c>
      <c r="BP232" s="43">
        <v>9019</v>
      </c>
      <c r="BQ232" s="43"/>
      <c r="BR232" s="43"/>
      <c r="BS232" s="43">
        <f t="shared" si="15"/>
        <v>41028</v>
      </c>
      <c r="BT232" s="106" t="s">
        <v>416</v>
      </c>
      <c r="BU232" s="106" t="s">
        <v>1037</v>
      </c>
      <c r="BV232" s="110" t="s">
        <v>1037</v>
      </c>
    </row>
    <row r="233" spans="1:74" ht="36">
      <c r="A233" s="28">
        <v>222</v>
      </c>
      <c r="B233" s="28" t="s">
        <v>300</v>
      </c>
      <c r="C233" s="28" t="s">
        <v>1197</v>
      </c>
      <c r="D233" s="30" t="s">
        <v>1198</v>
      </c>
      <c r="E233" s="31" t="s">
        <v>1198</v>
      </c>
      <c r="F233" s="31" t="s">
        <v>1199</v>
      </c>
      <c r="G233" s="32"/>
      <c r="H233" s="32"/>
      <c r="I233" s="38" t="s">
        <v>478</v>
      </c>
      <c r="J233" s="39" t="s">
        <v>87</v>
      </c>
      <c r="K233" s="44" t="s">
        <v>133</v>
      </c>
      <c r="L233" s="47" t="s">
        <v>234</v>
      </c>
      <c r="M233" s="41" t="s">
        <v>134</v>
      </c>
      <c r="N233" s="42" t="s">
        <v>90</v>
      </c>
      <c r="O233" s="43">
        <v>50</v>
      </c>
      <c r="P233" s="93">
        <v>58.61</v>
      </c>
      <c r="Q233" s="93"/>
      <c r="R233" s="93">
        <v>10.46</v>
      </c>
      <c r="S233" s="93">
        <v>48.15</v>
      </c>
      <c r="T233" s="93"/>
      <c r="U233" s="93"/>
      <c r="V233" s="93">
        <v>2017</v>
      </c>
      <c r="W233" s="55">
        <v>2020</v>
      </c>
      <c r="X233" s="71" t="s">
        <v>1200</v>
      </c>
      <c r="Y233" s="72" t="s">
        <v>1201</v>
      </c>
      <c r="Z233" s="73">
        <v>47335.99</v>
      </c>
      <c r="AA233" s="73">
        <v>37248.7503</v>
      </c>
      <c r="AB233" s="73">
        <v>18771</v>
      </c>
      <c r="AC233" s="73"/>
      <c r="AD233" s="67">
        <v>26822.49</v>
      </c>
      <c r="AE233" s="67"/>
      <c r="AF233" s="67"/>
      <c r="AG233" s="67">
        <f t="shared" si="14"/>
        <v>67418.993000000002</v>
      </c>
      <c r="AH233" s="67">
        <f t="shared" si="14"/>
        <v>6154.05</v>
      </c>
      <c r="AI233" s="79"/>
      <c r="AJ233" s="79"/>
      <c r="AK233" s="79"/>
      <c r="AL233" s="79"/>
      <c r="AM233" s="79"/>
      <c r="AN233" s="79"/>
      <c r="AO233" s="79"/>
      <c r="AP233" s="79"/>
      <c r="AQ233" s="79"/>
      <c r="AR233" s="79"/>
      <c r="AS233" s="55">
        <v>9492.7999999999993</v>
      </c>
      <c r="AT233" s="55">
        <v>3077.0250000000001</v>
      </c>
      <c r="AU233" s="93" t="s">
        <v>246</v>
      </c>
      <c r="AV233" s="55"/>
      <c r="AW233" s="94">
        <v>23642.192999999999</v>
      </c>
      <c r="AX233" s="94">
        <v>3077.0250000000001</v>
      </c>
      <c r="AY233" s="95" t="s">
        <v>93</v>
      </c>
      <c r="AZ233" s="95"/>
      <c r="BA233" s="95">
        <v>21642</v>
      </c>
      <c r="BB233" s="100"/>
      <c r="BC233" s="95" t="s">
        <v>93</v>
      </c>
      <c r="BD233" s="95"/>
      <c r="BE233" s="102">
        <v>12642</v>
      </c>
      <c r="BF233" s="95"/>
      <c r="BG233" s="102" t="s">
        <v>93</v>
      </c>
      <c r="BH233" s="95"/>
      <c r="BI233" s="95" t="str">
        <f>VLOOKUP(D233,'部省规划资金拨付（年报数据）'!$C$8:'部省规划资金拨付（年报数据）'!$BE$464,1,FALSE)</f>
        <v>蓝山湘江源-宁远九嶷山</v>
      </c>
      <c r="BJ233" s="43">
        <v>4492</v>
      </c>
      <c r="BK233" s="43">
        <v>1662.05</v>
      </c>
      <c r="BL233" s="43"/>
      <c r="BM233" s="43">
        <v>4492</v>
      </c>
      <c r="BN233" s="43">
        <v>0</v>
      </c>
      <c r="BO233" s="43"/>
      <c r="BP233" s="43"/>
      <c r="BQ233" s="43"/>
      <c r="BR233" s="43">
        <v>1531</v>
      </c>
      <c r="BS233" s="43">
        <f t="shared" si="15"/>
        <v>6023</v>
      </c>
      <c r="BT233" s="106" t="s">
        <v>416</v>
      </c>
      <c r="BU233" s="106" t="s">
        <v>1037</v>
      </c>
      <c r="BV233" s="110" t="s">
        <v>1037</v>
      </c>
    </row>
    <row r="234" spans="1:74" ht="48">
      <c r="A234" s="28">
        <v>223</v>
      </c>
      <c r="B234" s="28" t="s">
        <v>300</v>
      </c>
      <c r="C234" s="28" t="s">
        <v>1311</v>
      </c>
      <c r="D234" s="30" t="s">
        <v>1312</v>
      </c>
      <c r="E234" s="31" t="s">
        <v>1312</v>
      </c>
      <c r="F234" s="31" t="s">
        <v>1313</v>
      </c>
      <c r="G234" s="32"/>
      <c r="H234" s="32"/>
      <c r="I234" s="38" t="s">
        <v>478</v>
      </c>
      <c r="J234" s="39" t="s">
        <v>87</v>
      </c>
      <c r="K234" s="40" t="s">
        <v>88</v>
      </c>
      <c r="L234" s="38"/>
      <c r="M234" s="41" t="s">
        <v>134</v>
      </c>
      <c r="N234" s="42" t="s">
        <v>119</v>
      </c>
      <c r="O234" s="43">
        <v>21.844999999999999</v>
      </c>
      <c r="P234" s="93">
        <v>21.844999999999999</v>
      </c>
      <c r="Q234" s="93"/>
      <c r="R234" s="93">
        <v>21.844999999999999</v>
      </c>
      <c r="S234" s="93"/>
      <c r="T234" s="93"/>
      <c r="U234" s="93"/>
      <c r="V234" s="93">
        <v>2017</v>
      </c>
      <c r="W234" s="55">
        <v>2020</v>
      </c>
      <c r="X234" s="71" t="s">
        <v>1314</v>
      </c>
      <c r="Y234" s="72" t="s">
        <v>1315</v>
      </c>
      <c r="Z234" s="73">
        <v>28490.49</v>
      </c>
      <c r="AA234" s="73">
        <v>17869.9532</v>
      </c>
      <c r="AB234" s="73">
        <v>4369</v>
      </c>
      <c r="AC234" s="73"/>
      <c r="AD234" s="79">
        <v>24121.49</v>
      </c>
      <c r="AE234" s="67"/>
      <c r="AF234" s="67"/>
      <c r="AG234" s="67">
        <f t="shared" si="14"/>
        <v>42113.343000000001</v>
      </c>
      <c r="AH234" s="67">
        <f t="shared" si="14"/>
        <v>1310.7</v>
      </c>
      <c r="AI234" s="79"/>
      <c r="AJ234" s="79"/>
      <c r="AK234" s="79"/>
      <c r="AL234" s="79"/>
      <c r="AM234" s="79"/>
      <c r="AN234" s="79"/>
      <c r="AO234" s="79"/>
      <c r="AP234" s="79"/>
      <c r="AQ234" s="79"/>
      <c r="AR234" s="79"/>
      <c r="AS234" s="55">
        <v>3008.2</v>
      </c>
      <c r="AT234" s="55">
        <v>729</v>
      </c>
      <c r="AU234" s="93" t="s">
        <v>246</v>
      </c>
      <c r="AV234" s="55"/>
      <c r="AW234" s="94">
        <v>16935.143</v>
      </c>
      <c r="AX234" s="94">
        <v>581.70000000000005</v>
      </c>
      <c r="AY234" s="95" t="s">
        <v>93</v>
      </c>
      <c r="AZ234" s="95"/>
      <c r="BA234" s="95">
        <v>13085</v>
      </c>
      <c r="BB234" s="100"/>
      <c r="BC234" s="95" t="s">
        <v>93</v>
      </c>
      <c r="BD234" s="95"/>
      <c r="BE234" s="102">
        <v>9085</v>
      </c>
      <c r="BF234" s="95"/>
      <c r="BG234" s="102" t="s">
        <v>93</v>
      </c>
      <c r="BH234" s="95"/>
      <c r="BI234" s="95" t="str">
        <f>VLOOKUP(D234,'部省规划资金拨付（年报数据）'!$C$8:'部省规划资金拨付（年报数据）'!$BE$464,1,FALSE)</f>
        <v>零陵区人民桥-涧岩头（周家大院）</v>
      </c>
      <c r="BJ234" s="43">
        <v>997</v>
      </c>
      <c r="BK234" s="43">
        <v>313.7</v>
      </c>
      <c r="BL234" s="43"/>
      <c r="BM234" s="43">
        <v>997</v>
      </c>
      <c r="BN234" s="43">
        <v>0</v>
      </c>
      <c r="BO234" s="43"/>
      <c r="BP234" s="43"/>
      <c r="BQ234" s="43"/>
      <c r="BR234" s="43">
        <v>365</v>
      </c>
      <c r="BS234" s="43">
        <f t="shared" si="15"/>
        <v>1362</v>
      </c>
      <c r="BT234" s="106" t="s">
        <v>416</v>
      </c>
      <c r="BU234" s="106" t="s">
        <v>1037</v>
      </c>
      <c r="BV234" s="110" t="s">
        <v>1037</v>
      </c>
    </row>
    <row r="235" spans="1:74" ht="36">
      <c r="A235" s="28">
        <v>224</v>
      </c>
      <c r="B235" s="28" t="s">
        <v>128</v>
      </c>
      <c r="C235" s="28" t="s">
        <v>957</v>
      </c>
      <c r="D235" s="30" t="s">
        <v>1316</v>
      </c>
      <c r="E235" s="31" t="s">
        <v>1317</v>
      </c>
      <c r="F235" s="31" t="s">
        <v>1318</v>
      </c>
      <c r="G235" s="32"/>
      <c r="H235" s="32"/>
      <c r="I235" s="38" t="s">
        <v>478</v>
      </c>
      <c r="J235" s="39" t="s">
        <v>87</v>
      </c>
      <c r="K235" s="44" t="s">
        <v>140</v>
      </c>
      <c r="L235" s="38" t="s">
        <v>141</v>
      </c>
      <c r="M235" s="50" t="s">
        <v>564</v>
      </c>
      <c r="N235" s="42" t="s">
        <v>90</v>
      </c>
      <c r="O235" s="43">
        <v>24.163</v>
      </c>
      <c r="P235" s="67">
        <v>23.87</v>
      </c>
      <c r="Q235" s="67"/>
      <c r="R235" s="67">
        <v>24.036960000000001</v>
      </c>
      <c r="S235" s="55"/>
      <c r="T235" s="55">
        <v>126.04</v>
      </c>
      <c r="U235" s="55"/>
      <c r="V235" s="66">
        <v>2018</v>
      </c>
      <c r="W235" s="55">
        <v>2020</v>
      </c>
      <c r="X235" s="71" t="s">
        <v>1319</v>
      </c>
      <c r="Y235" s="75" t="s">
        <v>1320</v>
      </c>
      <c r="Z235" s="73">
        <v>28720</v>
      </c>
      <c r="AA235" s="73">
        <v>17411</v>
      </c>
      <c r="AB235" s="73">
        <v>10144.152</v>
      </c>
      <c r="AC235" s="73"/>
      <c r="AD235" s="67">
        <v>18575.848000000002</v>
      </c>
      <c r="AE235" s="79"/>
      <c r="AF235" s="79"/>
      <c r="AG235" s="67">
        <f t="shared" si="14"/>
        <v>29088</v>
      </c>
      <c r="AH235" s="67">
        <f t="shared" si="14"/>
        <v>3043.2456000000002</v>
      </c>
      <c r="AI235" s="79"/>
      <c r="AJ235" s="79"/>
      <c r="AK235" s="79"/>
      <c r="AL235" s="79"/>
      <c r="AM235" s="79"/>
      <c r="AN235" s="79"/>
      <c r="AO235" s="79"/>
      <c r="AP235" s="79"/>
      <c r="AQ235" s="79"/>
      <c r="AR235" s="79"/>
      <c r="AS235" s="62"/>
      <c r="AT235" s="55"/>
      <c r="AU235" s="93"/>
      <c r="AV235" s="55"/>
      <c r="AW235" s="94">
        <v>8616</v>
      </c>
      <c r="AX235" s="94">
        <v>3043.2456000000002</v>
      </c>
      <c r="AY235" s="95" t="s">
        <v>246</v>
      </c>
      <c r="AZ235" s="95"/>
      <c r="BA235" s="95">
        <v>7616</v>
      </c>
      <c r="BB235" s="100"/>
      <c r="BC235" s="95" t="s">
        <v>93</v>
      </c>
      <c r="BD235" s="95"/>
      <c r="BE235" s="101">
        <v>12856</v>
      </c>
      <c r="BF235" s="95"/>
      <c r="BG235" s="101" t="s">
        <v>93</v>
      </c>
      <c r="BH235" s="95"/>
      <c r="BI235" s="95" t="str">
        <f>VLOOKUP(D235,'部省规划资金拨付（年报数据）'!$C$8:'部省规划资金拨付（年报数据）'!$BE$464,1,FALSE)</f>
        <v>新邵县雀塘-太芝庙</v>
      </c>
      <c r="BJ235" s="43">
        <v>1400</v>
      </c>
      <c r="BK235" s="43">
        <v>1643.2456</v>
      </c>
      <c r="BL235" s="43"/>
      <c r="BM235" s="43">
        <v>1400</v>
      </c>
      <c r="BN235" s="43">
        <v>0</v>
      </c>
      <c r="BO235" s="43"/>
      <c r="BP235" s="43"/>
      <c r="BQ235" s="43"/>
      <c r="BR235" s="43">
        <v>1009</v>
      </c>
      <c r="BS235" s="43">
        <f t="shared" si="15"/>
        <v>2409</v>
      </c>
      <c r="BT235" s="106" t="s">
        <v>416</v>
      </c>
      <c r="BU235" s="106" t="s">
        <v>1037</v>
      </c>
      <c r="BV235" s="110" t="s">
        <v>1037</v>
      </c>
    </row>
    <row r="236" spans="1:74" ht="48">
      <c r="A236" s="28">
        <v>225</v>
      </c>
      <c r="B236" s="28" t="s">
        <v>300</v>
      </c>
      <c r="C236" s="28" t="s">
        <v>1321</v>
      </c>
      <c r="D236" s="30" t="s">
        <v>1322</v>
      </c>
      <c r="E236" s="31" t="s">
        <v>1323</v>
      </c>
      <c r="F236" s="31" t="s">
        <v>1324</v>
      </c>
      <c r="G236" s="32"/>
      <c r="H236" s="32"/>
      <c r="I236" s="38" t="s">
        <v>478</v>
      </c>
      <c r="J236" s="39" t="s">
        <v>87</v>
      </c>
      <c r="K236" s="40" t="s">
        <v>88</v>
      </c>
      <c r="L236" s="38"/>
      <c r="M236" s="189" t="s">
        <v>134</v>
      </c>
      <c r="N236" s="42" t="s">
        <v>90</v>
      </c>
      <c r="O236" s="43">
        <v>16.443239999999999</v>
      </c>
      <c r="P236" s="93">
        <v>15.5</v>
      </c>
      <c r="Q236" s="48">
        <v>15.5</v>
      </c>
      <c r="R236" s="48"/>
      <c r="S236" s="48"/>
      <c r="T236" s="48"/>
      <c r="U236" s="48"/>
      <c r="V236" s="89">
        <v>2017</v>
      </c>
      <c r="W236" s="89">
        <v>2020</v>
      </c>
      <c r="X236" s="71" t="s">
        <v>1325</v>
      </c>
      <c r="Y236" s="72" t="s">
        <v>1326</v>
      </c>
      <c r="Z236" s="73">
        <v>50047</v>
      </c>
      <c r="AA236" s="73">
        <v>36758.557800000002</v>
      </c>
      <c r="AB236" s="73">
        <v>6200</v>
      </c>
      <c r="AC236" s="73"/>
      <c r="AD236" s="79">
        <v>43847</v>
      </c>
      <c r="AE236" s="67"/>
      <c r="AF236" s="67"/>
      <c r="AG236" s="67">
        <f t="shared" si="14"/>
        <v>35548.1</v>
      </c>
      <c r="AH236" s="67">
        <f t="shared" si="14"/>
        <v>4658.7</v>
      </c>
      <c r="AI236" s="79"/>
      <c r="AJ236" s="79"/>
      <c r="AK236" s="79"/>
      <c r="AL236" s="79"/>
      <c r="AM236" s="79"/>
      <c r="AN236" s="79"/>
      <c r="AO236" s="79"/>
      <c r="AP236" s="79"/>
      <c r="AQ236" s="79"/>
      <c r="AR236" s="79"/>
      <c r="AS236" s="55">
        <v>9300</v>
      </c>
      <c r="AT236" s="55">
        <v>930</v>
      </c>
      <c r="AU236" s="93" t="s">
        <v>246</v>
      </c>
      <c r="AV236" s="55"/>
      <c r="AW236" s="94">
        <v>3617.1</v>
      </c>
      <c r="AX236" s="94">
        <v>930</v>
      </c>
      <c r="AY236" s="95" t="s">
        <v>246</v>
      </c>
      <c r="AZ236" s="95"/>
      <c r="BA236" s="95">
        <v>7017</v>
      </c>
      <c r="BB236" s="100">
        <v>2798.7</v>
      </c>
      <c r="BC236" s="95" t="s">
        <v>93</v>
      </c>
      <c r="BD236" s="95"/>
      <c r="BE236" s="102">
        <v>15614</v>
      </c>
      <c r="BF236" s="95"/>
      <c r="BG236" s="102" t="s">
        <v>93</v>
      </c>
      <c r="BH236" s="95"/>
      <c r="BI236" s="95" t="str">
        <f>VLOOKUP(D236,'部省规划资金拨付（年报数据）'!$C$8:'部省规划资金拨付（年报数据）'!$BE$464,1,FALSE)</f>
        <v>S227（原S231）祁阳长虹至白竹塘公路</v>
      </c>
      <c r="BJ236" s="43">
        <v>2143</v>
      </c>
      <c r="BK236" s="43">
        <v>2515.6999999999998</v>
      </c>
      <c r="BL236" s="43"/>
      <c r="BM236" s="43">
        <v>2143</v>
      </c>
      <c r="BN236" s="43">
        <v>0</v>
      </c>
      <c r="BO236" s="43"/>
      <c r="BP236" s="43"/>
      <c r="BQ236" s="43"/>
      <c r="BR236" s="43">
        <v>445</v>
      </c>
      <c r="BS236" s="43">
        <f t="shared" si="15"/>
        <v>2588</v>
      </c>
      <c r="BT236" s="106" t="s">
        <v>416</v>
      </c>
      <c r="BU236" s="106" t="s">
        <v>1037</v>
      </c>
      <c r="BV236" s="110" t="s">
        <v>1037</v>
      </c>
    </row>
    <row r="237" spans="1:74" ht="36">
      <c r="A237" s="28">
        <v>226</v>
      </c>
      <c r="B237" s="28" t="s">
        <v>190</v>
      </c>
      <c r="C237" s="28" t="s">
        <v>222</v>
      </c>
      <c r="D237" s="30" t="s">
        <v>1327</v>
      </c>
      <c r="E237" s="31" t="s">
        <v>1327</v>
      </c>
      <c r="F237" s="31" t="s">
        <v>1328</v>
      </c>
      <c r="G237" s="32"/>
      <c r="H237" s="32" t="s">
        <v>1327</v>
      </c>
      <c r="I237" s="38" t="s">
        <v>478</v>
      </c>
      <c r="J237" s="39" t="s">
        <v>87</v>
      </c>
      <c r="K237" s="44" t="s">
        <v>140</v>
      </c>
      <c r="L237" s="38" t="s">
        <v>141</v>
      </c>
      <c r="M237" s="63" t="s">
        <v>165</v>
      </c>
      <c r="N237" s="42" t="s">
        <v>113</v>
      </c>
      <c r="O237" s="43">
        <v>14</v>
      </c>
      <c r="P237" s="55">
        <v>22.146999999999998</v>
      </c>
      <c r="Q237" s="55">
        <v>15.5</v>
      </c>
      <c r="R237" s="55">
        <v>6.6470000000000002</v>
      </c>
      <c r="S237" s="55"/>
      <c r="T237" s="55"/>
      <c r="U237" s="55"/>
      <c r="V237" s="55">
        <v>2017</v>
      </c>
      <c r="W237" s="55">
        <v>2020</v>
      </c>
      <c r="X237" s="71" t="s">
        <v>1329</v>
      </c>
      <c r="Y237" s="75" t="s">
        <v>1330</v>
      </c>
      <c r="Z237" s="73">
        <v>46626</v>
      </c>
      <c r="AA237" s="73">
        <v>26975.1531</v>
      </c>
      <c r="AB237" s="73">
        <v>15391.15</v>
      </c>
      <c r="AC237" s="73">
        <v>0</v>
      </c>
      <c r="AD237" s="67">
        <v>31234.85</v>
      </c>
      <c r="AE237" s="67"/>
      <c r="AF237" s="67"/>
      <c r="AG237" s="67">
        <f t="shared" si="14"/>
        <v>58526</v>
      </c>
      <c r="AH237" s="67">
        <f t="shared" si="14"/>
        <v>10773.805</v>
      </c>
      <c r="AI237" s="79"/>
      <c r="AJ237" s="79"/>
      <c r="AK237" s="79"/>
      <c r="AL237" s="79"/>
      <c r="AM237" s="79"/>
      <c r="AN237" s="79"/>
      <c r="AO237" s="79"/>
      <c r="AP237" s="79"/>
      <c r="AQ237" s="79"/>
      <c r="AR237" s="79"/>
      <c r="AS237" s="55">
        <v>9325.2000000000007</v>
      </c>
      <c r="AT237" s="55">
        <v>2472</v>
      </c>
      <c r="AU237" s="93" t="s">
        <v>246</v>
      </c>
      <c r="AV237" s="55"/>
      <c r="AW237" s="94">
        <v>13987.8</v>
      </c>
      <c r="AX237" s="94">
        <v>8301.8050000000003</v>
      </c>
      <c r="AY237" s="95" t="s">
        <v>93</v>
      </c>
      <c r="AZ237" s="95"/>
      <c r="BA237" s="95">
        <v>22713</v>
      </c>
      <c r="BB237" s="100"/>
      <c r="BC237" s="95" t="s">
        <v>93</v>
      </c>
      <c r="BD237" s="95"/>
      <c r="BE237" s="101">
        <v>12500</v>
      </c>
      <c r="BF237" s="95"/>
      <c r="BG237" s="101" t="s">
        <v>93</v>
      </c>
      <c r="BH237" s="95"/>
      <c r="BI237" s="95" t="str">
        <f>VLOOKUP(D237,'部省规划资金拨付（年报数据）'!$C$8:'部省规划资金拨付（年报数据）'!$BE$464,1,FALSE)</f>
        <v>G353石门火车站至新关樟木渡</v>
      </c>
      <c r="BJ237" s="43">
        <v>0</v>
      </c>
      <c r="BK237" s="43">
        <v>10773.805</v>
      </c>
      <c r="BL237" s="43"/>
      <c r="BM237" s="43">
        <v>0</v>
      </c>
      <c r="BN237" s="43">
        <v>10774</v>
      </c>
      <c r="BO237" s="43"/>
      <c r="BP237" s="43">
        <v>10774</v>
      </c>
      <c r="BQ237" s="43"/>
      <c r="BR237" s="43"/>
      <c r="BS237" s="43">
        <f t="shared" si="15"/>
        <v>10774</v>
      </c>
      <c r="BT237" s="106" t="s">
        <v>416</v>
      </c>
      <c r="BU237" s="106" t="s">
        <v>1037</v>
      </c>
      <c r="BV237" s="110" t="s">
        <v>1037</v>
      </c>
    </row>
    <row r="238" spans="1:74" ht="48">
      <c r="A238" s="28">
        <v>227</v>
      </c>
      <c r="B238" s="28" t="s">
        <v>110</v>
      </c>
      <c r="C238" s="28" t="s">
        <v>1147</v>
      </c>
      <c r="D238" s="30" t="s">
        <v>1331</v>
      </c>
      <c r="E238" s="31" t="s">
        <v>1332</v>
      </c>
      <c r="F238" s="31" t="s">
        <v>1333</v>
      </c>
      <c r="G238" s="32"/>
      <c r="H238" s="32"/>
      <c r="I238" s="38" t="s">
        <v>478</v>
      </c>
      <c r="J238" s="39" t="s">
        <v>87</v>
      </c>
      <c r="K238" s="40" t="s">
        <v>88</v>
      </c>
      <c r="L238" s="38"/>
      <c r="M238" s="51" t="s">
        <v>89</v>
      </c>
      <c r="N238" s="42" t="s">
        <v>90</v>
      </c>
      <c r="O238" s="43">
        <v>24.306000000000001</v>
      </c>
      <c r="P238" s="55">
        <v>22.178000000000001</v>
      </c>
      <c r="Q238" s="55">
        <v>6</v>
      </c>
      <c r="R238" s="55">
        <v>14</v>
      </c>
      <c r="S238" s="55"/>
      <c r="T238" s="55">
        <v>2178</v>
      </c>
      <c r="U238" s="55"/>
      <c r="V238" s="66">
        <v>2017</v>
      </c>
      <c r="W238" s="66">
        <v>2020</v>
      </c>
      <c r="X238" s="71" t="s">
        <v>1334</v>
      </c>
      <c r="Y238" s="75" t="s">
        <v>1335</v>
      </c>
      <c r="Z238" s="73">
        <v>370433</v>
      </c>
      <c r="AA238" s="73">
        <v>147205.26310000001</v>
      </c>
      <c r="AB238" s="73">
        <v>17448</v>
      </c>
      <c r="AC238" s="73"/>
      <c r="AD238" s="73">
        <v>352985</v>
      </c>
      <c r="AE238" s="55"/>
      <c r="AF238" s="55"/>
      <c r="AG238" s="67">
        <f t="shared" si="14"/>
        <v>44252</v>
      </c>
      <c r="AH238" s="67">
        <f t="shared" si="14"/>
        <v>12213.619999999999</v>
      </c>
      <c r="AI238" s="79"/>
      <c r="AJ238" s="79"/>
      <c r="AK238" s="79"/>
      <c r="AL238" s="79"/>
      <c r="AM238" s="79"/>
      <c r="AN238" s="79"/>
      <c r="AO238" s="79"/>
      <c r="AP238" s="79"/>
      <c r="AQ238" s="79"/>
      <c r="AR238" s="79"/>
      <c r="AS238" s="55">
        <v>4640</v>
      </c>
      <c r="AT238" s="55">
        <v>1776.12</v>
      </c>
      <c r="AU238" s="93" t="s">
        <v>246</v>
      </c>
      <c r="AV238" s="55"/>
      <c r="AW238" s="94">
        <v>6960</v>
      </c>
      <c r="AX238" s="94">
        <v>0</v>
      </c>
      <c r="AY238" s="95" t="s">
        <v>246</v>
      </c>
      <c r="AZ238" s="95"/>
      <c r="BA238" s="95">
        <v>19800</v>
      </c>
      <c r="BB238" s="100">
        <v>10437.5</v>
      </c>
      <c r="BC238" s="95" t="s">
        <v>93</v>
      </c>
      <c r="BD238" s="95"/>
      <c r="BE238" s="101">
        <v>12852</v>
      </c>
      <c r="BF238" s="95"/>
      <c r="BG238" s="101" t="s">
        <v>93</v>
      </c>
      <c r="BH238" s="95"/>
      <c r="BI238" s="95" t="str">
        <f>VLOOKUP(D238,'部省规划资金拨付（年报数据）'!$C$8:'部省规划资金拨付（年报数据）'!$BE$464,1,FALSE)</f>
        <v>下摄司-易俗河-土桥(含下摄司大桥)</v>
      </c>
      <c r="BJ238" s="43">
        <v>5618</v>
      </c>
      <c r="BK238" s="43">
        <v>6595.62</v>
      </c>
      <c r="BL238" s="43"/>
      <c r="BM238" s="43">
        <v>5618</v>
      </c>
      <c r="BN238" s="43">
        <v>0</v>
      </c>
      <c r="BO238" s="43"/>
      <c r="BP238" s="43"/>
      <c r="BQ238" s="43"/>
      <c r="BR238" s="43">
        <v>1168</v>
      </c>
      <c r="BS238" s="43">
        <f t="shared" si="15"/>
        <v>6786</v>
      </c>
      <c r="BT238" s="106" t="s">
        <v>416</v>
      </c>
      <c r="BU238" s="106" t="s">
        <v>1037</v>
      </c>
      <c r="BV238" s="110" t="s">
        <v>1037</v>
      </c>
    </row>
    <row r="239" spans="1:74" ht="36">
      <c r="A239" s="28">
        <v>228</v>
      </c>
      <c r="B239" s="28" t="s">
        <v>534</v>
      </c>
      <c r="C239" s="28" t="s">
        <v>1042</v>
      </c>
      <c r="D239" s="118" t="s">
        <v>1043</v>
      </c>
      <c r="E239" s="119" t="s">
        <v>1043</v>
      </c>
      <c r="F239" s="31" t="s">
        <v>1044</v>
      </c>
      <c r="G239" s="32" t="s">
        <v>1045</v>
      </c>
      <c r="H239" s="32" t="s">
        <v>1046</v>
      </c>
      <c r="I239" s="38" t="s">
        <v>478</v>
      </c>
      <c r="J239" s="39" t="s">
        <v>87</v>
      </c>
      <c r="K239" s="119" t="s">
        <v>88</v>
      </c>
      <c r="L239" s="47"/>
      <c r="M239" s="119" t="s">
        <v>89</v>
      </c>
      <c r="N239" s="42" t="s">
        <v>90</v>
      </c>
      <c r="O239" s="43">
        <v>88.328999999999994</v>
      </c>
      <c r="P239" s="55">
        <v>87.225999999999999</v>
      </c>
      <c r="Q239" s="55">
        <v>9.4369999999999994</v>
      </c>
      <c r="R239" s="55">
        <v>75.876419999999996</v>
      </c>
      <c r="S239" s="55"/>
      <c r="T239" s="55">
        <v>1432.58</v>
      </c>
      <c r="U239" s="55">
        <v>480</v>
      </c>
      <c r="V239" s="55">
        <v>2016</v>
      </c>
      <c r="W239" s="55">
        <v>2018</v>
      </c>
      <c r="X239" s="71" t="s">
        <v>1047</v>
      </c>
      <c r="Y239" s="72" t="s">
        <v>1048</v>
      </c>
      <c r="Z239" s="73">
        <v>95179</v>
      </c>
      <c r="AA239" s="73">
        <v>62380.165500000003</v>
      </c>
      <c r="AB239" s="73">
        <v>30711</v>
      </c>
      <c r="AC239" s="73">
        <v>34268.5</v>
      </c>
      <c r="AD239" s="67">
        <v>64468</v>
      </c>
      <c r="AE239" s="67"/>
      <c r="AF239" s="67"/>
      <c r="AG239" s="67">
        <f t="shared" si="14"/>
        <v>106485</v>
      </c>
      <c r="AH239" s="67">
        <f t="shared" si="14"/>
        <v>30710.7</v>
      </c>
      <c r="AI239" s="79">
        <v>32310</v>
      </c>
      <c r="AJ239" s="79">
        <v>0</v>
      </c>
      <c r="AK239" s="79">
        <v>32310</v>
      </c>
      <c r="AL239" s="79"/>
      <c r="AM239" s="79"/>
      <c r="AN239" s="79"/>
      <c r="AO239" s="79"/>
      <c r="AP239" s="79"/>
      <c r="AQ239" s="79" t="s">
        <v>246</v>
      </c>
      <c r="AR239" s="79"/>
      <c r="AS239" s="55">
        <v>40000</v>
      </c>
      <c r="AT239" s="55">
        <v>16740</v>
      </c>
      <c r="AU239" s="93" t="s">
        <v>93</v>
      </c>
      <c r="AV239" s="55"/>
      <c r="AW239" s="94"/>
      <c r="AX239" s="94"/>
      <c r="AY239" s="95" t="s">
        <v>93</v>
      </c>
      <c r="AZ239" s="95"/>
      <c r="BA239" s="95">
        <v>8000</v>
      </c>
      <c r="BB239" s="100">
        <v>4757.7</v>
      </c>
      <c r="BC239" s="95" t="s">
        <v>93</v>
      </c>
      <c r="BD239" s="95"/>
      <c r="BE239" s="101">
        <v>26175</v>
      </c>
      <c r="BF239" s="101">
        <v>9213</v>
      </c>
      <c r="BG239" s="101" t="s">
        <v>94</v>
      </c>
      <c r="BH239" s="101">
        <v>78</v>
      </c>
      <c r="BI239" s="95" t="str">
        <f>VLOOKUP(D239,'部省规划资金拨付（年报数据）'!$C$8:'部省规划资金拨付（年报数据）'!$BE$464,1,FALSE)</f>
        <v>株洲云龙楠山铺-醴陵塘坊</v>
      </c>
      <c r="BJ239" s="43">
        <v>18427</v>
      </c>
      <c r="BK239" s="43">
        <v>3070.7</v>
      </c>
      <c r="BL239" s="43"/>
      <c r="BM239" s="43">
        <v>18427</v>
      </c>
      <c r="BN239" s="43">
        <v>12284</v>
      </c>
      <c r="BO239" s="43">
        <v>9213</v>
      </c>
      <c r="BP239" s="43">
        <v>3071</v>
      </c>
      <c r="BQ239" s="43"/>
      <c r="BR239" s="43"/>
      <c r="BS239" s="43">
        <f t="shared" si="15"/>
        <v>30711</v>
      </c>
      <c r="BT239" s="106" t="s">
        <v>416</v>
      </c>
      <c r="BU239" s="106" t="s">
        <v>417</v>
      </c>
      <c r="BV239" s="110" t="s">
        <v>417</v>
      </c>
    </row>
    <row r="240" spans="1:74" ht="36">
      <c r="A240" s="28">
        <v>229</v>
      </c>
      <c r="B240" s="28" t="s">
        <v>371</v>
      </c>
      <c r="C240" s="28" t="s">
        <v>389</v>
      </c>
      <c r="D240" s="30" t="s">
        <v>1336</v>
      </c>
      <c r="E240" s="31" t="s">
        <v>1337</v>
      </c>
      <c r="F240" s="31" t="s">
        <v>1338</v>
      </c>
      <c r="G240" s="32"/>
      <c r="H240" s="32"/>
      <c r="I240" s="38" t="s">
        <v>478</v>
      </c>
      <c r="J240" s="39" t="s">
        <v>87</v>
      </c>
      <c r="K240" s="44" t="s">
        <v>140</v>
      </c>
      <c r="L240" s="38" t="s">
        <v>141</v>
      </c>
      <c r="M240" s="41" t="s">
        <v>1339</v>
      </c>
      <c r="N240" s="42" t="s">
        <v>90</v>
      </c>
      <c r="O240" s="43">
        <v>35</v>
      </c>
      <c r="P240" s="65">
        <v>34.799999999999997</v>
      </c>
      <c r="Q240" s="153"/>
      <c r="R240" s="153">
        <v>34.799999999999997</v>
      </c>
      <c r="S240" s="153"/>
      <c r="T240" s="153"/>
      <c r="U240" s="153"/>
      <c r="V240" s="65">
        <v>2017</v>
      </c>
      <c r="W240" s="55">
        <v>2020</v>
      </c>
      <c r="X240" s="71" t="s">
        <v>1340</v>
      </c>
      <c r="Y240" s="75" t="s">
        <v>1341</v>
      </c>
      <c r="Z240" s="73">
        <v>46693</v>
      </c>
      <c r="AA240" s="73">
        <v>36924.338969999997</v>
      </c>
      <c r="AB240" s="73">
        <v>13920</v>
      </c>
      <c r="AC240" s="73"/>
      <c r="AD240" s="79">
        <v>32773</v>
      </c>
      <c r="AE240" s="86"/>
      <c r="AF240" s="86"/>
      <c r="AG240" s="67">
        <f t="shared" si="14"/>
        <v>71484.100000000006</v>
      </c>
      <c r="AH240" s="67">
        <f t="shared" si="14"/>
        <v>4176</v>
      </c>
      <c r="AI240" s="88"/>
      <c r="AJ240" s="79"/>
      <c r="AK240" s="88"/>
      <c r="AL240" s="88"/>
      <c r="AM240" s="88"/>
      <c r="AN240" s="88"/>
      <c r="AO240" s="88"/>
      <c r="AP240" s="88"/>
      <c r="AQ240" s="88"/>
      <c r="AR240" s="55"/>
      <c r="AS240" s="55">
        <v>7474.8220000000001</v>
      </c>
      <c r="AT240" s="55">
        <v>2250</v>
      </c>
      <c r="AU240" s="93" t="s">
        <v>246</v>
      </c>
      <c r="AV240" s="55"/>
      <c r="AW240" s="94">
        <v>25210.277999999998</v>
      </c>
      <c r="AX240" s="94">
        <v>1926</v>
      </c>
      <c r="AY240" s="95" t="s">
        <v>93</v>
      </c>
      <c r="AZ240" s="95"/>
      <c r="BA240" s="95">
        <v>28799</v>
      </c>
      <c r="BB240" s="100"/>
      <c r="BC240" s="95" t="s">
        <v>93</v>
      </c>
      <c r="BD240" s="95"/>
      <c r="BE240" s="102">
        <v>10000</v>
      </c>
      <c r="BF240" s="95"/>
      <c r="BG240" s="102" t="s">
        <v>93</v>
      </c>
      <c r="BH240" s="95"/>
      <c r="BI240" s="95" t="str">
        <f>VLOOKUP(D240,'部省规划资金拨付（年报数据）'!$C$8:'部省规划资金拨付（年报数据）'!$BE$464,1,FALSE)</f>
        <v>永顺龙寨至永顺县城公路</v>
      </c>
      <c r="BJ240" s="43">
        <v>3136</v>
      </c>
      <c r="BK240" s="43">
        <v>1040</v>
      </c>
      <c r="BL240" s="43"/>
      <c r="BM240" s="43">
        <v>3136</v>
      </c>
      <c r="BN240" s="43">
        <v>0</v>
      </c>
      <c r="BO240" s="43"/>
      <c r="BP240" s="43"/>
      <c r="BQ240" s="43"/>
      <c r="BR240" s="43">
        <v>1069</v>
      </c>
      <c r="BS240" s="43">
        <f t="shared" si="15"/>
        <v>4205</v>
      </c>
      <c r="BT240" s="106" t="s">
        <v>416</v>
      </c>
      <c r="BU240" s="106" t="s">
        <v>1037</v>
      </c>
      <c r="BV240" s="110" t="s">
        <v>1037</v>
      </c>
    </row>
    <row r="241" spans="1:74" ht="48">
      <c r="A241" s="28">
        <v>230</v>
      </c>
      <c r="B241" s="28" t="s">
        <v>190</v>
      </c>
      <c r="C241" s="28" t="s">
        <v>1342</v>
      </c>
      <c r="D241" s="30" t="s">
        <v>1343</v>
      </c>
      <c r="E241" s="31" t="s">
        <v>673</v>
      </c>
      <c r="F241" s="31" t="s">
        <v>673</v>
      </c>
      <c r="G241" s="32" t="s">
        <v>673</v>
      </c>
      <c r="H241" s="32" t="s">
        <v>1344</v>
      </c>
      <c r="I241" s="38" t="s">
        <v>478</v>
      </c>
      <c r="J241" s="39" t="s">
        <v>87</v>
      </c>
      <c r="K241" s="44" t="s">
        <v>88</v>
      </c>
      <c r="L241" s="47"/>
      <c r="M241" s="58" t="s">
        <v>1345</v>
      </c>
      <c r="N241" s="42" t="s">
        <v>113</v>
      </c>
      <c r="O241" s="55">
        <v>14.614000000000001</v>
      </c>
      <c r="P241" s="55">
        <v>14.614000000000001</v>
      </c>
      <c r="Q241" s="55">
        <v>14.614000000000001</v>
      </c>
      <c r="R241" s="55"/>
      <c r="S241" s="55"/>
      <c r="T241" s="55"/>
      <c r="U241" s="55"/>
      <c r="V241" s="55">
        <v>2017</v>
      </c>
      <c r="W241" s="55">
        <v>2019</v>
      </c>
      <c r="X241" s="71" t="s">
        <v>1346</v>
      </c>
      <c r="Y241" s="72" t="s">
        <v>1347</v>
      </c>
      <c r="Z241" s="73">
        <v>84768</v>
      </c>
      <c r="AA241" s="73">
        <v>58572.555500000002</v>
      </c>
      <c r="AB241" s="73">
        <v>20681</v>
      </c>
      <c r="AC241" s="73">
        <v>20681</v>
      </c>
      <c r="AD241" s="67">
        <v>64087</v>
      </c>
      <c r="AE241" s="67"/>
      <c r="AF241" s="67"/>
      <c r="AG241" s="67">
        <f t="shared" si="14"/>
        <v>104788</v>
      </c>
      <c r="AH241" s="67">
        <f t="shared" si="14"/>
        <v>14476.7</v>
      </c>
      <c r="AI241" s="79"/>
      <c r="AJ241" s="79"/>
      <c r="AK241" s="79"/>
      <c r="AL241" s="79"/>
      <c r="AM241" s="79"/>
      <c r="AN241" s="79"/>
      <c r="AO241" s="79"/>
      <c r="AP241" s="79"/>
      <c r="AQ241" s="79"/>
      <c r="AR241" s="79"/>
      <c r="AS241" s="55">
        <v>13500</v>
      </c>
      <c r="AT241" s="55">
        <v>1155</v>
      </c>
      <c r="AU241" s="93" t="s">
        <v>246</v>
      </c>
      <c r="AV241" s="55"/>
      <c r="AW241" s="94">
        <v>28884</v>
      </c>
      <c r="AX241" s="94">
        <v>13321.7</v>
      </c>
      <c r="AY241" s="95" t="s">
        <v>93</v>
      </c>
      <c r="AZ241" s="95"/>
      <c r="BA241" s="95">
        <v>33066</v>
      </c>
      <c r="BB241" s="100"/>
      <c r="BC241" s="95" t="s">
        <v>93</v>
      </c>
      <c r="BD241" s="95"/>
      <c r="BE241" s="101">
        <v>29338</v>
      </c>
      <c r="BF241" s="95"/>
      <c r="BG241" s="101" t="s">
        <v>93</v>
      </c>
      <c r="BH241" s="95"/>
      <c r="BI241" s="95" t="str">
        <f>VLOOKUP(D241,'部省规划资金拨付（年报数据）'!$C$8:'部省规划资金拨付（年报数据）'!$BE$464,1,FALSE)</f>
        <v>沅澧城镇快速干线G207澧县张公庙至临澧太平</v>
      </c>
      <c r="BJ241" s="43">
        <v>8155</v>
      </c>
      <c r="BK241" s="43">
        <v>6321.7</v>
      </c>
      <c r="BL241" s="43"/>
      <c r="BM241" s="43">
        <v>8155</v>
      </c>
      <c r="BN241" s="43">
        <v>6322</v>
      </c>
      <c r="BO241" s="43"/>
      <c r="BP241" s="43">
        <v>6322</v>
      </c>
      <c r="BQ241" s="43"/>
      <c r="BR241" s="43"/>
      <c r="BS241" s="43">
        <f t="shared" si="15"/>
        <v>14477</v>
      </c>
      <c r="BT241" s="106" t="s">
        <v>416</v>
      </c>
      <c r="BU241" s="106" t="s">
        <v>417</v>
      </c>
      <c r="BV241" s="110" t="s">
        <v>417</v>
      </c>
    </row>
    <row r="242" spans="1:74" ht="36">
      <c r="A242" s="28">
        <v>231</v>
      </c>
      <c r="B242" s="28" t="s">
        <v>230</v>
      </c>
      <c r="C242" s="28" t="s">
        <v>247</v>
      </c>
      <c r="D242" s="30" t="s">
        <v>1348</v>
      </c>
      <c r="E242" s="31" t="s">
        <v>1349</v>
      </c>
      <c r="F242" s="31" t="s">
        <v>1349</v>
      </c>
      <c r="G242" s="32" t="s">
        <v>1350</v>
      </c>
      <c r="H242" s="32" t="s">
        <v>1349</v>
      </c>
      <c r="I242" s="38" t="s">
        <v>478</v>
      </c>
      <c r="J242" s="39" t="s">
        <v>87</v>
      </c>
      <c r="K242" s="44" t="s">
        <v>140</v>
      </c>
      <c r="L242" s="38" t="s">
        <v>141</v>
      </c>
      <c r="M242" s="41" t="s">
        <v>165</v>
      </c>
      <c r="N242" s="42" t="s">
        <v>113</v>
      </c>
      <c r="O242" s="43">
        <v>65</v>
      </c>
      <c r="P242" s="66">
        <v>64</v>
      </c>
      <c r="Q242" s="193">
        <v>4.5</v>
      </c>
      <c r="R242" s="193">
        <v>59.5</v>
      </c>
      <c r="S242" s="55"/>
      <c r="T242" s="55"/>
      <c r="U242" s="55"/>
      <c r="V242" s="194">
        <v>2017</v>
      </c>
      <c r="W242" s="62">
        <v>2021</v>
      </c>
      <c r="X242" s="71" t="s">
        <v>1351</v>
      </c>
      <c r="Y242" s="72" t="s">
        <v>1352</v>
      </c>
      <c r="Z242" s="73">
        <v>72000</v>
      </c>
      <c r="AA242" s="73">
        <v>48888</v>
      </c>
      <c r="AB242" s="73">
        <v>30375</v>
      </c>
      <c r="AC242" s="73">
        <v>0</v>
      </c>
      <c r="AD242" s="67">
        <v>41625</v>
      </c>
      <c r="AE242" s="67"/>
      <c r="AF242" s="67"/>
      <c r="AG242" s="67">
        <f t="shared" si="14"/>
        <v>38517</v>
      </c>
      <c r="AH242" s="67">
        <f t="shared" si="14"/>
        <v>21262.5</v>
      </c>
      <c r="AI242" s="79"/>
      <c r="AJ242" s="79"/>
      <c r="AK242" s="79"/>
      <c r="AL242" s="79"/>
      <c r="AM242" s="79"/>
      <c r="AN242" s="79"/>
      <c r="AO242" s="79"/>
      <c r="AP242" s="79"/>
      <c r="AQ242" s="79"/>
      <c r="AR242" s="79"/>
      <c r="AS242" s="55">
        <v>10800</v>
      </c>
      <c r="AT242" s="55">
        <v>4556.25</v>
      </c>
      <c r="AU242" s="93" t="s">
        <v>246</v>
      </c>
      <c r="AV242" s="55"/>
      <c r="AW242" s="94">
        <v>10800</v>
      </c>
      <c r="AX242" s="94">
        <v>4556.25</v>
      </c>
      <c r="AY242" s="95" t="s">
        <v>246</v>
      </c>
      <c r="AZ242" s="95"/>
      <c r="BA242" s="95"/>
      <c r="BB242" s="100"/>
      <c r="BC242" s="95"/>
      <c r="BD242" s="95"/>
      <c r="BE242" s="101">
        <v>16917</v>
      </c>
      <c r="BF242" s="101">
        <v>12150</v>
      </c>
      <c r="BG242" s="101" t="s">
        <v>93</v>
      </c>
      <c r="BH242" s="95"/>
      <c r="BI242" s="95" t="str">
        <f>VLOOKUP(D242,'部省规划资金拨付（年报数据）'!$C$8:'部省规划资金拨付（年报数据）'!$BE$464,1,FALSE)</f>
        <v>G353慈利至张家界城区（慈利段）</v>
      </c>
      <c r="BJ242" s="43">
        <v>0</v>
      </c>
      <c r="BK242" s="43">
        <v>9112.5</v>
      </c>
      <c r="BL242" s="43"/>
      <c r="BM242" s="43">
        <v>0</v>
      </c>
      <c r="BN242" s="43">
        <v>21263</v>
      </c>
      <c r="BO242" s="43">
        <v>12150</v>
      </c>
      <c r="BP242" s="43">
        <v>9113</v>
      </c>
      <c r="BQ242" s="43"/>
      <c r="BR242" s="43"/>
      <c r="BS242" s="43">
        <f t="shared" si="15"/>
        <v>21263</v>
      </c>
      <c r="BT242" s="106" t="s">
        <v>416</v>
      </c>
      <c r="BU242" s="106" t="s">
        <v>1037</v>
      </c>
      <c r="BV242" s="110" t="s">
        <v>1037</v>
      </c>
    </row>
    <row r="243" spans="1:74" ht="48">
      <c r="A243" s="28">
        <v>232</v>
      </c>
      <c r="B243" s="28" t="s">
        <v>344</v>
      </c>
      <c r="C243" s="28" t="s">
        <v>351</v>
      </c>
      <c r="D243" s="36" t="s">
        <v>1353</v>
      </c>
      <c r="E243" s="31" t="s">
        <v>1354</v>
      </c>
      <c r="F243" s="31" t="s">
        <v>1355</v>
      </c>
      <c r="G243" s="32"/>
      <c r="H243" s="32"/>
      <c r="I243" s="38" t="s">
        <v>478</v>
      </c>
      <c r="J243" s="39" t="s">
        <v>87</v>
      </c>
      <c r="K243" s="44" t="s">
        <v>133</v>
      </c>
      <c r="L243" s="38"/>
      <c r="M243" s="41" t="s">
        <v>165</v>
      </c>
      <c r="N243" s="42" t="s">
        <v>90</v>
      </c>
      <c r="O243" s="43">
        <v>2.585</v>
      </c>
      <c r="P243" s="55">
        <v>2.5910000000000002</v>
      </c>
      <c r="Q243" s="62">
        <v>2.5910000000000002</v>
      </c>
      <c r="R243" s="62"/>
      <c r="S243" s="62"/>
      <c r="T243" s="62"/>
      <c r="U243" s="62"/>
      <c r="V243" s="62">
        <v>2016</v>
      </c>
      <c r="W243" s="48">
        <v>2021</v>
      </c>
      <c r="X243" s="71" t="s">
        <v>1356</v>
      </c>
      <c r="Y243" s="72" t="s">
        <v>1357</v>
      </c>
      <c r="Z243" s="73">
        <v>9144</v>
      </c>
      <c r="AA243" s="73">
        <v>5704.3757999999998</v>
      </c>
      <c r="AB243" s="73">
        <v>1165</v>
      </c>
      <c r="AC243" s="73"/>
      <c r="AD243" s="79">
        <v>7979</v>
      </c>
      <c r="AE243" s="55"/>
      <c r="AF243" s="55"/>
      <c r="AG243" s="67">
        <f t="shared" si="14"/>
        <v>5486.4</v>
      </c>
      <c r="AH243" s="67">
        <f t="shared" si="14"/>
        <v>0</v>
      </c>
      <c r="AI243" s="79">
        <v>3000</v>
      </c>
      <c r="AJ243" s="79">
        <v>0</v>
      </c>
      <c r="AK243" s="79">
        <v>3000</v>
      </c>
      <c r="AL243" s="79"/>
      <c r="AM243" s="79"/>
      <c r="AN243" s="79"/>
      <c r="AO243" s="79"/>
      <c r="AP243" s="79"/>
      <c r="AQ243" s="79" t="s">
        <v>246</v>
      </c>
      <c r="AR243" s="79"/>
      <c r="AS243" s="55">
        <v>2486.4</v>
      </c>
      <c r="AT243" s="55">
        <v>699</v>
      </c>
      <c r="AU243" s="93" t="s">
        <v>93</v>
      </c>
      <c r="AV243" s="55"/>
      <c r="AW243" s="94"/>
      <c r="AX243" s="94"/>
      <c r="AY243" s="95" t="s">
        <v>93</v>
      </c>
      <c r="AZ243" s="95"/>
      <c r="BA243" s="95"/>
      <c r="BB243" s="100"/>
      <c r="BC243" s="95"/>
      <c r="BD243" s="95"/>
      <c r="BE243" s="95"/>
      <c r="BF243" s="198">
        <v>-699</v>
      </c>
      <c r="BG243" s="102" t="s">
        <v>93</v>
      </c>
      <c r="BH243" s="95"/>
      <c r="BI243" s="95" t="str">
        <f>VLOOKUP(D243,'部省规划资金拨付（年报数据）'!$C$8:'部省规划资金拨付（年报数据）'!$BE$464,1,FALSE)</f>
        <v>S334冷水江井湾里-乙伍塘</v>
      </c>
      <c r="BJ243" s="43">
        <v>699</v>
      </c>
      <c r="BK243" s="43">
        <v>0</v>
      </c>
      <c r="BL243" s="43"/>
      <c r="BM243" s="43">
        <v>699</v>
      </c>
      <c r="BN243" s="43">
        <v>0</v>
      </c>
      <c r="BO243" s="43"/>
      <c r="BP243" s="43"/>
      <c r="BQ243" s="43"/>
      <c r="BR243" s="43">
        <v>21</v>
      </c>
      <c r="BS243" s="43">
        <f t="shared" si="15"/>
        <v>720</v>
      </c>
      <c r="BT243" s="106" t="s">
        <v>416</v>
      </c>
      <c r="BU243" s="106" t="s">
        <v>1037</v>
      </c>
      <c r="BV243" s="110" t="s">
        <v>1037</v>
      </c>
    </row>
    <row r="244" spans="1:74" ht="48">
      <c r="A244" s="28">
        <v>233</v>
      </c>
      <c r="B244" s="28" t="s">
        <v>274</v>
      </c>
      <c r="C244" s="28" t="s">
        <v>1358</v>
      </c>
      <c r="D244" s="30" t="s">
        <v>1359</v>
      </c>
      <c r="E244" s="31" t="s">
        <v>1360</v>
      </c>
      <c r="F244" s="31" t="s">
        <v>1361</v>
      </c>
      <c r="G244" s="32" t="s">
        <v>1360</v>
      </c>
      <c r="H244" s="32" t="s">
        <v>1360</v>
      </c>
      <c r="I244" s="38" t="s">
        <v>478</v>
      </c>
      <c r="J244" s="39" t="s">
        <v>87</v>
      </c>
      <c r="K244" s="44" t="s">
        <v>88</v>
      </c>
      <c r="L244" s="47"/>
      <c r="M244" s="168" t="s">
        <v>165</v>
      </c>
      <c r="N244" s="42" t="s">
        <v>113</v>
      </c>
      <c r="O244" s="43">
        <v>24.36</v>
      </c>
      <c r="P244" s="60">
        <v>24.36</v>
      </c>
      <c r="Q244" s="60"/>
      <c r="R244" s="75">
        <v>24.36</v>
      </c>
      <c r="S244" s="60"/>
      <c r="T244" s="60"/>
      <c r="U244" s="60"/>
      <c r="V244" s="60">
        <v>2017</v>
      </c>
      <c r="W244" s="60">
        <v>2019</v>
      </c>
      <c r="X244" s="71" t="s">
        <v>1362</v>
      </c>
      <c r="Y244" s="75" t="s">
        <v>1363</v>
      </c>
      <c r="Z244" s="73">
        <v>31674.639999999999</v>
      </c>
      <c r="AA244" s="73">
        <v>20131.48</v>
      </c>
      <c r="AB244" s="73">
        <v>8526</v>
      </c>
      <c r="AC244" s="73">
        <v>13398</v>
      </c>
      <c r="AD244" s="67">
        <v>23148.639999999999</v>
      </c>
      <c r="AE244" s="67"/>
      <c r="AF244" s="67"/>
      <c r="AG244" s="67">
        <f t="shared" si="14"/>
        <v>29172.547999999999</v>
      </c>
      <c r="AH244" s="67">
        <f t="shared" si="14"/>
        <v>5968.2000000000007</v>
      </c>
      <c r="AI244" s="79"/>
      <c r="AJ244" s="79"/>
      <c r="AK244" s="79"/>
      <c r="AL244" s="79"/>
      <c r="AM244" s="79"/>
      <c r="AN244" s="79"/>
      <c r="AO244" s="79"/>
      <c r="AP244" s="79"/>
      <c r="AQ244" s="79"/>
      <c r="AR244" s="79"/>
      <c r="AS244" s="55">
        <v>9000</v>
      </c>
      <c r="AT244" s="55">
        <v>1271.0250000000001</v>
      </c>
      <c r="AU244" s="93" t="s">
        <v>246</v>
      </c>
      <c r="AV244" s="55"/>
      <c r="AW244" s="94">
        <v>13172.248</v>
      </c>
      <c r="AX244" s="94">
        <v>4697.1750000000002</v>
      </c>
      <c r="AY244" s="95" t="s">
        <v>93</v>
      </c>
      <c r="AZ244" s="95"/>
      <c r="BA244" s="95">
        <v>665.29999999999905</v>
      </c>
      <c r="BB244" s="100"/>
      <c r="BC244" s="95" t="s">
        <v>93</v>
      </c>
      <c r="BD244" s="95"/>
      <c r="BE244" s="101">
        <v>6335</v>
      </c>
      <c r="BF244" s="95"/>
      <c r="BG244" s="101" t="s">
        <v>93</v>
      </c>
      <c r="BH244" s="95"/>
      <c r="BI244" s="95" t="str">
        <f>VLOOKUP(D244,'部省规划资金拨付（年报数据）'!$C$8:'部省规划资金拨付（年报数据）'!$BE$464,1,FALSE)</f>
        <v>G234赫山区谢林港至桃江石洞公路</v>
      </c>
      <c r="BJ244" s="43">
        <v>1271</v>
      </c>
      <c r="BK244" s="43">
        <v>4697.2</v>
      </c>
      <c r="BL244" s="43"/>
      <c r="BM244" s="43">
        <v>1271</v>
      </c>
      <c r="BN244" s="43">
        <v>4697</v>
      </c>
      <c r="BO244" s="43"/>
      <c r="BP244" s="43">
        <v>4697</v>
      </c>
      <c r="BQ244" s="43"/>
      <c r="BR244" s="43"/>
      <c r="BS244" s="43">
        <f t="shared" si="15"/>
        <v>5968</v>
      </c>
      <c r="BT244" s="106" t="s">
        <v>416</v>
      </c>
      <c r="BU244" s="106" t="s">
        <v>1037</v>
      </c>
      <c r="BV244" s="110" t="s">
        <v>1037</v>
      </c>
    </row>
    <row r="245" spans="1:74" ht="36">
      <c r="A245" s="28">
        <v>234</v>
      </c>
      <c r="B245" s="28" t="s">
        <v>344</v>
      </c>
      <c r="C245" s="28" t="s">
        <v>351</v>
      </c>
      <c r="D245" s="30" t="s">
        <v>1364</v>
      </c>
      <c r="E245" s="31" t="s">
        <v>1365</v>
      </c>
      <c r="F245" s="31" t="s">
        <v>1366</v>
      </c>
      <c r="G245" s="32"/>
      <c r="H245" s="32"/>
      <c r="I245" s="38" t="s">
        <v>478</v>
      </c>
      <c r="J245" s="39" t="s">
        <v>87</v>
      </c>
      <c r="K245" s="44" t="s">
        <v>133</v>
      </c>
      <c r="L245" s="38"/>
      <c r="M245" s="147" t="s">
        <v>165</v>
      </c>
      <c r="N245" s="42" t="s">
        <v>90</v>
      </c>
      <c r="O245" s="43">
        <v>10.43</v>
      </c>
      <c r="P245" s="55">
        <v>10.428000000000001</v>
      </c>
      <c r="Q245" s="55"/>
      <c r="R245" s="55">
        <v>10.428000000000001</v>
      </c>
      <c r="S245" s="55"/>
      <c r="T245" s="55"/>
      <c r="U245" s="55"/>
      <c r="V245" s="55">
        <v>2017</v>
      </c>
      <c r="W245" s="48">
        <v>2021</v>
      </c>
      <c r="X245" s="71" t="s">
        <v>1367</v>
      </c>
      <c r="Y245" s="72" t="s">
        <v>1368</v>
      </c>
      <c r="Z245" s="73">
        <v>6865</v>
      </c>
      <c r="AA245" s="73">
        <v>5349.3494000000001</v>
      </c>
      <c r="AB245" s="73">
        <v>3650</v>
      </c>
      <c r="AC245" s="73"/>
      <c r="AD245" s="79">
        <v>3215</v>
      </c>
      <c r="AE245" s="55"/>
      <c r="AF245" s="55"/>
      <c r="AG245" s="67">
        <f t="shared" si="14"/>
        <v>7580.5</v>
      </c>
      <c r="AH245" s="67">
        <f t="shared" si="14"/>
        <v>2554.5749999999998</v>
      </c>
      <c r="AI245" s="79"/>
      <c r="AJ245" s="79"/>
      <c r="AK245" s="79"/>
      <c r="AL245" s="79"/>
      <c r="AM245" s="79"/>
      <c r="AN245" s="79"/>
      <c r="AO245" s="79"/>
      <c r="AP245" s="79"/>
      <c r="AQ245" s="79"/>
      <c r="AR245" s="79"/>
      <c r="AS245" s="55">
        <v>1400</v>
      </c>
      <c r="AT245" s="55">
        <v>547.57500000000005</v>
      </c>
      <c r="AU245" s="93" t="s">
        <v>246</v>
      </c>
      <c r="AV245" s="55"/>
      <c r="AW245" s="94">
        <v>3405.5</v>
      </c>
      <c r="AX245" s="94">
        <v>2007</v>
      </c>
      <c r="AY245" s="95" t="s">
        <v>93</v>
      </c>
      <c r="AZ245" s="95"/>
      <c r="BA245" s="95"/>
      <c r="BB245" s="100"/>
      <c r="BC245" s="95"/>
      <c r="BD245" s="95"/>
      <c r="BE245" s="102">
        <v>2775</v>
      </c>
      <c r="BF245" s="95"/>
      <c r="BG245" s="102" t="s">
        <v>93</v>
      </c>
      <c r="BH245" s="95"/>
      <c r="BI245" s="95" t="str">
        <f>VLOOKUP(D245,'部省规划资金拨付（年报数据）'!$C$8:'部省规划资金拨付（年报数据）'!$BE$464,1,FALSE)</f>
        <v>禾青至石槽公路改建</v>
      </c>
      <c r="BJ245" s="43">
        <v>548</v>
      </c>
      <c r="BK245" s="43">
        <v>2006.575</v>
      </c>
      <c r="BL245" s="43"/>
      <c r="BM245" s="43">
        <v>548</v>
      </c>
      <c r="BN245" s="43">
        <v>0</v>
      </c>
      <c r="BO245" s="43"/>
      <c r="BP245" s="43"/>
      <c r="BQ245" s="43"/>
      <c r="BR245" s="43">
        <v>355</v>
      </c>
      <c r="BS245" s="43">
        <f t="shared" si="15"/>
        <v>903</v>
      </c>
      <c r="BT245" s="106" t="s">
        <v>416</v>
      </c>
      <c r="BU245" s="106" t="s">
        <v>1037</v>
      </c>
      <c r="BV245" s="110" t="s">
        <v>1037</v>
      </c>
    </row>
    <row r="246" spans="1:74" ht="36">
      <c r="A246" s="28">
        <v>235</v>
      </c>
      <c r="B246" s="28" t="s">
        <v>344</v>
      </c>
      <c r="C246" s="28" t="s">
        <v>357</v>
      </c>
      <c r="D246" s="30" t="s">
        <v>1369</v>
      </c>
      <c r="E246" s="31" t="s">
        <v>1370</v>
      </c>
      <c r="F246" s="31" t="s">
        <v>1371</v>
      </c>
      <c r="G246" s="32" t="s">
        <v>1372</v>
      </c>
      <c r="H246" s="32" t="s">
        <v>1370</v>
      </c>
      <c r="I246" s="38" t="s">
        <v>478</v>
      </c>
      <c r="J246" s="39" t="s">
        <v>87</v>
      </c>
      <c r="K246" s="44" t="s">
        <v>140</v>
      </c>
      <c r="L246" s="47"/>
      <c r="M246" s="41" t="s">
        <v>165</v>
      </c>
      <c r="N246" s="42" t="s">
        <v>90</v>
      </c>
      <c r="O246" s="43">
        <v>29.286000000000001</v>
      </c>
      <c r="P246" s="55">
        <v>29.251999999999999</v>
      </c>
      <c r="Q246" s="55"/>
      <c r="R246" s="55">
        <v>29.251999999999999</v>
      </c>
      <c r="S246" s="55"/>
      <c r="T246" s="55"/>
      <c r="U246" s="55"/>
      <c r="V246" s="55">
        <v>2016</v>
      </c>
      <c r="W246" s="55">
        <v>2019</v>
      </c>
      <c r="X246" s="71" t="s">
        <v>1373</v>
      </c>
      <c r="Y246" s="72" t="s">
        <v>1374</v>
      </c>
      <c r="Z246" s="73">
        <v>28387</v>
      </c>
      <c r="AA246" s="73">
        <v>17037.675599999999</v>
      </c>
      <c r="AB246" s="73">
        <v>10559</v>
      </c>
      <c r="AC246" s="73">
        <v>10238</v>
      </c>
      <c r="AD246" s="67">
        <v>17828</v>
      </c>
      <c r="AE246" s="67"/>
      <c r="AF246" s="67"/>
      <c r="AG246" s="67">
        <f t="shared" si="14"/>
        <v>28870.9</v>
      </c>
      <c r="AH246" s="67">
        <f t="shared" si="14"/>
        <v>7391.3</v>
      </c>
      <c r="AI246" s="79">
        <v>9300</v>
      </c>
      <c r="AJ246" s="79">
        <v>0</v>
      </c>
      <c r="AK246" s="79">
        <v>9300</v>
      </c>
      <c r="AL246" s="79"/>
      <c r="AM246" s="79"/>
      <c r="AN246" s="79"/>
      <c r="AO246" s="79"/>
      <c r="AP246" s="79"/>
      <c r="AQ246" s="79" t="s">
        <v>246</v>
      </c>
      <c r="AR246" s="79"/>
      <c r="AS246" s="55">
        <v>6200</v>
      </c>
      <c r="AT246" s="55">
        <v>6200</v>
      </c>
      <c r="AU246" s="93" t="s">
        <v>93</v>
      </c>
      <c r="AV246" s="55"/>
      <c r="AW246" s="94">
        <v>4370.8999999999996</v>
      </c>
      <c r="AX246" s="94">
        <v>1191.3</v>
      </c>
      <c r="AY246" s="95" t="s">
        <v>93</v>
      </c>
      <c r="AZ246" s="95"/>
      <c r="BA246" s="95">
        <v>5000</v>
      </c>
      <c r="BB246" s="100"/>
      <c r="BC246" s="95" t="s">
        <v>93</v>
      </c>
      <c r="BD246" s="95"/>
      <c r="BE246" s="102">
        <v>4000</v>
      </c>
      <c r="BF246" s="95"/>
      <c r="BG246" s="102" t="s">
        <v>93</v>
      </c>
      <c r="BH246" s="95"/>
      <c r="BI246" s="95" t="str">
        <f>VLOOKUP(D246,'部省规划资金拨付（年报数据）'!$C$8:'部省规划资金拨付（年报数据）'!$BE$464,1,FALSE)</f>
        <v>S238新化温塘至金湾</v>
      </c>
      <c r="BJ246" s="43">
        <v>6335</v>
      </c>
      <c r="BK246" s="43">
        <v>1056.3</v>
      </c>
      <c r="BL246" s="43"/>
      <c r="BM246" s="43">
        <v>6335</v>
      </c>
      <c r="BN246" s="43">
        <v>1056</v>
      </c>
      <c r="BO246" s="43"/>
      <c r="BP246" s="43">
        <v>1056</v>
      </c>
      <c r="BQ246" s="43"/>
      <c r="BR246" s="43"/>
      <c r="BS246" s="43">
        <f t="shared" si="15"/>
        <v>7391</v>
      </c>
      <c r="BT246" s="106" t="s">
        <v>416</v>
      </c>
      <c r="BU246" s="106" t="s">
        <v>1037</v>
      </c>
      <c r="BV246" s="110" t="s">
        <v>1037</v>
      </c>
    </row>
    <row r="247" spans="1:74" ht="60">
      <c r="A247" s="28">
        <v>236</v>
      </c>
      <c r="B247" s="28" t="s">
        <v>371</v>
      </c>
      <c r="C247" s="28" t="s">
        <v>378</v>
      </c>
      <c r="D247" s="30" t="s">
        <v>1375</v>
      </c>
      <c r="E247" s="31" t="s">
        <v>1375</v>
      </c>
      <c r="F247" s="31" t="s">
        <v>1375</v>
      </c>
      <c r="G247" s="32" t="s">
        <v>1375</v>
      </c>
      <c r="H247" s="32" t="s">
        <v>1376</v>
      </c>
      <c r="I247" s="38" t="s">
        <v>478</v>
      </c>
      <c r="J247" s="39" t="s">
        <v>87</v>
      </c>
      <c r="K247" s="44" t="s">
        <v>140</v>
      </c>
      <c r="L247" s="38" t="s">
        <v>141</v>
      </c>
      <c r="M247" s="190" t="s">
        <v>1377</v>
      </c>
      <c r="N247" s="42" t="s">
        <v>113</v>
      </c>
      <c r="O247" s="43">
        <v>15</v>
      </c>
      <c r="P247" s="65">
        <v>15.449</v>
      </c>
      <c r="Q247" s="65">
        <v>14.154</v>
      </c>
      <c r="R247" s="65"/>
      <c r="S247" s="65"/>
      <c r="T247" s="65">
        <v>1295</v>
      </c>
      <c r="U247" s="65"/>
      <c r="V247" s="65">
        <v>2017</v>
      </c>
      <c r="W247" s="55">
        <v>2019</v>
      </c>
      <c r="X247" s="71" t="s">
        <v>1378</v>
      </c>
      <c r="Y247" s="72" t="s">
        <v>1379</v>
      </c>
      <c r="Z247" s="73">
        <v>85838</v>
      </c>
      <c r="AA247" s="73">
        <v>61054.7235</v>
      </c>
      <c r="AB247" s="73">
        <v>11735</v>
      </c>
      <c r="AC247" s="73">
        <v>19635</v>
      </c>
      <c r="AD247" s="79">
        <v>74103</v>
      </c>
      <c r="AE247" s="86"/>
      <c r="AF247" s="86"/>
      <c r="AG247" s="67">
        <f t="shared" si="14"/>
        <v>116743</v>
      </c>
      <c r="AH247" s="67">
        <f t="shared" si="14"/>
        <v>8213.5</v>
      </c>
      <c r="AI247" s="88"/>
      <c r="AJ247" s="79"/>
      <c r="AK247" s="88"/>
      <c r="AL247" s="88"/>
      <c r="AM247" s="88"/>
      <c r="AN247" s="88"/>
      <c r="AO247" s="88"/>
      <c r="AP247" s="88"/>
      <c r="AQ247" s="88"/>
      <c r="AR247" s="55"/>
      <c r="AS247" s="55">
        <v>9000</v>
      </c>
      <c r="AT247" s="55">
        <v>1800</v>
      </c>
      <c r="AU247" s="93" t="s">
        <v>246</v>
      </c>
      <c r="AV247" s="55"/>
      <c r="AW247" s="94">
        <v>33919</v>
      </c>
      <c r="AX247" s="94">
        <v>1720.5</v>
      </c>
      <c r="AY247" s="95" t="s">
        <v>93</v>
      </c>
      <c r="AZ247" s="95"/>
      <c r="BA247" s="95">
        <v>40919</v>
      </c>
      <c r="BB247" s="100"/>
      <c r="BC247" s="95" t="s">
        <v>93</v>
      </c>
      <c r="BD247" s="95"/>
      <c r="BE247" s="102">
        <v>32905</v>
      </c>
      <c r="BF247" s="102">
        <v>4693</v>
      </c>
      <c r="BG247" s="102" t="s">
        <v>93</v>
      </c>
      <c r="BH247" s="95"/>
      <c r="BI247" s="95" t="str">
        <f>VLOOKUP(D247,'部省规划资金拨付（年报数据）'!$C$8:'部省规划资金拨付（年报数据）'!$BE$464,1,FALSE)</f>
        <v>G354凤凰至大兴公路一期工程（凤凰至拉毫公路）</v>
      </c>
      <c r="BJ247" s="43">
        <v>1800</v>
      </c>
      <c r="BK247" s="43">
        <v>1720.5</v>
      </c>
      <c r="BL247" s="43"/>
      <c r="BM247" s="43">
        <v>1800</v>
      </c>
      <c r="BN247" s="43">
        <v>6414</v>
      </c>
      <c r="BO247" s="43">
        <v>4693</v>
      </c>
      <c r="BP247" s="43">
        <v>1721</v>
      </c>
      <c r="BQ247" s="43"/>
      <c r="BR247" s="43"/>
      <c r="BS247" s="43">
        <f t="shared" si="15"/>
        <v>8214</v>
      </c>
      <c r="BT247" s="106" t="s">
        <v>416</v>
      </c>
      <c r="BU247" s="106" t="s">
        <v>1037</v>
      </c>
      <c r="BV247" s="110" t="s">
        <v>1037</v>
      </c>
    </row>
    <row r="248" spans="1:74" ht="36">
      <c r="A248" s="28">
        <v>237</v>
      </c>
      <c r="B248" s="28" t="s">
        <v>331</v>
      </c>
      <c r="C248" s="28" t="s">
        <v>1380</v>
      </c>
      <c r="D248" s="145" t="s">
        <v>1381</v>
      </c>
      <c r="E248" s="34" t="s">
        <v>1382</v>
      </c>
      <c r="F248" s="31" t="s">
        <v>1383</v>
      </c>
      <c r="G248" s="32" t="s">
        <v>1381</v>
      </c>
      <c r="H248" s="32" t="s">
        <v>1384</v>
      </c>
      <c r="I248" s="38" t="s">
        <v>478</v>
      </c>
      <c r="J248" s="39" t="s">
        <v>87</v>
      </c>
      <c r="K248" s="46" t="s">
        <v>140</v>
      </c>
      <c r="L248" s="38" t="s">
        <v>141</v>
      </c>
      <c r="M248" s="48" t="s">
        <v>134</v>
      </c>
      <c r="N248" s="42" t="s">
        <v>90</v>
      </c>
      <c r="O248" s="43">
        <v>47</v>
      </c>
      <c r="P248" s="61">
        <v>47.186</v>
      </c>
      <c r="Q248" s="61"/>
      <c r="R248" s="61">
        <v>47.186</v>
      </c>
      <c r="S248" s="61"/>
      <c r="T248" s="61"/>
      <c r="U248" s="61"/>
      <c r="V248" s="61">
        <v>2016</v>
      </c>
      <c r="W248" s="61">
        <v>2018</v>
      </c>
      <c r="X248" s="71" t="s">
        <v>1385</v>
      </c>
      <c r="Y248" s="72" t="s">
        <v>1386</v>
      </c>
      <c r="Z248" s="73">
        <v>38335</v>
      </c>
      <c r="AA248" s="73">
        <v>29303.6525</v>
      </c>
      <c r="AB248" s="73">
        <v>19150</v>
      </c>
      <c r="AC248" s="73">
        <v>16515</v>
      </c>
      <c r="AD248" s="48">
        <v>19185</v>
      </c>
      <c r="AE248" s="67"/>
      <c r="AF248" s="67"/>
      <c r="AG248" s="67">
        <f t="shared" si="14"/>
        <v>30500</v>
      </c>
      <c r="AH248" s="67">
        <f t="shared" si="14"/>
        <v>13405</v>
      </c>
      <c r="AI248" s="48">
        <v>15000</v>
      </c>
      <c r="AJ248" s="48">
        <v>0</v>
      </c>
      <c r="AK248" s="48">
        <v>15000</v>
      </c>
      <c r="AL248" s="48"/>
      <c r="AM248" s="48"/>
      <c r="AN248" s="48"/>
      <c r="AO248" s="48"/>
      <c r="AP248" s="48"/>
      <c r="AQ248" s="48" t="s">
        <v>246</v>
      </c>
      <c r="AR248" s="48"/>
      <c r="AS248" s="61">
        <v>15000</v>
      </c>
      <c r="AT248" s="61">
        <v>12720</v>
      </c>
      <c r="AU248" s="48" t="s">
        <v>93</v>
      </c>
      <c r="AV248" s="61"/>
      <c r="AW248" s="94"/>
      <c r="AX248" s="94"/>
      <c r="AY248" s="95" t="s">
        <v>93</v>
      </c>
      <c r="AZ248" s="95"/>
      <c r="BA248" s="95"/>
      <c r="BB248" s="100"/>
      <c r="BC248" s="95"/>
      <c r="BD248" s="95"/>
      <c r="BE248" s="102">
        <v>500</v>
      </c>
      <c r="BF248" s="102">
        <v>685</v>
      </c>
      <c r="BG248" s="102" t="s">
        <v>93</v>
      </c>
      <c r="BH248" s="95"/>
      <c r="BI248" s="95" t="str">
        <f>VLOOKUP(D248,'部省规划资金拨付（年报数据）'!$C$8:'部省规划资金拨付（年报数据）'!$BE$464,1,FALSE)</f>
        <v xml:space="preserve">S344靖州县响水坝-星子界 </v>
      </c>
      <c r="BJ248" s="43">
        <v>12720</v>
      </c>
      <c r="BK248" s="43">
        <v>0</v>
      </c>
      <c r="BL248" s="43"/>
      <c r="BM248" s="43">
        <v>12720</v>
      </c>
      <c r="BN248" s="43">
        <v>685</v>
      </c>
      <c r="BO248" s="43">
        <v>685</v>
      </c>
      <c r="BP248" s="43"/>
      <c r="BQ248" s="43"/>
      <c r="BR248" s="43"/>
      <c r="BS248" s="43">
        <f t="shared" si="15"/>
        <v>13405</v>
      </c>
      <c r="BT248" s="106" t="s">
        <v>416</v>
      </c>
      <c r="BU248" s="106" t="s">
        <v>1037</v>
      </c>
      <c r="BV248" s="110" t="s">
        <v>1037</v>
      </c>
    </row>
    <row r="249" spans="1:74" ht="36">
      <c r="A249" s="28">
        <v>238</v>
      </c>
      <c r="B249" s="28" t="s">
        <v>371</v>
      </c>
      <c r="C249" s="28" t="s">
        <v>1052</v>
      </c>
      <c r="D249" s="30" t="s">
        <v>1053</v>
      </c>
      <c r="E249" s="31" t="s">
        <v>1054</v>
      </c>
      <c r="F249" s="31" t="s">
        <v>1055</v>
      </c>
      <c r="G249" s="32"/>
      <c r="H249" s="32"/>
      <c r="I249" s="38" t="s">
        <v>478</v>
      </c>
      <c r="J249" s="39" t="s">
        <v>87</v>
      </c>
      <c r="K249" s="44" t="s">
        <v>140</v>
      </c>
      <c r="L249" s="38" t="s">
        <v>141</v>
      </c>
      <c r="M249" s="41" t="s">
        <v>89</v>
      </c>
      <c r="N249" s="42" t="s">
        <v>119</v>
      </c>
      <c r="O249" s="43">
        <v>15</v>
      </c>
      <c r="P249" s="55">
        <v>15</v>
      </c>
      <c r="Q249" s="62"/>
      <c r="R249" s="62"/>
      <c r="S249" s="62">
        <v>15</v>
      </c>
      <c r="T249" s="62"/>
      <c r="U249" s="62"/>
      <c r="V249" s="62">
        <v>2016</v>
      </c>
      <c r="W249" s="48">
        <v>2021</v>
      </c>
      <c r="X249" s="72" t="s">
        <v>1056</v>
      </c>
      <c r="Y249" s="72" t="s">
        <v>1057</v>
      </c>
      <c r="Z249" s="73">
        <v>19510</v>
      </c>
      <c r="AA249" s="73">
        <v>15014.7101</v>
      </c>
      <c r="AB249" s="73">
        <v>4318.2</v>
      </c>
      <c r="AC249" s="73"/>
      <c r="AD249" s="79">
        <v>15191.8</v>
      </c>
      <c r="AE249" s="55"/>
      <c r="AF249" s="55"/>
      <c r="AG249" s="67">
        <f t="shared" si="14"/>
        <v>14382.5</v>
      </c>
      <c r="AH249" s="67">
        <f t="shared" si="14"/>
        <v>2250</v>
      </c>
      <c r="AI249" s="79">
        <v>5655</v>
      </c>
      <c r="AJ249" s="79">
        <v>0</v>
      </c>
      <c r="AK249" s="79">
        <v>5655</v>
      </c>
      <c r="AL249" s="79"/>
      <c r="AM249" s="79"/>
      <c r="AN249" s="79"/>
      <c r="AO249" s="79"/>
      <c r="AP249" s="79"/>
      <c r="AQ249" s="79" t="s">
        <v>246</v>
      </c>
      <c r="AR249" s="79"/>
      <c r="AS249" s="55">
        <v>3769.5</v>
      </c>
      <c r="AT249" s="55">
        <v>2250</v>
      </c>
      <c r="AU249" s="93" t="s">
        <v>93</v>
      </c>
      <c r="AV249" s="55"/>
      <c r="AW249" s="94"/>
      <c r="AX249" s="94"/>
      <c r="AY249" s="95" t="s">
        <v>246</v>
      </c>
      <c r="AZ249" s="95"/>
      <c r="BA249" s="95"/>
      <c r="BB249" s="100"/>
      <c r="BC249" s="95"/>
      <c r="BD249" s="95"/>
      <c r="BE249" s="102">
        <v>4958</v>
      </c>
      <c r="BF249" s="95"/>
      <c r="BG249" s="102" t="s">
        <v>94</v>
      </c>
      <c r="BH249" s="102">
        <v>14</v>
      </c>
      <c r="BI249" s="95" t="str">
        <f>VLOOKUP(D249,'部省规划资金拨付（年报数据）'!$C$8:'部省规划资金拨付（年报数据）'!$BE$464,1,FALSE)</f>
        <v>保靖夯沙至吉首德夯公路</v>
      </c>
      <c r="BJ249" s="43">
        <v>0</v>
      </c>
      <c r="BK249" s="43">
        <v>2250</v>
      </c>
      <c r="BL249" s="43"/>
      <c r="BM249" s="43">
        <v>0</v>
      </c>
      <c r="BN249" s="43">
        <v>1783</v>
      </c>
      <c r="BO249" s="43"/>
      <c r="BP249" s="43">
        <v>1783</v>
      </c>
      <c r="BQ249" s="43"/>
      <c r="BR249" s="43">
        <v>454</v>
      </c>
      <c r="BS249" s="43">
        <f t="shared" si="15"/>
        <v>2237</v>
      </c>
      <c r="BT249" s="106" t="s">
        <v>416</v>
      </c>
      <c r="BU249" s="106" t="s">
        <v>417</v>
      </c>
      <c r="BV249" s="110" t="s">
        <v>417</v>
      </c>
    </row>
    <row r="250" spans="1:74" ht="36">
      <c r="A250" s="28">
        <v>239</v>
      </c>
      <c r="B250" s="28" t="s">
        <v>274</v>
      </c>
      <c r="C250" s="28" t="s">
        <v>778</v>
      </c>
      <c r="D250" s="30" t="s">
        <v>1387</v>
      </c>
      <c r="E250" s="31" t="s">
        <v>1388</v>
      </c>
      <c r="F250" s="31" t="s">
        <v>1388</v>
      </c>
      <c r="G250" s="32"/>
      <c r="H250" s="32" t="s">
        <v>1387</v>
      </c>
      <c r="I250" s="38" t="s">
        <v>478</v>
      </c>
      <c r="J250" s="39" t="s">
        <v>87</v>
      </c>
      <c r="K250" s="40" t="s">
        <v>88</v>
      </c>
      <c r="L250" s="38"/>
      <c r="M250" s="41" t="s">
        <v>89</v>
      </c>
      <c r="N250" s="42" t="s">
        <v>113</v>
      </c>
      <c r="O250" s="43">
        <v>4</v>
      </c>
      <c r="P250" s="60">
        <v>3.992</v>
      </c>
      <c r="Q250" s="60">
        <v>3.992</v>
      </c>
      <c r="R250" s="60"/>
      <c r="S250" s="60"/>
      <c r="T250" s="60"/>
      <c r="U250" s="60"/>
      <c r="V250" s="60">
        <v>2017</v>
      </c>
      <c r="W250" s="60">
        <v>2019</v>
      </c>
      <c r="X250" s="71" t="s">
        <v>1389</v>
      </c>
      <c r="Y250" s="75" t="s">
        <v>1390</v>
      </c>
      <c r="Z250" s="73">
        <v>22093.57</v>
      </c>
      <c r="AA250" s="73">
        <v>16199.7153</v>
      </c>
      <c r="AB250" s="73">
        <v>2195.6</v>
      </c>
      <c r="AC250" s="73"/>
      <c r="AD250" s="73">
        <v>19897.97</v>
      </c>
      <c r="AE250" s="67"/>
      <c r="AF250" s="67"/>
      <c r="AG250" s="67">
        <f t="shared" si="14"/>
        <v>21093.864999999998</v>
      </c>
      <c r="AH250" s="67">
        <f t="shared" si="14"/>
        <v>1536.92</v>
      </c>
      <c r="AI250" s="79"/>
      <c r="AJ250" s="79"/>
      <c r="AK250" s="79"/>
      <c r="AL250" s="79"/>
      <c r="AM250" s="79"/>
      <c r="AN250" s="79"/>
      <c r="AO250" s="79"/>
      <c r="AP250" s="79"/>
      <c r="AQ250" s="79"/>
      <c r="AR250" s="79"/>
      <c r="AS250" s="55">
        <v>4020</v>
      </c>
      <c r="AT250" s="55">
        <v>455.4</v>
      </c>
      <c r="AU250" s="93" t="s">
        <v>246</v>
      </c>
      <c r="AV250" s="55"/>
      <c r="AW250" s="94">
        <v>7026.7849999999999</v>
      </c>
      <c r="AX250" s="94">
        <v>1081.52</v>
      </c>
      <c r="AY250" s="95" t="s">
        <v>93</v>
      </c>
      <c r="AZ250" s="95"/>
      <c r="BA250" s="95">
        <v>6628.08</v>
      </c>
      <c r="BB250" s="100"/>
      <c r="BC250" s="95" t="s">
        <v>93</v>
      </c>
      <c r="BD250" s="95"/>
      <c r="BE250" s="101">
        <v>3419</v>
      </c>
      <c r="BF250" s="95"/>
      <c r="BG250" s="101" t="s">
        <v>93</v>
      </c>
      <c r="BH250" s="95"/>
      <c r="BI250" s="95" t="str">
        <f>VLOOKUP(D250,'部省规划资金拨付（年报数据）'!$C$8:'部省规划资金拨付（年报数据）'!$BE$464,1,FALSE)</f>
        <v>G207武潭镇区改线工程</v>
      </c>
      <c r="BJ250" s="43">
        <v>455</v>
      </c>
      <c r="BK250" s="43">
        <v>1081.92</v>
      </c>
      <c r="BL250" s="43"/>
      <c r="BM250" s="43">
        <v>455</v>
      </c>
      <c r="BN250" s="43">
        <v>1082</v>
      </c>
      <c r="BO250" s="43"/>
      <c r="BP250" s="43">
        <v>1082</v>
      </c>
      <c r="BQ250" s="43"/>
      <c r="BR250" s="43"/>
      <c r="BS250" s="43">
        <f t="shared" si="15"/>
        <v>1537</v>
      </c>
      <c r="BT250" s="106" t="s">
        <v>416</v>
      </c>
      <c r="BU250" s="106" t="s">
        <v>1037</v>
      </c>
      <c r="BV250" s="110" t="s">
        <v>1037</v>
      </c>
    </row>
    <row r="251" spans="1:74" ht="36">
      <c r="A251" s="28">
        <v>240</v>
      </c>
      <c r="B251" s="28" t="s">
        <v>274</v>
      </c>
      <c r="C251" s="28" t="s">
        <v>281</v>
      </c>
      <c r="D251" s="30" t="s">
        <v>1391</v>
      </c>
      <c r="E251" s="31" t="s">
        <v>1392</v>
      </c>
      <c r="F251" s="31" t="s">
        <v>1392</v>
      </c>
      <c r="G251" s="32" t="s">
        <v>1392</v>
      </c>
      <c r="H251" s="32" t="s">
        <v>1392</v>
      </c>
      <c r="I251" s="38" t="s">
        <v>478</v>
      </c>
      <c r="J251" s="39" t="s">
        <v>87</v>
      </c>
      <c r="K251" s="44" t="s">
        <v>140</v>
      </c>
      <c r="L251" s="38" t="s">
        <v>141</v>
      </c>
      <c r="M251" s="45" t="s">
        <v>165</v>
      </c>
      <c r="N251" s="42" t="s">
        <v>113</v>
      </c>
      <c r="O251" s="43">
        <v>5.32</v>
      </c>
      <c r="P251" s="60">
        <v>4.6289999999999996</v>
      </c>
      <c r="Q251" s="60"/>
      <c r="R251" s="60">
        <v>4.6289999999999996</v>
      </c>
      <c r="S251" s="60"/>
      <c r="T251" s="60"/>
      <c r="U251" s="60"/>
      <c r="V251" s="60">
        <v>2017</v>
      </c>
      <c r="W251" s="60">
        <v>2019</v>
      </c>
      <c r="X251" s="72" t="s">
        <v>1393</v>
      </c>
      <c r="Y251" s="75" t="s">
        <v>1394</v>
      </c>
      <c r="Z251" s="73">
        <v>10861</v>
      </c>
      <c r="AA251" s="73">
        <v>7053</v>
      </c>
      <c r="AB251" s="73">
        <v>3150</v>
      </c>
      <c r="AC251" s="73">
        <v>0</v>
      </c>
      <c r="AD251" s="73">
        <v>7711</v>
      </c>
      <c r="AE251" s="67"/>
      <c r="AF251" s="67"/>
      <c r="AG251" s="67">
        <f t="shared" si="14"/>
        <v>7602</v>
      </c>
      <c r="AH251" s="67">
        <f t="shared" si="14"/>
        <v>2205</v>
      </c>
      <c r="AI251" s="79"/>
      <c r="AJ251" s="79"/>
      <c r="AK251" s="79"/>
      <c r="AL251" s="79"/>
      <c r="AM251" s="79"/>
      <c r="AN251" s="79"/>
      <c r="AO251" s="79"/>
      <c r="AP251" s="79"/>
      <c r="AQ251" s="79"/>
      <c r="AR251" s="79"/>
      <c r="AS251" s="55">
        <v>1600</v>
      </c>
      <c r="AT251" s="55">
        <v>675</v>
      </c>
      <c r="AU251" s="93" t="s">
        <v>246</v>
      </c>
      <c r="AV251" s="55"/>
      <c r="AW251" s="94">
        <v>2320</v>
      </c>
      <c r="AX251" s="94">
        <v>270</v>
      </c>
      <c r="AY251" s="95" t="s">
        <v>246</v>
      </c>
      <c r="AZ251" s="95"/>
      <c r="BA251" s="95"/>
      <c r="BB251" s="100"/>
      <c r="BC251" s="95"/>
      <c r="BD251" s="95"/>
      <c r="BE251" s="101">
        <v>3682</v>
      </c>
      <c r="BF251" s="101">
        <v>1260</v>
      </c>
      <c r="BG251" s="101" t="s">
        <v>93</v>
      </c>
      <c r="BH251" s="95"/>
      <c r="BI251" s="95" t="str">
        <f>VLOOKUP(D251,'部省规划资金拨付（年报数据）'!$C$8:'部省规划资金拨付（年报数据）'!$BE$464,1,FALSE)</f>
        <v>G354安化烟溪段城改线工程</v>
      </c>
      <c r="BJ251" s="43">
        <v>0</v>
      </c>
      <c r="BK251" s="43">
        <v>945</v>
      </c>
      <c r="BL251" s="43"/>
      <c r="BM251" s="43">
        <v>0</v>
      </c>
      <c r="BN251" s="43">
        <v>2205</v>
      </c>
      <c r="BO251" s="43">
        <v>1260</v>
      </c>
      <c r="BP251" s="43">
        <v>945</v>
      </c>
      <c r="BQ251" s="43"/>
      <c r="BR251" s="43"/>
      <c r="BS251" s="43">
        <f t="shared" si="15"/>
        <v>2205</v>
      </c>
      <c r="BT251" s="106" t="s">
        <v>416</v>
      </c>
      <c r="BU251" s="106" t="s">
        <v>1037</v>
      </c>
      <c r="BV251" s="110" t="s">
        <v>1037</v>
      </c>
    </row>
    <row r="252" spans="1:74" ht="36">
      <c r="A252" s="28">
        <v>241</v>
      </c>
      <c r="B252" s="28" t="s">
        <v>371</v>
      </c>
      <c r="C252" s="28" t="s">
        <v>1395</v>
      </c>
      <c r="D252" s="30" t="s">
        <v>1396</v>
      </c>
      <c r="E252" s="31" t="s">
        <v>1397</v>
      </c>
      <c r="F252" s="31" t="s">
        <v>1398</v>
      </c>
      <c r="G252" s="32" t="s">
        <v>1397</v>
      </c>
      <c r="H252" s="32" t="s">
        <v>1397</v>
      </c>
      <c r="I252" s="38" t="s">
        <v>478</v>
      </c>
      <c r="J252" s="39" t="s">
        <v>87</v>
      </c>
      <c r="K252" s="44" t="s">
        <v>140</v>
      </c>
      <c r="L252" s="47" t="s">
        <v>141</v>
      </c>
      <c r="M252" s="41" t="s">
        <v>89</v>
      </c>
      <c r="N252" s="42" t="s">
        <v>113</v>
      </c>
      <c r="O252" s="43">
        <v>45.5</v>
      </c>
      <c r="P252" s="65">
        <v>42.744</v>
      </c>
      <c r="Q252" s="65"/>
      <c r="R252" s="65">
        <v>42.744</v>
      </c>
      <c r="S252" s="65"/>
      <c r="T252" s="65"/>
      <c r="U252" s="65"/>
      <c r="V252" s="65">
        <v>2017</v>
      </c>
      <c r="W252" s="55">
        <v>2019</v>
      </c>
      <c r="X252" s="71"/>
      <c r="Y252" s="75"/>
      <c r="Z252" s="73">
        <v>51731.47</v>
      </c>
      <c r="AA252" s="73">
        <v>13541.299199999999</v>
      </c>
      <c r="AB252" s="73">
        <v>19234.8</v>
      </c>
      <c r="AC252" s="73">
        <v>0</v>
      </c>
      <c r="AD252" s="67">
        <v>32496.67</v>
      </c>
      <c r="AE252" s="86"/>
      <c r="AF252" s="86"/>
      <c r="AG252" s="67">
        <f t="shared" si="14"/>
        <v>38472.735000000001</v>
      </c>
      <c r="AH252" s="67">
        <f t="shared" si="14"/>
        <v>13370.44</v>
      </c>
      <c r="AI252" s="88"/>
      <c r="AJ252" s="79"/>
      <c r="AK252" s="88"/>
      <c r="AL252" s="88"/>
      <c r="AM252" s="88"/>
      <c r="AN252" s="88"/>
      <c r="AO252" s="88"/>
      <c r="AP252" s="88"/>
      <c r="AQ252" s="88"/>
      <c r="AR252" s="55"/>
      <c r="AS252" s="55">
        <v>7760</v>
      </c>
      <c r="AT252" s="55">
        <v>2700</v>
      </c>
      <c r="AU252" s="93" t="s">
        <v>246</v>
      </c>
      <c r="AV252" s="55"/>
      <c r="AW252" s="94">
        <v>18105.735000000001</v>
      </c>
      <c r="AX252" s="94">
        <v>3070.44</v>
      </c>
      <c r="AY252" s="95" t="s">
        <v>246</v>
      </c>
      <c r="AZ252" s="95"/>
      <c r="BA252" s="95"/>
      <c r="BB252" s="100"/>
      <c r="BC252" s="95"/>
      <c r="BD252" s="95"/>
      <c r="BE252" s="102">
        <v>12607</v>
      </c>
      <c r="BF252" s="102">
        <v>7600</v>
      </c>
      <c r="BG252" s="102" t="s">
        <v>93</v>
      </c>
      <c r="BH252" s="95"/>
      <c r="BI252" s="95" t="str">
        <f>VLOOKUP(D252,'部省规划资金拨付（年报数据）'!$C$8:'部省规划资金拨付（年报数据）'!$BE$464,1,FALSE)</f>
        <v>G352吉首乾州至凤凰腊尔山公路</v>
      </c>
      <c r="BJ252" s="43">
        <v>0</v>
      </c>
      <c r="BK252" s="43">
        <v>5770.44</v>
      </c>
      <c r="BL252" s="43"/>
      <c r="BM252" s="43">
        <v>0</v>
      </c>
      <c r="BN252" s="43">
        <v>13370</v>
      </c>
      <c r="BO252" s="43">
        <v>7600</v>
      </c>
      <c r="BP252" s="43">
        <v>5770</v>
      </c>
      <c r="BQ252" s="43"/>
      <c r="BR252" s="43"/>
      <c r="BS252" s="43">
        <f t="shared" si="15"/>
        <v>13370</v>
      </c>
      <c r="BT252" s="106" t="s">
        <v>416</v>
      </c>
      <c r="BU252" s="95" t="s">
        <v>1037</v>
      </c>
      <c r="BV252" s="110" t="s">
        <v>1037</v>
      </c>
    </row>
    <row r="253" spans="1:74" ht="48">
      <c r="A253" s="28">
        <v>242</v>
      </c>
      <c r="B253" s="28" t="s">
        <v>190</v>
      </c>
      <c r="C253" s="28" t="s">
        <v>1082</v>
      </c>
      <c r="D253" s="30" t="s">
        <v>1083</v>
      </c>
      <c r="E253" s="31" t="s">
        <v>1083</v>
      </c>
      <c r="F253" s="31" t="s">
        <v>1084</v>
      </c>
      <c r="G253" s="32"/>
      <c r="H253" s="32"/>
      <c r="I253" s="38" t="s">
        <v>478</v>
      </c>
      <c r="J253" s="39" t="s">
        <v>1074</v>
      </c>
      <c r="K253" s="40" t="s">
        <v>88</v>
      </c>
      <c r="L253" s="38"/>
      <c r="M253" s="58" t="s">
        <v>165</v>
      </c>
      <c r="N253" s="58"/>
      <c r="O253" s="57"/>
      <c r="P253" s="55">
        <v>8</v>
      </c>
      <c r="Q253" s="55"/>
      <c r="R253" s="55">
        <v>8</v>
      </c>
      <c r="S253" s="55"/>
      <c r="T253" s="55"/>
      <c r="U253" s="55"/>
      <c r="V253" s="55">
        <v>2017</v>
      </c>
      <c r="W253" s="55">
        <v>2018</v>
      </c>
      <c r="X253" s="72" t="s">
        <v>1085</v>
      </c>
      <c r="Y253" s="75" t="s">
        <v>1086</v>
      </c>
      <c r="Z253" s="73">
        <v>7007</v>
      </c>
      <c r="AA253" s="73"/>
      <c r="AB253" s="73">
        <v>2400</v>
      </c>
      <c r="AC253" s="73"/>
      <c r="AD253" s="67">
        <v>4607</v>
      </c>
      <c r="AE253" s="67"/>
      <c r="AF253" s="67"/>
      <c r="AG253" s="67">
        <f t="shared" si="14"/>
        <v>11912.099999999999</v>
      </c>
      <c r="AH253" s="67">
        <f t="shared" si="14"/>
        <v>1440</v>
      </c>
      <c r="AI253" s="79"/>
      <c r="AJ253" s="79"/>
      <c r="AK253" s="79"/>
      <c r="AL253" s="79"/>
      <c r="AM253" s="79"/>
      <c r="AN253" s="79"/>
      <c r="AO253" s="79"/>
      <c r="AP253" s="79"/>
      <c r="AQ253" s="79"/>
      <c r="AR253" s="79"/>
      <c r="AS253" s="55">
        <v>4204.2</v>
      </c>
      <c r="AT253" s="55">
        <v>1440</v>
      </c>
      <c r="AU253" s="93" t="s">
        <v>93</v>
      </c>
      <c r="AV253" s="55"/>
      <c r="AW253" s="94">
        <v>700.7</v>
      </c>
      <c r="AX253" s="94"/>
      <c r="AY253" s="95" t="s">
        <v>93</v>
      </c>
      <c r="AZ253" s="95"/>
      <c r="BA253" s="95">
        <v>4905.2</v>
      </c>
      <c r="BB253" s="100"/>
      <c r="BC253" s="95" t="s">
        <v>93</v>
      </c>
      <c r="BD253" s="95"/>
      <c r="BE253" s="101">
        <v>2102</v>
      </c>
      <c r="BF253" s="95"/>
      <c r="BG253" s="101" t="s">
        <v>94</v>
      </c>
      <c r="BH253" s="101">
        <v>8</v>
      </c>
      <c r="BI253" s="95" t="str">
        <f>VLOOKUP(D253,'部省规划资金拨付（年报数据）'!$C$8:'部省规划资金拨付（年报数据）'!$BE$464,1,FALSE)</f>
        <v>贺家山乐兴八队牌坊-加油站牌坊</v>
      </c>
      <c r="BJ253" s="43">
        <v>331</v>
      </c>
      <c r="BK253" s="43">
        <v>1109</v>
      </c>
      <c r="BL253" s="43"/>
      <c r="BM253" s="43">
        <v>331</v>
      </c>
      <c r="BN253" s="43">
        <v>0</v>
      </c>
      <c r="BO253" s="43"/>
      <c r="BP253" s="43"/>
      <c r="BQ253" s="43"/>
      <c r="BR253" s="43">
        <v>239</v>
      </c>
      <c r="BS253" s="43">
        <f t="shared" si="15"/>
        <v>570</v>
      </c>
      <c r="BT253" s="106" t="s">
        <v>416</v>
      </c>
      <c r="BU253" s="95" t="s">
        <v>417</v>
      </c>
      <c r="BV253" s="110" t="s">
        <v>417</v>
      </c>
    </row>
    <row r="254" spans="1:74" ht="36">
      <c r="A254" s="28">
        <v>243</v>
      </c>
      <c r="B254" s="28" t="s">
        <v>190</v>
      </c>
      <c r="C254" s="28" t="s">
        <v>711</v>
      </c>
      <c r="D254" s="30" t="s">
        <v>1399</v>
      </c>
      <c r="E254" s="31" t="s">
        <v>1400</v>
      </c>
      <c r="F254" s="31" t="s">
        <v>1401</v>
      </c>
      <c r="G254" s="32"/>
      <c r="H254" s="32"/>
      <c r="I254" s="38" t="s">
        <v>478</v>
      </c>
      <c r="J254" s="39" t="s">
        <v>1074</v>
      </c>
      <c r="K254" s="40" t="s">
        <v>88</v>
      </c>
      <c r="L254" s="38"/>
      <c r="M254" s="41" t="s">
        <v>134</v>
      </c>
      <c r="N254" s="56"/>
      <c r="O254" s="57"/>
      <c r="P254" s="55">
        <v>12.115</v>
      </c>
      <c r="Q254" s="55"/>
      <c r="R254" s="55">
        <v>12.115</v>
      </c>
      <c r="S254" s="55"/>
      <c r="T254" s="55"/>
      <c r="U254" s="55"/>
      <c r="V254" s="55">
        <v>2017</v>
      </c>
      <c r="W254" s="55">
        <v>2019</v>
      </c>
      <c r="X254" s="72" t="s">
        <v>1402</v>
      </c>
      <c r="Y254" s="72" t="s">
        <v>1403</v>
      </c>
      <c r="Z254" s="73">
        <v>15286</v>
      </c>
      <c r="AA254" s="73"/>
      <c r="AB254" s="73">
        <v>3634.5</v>
      </c>
      <c r="AC254" s="73"/>
      <c r="AD254" s="67">
        <v>11651.5</v>
      </c>
      <c r="AE254" s="67"/>
      <c r="AF254" s="67"/>
      <c r="AG254" s="67">
        <f t="shared" si="14"/>
        <v>10916</v>
      </c>
      <c r="AH254" s="67">
        <f t="shared" si="14"/>
        <v>1090.3499999999999</v>
      </c>
      <c r="AI254" s="79"/>
      <c r="AJ254" s="79"/>
      <c r="AK254" s="79"/>
      <c r="AL254" s="79"/>
      <c r="AM254" s="79"/>
      <c r="AN254" s="79"/>
      <c r="AO254" s="79"/>
      <c r="AP254" s="79"/>
      <c r="AQ254" s="79"/>
      <c r="AR254" s="79"/>
      <c r="AS254" s="55">
        <v>1800</v>
      </c>
      <c r="AT254" s="55">
        <v>540</v>
      </c>
      <c r="AU254" s="93" t="s">
        <v>246</v>
      </c>
      <c r="AV254" s="55"/>
      <c r="AW254" s="94">
        <v>3600</v>
      </c>
      <c r="AX254" s="94">
        <v>550.35</v>
      </c>
      <c r="AY254" s="95" t="s">
        <v>246</v>
      </c>
      <c r="AZ254" s="95"/>
      <c r="BA254" s="95"/>
      <c r="BB254" s="100"/>
      <c r="BC254" s="95"/>
      <c r="BD254" s="95"/>
      <c r="BE254" s="101">
        <v>5516</v>
      </c>
      <c r="BF254" s="95"/>
      <c r="BG254" s="101" t="s">
        <v>94</v>
      </c>
      <c r="BH254" s="101">
        <v>12</v>
      </c>
      <c r="BI254" s="95" t="str">
        <f>VLOOKUP(D254,'部省规划资金拨付（年报数据）'!$C$8:'部省规划资金拨付（年报数据）'!$BE$464,1,FALSE)</f>
        <v>临澧合口大桥至杉板卜家村</v>
      </c>
      <c r="BJ254" s="43">
        <v>0</v>
      </c>
      <c r="BK254" s="43">
        <v>1090.3499999999999</v>
      </c>
      <c r="BL254" s="43"/>
      <c r="BM254" s="43">
        <v>0</v>
      </c>
      <c r="BN254" s="43">
        <v>0</v>
      </c>
      <c r="BO254" s="43"/>
      <c r="BP254" s="43"/>
      <c r="BQ254" s="43"/>
      <c r="BR254" s="43">
        <v>644</v>
      </c>
      <c r="BS254" s="43">
        <f t="shared" si="15"/>
        <v>644</v>
      </c>
      <c r="BT254" s="106" t="s">
        <v>416</v>
      </c>
      <c r="BU254" s="95" t="s">
        <v>417</v>
      </c>
      <c r="BV254" s="110" t="s">
        <v>417</v>
      </c>
    </row>
    <row r="255" spans="1:74" ht="84">
      <c r="A255" s="28">
        <v>244</v>
      </c>
      <c r="B255" s="28" t="s">
        <v>110</v>
      </c>
      <c r="C255" s="28" t="s">
        <v>111</v>
      </c>
      <c r="D255" s="36" t="s">
        <v>1442</v>
      </c>
      <c r="E255" s="31" t="s">
        <v>1443</v>
      </c>
      <c r="F255" s="31" t="s">
        <v>1442</v>
      </c>
      <c r="G255" s="32" t="s">
        <v>1210</v>
      </c>
      <c r="H255" s="32" t="s">
        <v>1444</v>
      </c>
      <c r="I255" s="38" t="s">
        <v>478</v>
      </c>
      <c r="J255" s="39" t="s">
        <v>87</v>
      </c>
      <c r="K255" s="40" t="s">
        <v>88</v>
      </c>
      <c r="L255" s="38"/>
      <c r="M255" s="41" t="s">
        <v>134</v>
      </c>
      <c r="N255" s="42" t="s">
        <v>113</v>
      </c>
      <c r="O255" s="43">
        <v>18.43</v>
      </c>
      <c r="P255" s="55">
        <v>18.43</v>
      </c>
      <c r="Q255" s="48">
        <v>18.43</v>
      </c>
      <c r="R255" s="62"/>
      <c r="S255" s="62"/>
      <c r="T255" s="62"/>
      <c r="U255" s="62"/>
      <c r="V255" s="48">
        <v>2015</v>
      </c>
      <c r="W255" s="55">
        <v>2018</v>
      </c>
      <c r="X255" s="71" t="s">
        <v>1445</v>
      </c>
      <c r="Y255" s="72" t="s">
        <v>1446</v>
      </c>
      <c r="Z255" s="73">
        <v>98757.26</v>
      </c>
      <c r="AA255" s="73">
        <v>54505</v>
      </c>
      <c r="AB255" s="73">
        <v>17594</v>
      </c>
      <c r="AC255" s="73">
        <v>27645</v>
      </c>
      <c r="AD255" s="73">
        <v>81163.259999999995</v>
      </c>
      <c r="AE255" s="55"/>
      <c r="AF255" s="55"/>
      <c r="AG255" s="67">
        <f t="shared" si="14"/>
        <v>101757.26</v>
      </c>
      <c r="AH255" s="67">
        <f t="shared" si="14"/>
        <v>17594</v>
      </c>
      <c r="AI255" s="79">
        <v>32834</v>
      </c>
      <c r="AJ255" s="79">
        <v>5278</v>
      </c>
      <c r="AK255" s="79">
        <v>32834</v>
      </c>
      <c r="AL255" s="79"/>
      <c r="AM255" s="79"/>
      <c r="AN255" s="79">
        <v>1382</v>
      </c>
      <c r="AO255" s="79"/>
      <c r="AP255" s="79">
        <v>3896</v>
      </c>
      <c r="AQ255" s="79" t="s">
        <v>246</v>
      </c>
      <c r="AR255" s="79"/>
      <c r="AS255" s="55">
        <v>50000</v>
      </c>
      <c r="AT255" s="55">
        <v>12316</v>
      </c>
      <c r="AU255" s="93" t="s">
        <v>94</v>
      </c>
      <c r="AV255" s="55">
        <v>14</v>
      </c>
      <c r="AW255" s="94">
        <v>15923.26</v>
      </c>
      <c r="AX255" s="94">
        <v>0</v>
      </c>
      <c r="AY255" s="95" t="s">
        <v>94</v>
      </c>
      <c r="AZ255" s="95">
        <v>4.43</v>
      </c>
      <c r="BA255" s="95"/>
      <c r="BB255" s="100"/>
      <c r="BC255" s="95"/>
      <c r="BD255" s="95"/>
      <c r="BE255" s="101">
        <v>3000</v>
      </c>
      <c r="BF255" s="95"/>
      <c r="BG255" s="95"/>
      <c r="BH255" s="95"/>
      <c r="BI255" s="95" t="str">
        <f>VLOOKUP(D255,'部省规划资金拨付（年报数据）'!$C$8:'部省规划资金拨付（年报数据）'!$BE$464,1,FALSE)</f>
        <v>G320湘潭绕城线二期(红易路至芙蓉路段及湘江路至伏林大道段）</v>
      </c>
      <c r="BJ255" s="43">
        <v>17594</v>
      </c>
      <c r="BK255" s="43">
        <v>0</v>
      </c>
      <c r="BL255" s="43"/>
      <c r="BM255" s="43">
        <v>17594</v>
      </c>
      <c r="BN255" s="43">
        <v>0</v>
      </c>
      <c r="BO255" s="43"/>
      <c r="BP255" s="43"/>
      <c r="BQ255" s="43"/>
      <c r="BR255" s="43"/>
      <c r="BS255" s="43">
        <f t="shared" si="15"/>
        <v>17594</v>
      </c>
      <c r="BT255" s="106" t="s">
        <v>426</v>
      </c>
      <c r="BU255" s="106" t="s">
        <v>426</v>
      </c>
      <c r="BV255" s="110"/>
    </row>
    <row r="256" spans="1:74" ht="36">
      <c r="A256" s="28">
        <v>245</v>
      </c>
      <c r="B256" s="28" t="s">
        <v>190</v>
      </c>
      <c r="C256" s="28" t="s">
        <v>196</v>
      </c>
      <c r="D256" s="36" t="s">
        <v>1111</v>
      </c>
      <c r="E256" s="31" t="s">
        <v>1112</v>
      </c>
      <c r="F256" s="31" t="s">
        <v>1112</v>
      </c>
      <c r="G256" s="32" t="s">
        <v>1112</v>
      </c>
      <c r="H256" s="32" t="s">
        <v>1113</v>
      </c>
      <c r="I256" s="38" t="s">
        <v>478</v>
      </c>
      <c r="J256" s="39" t="s">
        <v>87</v>
      </c>
      <c r="K256" s="40" t="s">
        <v>88</v>
      </c>
      <c r="L256" s="38"/>
      <c r="M256" s="41" t="s">
        <v>165</v>
      </c>
      <c r="N256" s="42" t="s">
        <v>113</v>
      </c>
      <c r="O256" s="43">
        <v>10</v>
      </c>
      <c r="P256" s="55">
        <v>9.3650000000000002</v>
      </c>
      <c r="Q256" s="55"/>
      <c r="R256" s="55">
        <v>9.2590000000000003</v>
      </c>
      <c r="S256" s="55"/>
      <c r="T256" s="55">
        <v>106</v>
      </c>
      <c r="U256" s="55"/>
      <c r="V256" s="55">
        <v>2016</v>
      </c>
      <c r="W256" s="55">
        <v>2018</v>
      </c>
      <c r="X256" s="71" t="s">
        <v>1114</v>
      </c>
      <c r="Y256" s="72" t="s">
        <v>1115</v>
      </c>
      <c r="Z256" s="73">
        <v>7307</v>
      </c>
      <c r="AA256" s="73">
        <v>5017.7491</v>
      </c>
      <c r="AB256" s="73">
        <v>3559</v>
      </c>
      <c r="AC256" s="73">
        <v>5000</v>
      </c>
      <c r="AD256" s="67">
        <v>3748</v>
      </c>
      <c r="AE256" s="67"/>
      <c r="AF256" s="67"/>
      <c r="AG256" s="67">
        <f t="shared" si="14"/>
        <v>7407</v>
      </c>
      <c r="AH256" s="67">
        <f t="shared" si="14"/>
        <v>3559</v>
      </c>
      <c r="AI256" s="79">
        <v>2100</v>
      </c>
      <c r="AJ256" s="79">
        <v>0</v>
      </c>
      <c r="AK256" s="79">
        <v>2100</v>
      </c>
      <c r="AL256" s="79"/>
      <c r="AM256" s="79"/>
      <c r="AN256" s="79"/>
      <c r="AO256" s="79"/>
      <c r="AP256" s="79"/>
      <c r="AQ256" s="79" t="s">
        <v>246</v>
      </c>
      <c r="AR256" s="79"/>
      <c r="AS256" s="55">
        <v>5000</v>
      </c>
      <c r="AT256" s="55">
        <v>3500</v>
      </c>
      <c r="AU256" s="93" t="s">
        <v>93</v>
      </c>
      <c r="AV256" s="55"/>
      <c r="AW256" s="94">
        <v>207</v>
      </c>
      <c r="AX256" s="94">
        <v>59</v>
      </c>
      <c r="AY256" s="95" t="s">
        <v>94</v>
      </c>
      <c r="AZ256" s="95">
        <v>9.3650000000000002</v>
      </c>
      <c r="BA256" s="95"/>
      <c r="BB256" s="100"/>
      <c r="BC256" s="95"/>
      <c r="BD256" s="95"/>
      <c r="BE256" s="101">
        <v>100</v>
      </c>
      <c r="BF256" s="95"/>
      <c r="BG256" s="95"/>
      <c r="BH256" s="95"/>
      <c r="BI256" s="95" t="str">
        <f>VLOOKUP(D256,'部省规划资金拨付（年报数据）'!$C$8:'部省规划资金拨付（年报数据）'!$BE$464,1,FALSE)</f>
        <v>G353县城至安障公路</v>
      </c>
      <c r="BJ256" s="43">
        <v>3559</v>
      </c>
      <c r="BK256" s="43">
        <v>0</v>
      </c>
      <c r="BL256" s="43"/>
      <c r="BM256" s="43">
        <v>3559</v>
      </c>
      <c r="BN256" s="43">
        <v>0</v>
      </c>
      <c r="BO256" s="43"/>
      <c r="BP256" s="43"/>
      <c r="BQ256" s="43"/>
      <c r="BR256" s="43"/>
      <c r="BS256" s="43">
        <f t="shared" si="15"/>
        <v>3559</v>
      </c>
      <c r="BT256" s="106" t="s">
        <v>426</v>
      </c>
      <c r="BU256" s="106" t="s">
        <v>426</v>
      </c>
      <c r="BV256" s="110"/>
    </row>
    <row r="257" spans="1:74" ht="48">
      <c r="A257" s="28">
        <v>246</v>
      </c>
      <c r="B257" s="28" t="s">
        <v>371</v>
      </c>
      <c r="C257" s="28" t="s">
        <v>394</v>
      </c>
      <c r="D257" s="30" t="s">
        <v>1226</v>
      </c>
      <c r="E257" s="31" t="s">
        <v>1227</v>
      </c>
      <c r="F257" s="31" t="s">
        <v>1228</v>
      </c>
      <c r="G257" s="32" t="s">
        <v>1227</v>
      </c>
      <c r="H257" s="32" t="s">
        <v>1227</v>
      </c>
      <c r="I257" s="38" t="s">
        <v>478</v>
      </c>
      <c r="J257" s="39" t="s">
        <v>87</v>
      </c>
      <c r="K257" s="44" t="s">
        <v>140</v>
      </c>
      <c r="L257" s="38" t="s">
        <v>141</v>
      </c>
      <c r="M257" s="41" t="s">
        <v>89</v>
      </c>
      <c r="N257" s="42" t="s">
        <v>113</v>
      </c>
      <c r="O257" s="43">
        <v>8</v>
      </c>
      <c r="P257" s="55">
        <v>7.8540000000000001</v>
      </c>
      <c r="Q257" s="65">
        <v>7.8540000000000001</v>
      </c>
      <c r="R257" s="65"/>
      <c r="S257" s="65"/>
      <c r="T257" s="65"/>
      <c r="U257" s="65"/>
      <c r="V257" s="65">
        <v>2017</v>
      </c>
      <c r="W257" s="55">
        <v>2019</v>
      </c>
      <c r="X257" s="71" t="s">
        <v>1229</v>
      </c>
      <c r="Y257" s="72" t="s">
        <v>1230</v>
      </c>
      <c r="Z257" s="73">
        <v>24162</v>
      </c>
      <c r="AA257" s="73">
        <v>17714.654699999999</v>
      </c>
      <c r="AB257" s="73">
        <v>8392</v>
      </c>
      <c r="AC257" s="73">
        <v>9425</v>
      </c>
      <c r="AD257" s="79">
        <v>15770</v>
      </c>
      <c r="AE257" s="86"/>
      <c r="AF257" s="86"/>
      <c r="AG257" s="67">
        <f t="shared" si="14"/>
        <v>29844.400000000001</v>
      </c>
      <c r="AH257" s="67">
        <f t="shared" si="14"/>
        <v>8392</v>
      </c>
      <c r="AI257" s="88"/>
      <c r="AJ257" s="79"/>
      <c r="AK257" s="88"/>
      <c r="AL257" s="88"/>
      <c r="AM257" s="88"/>
      <c r="AN257" s="88"/>
      <c r="AO257" s="88"/>
      <c r="AP257" s="88"/>
      <c r="AQ257" s="88"/>
      <c r="AR257" s="55"/>
      <c r="AS257" s="55">
        <v>14582.4</v>
      </c>
      <c r="AT257" s="55">
        <v>4800</v>
      </c>
      <c r="AU257" s="93" t="s">
        <v>93</v>
      </c>
      <c r="AV257" s="55"/>
      <c r="AW257" s="94"/>
      <c r="AX257" s="94"/>
      <c r="AY257" s="95" t="s">
        <v>93</v>
      </c>
      <c r="AZ257" s="95"/>
      <c r="BA257" s="95">
        <v>14262</v>
      </c>
      <c r="BB257" s="100">
        <v>3592</v>
      </c>
      <c r="BC257" s="95" t="s">
        <v>94</v>
      </c>
      <c r="BD257" s="95">
        <v>7.9</v>
      </c>
      <c r="BE257" s="102">
        <v>1000</v>
      </c>
      <c r="BF257" s="95"/>
      <c r="BG257" s="95"/>
      <c r="BH257" s="95"/>
      <c r="BI257" s="95" t="str">
        <f>VLOOKUP(D257,'部省规划资金拨付（年报数据）'!$C$8:'部省规划资金拨付（年报数据）'!$BE$464,1,FALSE)</f>
        <v>G353龙山狮子村至湘鄂情大桥（湘鄂界）公路</v>
      </c>
      <c r="BJ257" s="43">
        <v>5035</v>
      </c>
      <c r="BK257" s="43">
        <v>3357</v>
      </c>
      <c r="BL257" s="43"/>
      <c r="BM257" s="43">
        <v>5035</v>
      </c>
      <c r="BN257" s="43">
        <v>3357</v>
      </c>
      <c r="BO257" s="43"/>
      <c r="BP257" s="43">
        <v>3357</v>
      </c>
      <c r="BQ257" s="43"/>
      <c r="BR257" s="43"/>
      <c r="BS257" s="43">
        <f t="shared" si="15"/>
        <v>8392</v>
      </c>
      <c r="BT257" s="106" t="s">
        <v>426</v>
      </c>
      <c r="BU257" s="106" t="s">
        <v>426</v>
      </c>
      <c r="BV257" s="110"/>
    </row>
    <row r="258" spans="1:74" ht="36">
      <c r="A258" s="28">
        <v>247</v>
      </c>
      <c r="B258" s="28" t="s">
        <v>190</v>
      </c>
      <c r="C258" s="28" t="s">
        <v>214</v>
      </c>
      <c r="D258" s="30" t="s">
        <v>1162</v>
      </c>
      <c r="E258" s="31" t="s">
        <v>1162</v>
      </c>
      <c r="F258" s="31" t="s">
        <v>1163</v>
      </c>
      <c r="G258" s="32"/>
      <c r="H258" s="32"/>
      <c r="I258" s="38" t="s">
        <v>478</v>
      </c>
      <c r="J258" s="39" t="s">
        <v>87</v>
      </c>
      <c r="K258" s="40" t="s">
        <v>133</v>
      </c>
      <c r="L258" s="38"/>
      <c r="M258" s="41" t="s">
        <v>1164</v>
      </c>
      <c r="N258" s="42" t="s">
        <v>90</v>
      </c>
      <c r="O258" s="43">
        <v>32</v>
      </c>
      <c r="P258" s="55">
        <v>32.316000000000003</v>
      </c>
      <c r="Q258" s="55">
        <v>32.316000000000003</v>
      </c>
      <c r="R258" s="55"/>
      <c r="S258" s="55"/>
      <c r="T258" s="55"/>
      <c r="U258" s="55"/>
      <c r="V258" s="55">
        <v>2017</v>
      </c>
      <c r="W258" s="55">
        <v>2020</v>
      </c>
      <c r="X258" s="71" t="s">
        <v>1165</v>
      </c>
      <c r="Y258" s="136" t="s">
        <v>1166</v>
      </c>
      <c r="Z258" s="73">
        <v>93943.88</v>
      </c>
      <c r="AA258" s="73">
        <v>67375.7601</v>
      </c>
      <c r="AB258" s="73">
        <v>19783</v>
      </c>
      <c r="AC258" s="73"/>
      <c r="AD258" s="67">
        <v>74160.88</v>
      </c>
      <c r="AE258" s="67"/>
      <c r="AF258" s="67"/>
      <c r="AG258" s="67">
        <f t="shared" si="14"/>
        <v>94643.839999999997</v>
      </c>
      <c r="AH258" s="67">
        <f t="shared" si="14"/>
        <v>19782.900000000001</v>
      </c>
      <c r="AI258" s="79"/>
      <c r="AJ258" s="79"/>
      <c r="AK258" s="79"/>
      <c r="AL258" s="79"/>
      <c r="AM258" s="79"/>
      <c r="AN258" s="79"/>
      <c r="AO258" s="79"/>
      <c r="AP258" s="79"/>
      <c r="AQ258" s="79"/>
      <c r="AR258" s="79"/>
      <c r="AS258" s="55">
        <v>13781.7</v>
      </c>
      <c r="AT258" s="55">
        <v>1920</v>
      </c>
      <c r="AU258" s="93" t="s">
        <v>246</v>
      </c>
      <c r="AV258" s="55"/>
      <c r="AW258" s="94">
        <v>33190.239999999998</v>
      </c>
      <c r="AX258" s="94">
        <v>4014.9</v>
      </c>
      <c r="AY258" s="95" t="s">
        <v>93</v>
      </c>
      <c r="AZ258" s="95"/>
      <c r="BA258" s="95">
        <v>46971.9</v>
      </c>
      <c r="BB258" s="100">
        <v>13848</v>
      </c>
      <c r="BC258" s="95" t="s">
        <v>94</v>
      </c>
      <c r="BD258" s="95">
        <v>32.299999999999997</v>
      </c>
      <c r="BE258" s="101">
        <v>700</v>
      </c>
      <c r="BF258" s="95"/>
      <c r="BG258" s="95"/>
      <c r="BH258" s="95"/>
      <c r="BI258" s="95" t="str">
        <f>VLOOKUP(D258,'部省规划资金拨付（年报数据）'!$C$8:'部省规划资金拨付（年报数据）'!$BE$464,1,FALSE)</f>
        <v>桃源火车站-龙潭段</v>
      </c>
      <c r="BJ258" s="43">
        <v>10137</v>
      </c>
      <c r="BK258" s="43">
        <v>9645.9</v>
      </c>
      <c r="BL258" s="43"/>
      <c r="BM258" s="43">
        <v>10137</v>
      </c>
      <c r="BN258" s="43">
        <v>0</v>
      </c>
      <c r="BO258" s="43"/>
      <c r="BP258" s="43"/>
      <c r="BQ258" s="43"/>
      <c r="BR258" s="43">
        <v>1708</v>
      </c>
      <c r="BS258" s="43">
        <f t="shared" si="15"/>
        <v>11845</v>
      </c>
      <c r="BT258" s="106" t="s">
        <v>426</v>
      </c>
      <c r="BU258" s="106" t="s">
        <v>426</v>
      </c>
      <c r="BV258" s="110"/>
    </row>
    <row r="259" spans="1:74" ht="36">
      <c r="A259" s="28">
        <v>248</v>
      </c>
      <c r="B259" s="28" t="s">
        <v>162</v>
      </c>
      <c r="C259" s="28" t="s">
        <v>168</v>
      </c>
      <c r="D259" s="30" t="s">
        <v>1447</v>
      </c>
      <c r="E259" s="31" t="s">
        <v>1447</v>
      </c>
      <c r="F259" s="31" t="s">
        <v>1448</v>
      </c>
      <c r="G259" s="32"/>
      <c r="H259" s="32"/>
      <c r="I259" s="38" t="s">
        <v>478</v>
      </c>
      <c r="J259" s="39" t="s">
        <v>87</v>
      </c>
      <c r="K259" s="40" t="s">
        <v>88</v>
      </c>
      <c r="L259" s="38"/>
      <c r="M259" s="129" t="s">
        <v>89</v>
      </c>
      <c r="N259" s="42" t="s">
        <v>90</v>
      </c>
      <c r="O259" s="43">
        <v>6</v>
      </c>
      <c r="P259" s="55">
        <v>6.1420000000000003</v>
      </c>
      <c r="Q259" s="66"/>
      <c r="R259" s="66">
        <v>4.9279999999999999</v>
      </c>
      <c r="S259" s="66"/>
      <c r="T259" s="66">
        <v>1214</v>
      </c>
      <c r="U259" s="66"/>
      <c r="V259" s="66">
        <v>2017</v>
      </c>
      <c r="W259" s="55">
        <v>2020</v>
      </c>
      <c r="X259" s="71" t="s">
        <v>1449</v>
      </c>
      <c r="Y259" s="75" t="s">
        <v>1450</v>
      </c>
      <c r="Z259" s="73">
        <v>13056</v>
      </c>
      <c r="AA259" s="73">
        <v>8878.08</v>
      </c>
      <c r="AB259" s="73">
        <v>4938</v>
      </c>
      <c r="AC259" s="73"/>
      <c r="AD259" s="67">
        <v>8118</v>
      </c>
      <c r="AE259" s="55"/>
      <c r="AF259" s="55"/>
      <c r="AG259" s="67">
        <f t="shared" si="14"/>
        <v>13156.2</v>
      </c>
      <c r="AH259" s="67">
        <f t="shared" si="14"/>
        <v>4937.96</v>
      </c>
      <c r="AI259" s="79"/>
      <c r="AJ259" s="79"/>
      <c r="AK259" s="79"/>
      <c r="AL259" s="79"/>
      <c r="AM259" s="79"/>
      <c r="AN259" s="79"/>
      <c r="AO259" s="79"/>
      <c r="AP259" s="79"/>
      <c r="AQ259" s="79"/>
      <c r="AR259" s="79"/>
      <c r="AS259" s="55">
        <v>2611.1999999999998</v>
      </c>
      <c r="AT259" s="55">
        <v>769.5</v>
      </c>
      <c r="AU259" s="93" t="s">
        <v>246</v>
      </c>
      <c r="AV259" s="55"/>
      <c r="AW259" s="94">
        <v>6528</v>
      </c>
      <c r="AX259" s="94">
        <v>3324.66</v>
      </c>
      <c r="AY259" s="95" t="s">
        <v>93</v>
      </c>
      <c r="AZ259" s="95"/>
      <c r="BA259" s="95">
        <v>3917</v>
      </c>
      <c r="BB259" s="100">
        <v>843.8</v>
      </c>
      <c r="BC259" s="95" t="s">
        <v>94</v>
      </c>
      <c r="BD259" s="95">
        <v>6</v>
      </c>
      <c r="BE259" s="101">
        <v>100</v>
      </c>
      <c r="BF259" s="95"/>
      <c r="BG259" s="95"/>
      <c r="BH259" s="95"/>
      <c r="BI259" s="95" t="str">
        <f>VLOOKUP(D259,'部省规划资金拨付（年报数据）'!$C$8:'部省规划资金拨付（年报数据）'!$BE$464,1,FALSE)</f>
        <v>华容梅田湖大桥</v>
      </c>
      <c r="BJ259" s="43">
        <v>2272</v>
      </c>
      <c r="BK259" s="43">
        <v>2665.96</v>
      </c>
      <c r="BL259" s="43"/>
      <c r="BM259" s="43">
        <v>2272</v>
      </c>
      <c r="BN259" s="43">
        <v>0</v>
      </c>
      <c r="BO259" s="43"/>
      <c r="BP259" s="43"/>
      <c r="BQ259" s="43"/>
      <c r="BR259" s="43">
        <v>472</v>
      </c>
      <c r="BS259" s="43">
        <f t="shared" si="15"/>
        <v>2744</v>
      </c>
      <c r="BT259" s="106" t="s">
        <v>426</v>
      </c>
      <c r="BU259" s="106" t="s">
        <v>426</v>
      </c>
      <c r="BV259" s="110"/>
    </row>
    <row r="260" spans="1:74" ht="36">
      <c r="A260" s="28">
        <v>249</v>
      </c>
      <c r="B260" s="28" t="s">
        <v>371</v>
      </c>
      <c r="C260" s="28" t="s">
        <v>372</v>
      </c>
      <c r="D260" s="30" t="s">
        <v>1451</v>
      </c>
      <c r="E260" s="31" t="s">
        <v>1452</v>
      </c>
      <c r="F260" s="31" t="s">
        <v>1453</v>
      </c>
      <c r="G260" s="32"/>
      <c r="H260" s="32"/>
      <c r="I260" s="38" t="s">
        <v>478</v>
      </c>
      <c r="J260" s="39" t="s">
        <v>87</v>
      </c>
      <c r="K260" s="44" t="s">
        <v>140</v>
      </c>
      <c r="L260" s="38" t="s">
        <v>141</v>
      </c>
      <c r="M260" s="41" t="s">
        <v>165</v>
      </c>
      <c r="N260" s="42" t="s">
        <v>90</v>
      </c>
      <c r="O260" s="43">
        <v>69.400000000000006</v>
      </c>
      <c r="P260" s="55">
        <v>69.412000000000006</v>
      </c>
      <c r="Q260" s="65"/>
      <c r="R260" s="65">
        <v>69.412000000000006</v>
      </c>
      <c r="S260" s="65"/>
      <c r="T260" s="65"/>
      <c r="U260" s="65"/>
      <c r="V260" s="65">
        <v>2016</v>
      </c>
      <c r="W260" s="55">
        <v>2020</v>
      </c>
      <c r="X260" s="71" t="s">
        <v>1454</v>
      </c>
      <c r="Y260" s="72" t="s">
        <v>1455</v>
      </c>
      <c r="Z260" s="73">
        <v>79438</v>
      </c>
      <c r="AA260" s="73">
        <v>61245.662100000001</v>
      </c>
      <c r="AB260" s="73">
        <v>28332</v>
      </c>
      <c r="AC260" s="73"/>
      <c r="AD260" s="79">
        <v>51106</v>
      </c>
      <c r="AE260" s="93"/>
      <c r="AF260" s="93"/>
      <c r="AG260" s="67">
        <f t="shared" si="14"/>
        <v>59594.6</v>
      </c>
      <c r="AH260" s="67">
        <f t="shared" si="14"/>
        <v>28332.400000000001</v>
      </c>
      <c r="AI260" s="79">
        <v>25200</v>
      </c>
      <c r="AJ260" s="79">
        <v>0</v>
      </c>
      <c r="AK260" s="79">
        <v>25200</v>
      </c>
      <c r="AL260" s="79"/>
      <c r="AM260" s="79"/>
      <c r="AN260" s="79"/>
      <c r="AO260" s="79"/>
      <c r="AP260" s="79"/>
      <c r="AQ260" s="79" t="s">
        <v>246</v>
      </c>
      <c r="AR260" s="79"/>
      <c r="AS260" s="55">
        <v>14519</v>
      </c>
      <c r="AT260" s="55">
        <v>14166</v>
      </c>
      <c r="AU260" s="93" t="s">
        <v>93</v>
      </c>
      <c r="AV260" s="55"/>
      <c r="AW260" s="94">
        <v>15887.6</v>
      </c>
      <c r="AX260" s="94">
        <v>5666.4</v>
      </c>
      <c r="AY260" s="95" t="s">
        <v>93</v>
      </c>
      <c r="AZ260" s="95"/>
      <c r="BA260" s="95">
        <v>3988</v>
      </c>
      <c r="BB260" s="100">
        <v>8500</v>
      </c>
      <c r="BC260" s="95" t="s">
        <v>94</v>
      </c>
      <c r="BD260" s="95">
        <v>69.400000000000006</v>
      </c>
      <c r="BE260" s="95"/>
      <c r="BF260" s="95"/>
      <c r="BG260" s="95"/>
      <c r="BH260" s="95"/>
      <c r="BI260" s="95" t="str">
        <f>VLOOKUP(D260,'部省规划资金拨付（年报数据）'!$C$8:'部省规划资金拨付（年报数据）'!$BE$464,1,FALSE)</f>
        <v>泸溪能滩至浦市</v>
      </c>
      <c r="BJ260" s="43">
        <v>20682</v>
      </c>
      <c r="BK260" s="43">
        <v>7650.4</v>
      </c>
      <c r="BL260" s="43"/>
      <c r="BM260" s="43">
        <v>20682</v>
      </c>
      <c r="BN260" s="43">
        <v>7650</v>
      </c>
      <c r="BO260" s="43"/>
      <c r="BP260" s="43">
        <v>7650</v>
      </c>
      <c r="BQ260" s="43"/>
      <c r="BR260" s="43"/>
      <c r="BS260" s="43">
        <f t="shared" si="15"/>
        <v>28332</v>
      </c>
      <c r="BT260" s="106" t="s">
        <v>426</v>
      </c>
      <c r="BU260" s="106" t="s">
        <v>426</v>
      </c>
      <c r="BV260" s="110"/>
    </row>
    <row r="261" spans="1:74" ht="36">
      <c r="A261" s="28">
        <v>250</v>
      </c>
      <c r="B261" s="28" t="s">
        <v>128</v>
      </c>
      <c r="C261" s="28" t="s">
        <v>129</v>
      </c>
      <c r="D261" s="30" t="s">
        <v>1456</v>
      </c>
      <c r="E261" s="31" t="s">
        <v>1457</v>
      </c>
      <c r="F261" s="31" t="s">
        <v>1457</v>
      </c>
      <c r="G261" s="32"/>
      <c r="H261" s="32"/>
      <c r="I261" s="38" t="s">
        <v>478</v>
      </c>
      <c r="J261" s="39" t="s">
        <v>87</v>
      </c>
      <c r="K261" s="44" t="s">
        <v>133</v>
      </c>
      <c r="L261" s="38"/>
      <c r="M261" s="41" t="s">
        <v>89</v>
      </c>
      <c r="N261" s="42" t="s">
        <v>119</v>
      </c>
      <c r="O261" s="43">
        <v>12.4</v>
      </c>
      <c r="P261" s="55">
        <v>11.81</v>
      </c>
      <c r="Q261" s="55">
        <v>11.81</v>
      </c>
      <c r="R261" s="55"/>
      <c r="S261" s="55"/>
      <c r="T261" s="55"/>
      <c r="U261" s="55"/>
      <c r="V261" s="55">
        <v>2016</v>
      </c>
      <c r="W261" s="62">
        <v>2020</v>
      </c>
      <c r="X261" s="71" t="s">
        <v>1458</v>
      </c>
      <c r="Y261" s="72" t="s">
        <v>1459</v>
      </c>
      <c r="Z261" s="73">
        <v>32751</v>
      </c>
      <c r="AA261" s="73">
        <v>16763.11</v>
      </c>
      <c r="AB261" s="73">
        <v>2950</v>
      </c>
      <c r="AC261" s="73"/>
      <c r="AD261" s="67">
        <v>29801</v>
      </c>
      <c r="AE261" s="67"/>
      <c r="AF261" s="67"/>
      <c r="AG261" s="67">
        <f t="shared" si="14"/>
        <v>26251.599999999999</v>
      </c>
      <c r="AH261" s="67">
        <f t="shared" si="14"/>
        <v>2950</v>
      </c>
      <c r="AI261" s="79">
        <v>10800</v>
      </c>
      <c r="AJ261" s="79">
        <v>0</v>
      </c>
      <c r="AK261" s="79">
        <v>10800</v>
      </c>
      <c r="AL261" s="79"/>
      <c r="AM261" s="79"/>
      <c r="AN261" s="79"/>
      <c r="AO261" s="79"/>
      <c r="AP261" s="79"/>
      <c r="AQ261" s="79" t="s">
        <v>246</v>
      </c>
      <c r="AR261" s="79"/>
      <c r="AS261" s="55">
        <v>7200</v>
      </c>
      <c r="AT261" s="55">
        <v>1500</v>
      </c>
      <c r="AU261" s="93" t="s">
        <v>93</v>
      </c>
      <c r="AV261" s="55"/>
      <c r="AW261" s="94">
        <v>1650.6</v>
      </c>
      <c r="AX261" s="94"/>
      <c r="AY261" s="95" t="s">
        <v>246</v>
      </c>
      <c r="AZ261" s="95"/>
      <c r="BA261" s="95">
        <v>6601</v>
      </c>
      <c r="BB261" s="100">
        <v>1450</v>
      </c>
      <c r="BC261" s="95" t="s">
        <v>94</v>
      </c>
      <c r="BD261" s="95">
        <v>12</v>
      </c>
      <c r="BE261" s="95"/>
      <c r="BF261" s="95"/>
      <c r="BG261" s="95"/>
      <c r="BH261" s="95"/>
      <c r="BI261" s="95" t="str">
        <f>VLOOKUP(D261,'部省规划资金拨付（年报数据）'!$C$8:'部省规划资金拨付（年报数据）'!$BE$464,1,FALSE)</f>
        <v>邵东县两市镇至廉桥公路</v>
      </c>
      <c r="BJ261" s="43">
        <v>1357</v>
      </c>
      <c r="BK261" s="43">
        <v>1593</v>
      </c>
      <c r="BL261" s="43"/>
      <c r="BM261" s="43">
        <v>1357</v>
      </c>
      <c r="BN261" s="43">
        <v>1593</v>
      </c>
      <c r="BO261" s="43"/>
      <c r="BP261" s="43">
        <v>1593</v>
      </c>
      <c r="BQ261" s="43"/>
      <c r="BR261" s="43"/>
      <c r="BS261" s="43">
        <f t="shared" si="15"/>
        <v>2950</v>
      </c>
      <c r="BT261" s="106" t="s">
        <v>426</v>
      </c>
      <c r="BU261" s="106" t="s">
        <v>426</v>
      </c>
      <c r="BV261" s="110"/>
    </row>
    <row r="262" spans="1:74" ht="36">
      <c r="A262" s="28">
        <v>251</v>
      </c>
      <c r="B262" s="28" t="s">
        <v>293</v>
      </c>
      <c r="C262" s="28" t="s">
        <v>835</v>
      </c>
      <c r="D262" s="36" t="s">
        <v>1188</v>
      </c>
      <c r="E262" s="31" t="s">
        <v>1189</v>
      </c>
      <c r="F262" s="31" t="s">
        <v>1190</v>
      </c>
      <c r="G262" s="32"/>
      <c r="H262" s="32"/>
      <c r="I262" s="38" t="s">
        <v>478</v>
      </c>
      <c r="J262" s="39" t="s">
        <v>87</v>
      </c>
      <c r="K262" s="40" t="s">
        <v>88</v>
      </c>
      <c r="L262" s="38"/>
      <c r="M262" s="41" t="s">
        <v>89</v>
      </c>
      <c r="N262" s="42" t="s">
        <v>90</v>
      </c>
      <c r="O262" s="43">
        <v>22.507000000000001</v>
      </c>
      <c r="P262" s="55">
        <v>22.507000000000001</v>
      </c>
      <c r="Q262" s="55"/>
      <c r="R262" s="55">
        <v>22.507000000000001</v>
      </c>
      <c r="S262" s="55"/>
      <c r="T262" s="55"/>
      <c r="U262" s="55"/>
      <c r="V262" s="55">
        <v>2016</v>
      </c>
      <c r="W262" s="55">
        <v>2020</v>
      </c>
      <c r="X262" s="71" t="s">
        <v>1191</v>
      </c>
      <c r="Y262" s="72" t="s">
        <v>1192</v>
      </c>
      <c r="Z262" s="73">
        <v>17715.53</v>
      </c>
      <c r="AA262" s="73">
        <v>12225.5203</v>
      </c>
      <c r="AB262" s="73">
        <v>6752</v>
      </c>
      <c r="AC262" s="73"/>
      <c r="AD262" s="79">
        <v>10963.53</v>
      </c>
      <c r="AE262" s="67"/>
      <c r="AF262" s="67"/>
      <c r="AG262" s="67">
        <f t="shared" si="14"/>
        <v>14426.270999999999</v>
      </c>
      <c r="AH262" s="67">
        <f t="shared" si="14"/>
        <v>6752</v>
      </c>
      <c r="AI262" s="79">
        <v>6900</v>
      </c>
      <c r="AJ262" s="79">
        <v>1688</v>
      </c>
      <c r="AK262" s="79">
        <v>6900</v>
      </c>
      <c r="AL262" s="79"/>
      <c r="AM262" s="79"/>
      <c r="AN262" s="79">
        <v>1688</v>
      </c>
      <c r="AO262" s="79"/>
      <c r="AP262" s="79"/>
      <c r="AQ262" s="79" t="s">
        <v>246</v>
      </c>
      <c r="AR262" s="79"/>
      <c r="AS262" s="55">
        <v>3729.3180000000002</v>
      </c>
      <c r="AT262" s="55">
        <v>2363.1999999999998</v>
      </c>
      <c r="AU262" s="93" t="s">
        <v>93</v>
      </c>
      <c r="AV262" s="55"/>
      <c r="AW262" s="94">
        <v>1771.5530000000001</v>
      </c>
      <c r="AX262" s="94">
        <v>675.4</v>
      </c>
      <c r="AY262" s="95" t="s">
        <v>93</v>
      </c>
      <c r="AZ262" s="95"/>
      <c r="BA262" s="95">
        <v>2025.4</v>
      </c>
      <c r="BB262" s="100">
        <v>2025.4</v>
      </c>
      <c r="BC262" s="95" t="s">
        <v>94</v>
      </c>
      <c r="BD262" s="95">
        <v>22.5</v>
      </c>
      <c r="BE262" s="95"/>
      <c r="BF262" s="95"/>
      <c r="BG262" s="95"/>
      <c r="BH262" s="95"/>
      <c r="BI262" s="95" t="str">
        <f>VLOOKUP(D262,'部省规划资金拨付（年报数据）'!$C$8:'部省规划资金拨付（年报数据）'!$BE$464,1,FALSE)</f>
        <v>S107嘉禾车头桥-石桥</v>
      </c>
      <c r="BJ262" s="43">
        <v>5293</v>
      </c>
      <c r="BK262" s="43">
        <v>1459</v>
      </c>
      <c r="BL262" s="43"/>
      <c r="BM262" s="43">
        <v>5293</v>
      </c>
      <c r="BN262" s="43">
        <v>0</v>
      </c>
      <c r="BO262" s="43"/>
      <c r="BP262" s="43"/>
      <c r="BQ262" s="43"/>
      <c r="BR262" s="43">
        <v>258</v>
      </c>
      <c r="BS262" s="43">
        <f t="shared" si="15"/>
        <v>5551</v>
      </c>
      <c r="BT262" s="106" t="s">
        <v>426</v>
      </c>
      <c r="BU262" s="106" t="s">
        <v>426</v>
      </c>
      <c r="BV262" s="110"/>
    </row>
    <row r="263" spans="1:74" ht="36">
      <c r="A263" s="28">
        <v>252</v>
      </c>
      <c r="B263" s="28" t="s">
        <v>116</v>
      </c>
      <c r="C263" s="28" t="s">
        <v>117</v>
      </c>
      <c r="D263" s="30" t="s">
        <v>1460</v>
      </c>
      <c r="E263" s="31" t="s">
        <v>1460</v>
      </c>
      <c r="F263" s="31" t="s">
        <v>1461</v>
      </c>
      <c r="G263" s="32"/>
      <c r="H263" s="32"/>
      <c r="I263" s="38" t="s">
        <v>478</v>
      </c>
      <c r="J263" s="39" t="s">
        <v>87</v>
      </c>
      <c r="K263" s="40" t="s">
        <v>88</v>
      </c>
      <c r="L263" s="38"/>
      <c r="M263" s="192" t="s">
        <v>165</v>
      </c>
      <c r="N263" s="42" t="s">
        <v>90</v>
      </c>
      <c r="O263" s="43">
        <v>47.268000000000001</v>
      </c>
      <c r="P263" s="48">
        <v>47.268000000000001</v>
      </c>
      <c r="Q263" s="195"/>
      <c r="R263" s="195">
        <v>47.268000000000001</v>
      </c>
      <c r="S263" s="60"/>
      <c r="T263" s="60"/>
      <c r="U263" s="60"/>
      <c r="V263" s="128">
        <v>2017</v>
      </c>
      <c r="W263" s="62">
        <v>2020</v>
      </c>
      <c r="X263" s="71" t="s">
        <v>1462</v>
      </c>
      <c r="Y263" s="72" t="s">
        <v>1463</v>
      </c>
      <c r="Z263" s="73">
        <v>50320</v>
      </c>
      <c r="AA263" s="73">
        <v>36807.129999999997</v>
      </c>
      <c r="AB263" s="73">
        <v>18149</v>
      </c>
      <c r="AC263" s="73"/>
      <c r="AD263" s="67">
        <v>32171</v>
      </c>
      <c r="AE263" s="55"/>
      <c r="AF263" s="55"/>
      <c r="AG263" s="67">
        <f t="shared" si="14"/>
        <v>50320</v>
      </c>
      <c r="AH263" s="67">
        <f t="shared" si="14"/>
        <v>18149</v>
      </c>
      <c r="AI263" s="79"/>
      <c r="AJ263" s="79"/>
      <c r="AK263" s="79"/>
      <c r="AL263" s="79"/>
      <c r="AM263" s="79"/>
      <c r="AN263" s="79"/>
      <c r="AO263" s="79"/>
      <c r="AP263" s="79"/>
      <c r="AQ263" s="79"/>
      <c r="AR263" s="79"/>
      <c r="AS263" s="55">
        <v>7500</v>
      </c>
      <c r="AT263" s="55">
        <v>2142</v>
      </c>
      <c r="AU263" s="93" t="s">
        <v>246</v>
      </c>
      <c r="AV263" s="55"/>
      <c r="AW263" s="94">
        <v>42820</v>
      </c>
      <c r="AX263" s="94">
        <v>16007</v>
      </c>
      <c r="AY263" s="95" t="s">
        <v>94</v>
      </c>
      <c r="AZ263" s="95">
        <v>47.268000000000001</v>
      </c>
      <c r="BA263" s="95"/>
      <c r="BB263" s="100"/>
      <c r="BC263" s="95"/>
      <c r="BD263" s="95"/>
      <c r="BE263" s="95"/>
      <c r="BF263" s="95"/>
      <c r="BG263" s="95"/>
      <c r="BH263" s="95"/>
      <c r="BI263" s="95" t="str">
        <f>VLOOKUP(D263,'部省规划资金拨付（年报数据）'!$C$8:'部省规划资金拨付（年报数据）'!$BE$464,1,FALSE)</f>
        <v>衡阳县界牌-西渡</v>
      </c>
      <c r="BJ263" s="43">
        <v>5873</v>
      </c>
      <c r="BK263" s="43">
        <v>12276</v>
      </c>
      <c r="BL263" s="43"/>
      <c r="BM263" s="43">
        <v>5873</v>
      </c>
      <c r="BN263" s="43">
        <v>3033</v>
      </c>
      <c r="BO263" s="43"/>
      <c r="BP263" s="43">
        <v>3033</v>
      </c>
      <c r="BQ263" s="43">
        <v>9243</v>
      </c>
      <c r="BR263" s="43"/>
      <c r="BS263" s="43">
        <f t="shared" si="15"/>
        <v>18149</v>
      </c>
      <c r="BT263" s="106" t="s">
        <v>426</v>
      </c>
      <c r="BU263" s="106" t="s">
        <v>426</v>
      </c>
      <c r="BV263" s="110"/>
    </row>
    <row r="264" spans="1:74" ht="36">
      <c r="A264" s="28">
        <v>253</v>
      </c>
      <c r="B264" s="28" t="s">
        <v>300</v>
      </c>
      <c r="C264" s="28" t="s">
        <v>313</v>
      </c>
      <c r="D264" s="30" t="s">
        <v>1464</v>
      </c>
      <c r="E264" s="31" t="s">
        <v>1465</v>
      </c>
      <c r="F264" s="31" t="s">
        <v>1464</v>
      </c>
      <c r="G264" s="32" t="s">
        <v>1465</v>
      </c>
      <c r="H264" s="32" t="s">
        <v>1466</v>
      </c>
      <c r="I264" s="38" t="s">
        <v>478</v>
      </c>
      <c r="J264" s="39" t="s">
        <v>87</v>
      </c>
      <c r="K264" s="44" t="s">
        <v>140</v>
      </c>
      <c r="L264" s="38" t="s">
        <v>141</v>
      </c>
      <c r="M264" s="41" t="s">
        <v>134</v>
      </c>
      <c r="N264" s="42" t="s">
        <v>113</v>
      </c>
      <c r="O264" s="43">
        <v>25.963239999999999</v>
      </c>
      <c r="P264" s="55">
        <v>25.541</v>
      </c>
      <c r="Q264" s="55"/>
      <c r="R264" s="55">
        <v>25.541</v>
      </c>
      <c r="S264" s="55"/>
      <c r="T264" s="55"/>
      <c r="U264" s="55"/>
      <c r="V264" s="55">
        <v>2016</v>
      </c>
      <c r="W264" s="55">
        <v>2018</v>
      </c>
      <c r="X264" s="71" t="s">
        <v>1467</v>
      </c>
      <c r="Y264" s="72" t="s">
        <v>1468</v>
      </c>
      <c r="Z264" s="73">
        <v>22846</v>
      </c>
      <c r="AA264" s="73">
        <v>15875.582700000001</v>
      </c>
      <c r="AB264" s="73">
        <v>15151</v>
      </c>
      <c r="AC264" s="73">
        <v>13215</v>
      </c>
      <c r="AD264" s="79">
        <v>7695</v>
      </c>
      <c r="AE264" s="67"/>
      <c r="AF264" s="67"/>
      <c r="AG264" s="67">
        <f t="shared" si="14"/>
        <v>22846</v>
      </c>
      <c r="AH264" s="67">
        <f t="shared" si="14"/>
        <v>11493.2</v>
      </c>
      <c r="AI264" s="79">
        <v>7347</v>
      </c>
      <c r="AJ264" s="79">
        <v>0</v>
      </c>
      <c r="AK264" s="79">
        <v>7347</v>
      </c>
      <c r="AL264" s="79"/>
      <c r="AM264" s="79"/>
      <c r="AN264" s="79"/>
      <c r="AO264" s="79"/>
      <c r="AP264" s="79"/>
      <c r="AQ264" s="79" t="s">
        <v>246</v>
      </c>
      <c r="AR264" s="79"/>
      <c r="AS264" s="55">
        <v>13215</v>
      </c>
      <c r="AT264" s="55">
        <v>7134.75</v>
      </c>
      <c r="AU264" s="93" t="s">
        <v>93</v>
      </c>
      <c r="AV264" s="55"/>
      <c r="AW264" s="94">
        <v>2284</v>
      </c>
      <c r="AX264" s="94">
        <v>4358.45</v>
      </c>
      <c r="AY264" s="95" t="s">
        <v>94</v>
      </c>
      <c r="AZ264" s="95">
        <v>25.541</v>
      </c>
      <c r="BA264" s="95"/>
      <c r="BB264" s="100"/>
      <c r="BC264" s="95"/>
      <c r="BD264" s="95"/>
      <c r="BE264" s="95"/>
      <c r="BF264" s="95"/>
      <c r="BG264" s="95"/>
      <c r="BH264" s="95"/>
      <c r="BI264" s="95" t="str">
        <f>VLOOKUP(D264,'部省规划资金拨付（年报数据）'!$C$8:'部省规划资金拨付（年报数据）'!$BE$464,1,FALSE)</f>
        <v>G234新田县城-土桥</v>
      </c>
      <c r="BJ264" s="43">
        <v>11493</v>
      </c>
      <c r="BK264" s="43">
        <v>0.20000000000072801</v>
      </c>
      <c r="BL264" s="43"/>
      <c r="BM264" s="43">
        <v>11493</v>
      </c>
      <c r="BN264" s="43">
        <v>0</v>
      </c>
      <c r="BO264" s="43"/>
      <c r="BP264" s="43"/>
      <c r="BQ264" s="43"/>
      <c r="BR264" s="43"/>
      <c r="BS264" s="43">
        <f t="shared" si="15"/>
        <v>11493</v>
      </c>
      <c r="BT264" s="106" t="s">
        <v>426</v>
      </c>
      <c r="BU264" s="106" t="s">
        <v>426</v>
      </c>
      <c r="BV264" s="110"/>
    </row>
    <row r="265" spans="1:74" ht="36">
      <c r="A265" s="28">
        <v>254</v>
      </c>
      <c r="B265" s="28" t="s">
        <v>371</v>
      </c>
      <c r="C265" s="28" t="s">
        <v>418</v>
      </c>
      <c r="D265" s="30" t="s">
        <v>1469</v>
      </c>
      <c r="E265" s="31" t="s">
        <v>1469</v>
      </c>
      <c r="F265" s="31" t="s">
        <v>1470</v>
      </c>
      <c r="G265" s="32"/>
      <c r="H265" s="32"/>
      <c r="I265" s="38" t="s">
        <v>478</v>
      </c>
      <c r="J265" s="39" t="s">
        <v>87</v>
      </c>
      <c r="K265" s="44" t="s">
        <v>140</v>
      </c>
      <c r="L265" s="38" t="s">
        <v>141</v>
      </c>
      <c r="M265" s="41" t="s">
        <v>165</v>
      </c>
      <c r="N265" s="42" t="s">
        <v>119</v>
      </c>
      <c r="O265" s="43">
        <v>22.6</v>
      </c>
      <c r="P265" s="55">
        <v>22.524000000000001</v>
      </c>
      <c r="Q265" s="55">
        <v>11.183</v>
      </c>
      <c r="R265" s="55">
        <v>10.372</v>
      </c>
      <c r="S265" s="55"/>
      <c r="T265" s="55">
        <v>969</v>
      </c>
      <c r="U265" s="55"/>
      <c r="V265" s="55">
        <v>2016</v>
      </c>
      <c r="W265" s="55">
        <v>2020</v>
      </c>
      <c r="X265" s="71" t="s">
        <v>1471</v>
      </c>
      <c r="Y265" s="72" t="s">
        <v>1472</v>
      </c>
      <c r="Z265" s="73">
        <v>73919</v>
      </c>
      <c r="AA265" s="73">
        <v>54895.645400000001</v>
      </c>
      <c r="AB265" s="73">
        <v>6757.2</v>
      </c>
      <c r="AC265" s="73"/>
      <c r="AD265" s="79">
        <v>67161.8</v>
      </c>
      <c r="AE265" s="67"/>
      <c r="AF265" s="67"/>
      <c r="AG265" s="67">
        <f t="shared" si="14"/>
        <v>73919</v>
      </c>
      <c r="AH265" s="67">
        <f t="shared" si="14"/>
        <v>6757.2000000000007</v>
      </c>
      <c r="AI265" s="79">
        <v>18750</v>
      </c>
      <c r="AJ265" s="79">
        <v>0</v>
      </c>
      <c r="AK265" s="79">
        <v>18750</v>
      </c>
      <c r="AL265" s="79"/>
      <c r="AM265" s="79"/>
      <c r="AN265" s="79"/>
      <c r="AO265" s="79"/>
      <c r="AP265" s="79"/>
      <c r="AQ265" s="79" t="s">
        <v>246</v>
      </c>
      <c r="AR265" s="79"/>
      <c r="AS265" s="55">
        <v>31250</v>
      </c>
      <c r="AT265" s="55">
        <v>6000</v>
      </c>
      <c r="AU265" s="93" t="s">
        <v>93</v>
      </c>
      <c r="AV265" s="55"/>
      <c r="AW265" s="94">
        <v>23919</v>
      </c>
      <c r="AX265" s="94">
        <v>757.20000000000095</v>
      </c>
      <c r="AY265" s="95" t="s">
        <v>94</v>
      </c>
      <c r="AZ265" s="95">
        <v>22.524000000000001</v>
      </c>
      <c r="BA265" s="95"/>
      <c r="BB265" s="100"/>
      <c r="BC265" s="95"/>
      <c r="BD265" s="95"/>
      <c r="BE265" s="95"/>
      <c r="BF265" s="95"/>
      <c r="BG265" s="95"/>
      <c r="BH265" s="95"/>
      <c r="BI265" s="95" t="str">
        <f>VLOOKUP(D265,'部省规划资金拨付（年报数据）'!$C$8:'部省规划资金拨付（年报数据）'!$BE$464,1,FALSE)</f>
        <v>吉首张排-社塘坡</v>
      </c>
      <c r="BJ265" s="43">
        <v>6176</v>
      </c>
      <c r="BK265" s="43">
        <v>581.20000000000095</v>
      </c>
      <c r="BL265" s="43"/>
      <c r="BM265" s="43">
        <v>6176</v>
      </c>
      <c r="BN265" s="43">
        <v>0</v>
      </c>
      <c r="BO265" s="43"/>
      <c r="BP265" s="43"/>
      <c r="BQ265" s="43"/>
      <c r="BR265" s="43">
        <v>103</v>
      </c>
      <c r="BS265" s="43">
        <f t="shared" si="15"/>
        <v>6279</v>
      </c>
      <c r="BT265" s="106" t="s">
        <v>426</v>
      </c>
      <c r="BU265" s="106" t="s">
        <v>426</v>
      </c>
      <c r="BV265" s="110"/>
    </row>
    <row r="266" spans="1:74" ht="36">
      <c r="A266" s="28">
        <v>255</v>
      </c>
      <c r="B266" s="28" t="s">
        <v>116</v>
      </c>
      <c r="C266" s="28" t="s">
        <v>585</v>
      </c>
      <c r="D266" s="36" t="s">
        <v>1473</v>
      </c>
      <c r="E266" s="31" t="s">
        <v>1473</v>
      </c>
      <c r="F266" s="31" t="s">
        <v>1473</v>
      </c>
      <c r="G266" s="32" t="s">
        <v>1473</v>
      </c>
      <c r="H266" s="32" t="s">
        <v>1473</v>
      </c>
      <c r="I266" s="38" t="s">
        <v>478</v>
      </c>
      <c r="J266" s="39" t="s">
        <v>87</v>
      </c>
      <c r="K266" s="44" t="s">
        <v>133</v>
      </c>
      <c r="L266" s="38" t="s">
        <v>234</v>
      </c>
      <c r="M266" s="41" t="s">
        <v>89</v>
      </c>
      <c r="N266" s="42" t="s">
        <v>113</v>
      </c>
      <c r="O266" s="43">
        <v>19.72</v>
      </c>
      <c r="P266" s="55">
        <v>19.72</v>
      </c>
      <c r="Q266" s="55">
        <v>19.72</v>
      </c>
      <c r="R266" s="55"/>
      <c r="S266" s="55"/>
      <c r="T266" s="55"/>
      <c r="U266" s="55"/>
      <c r="V266" s="55">
        <v>2016</v>
      </c>
      <c r="W266" s="55">
        <v>2018</v>
      </c>
      <c r="X266" s="71" t="s">
        <v>1474</v>
      </c>
      <c r="Y266" s="72" t="s">
        <v>1475</v>
      </c>
      <c r="Z266" s="73">
        <v>51808</v>
      </c>
      <c r="AA266" s="73">
        <v>34866.4516</v>
      </c>
      <c r="AB266" s="73">
        <v>13384</v>
      </c>
      <c r="AC266" s="73">
        <v>19720</v>
      </c>
      <c r="AD266" s="67">
        <v>38424</v>
      </c>
      <c r="AE266" s="67"/>
      <c r="AF266" s="67"/>
      <c r="AG266" s="67">
        <f t="shared" si="14"/>
        <v>37374</v>
      </c>
      <c r="AH266" s="67">
        <f t="shared" si="14"/>
        <v>13384</v>
      </c>
      <c r="AI266" s="79">
        <v>14836</v>
      </c>
      <c r="AJ266" s="79">
        <v>1338</v>
      </c>
      <c r="AK266" s="79">
        <v>14836</v>
      </c>
      <c r="AL266" s="79"/>
      <c r="AM266" s="79"/>
      <c r="AN266" s="79"/>
      <c r="AO266" s="79">
        <v>0</v>
      </c>
      <c r="AP266" s="79">
        <v>1338</v>
      </c>
      <c r="AQ266" s="79" t="s">
        <v>246</v>
      </c>
      <c r="AR266" s="79">
        <v>0</v>
      </c>
      <c r="AS266" s="55">
        <v>19720</v>
      </c>
      <c r="AT266" s="55">
        <v>12046</v>
      </c>
      <c r="AU266" s="93" t="s">
        <v>93</v>
      </c>
      <c r="AV266" s="55"/>
      <c r="AW266" s="94"/>
      <c r="AX266" s="94"/>
      <c r="AY266" s="95" t="s">
        <v>93</v>
      </c>
      <c r="AZ266" s="95"/>
      <c r="BA266" s="95">
        <v>2718</v>
      </c>
      <c r="BB266" s="100"/>
      <c r="BC266" s="95" t="s">
        <v>94</v>
      </c>
      <c r="BD266" s="95">
        <v>19.7</v>
      </c>
      <c r="BE266" s="101">
        <v>100</v>
      </c>
      <c r="BF266" s="95"/>
      <c r="BG266" s="95"/>
      <c r="BH266" s="95"/>
      <c r="BI266" s="95" t="str">
        <f>VLOOKUP(D266,'部省规划资金拨付（年报数据）'!$C$8:'部省规划资金拨付（年报数据）'!$BE$464,1,FALSE)</f>
        <v>G322祁东县城改线</v>
      </c>
      <c r="BJ266" s="43">
        <v>13384</v>
      </c>
      <c r="BK266" s="43">
        <v>0</v>
      </c>
      <c r="BL266" s="43"/>
      <c r="BM266" s="43">
        <v>13384</v>
      </c>
      <c r="BN266" s="43">
        <v>0</v>
      </c>
      <c r="BO266" s="43"/>
      <c r="BP266" s="43"/>
      <c r="BQ266" s="43"/>
      <c r="BR266" s="43"/>
      <c r="BS266" s="43">
        <f t="shared" si="15"/>
        <v>13384</v>
      </c>
      <c r="BT266" s="106" t="s">
        <v>426</v>
      </c>
      <c r="BU266" s="106" t="s">
        <v>426</v>
      </c>
      <c r="BV266" s="110"/>
    </row>
    <row r="267" spans="1:74" ht="36">
      <c r="A267" s="28">
        <v>256</v>
      </c>
      <c r="B267" s="28" t="s">
        <v>162</v>
      </c>
      <c r="C267" s="28" t="s">
        <v>633</v>
      </c>
      <c r="D267" s="36" t="s">
        <v>1038</v>
      </c>
      <c r="E267" s="31" t="s">
        <v>1039</v>
      </c>
      <c r="F267" s="31" t="s">
        <v>1039</v>
      </c>
      <c r="G267" s="32" t="s">
        <v>1039</v>
      </c>
      <c r="H267" s="32" t="s">
        <v>1038</v>
      </c>
      <c r="I267" s="38" t="s">
        <v>478</v>
      </c>
      <c r="J267" s="39" t="s">
        <v>87</v>
      </c>
      <c r="K267" s="44" t="s">
        <v>140</v>
      </c>
      <c r="L267" s="38" t="s">
        <v>141</v>
      </c>
      <c r="M267" s="41" t="s">
        <v>89</v>
      </c>
      <c r="N267" s="42" t="s">
        <v>113</v>
      </c>
      <c r="O267" s="43">
        <v>13</v>
      </c>
      <c r="P267" s="55">
        <v>13.006</v>
      </c>
      <c r="Q267" s="55"/>
      <c r="R267" s="55">
        <v>13.006</v>
      </c>
      <c r="S267" s="55"/>
      <c r="T267" s="55"/>
      <c r="U267" s="55"/>
      <c r="V267" s="55">
        <v>2016</v>
      </c>
      <c r="W267" s="55">
        <v>2018</v>
      </c>
      <c r="X267" s="71" t="s">
        <v>1040</v>
      </c>
      <c r="Y267" s="72" t="s">
        <v>1041</v>
      </c>
      <c r="Z267" s="73">
        <v>12222.11</v>
      </c>
      <c r="AA267" s="73">
        <v>8203.1851000000006</v>
      </c>
      <c r="AB267" s="73">
        <v>7084</v>
      </c>
      <c r="AC267" s="73">
        <v>5124</v>
      </c>
      <c r="AD267" s="67">
        <v>5138.1099999999997</v>
      </c>
      <c r="AE267" s="67"/>
      <c r="AF267" s="67"/>
      <c r="AG267" s="67">
        <f t="shared" ref="AG267:AH330" si="16">AI267+AS267+AW267+BA267+BE267</f>
        <v>12736</v>
      </c>
      <c r="AH267" s="67">
        <f t="shared" si="16"/>
        <v>7084</v>
      </c>
      <c r="AI267" s="79">
        <v>7512</v>
      </c>
      <c r="AJ267" s="79">
        <v>4250</v>
      </c>
      <c r="AK267" s="79">
        <v>7512</v>
      </c>
      <c r="AL267" s="79"/>
      <c r="AM267" s="79"/>
      <c r="AN267" s="79">
        <v>2341</v>
      </c>
      <c r="AO267" s="79"/>
      <c r="AP267" s="79">
        <v>1909</v>
      </c>
      <c r="AQ267" s="79" t="s">
        <v>93</v>
      </c>
      <c r="AR267" s="79"/>
      <c r="AS267" s="55">
        <v>5124</v>
      </c>
      <c r="AT267" s="55">
        <v>2834</v>
      </c>
      <c r="AU267" s="93" t="s">
        <v>94</v>
      </c>
      <c r="AV267" s="55">
        <v>13.006</v>
      </c>
      <c r="AW267" s="94"/>
      <c r="AX267" s="94"/>
      <c r="AY267" s="95"/>
      <c r="AZ267" s="95"/>
      <c r="BA267" s="95"/>
      <c r="BB267" s="100"/>
      <c r="BC267" s="95"/>
      <c r="BD267" s="95"/>
      <c r="BE267" s="101">
        <v>100</v>
      </c>
      <c r="BF267" s="95"/>
      <c r="BG267" s="95"/>
      <c r="BH267" s="95"/>
      <c r="BI267" s="95" t="str">
        <f>VLOOKUP(D267,'部省规划资金拨付（年报数据）'!$C$8:'部省规划资金拨付（年报数据）'!$BE$464,1,FALSE)</f>
        <v>G536平江县青冲至伍市</v>
      </c>
      <c r="BJ267" s="43">
        <v>7084</v>
      </c>
      <c r="BK267" s="43">
        <v>0</v>
      </c>
      <c r="BL267" s="43"/>
      <c r="BM267" s="43">
        <v>7084</v>
      </c>
      <c r="BN267" s="43">
        <v>0</v>
      </c>
      <c r="BO267" s="43"/>
      <c r="BP267" s="43"/>
      <c r="BQ267" s="43"/>
      <c r="BR267" s="43"/>
      <c r="BS267" s="43">
        <f t="shared" ref="BS267:BS330" si="17">BM267+BN267+BQ267+BR267</f>
        <v>7084</v>
      </c>
      <c r="BT267" s="106" t="s">
        <v>426</v>
      </c>
      <c r="BU267" s="106" t="s">
        <v>426</v>
      </c>
      <c r="BV267" s="110"/>
    </row>
    <row r="268" spans="1:74" ht="36">
      <c r="A268" s="28">
        <v>257</v>
      </c>
      <c r="B268" s="28" t="s">
        <v>371</v>
      </c>
      <c r="C268" s="28" t="s">
        <v>384</v>
      </c>
      <c r="D268" s="30" t="s">
        <v>1237</v>
      </c>
      <c r="E268" s="31" t="s">
        <v>1238</v>
      </c>
      <c r="F268" s="31" t="s">
        <v>1239</v>
      </c>
      <c r="G268" s="32" t="s">
        <v>1238</v>
      </c>
      <c r="H268" s="32" t="s">
        <v>1240</v>
      </c>
      <c r="I268" s="38" t="s">
        <v>478</v>
      </c>
      <c r="J268" s="39" t="s">
        <v>87</v>
      </c>
      <c r="K268" s="44" t="s">
        <v>140</v>
      </c>
      <c r="L268" s="38" t="s">
        <v>141</v>
      </c>
      <c r="M268" s="45" t="s">
        <v>765</v>
      </c>
      <c r="N268" s="42" t="s">
        <v>113</v>
      </c>
      <c r="O268" s="43">
        <v>6</v>
      </c>
      <c r="P268" s="55">
        <v>6.16</v>
      </c>
      <c r="Q268" s="65">
        <v>6.16</v>
      </c>
      <c r="R268" s="65"/>
      <c r="S268" s="65"/>
      <c r="T268" s="65"/>
      <c r="U268" s="65"/>
      <c r="V268" s="65">
        <v>2017</v>
      </c>
      <c r="W268" s="55">
        <v>2019</v>
      </c>
      <c r="X268" s="71" t="s">
        <v>1241</v>
      </c>
      <c r="Y268" s="72" t="s">
        <v>1242</v>
      </c>
      <c r="Z268" s="73">
        <v>73342</v>
      </c>
      <c r="AA268" s="73">
        <v>52403.727400000003</v>
      </c>
      <c r="AB268" s="73">
        <v>24878</v>
      </c>
      <c r="AC268" s="73">
        <v>14784</v>
      </c>
      <c r="AD268" s="79">
        <v>48464</v>
      </c>
      <c r="AE268" s="86"/>
      <c r="AF268" s="86"/>
      <c r="AG268" s="67">
        <f t="shared" si="16"/>
        <v>55935.8</v>
      </c>
      <c r="AH268" s="67">
        <f t="shared" si="16"/>
        <v>24878</v>
      </c>
      <c r="AI268" s="88"/>
      <c r="AJ268" s="79"/>
      <c r="AK268" s="88"/>
      <c r="AL268" s="88"/>
      <c r="AM268" s="88"/>
      <c r="AN268" s="88"/>
      <c r="AO268" s="88"/>
      <c r="AP268" s="88"/>
      <c r="AQ268" s="88"/>
      <c r="AR268" s="55"/>
      <c r="AS268" s="55">
        <v>11975.1</v>
      </c>
      <c r="AT268" s="55">
        <v>738.84</v>
      </c>
      <c r="AU268" s="93" t="s">
        <v>246</v>
      </c>
      <c r="AV268" s="55"/>
      <c r="AW268" s="94">
        <v>17361.7</v>
      </c>
      <c r="AX268" s="94">
        <v>16675.759999999998</v>
      </c>
      <c r="AY268" s="95" t="s">
        <v>93</v>
      </c>
      <c r="AZ268" s="95"/>
      <c r="BA268" s="95">
        <v>23599</v>
      </c>
      <c r="BB268" s="100">
        <v>7463.4</v>
      </c>
      <c r="BC268" s="95" t="s">
        <v>94</v>
      </c>
      <c r="BD268" s="95">
        <v>6.2</v>
      </c>
      <c r="BE268" s="102">
        <v>3000</v>
      </c>
      <c r="BF268" s="95"/>
      <c r="BG268" s="95"/>
      <c r="BH268" s="95"/>
      <c r="BI268" s="95" t="str">
        <f>VLOOKUP(D268,'部省规划资金拨付（年报数据）'!$C$8:'部省规划资金拨付（年报数据）'!$BE$464,1,FALSE)</f>
        <v>G352古丈至罗依溪公路</v>
      </c>
      <c r="BJ268" s="43">
        <v>21401</v>
      </c>
      <c r="BK268" s="43">
        <v>3477</v>
      </c>
      <c r="BL268" s="43"/>
      <c r="BM268" s="43">
        <v>21401</v>
      </c>
      <c r="BN268" s="43">
        <v>3477</v>
      </c>
      <c r="BO268" s="43"/>
      <c r="BP268" s="43">
        <v>3477</v>
      </c>
      <c r="BQ268" s="43"/>
      <c r="BR268" s="43"/>
      <c r="BS268" s="43">
        <f t="shared" si="17"/>
        <v>24878</v>
      </c>
      <c r="BT268" s="106" t="s">
        <v>426</v>
      </c>
      <c r="BU268" s="106" t="s">
        <v>426</v>
      </c>
      <c r="BV268" s="110"/>
    </row>
    <row r="269" spans="1:74" ht="36">
      <c r="A269" s="28">
        <v>258</v>
      </c>
      <c r="B269" s="28" t="s">
        <v>162</v>
      </c>
      <c r="C269" s="28" t="s">
        <v>686</v>
      </c>
      <c r="D269" s="30" t="s">
        <v>1476</v>
      </c>
      <c r="E269" s="31" t="s">
        <v>1476</v>
      </c>
      <c r="F269" s="31" t="s">
        <v>1476</v>
      </c>
      <c r="G269" s="32"/>
      <c r="H269" s="32"/>
      <c r="I269" s="38" t="s">
        <v>478</v>
      </c>
      <c r="J269" s="39" t="s">
        <v>87</v>
      </c>
      <c r="K269" s="54" t="s">
        <v>88</v>
      </c>
      <c r="L269" s="38"/>
      <c r="M269" s="41" t="s">
        <v>89</v>
      </c>
      <c r="N269" s="42" t="s">
        <v>119</v>
      </c>
      <c r="O269" s="43">
        <v>5</v>
      </c>
      <c r="P269" s="55">
        <v>5.3</v>
      </c>
      <c r="Q269" s="55">
        <v>5.3</v>
      </c>
      <c r="R269" s="55"/>
      <c r="S269" s="55"/>
      <c r="T269" s="55"/>
      <c r="U269" s="55"/>
      <c r="V269" s="55">
        <v>2016</v>
      </c>
      <c r="W269" s="55">
        <v>2020</v>
      </c>
      <c r="X269" s="71" t="s">
        <v>1477</v>
      </c>
      <c r="Y269" s="72" t="s">
        <v>1478</v>
      </c>
      <c r="Z269" s="73">
        <v>15000</v>
      </c>
      <c r="AA269" s="73">
        <v>10214.6096</v>
      </c>
      <c r="AB269" s="73">
        <v>1060</v>
      </c>
      <c r="AC269" s="73"/>
      <c r="AD269" s="67">
        <v>13940</v>
      </c>
      <c r="AE269" s="67"/>
      <c r="AF269" s="67"/>
      <c r="AG269" s="67">
        <f t="shared" si="16"/>
        <v>15000</v>
      </c>
      <c r="AH269" s="67">
        <f t="shared" si="16"/>
        <v>1060</v>
      </c>
      <c r="AI269" s="79">
        <v>4500</v>
      </c>
      <c r="AJ269" s="79">
        <v>318</v>
      </c>
      <c r="AK269" s="79">
        <v>4500</v>
      </c>
      <c r="AL269" s="79"/>
      <c r="AM269" s="79"/>
      <c r="AN269" s="79"/>
      <c r="AO269" s="79"/>
      <c r="AP269" s="79">
        <v>318</v>
      </c>
      <c r="AQ269" s="79" t="s">
        <v>246</v>
      </c>
      <c r="AR269" s="79"/>
      <c r="AS269" s="55">
        <v>10500</v>
      </c>
      <c r="AT269" s="55">
        <v>742</v>
      </c>
      <c r="AU269" s="93" t="s">
        <v>94</v>
      </c>
      <c r="AV269" s="55">
        <v>5.3</v>
      </c>
      <c r="AW269" s="94"/>
      <c r="AX269" s="94"/>
      <c r="AY269" s="95"/>
      <c r="AZ269" s="95"/>
      <c r="BA269" s="95"/>
      <c r="BB269" s="100"/>
      <c r="BC269" s="95"/>
      <c r="BD269" s="95"/>
      <c r="BE269" s="95"/>
      <c r="BF269" s="95"/>
      <c r="BG269" s="95"/>
      <c r="BH269" s="95"/>
      <c r="BI269" s="95" t="str">
        <f>VLOOKUP(D269,'部省规划资金拨付（年报数据）'!$C$8:'部省规划资金拨付（年报数据）'!$BE$464,1,FALSE)</f>
        <v>杭瑞高速金凤桥连接线</v>
      </c>
      <c r="BJ269" s="43">
        <v>1024.3900000000001</v>
      </c>
      <c r="BK269" s="43">
        <v>35.6099999999999</v>
      </c>
      <c r="BL269" s="43"/>
      <c r="BM269" s="43">
        <v>1024.3900000000001</v>
      </c>
      <c r="BN269" s="43">
        <v>0</v>
      </c>
      <c r="BO269" s="43"/>
      <c r="BP269" s="43"/>
      <c r="BQ269" s="43"/>
      <c r="BR269" s="43"/>
      <c r="BS269" s="43">
        <f t="shared" si="17"/>
        <v>1024.3900000000001</v>
      </c>
      <c r="BT269" s="106" t="s">
        <v>426</v>
      </c>
      <c r="BU269" s="106" t="s">
        <v>426</v>
      </c>
      <c r="BV269" s="110"/>
    </row>
    <row r="270" spans="1:74" ht="36">
      <c r="A270" s="28">
        <v>259</v>
      </c>
      <c r="B270" s="28" t="s">
        <v>371</v>
      </c>
      <c r="C270" s="28" t="s">
        <v>1052</v>
      </c>
      <c r="D270" s="30" t="s">
        <v>1479</v>
      </c>
      <c r="E270" s="31" t="s">
        <v>1480</v>
      </c>
      <c r="F270" s="31" t="s">
        <v>1480</v>
      </c>
      <c r="G270" s="32"/>
      <c r="H270" s="32" t="s">
        <v>1480</v>
      </c>
      <c r="I270" s="38" t="s">
        <v>478</v>
      </c>
      <c r="J270" s="39" t="s">
        <v>87</v>
      </c>
      <c r="K270" s="44" t="s">
        <v>140</v>
      </c>
      <c r="L270" s="38" t="s">
        <v>141</v>
      </c>
      <c r="M270" s="41" t="s">
        <v>89</v>
      </c>
      <c r="N270" s="42" t="s">
        <v>113</v>
      </c>
      <c r="O270" s="43">
        <v>11</v>
      </c>
      <c r="P270" s="55">
        <v>12.576000000000001</v>
      </c>
      <c r="Q270" s="55"/>
      <c r="R270" s="55">
        <v>12.576000000000001</v>
      </c>
      <c r="S270" s="55"/>
      <c r="T270" s="55"/>
      <c r="U270" s="55"/>
      <c r="V270" s="55">
        <v>2016</v>
      </c>
      <c r="W270" s="55">
        <v>2019</v>
      </c>
      <c r="X270" s="71" t="s">
        <v>1481</v>
      </c>
      <c r="Y270" s="136" t="s">
        <v>1482</v>
      </c>
      <c r="Z270" s="73">
        <v>31621</v>
      </c>
      <c r="AA270" s="73">
        <v>25123.368399999999</v>
      </c>
      <c r="AB270" s="73">
        <v>14640</v>
      </c>
      <c r="AC270" s="73">
        <v>11575</v>
      </c>
      <c r="AD270" s="79">
        <v>16981</v>
      </c>
      <c r="AE270" s="67"/>
      <c r="AF270" s="67"/>
      <c r="AG270" s="67">
        <f t="shared" si="16"/>
        <v>31621</v>
      </c>
      <c r="AH270" s="67">
        <f t="shared" si="16"/>
        <v>14640</v>
      </c>
      <c r="AI270" s="79">
        <v>5100</v>
      </c>
      <c r="AJ270" s="79">
        <v>0</v>
      </c>
      <c r="AK270" s="79">
        <v>5100</v>
      </c>
      <c r="AL270" s="79"/>
      <c r="AM270" s="79"/>
      <c r="AN270" s="79"/>
      <c r="AO270" s="79"/>
      <c r="AP270" s="79"/>
      <c r="AQ270" s="79" t="s">
        <v>246</v>
      </c>
      <c r="AR270" s="79"/>
      <c r="AS270" s="55">
        <v>5100</v>
      </c>
      <c r="AT270" s="55">
        <v>3360</v>
      </c>
      <c r="AU270" s="93" t="s">
        <v>93</v>
      </c>
      <c r="AV270" s="55"/>
      <c r="AW270" s="94">
        <v>21421</v>
      </c>
      <c r="AX270" s="94">
        <v>11280</v>
      </c>
      <c r="AY270" s="95" t="s">
        <v>94</v>
      </c>
      <c r="AZ270" s="95">
        <v>12.576000000000001</v>
      </c>
      <c r="BA270" s="95"/>
      <c r="BB270" s="100"/>
      <c r="BC270" s="95"/>
      <c r="BD270" s="95"/>
      <c r="BE270" s="95"/>
      <c r="BF270" s="95"/>
      <c r="BG270" s="95"/>
      <c r="BH270" s="95"/>
      <c r="BI270" s="95" t="str">
        <f>VLOOKUP(D270,'部省规划资金拨付（年报数据）'!$C$8:'部省规划资金拨付（年报数据）'!$BE$464,1,FALSE)</f>
        <v>保靖迁陵-龙溪</v>
      </c>
      <c r="BJ270" s="43">
        <v>3776</v>
      </c>
      <c r="BK270" s="43">
        <v>10864</v>
      </c>
      <c r="BL270" s="43"/>
      <c r="BM270" s="43">
        <v>3776</v>
      </c>
      <c r="BN270" s="43">
        <v>10864</v>
      </c>
      <c r="BO270" s="43"/>
      <c r="BP270" s="43">
        <v>10864</v>
      </c>
      <c r="BQ270" s="43"/>
      <c r="BR270" s="43"/>
      <c r="BS270" s="43">
        <f t="shared" si="17"/>
        <v>14640</v>
      </c>
      <c r="BT270" s="106" t="s">
        <v>426</v>
      </c>
      <c r="BU270" s="106" t="s">
        <v>1037</v>
      </c>
      <c r="BV270" s="110"/>
    </row>
    <row r="271" spans="1:74" ht="36">
      <c r="A271" s="28">
        <v>260</v>
      </c>
      <c r="B271" s="28" t="s">
        <v>128</v>
      </c>
      <c r="C271" s="28" t="s">
        <v>453</v>
      </c>
      <c r="D271" s="36" t="s">
        <v>1093</v>
      </c>
      <c r="E271" s="31" t="s">
        <v>1094</v>
      </c>
      <c r="F271" s="31" t="s">
        <v>1095</v>
      </c>
      <c r="G271" s="32" t="s">
        <v>1096</v>
      </c>
      <c r="H271" s="32" t="s">
        <v>1093</v>
      </c>
      <c r="I271" s="38" t="s">
        <v>478</v>
      </c>
      <c r="J271" s="39" t="s">
        <v>87</v>
      </c>
      <c r="K271" s="44" t="s">
        <v>140</v>
      </c>
      <c r="L271" s="38" t="s">
        <v>141</v>
      </c>
      <c r="M271" s="41" t="s">
        <v>564</v>
      </c>
      <c r="N271" s="42" t="s">
        <v>90</v>
      </c>
      <c r="O271" s="43">
        <v>8</v>
      </c>
      <c r="P271" s="55">
        <v>7.9180000000000001</v>
      </c>
      <c r="Q271" s="55"/>
      <c r="R271" s="55">
        <v>7.9180000000000001</v>
      </c>
      <c r="S271" s="55"/>
      <c r="T271" s="55"/>
      <c r="U271" s="55"/>
      <c r="V271" s="55">
        <v>2016</v>
      </c>
      <c r="W271" s="55">
        <v>2018</v>
      </c>
      <c r="X271" s="71" t="s">
        <v>1097</v>
      </c>
      <c r="Y271" s="72" t="s">
        <v>1098</v>
      </c>
      <c r="Z271" s="73">
        <v>5968.91</v>
      </c>
      <c r="AA271" s="73">
        <v>4565.0793999999996</v>
      </c>
      <c r="AB271" s="73">
        <v>3167</v>
      </c>
      <c r="AC271" s="73">
        <v>2771</v>
      </c>
      <c r="AD271" s="67">
        <v>2801.91</v>
      </c>
      <c r="AE271" s="67"/>
      <c r="AF271" s="67"/>
      <c r="AG271" s="67">
        <f t="shared" si="16"/>
        <v>6068.91</v>
      </c>
      <c r="AH271" s="67">
        <f t="shared" si="16"/>
        <v>3167</v>
      </c>
      <c r="AI271" s="79">
        <v>3581</v>
      </c>
      <c r="AJ271" s="79">
        <v>2446</v>
      </c>
      <c r="AK271" s="79">
        <v>3581</v>
      </c>
      <c r="AL271" s="79">
        <v>2446</v>
      </c>
      <c r="AM271" s="79"/>
      <c r="AN271" s="79"/>
      <c r="AO271" s="79"/>
      <c r="AP271" s="79"/>
      <c r="AQ271" s="79" t="s">
        <v>93</v>
      </c>
      <c r="AR271" s="79"/>
      <c r="AS271" s="55">
        <v>2387.91</v>
      </c>
      <c r="AT271" s="55">
        <v>721</v>
      </c>
      <c r="AU271" s="93" t="s">
        <v>94</v>
      </c>
      <c r="AV271" s="55">
        <v>7.9180000000000001</v>
      </c>
      <c r="AW271" s="94"/>
      <c r="AX271" s="94"/>
      <c r="AY271" s="95"/>
      <c r="AZ271" s="95"/>
      <c r="BA271" s="95"/>
      <c r="BB271" s="100"/>
      <c r="BC271" s="95"/>
      <c r="BD271" s="95"/>
      <c r="BE271" s="101">
        <v>100</v>
      </c>
      <c r="BF271" s="95"/>
      <c r="BG271" s="95"/>
      <c r="BH271" s="95"/>
      <c r="BI271" s="95" t="str">
        <f>VLOOKUP(D271,'部省规划资金拨付（年报数据）'!$C$8:'部省规划资金拨付（年报数据）'!$BE$464,1,FALSE)</f>
        <v>S245武冈邓家铺至新宁狮子寨公路</v>
      </c>
      <c r="BJ271" s="43">
        <v>3167</v>
      </c>
      <c r="BK271" s="43">
        <v>0</v>
      </c>
      <c r="BL271" s="43"/>
      <c r="BM271" s="43">
        <v>3167</v>
      </c>
      <c r="BN271" s="43">
        <v>0</v>
      </c>
      <c r="BO271" s="43"/>
      <c r="BP271" s="43"/>
      <c r="BQ271" s="43"/>
      <c r="BR271" s="43"/>
      <c r="BS271" s="43">
        <f t="shared" si="17"/>
        <v>3167</v>
      </c>
      <c r="BT271" s="106" t="s">
        <v>426</v>
      </c>
      <c r="BU271" s="106" t="s">
        <v>426</v>
      </c>
      <c r="BV271" s="110"/>
    </row>
    <row r="272" spans="1:74" ht="36">
      <c r="A272" s="28">
        <v>261</v>
      </c>
      <c r="B272" s="28" t="s">
        <v>116</v>
      </c>
      <c r="C272" s="28" t="s">
        <v>1139</v>
      </c>
      <c r="D272" s="36" t="s">
        <v>1140</v>
      </c>
      <c r="E272" s="31" t="s">
        <v>1140</v>
      </c>
      <c r="F272" s="31" t="s">
        <v>1140</v>
      </c>
      <c r="G272" s="32"/>
      <c r="H272" s="32"/>
      <c r="I272" s="38" t="s">
        <v>478</v>
      </c>
      <c r="J272" s="39" t="s">
        <v>87</v>
      </c>
      <c r="K272" s="54" t="s">
        <v>88</v>
      </c>
      <c r="L272" s="38"/>
      <c r="M272" s="41" t="s">
        <v>89</v>
      </c>
      <c r="N272" s="42" t="s">
        <v>119</v>
      </c>
      <c r="O272" s="43">
        <v>8.0020000000000007</v>
      </c>
      <c r="P272" s="55">
        <v>8</v>
      </c>
      <c r="Q272" s="55">
        <v>8</v>
      </c>
      <c r="R272" s="55"/>
      <c r="S272" s="55"/>
      <c r="T272" s="55"/>
      <c r="U272" s="55"/>
      <c r="V272" s="55">
        <v>2016</v>
      </c>
      <c r="W272" s="62">
        <v>2020</v>
      </c>
      <c r="X272" s="71" t="s">
        <v>1141</v>
      </c>
      <c r="Y272" s="72" t="s">
        <v>1142</v>
      </c>
      <c r="Z272" s="73">
        <v>28595</v>
      </c>
      <c r="AA272" s="73">
        <v>21197.8678</v>
      </c>
      <c r="AB272" s="73">
        <v>5515</v>
      </c>
      <c r="AC272" s="73"/>
      <c r="AD272" s="67">
        <v>23080</v>
      </c>
      <c r="AE272" s="67"/>
      <c r="AF272" s="67"/>
      <c r="AG272" s="67">
        <f t="shared" si="16"/>
        <v>28595</v>
      </c>
      <c r="AH272" s="67">
        <f t="shared" si="16"/>
        <v>5515</v>
      </c>
      <c r="AI272" s="79">
        <v>17157</v>
      </c>
      <c r="AJ272" s="79">
        <v>3309</v>
      </c>
      <c r="AK272" s="79">
        <v>17157</v>
      </c>
      <c r="AL272" s="79"/>
      <c r="AM272" s="79"/>
      <c r="AN272" s="79">
        <v>960</v>
      </c>
      <c r="AO272" s="79"/>
      <c r="AP272" s="79">
        <v>2349</v>
      </c>
      <c r="AQ272" s="79" t="s">
        <v>93</v>
      </c>
      <c r="AR272" s="79"/>
      <c r="AS272" s="55">
        <v>11438</v>
      </c>
      <c r="AT272" s="55">
        <v>2206</v>
      </c>
      <c r="AU272" s="93" t="s">
        <v>94</v>
      </c>
      <c r="AV272" s="55">
        <v>8</v>
      </c>
      <c r="AW272" s="94"/>
      <c r="AX272" s="94"/>
      <c r="AY272" s="95"/>
      <c r="AZ272" s="95"/>
      <c r="BA272" s="95"/>
      <c r="BB272" s="100"/>
      <c r="BC272" s="95"/>
      <c r="BD272" s="95"/>
      <c r="BE272" s="95"/>
      <c r="BF272" s="95"/>
      <c r="BG272" s="95"/>
      <c r="BH272" s="95"/>
      <c r="BI272" s="95" t="str">
        <f>VLOOKUP(D272,'部省规划资金拨付（年报数据）'!$C$8:'部省规划资金拨付（年报数据）'!$BE$464,1,FALSE)</f>
        <v>武广衡山西站-黄花坪</v>
      </c>
      <c r="BJ272" s="43">
        <v>5515</v>
      </c>
      <c r="BK272" s="43">
        <v>0</v>
      </c>
      <c r="BL272" s="43"/>
      <c r="BM272" s="43">
        <v>5515</v>
      </c>
      <c r="BN272" s="43">
        <v>0</v>
      </c>
      <c r="BO272" s="43"/>
      <c r="BP272" s="43"/>
      <c r="BQ272" s="43"/>
      <c r="BR272" s="43"/>
      <c r="BS272" s="43">
        <f t="shared" si="17"/>
        <v>5515</v>
      </c>
      <c r="BT272" s="106" t="s">
        <v>426</v>
      </c>
      <c r="BU272" s="106" t="s">
        <v>426</v>
      </c>
      <c r="BV272" s="110"/>
    </row>
    <row r="273" spans="1:74" ht="36">
      <c r="A273" s="28">
        <v>262</v>
      </c>
      <c r="B273" s="28" t="s">
        <v>116</v>
      </c>
      <c r="C273" s="28" t="s">
        <v>122</v>
      </c>
      <c r="D273" s="30" t="s">
        <v>1143</v>
      </c>
      <c r="E273" s="31" t="s">
        <v>1143</v>
      </c>
      <c r="F273" s="31" t="s">
        <v>1144</v>
      </c>
      <c r="G273" s="32"/>
      <c r="H273" s="32"/>
      <c r="I273" s="38" t="s">
        <v>478</v>
      </c>
      <c r="J273" s="39" t="s">
        <v>87</v>
      </c>
      <c r="K273" s="40" t="s">
        <v>88</v>
      </c>
      <c r="L273" s="38"/>
      <c r="M273" s="167" t="s">
        <v>165</v>
      </c>
      <c r="N273" s="42" t="s">
        <v>90</v>
      </c>
      <c r="O273" s="43">
        <v>30.206</v>
      </c>
      <c r="P273" s="55">
        <v>30.263000000000002</v>
      </c>
      <c r="Q273" s="89"/>
      <c r="R273" s="89">
        <v>30.263000000000002</v>
      </c>
      <c r="S273" s="60"/>
      <c r="T273" s="60"/>
      <c r="U273" s="60"/>
      <c r="V273" s="48">
        <v>2017</v>
      </c>
      <c r="W273" s="170">
        <v>2021</v>
      </c>
      <c r="X273" s="71" t="s">
        <v>1145</v>
      </c>
      <c r="Y273" s="72" t="s">
        <v>1146</v>
      </c>
      <c r="Z273" s="73">
        <v>25793</v>
      </c>
      <c r="AA273" s="73">
        <v>18658.8465</v>
      </c>
      <c r="AB273" s="73">
        <v>9079</v>
      </c>
      <c r="AC273" s="73"/>
      <c r="AD273" s="67">
        <v>16714</v>
      </c>
      <c r="AE273" s="55"/>
      <c r="AF273" s="55"/>
      <c r="AG273" s="67">
        <f t="shared" si="16"/>
        <v>25793</v>
      </c>
      <c r="AH273" s="67">
        <f t="shared" si="16"/>
        <v>9079</v>
      </c>
      <c r="AI273" s="79"/>
      <c r="AJ273" s="79"/>
      <c r="AK273" s="79"/>
      <c r="AL273" s="79"/>
      <c r="AM273" s="79"/>
      <c r="AN273" s="79"/>
      <c r="AO273" s="79"/>
      <c r="AP273" s="79"/>
      <c r="AQ273" s="79"/>
      <c r="AR273" s="79"/>
      <c r="AS273" s="55">
        <v>5120</v>
      </c>
      <c r="AT273" s="55">
        <v>1585.9725000000001</v>
      </c>
      <c r="AU273" s="93" t="s">
        <v>246</v>
      </c>
      <c r="AV273" s="55"/>
      <c r="AW273" s="94">
        <v>20673</v>
      </c>
      <c r="AX273" s="94">
        <v>7493.0275000000001</v>
      </c>
      <c r="AY273" s="95" t="s">
        <v>94</v>
      </c>
      <c r="AZ273" s="95">
        <v>30.263000000000002</v>
      </c>
      <c r="BA273" s="95"/>
      <c r="BB273" s="100"/>
      <c r="BC273" s="95"/>
      <c r="BD273" s="95"/>
      <c r="BE273" s="95"/>
      <c r="BF273" s="95"/>
      <c r="BG273" s="95"/>
      <c r="BH273" s="95"/>
      <c r="BI273" s="95" t="str">
        <f>VLOOKUP(D273,'部省规划资金拨付（年报数据）'!$C$8:'部省规划资金拨付（年报数据）'!$BE$464,1,FALSE)</f>
        <v>耒阳余庆-长坪</v>
      </c>
      <c r="BJ273" s="43">
        <v>1586</v>
      </c>
      <c r="BK273" s="43">
        <v>7493</v>
      </c>
      <c r="BL273" s="43"/>
      <c r="BM273" s="43">
        <v>1586</v>
      </c>
      <c r="BN273" s="43">
        <v>2007</v>
      </c>
      <c r="BO273" s="43"/>
      <c r="BP273" s="43">
        <v>2007</v>
      </c>
      <c r="BQ273" s="43">
        <v>5486</v>
      </c>
      <c r="BR273" s="43"/>
      <c r="BS273" s="43">
        <f t="shared" si="17"/>
        <v>9079</v>
      </c>
      <c r="BT273" s="106" t="s">
        <v>426</v>
      </c>
      <c r="BU273" s="106" t="s">
        <v>426</v>
      </c>
      <c r="BV273" s="110"/>
    </row>
    <row r="274" spans="1:74" ht="48">
      <c r="A274" s="28">
        <v>263</v>
      </c>
      <c r="B274" s="28" t="s">
        <v>331</v>
      </c>
      <c r="C274" s="28" t="s">
        <v>1483</v>
      </c>
      <c r="D274" s="145" t="s">
        <v>1484</v>
      </c>
      <c r="E274" s="34" t="s">
        <v>1485</v>
      </c>
      <c r="F274" s="31" t="s">
        <v>1486</v>
      </c>
      <c r="G274" s="32" t="s">
        <v>1487</v>
      </c>
      <c r="H274" s="32" t="s">
        <v>1488</v>
      </c>
      <c r="I274" s="38" t="s">
        <v>478</v>
      </c>
      <c r="J274" s="39" t="s">
        <v>87</v>
      </c>
      <c r="K274" s="46" t="s">
        <v>140</v>
      </c>
      <c r="L274" s="38" t="s">
        <v>141</v>
      </c>
      <c r="M274" s="48" t="s">
        <v>134</v>
      </c>
      <c r="N274" s="42" t="s">
        <v>90</v>
      </c>
      <c r="O274" s="43">
        <v>18.3</v>
      </c>
      <c r="P274" s="61">
        <v>17.588000000000001</v>
      </c>
      <c r="Q274" s="61"/>
      <c r="R274" s="61">
        <v>16.189360000000001</v>
      </c>
      <c r="S274" s="61"/>
      <c r="T274" s="61">
        <v>1398.64</v>
      </c>
      <c r="U274" s="61"/>
      <c r="V274" s="61">
        <v>2016</v>
      </c>
      <c r="W274" s="61">
        <v>2018</v>
      </c>
      <c r="X274" s="71" t="s">
        <v>1489</v>
      </c>
      <c r="Y274" s="72" t="s">
        <v>1490</v>
      </c>
      <c r="Z274" s="73">
        <v>28010</v>
      </c>
      <c r="AA274" s="73">
        <v>20779.423299999999</v>
      </c>
      <c r="AB274" s="73">
        <v>10637</v>
      </c>
      <c r="AC274" s="73">
        <v>5950</v>
      </c>
      <c r="AD274" s="48">
        <v>17373</v>
      </c>
      <c r="AE274" s="67"/>
      <c r="AF274" s="67"/>
      <c r="AG274" s="67">
        <f t="shared" si="16"/>
        <v>19914</v>
      </c>
      <c r="AH274" s="67">
        <f t="shared" si="16"/>
        <v>7446.1</v>
      </c>
      <c r="AI274" s="48">
        <v>5100</v>
      </c>
      <c r="AJ274" s="48">
        <v>1064</v>
      </c>
      <c r="AK274" s="48">
        <v>5100</v>
      </c>
      <c r="AL274" s="48"/>
      <c r="AM274" s="48"/>
      <c r="AN274" s="48"/>
      <c r="AO274" s="48"/>
      <c r="AP274" s="48">
        <v>1064</v>
      </c>
      <c r="AQ274" s="48" t="s">
        <v>246</v>
      </c>
      <c r="AR274" s="48"/>
      <c r="AS274" s="61">
        <v>11706</v>
      </c>
      <c r="AT274" s="61">
        <v>5318.2</v>
      </c>
      <c r="AU274" s="48" t="s">
        <v>93</v>
      </c>
      <c r="AV274" s="61"/>
      <c r="AW274" s="94">
        <v>2801</v>
      </c>
      <c r="AX274" s="94">
        <v>1063.9000000000001</v>
      </c>
      <c r="AY274" s="95" t="s">
        <v>93</v>
      </c>
      <c r="AZ274" s="95"/>
      <c r="BA274" s="95">
        <v>207</v>
      </c>
      <c r="BB274" s="100"/>
      <c r="BC274" s="95" t="s">
        <v>93</v>
      </c>
      <c r="BD274" s="95"/>
      <c r="BE274" s="102">
        <v>100</v>
      </c>
      <c r="BF274" s="95"/>
      <c r="BG274" s="95"/>
      <c r="BH274" s="95"/>
      <c r="BI274" s="95" t="str">
        <f>VLOOKUP(D274,'部省规划资金拨付（年报数据）'!$C$8:'部省规划资金拨付（年报数据）'!$BE$464,1,FALSE)</f>
        <v>泸溪-辰溪公路辰溪段</v>
      </c>
      <c r="BJ274" s="43">
        <v>7446</v>
      </c>
      <c r="BK274" s="43">
        <v>0.10000000000036401</v>
      </c>
      <c r="BL274" s="43"/>
      <c r="BM274" s="43">
        <v>7446</v>
      </c>
      <c r="BN274" s="43">
        <v>0</v>
      </c>
      <c r="BO274" s="43"/>
      <c r="BP274" s="43"/>
      <c r="BQ274" s="43"/>
      <c r="BR274" s="43"/>
      <c r="BS274" s="43">
        <f t="shared" si="17"/>
        <v>7446</v>
      </c>
      <c r="BT274" s="106" t="s">
        <v>426</v>
      </c>
      <c r="BU274" s="106" t="s">
        <v>426</v>
      </c>
      <c r="BV274" s="110"/>
    </row>
    <row r="275" spans="1:74" ht="48">
      <c r="A275" s="28">
        <v>264</v>
      </c>
      <c r="B275" s="28" t="s">
        <v>534</v>
      </c>
      <c r="C275" s="28" t="s">
        <v>1029</v>
      </c>
      <c r="D275" s="118" t="s">
        <v>1491</v>
      </c>
      <c r="E275" s="119" t="s">
        <v>1492</v>
      </c>
      <c r="F275" s="31" t="s">
        <v>1493</v>
      </c>
      <c r="G275" s="32"/>
      <c r="H275" s="32"/>
      <c r="I275" s="38" t="s">
        <v>478</v>
      </c>
      <c r="J275" s="39" t="s">
        <v>87</v>
      </c>
      <c r="K275" s="119" t="s">
        <v>140</v>
      </c>
      <c r="L275" s="38" t="s">
        <v>141</v>
      </c>
      <c r="M275" s="119" t="s">
        <v>165</v>
      </c>
      <c r="N275" s="42" t="s">
        <v>90</v>
      </c>
      <c r="O275" s="43">
        <v>59.191000000000003</v>
      </c>
      <c r="P275" s="55">
        <v>59.191000000000003</v>
      </c>
      <c r="Q275" s="55"/>
      <c r="R275" s="55">
        <v>59.191000000000003</v>
      </c>
      <c r="S275" s="55"/>
      <c r="T275" s="55"/>
      <c r="U275" s="55"/>
      <c r="V275" s="55">
        <v>2016</v>
      </c>
      <c r="W275" s="62">
        <v>2020</v>
      </c>
      <c r="X275" s="71" t="s">
        <v>1494</v>
      </c>
      <c r="Y275" s="75" t="s">
        <v>1495</v>
      </c>
      <c r="Z275" s="73">
        <v>57872.08</v>
      </c>
      <c r="AA275" s="73">
        <v>45185.033600000002</v>
      </c>
      <c r="AB275" s="73">
        <v>28361</v>
      </c>
      <c r="AC275" s="73"/>
      <c r="AD275" s="67">
        <v>29511.08</v>
      </c>
      <c r="AE275" s="67"/>
      <c r="AF275" s="67"/>
      <c r="AG275" s="67">
        <f t="shared" si="16"/>
        <v>56381.555999999997</v>
      </c>
      <c r="AH275" s="67">
        <f t="shared" si="16"/>
        <v>28360.999999999996</v>
      </c>
      <c r="AI275" s="79">
        <v>34723</v>
      </c>
      <c r="AJ275" s="79">
        <v>10654.38</v>
      </c>
      <c r="AK275" s="79">
        <v>34723</v>
      </c>
      <c r="AL275" s="79"/>
      <c r="AM275" s="79"/>
      <c r="AN275" s="79">
        <v>10654.38</v>
      </c>
      <c r="AO275" s="79"/>
      <c r="AP275" s="79"/>
      <c r="AQ275" s="79" t="s">
        <v>93</v>
      </c>
      <c r="AR275" s="79"/>
      <c r="AS275" s="55">
        <v>5000</v>
      </c>
      <c r="AT275" s="55">
        <v>3526</v>
      </c>
      <c r="AU275" s="93" t="s">
        <v>93</v>
      </c>
      <c r="AV275" s="55"/>
      <c r="AW275" s="94">
        <v>1787.4559999999999</v>
      </c>
      <c r="AX275" s="94">
        <v>5672.32</v>
      </c>
      <c r="AY275" s="95" t="s">
        <v>93</v>
      </c>
      <c r="AZ275" s="95"/>
      <c r="BA275" s="95">
        <v>14871.1</v>
      </c>
      <c r="BB275" s="100">
        <v>8508.2999999999993</v>
      </c>
      <c r="BC275" s="95" t="s">
        <v>94</v>
      </c>
      <c r="BD275" s="95">
        <v>59.2</v>
      </c>
      <c r="BE275" s="95"/>
      <c r="BF275" s="95"/>
      <c r="BG275" s="95"/>
      <c r="BH275" s="95"/>
      <c r="BI275" s="95" t="str">
        <f>VLOOKUP(D275,'部省规划资金拨付（年报数据）'!$C$8:'部省规划资金拨付（年报数据）'!$BE$464,1,FALSE)</f>
        <v>S345茶陵和吕至攸县高和公路（茶陵段）</v>
      </c>
      <c r="BJ275" s="43">
        <v>25604.38</v>
      </c>
      <c r="BK275" s="43">
        <v>2756.62</v>
      </c>
      <c r="BL275" s="43"/>
      <c r="BM275" s="43">
        <v>25604.38</v>
      </c>
      <c r="BN275" s="43">
        <v>1130</v>
      </c>
      <c r="BO275" s="43"/>
      <c r="BP275" s="43">
        <v>1130</v>
      </c>
      <c r="BQ275" s="43">
        <v>1627</v>
      </c>
      <c r="BR275" s="43"/>
      <c r="BS275" s="43">
        <f t="shared" si="17"/>
        <v>28361.38</v>
      </c>
      <c r="BT275" s="106" t="s">
        <v>426</v>
      </c>
      <c r="BU275" s="106" t="s">
        <v>426</v>
      </c>
      <c r="BV275" s="110"/>
    </row>
    <row r="276" spans="1:74" ht="36">
      <c r="A276" s="28">
        <v>265</v>
      </c>
      <c r="B276" s="28" t="s">
        <v>534</v>
      </c>
      <c r="C276" s="28" t="s">
        <v>556</v>
      </c>
      <c r="D276" s="118" t="s">
        <v>1496</v>
      </c>
      <c r="E276" s="119" t="s">
        <v>558</v>
      </c>
      <c r="F276" s="31" t="s">
        <v>1497</v>
      </c>
      <c r="G276" s="32"/>
      <c r="H276" s="32"/>
      <c r="I276" s="38" t="s">
        <v>478</v>
      </c>
      <c r="J276" s="39" t="s">
        <v>87</v>
      </c>
      <c r="K276" s="119" t="s">
        <v>88</v>
      </c>
      <c r="L276" s="38"/>
      <c r="M276" s="119" t="s">
        <v>165</v>
      </c>
      <c r="N276" s="42" t="s">
        <v>90</v>
      </c>
      <c r="O276" s="43">
        <v>10.717000000000001</v>
      </c>
      <c r="P276" s="55">
        <v>10.717000000000001</v>
      </c>
      <c r="Q276" s="55"/>
      <c r="R276" s="55">
        <v>10.717000000000001</v>
      </c>
      <c r="S276" s="55"/>
      <c r="T276" s="55"/>
      <c r="U276" s="55"/>
      <c r="V276" s="55">
        <v>2018</v>
      </c>
      <c r="W276" s="55">
        <v>2020</v>
      </c>
      <c r="X276" s="71" t="s">
        <v>1498</v>
      </c>
      <c r="Y276" s="72" t="s">
        <v>1499</v>
      </c>
      <c r="Z276" s="73">
        <v>9351</v>
      </c>
      <c r="AA276" s="73">
        <v>5315.0282999999999</v>
      </c>
      <c r="AB276" s="73">
        <v>3587</v>
      </c>
      <c r="AC276" s="73"/>
      <c r="AD276" s="67">
        <v>5764</v>
      </c>
      <c r="AE276" s="67"/>
      <c r="AF276" s="67"/>
      <c r="AG276" s="67">
        <f t="shared" si="16"/>
        <v>7545.7</v>
      </c>
      <c r="AH276" s="67">
        <f t="shared" si="16"/>
        <v>2510.9</v>
      </c>
      <c r="AI276" s="79"/>
      <c r="AJ276" s="79"/>
      <c r="AK276" s="79"/>
      <c r="AL276" s="79"/>
      <c r="AM276" s="79"/>
      <c r="AN276" s="79"/>
      <c r="AO276" s="79"/>
      <c r="AP276" s="79"/>
      <c r="AQ276" s="79"/>
      <c r="AR276" s="79"/>
      <c r="AS276" s="55"/>
      <c r="AT276" s="55"/>
      <c r="AU276" s="93"/>
      <c r="AV276" s="55"/>
      <c r="AW276" s="94">
        <v>7545.7</v>
      </c>
      <c r="AX276" s="94">
        <v>2510.9</v>
      </c>
      <c r="AY276" s="95" t="s">
        <v>93</v>
      </c>
      <c r="AZ276" s="95"/>
      <c r="BA276" s="95"/>
      <c r="BB276" s="100"/>
      <c r="BC276" s="95"/>
      <c r="BD276" s="95"/>
      <c r="BE276" s="95"/>
      <c r="BF276" s="95"/>
      <c r="BG276" s="95"/>
      <c r="BH276" s="95"/>
      <c r="BI276" s="95" t="str">
        <f>VLOOKUP(D276,'部省规划资金拨付（年报数据）'!$C$8:'部省规划资金拨付（年报数据）'!$BE$464,1,FALSE)</f>
        <v>S331醴陵屏山至黄沙</v>
      </c>
      <c r="BJ276" s="43">
        <v>0</v>
      </c>
      <c r="BK276" s="43">
        <v>2510.9</v>
      </c>
      <c r="BL276" s="43"/>
      <c r="BM276" s="43">
        <v>0</v>
      </c>
      <c r="BN276" s="43">
        <v>0</v>
      </c>
      <c r="BO276" s="43"/>
      <c r="BP276" s="43"/>
      <c r="BQ276" s="43"/>
      <c r="BR276" s="43"/>
      <c r="BS276" s="43">
        <f t="shared" si="17"/>
        <v>0</v>
      </c>
      <c r="BT276" s="106" t="s">
        <v>426</v>
      </c>
      <c r="BU276" s="106" t="s">
        <v>426</v>
      </c>
      <c r="BV276" s="110"/>
    </row>
    <row r="277" spans="1:74" ht="72">
      <c r="A277" s="28">
        <v>266</v>
      </c>
      <c r="B277" s="28" t="s">
        <v>110</v>
      </c>
      <c r="C277" s="28" t="s">
        <v>1147</v>
      </c>
      <c r="D277" s="30" t="s">
        <v>1500</v>
      </c>
      <c r="E277" s="31" t="s">
        <v>1501</v>
      </c>
      <c r="F277" s="31" t="s">
        <v>1500</v>
      </c>
      <c r="G277" s="32"/>
      <c r="H277" s="32"/>
      <c r="I277" s="38" t="s">
        <v>478</v>
      </c>
      <c r="J277" s="39" t="s">
        <v>87</v>
      </c>
      <c r="K277" s="40" t="s">
        <v>88</v>
      </c>
      <c r="L277" s="38"/>
      <c r="M277" s="41" t="s">
        <v>89</v>
      </c>
      <c r="N277" s="42" t="s">
        <v>119</v>
      </c>
      <c r="O277" s="43">
        <v>6.7830000000000004</v>
      </c>
      <c r="P277" s="55">
        <v>8.5</v>
      </c>
      <c r="Q277" s="62"/>
      <c r="R277" s="48">
        <v>8.5</v>
      </c>
      <c r="S277" s="62"/>
      <c r="T277" s="62"/>
      <c r="U277" s="62"/>
      <c r="V277" s="48">
        <v>2016</v>
      </c>
      <c r="W277" s="62">
        <v>2020</v>
      </c>
      <c r="X277" s="71" t="s">
        <v>1502</v>
      </c>
      <c r="Y277" s="75" t="s">
        <v>1503</v>
      </c>
      <c r="Z277" s="73">
        <v>8737</v>
      </c>
      <c r="AA277" s="73">
        <v>5780.67</v>
      </c>
      <c r="AB277" s="73">
        <v>1356</v>
      </c>
      <c r="AC277" s="73"/>
      <c r="AD277" s="73">
        <v>7381</v>
      </c>
      <c r="AE277" s="55"/>
      <c r="AF277" s="55"/>
      <c r="AG277" s="67">
        <f t="shared" si="16"/>
        <v>11073</v>
      </c>
      <c r="AH277" s="67">
        <f t="shared" si="16"/>
        <v>1356</v>
      </c>
      <c r="AI277" s="79">
        <v>2040</v>
      </c>
      <c r="AJ277" s="79">
        <v>0</v>
      </c>
      <c r="AK277" s="79">
        <v>2040</v>
      </c>
      <c r="AL277" s="79"/>
      <c r="AM277" s="79"/>
      <c r="AN277" s="79"/>
      <c r="AO277" s="79"/>
      <c r="AP277" s="79"/>
      <c r="AQ277" s="79" t="s">
        <v>246</v>
      </c>
      <c r="AR277" s="79"/>
      <c r="AS277" s="55">
        <v>4760</v>
      </c>
      <c r="AT277" s="55">
        <v>1020</v>
      </c>
      <c r="AU277" s="93" t="s">
        <v>94</v>
      </c>
      <c r="AV277" s="55">
        <v>8.5</v>
      </c>
      <c r="AW277" s="94"/>
      <c r="AX277" s="94"/>
      <c r="AY277" s="95"/>
      <c r="AZ277" s="95"/>
      <c r="BA277" s="95">
        <v>4273</v>
      </c>
      <c r="BB277" s="100">
        <v>336</v>
      </c>
      <c r="BC277" s="95" t="s">
        <v>94</v>
      </c>
      <c r="BD277" s="95">
        <v>6.8</v>
      </c>
      <c r="BE277" s="95"/>
      <c r="BF277" s="95"/>
      <c r="BG277" s="95"/>
      <c r="BH277" s="95"/>
      <c r="BI277" s="95" t="str">
        <f>VLOOKUP(D277,'部省规划资金拨付（年报数据）'!$C$8:'部省规划资金拨付（年报数据）'!$BE$464,1,FALSE)</f>
        <v>潭衡西线高速（S61岳临高速）晓南互通至G240湘青线连接线</v>
      </c>
      <c r="BJ277" s="43">
        <v>624</v>
      </c>
      <c r="BK277" s="43">
        <v>732</v>
      </c>
      <c r="BL277" s="43"/>
      <c r="BM277" s="43">
        <v>624</v>
      </c>
      <c r="BN277" s="43">
        <v>300</v>
      </c>
      <c r="BO277" s="43"/>
      <c r="BP277" s="43">
        <v>300</v>
      </c>
      <c r="BQ277" s="43"/>
      <c r="BR277" s="43">
        <v>76</v>
      </c>
      <c r="BS277" s="43">
        <f t="shared" si="17"/>
        <v>1000</v>
      </c>
      <c r="BT277" s="106" t="s">
        <v>426</v>
      </c>
      <c r="BU277" s="106" t="s">
        <v>426</v>
      </c>
      <c r="BV277" s="110"/>
    </row>
    <row r="278" spans="1:74" ht="36">
      <c r="A278" s="28">
        <v>267</v>
      </c>
      <c r="B278" s="28" t="s">
        <v>274</v>
      </c>
      <c r="C278" s="28" t="s">
        <v>758</v>
      </c>
      <c r="D278" s="36" t="s">
        <v>1504</v>
      </c>
      <c r="E278" s="31" t="s">
        <v>1505</v>
      </c>
      <c r="F278" s="31" t="s">
        <v>1506</v>
      </c>
      <c r="G278" s="32"/>
      <c r="H278" s="32"/>
      <c r="I278" s="38" t="s">
        <v>478</v>
      </c>
      <c r="J278" s="39" t="s">
        <v>87</v>
      </c>
      <c r="K278" s="146" t="s">
        <v>88</v>
      </c>
      <c r="L278" s="38"/>
      <c r="M278" s="150" t="s">
        <v>134</v>
      </c>
      <c r="N278" s="42" t="s">
        <v>90</v>
      </c>
      <c r="O278" s="43">
        <v>16.172000000000001</v>
      </c>
      <c r="P278" s="67">
        <v>16.18</v>
      </c>
      <c r="Q278" s="67">
        <v>8.3000000000000007</v>
      </c>
      <c r="R278" s="67">
        <v>7.88</v>
      </c>
      <c r="S278" s="66"/>
      <c r="T278" s="66"/>
      <c r="U278" s="60"/>
      <c r="V278" s="67">
        <v>2018</v>
      </c>
      <c r="W278" s="55">
        <v>2020</v>
      </c>
      <c r="X278" s="196" t="s">
        <v>1507</v>
      </c>
      <c r="Y278" s="196" t="s">
        <v>1508</v>
      </c>
      <c r="Z278" s="73">
        <v>49498.84</v>
      </c>
      <c r="AA278" s="73">
        <v>43085.344799999999</v>
      </c>
      <c r="AB278" s="73">
        <v>5684</v>
      </c>
      <c r="AC278" s="73"/>
      <c r="AD278" s="73">
        <v>43814.84</v>
      </c>
      <c r="AE278" s="67"/>
      <c r="AF278" s="67"/>
      <c r="AG278" s="67">
        <f t="shared" si="16"/>
        <v>12085</v>
      </c>
      <c r="AH278" s="67">
        <f t="shared" si="16"/>
        <v>1870</v>
      </c>
      <c r="AI278" s="79"/>
      <c r="AJ278" s="79"/>
      <c r="AK278" s="79"/>
      <c r="AL278" s="79"/>
      <c r="AM278" s="79"/>
      <c r="AN278" s="79"/>
      <c r="AO278" s="79"/>
      <c r="AP278" s="79"/>
      <c r="AQ278" s="79"/>
      <c r="AR278" s="79"/>
      <c r="AS278" s="55"/>
      <c r="AT278" s="55"/>
      <c r="AU278" s="93"/>
      <c r="AV278" s="55"/>
      <c r="AW278" s="94"/>
      <c r="AX278" s="94"/>
      <c r="AY278" s="95"/>
      <c r="AZ278" s="95"/>
      <c r="BA278" s="95">
        <v>7800</v>
      </c>
      <c r="BB278" s="100">
        <v>1870</v>
      </c>
      <c r="BC278" s="95" t="s">
        <v>93</v>
      </c>
      <c r="BD278" s="95"/>
      <c r="BE278" s="102">
        <v>4285</v>
      </c>
      <c r="BF278" s="95"/>
      <c r="BG278" s="95"/>
      <c r="BH278" s="95"/>
      <c r="BI278" s="95" t="str">
        <f>VLOOKUP(D278,'部省规划资金拨付（年报数据）'!$C$8:'部省规划资金拨付（年报数据）'!$BE$464,1,FALSE)</f>
        <v>S307南县三仙湖至思乐公路</v>
      </c>
      <c r="BJ278" s="43">
        <v>1870</v>
      </c>
      <c r="BK278" s="43">
        <v>0</v>
      </c>
      <c r="BL278" s="43"/>
      <c r="BM278" s="43">
        <v>1870</v>
      </c>
      <c r="BN278" s="43">
        <v>0</v>
      </c>
      <c r="BO278" s="43"/>
      <c r="BP278" s="43"/>
      <c r="BQ278" s="43"/>
      <c r="BR278" s="43"/>
      <c r="BS278" s="43">
        <f t="shared" si="17"/>
        <v>1870</v>
      </c>
      <c r="BT278" s="106" t="s">
        <v>426</v>
      </c>
      <c r="BU278" s="106" t="s">
        <v>426</v>
      </c>
      <c r="BV278" s="110"/>
    </row>
    <row r="279" spans="1:74" ht="36">
      <c r="A279" s="28">
        <v>268</v>
      </c>
      <c r="B279" s="186" t="s">
        <v>79</v>
      </c>
      <c r="C279" s="186" t="s">
        <v>501</v>
      </c>
      <c r="D279" s="187" t="s">
        <v>1509</v>
      </c>
      <c r="E279" s="31" t="s">
        <v>1510</v>
      </c>
      <c r="F279" s="31" t="s">
        <v>1510</v>
      </c>
      <c r="G279" s="32"/>
      <c r="H279" s="32"/>
      <c r="I279" s="38" t="s">
        <v>478</v>
      </c>
      <c r="J279" s="39" t="s">
        <v>87</v>
      </c>
      <c r="K279" s="40" t="s">
        <v>88</v>
      </c>
      <c r="L279" s="38"/>
      <c r="M279" s="41" t="s">
        <v>165</v>
      </c>
      <c r="N279" s="42" t="s">
        <v>119</v>
      </c>
      <c r="O279" s="43">
        <v>30</v>
      </c>
      <c r="P279" s="62">
        <v>30.798999999999999</v>
      </c>
      <c r="Q279" s="62"/>
      <c r="R279" s="62">
        <v>30.798999999999999</v>
      </c>
      <c r="S279" s="62"/>
      <c r="T279" s="62"/>
      <c r="U279" s="62"/>
      <c r="V279" s="62">
        <v>2018</v>
      </c>
      <c r="W279" s="62">
        <v>2020</v>
      </c>
      <c r="X279" s="72" t="s">
        <v>1511</v>
      </c>
      <c r="Y279" s="72" t="s">
        <v>1512</v>
      </c>
      <c r="Z279" s="73">
        <v>48198</v>
      </c>
      <c r="AA279" s="73">
        <v>28722.61</v>
      </c>
      <c r="AB279" s="73">
        <v>6159.8</v>
      </c>
      <c r="AC279" s="73"/>
      <c r="AD279" s="67">
        <v>42038.2</v>
      </c>
      <c r="AE279" s="67"/>
      <c r="AF279" s="67"/>
      <c r="AG279" s="67">
        <f t="shared" si="16"/>
        <v>35398</v>
      </c>
      <c r="AH279" s="67">
        <f t="shared" si="16"/>
        <v>6159.8</v>
      </c>
      <c r="AI279" s="79"/>
      <c r="AJ279" s="79"/>
      <c r="AK279" s="79"/>
      <c r="AL279" s="79"/>
      <c r="AM279" s="79"/>
      <c r="AN279" s="79"/>
      <c r="AO279" s="79"/>
      <c r="AP279" s="79"/>
      <c r="AQ279" s="79"/>
      <c r="AR279" s="79"/>
      <c r="AS279" s="55"/>
      <c r="AT279" s="55"/>
      <c r="AU279" s="93"/>
      <c r="AV279" s="55"/>
      <c r="AW279" s="94">
        <v>7200</v>
      </c>
      <c r="AX279" s="94">
        <v>1800</v>
      </c>
      <c r="AY279" s="95" t="s">
        <v>246</v>
      </c>
      <c r="AZ279" s="95"/>
      <c r="BA279" s="95">
        <v>28198</v>
      </c>
      <c r="BB279" s="100">
        <v>4359.8</v>
      </c>
      <c r="BC279" s="95" t="s">
        <v>94</v>
      </c>
      <c r="BD279" s="95">
        <v>30.798999999999999</v>
      </c>
      <c r="BE279" s="95"/>
      <c r="BF279" s="95"/>
      <c r="BG279" s="95"/>
      <c r="BH279" s="95"/>
      <c r="BI279" s="95" t="str">
        <f>VLOOKUP(D279,'部省规划资金拨付（年报数据）'!$C$8:'部省规划资金拨付（年报数据）'!$BE$464,1,FALSE)</f>
        <v>宁乡市黄材至龙田公路</v>
      </c>
      <c r="BJ279" s="43">
        <v>2834</v>
      </c>
      <c r="BK279" s="43">
        <v>3325.8</v>
      </c>
      <c r="BL279" s="43"/>
      <c r="BM279" s="43">
        <v>2834</v>
      </c>
      <c r="BN279" s="43">
        <v>1364</v>
      </c>
      <c r="BO279" s="43"/>
      <c r="BP279" s="43">
        <v>1364</v>
      </c>
      <c r="BQ279" s="43">
        <v>1962</v>
      </c>
      <c r="BR279" s="43"/>
      <c r="BS279" s="43">
        <f t="shared" si="17"/>
        <v>6160</v>
      </c>
      <c r="BT279" s="106" t="s">
        <v>426</v>
      </c>
      <c r="BU279" s="106" t="s">
        <v>426</v>
      </c>
      <c r="BV279" s="110"/>
    </row>
    <row r="280" spans="1:74" ht="48">
      <c r="A280" s="28">
        <v>269</v>
      </c>
      <c r="B280" s="28" t="s">
        <v>116</v>
      </c>
      <c r="C280" s="28" t="s">
        <v>1167</v>
      </c>
      <c r="D280" s="36" t="s">
        <v>1168</v>
      </c>
      <c r="E280" s="31" t="s">
        <v>1168</v>
      </c>
      <c r="F280" s="31" t="s">
        <v>1168</v>
      </c>
      <c r="G280" s="32"/>
      <c r="H280" s="32"/>
      <c r="I280" s="38" t="s">
        <v>478</v>
      </c>
      <c r="J280" s="39" t="s">
        <v>87</v>
      </c>
      <c r="K280" s="40" t="s">
        <v>88</v>
      </c>
      <c r="L280" s="38"/>
      <c r="M280" s="41" t="s">
        <v>89</v>
      </c>
      <c r="N280" s="42" t="s">
        <v>119</v>
      </c>
      <c r="O280" s="43">
        <v>11.569000000000001</v>
      </c>
      <c r="P280" s="55">
        <v>10.711</v>
      </c>
      <c r="Q280" s="55"/>
      <c r="R280" s="55"/>
      <c r="S280" s="55">
        <v>10.711</v>
      </c>
      <c r="T280" s="55"/>
      <c r="U280" s="55"/>
      <c r="V280" s="55">
        <v>2016</v>
      </c>
      <c r="W280" s="62">
        <v>2020</v>
      </c>
      <c r="X280" s="71" t="s">
        <v>1169</v>
      </c>
      <c r="Y280" s="72" t="s">
        <v>1170</v>
      </c>
      <c r="Z280" s="73">
        <v>7372</v>
      </c>
      <c r="AA280" s="73">
        <v>5381.56</v>
      </c>
      <c r="AB280" s="73">
        <v>2142.1999999999998</v>
      </c>
      <c r="AC280" s="73"/>
      <c r="AD280" s="67">
        <v>2142.1999999999998</v>
      </c>
      <c r="AE280" s="67"/>
      <c r="AF280" s="67"/>
      <c r="AG280" s="67">
        <f t="shared" si="16"/>
        <v>7372</v>
      </c>
      <c r="AH280" s="67">
        <f t="shared" si="16"/>
        <v>2141.8000000000002</v>
      </c>
      <c r="AI280" s="79">
        <v>4423</v>
      </c>
      <c r="AJ280" s="79">
        <v>1388.28</v>
      </c>
      <c r="AK280" s="79">
        <v>4423</v>
      </c>
      <c r="AL280" s="79"/>
      <c r="AM280" s="79"/>
      <c r="AN280" s="79">
        <v>1388.28</v>
      </c>
      <c r="AO280" s="79"/>
      <c r="AP280" s="79"/>
      <c r="AQ280" s="79" t="s">
        <v>93</v>
      </c>
      <c r="AR280" s="79"/>
      <c r="AS280" s="55">
        <v>2949</v>
      </c>
      <c r="AT280" s="55">
        <v>925.52</v>
      </c>
      <c r="AU280" s="93" t="s">
        <v>94</v>
      </c>
      <c r="AV280" s="55">
        <v>11.569000000000001</v>
      </c>
      <c r="AW280" s="180"/>
      <c r="AX280" s="181">
        <v>-172</v>
      </c>
      <c r="AY280" s="101" t="s">
        <v>273</v>
      </c>
      <c r="AZ280" s="101"/>
      <c r="BA280" s="95"/>
      <c r="BB280" s="100"/>
      <c r="BC280" s="95"/>
      <c r="BD280" s="95"/>
      <c r="BE280" s="95"/>
      <c r="BF280" s="95"/>
      <c r="BG280" s="95"/>
      <c r="BH280" s="95"/>
      <c r="BI280" s="95" t="str">
        <f>VLOOKUP(D280,'部省规划资金拨付（年报数据）'!$C$8:'部省规划资金拨付（年报数据）'!$BE$464,1,FALSE)</f>
        <v>衡东杨林-高湖</v>
      </c>
      <c r="BJ280" s="43">
        <v>2314.2800000000002</v>
      </c>
      <c r="BK280" s="43">
        <v>-172.48</v>
      </c>
      <c r="BL280" s="43"/>
      <c r="BM280" s="43">
        <v>2314.2800000000002</v>
      </c>
      <c r="BN280" s="43">
        <v>0</v>
      </c>
      <c r="BO280" s="43"/>
      <c r="BP280" s="43"/>
      <c r="BQ280" s="43"/>
      <c r="BR280" s="43"/>
      <c r="BS280" s="43">
        <f t="shared" si="17"/>
        <v>2314.2800000000002</v>
      </c>
      <c r="BT280" s="106" t="s">
        <v>426</v>
      </c>
      <c r="BU280" s="106" t="s">
        <v>426</v>
      </c>
      <c r="BV280" s="185"/>
    </row>
    <row r="281" spans="1:74" ht="36">
      <c r="A281" s="28">
        <v>270</v>
      </c>
      <c r="B281" s="28" t="s">
        <v>128</v>
      </c>
      <c r="C281" s="28" t="s">
        <v>1513</v>
      </c>
      <c r="D281" s="30" t="s">
        <v>1514</v>
      </c>
      <c r="E281" s="31" t="s">
        <v>1515</v>
      </c>
      <c r="F281" s="31" t="s">
        <v>1516</v>
      </c>
      <c r="G281" s="32"/>
      <c r="H281" s="32"/>
      <c r="I281" s="38" t="s">
        <v>478</v>
      </c>
      <c r="J281" s="39" t="s">
        <v>87</v>
      </c>
      <c r="K281" s="44" t="s">
        <v>133</v>
      </c>
      <c r="L281" s="38"/>
      <c r="M281" s="41" t="s">
        <v>564</v>
      </c>
      <c r="N281" s="42" t="s">
        <v>119</v>
      </c>
      <c r="O281" s="43">
        <v>18.899999999999999</v>
      </c>
      <c r="P281" s="55">
        <v>18.899999999999999</v>
      </c>
      <c r="Q281" s="55"/>
      <c r="R281" s="55">
        <v>18.899999999999999</v>
      </c>
      <c r="S281" s="55"/>
      <c r="T281" s="55"/>
      <c r="U281" s="55"/>
      <c r="V281" s="55">
        <v>2016</v>
      </c>
      <c r="W281" s="48">
        <v>2021</v>
      </c>
      <c r="X281" s="71" t="s">
        <v>1517</v>
      </c>
      <c r="Y281" s="72" t="s">
        <v>1518</v>
      </c>
      <c r="Z281" s="73">
        <v>36398</v>
      </c>
      <c r="AA281" s="73">
        <v>21179.513200000001</v>
      </c>
      <c r="AB281" s="73">
        <v>5967</v>
      </c>
      <c r="AC281" s="73"/>
      <c r="AD281" s="67">
        <v>30431</v>
      </c>
      <c r="AE281" s="67"/>
      <c r="AF281" s="67"/>
      <c r="AG281" s="67">
        <f t="shared" si="16"/>
        <v>25478.6</v>
      </c>
      <c r="AH281" s="67">
        <f t="shared" si="16"/>
        <v>4176.8999999999996</v>
      </c>
      <c r="AI281" s="79">
        <v>3540</v>
      </c>
      <c r="AJ281" s="79">
        <v>0</v>
      </c>
      <c r="AK281" s="79">
        <v>3540</v>
      </c>
      <c r="AL281" s="79"/>
      <c r="AM281" s="79"/>
      <c r="AN281" s="79"/>
      <c r="AO281" s="79"/>
      <c r="AP281" s="79"/>
      <c r="AQ281" s="79" t="s">
        <v>246</v>
      </c>
      <c r="AR281" s="79"/>
      <c r="AS281" s="55">
        <v>2360</v>
      </c>
      <c r="AT281" s="55">
        <v>3325</v>
      </c>
      <c r="AU281" s="93" t="s">
        <v>93</v>
      </c>
      <c r="AV281" s="55"/>
      <c r="AW281" s="94">
        <v>19578.599999999999</v>
      </c>
      <c r="AX281" s="94">
        <v>851.9</v>
      </c>
      <c r="AY281" s="95" t="s">
        <v>93</v>
      </c>
      <c r="AZ281" s="95"/>
      <c r="BA281" s="95"/>
      <c r="BB281" s="100"/>
      <c r="BC281" s="95"/>
      <c r="BD281" s="95"/>
      <c r="BE281" s="95"/>
      <c r="BF281" s="95"/>
      <c r="BG281" s="95"/>
      <c r="BH281" s="95"/>
      <c r="BI281" s="95" t="str">
        <f>VLOOKUP(D281,'部省规划资金拨付（年报数据）'!$C$8:'部省规划资金拨付（年报数据）'!$BE$464,1,FALSE)</f>
        <v>邵阳市戴家坪-罗市桥</v>
      </c>
      <c r="BJ281" s="43">
        <v>3325</v>
      </c>
      <c r="BK281" s="43">
        <v>851.9</v>
      </c>
      <c r="BL281" s="43"/>
      <c r="BM281" s="43">
        <v>3325</v>
      </c>
      <c r="BN281" s="43">
        <v>0</v>
      </c>
      <c r="BO281" s="43"/>
      <c r="BP281" s="43"/>
      <c r="BQ281" s="43"/>
      <c r="BR281" s="43"/>
      <c r="BS281" s="43">
        <f t="shared" si="17"/>
        <v>3325</v>
      </c>
      <c r="BT281" s="106" t="s">
        <v>426</v>
      </c>
      <c r="BU281" s="106" t="s">
        <v>426</v>
      </c>
      <c r="BV281" s="110"/>
    </row>
    <row r="282" spans="1:74" ht="36">
      <c r="A282" s="28">
        <v>271</v>
      </c>
      <c r="B282" s="28" t="s">
        <v>128</v>
      </c>
      <c r="C282" s="28" t="s">
        <v>137</v>
      </c>
      <c r="D282" s="30" t="s">
        <v>1519</v>
      </c>
      <c r="E282" s="31" t="s">
        <v>1519</v>
      </c>
      <c r="F282" s="31" t="s">
        <v>1520</v>
      </c>
      <c r="G282" s="32" t="s">
        <v>1521</v>
      </c>
      <c r="H282" s="32" t="s">
        <v>1519</v>
      </c>
      <c r="I282" s="38" t="s">
        <v>478</v>
      </c>
      <c r="J282" s="39" t="s">
        <v>87</v>
      </c>
      <c r="K282" s="44" t="s">
        <v>140</v>
      </c>
      <c r="L282" s="38" t="s">
        <v>141</v>
      </c>
      <c r="M282" s="41" t="s">
        <v>165</v>
      </c>
      <c r="N282" s="42" t="s">
        <v>90</v>
      </c>
      <c r="O282" s="43">
        <v>25.831</v>
      </c>
      <c r="P282" s="55">
        <v>25.22</v>
      </c>
      <c r="Q282" s="55"/>
      <c r="R282" s="41">
        <v>24.556000000000001</v>
      </c>
      <c r="S282" s="55"/>
      <c r="T282" s="55">
        <v>664</v>
      </c>
      <c r="U282" s="55"/>
      <c r="V282" s="55">
        <v>2017</v>
      </c>
      <c r="W282" s="55">
        <v>2020</v>
      </c>
      <c r="X282" s="71" t="s">
        <v>1522</v>
      </c>
      <c r="Y282" s="72" t="s">
        <v>1523</v>
      </c>
      <c r="Z282" s="73">
        <v>29008</v>
      </c>
      <c r="AA282" s="73">
        <v>9756.0319999999992</v>
      </c>
      <c r="AB282" s="73">
        <v>13858</v>
      </c>
      <c r="AC282" s="73">
        <v>8827</v>
      </c>
      <c r="AD282" s="67">
        <v>15150</v>
      </c>
      <c r="AE282" s="79"/>
      <c r="AF282" s="79"/>
      <c r="AG282" s="67">
        <f t="shared" si="16"/>
        <v>20605.599999999999</v>
      </c>
      <c r="AH282" s="67">
        <f t="shared" si="16"/>
        <v>9700.6</v>
      </c>
      <c r="AI282" s="79"/>
      <c r="AJ282" s="79"/>
      <c r="AK282" s="79"/>
      <c r="AL282" s="79"/>
      <c r="AM282" s="79"/>
      <c r="AN282" s="79"/>
      <c r="AO282" s="79"/>
      <c r="AP282" s="79"/>
      <c r="AQ282" s="79"/>
      <c r="AR282" s="79"/>
      <c r="AS282" s="55">
        <v>5129</v>
      </c>
      <c r="AT282" s="55">
        <v>1947.72</v>
      </c>
      <c r="AU282" s="93" t="s">
        <v>246</v>
      </c>
      <c r="AV282" s="55"/>
      <c r="AW282" s="94">
        <v>15176.6</v>
      </c>
      <c r="AX282" s="94">
        <v>7752.88</v>
      </c>
      <c r="AY282" s="95" t="s">
        <v>93</v>
      </c>
      <c r="AZ282" s="95"/>
      <c r="BA282" s="95"/>
      <c r="BB282" s="100"/>
      <c r="BC282" s="95"/>
      <c r="BD282" s="95"/>
      <c r="BE282" s="101">
        <v>300</v>
      </c>
      <c r="BF282" s="95"/>
      <c r="BG282" s="95"/>
      <c r="BH282" s="95"/>
      <c r="BI282" s="95" t="str">
        <f>VLOOKUP(D282,'部省规划资金拨付（年报数据）'!$C$8:'部省规划资金拨付（年报数据）'!$BE$464,1,FALSE)</f>
        <v>邵阳县长阳铺-九公桥</v>
      </c>
      <c r="BJ282" s="43">
        <v>8315</v>
      </c>
      <c r="BK282" s="43">
        <v>1385.6</v>
      </c>
      <c r="BL282" s="43"/>
      <c r="BM282" s="43">
        <v>8315</v>
      </c>
      <c r="BN282" s="43">
        <v>0</v>
      </c>
      <c r="BO282" s="43"/>
      <c r="BP282" s="43"/>
      <c r="BQ282" s="43"/>
      <c r="BR282" s="43"/>
      <c r="BS282" s="43">
        <f t="shared" si="17"/>
        <v>8315</v>
      </c>
      <c r="BT282" s="106" t="s">
        <v>426</v>
      </c>
      <c r="BU282" s="106" t="s">
        <v>426</v>
      </c>
      <c r="BV282" s="110"/>
    </row>
    <row r="283" spans="1:74" ht="36">
      <c r="A283" s="28">
        <v>272</v>
      </c>
      <c r="B283" s="28" t="s">
        <v>128</v>
      </c>
      <c r="C283" s="28" t="s">
        <v>137</v>
      </c>
      <c r="D283" s="30" t="s">
        <v>1524</v>
      </c>
      <c r="E283" s="31" t="s">
        <v>1524</v>
      </c>
      <c r="F283" s="31" t="s">
        <v>1525</v>
      </c>
      <c r="G283" s="32" t="s">
        <v>1524</v>
      </c>
      <c r="H283" s="32" t="s">
        <v>1526</v>
      </c>
      <c r="I283" s="38" t="s">
        <v>478</v>
      </c>
      <c r="J283" s="39" t="s">
        <v>87</v>
      </c>
      <c r="K283" s="44" t="s">
        <v>140</v>
      </c>
      <c r="L283" s="38" t="s">
        <v>141</v>
      </c>
      <c r="M283" s="41" t="s">
        <v>165</v>
      </c>
      <c r="N283" s="42" t="s">
        <v>113</v>
      </c>
      <c r="O283" s="43">
        <v>18.559999999999999</v>
      </c>
      <c r="P283" s="55">
        <v>19.233000000000001</v>
      </c>
      <c r="Q283" s="55"/>
      <c r="R283" s="55">
        <v>19.233000000000001</v>
      </c>
      <c r="S283" s="55"/>
      <c r="T283" s="55"/>
      <c r="U283" s="55"/>
      <c r="V283" s="55">
        <v>2017</v>
      </c>
      <c r="W283" s="55">
        <v>2019</v>
      </c>
      <c r="X283" s="71" t="s">
        <v>1527</v>
      </c>
      <c r="Y283" s="72" t="s">
        <v>1528</v>
      </c>
      <c r="Z283" s="73">
        <v>18627</v>
      </c>
      <c r="AA283" s="73">
        <v>8505.7279999999992</v>
      </c>
      <c r="AB283" s="73">
        <v>12082</v>
      </c>
      <c r="AC283" s="73">
        <v>10450</v>
      </c>
      <c r="AD283" s="67">
        <v>6545</v>
      </c>
      <c r="AE283" s="79"/>
      <c r="AF283" s="79"/>
      <c r="AG283" s="67">
        <f t="shared" si="16"/>
        <v>13138.9</v>
      </c>
      <c r="AH283" s="67">
        <f t="shared" si="16"/>
        <v>8457.4</v>
      </c>
      <c r="AI283" s="79"/>
      <c r="AJ283" s="79"/>
      <c r="AK283" s="79"/>
      <c r="AL283" s="79"/>
      <c r="AM283" s="79"/>
      <c r="AN283" s="79"/>
      <c r="AO283" s="79"/>
      <c r="AP283" s="79"/>
      <c r="AQ283" s="79"/>
      <c r="AR283" s="79"/>
      <c r="AS283" s="55">
        <v>9878</v>
      </c>
      <c r="AT283" s="55">
        <v>1342.2</v>
      </c>
      <c r="AU283" s="93" t="s">
        <v>246</v>
      </c>
      <c r="AV283" s="55"/>
      <c r="AW283" s="94">
        <v>3160.9</v>
      </c>
      <c r="AX283" s="94">
        <v>7115.2</v>
      </c>
      <c r="AY283" s="95" t="s">
        <v>93</v>
      </c>
      <c r="AZ283" s="95"/>
      <c r="BA283" s="95"/>
      <c r="BB283" s="100"/>
      <c r="BC283" s="95"/>
      <c r="BD283" s="95"/>
      <c r="BE283" s="101">
        <v>100</v>
      </c>
      <c r="BF283" s="95"/>
      <c r="BG283" s="95"/>
      <c r="BH283" s="95"/>
      <c r="BI283" s="95" t="str">
        <f>VLOOKUP(D283,'部省规划资金拨付（年报数据）'!$C$8:'部省规划资金拨付（年报数据）'!$BE$464,1,FALSE)</f>
        <v>G356邵阳县罗城-黄豆园</v>
      </c>
      <c r="BJ283" s="43">
        <v>3878</v>
      </c>
      <c r="BK283" s="43">
        <v>4579.3999999999996</v>
      </c>
      <c r="BL283" s="43"/>
      <c r="BM283" s="43">
        <v>3878</v>
      </c>
      <c r="BN283" s="43">
        <v>0</v>
      </c>
      <c r="BO283" s="43"/>
      <c r="BP283" s="43"/>
      <c r="BQ283" s="43"/>
      <c r="BR283" s="43"/>
      <c r="BS283" s="43">
        <f t="shared" si="17"/>
        <v>3878</v>
      </c>
      <c r="BT283" s="106" t="s">
        <v>426</v>
      </c>
      <c r="BU283" s="106" t="s">
        <v>426</v>
      </c>
      <c r="BV283" s="110"/>
    </row>
    <row r="284" spans="1:74" ht="36">
      <c r="A284" s="28">
        <v>273</v>
      </c>
      <c r="B284" s="28" t="s">
        <v>162</v>
      </c>
      <c r="C284" s="28" t="s">
        <v>1099</v>
      </c>
      <c r="D284" s="36" t="s">
        <v>1100</v>
      </c>
      <c r="E284" s="31" t="s">
        <v>1101</v>
      </c>
      <c r="F284" s="31" t="s">
        <v>1101</v>
      </c>
      <c r="G284" s="32" t="s">
        <v>1102</v>
      </c>
      <c r="H284" s="32" t="s">
        <v>1103</v>
      </c>
      <c r="I284" s="38" t="s">
        <v>478</v>
      </c>
      <c r="J284" s="39" t="s">
        <v>87</v>
      </c>
      <c r="K284" s="54" t="s">
        <v>88</v>
      </c>
      <c r="L284" s="38"/>
      <c r="M284" s="41" t="s">
        <v>564</v>
      </c>
      <c r="N284" s="42" t="s">
        <v>119</v>
      </c>
      <c r="O284" s="43">
        <v>13</v>
      </c>
      <c r="P284" s="55">
        <v>12.887</v>
      </c>
      <c r="Q284" s="55"/>
      <c r="R284" s="55">
        <v>12.887</v>
      </c>
      <c r="S284" s="55"/>
      <c r="T284" s="55"/>
      <c r="U284" s="55"/>
      <c r="V284" s="55">
        <v>2015</v>
      </c>
      <c r="W284" s="55">
        <v>2017</v>
      </c>
      <c r="X284" s="71" t="s">
        <v>1104</v>
      </c>
      <c r="Y284" s="72" t="s">
        <v>1105</v>
      </c>
      <c r="Z284" s="73">
        <v>11688</v>
      </c>
      <c r="AA284" s="73">
        <v>7882</v>
      </c>
      <c r="AB284" s="73">
        <v>2577</v>
      </c>
      <c r="AC284" s="73">
        <v>2577</v>
      </c>
      <c r="AD284" s="67">
        <v>9111</v>
      </c>
      <c r="AE284" s="67"/>
      <c r="AF284" s="67"/>
      <c r="AG284" s="67">
        <f t="shared" si="16"/>
        <v>12800</v>
      </c>
      <c r="AH284" s="67">
        <f t="shared" si="16"/>
        <v>2577</v>
      </c>
      <c r="AI284" s="79">
        <v>7560</v>
      </c>
      <c r="AJ284" s="79">
        <v>1949</v>
      </c>
      <c r="AK284" s="79">
        <v>7560</v>
      </c>
      <c r="AL284" s="79">
        <v>1949</v>
      </c>
      <c r="AM284" s="79"/>
      <c r="AN284" s="79"/>
      <c r="AO284" s="79"/>
      <c r="AP284" s="79"/>
      <c r="AQ284" s="79" t="s">
        <v>93</v>
      </c>
      <c r="AR284" s="79"/>
      <c r="AS284" s="55">
        <v>5040</v>
      </c>
      <c r="AT284" s="55">
        <v>628</v>
      </c>
      <c r="AU284" s="93" t="s">
        <v>94</v>
      </c>
      <c r="AV284" s="55">
        <v>12.887</v>
      </c>
      <c r="AW284" s="94"/>
      <c r="AX284" s="94"/>
      <c r="AY284" s="95"/>
      <c r="AZ284" s="95"/>
      <c r="BA284" s="95"/>
      <c r="BB284" s="100"/>
      <c r="BC284" s="95"/>
      <c r="BD284" s="95"/>
      <c r="BE284" s="101">
        <v>200</v>
      </c>
      <c r="BF284" s="95"/>
      <c r="BG284" s="95"/>
      <c r="BH284" s="95"/>
      <c r="BI284" s="95" t="str">
        <f>VLOOKUP(D284,'部省规划资金拨付（年报数据）'!$C$8:'部省规划资金拨付（年报数据）'!$BE$464,1,FALSE)</f>
        <v>岳阳楼牌坊-枣树</v>
      </c>
      <c r="BJ284" s="43">
        <v>2577</v>
      </c>
      <c r="BK284" s="43">
        <v>0</v>
      </c>
      <c r="BL284" s="43"/>
      <c r="BM284" s="43">
        <v>2577</v>
      </c>
      <c r="BN284" s="43">
        <v>0</v>
      </c>
      <c r="BO284" s="43"/>
      <c r="BP284" s="43"/>
      <c r="BQ284" s="43"/>
      <c r="BR284" s="43"/>
      <c r="BS284" s="43">
        <f t="shared" si="17"/>
        <v>2577</v>
      </c>
      <c r="BT284" s="106" t="s">
        <v>426</v>
      </c>
      <c r="BU284" s="106" t="s">
        <v>426</v>
      </c>
      <c r="BV284" s="110"/>
    </row>
    <row r="285" spans="1:74" ht="48">
      <c r="A285" s="28">
        <v>274</v>
      </c>
      <c r="B285" s="28" t="s">
        <v>162</v>
      </c>
      <c r="C285" s="28" t="s">
        <v>168</v>
      </c>
      <c r="D285" s="30" t="s">
        <v>1529</v>
      </c>
      <c r="E285" s="31" t="s">
        <v>1530</v>
      </c>
      <c r="F285" s="31" t="s">
        <v>1531</v>
      </c>
      <c r="G285" s="32" t="s">
        <v>1529</v>
      </c>
      <c r="H285" s="32" t="s">
        <v>1530</v>
      </c>
      <c r="I285" s="38" t="s">
        <v>478</v>
      </c>
      <c r="J285" s="39" t="s">
        <v>87</v>
      </c>
      <c r="K285" s="40" t="s">
        <v>88</v>
      </c>
      <c r="L285" s="38"/>
      <c r="M285" s="41" t="s">
        <v>134</v>
      </c>
      <c r="N285" s="42" t="s">
        <v>90</v>
      </c>
      <c r="O285" s="43">
        <v>28.3</v>
      </c>
      <c r="P285" s="55">
        <v>25.792999999999999</v>
      </c>
      <c r="Q285" s="55"/>
      <c r="R285" s="55">
        <v>25.688079999999999</v>
      </c>
      <c r="S285" s="55"/>
      <c r="T285" s="55">
        <v>104.92</v>
      </c>
      <c r="U285" s="55"/>
      <c r="V285" s="55">
        <v>2016</v>
      </c>
      <c r="W285" s="55">
        <v>2019</v>
      </c>
      <c r="X285" s="71" t="s">
        <v>1532</v>
      </c>
      <c r="Y285" s="72" t="s">
        <v>1533</v>
      </c>
      <c r="Z285" s="73">
        <v>29538</v>
      </c>
      <c r="AA285" s="73">
        <v>20075.3495</v>
      </c>
      <c r="AB285" s="73">
        <v>8522</v>
      </c>
      <c r="AC285" s="73">
        <v>9646</v>
      </c>
      <c r="AD285" s="67">
        <v>21016</v>
      </c>
      <c r="AE285" s="67"/>
      <c r="AF285" s="67"/>
      <c r="AG285" s="67">
        <f t="shared" si="16"/>
        <v>21176.6</v>
      </c>
      <c r="AH285" s="67">
        <f t="shared" si="16"/>
        <v>5965.4</v>
      </c>
      <c r="AI285" s="79">
        <v>7560</v>
      </c>
      <c r="AJ285" s="79">
        <v>0</v>
      </c>
      <c r="AK285" s="79">
        <v>7560</v>
      </c>
      <c r="AL285" s="79"/>
      <c r="AM285" s="79"/>
      <c r="AN285" s="79"/>
      <c r="AO285" s="79"/>
      <c r="AP285" s="79"/>
      <c r="AQ285" s="79" t="s">
        <v>246</v>
      </c>
      <c r="AR285" s="79"/>
      <c r="AS285" s="55">
        <v>7560</v>
      </c>
      <c r="AT285" s="55">
        <v>3360</v>
      </c>
      <c r="AU285" s="93" t="s">
        <v>93</v>
      </c>
      <c r="AV285" s="55"/>
      <c r="AW285" s="94">
        <v>5556.6</v>
      </c>
      <c r="AX285" s="94">
        <v>2605.4</v>
      </c>
      <c r="AY285" s="95" t="s">
        <v>93</v>
      </c>
      <c r="AZ285" s="95"/>
      <c r="BA285" s="95"/>
      <c r="BB285" s="100"/>
      <c r="BC285" s="95"/>
      <c r="BD285" s="95"/>
      <c r="BE285" s="101">
        <v>500</v>
      </c>
      <c r="BF285" s="95"/>
      <c r="BG285" s="95"/>
      <c r="BH285" s="95"/>
      <c r="BI285" s="95" t="str">
        <f>VLOOKUP(D285,'部省规划资金拨付（年报数据）'!$C$8:'部省规划资金拨付（年报数据）'!$BE$464,1,FALSE)</f>
        <v>岳阳长江经济带沿江公路（华容段）</v>
      </c>
      <c r="BJ285" s="43">
        <v>5965</v>
      </c>
      <c r="BK285" s="43">
        <v>0.39999999999963598</v>
      </c>
      <c r="BL285" s="43"/>
      <c r="BM285" s="43">
        <v>5965</v>
      </c>
      <c r="BN285" s="43">
        <v>0</v>
      </c>
      <c r="BO285" s="43"/>
      <c r="BP285" s="43"/>
      <c r="BQ285" s="43"/>
      <c r="BR285" s="43"/>
      <c r="BS285" s="43">
        <f t="shared" si="17"/>
        <v>5965</v>
      </c>
      <c r="BT285" s="106" t="s">
        <v>426</v>
      </c>
      <c r="BU285" s="106" t="s">
        <v>426</v>
      </c>
      <c r="BV285" s="110"/>
    </row>
    <row r="286" spans="1:74" ht="36">
      <c r="A286" s="28">
        <v>275</v>
      </c>
      <c r="B286" s="28" t="s">
        <v>190</v>
      </c>
      <c r="C286" s="28" t="s">
        <v>702</v>
      </c>
      <c r="D286" s="30" t="s">
        <v>1534</v>
      </c>
      <c r="E286" s="31" t="s">
        <v>1534</v>
      </c>
      <c r="F286" s="31" t="s">
        <v>1535</v>
      </c>
      <c r="G286" s="32"/>
      <c r="H286" s="32"/>
      <c r="I286" s="38" t="s">
        <v>478</v>
      </c>
      <c r="J286" s="39" t="s">
        <v>87</v>
      </c>
      <c r="K286" s="40" t="s">
        <v>88</v>
      </c>
      <c r="L286" s="38"/>
      <c r="M286" s="41" t="s">
        <v>89</v>
      </c>
      <c r="N286" s="42" t="s">
        <v>90</v>
      </c>
      <c r="O286" s="43">
        <v>5.5</v>
      </c>
      <c r="P286" s="55">
        <v>6.04</v>
      </c>
      <c r="Q286" s="56">
        <v>6.04</v>
      </c>
      <c r="R286" s="55"/>
      <c r="S286" s="55"/>
      <c r="T286" s="55"/>
      <c r="U286" s="55"/>
      <c r="V286" s="55">
        <v>2017</v>
      </c>
      <c r="W286" s="48">
        <v>2021</v>
      </c>
      <c r="X286" s="71" t="s">
        <v>1536</v>
      </c>
      <c r="Y286" s="72" t="s">
        <v>1537</v>
      </c>
      <c r="Z286" s="73">
        <v>26405</v>
      </c>
      <c r="AA286" s="73">
        <v>20919.694599999999</v>
      </c>
      <c r="AB286" s="73">
        <v>2416</v>
      </c>
      <c r="AC286" s="73"/>
      <c r="AD286" s="67">
        <v>23989</v>
      </c>
      <c r="AE286" s="67"/>
      <c r="AF286" s="67"/>
      <c r="AG286" s="67">
        <f t="shared" si="16"/>
        <v>26105.5</v>
      </c>
      <c r="AH286" s="67">
        <f t="shared" si="16"/>
        <v>724.8</v>
      </c>
      <c r="AI286" s="79"/>
      <c r="AJ286" s="79"/>
      <c r="AK286" s="79"/>
      <c r="AL286" s="79"/>
      <c r="AM286" s="79"/>
      <c r="AN286" s="79"/>
      <c r="AO286" s="79"/>
      <c r="AP286" s="79"/>
      <c r="AQ286" s="79"/>
      <c r="AR286" s="79"/>
      <c r="AS286" s="55">
        <v>3850</v>
      </c>
      <c r="AT286" s="55">
        <v>330</v>
      </c>
      <c r="AU286" s="93" t="s">
        <v>246</v>
      </c>
      <c r="AV286" s="55"/>
      <c r="AW286" s="94">
        <v>9352.5</v>
      </c>
      <c r="AX286" s="94">
        <v>394.8</v>
      </c>
      <c r="AY286" s="95" t="s">
        <v>93</v>
      </c>
      <c r="AZ286" s="95"/>
      <c r="BA286" s="95">
        <v>12903</v>
      </c>
      <c r="BB286" s="100"/>
      <c r="BC286" s="95" t="s">
        <v>93</v>
      </c>
      <c r="BD286" s="95"/>
      <c r="BE286" s="95"/>
      <c r="BF286" s="95"/>
      <c r="BG286" s="95"/>
      <c r="BH286" s="95"/>
      <c r="BI286" s="95" t="str">
        <f>VLOOKUP(D286,'部省规划资金拨付（年报数据）'!$C$8:'部省规划资金拨付（年报数据）'!$BE$464,1,FALSE)</f>
        <v>西湖果木队-黄泥湖</v>
      </c>
      <c r="BJ286" s="43">
        <v>512</v>
      </c>
      <c r="BK286" s="43">
        <v>212.8</v>
      </c>
      <c r="BL286" s="43"/>
      <c r="BM286" s="43">
        <v>512</v>
      </c>
      <c r="BN286" s="43">
        <v>0</v>
      </c>
      <c r="BO286" s="43"/>
      <c r="BP286" s="43"/>
      <c r="BQ286" s="43"/>
      <c r="BR286" s="43"/>
      <c r="BS286" s="43">
        <f t="shared" si="17"/>
        <v>512</v>
      </c>
      <c r="BT286" s="106" t="s">
        <v>426</v>
      </c>
      <c r="BU286" s="106" t="s">
        <v>426</v>
      </c>
      <c r="BV286" s="110"/>
    </row>
    <row r="287" spans="1:74" ht="36">
      <c r="A287" s="28">
        <v>276</v>
      </c>
      <c r="B287" s="28" t="s">
        <v>190</v>
      </c>
      <c r="C287" s="28" t="s">
        <v>214</v>
      </c>
      <c r="D287" s="30" t="s">
        <v>1538</v>
      </c>
      <c r="E287" s="31" t="s">
        <v>1538</v>
      </c>
      <c r="F287" s="31" t="s">
        <v>1539</v>
      </c>
      <c r="G287" s="32"/>
      <c r="H287" s="32"/>
      <c r="I287" s="38" t="s">
        <v>478</v>
      </c>
      <c r="J287" s="39" t="s">
        <v>87</v>
      </c>
      <c r="K287" s="40" t="s">
        <v>133</v>
      </c>
      <c r="L287" s="38"/>
      <c r="M287" s="41" t="s">
        <v>89</v>
      </c>
      <c r="N287" s="42" t="s">
        <v>90</v>
      </c>
      <c r="O287" s="43">
        <v>15</v>
      </c>
      <c r="P287" s="55">
        <v>15.3</v>
      </c>
      <c r="Q287" s="55">
        <v>15.3</v>
      </c>
      <c r="R287" s="55"/>
      <c r="S287" s="55"/>
      <c r="T287" s="55"/>
      <c r="U287" s="55"/>
      <c r="V287" s="55">
        <v>2017</v>
      </c>
      <c r="W287" s="55">
        <v>2020</v>
      </c>
      <c r="X287" s="71"/>
      <c r="Y287" s="75"/>
      <c r="Z287" s="73">
        <v>53550</v>
      </c>
      <c r="AA287" s="73">
        <v>38020.5</v>
      </c>
      <c r="AB287" s="73">
        <v>6885</v>
      </c>
      <c r="AC287" s="73"/>
      <c r="AD287" s="67">
        <v>46665</v>
      </c>
      <c r="AE287" s="67"/>
      <c r="AF287" s="67"/>
      <c r="AG287" s="67">
        <f t="shared" si="16"/>
        <v>8032.5</v>
      </c>
      <c r="AH287" s="67">
        <f t="shared" si="16"/>
        <v>918</v>
      </c>
      <c r="AI287" s="79"/>
      <c r="AJ287" s="79"/>
      <c r="AK287" s="79"/>
      <c r="AL287" s="79"/>
      <c r="AM287" s="79"/>
      <c r="AN287" s="79"/>
      <c r="AO287" s="79"/>
      <c r="AP287" s="79"/>
      <c r="AQ287" s="79"/>
      <c r="AR287" s="79"/>
      <c r="AS287" s="55">
        <v>8032.5</v>
      </c>
      <c r="AT287" s="55">
        <v>918</v>
      </c>
      <c r="AU287" s="93" t="s">
        <v>246</v>
      </c>
      <c r="AV287" s="55"/>
      <c r="AW287" s="94"/>
      <c r="AX287" s="94"/>
      <c r="AY287" s="95"/>
      <c r="AZ287" s="95"/>
      <c r="BA287" s="95"/>
      <c r="BB287" s="100"/>
      <c r="BC287" s="95"/>
      <c r="BD287" s="95"/>
      <c r="BE287" s="95"/>
      <c r="BF287" s="95"/>
      <c r="BG287" s="95"/>
      <c r="BH287" s="95"/>
      <c r="BI287" s="95" t="str">
        <f>VLOOKUP(D287,'部省规划资金拨付（年报数据）'!$C$8:'部省规划资金拨付（年报数据）'!$BE$464,1,FALSE)</f>
        <v>桃源火车站-桃花源</v>
      </c>
      <c r="BJ287" s="43">
        <v>0</v>
      </c>
      <c r="BK287" s="43">
        <v>918</v>
      </c>
      <c r="BL287" s="43"/>
      <c r="BM287" s="43">
        <v>0</v>
      </c>
      <c r="BN287" s="43">
        <v>0</v>
      </c>
      <c r="BO287" s="43"/>
      <c r="BP287" s="43"/>
      <c r="BQ287" s="43"/>
      <c r="BR287" s="43"/>
      <c r="BS287" s="43">
        <f t="shared" si="17"/>
        <v>0</v>
      </c>
      <c r="BT287" s="106" t="s">
        <v>426</v>
      </c>
      <c r="BU287" s="106" t="s">
        <v>426</v>
      </c>
      <c r="BV287" s="110"/>
    </row>
    <row r="288" spans="1:74" ht="36">
      <c r="A288" s="28">
        <v>277</v>
      </c>
      <c r="B288" s="28" t="s">
        <v>190</v>
      </c>
      <c r="C288" s="28" t="s">
        <v>214</v>
      </c>
      <c r="D288" s="30" t="s">
        <v>1540</v>
      </c>
      <c r="E288" s="31" t="s">
        <v>1540</v>
      </c>
      <c r="F288" s="31" t="s">
        <v>1541</v>
      </c>
      <c r="G288" s="32"/>
      <c r="H288" s="32"/>
      <c r="I288" s="38" t="s">
        <v>478</v>
      </c>
      <c r="J288" s="39" t="s">
        <v>87</v>
      </c>
      <c r="K288" s="40" t="s">
        <v>133</v>
      </c>
      <c r="L288" s="38"/>
      <c r="M288" s="41" t="s">
        <v>134</v>
      </c>
      <c r="N288" s="42" t="s">
        <v>90</v>
      </c>
      <c r="O288" s="43">
        <v>28</v>
      </c>
      <c r="P288" s="55">
        <v>31.738</v>
      </c>
      <c r="Q288" s="93"/>
      <c r="R288" s="93">
        <v>31.738</v>
      </c>
      <c r="S288" s="93"/>
      <c r="T288" s="93"/>
      <c r="U288" s="93"/>
      <c r="V288" s="93">
        <v>2017</v>
      </c>
      <c r="W288" s="48">
        <v>2021</v>
      </c>
      <c r="X288" s="71" t="s">
        <v>1542</v>
      </c>
      <c r="Y288" s="72" t="s">
        <v>1543</v>
      </c>
      <c r="Z288" s="73">
        <v>44627.65</v>
      </c>
      <c r="AA288" s="73">
        <v>29729.72</v>
      </c>
      <c r="AB288" s="73">
        <v>10797.09</v>
      </c>
      <c r="AC288" s="73"/>
      <c r="AD288" s="67">
        <v>33830.559999999998</v>
      </c>
      <c r="AE288" s="67"/>
      <c r="AF288" s="67"/>
      <c r="AG288" s="67">
        <f t="shared" si="16"/>
        <v>31239.355</v>
      </c>
      <c r="AH288" s="67">
        <f t="shared" si="16"/>
        <v>3239.127</v>
      </c>
      <c r="AI288" s="79"/>
      <c r="AJ288" s="79"/>
      <c r="AK288" s="79"/>
      <c r="AL288" s="79"/>
      <c r="AM288" s="79"/>
      <c r="AN288" s="79"/>
      <c r="AO288" s="79"/>
      <c r="AP288" s="79"/>
      <c r="AQ288" s="79"/>
      <c r="AR288" s="79"/>
      <c r="AS288" s="55">
        <v>6500</v>
      </c>
      <c r="AT288" s="55">
        <v>1260</v>
      </c>
      <c r="AU288" s="93" t="s">
        <v>246</v>
      </c>
      <c r="AV288" s="55"/>
      <c r="AW288" s="94">
        <v>24739.355</v>
      </c>
      <c r="AX288" s="94">
        <v>1979.127</v>
      </c>
      <c r="AY288" s="95" t="s">
        <v>93</v>
      </c>
      <c r="AZ288" s="95"/>
      <c r="BA288" s="95"/>
      <c r="BB288" s="100"/>
      <c r="BC288" s="95"/>
      <c r="BD288" s="95"/>
      <c r="BE288" s="95"/>
      <c r="BF288" s="95"/>
      <c r="BG288" s="95"/>
      <c r="BH288" s="95"/>
      <c r="BI288" s="95" t="str">
        <f>VLOOKUP(D288,'部省规划资金拨付（年报数据）'!$C$8:'部省规划资金拨付（年报数据）'!$BE$464,1,FALSE)</f>
        <v>常张高速热市互通-黄石</v>
      </c>
      <c r="BJ288" s="43">
        <v>1260</v>
      </c>
      <c r="BK288" s="43">
        <v>1979.127</v>
      </c>
      <c r="BL288" s="43"/>
      <c r="BM288" s="43">
        <v>1260</v>
      </c>
      <c r="BN288" s="43">
        <v>0</v>
      </c>
      <c r="BO288" s="43"/>
      <c r="BP288" s="43"/>
      <c r="BQ288" s="43"/>
      <c r="BR288" s="43"/>
      <c r="BS288" s="43">
        <f t="shared" si="17"/>
        <v>1260</v>
      </c>
      <c r="BT288" s="106" t="s">
        <v>426</v>
      </c>
      <c r="BU288" s="106" t="s">
        <v>426</v>
      </c>
      <c r="BV288" s="110"/>
    </row>
    <row r="289" spans="1:74" ht="48">
      <c r="A289" s="28">
        <v>278</v>
      </c>
      <c r="B289" s="28" t="s">
        <v>190</v>
      </c>
      <c r="C289" s="28" t="s">
        <v>214</v>
      </c>
      <c r="D289" s="30" t="s">
        <v>1544</v>
      </c>
      <c r="E289" s="31" t="s">
        <v>1545</v>
      </c>
      <c r="F289" s="31" t="s">
        <v>1546</v>
      </c>
      <c r="G289" s="32"/>
      <c r="H289" s="32"/>
      <c r="I289" s="38" t="s">
        <v>478</v>
      </c>
      <c r="J289" s="39" t="s">
        <v>87</v>
      </c>
      <c r="K289" s="40" t="s">
        <v>133</v>
      </c>
      <c r="L289" s="38"/>
      <c r="M289" s="41" t="s">
        <v>134</v>
      </c>
      <c r="N289" s="42" t="s">
        <v>90</v>
      </c>
      <c r="O289" s="43">
        <v>18.5</v>
      </c>
      <c r="P289" s="55">
        <v>17.145</v>
      </c>
      <c r="Q289" s="93"/>
      <c r="R289" s="93">
        <v>17.145</v>
      </c>
      <c r="S289" s="93"/>
      <c r="T289" s="93"/>
      <c r="U289" s="93"/>
      <c r="V289" s="93">
        <v>2017</v>
      </c>
      <c r="W289" s="48">
        <v>2021</v>
      </c>
      <c r="X289" s="71" t="s">
        <v>1547</v>
      </c>
      <c r="Y289" s="72" t="s">
        <v>1548</v>
      </c>
      <c r="Z289" s="73">
        <v>22382</v>
      </c>
      <c r="AA289" s="73">
        <v>14298.47</v>
      </c>
      <c r="AB289" s="73">
        <v>6457</v>
      </c>
      <c r="AC289" s="73"/>
      <c r="AD289" s="67">
        <v>15925</v>
      </c>
      <c r="AE289" s="67"/>
      <c r="AF289" s="67"/>
      <c r="AG289" s="67">
        <f t="shared" si="16"/>
        <v>15667.4</v>
      </c>
      <c r="AH289" s="67">
        <f t="shared" si="16"/>
        <v>1937.1</v>
      </c>
      <c r="AI289" s="79"/>
      <c r="AJ289" s="79"/>
      <c r="AK289" s="79"/>
      <c r="AL289" s="79"/>
      <c r="AM289" s="79"/>
      <c r="AN289" s="79"/>
      <c r="AO289" s="79"/>
      <c r="AP289" s="79"/>
      <c r="AQ289" s="79"/>
      <c r="AR289" s="79"/>
      <c r="AS289" s="55">
        <v>4320</v>
      </c>
      <c r="AT289" s="55">
        <v>832.5</v>
      </c>
      <c r="AU289" s="93" t="s">
        <v>246</v>
      </c>
      <c r="AV289" s="55"/>
      <c r="AW289" s="94">
        <v>11347.4</v>
      </c>
      <c r="AX289" s="94">
        <v>1104.5999999999999</v>
      </c>
      <c r="AY289" s="95" t="s">
        <v>93</v>
      </c>
      <c r="AZ289" s="95"/>
      <c r="BA289" s="95"/>
      <c r="BB289" s="100"/>
      <c r="BC289" s="95"/>
      <c r="BD289" s="95"/>
      <c r="BE289" s="95"/>
      <c r="BF289" s="95"/>
      <c r="BG289" s="95"/>
      <c r="BH289" s="95"/>
      <c r="BI289" s="95" t="str">
        <f>VLOOKUP(D289,'部省规划资金拨付（年报数据）'!$C$8:'部省规划资金拨付（年报数据）'!$BE$464,1,FALSE)</f>
        <v>常吉高速公路杨家桥互通至桃花源金盘村</v>
      </c>
      <c r="BJ289" s="43">
        <v>833</v>
      </c>
      <c r="BK289" s="43">
        <v>1104.0999999999999</v>
      </c>
      <c r="BL289" s="43"/>
      <c r="BM289" s="43">
        <v>833</v>
      </c>
      <c r="BN289" s="43">
        <v>0</v>
      </c>
      <c r="BO289" s="43"/>
      <c r="BP289" s="43"/>
      <c r="BQ289" s="43"/>
      <c r="BR289" s="43"/>
      <c r="BS289" s="43">
        <f t="shared" si="17"/>
        <v>833</v>
      </c>
      <c r="BT289" s="106" t="s">
        <v>426</v>
      </c>
      <c r="BU289" s="106" t="s">
        <v>426</v>
      </c>
      <c r="BV289" s="110"/>
    </row>
    <row r="290" spans="1:74" ht="36">
      <c r="A290" s="28">
        <v>279</v>
      </c>
      <c r="B290" s="28" t="s">
        <v>230</v>
      </c>
      <c r="C290" s="28" t="s">
        <v>247</v>
      </c>
      <c r="D290" s="30" t="s">
        <v>1549</v>
      </c>
      <c r="E290" s="31" t="s">
        <v>1550</v>
      </c>
      <c r="F290" s="31" t="s">
        <v>1551</v>
      </c>
      <c r="G290" s="32"/>
      <c r="H290" s="32"/>
      <c r="I290" s="38" t="s">
        <v>478</v>
      </c>
      <c r="J290" s="39" t="s">
        <v>87</v>
      </c>
      <c r="K290" s="44" t="s">
        <v>140</v>
      </c>
      <c r="L290" s="38" t="s">
        <v>141</v>
      </c>
      <c r="M290" s="41" t="s">
        <v>165</v>
      </c>
      <c r="N290" s="42" t="s">
        <v>90</v>
      </c>
      <c r="O290" s="55">
        <v>16.219000000000001</v>
      </c>
      <c r="P290" s="55">
        <v>16.219000000000001</v>
      </c>
      <c r="Q290" s="55"/>
      <c r="R290" s="55">
        <v>16.219000000000001</v>
      </c>
      <c r="S290" s="55"/>
      <c r="T290" s="55"/>
      <c r="U290" s="55"/>
      <c r="V290" s="68">
        <v>2017</v>
      </c>
      <c r="W290" s="55">
        <v>2020</v>
      </c>
      <c r="X290" s="71" t="s">
        <v>1552</v>
      </c>
      <c r="Y290" s="75" t="s">
        <v>1553</v>
      </c>
      <c r="Z290" s="73">
        <v>17270.0749</v>
      </c>
      <c r="AA290" s="73">
        <v>11741.616400000001</v>
      </c>
      <c r="AB290" s="73">
        <v>6487.6</v>
      </c>
      <c r="AC290" s="73"/>
      <c r="AD290" s="67">
        <v>10782.474899999999</v>
      </c>
      <c r="AE290" s="67"/>
      <c r="AF290" s="67"/>
      <c r="AG290" s="67">
        <f t="shared" si="16"/>
        <v>12089.05243</v>
      </c>
      <c r="AH290" s="67">
        <f t="shared" si="16"/>
        <v>4541.32</v>
      </c>
      <c r="AI290" s="79"/>
      <c r="AJ290" s="79"/>
      <c r="AK290" s="79"/>
      <c r="AL290" s="79"/>
      <c r="AM290" s="79"/>
      <c r="AN290" s="79"/>
      <c r="AO290" s="79"/>
      <c r="AP290" s="79"/>
      <c r="AQ290" s="79"/>
      <c r="AR290" s="79"/>
      <c r="AS290" s="55">
        <v>3771</v>
      </c>
      <c r="AT290" s="55">
        <v>1260</v>
      </c>
      <c r="AU290" s="93" t="s">
        <v>246</v>
      </c>
      <c r="AV290" s="55"/>
      <c r="AW290" s="94">
        <v>8318.0524299999997</v>
      </c>
      <c r="AX290" s="94">
        <v>3281.32</v>
      </c>
      <c r="AY290" s="95" t="s">
        <v>93</v>
      </c>
      <c r="AZ290" s="95"/>
      <c r="BA290" s="95"/>
      <c r="BB290" s="100"/>
      <c r="BC290" s="95"/>
      <c r="BD290" s="95"/>
      <c r="BE290" s="95"/>
      <c r="BF290" s="95"/>
      <c r="BG290" s="95"/>
      <c r="BH290" s="95"/>
      <c r="BI290" s="95" t="str">
        <f>VLOOKUP(D290,'部省规划资金拨付（年报数据）'!$C$8:'部省规划资金拨付（年报数据）'!$BE$464,1,FALSE)</f>
        <v>永定西溪坪至慈利溪口（慈利段）</v>
      </c>
      <c r="BJ290" s="43">
        <v>1260</v>
      </c>
      <c r="BK290" s="43">
        <v>3281.32</v>
      </c>
      <c r="BL290" s="43"/>
      <c r="BM290" s="43">
        <v>1260</v>
      </c>
      <c r="BN290" s="43">
        <v>0</v>
      </c>
      <c r="BO290" s="43"/>
      <c r="BP290" s="43"/>
      <c r="BQ290" s="43"/>
      <c r="BR290" s="43"/>
      <c r="BS290" s="43">
        <f t="shared" si="17"/>
        <v>1260</v>
      </c>
      <c r="BT290" s="106" t="s">
        <v>426</v>
      </c>
      <c r="BU290" s="106" t="s">
        <v>426</v>
      </c>
      <c r="BV290" s="110"/>
    </row>
    <row r="291" spans="1:74" ht="36">
      <c r="A291" s="28">
        <v>280</v>
      </c>
      <c r="B291" s="28" t="s">
        <v>190</v>
      </c>
      <c r="C291" s="28" t="s">
        <v>733</v>
      </c>
      <c r="D291" s="30" t="s">
        <v>1554</v>
      </c>
      <c r="E291" s="31" t="s">
        <v>1555</v>
      </c>
      <c r="F291" s="31" t="s">
        <v>1556</v>
      </c>
      <c r="G291" s="32"/>
      <c r="H291" s="32"/>
      <c r="I291" s="38" t="s">
        <v>478</v>
      </c>
      <c r="J291" s="39" t="s">
        <v>87</v>
      </c>
      <c r="K291" s="40" t="s">
        <v>88</v>
      </c>
      <c r="L291" s="38"/>
      <c r="M291" s="41" t="s">
        <v>564</v>
      </c>
      <c r="N291" s="42" t="s">
        <v>90</v>
      </c>
      <c r="O291" s="43">
        <v>33</v>
      </c>
      <c r="P291" s="55">
        <v>29.863</v>
      </c>
      <c r="Q291" s="55"/>
      <c r="R291" s="55">
        <v>29.863</v>
      </c>
      <c r="S291" s="55"/>
      <c r="T291" s="55"/>
      <c r="U291" s="55"/>
      <c r="V291" s="55">
        <v>2016</v>
      </c>
      <c r="W291" s="55">
        <v>2020</v>
      </c>
      <c r="X291" s="71" t="s">
        <v>1557</v>
      </c>
      <c r="Y291" s="72" t="s">
        <v>1558</v>
      </c>
      <c r="Z291" s="73">
        <v>22867</v>
      </c>
      <c r="AA291" s="73">
        <v>14398.5898</v>
      </c>
      <c r="AB291" s="73">
        <v>8959</v>
      </c>
      <c r="AC291" s="73"/>
      <c r="AD291" s="67">
        <v>13908</v>
      </c>
      <c r="AE291" s="67"/>
      <c r="AF291" s="67"/>
      <c r="AG291" s="67">
        <f t="shared" si="16"/>
        <v>23067</v>
      </c>
      <c r="AH291" s="67">
        <f t="shared" si="16"/>
        <v>8959</v>
      </c>
      <c r="AI291" s="79">
        <v>4950</v>
      </c>
      <c r="AJ291" s="79">
        <v>0</v>
      </c>
      <c r="AK291" s="79">
        <v>4950</v>
      </c>
      <c r="AL291" s="79"/>
      <c r="AM291" s="79"/>
      <c r="AN291" s="79"/>
      <c r="AO291" s="79"/>
      <c r="AP291" s="79"/>
      <c r="AQ291" s="79" t="s">
        <v>246</v>
      </c>
      <c r="AR291" s="79"/>
      <c r="AS291" s="55">
        <v>9117.6</v>
      </c>
      <c r="AT291" s="55">
        <v>4140</v>
      </c>
      <c r="AU291" s="93" t="s">
        <v>93</v>
      </c>
      <c r="AV291" s="55"/>
      <c r="AW291" s="94">
        <v>8799.4</v>
      </c>
      <c r="AX291" s="94">
        <v>4819</v>
      </c>
      <c r="AY291" s="95" t="s">
        <v>94</v>
      </c>
      <c r="AZ291" s="95">
        <v>29.863</v>
      </c>
      <c r="BA291" s="95"/>
      <c r="BB291" s="100"/>
      <c r="BC291" s="95"/>
      <c r="BD291" s="95"/>
      <c r="BE291" s="101">
        <v>200</v>
      </c>
      <c r="BF291" s="95"/>
      <c r="BG291" s="95"/>
      <c r="BH291" s="95"/>
      <c r="BI291" s="95" t="str">
        <f>VLOOKUP(D291,'部省规划资金拨付（年报数据）'!$C$8:'部省规划资金拨付（年报数据）'!$BE$464,1,FALSE)</f>
        <v>津市新洲--岳山</v>
      </c>
      <c r="BJ291" s="43">
        <v>5263</v>
      </c>
      <c r="BK291" s="43">
        <v>3696</v>
      </c>
      <c r="BL291" s="43"/>
      <c r="BM291" s="43">
        <v>5263</v>
      </c>
      <c r="BN291" s="43">
        <v>0</v>
      </c>
      <c r="BO291" s="43"/>
      <c r="BP291" s="43"/>
      <c r="BQ291" s="43"/>
      <c r="BR291" s="43">
        <v>654</v>
      </c>
      <c r="BS291" s="43">
        <f t="shared" si="17"/>
        <v>5917</v>
      </c>
      <c r="BT291" s="106" t="s">
        <v>426</v>
      </c>
      <c r="BU291" s="106" t="s">
        <v>426</v>
      </c>
      <c r="BV291" s="110"/>
    </row>
    <row r="292" spans="1:74" ht="36">
      <c r="A292" s="28">
        <v>281</v>
      </c>
      <c r="B292" s="28" t="s">
        <v>190</v>
      </c>
      <c r="C292" s="28" t="s">
        <v>1559</v>
      </c>
      <c r="D292" s="30" t="s">
        <v>1560</v>
      </c>
      <c r="E292" s="31" t="s">
        <v>1560</v>
      </c>
      <c r="F292" s="31" t="s">
        <v>1561</v>
      </c>
      <c r="G292" s="32"/>
      <c r="H292" s="32"/>
      <c r="I292" s="38" t="s">
        <v>478</v>
      </c>
      <c r="J292" s="39" t="s">
        <v>87</v>
      </c>
      <c r="K292" s="40" t="s">
        <v>88</v>
      </c>
      <c r="L292" s="38"/>
      <c r="M292" s="41" t="s">
        <v>89</v>
      </c>
      <c r="N292" s="42" t="s">
        <v>90</v>
      </c>
      <c r="O292" s="43">
        <v>4.3</v>
      </c>
      <c r="P292" s="55">
        <v>2.524</v>
      </c>
      <c r="Q292" s="48">
        <v>2.524</v>
      </c>
      <c r="R292" s="55"/>
      <c r="S292" s="55"/>
      <c r="T292" s="55"/>
      <c r="U292" s="55"/>
      <c r="V292" s="55">
        <v>2017</v>
      </c>
      <c r="W292" s="55">
        <v>2020</v>
      </c>
      <c r="X292" s="71" t="s">
        <v>1562</v>
      </c>
      <c r="Y292" s="72" t="s">
        <v>1563</v>
      </c>
      <c r="Z292" s="73">
        <v>7747</v>
      </c>
      <c r="AA292" s="73">
        <v>5085.3892999999998</v>
      </c>
      <c r="AB292" s="73">
        <v>1009.6</v>
      </c>
      <c r="AC292" s="73"/>
      <c r="AD292" s="67">
        <v>6737.4</v>
      </c>
      <c r="AE292" s="67"/>
      <c r="AF292" s="67"/>
      <c r="AG292" s="67">
        <f t="shared" si="16"/>
        <v>5747.5</v>
      </c>
      <c r="AH292" s="67">
        <f t="shared" si="16"/>
        <v>706.72</v>
      </c>
      <c r="AI292" s="79"/>
      <c r="AJ292" s="79"/>
      <c r="AK292" s="79"/>
      <c r="AL292" s="79"/>
      <c r="AM292" s="79"/>
      <c r="AN292" s="79"/>
      <c r="AO292" s="79"/>
      <c r="AP292" s="79"/>
      <c r="AQ292" s="79"/>
      <c r="AR292" s="79"/>
      <c r="AS292" s="55">
        <v>3500</v>
      </c>
      <c r="AT292" s="55">
        <v>300</v>
      </c>
      <c r="AU292" s="93" t="s">
        <v>246</v>
      </c>
      <c r="AV292" s="55"/>
      <c r="AW292" s="94">
        <v>373.5</v>
      </c>
      <c r="AX292" s="94">
        <v>0</v>
      </c>
      <c r="AY292" s="95" t="s">
        <v>93</v>
      </c>
      <c r="AZ292" s="95"/>
      <c r="BA292" s="95">
        <v>1874</v>
      </c>
      <c r="BB292" s="100">
        <v>406.72</v>
      </c>
      <c r="BC292" s="95" t="s">
        <v>93</v>
      </c>
      <c r="BD292" s="95"/>
      <c r="BE292" s="95"/>
      <c r="BF292" s="95"/>
      <c r="BG292" s="95"/>
      <c r="BH292" s="95"/>
      <c r="BI292" s="95" t="str">
        <f>VLOOKUP(D292,'部省规划资金拨付（年报数据）'!$C$8:'部省规划资金拨付（年报数据）'!$BE$464,1,FALSE)</f>
        <v>武陵区李白溪-石公庙</v>
      </c>
      <c r="BJ292" s="43">
        <v>487</v>
      </c>
      <c r="BK292" s="43">
        <v>219.72</v>
      </c>
      <c r="BL292" s="43"/>
      <c r="BM292" s="43">
        <v>487</v>
      </c>
      <c r="BN292" s="43">
        <v>0</v>
      </c>
      <c r="BO292" s="43"/>
      <c r="BP292" s="43"/>
      <c r="BQ292" s="43"/>
      <c r="BR292" s="43">
        <v>39</v>
      </c>
      <c r="BS292" s="43">
        <f t="shared" si="17"/>
        <v>526</v>
      </c>
      <c r="BT292" s="106" t="s">
        <v>426</v>
      </c>
      <c r="BU292" s="106" t="s">
        <v>426</v>
      </c>
      <c r="BV292" s="110"/>
    </row>
    <row r="293" spans="1:74" ht="48">
      <c r="A293" s="28">
        <v>282</v>
      </c>
      <c r="B293" s="28" t="s">
        <v>110</v>
      </c>
      <c r="C293" s="28" t="s">
        <v>1564</v>
      </c>
      <c r="D293" s="36" t="s">
        <v>1565</v>
      </c>
      <c r="E293" s="31" t="s">
        <v>1565</v>
      </c>
      <c r="F293" s="31" t="s">
        <v>1566</v>
      </c>
      <c r="G293" s="32" t="s">
        <v>1567</v>
      </c>
      <c r="H293" s="32" t="s">
        <v>1568</v>
      </c>
      <c r="I293" s="38" t="s">
        <v>478</v>
      </c>
      <c r="J293" s="39" t="s">
        <v>87</v>
      </c>
      <c r="K293" s="44" t="s">
        <v>88</v>
      </c>
      <c r="L293" s="47"/>
      <c r="M293" s="41" t="s">
        <v>134</v>
      </c>
      <c r="N293" s="42" t="s">
        <v>113</v>
      </c>
      <c r="O293" s="43">
        <v>54.356999999999999</v>
      </c>
      <c r="P293" s="55">
        <v>54.201000000000001</v>
      </c>
      <c r="Q293" s="55"/>
      <c r="R293" s="55">
        <v>53.356999999999999</v>
      </c>
      <c r="S293" s="55"/>
      <c r="T293" s="55">
        <v>844</v>
      </c>
      <c r="U293" s="55"/>
      <c r="V293" s="55">
        <v>2016</v>
      </c>
      <c r="W293" s="55">
        <v>2018</v>
      </c>
      <c r="X293" s="71" t="s">
        <v>1569</v>
      </c>
      <c r="Y293" s="72" t="s">
        <v>1570</v>
      </c>
      <c r="Z293" s="73">
        <v>45318</v>
      </c>
      <c r="AA293" s="73">
        <v>31302</v>
      </c>
      <c r="AB293" s="73">
        <v>20395</v>
      </c>
      <c r="AC293" s="73">
        <v>22213</v>
      </c>
      <c r="AD293" s="67">
        <v>24923</v>
      </c>
      <c r="AE293" s="67"/>
      <c r="AF293" s="67"/>
      <c r="AG293" s="67">
        <f t="shared" si="16"/>
        <v>46318</v>
      </c>
      <c r="AH293" s="67">
        <f t="shared" si="16"/>
        <v>20395</v>
      </c>
      <c r="AI293" s="79">
        <v>16276</v>
      </c>
      <c r="AJ293" s="79">
        <v>5066</v>
      </c>
      <c r="AK293" s="79">
        <v>16276</v>
      </c>
      <c r="AL293" s="79">
        <v>5066</v>
      </c>
      <c r="AM293" s="79"/>
      <c r="AN293" s="79"/>
      <c r="AO293" s="79"/>
      <c r="AP293" s="79"/>
      <c r="AQ293" s="79" t="s">
        <v>246</v>
      </c>
      <c r="AR293" s="79"/>
      <c r="AS293" s="55">
        <v>17147</v>
      </c>
      <c r="AT293" s="55">
        <v>15329</v>
      </c>
      <c r="AU293" s="93" t="s">
        <v>93</v>
      </c>
      <c r="AV293" s="55"/>
      <c r="AW293" s="94">
        <v>11895</v>
      </c>
      <c r="AX293" s="94">
        <v>0</v>
      </c>
      <c r="AY293" s="95" t="s">
        <v>94</v>
      </c>
      <c r="AZ293" s="95">
        <v>54.201000000000001</v>
      </c>
      <c r="BA293" s="95"/>
      <c r="BB293" s="100"/>
      <c r="BC293" s="95"/>
      <c r="BD293" s="95"/>
      <c r="BE293" s="101">
        <v>1000</v>
      </c>
      <c r="BF293" s="95"/>
      <c r="BG293" s="95"/>
      <c r="BH293" s="95"/>
      <c r="BI293" s="95" t="str">
        <f>VLOOKUP(D293,'部省规划资金拨付（年报数据）'!$C$8:'部省规划资金拨付（年报数据）'!$BE$464,1,FALSE)</f>
        <v>G354韶山-月山-水府庙</v>
      </c>
      <c r="BJ293" s="43">
        <v>20395</v>
      </c>
      <c r="BK293" s="43">
        <v>0</v>
      </c>
      <c r="BL293" s="43"/>
      <c r="BM293" s="43">
        <v>20395</v>
      </c>
      <c r="BN293" s="43">
        <v>0</v>
      </c>
      <c r="BO293" s="43"/>
      <c r="BP293" s="43"/>
      <c r="BQ293" s="43"/>
      <c r="BR293" s="43"/>
      <c r="BS293" s="43">
        <f t="shared" si="17"/>
        <v>20395</v>
      </c>
      <c r="BT293" s="106" t="s">
        <v>426</v>
      </c>
      <c r="BU293" s="106" t="s">
        <v>426</v>
      </c>
      <c r="BV293" s="110"/>
    </row>
    <row r="294" spans="1:74" ht="36">
      <c r="A294" s="28">
        <v>283</v>
      </c>
      <c r="B294" s="28" t="s">
        <v>274</v>
      </c>
      <c r="C294" s="28" t="s">
        <v>758</v>
      </c>
      <c r="D294" s="30" t="s">
        <v>1157</v>
      </c>
      <c r="E294" s="31" t="s">
        <v>1158</v>
      </c>
      <c r="F294" s="31" t="s">
        <v>1159</v>
      </c>
      <c r="G294" s="32"/>
      <c r="H294" s="32"/>
      <c r="I294" s="38" t="s">
        <v>478</v>
      </c>
      <c r="J294" s="39" t="s">
        <v>87</v>
      </c>
      <c r="K294" s="40" t="s">
        <v>88</v>
      </c>
      <c r="L294" s="38"/>
      <c r="M294" s="41" t="s">
        <v>165</v>
      </c>
      <c r="N294" s="42" t="s">
        <v>90</v>
      </c>
      <c r="O294" s="43">
        <v>37.976999999999997</v>
      </c>
      <c r="P294" s="55">
        <v>38.65</v>
      </c>
      <c r="Q294" s="55">
        <v>38.65</v>
      </c>
      <c r="R294" s="55"/>
      <c r="S294" s="55"/>
      <c r="T294" s="55"/>
      <c r="U294" s="55"/>
      <c r="V294" s="68">
        <v>2017</v>
      </c>
      <c r="W294" s="69">
        <v>2020</v>
      </c>
      <c r="X294" s="71" t="s">
        <v>1160</v>
      </c>
      <c r="Y294" s="72" t="s">
        <v>1161</v>
      </c>
      <c r="Z294" s="73">
        <v>88785</v>
      </c>
      <c r="AA294" s="73">
        <v>73040.796300000002</v>
      </c>
      <c r="AB294" s="73">
        <v>15190</v>
      </c>
      <c r="AC294" s="73"/>
      <c r="AD294" s="73">
        <v>73595</v>
      </c>
      <c r="AE294" s="67"/>
      <c r="AF294" s="67"/>
      <c r="AG294" s="67">
        <f t="shared" si="16"/>
        <v>67537</v>
      </c>
      <c r="AH294" s="67">
        <f t="shared" si="16"/>
        <v>4512.24</v>
      </c>
      <c r="AI294" s="79">
        <v>7878</v>
      </c>
      <c r="AJ294" s="79">
        <v>0</v>
      </c>
      <c r="AK294" s="79">
        <v>7878</v>
      </c>
      <c r="AL294" s="79"/>
      <c r="AM294" s="79"/>
      <c r="AN294" s="79"/>
      <c r="AO294" s="79"/>
      <c r="AP294" s="79"/>
      <c r="AQ294" s="79" t="s">
        <v>246</v>
      </c>
      <c r="AR294" s="79"/>
      <c r="AS294" s="55">
        <v>7879</v>
      </c>
      <c r="AT294" s="55">
        <v>4512.24</v>
      </c>
      <c r="AU294" s="93" t="s">
        <v>93</v>
      </c>
      <c r="AV294" s="55"/>
      <c r="AW294" s="94">
        <v>32780</v>
      </c>
      <c r="AX294" s="94"/>
      <c r="AY294" s="95" t="s">
        <v>93</v>
      </c>
      <c r="AZ294" s="95"/>
      <c r="BA294" s="95"/>
      <c r="BB294" s="100"/>
      <c r="BC294" s="95"/>
      <c r="BD294" s="95"/>
      <c r="BE294" s="102">
        <v>19000</v>
      </c>
      <c r="BF294" s="95"/>
      <c r="BG294" s="102" t="s">
        <v>94</v>
      </c>
      <c r="BI294" s="95" t="str">
        <f>VLOOKUP(D294,'部省规划资金拨付（年报数据）'!$C$8:'部省规划资金拨付（年报数据）'!$BE$464,1,FALSE)</f>
        <v>南县东河至茅草街</v>
      </c>
      <c r="BJ294" s="43">
        <v>0</v>
      </c>
      <c r="BK294" s="43">
        <v>4512.24</v>
      </c>
      <c r="BL294" s="43"/>
      <c r="BM294" s="43">
        <v>0</v>
      </c>
      <c r="BN294" s="43">
        <v>0</v>
      </c>
      <c r="BO294" s="43"/>
      <c r="BP294" s="43"/>
      <c r="BQ294" s="43"/>
      <c r="BR294" s="43"/>
      <c r="BS294" s="43">
        <f t="shared" si="17"/>
        <v>0</v>
      </c>
      <c r="BT294" s="106" t="s">
        <v>426</v>
      </c>
      <c r="BU294" s="106" t="s">
        <v>426</v>
      </c>
      <c r="BV294" s="110"/>
    </row>
    <row r="295" spans="1:74" ht="36">
      <c r="A295" s="28">
        <v>284</v>
      </c>
      <c r="B295" s="28" t="s">
        <v>293</v>
      </c>
      <c r="C295" s="28" t="s">
        <v>1106</v>
      </c>
      <c r="D295" s="30" t="s">
        <v>1107</v>
      </c>
      <c r="E295" s="31" t="s">
        <v>1108</v>
      </c>
      <c r="F295" s="31" t="s">
        <v>1108</v>
      </c>
      <c r="G295" s="32"/>
      <c r="H295" s="32" t="s">
        <v>1108</v>
      </c>
      <c r="I295" s="38" t="s">
        <v>478</v>
      </c>
      <c r="J295" s="39" t="s">
        <v>87</v>
      </c>
      <c r="K295" s="40" t="s">
        <v>88</v>
      </c>
      <c r="L295" s="38"/>
      <c r="M295" s="41" t="s">
        <v>89</v>
      </c>
      <c r="N295" s="42" t="s">
        <v>113</v>
      </c>
      <c r="O295" s="43">
        <v>8.6</v>
      </c>
      <c r="P295" s="55">
        <v>8.6</v>
      </c>
      <c r="Q295" s="55">
        <v>8.6</v>
      </c>
      <c r="R295" s="55"/>
      <c r="S295" s="55"/>
      <c r="T295" s="55"/>
      <c r="U295" s="55"/>
      <c r="V295" s="55">
        <v>2016</v>
      </c>
      <c r="W295" s="55">
        <v>2018</v>
      </c>
      <c r="X295" s="71" t="s">
        <v>1109</v>
      </c>
      <c r="Y295" s="72" t="s">
        <v>1110</v>
      </c>
      <c r="Z295" s="73">
        <v>29814</v>
      </c>
      <c r="AA295" s="73">
        <v>22319.837899999999</v>
      </c>
      <c r="AB295" s="73">
        <v>7178</v>
      </c>
      <c r="AC295" s="73">
        <v>0</v>
      </c>
      <c r="AD295" s="79">
        <v>22636</v>
      </c>
      <c r="AE295" s="67"/>
      <c r="AF295" s="67"/>
      <c r="AG295" s="67">
        <f t="shared" si="16"/>
        <v>27245.200000000001</v>
      </c>
      <c r="AH295" s="67">
        <f t="shared" si="16"/>
        <v>5743</v>
      </c>
      <c r="AI295" s="79">
        <v>18059</v>
      </c>
      <c r="AJ295" s="79">
        <v>718</v>
      </c>
      <c r="AK295" s="79">
        <v>18059</v>
      </c>
      <c r="AL295" s="79"/>
      <c r="AM295" s="79"/>
      <c r="AN295" s="79"/>
      <c r="AO295" s="79"/>
      <c r="AP295" s="79">
        <v>718</v>
      </c>
      <c r="AQ295" s="79" t="s">
        <v>246</v>
      </c>
      <c r="AR295" s="79"/>
      <c r="AS295" s="55">
        <v>5792.2</v>
      </c>
      <c r="AT295" s="55">
        <v>5025</v>
      </c>
      <c r="AU295" s="93" t="s">
        <v>93</v>
      </c>
      <c r="AV295" s="55"/>
      <c r="AW295" s="94"/>
      <c r="AX295" s="94"/>
      <c r="AY295" s="95" t="s">
        <v>93</v>
      </c>
      <c r="AZ295" s="95"/>
      <c r="BA295" s="95">
        <v>394</v>
      </c>
      <c r="BB295" s="100"/>
      <c r="BC295" s="95" t="s">
        <v>93</v>
      </c>
      <c r="BD295" s="95"/>
      <c r="BE295" s="102">
        <v>3000</v>
      </c>
      <c r="BF295" s="95"/>
      <c r="BG295" s="102" t="s">
        <v>94</v>
      </c>
      <c r="BH295" s="95"/>
      <c r="BI295" s="95" t="str">
        <f>VLOOKUP(D295,'部省规划资金拨付（年报数据）'!$C$8:'部省规划资金拨付（年报数据）'!$BE$464,1,FALSE)</f>
        <v>G107苏仙区良田绕镇公路</v>
      </c>
      <c r="BJ295" s="43">
        <v>5743</v>
      </c>
      <c r="BK295" s="43">
        <v>0</v>
      </c>
      <c r="BL295" s="43"/>
      <c r="BM295" s="43">
        <v>5743</v>
      </c>
      <c r="BN295" s="43">
        <v>0</v>
      </c>
      <c r="BO295" s="43"/>
      <c r="BP295" s="43"/>
      <c r="BQ295" s="43"/>
      <c r="BR295" s="43"/>
      <c r="BS295" s="43">
        <f t="shared" si="17"/>
        <v>5743</v>
      </c>
      <c r="BT295" s="106" t="s">
        <v>426</v>
      </c>
      <c r="BU295" s="106" t="s">
        <v>426</v>
      </c>
      <c r="BV295" s="110"/>
    </row>
    <row r="296" spans="1:74" ht="36">
      <c r="A296" s="28">
        <v>285</v>
      </c>
      <c r="B296" s="28" t="s">
        <v>293</v>
      </c>
      <c r="C296" s="28" t="s">
        <v>843</v>
      </c>
      <c r="D296" s="36" t="s">
        <v>1571</v>
      </c>
      <c r="E296" s="31" t="s">
        <v>1571</v>
      </c>
      <c r="F296" s="31" t="s">
        <v>1571</v>
      </c>
      <c r="G296" s="32" t="s">
        <v>1571</v>
      </c>
      <c r="H296" s="32" t="s">
        <v>1572</v>
      </c>
      <c r="I296" s="38" t="s">
        <v>478</v>
      </c>
      <c r="J296" s="39" t="s">
        <v>87</v>
      </c>
      <c r="K296" s="44" t="s">
        <v>140</v>
      </c>
      <c r="L296" s="38" t="s">
        <v>141</v>
      </c>
      <c r="M296" s="41" t="s">
        <v>134</v>
      </c>
      <c r="N296" s="42" t="s">
        <v>113</v>
      </c>
      <c r="O296" s="43">
        <v>29</v>
      </c>
      <c r="P296" s="55">
        <v>28.725000000000001</v>
      </c>
      <c r="Q296" s="55"/>
      <c r="R296" s="55">
        <v>28.725000000000001</v>
      </c>
      <c r="S296" s="55"/>
      <c r="T296" s="55"/>
      <c r="U296" s="55"/>
      <c r="V296" s="55">
        <v>2016</v>
      </c>
      <c r="W296" s="55">
        <v>2020</v>
      </c>
      <c r="X296" s="71" t="s">
        <v>1573</v>
      </c>
      <c r="Y296" s="72" t="s">
        <v>1574</v>
      </c>
      <c r="Z296" s="73">
        <v>28284.66</v>
      </c>
      <c r="AA296" s="73">
        <v>22195</v>
      </c>
      <c r="AB296" s="73">
        <v>12926</v>
      </c>
      <c r="AC296" s="73">
        <v>12926</v>
      </c>
      <c r="AD296" s="79">
        <v>15358.66</v>
      </c>
      <c r="AE296" s="67"/>
      <c r="AF296" s="86"/>
      <c r="AG296" s="67">
        <f t="shared" si="16"/>
        <v>23027.727999999999</v>
      </c>
      <c r="AH296" s="67">
        <f t="shared" si="16"/>
        <v>12926</v>
      </c>
      <c r="AI296" s="79">
        <v>16971</v>
      </c>
      <c r="AJ296" s="79">
        <v>12445</v>
      </c>
      <c r="AK296" s="79">
        <v>16971</v>
      </c>
      <c r="AL296" s="79">
        <v>12445</v>
      </c>
      <c r="AM296" s="79"/>
      <c r="AN296" s="79"/>
      <c r="AO296" s="79"/>
      <c r="AP296" s="79"/>
      <c r="AQ296" s="79" t="s">
        <v>93</v>
      </c>
      <c r="AR296" s="79"/>
      <c r="AS296" s="55">
        <v>5656.7280000000001</v>
      </c>
      <c r="AT296" s="55">
        <v>481</v>
      </c>
      <c r="AU296" s="93" t="s">
        <v>93</v>
      </c>
      <c r="AV296" s="55"/>
      <c r="AW296" s="94"/>
      <c r="AX296" s="94"/>
      <c r="AY296" s="95" t="s">
        <v>93</v>
      </c>
      <c r="AZ296" s="95"/>
      <c r="BA296" s="95"/>
      <c r="BB296" s="100"/>
      <c r="BC296" s="95"/>
      <c r="BD296" s="95"/>
      <c r="BE296" s="102">
        <v>400</v>
      </c>
      <c r="BF296" s="95"/>
      <c r="BG296" s="95"/>
      <c r="BH296" s="95"/>
      <c r="BI296" s="95" t="str">
        <f>VLOOKUP(D296,'部省规划资金拨付（年报数据）'!$C$8:'部省规划资金拨付（年报数据）'!$BE$464,1,FALSE)</f>
        <v>G357汝城永丰-集龙（丰州坳）</v>
      </c>
      <c r="BJ296" s="43">
        <v>12926</v>
      </c>
      <c r="BK296" s="43">
        <v>0</v>
      </c>
      <c r="BL296" s="43"/>
      <c r="BM296" s="43">
        <v>12926</v>
      </c>
      <c r="BN296" s="43">
        <v>0</v>
      </c>
      <c r="BO296" s="43"/>
      <c r="BP296" s="43"/>
      <c r="BQ296" s="43"/>
      <c r="BR296" s="43"/>
      <c r="BS296" s="43">
        <f t="shared" si="17"/>
        <v>12926</v>
      </c>
      <c r="BT296" s="106" t="s">
        <v>426</v>
      </c>
      <c r="BU296" s="106" t="s">
        <v>426</v>
      </c>
      <c r="BV296" s="110"/>
    </row>
    <row r="297" spans="1:74" ht="36">
      <c r="A297" s="28">
        <v>286</v>
      </c>
      <c r="B297" s="28" t="s">
        <v>534</v>
      </c>
      <c r="C297" s="28" t="s">
        <v>535</v>
      </c>
      <c r="D297" s="118" t="s">
        <v>1575</v>
      </c>
      <c r="E297" s="119" t="s">
        <v>1576</v>
      </c>
      <c r="F297" s="31" t="s">
        <v>1576</v>
      </c>
      <c r="G297" s="32"/>
      <c r="H297" s="32"/>
      <c r="I297" s="38" t="s">
        <v>478</v>
      </c>
      <c r="J297" s="39" t="s">
        <v>87</v>
      </c>
      <c r="K297" s="119" t="s">
        <v>88</v>
      </c>
      <c r="L297" s="38"/>
      <c r="M297" s="119" t="s">
        <v>89</v>
      </c>
      <c r="N297" s="42" t="s">
        <v>119</v>
      </c>
      <c r="O297" s="43">
        <v>3.93</v>
      </c>
      <c r="P297" s="55">
        <v>3.05</v>
      </c>
      <c r="Q297" s="41"/>
      <c r="R297" s="41">
        <v>3.05</v>
      </c>
      <c r="S297" s="62"/>
      <c r="T297" s="62"/>
      <c r="U297" s="62"/>
      <c r="V297" s="65">
        <v>2017</v>
      </c>
      <c r="W297" s="62">
        <v>2020</v>
      </c>
      <c r="X297" s="71" t="s">
        <v>1577</v>
      </c>
      <c r="Y297" s="75" t="s">
        <v>1578</v>
      </c>
      <c r="Z297" s="73">
        <v>6968</v>
      </c>
      <c r="AA297" s="73">
        <v>5106.0864000000001</v>
      </c>
      <c r="AB297" s="73">
        <v>610</v>
      </c>
      <c r="AC297" s="73"/>
      <c r="AD297" s="67">
        <v>6358</v>
      </c>
      <c r="AE297" s="67"/>
      <c r="AF297" s="67"/>
      <c r="AG297" s="67">
        <f t="shared" si="16"/>
        <v>11845.6</v>
      </c>
      <c r="AH297" s="67">
        <f t="shared" si="16"/>
        <v>610</v>
      </c>
      <c r="AI297" s="79"/>
      <c r="AJ297" s="79"/>
      <c r="AK297" s="79"/>
      <c r="AL297" s="79"/>
      <c r="AM297" s="79"/>
      <c r="AN297" s="79"/>
      <c r="AO297" s="79"/>
      <c r="AP297" s="79"/>
      <c r="AQ297" s="79"/>
      <c r="AR297" s="79"/>
      <c r="AS297" s="55">
        <v>2400</v>
      </c>
      <c r="AT297" s="55">
        <v>900</v>
      </c>
      <c r="AU297" s="93" t="s">
        <v>93</v>
      </c>
      <c r="AV297" s="55"/>
      <c r="AW297" s="94">
        <v>4568</v>
      </c>
      <c r="AX297" s="140">
        <v>-290</v>
      </c>
      <c r="AY297" s="95" t="s">
        <v>94</v>
      </c>
      <c r="AZ297" s="95">
        <v>3.05</v>
      </c>
      <c r="BA297" s="95">
        <v>4877.6000000000004</v>
      </c>
      <c r="BB297" s="100"/>
      <c r="BC297" s="95" t="s">
        <v>93</v>
      </c>
      <c r="BD297" s="95"/>
      <c r="BE297" s="95"/>
      <c r="BF297" s="95"/>
      <c r="BG297" s="95"/>
      <c r="BH297" s="95"/>
      <c r="BI297" s="95" t="str">
        <f>VLOOKUP(D297,'部省规划资金拨付（年报数据）'!$C$8:'部省规划资金拨付（年报数据）'!$BE$464,1,FALSE)</f>
        <v>攸县旅游环线延伸线新建工程</v>
      </c>
      <c r="BJ297" s="43">
        <v>84</v>
      </c>
      <c r="BK297" s="43">
        <v>526</v>
      </c>
      <c r="BL297" s="43"/>
      <c r="BM297" s="43">
        <v>84</v>
      </c>
      <c r="BN297" s="43">
        <v>0</v>
      </c>
      <c r="BO297" s="43"/>
      <c r="BP297" s="43"/>
      <c r="BQ297" s="43"/>
      <c r="BR297" s="43">
        <v>93</v>
      </c>
      <c r="BS297" s="43">
        <f t="shared" si="17"/>
        <v>177</v>
      </c>
      <c r="BT297" s="106" t="s">
        <v>426</v>
      </c>
      <c r="BU297" s="106" t="s">
        <v>426</v>
      </c>
      <c r="BV297" s="110"/>
    </row>
    <row r="298" spans="1:74" ht="36">
      <c r="A298" s="28">
        <v>287</v>
      </c>
      <c r="B298" s="28" t="s">
        <v>534</v>
      </c>
      <c r="C298" s="28" t="s">
        <v>1029</v>
      </c>
      <c r="D298" s="118" t="s">
        <v>1579</v>
      </c>
      <c r="E298" s="119" t="s">
        <v>1580</v>
      </c>
      <c r="F298" s="31" t="s">
        <v>1581</v>
      </c>
      <c r="G298" s="32"/>
      <c r="H298" s="32"/>
      <c r="I298" s="38" t="s">
        <v>478</v>
      </c>
      <c r="J298" s="39" t="s">
        <v>87</v>
      </c>
      <c r="K298" s="119" t="s">
        <v>140</v>
      </c>
      <c r="L298" s="38" t="s">
        <v>141</v>
      </c>
      <c r="M298" s="119" t="s">
        <v>165</v>
      </c>
      <c r="N298" s="42" t="s">
        <v>90</v>
      </c>
      <c r="O298" s="43">
        <v>32.49</v>
      </c>
      <c r="P298" s="55">
        <v>32.677999999999997</v>
      </c>
      <c r="Q298" s="62"/>
      <c r="R298" s="62">
        <v>32.529760000000003</v>
      </c>
      <c r="S298" s="62"/>
      <c r="T298" s="62">
        <v>148.24</v>
      </c>
      <c r="U298" s="62"/>
      <c r="V298" s="62">
        <v>2016</v>
      </c>
      <c r="W298" s="62">
        <v>2020</v>
      </c>
      <c r="X298" s="71" t="s">
        <v>1582</v>
      </c>
      <c r="Y298" s="75" t="s">
        <v>1583</v>
      </c>
      <c r="Z298" s="73">
        <v>35390.78</v>
      </c>
      <c r="AA298" s="73">
        <v>22682.879518999998</v>
      </c>
      <c r="AB298" s="73">
        <v>13634.512000000001</v>
      </c>
      <c r="AC298" s="73"/>
      <c r="AD298" s="67">
        <v>21756.268</v>
      </c>
      <c r="AE298" s="55"/>
      <c r="AF298" s="55"/>
      <c r="AG298" s="67">
        <f t="shared" si="16"/>
        <v>43468.946000000004</v>
      </c>
      <c r="AH298" s="67">
        <f t="shared" si="16"/>
        <v>9544.1584000000003</v>
      </c>
      <c r="AI298" s="79">
        <v>8910</v>
      </c>
      <c r="AJ298" s="79">
        <v>0</v>
      </c>
      <c r="AK298" s="79">
        <v>8910</v>
      </c>
      <c r="AL298" s="79"/>
      <c r="AM298" s="79"/>
      <c r="AN298" s="79"/>
      <c r="AO298" s="79"/>
      <c r="AP298" s="79"/>
      <c r="AQ298" s="79" t="s">
        <v>246</v>
      </c>
      <c r="AR298" s="79"/>
      <c r="AS298" s="55">
        <v>8910</v>
      </c>
      <c r="AT298" s="55">
        <v>6600</v>
      </c>
      <c r="AU298" s="93" t="s">
        <v>93</v>
      </c>
      <c r="AV298" s="55"/>
      <c r="AW298" s="94">
        <v>7953.5460000000003</v>
      </c>
      <c r="AX298" s="94">
        <v>2944.1583999999998</v>
      </c>
      <c r="AY298" s="95" t="s">
        <v>93</v>
      </c>
      <c r="AZ298" s="95"/>
      <c r="BA298" s="95">
        <v>17695.400000000001</v>
      </c>
      <c r="BB298" s="100"/>
      <c r="BC298" s="95" t="s">
        <v>93</v>
      </c>
      <c r="BD298" s="95"/>
      <c r="BE298" s="95"/>
      <c r="BF298" s="95"/>
      <c r="BG298" s="95"/>
      <c r="BH298" s="95"/>
      <c r="BI298" s="95" t="str">
        <f>VLOOKUP(D298,'部省规划资金拨付（年报数据）'!$C$8:'部省规划资金拨付（年报数据）'!$BE$464,1,FALSE)</f>
        <v>路坳岭至严塘</v>
      </c>
      <c r="BJ298" s="43">
        <v>1882</v>
      </c>
      <c r="BK298" s="43">
        <v>7662.1584000000003</v>
      </c>
      <c r="BL298" s="43"/>
      <c r="BM298" s="43">
        <v>1882</v>
      </c>
      <c r="BN298" s="43">
        <v>0</v>
      </c>
      <c r="BO298" s="43"/>
      <c r="BP298" s="43"/>
      <c r="BQ298" s="43"/>
      <c r="BR298" s="43">
        <v>1357</v>
      </c>
      <c r="BS298" s="43">
        <f t="shared" si="17"/>
        <v>3239</v>
      </c>
      <c r="BT298" s="106" t="s">
        <v>426</v>
      </c>
      <c r="BU298" s="106" t="s">
        <v>426</v>
      </c>
      <c r="BV298" s="110"/>
    </row>
    <row r="299" spans="1:74" ht="36">
      <c r="A299" s="28">
        <v>288</v>
      </c>
      <c r="B299" s="28" t="s">
        <v>293</v>
      </c>
      <c r="C299" s="28" t="s">
        <v>1584</v>
      </c>
      <c r="D299" s="30" t="s">
        <v>1585</v>
      </c>
      <c r="E299" s="31" t="s">
        <v>1586</v>
      </c>
      <c r="F299" s="31" t="s">
        <v>1587</v>
      </c>
      <c r="G299" s="32"/>
      <c r="H299" s="32"/>
      <c r="I299" s="38" t="s">
        <v>478</v>
      </c>
      <c r="J299" s="39" t="s">
        <v>87</v>
      </c>
      <c r="K299" s="40" t="s">
        <v>88</v>
      </c>
      <c r="L299" s="38"/>
      <c r="M299" s="41" t="s">
        <v>134</v>
      </c>
      <c r="N299" s="42" t="s">
        <v>90</v>
      </c>
      <c r="O299" s="43">
        <v>21.271999999999998</v>
      </c>
      <c r="P299" s="55">
        <v>21</v>
      </c>
      <c r="Q299" s="55"/>
      <c r="R299" s="55">
        <v>21</v>
      </c>
      <c r="S299" s="55"/>
      <c r="T299" s="55"/>
      <c r="U299" s="55"/>
      <c r="V299" s="55">
        <v>2016</v>
      </c>
      <c r="W299" s="48">
        <v>2021</v>
      </c>
      <c r="X299" s="71" t="s">
        <v>1588</v>
      </c>
      <c r="Y299" s="72" t="s">
        <v>1589</v>
      </c>
      <c r="Z299" s="73">
        <v>18004</v>
      </c>
      <c r="AA299" s="73">
        <v>19741.87</v>
      </c>
      <c r="AB299" s="73">
        <v>7350</v>
      </c>
      <c r="AC299" s="73"/>
      <c r="AD299" s="79">
        <v>10654</v>
      </c>
      <c r="AE299" s="67"/>
      <c r="AF299" s="67"/>
      <c r="AG299" s="67">
        <f t="shared" si="16"/>
        <v>9002</v>
      </c>
      <c r="AH299" s="67">
        <f t="shared" si="16"/>
        <v>3150</v>
      </c>
      <c r="AI299" s="79">
        <v>5401</v>
      </c>
      <c r="AJ299" s="79">
        <v>0</v>
      </c>
      <c r="AK299" s="79">
        <v>5401</v>
      </c>
      <c r="AL299" s="79"/>
      <c r="AM299" s="79"/>
      <c r="AN299" s="79"/>
      <c r="AO299" s="79"/>
      <c r="AP299" s="79"/>
      <c r="AQ299" s="79" t="s">
        <v>246</v>
      </c>
      <c r="AR299" s="79"/>
      <c r="AS299" s="55">
        <v>3601</v>
      </c>
      <c r="AT299" s="55">
        <v>3150</v>
      </c>
      <c r="AU299" s="93" t="s">
        <v>93</v>
      </c>
      <c r="AV299" s="55"/>
      <c r="AW299" s="94"/>
      <c r="AX299" s="94"/>
      <c r="AY299" s="95" t="s">
        <v>246</v>
      </c>
      <c r="AZ299" s="95"/>
      <c r="BA299" s="95"/>
      <c r="BB299" s="100"/>
      <c r="BC299" s="95"/>
      <c r="BD299" s="95"/>
      <c r="BE299" s="95"/>
      <c r="BF299" s="95"/>
      <c r="BG299" s="95"/>
      <c r="BH299" s="95"/>
      <c r="BI299" s="95" t="str">
        <f>VLOOKUP(D299,'部省规划资金拨付（年报数据）'!$C$8:'部省规划资金拨付（年报数据）'!$BE$464,1,FALSE)</f>
        <v>S349永兴马田-三塘</v>
      </c>
      <c r="BJ299" s="43">
        <v>0</v>
      </c>
      <c r="BK299" s="43">
        <v>3150</v>
      </c>
      <c r="BL299" s="43"/>
      <c r="BM299" s="43">
        <v>0</v>
      </c>
      <c r="BN299" s="43">
        <v>0</v>
      </c>
      <c r="BO299" s="43"/>
      <c r="BP299" s="43"/>
      <c r="BQ299" s="43"/>
      <c r="BR299" s="43"/>
      <c r="BS299" s="43">
        <f t="shared" si="17"/>
        <v>0</v>
      </c>
      <c r="BT299" s="106" t="s">
        <v>426</v>
      </c>
      <c r="BU299" s="106" t="s">
        <v>426</v>
      </c>
      <c r="BV299" s="110"/>
    </row>
    <row r="300" spans="1:74" ht="36">
      <c r="A300" s="28">
        <v>289</v>
      </c>
      <c r="B300" s="28" t="s">
        <v>331</v>
      </c>
      <c r="C300" s="28" t="s">
        <v>1590</v>
      </c>
      <c r="D300" s="33" t="s">
        <v>1591</v>
      </c>
      <c r="E300" s="34" t="s">
        <v>1591</v>
      </c>
      <c r="F300" s="31" t="s">
        <v>1592</v>
      </c>
      <c r="G300" s="32"/>
      <c r="H300" s="32"/>
      <c r="I300" s="38" t="s">
        <v>478</v>
      </c>
      <c r="J300" s="39" t="s">
        <v>87</v>
      </c>
      <c r="K300" s="46" t="s">
        <v>140</v>
      </c>
      <c r="L300" s="38" t="s">
        <v>141</v>
      </c>
      <c r="M300" s="48" t="s">
        <v>165</v>
      </c>
      <c r="N300" s="42" t="s">
        <v>90</v>
      </c>
      <c r="O300" s="43">
        <v>30.5</v>
      </c>
      <c r="P300" s="61">
        <v>28.207000000000001</v>
      </c>
      <c r="Q300" s="61"/>
      <c r="R300" s="61">
        <v>28.207000000000001</v>
      </c>
      <c r="S300" s="48"/>
      <c r="T300" s="48"/>
      <c r="U300" s="61"/>
      <c r="V300" s="61">
        <v>2016</v>
      </c>
      <c r="W300" s="48">
        <v>2021</v>
      </c>
      <c r="X300" s="71" t="s">
        <v>1593</v>
      </c>
      <c r="Y300" s="72" t="s">
        <v>1594</v>
      </c>
      <c r="Z300" s="73">
        <v>22544.9</v>
      </c>
      <c r="AA300" s="73">
        <v>17650</v>
      </c>
      <c r="AB300" s="73">
        <v>11282.8</v>
      </c>
      <c r="AC300" s="73"/>
      <c r="AD300" s="48">
        <v>11262.1</v>
      </c>
      <c r="AE300" s="55"/>
      <c r="AF300" s="55"/>
      <c r="AG300" s="67">
        <f t="shared" si="16"/>
        <v>24362.43</v>
      </c>
      <c r="AH300" s="67">
        <f t="shared" si="16"/>
        <v>7897.96</v>
      </c>
      <c r="AI300" s="48">
        <v>7200</v>
      </c>
      <c r="AJ300" s="48">
        <v>0</v>
      </c>
      <c r="AK300" s="48">
        <v>7200</v>
      </c>
      <c r="AL300" s="48"/>
      <c r="AM300" s="48"/>
      <c r="AN300" s="48"/>
      <c r="AO300" s="48"/>
      <c r="AP300" s="48"/>
      <c r="AQ300" s="48" t="s">
        <v>246</v>
      </c>
      <c r="AR300" s="48"/>
      <c r="AS300" s="61">
        <v>7200</v>
      </c>
      <c r="AT300" s="61">
        <v>7200</v>
      </c>
      <c r="AU300" s="48" t="s">
        <v>93</v>
      </c>
      <c r="AV300" s="61"/>
      <c r="AW300" s="94">
        <v>1381.43</v>
      </c>
      <c r="AX300" s="94">
        <v>697.96</v>
      </c>
      <c r="AY300" s="95" t="s">
        <v>93</v>
      </c>
      <c r="AZ300" s="95"/>
      <c r="BA300" s="95">
        <v>8581</v>
      </c>
      <c r="BB300" s="100"/>
      <c r="BC300" s="95" t="s">
        <v>93</v>
      </c>
      <c r="BD300" s="95"/>
      <c r="BE300" s="95"/>
      <c r="BF300" s="95"/>
      <c r="BG300" s="95"/>
      <c r="BH300" s="95"/>
      <c r="BI300" s="95" t="str">
        <f>VLOOKUP(D300,'部省规划资金拨付（年报数据）'!$C$8:'部省规划资金拨付（年报数据）'!$BE$464,1,FALSE)</f>
        <v>辰溪县龙头庵-中方县袁家</v>
      </c>
      <c r="BJ300" s="43">
        <v>7521</v>
      </c>
      <c r="BK300" s="43">
        <v>376.96</v>
      </c>
      <c r="BL300" s="43"/>
      <c r="BM300" s="43">
        <v>7521</v>
      </c>
      <c r="BN300" s="43">
        <v>0</v>
      </c>
      <c r="BO300" s="43"/>
      <c r="BP300" s="43"/>
      <c r="BQ300" s="43"/>
      <c r="BR300" s="43"/>
      <c r="BS300" s="43">
        <f t="shared" si="17"/>
        <v>7521</v>
      </c>
      <c r="BT300" s="106" t="s">
        <v>426</v>
      </c>
      <c r="BU300" s="106" t="s">
        <v>426</v>
      </c>
      <c r="BV300" s="110"/>
    </row>
    <row r="301" spans="1:74" ht="36">
      <c r="A301" s="28">
        <v>290</v>
      </c>
      <c r="B301" s="28" t="s">
        <v>331</v>
      </c>
      <c r="C301" s="28" t="s">
        <v>1590</v>
      </c>
      <c r="D301" s="33" t="s">
        <v>1595</v>
      </c>
      <c r="E301" s="34" t="s">
        <v>1595</v>
      </c>
      <c r="F301" s="31" t="s">
        <v>1596</v>
      </c>
      <c r="G301" s="32"/>
      <c r="H301" s="32"/>
      <c r="I301" s="38" t="s">
        <v>478</v>
      </c>
      <c r="J301" s="39" t="s">
        <v>87</v>
      </c>
      <c r="K301" s="46" t="s">
        <v>140</v>
      </c>
      <c r="L301" s="38" t="s">
        <v>141</v>
      </c>
      <c r="M301" s="48" t="s">
        <v>165</v>
      </c>
      <c r="N301" s="42" t="s">
        <v>90</v>
      </c>
      <c r="O301" s="43">
        <v>16</v>
      </c>
      <c r="P301" s="61">
        <v>15.255000000000001</v>
      </c>
      <c r="Q301" s="61"/>
      <c r="R301" s="61">
        <v>15.255000000000001</v>
      </c>
      <c r="S301" s="48"/>
      <c r="T301" s="48"/>
      <c r="U301" s="61"/>
      <c r="V301" s="61">
        <v>2017</v>
      </c>
      <c r="W301" s="48">
        <v>2021</v>
      </c>
      <c r="X301" s="71" t="s">
        <v>1597</v>
      </c>
      <c r="Y301" s="72" t="s">
        <v>1598</v>
      </c>
      <c r="Z301" s="73">
        <v>14886.13</v>
      </c>
      <c r="AA301" s="73">
        <v>11604.5</v>
      </c>
      <c r="AB301" s="73">
        <v>6102</v>
      </c>
      <c r="AC301" s="73"/>
      <c r="AD301" s="48">
        <v>8784.1299999999992</v>
      </c>
      <c r="AE301" s="55"/>
      <c r="AF301" s="55"/>
      <c r="AG301" s="67">
        <f t="shared" si="16"/>
        <v>16340.291000000001</v>
      </c>
      <c r="AH301" s="67">
        <f t="shared" si="16"/>
        <v>4271</v>
      </c>
      <c r="AI301" s="48"/>
      <c r="AJ301" s="48"/>
      <c r="AK301" s="48"/>
      <c r="AL301" s="48"/>
      <c r="AM301" s="48"/>
      <c r="AN301" s="48"/>
      <c r="AO301" s="48"/>
      <c r="AP301" s="48"/>
      <c r="AQ301" s="48"/>
      <c r="AR301" s="48"/>
      <c r="AS301" s="61">
        <v>3000</v>
      </c>
      <c r="AT301" s="61">
        <v>960</v>
      </c>
      <c r="AU301" s="48" t="s">
        <v>246</v>
      </c>
      <c r="AV301" s="61"/>
      <c r="AW301" s="94">
        <v>7420.2910000000002</v>
      </c>
      <c r="AX301" s="94">
        <v>870.6</v>
      </c>
      <c r="AY301" s="95" t="s">
        <v>93</v>
      </c>
      <c r="AZ301" s="95"/>
      <c r="BA301" s="95">
        <v>5920</v>
      </c>
      <c r="BB301" s="100">
        <v>2440.4</v>
      </c>
      <c r="BC301" s="95" t="s">
        <v>93</v>
      </c>
      <c r="BD301" s="95"/>
      <c r="BE301" s="95"/>
      <c r="BF301" s="95"/>
      <c r="BG301" s="95"/>
      <c r="BH301" s="95"/>
      <c r="BI301" s="95" t="str">
        <f>VLOOKUP(D301,'部省规划资金拨付（年报数据）'!$C$8:'部省规划资金拨付（年报数据）'!$BE$464,1,FALSE)</f>
        <v>中方县四角田-石宝</v>
      </c>
      <c r="BJ301" s="43">
        <v>2483</v>
      </c>
      <c r="BK301" s="43">
        <v>1788</v>
      </c>
      <c r="BL301" s="43"/>
      <c r="BM301" s="43">
        <v>2483</v>
      </c>
      <c r="BN301" s="43">
        <v>0</v>
      </c>
      <c r="BO301" s="43"/>
      <c r="BP301" s="43"/>
      <c r="BQ301" s="43"/>
      <c r="BR301" s="43"/>
      <c r="BS301" s="43">
        <f t="shared" si="17"/>
        <v>2483</v>
      </c>
      <c r="BT301" s="106" t="s">
        <v>426</v>
      </c>
      <c r="BU301" s="106" t="s">
        <v>426</v>
      </c>
      <c r="BV301" s="110"/>
    </row>
    <row r="302" spans="1:74" ht="36">
      <c r="A302" s="28">
        <v>291</v>
      </c>
      <c r="B302" s="28" t="s">
        <v>331</v>
      </c>
      <c r="C302" s="28" t="s">
        <v>338</v>
      </c>
      <c r="D302" s="145" t="s">
        <v>1599</v>
      </c>
      <c r="E302" s="34" t="s">
        <v>1599</v>
      </c>
      <c r="F302" s="31" t="s">
        <v>1600</v>
      </c>
      <c r="G302" s="32" t="s">
        <v>1599</v>
      </c>
      <c r="H302" s="32" t="s">
        <v>1599</v>
      </c>
      <c r="I302" s="38" t="s">
        <v>478</v>
      </c>
      <c r="J302" s="39" t="s">
        <v>87</v>
      </c>
      <c r="K302" s="46" t="s">
        <v>140</v>
      </c>
      <c r="L302" s="38" t="s">
        <v>141</v>
      </c>
      <c r="M302" s="48" t="s">
        <v>89</v>
      </c>
      <c r="N302" s="42" t="s">
        <v>113</v>
      </c>
      <c r="O302" s="43">
        <v>13</v>
      </c>
      <c r="P302" s="61">
        <v>12.17</v>
      </c>
      <c r="Q302" s="61"/>
      <c r="R302" s="61">
        <v>12.17</v>
      </c>
      <c r="S302" s="61"/>
      <c r="T302" s="61"/>
      <c r="U302" s="61"/>
      <c r="V302" s="61">
        <v>2017</v>
      </c>
      <c r="W302" s="61">
        <v>2018</v>
      </c>
      <c r="X302" s="71" t="s">
        <v>1601</v>
      </c>
      <c r="Y302" s="72" t="s">
        <v>1602</v>
      </c>
      <c r="Z302" s="73">
        <v>12469</v>
      </c>
      <c r="AA302" s="73">
        <v>9669.6</v>
      </c>
      <c r="AB302" s="73">
        <v>7018</v>
      </c>
      <c r="AC302" s="73">
        <v>7018</v>
      </c>
      <c r="AD302" s="48">
        <v>5451</v>
      </c>
      <c r="AE302" s="55"/>
      <c r="AF302" s="55"/>
      <c r="AG302" s="67">
        <f t="shared" si="16"/>
        <v>13030</v>
      </c>
      <c r="AH302" s="67">
        <f t="shared" si="16"/>
        <v>5400</v>
      </c>
      <c r="AI302" s="48"/>
      <c r="AJ302" s="48"/>
      <c r="AK302" s="48"/>
      <c r="AL302" s="48"/>
      <c r="AM302" s="48"/>
      <c r="AN302" s="48"/>
      <c r="AO302" s="48"/>
      <c r="AP302" s="48"/>
      <c r="AQ302" s="48"/>
      <c r="AR302" s="48"/>
      <c r="AS302" s="61">
        <v>9120</v>
      </c>
      <c r="AT302" s="61">
        <v>5400</v>
      </c>
      <c r="AU302" s="48" t="s">
        <v>93</v>
      </c>
      <c r="AV302" s="61"/>
      <c r="AW302" s="94"/>
      <c r="AX302" s="94"/>
      <c r="AY302" s="95" t="s">
        <v>93</v>
      </c>
      <c r="AZ302" s="95"/>
      <c r="BA302" s="95">
        <v>3610</v>
      </c>
      <c r="BB302" s="100"/>
      <c r="BC302" s="95" t="s">
        <v>93</v>
      </c>
      <c r="BD302" s="95"/>
      <c r="BE302" s="102">
        <v>300</v>
      </c>
      <c r="BF302" s="95"/>
      <c r="BG302" s="95"/>
      <c r="BH302" s="95"/>
      <c r="BI302" s="95" t="str">
        <f>VLOOKUP(D302,'部省规划资金拨付（年报数据）'!$C$8:'部省规划资金拨付（年报数据）'!$BE$464,1,FALSE)</f>
        <v>G209通道县绕城公路</v>
      </c>
      <c r="BJ302" s="43">
        <v>5400</v>
      </c>
      <c r="BK302" s="43">
        <v>0</v>
      </c>
      <c r="BL302" s="43"/>
      <c r="BM302" s="43">
        <v>5400</v>
      </c>
      <c r="BN302" s="43">
        <v>0</v>
      </c>
      <c r="BO302" s="43"/>
      <c r="BP302" s="43"/>
      <c r="BQ302" s="43"/>
      <c r="BR302" s="43"/>
      <c r="BS302" s="43">
        <f t="shared" si="17"/>
        <v>5400</v>
      </c>
      <c r="BT302" s="106" t="s">
        <v>426</v>
      </c>
      <c r="BU302" s="106" t="s">
        <v>426</v>
      </c>
      <c r="BV302" s="110"/>
    </row>
    <row r="303" spans="1:74" ht="36">
      <c r="A303" s="28">
        <v>292</v>
      </c>
      <c r="B303" s="28" t="s">
        <v>331</v>
      </c>
      <c r="C303" s="28" t="s">
        <v>1603</v>
      </c>
      <c r="D303" s="33" t="s">
        <v>1604</v>
      </c>
      <c r="E303" s="34" t="s">
        <v>1604</v>
      </c>
      <c r="F303" s="31" t="s">
        <v>1605</v>
      </c>
      <c r="G303" s="32"/>
      <c r="H303" s="32" t="s">
        <v>1604</v>
      </c>
      <c r="I303" s="38" t="s">
        <v>478</v>
      </c>
      <c r="J303" s="39" t="s">
        <v>87</v>
      </c>
      <c r="K303" s="46" t="s">
        <v>140</v>
      </c>
      <c r="L303" s="47" t="s">
        <v>141</v>
      </c>
      <c r="M303" s="48" t="s">
        <v>134</v>
      </c>
      <c r="N303" s="42" t="s">
        <v>90</v>
      </c>
      <c r="O303" s="43">
        <v>28.8</v>
      </c>
      <c r="P303" s="61">
        <v>29.038</v>
      </c>
      <c r="Q303" s="61">
        <v>29.038</v>
      </c>
      <c r="R303" s="61"/>
      <c r="S303" s="61"/>
      <c r="T303" s="61"/>
      <c r="U303" s="61"/>
      <c r="V303" s="61">
        <v>2017</v>
      </c>
      <c r="W303" s="48">
        <v>2021</v>
      </c>
      <c r="X303" s="71" t="s">
        <v>1606</v>
      </c>
      <c r="Y303" s="72" t="s">
        <v>1607</v>
      </c>
      <c r="Z303" s="73">
        <v>156131</v>
      </c>
      <c r="AA303" s="73">
        <v>122162.39479999999</v>
      </c>
      <c r="AB303" s="73">
        <v>18874.7</v>
      </c>
      <c r="AC303" s="73">
        <v>2020</v>
      </c>
      <c r="AD303" s="67">
        <v>137256.29999999999</v>
      </c>
      <c r="AE303" s="55"/>
      <c r="AF303" s="55"/>
      <c r="AG303" s="67">
        <f t="shared" si="16"/>
        <v>80291.5</v>
      </c>
      <c r="AH303" s="67">
        <f t="shared" si="16"/>
        <v>13212.289999999999</v>
      </c>
      <c r="AI303" s="48"/>
      <c r="AJ303" s="48"/>
      <c r="AK303" s="48"/>
      <c r="AL303" s="48"/>
      <c r="AM303" s="48"/>
      <c r="AN303" s="48"/>
      <c r="AO303" s="48"/>
      <c r="AP303" s="48"/>
      <c r="AQ303" s="48"/>
      <c r="AR303" s="48"/>
      <c r="AS303" s="61">
        <v>51000</v>
      </c>
      <c r="AT303" s="61">
        <v>12870</v>
      </c>
      <c r="AU303" s="48" t="s">
        <v>93</v>
      </c>
      <c r="AV303" s="61"/>
      <c r="AW303" s="94">
        <v>27065.5</v>
      </c>
      <c r="AX303" s="94">
        <v>342.289999999999</v>
      </c>
      <c r="AY303" s="95" t="s">
        <v>93</v>
      </c>
      <c r="AZ303" s="95"/>
      <c r="BA303" s="95">
        <v>1226</v>
      </c>
      <c r="BB303" s="100"/>
      <c r="BC303" s="95" t="s">
        <v>93</v>
      </c>
      <c r="BD303" s="95"/>
      <c r="BE303" s="102">
        <v>1000</v>
      </c>
      <c r="BF303" s="95"/>
      <c r="BG303" s="95"/>
      <c r="BH303" s="95"/>
      <c r="BI303" s="95" t="str">
        <f>VLOOKUP(D303,'部省规划资金拨付（年报数据）'!$C$8:'部省规划资金拨付（年报数据）'!$BE$464,1,FALSE)</f>
        <v>中方-芷江</v>
      </c>
      <c r="BJ303" s="43">
        <v>12870</v>
      </c>
      <c r="BK303" s="43">
        <v>342.289999999999</v>
      </c>
      <c r="BL303" s="43"/>
      <c r="BM303" s="43">
        <v>12870</v>
      </c>
      <c r="BN303" s="43">
        <v>0</v>
      </c>
      <c r="BO303" s="43"/>
      <c r="BP303" s="43"/>
      <c r="BQ303" s="43"/>
      <c r="BR303" s="43"/>
      <c r="BS303" s="43">
        <f t="shared" si="17"/>
        <v>12870</v>
      </c>
      <c r="BT303" s="106" t="s">
        <v>426</v>
      </c>
      <c r="BU303" s="106" t="s">
        <v>426</v>
      </c>
      <c r="BV303" s="110"/>
    </row>
    <row r="304" spans="1:74" ht="36">
      <c r="A304" s="28">
        <v>293</v>
      </c>
      <c r="B304" s="28" t="s">
        <v>344</v>
      </c>
      <c r="C304" s="28" t="s">
        <v>1608</v>
      </c>
      <c r="D304" s="30" t="s">
        <v>1609</v>
      </c>
      <c r="E304" s="31" t="s">
        <v>1610</v>
      </c>
      <c r="F304" s="31" t="s">
        <v>1611</v>
      </c>
      <c r="G304" s="32"/>
      <c r="H304" s="32"/>
      <c r="I304" s="38" t="s">
        <v>478</v>
      </c>
      <c r="J304" s="39" t="s">
        <v>87</v>
      </c>
      <c r="K304" s="44" t="s">
        <v>133</v>
      </c>
      <c r="L304" s="47"/>
      <c r="M304" s="41" t="s">
        <v>165</v>
      </c>
      <c r="N304" s="42" t="s">
        <v>90</v>
      </c>
      <c r="O304" s="43">
        <v>16</v>
      </c>
      <c r="P304" s="55">
        <v>15.52</v>
      </c>
      <c r="Q304" s="55"/>
      <c r="R304" s="55">
        <v>15.223000000000001</v>
      </c>
      <c r="S304" s="55"/>
      <c r="T304" s="55"/>
      <c r="U304" s="55">
        <v>297</v>
      </c>
      <c r="V304" s="55">
        <v>2016</v>
      </c>
      <c r="W304" s="48">
        <v>2021</v>
      </c>
      <c r="X304" s="71" t="s">
        <v>1612</v>
      </c>
      <c r="Y304" s="72" t="s">
        <v>1613</v>
      </c>
      <c r="Z304" s="73">
        <v>14077</v>
      </c>
      <c r="AA304" s="73">
        <v>10255.913667000001</v>
      </c>
      <c r="AB304" s="73">
        <v>6409.74</v>
      </c>
      <c r="AC304" s="73"/>
      <c r="AD304" s="67">
        <v>7667.26</v>
      </c>
      <c r="AE304" s="67"/>
      <c r="AF304" s="67"/>
      <c r="AG304" s="67">
        <f t="shared" si="16"/>
        <v>9853.9</v>
      </c>
      <c r="AH304" s="67">
        <f t="shared" si="16"/>
        <v>4486.8180000000002</v>
      </c>
      <c r="AI304" s="79">
        <v>4800</v>
      </c>
      <c r="AJ304" s="79">
        <v>0</v>
      </c>
      <c r="AK304" s="79">
        <v>4800</v>
      </c>
      <c r="AL304" s="79"/>
      <c r="AM304" s="79"/>
      <c r="AN304" s="79"/>
      <c r="AO304" s="79"/>
      <c r="AP304" s="79"/>
      <c r="AQ304" s="79" t="s">
        <v>246</v>
      </c>
      <c r="AR304" s="79"/>
      <c r="AS304" s="55">
        <v>3200</v>
      </c>
      <c r="AT304" s="55">
        <v>2800</v>
      </c>
      <c r="AU304" s="93" t="s">
        <v>93</v>
      </c>
      <c r="AV304" s="55"/>
      <c r="AW304" s="94">
        <v>1853.9</v>
      </c>
      <c r="AX304" s="94">
        <v>1686.818</v>
      </c>
      <c r="AY304" s="95" t="s">
        <v>93</v>
      </c>
      <c r="AZ304" s="95"/>
      <c r="BA304" s="95"/>
      <c r="BB304" s="100"/>
      <c r="BC304" s="95"/>
      <c r="BD304" s="95"/>
      <c r="BE304" s="95"/>
      <c r="BF304" s="95"/>
      <c r="BG304" s="95"/>
      <c r="BH304" s="95"/>
      <c r="BI304" s="95" t="str">
        <f>VLOOKUP(D304,'部省规划资金拨付（年报数据）'!$C$8:'部省规划资金拨付（年报数据）'!$BE$464,1,FALSE)</f>
        <v>娄星区双江至七星公路</v>
      </c>
      <c r="BJ304" s="43">
        <v>2800</v>
      </c>
      <c r="BK304" s="43">
        <v>1686.818</v>
      </c>
      <c r="BL304" s="43"/>
      <c r="BM304" s="43">
        <v>2800</v>
      </c>
      <c r="BN304" s="43">
        <v>0</v>
      </c>
      <c r="BO304" s="43"/>
      <c r="BP304" s="43"/>
      <c r="BQ304" s="43"/>
      <c r="BR304" s="43"/>
      <c r="BS304" s="43">
        <f t="shared" si="17"/>
        <v>2800</v>
      </c>
      <c r="BT304" s="106" t="s">
        <v>426</v>
      </c>
      <c r="BU304" s="106" t="s">
        <v>426</v>
      </c>
      <c r="BV304" s="110"/>
    </row>
    <row r="305" spans="1:74" ht="36">
      <c r="A305" s="28">
        <v>294</v>
      </c>
      <c r="B305" s="28" t="s">
        <v>371</v>
      </c>
      <c r="C305" s="28" t="s">
        <v>418</v>
      </c>
      <c r="D305" s="30" t="s">
        <v>1614</v>
      </c>
      <c r="E305" s="31" t="s">
        <v>1615</v>
      </c>
      <c r="F305" s="31" t="s">
        <v>1616</v>
      </c>
      <c r="G305" s="32"/>
      <c r="H305" s="32"/>
      <c r="I305" s="38" t="s">
        <v>478</v>
      </c>
      <c r="J305" s="39" t="s">
        <v>87</v>
      </c>
      <c r="K305" s="44" t="s">
        <v>140</v>
      </c>
      <c r="L305" s="38" t="s">
        <v>141</v>
      </c>
      <c r="M305" s="41" t="s">
        <v>89</v>
      </c>
      <c r="N305" s="42" t="s">
        <v>119</v>
      </c>
      <c r="O305" s="43">
        <v>12.3</v>
      </c>
      <c r="P305" s="55">
        <v>12.288</v>
      </c>
      <c r="Q305" s="153"/>
      <c r="R305" s="153"/>
      <c r="S305" s="153">
        <v>12.288</v>
      </c>
      <c r="T305" s="153"/>
      <c r="U305" s="153"/>
      <c r="V305" s="65">
        <v>2017</v>
      </c>
      <c r="W305" s="48">
        <v>2021</v>
      </c>
      <c r="X305" s="71" t="s">
        <v>1617</v>
      </c>
      <c r="Y305" s="72" t="s">
        <v>1618</v>
      </c>
      <c r="Z305" s="73">
        <v>9577.19</v>
      </c>
      <c r="AA305" s="73">
        <v>7309.7800999999999</v>
      </c>
      <c r="AB305" s="73">
        <v>3686.4</v>
      </c>
      <c r="AC305" s="73"/>
      <c r="AD305" s="79">
        <v>5890.79</v>
      </c>
      <c r="AE305" s="86"/>
      <c r="AF305" s="86"/>
      <c r="AG305" s="67">
        <f t="shared" si="16"/>
        <v>9577.1899999999987</v>
      </c>
      <c r="AH305" s="67">
        <f t="shared" si="16"/>
        <v>3686.4</v>
      </c>
      <c r="AI305" s="88"/>
      <c r="AJ305" s="79"/>
      <c r="AK305" s="88"/>
      <c r="AL305" s="88"/>
      <c r="AM305" s="88"/>
      <c r="AN305" s="88"/>
      <c r="AO305" s="88"/>
      <c r="AP305" s="88"/>
      <c r="AQ305" s="88"/>
      <c r="AR305" s="55"/>
      <c r="AS305" s="55">
        <v>5746.2</v>
      </c>
      <c r="AT305" s="55">
        <v>2196</v>
      </c>
      <c r="AU305" s="93" t="s">
        <v>93</v>
      </c>
      <c r="AV305" s="55"/>
      <c r="AW305" s="94">
        <v>3830.99</v>
      </c>
      <c r="AX305" s="94">
        <v>1490.4</v>
      </c>
      <c r="AY305" s="95" t="s">
        <v>94</v>
      </c>
      <c r="AZ305" s="95">
        <v>12.288</v>
      </c>
      <c r="BA305" s="95"/>
      <c r="BB305" s="100"/>
      <c r="BC305" s="95"/>
      <c r="BD305" s="95"/>
      <c r="BE305" s="95"/>
      <c r="BF305" s="95"/>
      <c r="BG305" s="95"/>
      <c r="BH305" s="95"/>
      <c r="BI305" s="95" t="str">
        <f>VLOOKUP(D305,'部省规划资金拨付（年报数据）'!$C$8:'部省规划资金拨付（年报数据）'!$BE$464,1,FALSE)</f>
        <v>吉首寨阳至矮寨悬索桥公路</v>
      </c>
      <c r="BJ305" s="43">
        <v>3686</v>
      </c>
      <c r="BK305" s="43">
        <v>0.400000000000091</v>
      </c>
      <c r="BL305" s="43"/>
      <c r="BM305" s="43">
        <v>3686</v>
      </c>
      <c r="BN305" s="43">
        <v>0</v>
      </c>
      <c r="BO305" s="43"/>
      <c r="BP305" s="43"/>
      <c r="BQ305" s="43"/>
      <c r="BR305" s="43"/>
      <c r="BS305" s="43">
        <f t="shared" si="17"/>
        <v>3686</v>
      </c>
      <c r="BT305" s="106" t="s">
        <v>426</v>
      </c>
      <c r="BU305" s="106" t="s">
        <v>426</v>
      </c>
      <c r="BV305" s="110"/>
    </row>
    <row r="306" spans="1:74" ht="36">
      <c r="A306" s="28">
        <v>295</v>
      </c>
      <c r="B306" s="28" t="s">
        <v>371</v>
      </c>
      <c r="C306" s="28" t="s">
        <v>405</v>
      </c>
      <c r="D306" s="188" t="s">
        <v>1619</v>
      </c>
      <c r="E306" s="31" t="s">
        <v>1620</v>
      </c>
      <c r="F306" s="31" t="s">
        <v>1621</v>
      </c>
      <c r="G306" s="32"/>
      <c r="H306" s="32"/>
      <c r="I306" s="38" t="s">
        <v>478</v>
      </c>
      <c r="J306" s="39" t="s">
        <v>87</v>
      </c>
      <c r="K306" s="44" t="s">
        <v>140</v>
      </c>
      <c r="L306" s="38" t="s">
        <v>141</v>
      </c>
      <c r="M306" s="41" t="s">
        <v>165</v>
      </c>
      <c r="N306" s="42" t="s">
        <v>119</v>
      </c>
      <c r="O306" s="43">
        <v>19.3</v>
      </c>
      <c r="P306" s="55">
        <v>18.53</v>
      </c>
      <c r="Q306" s="65"/>
      <c r="R306" s="65">
        <v>18.53</v>
      </c>
      <c r="S306" s="65"/>
      <c r="T306" s="65"/>
      <c r="U306" s="65"/>
      <c r="V306" s="153">
        <v>2017</v>
      </c>
      <c r="W306" s="48">
        <v>2021</v>
      </c>
      <c r="X306" s="71" t="s">
        <v>1622</v>
      </c>
      <c r="Y306" s="75" t="s">
        <v>1623</v>
      </c>
      <c r="Z306" s="73">
        <v>17868.16</v>
      </c>
      <c r="AA306" s="73">
        <v>13122.8945</v>
      </c>
      <c r="AB306" s="73">
        <v>5559</v>
      </c>
      <c r="AC306" s="73"/>
      <c r="AD306" s="79">
        <v>12309.16</v>
      </c>
      <c r="AE306" s="86"/>
      <c r="AF306" s="86"/>
      <c r="AG306" s="67">
        <f t="shared" si="16"/>
        <v>12507.712</v>
      </c>
      <c r="AH306" s="67">
        <f t="shared" si="16"/>
        <v>3891.3</v>
      </c>
      <c r="AI306" s="88"/>
      <c r="AJ306" s="79"/>
      <c r="AK306" s="88"/>
      <c r="AL306" s="88"/>
      <c r="AM306" s="88"/>
      <c r="AN306" s="88"/>
      <c r="AO306" s="88"/>
      <c r="AP306" s="88"/>
      <c r="AQ306" s="88"/>
      <c r="AR306" s="55"/>
      <c r="AS306" s="55">
        <v>7920</v>
      </c>
      <c r="AT306" s="55">
        <v>3600</v>
      </c>
      <c r="AU306" s="93" t="s">
        <v>93</v>
      </c>
      <c r="AV306" s="55"/>
      <c r="AW306" s="94">
        <v>4587.7120000000004</v>
      </c>
      <c r="AX306" s="94">
        <v>291.3</v>
      </c>
      <c r="AY306" s="95" t="s">
        <v>93</v>
      </c>
      <c r="AZ306" s="95"/>
      <c r="BA306" s="95"/>
      <c r="BB306" s="100"/>
      <c r="BC306" s="95"/>
      <c r="BD306" s="95"/>
      <c r="BE306" s="95"/>
      <c r="BF306" s="95"/>
      <c r="BG306" s="95"/>
      <c r="BH306" s="95"/>
      <c r="BI306" s="95" t="str">
        <f>VLOOKUP(D306,'部省规划资金拨付（年报数据）'!$C$8:'部省规划资金拨付（年报数据）'!$BE$464,1,FALSE)</f>
        <v>黄土坪经金龙至排碧</v>
      </c>
      <c r="BJ306" s="43">
        <v>2527.25</v>
      </c>
      <c r="BK306" s="43">
        <v>1364.05</v>
      </c>
      <c r="BL306" s="43"/>
      <c r="BM306" s="43">
        <v>2527.25</v>
      </c>
      <c r="BN306" s="43">
        <v>0</v>
      </c>
      <c r="BO306" s="43"/>
      <c r="BP306" s="43"/>
      <c r="BQ306" s="43"/>
      <c r="BR306" s="43"/>
      <c r="BS306" s="43">
        <f t="shared" si="17"/>
        <v>2527.25</v>
      </c>
      <c r="BT306" s="106" t="s">
        <v>426</v>
      </c>
      <c r="BU306" s="106" t="s">
        <v>426</v>
      </c>
      <c r="BV306" s="110"/>
    </row>
    <row r="307" spans="1:74" ht="48">
      <c r="A307" s="28">
        <v>296</v>
      </c>
      <c r="B307" s="28" t="s">
        <v>371</v>
      </c>
      <c r="C307" s="28" t="s">
        <v>405</v>
      </c>
      <c r="D307" s="30" t="s">
        <v>1624</v>
      </c>
      <c r="E307" s="31" t="s">
        <v>1625</v>
      </c>
      <c r="F307" s="31" t="s">
        <v>1626</v>
      </c>
      <c r="G307" s="32"/>
      <c r="H307" s="32"/>
      <c r="I307" s="38" t="s">
        <v>478</v>
      </c>
      <c r="J307" s="39" t="s">
        <v>87</v>
      </c>
      <c r="K307" s="44" t="s">
        <v>140</v>
      </c>
      <c r="L307" s="38" t="s">
        <v>141</v>
      </c>
      <c r="M307" s="41" t="s">
        <v>564</v>
      </c>
      <c r="N307" s="42" t="s">
        <v>90</v>
      </c>
      <c r="O307" s="55">
        <v>42.988</v>
      </c>
      <c r="P307" s="55">
        <v>42.988</v>
      </c>
      <c r="Q307" s="55"/>
      <c r="R307" s="55">
        <v>42.988</v>
      </c>
      <c r="S307" s="55"/>
      <c r="T307" s="55"/>
      <c r="U307" s="55"/>
      <c r="V307" s="55">
        <v>2016</v>
      </c>
      <c r="W307" s="48">
        <v>2021</v>
      </c>
      <c r="X307" s="71" t="s">
        <v>1627</v>
      </c>
      <c r="Y307" s="75" t="s">
        <v>1628</v>
      </c>
      <c r="Z307" s="73">
        <v>35285.32</v>
      </c>
      <c r="AA307" s="73">
        <v>26172.129000000001</v>
      </c>
      <c r="AB307" s="73">
        <v>12896</v>
      </c>
      <c r="AC307" s="73"/>
      <c r="AD307" s="79">
        <v>22389.32</v>
      </c>
      <c r="AE307" s="67"/>
      <c r="AF307" s="67"/>
      <c r="AG307" s="67">
        <f t="shared" si="16"/>
        <v>43000</v>
      </c>
      <c r="AH307" s="67">
        <f t="shared" si="16"/>
        <v>9750</v>
      </c>
      <c r="AI307" s="79">
        <v>23400</v>
      </c>
      <c r="AJ307" s="79">
        <v>0</v>
      </c>
      <c r="AK307" s="79">
        <v>23400</v>
      </c>
      <c r="AL307" s="79"/>
      <c r="AM307" s="79"/>
      <c r="AN307" s="79"/>
      <c r="AO307" s="79"/>
      <c r="AP307" s="79"/>
      <c r="AQ307" s="79" t="s">
        <v>246</v>
      </c>
      <c r="AR307" s="79"/>
      <c r="AS307" s="55">
        <v>15600</v>
      </c>
      <c r="AT307" s="55">
        <v>9750</v>
      </c>
      <c r="AU307" s="93" t="s">
        <v>93</v>
      </c>
      <c r="AV307" s="55"/>
      <c r="AW307" s="94"/>
      <c r="AX307" s="94"/>
      <c r="AY307" s="95" t="s">
        <v>93</v>
      </c>
      <c r="AZ307" s="95"/>
      <c r="BA307" s="95"/>
      <c r="BB307" s="100"/>
      <c r="BC307" s="95"/>
      <c r="BD307" s="95"/>
      <c r="BE307" s="102">
        <v>4000</v>
      </c>
      <c r="BF307" s="95"/>
      <c r="BG307" s="95"/>
      <c r="BH307" s="95"/>
      <c r="BI307" s="95" t="str">
        <f>VLOOKUP(D307,'部省规划资金拨付（年报数据）'!$C$8:'部省规划资金拨付（年报数据）'!$BE$464,1,FALSE)</f>
        <v>花垣吉卫螺丝懂经董马库-保靖夯沙</v>
      </c>
      <c r="BJ307" s="43">
        <v>9750</v>
      </c>
      <c r="BK307" s="43">
        <v>0</v>
      </c>
      <c r="BL307" s="43"/>
      <c r="BM307" s="43">
        <v>9750</v>
      </c>
      <c r="BN307" s="43">
        <v>0</v>
      </c>
      <c r="BO307" s="43"/>
      <c r="BP307" s="43"/>
      <c r="BQ307" s="43"/>
      <c r="BR307" s="43"/>
      <c r="BS307" s="43">
        <f t="shared" si="17"/>
        <v>9750</v>
      </c>
      <c r="BT307" s="106" t="s">
        <v>426</v>
      </c>
      <c r="BU307" s="106" t="s">
        <v>426</v>
      </c>
      <c r="BV307" s="110"/>
    </row>
    <row r="308" spans="1:74" ht="48">
      <c r="A308" s="28">
        <v>297</v>
      </c>
      <c r="B308" s="28" t="s">
        <v>371</v>
      </c>
      <c r="C308" s="28" t="s">
        <v>1052</v>
      </c>
      <c r="D308" s="30" t="s">
        <v>1134</v>
      </c>
      <c r="E308" s="31" t="s">
        <v>1135</v>
      </c>
      <c r="F308" s="31" t="s">
        <v>1136</v>
      </c>
      <c r="G308" s="32"/>
      <c r="H308" s="32"/>
      <c r="I308" s="38" t="s">
        <v>478</v>
      </c>
      <c r="J308" s="39" t="s">
        <v>87</v>
      </c>
      <c r="K308" s="44" t="s">
        <v>140</v>
      </c>
      <c r="L308" s="38" t="s">
        <v>141</v>
      </c>
      <c r="M308" s="41" t="s">
        <v>165</v>
      </c>
      <c r="N308" s="42" t="s">
        <v>90</v>
      </c>
      <c r="O308" s="43">
        <v>4</v>
      </c>
      <c r="P308" s="55">
        <v>4.25</v>
      </c>
      <c r="Q308" s="55"/>
      <c r="R308" s="55">
        <v>4.25</v>
      </c>
      <c r="S308" s="55"/>
      <c r="T308" s="55"/>
      <c r="U308" s="55"/>
      <c r="V308" s="55">
        <v>2016</v>
      </c>
      <c r="W308" s="55">
        <v>2020</v>
      </c>
      <c r="X308" s="71" t="s">
        <v>1137</v>
      </c>
      <c r="Y308" s="75" t="s">
        <v>1138</v>
      </c>
      <c r="Z308" s="73">
        <v>6080</v>
      </c>
      <c r="AA308" s="73">
        <v>4061.4807000000001</v>
      </c>
      <c r="AB308" s="73">
        <v>1700</v>
      </c>
      <c r="AC308" s="73"/>
      <c r="AD308" s="79">
        <v>4380</v>
      </c>
      <c r="AE308" s="67"/>
      <c r="AF308" s="67"/>
      <c r="AG308" s="67">
        <f t="shared" si="16"/>
        <v>6080</v>
      </c>
      <c r="AH308" s="67">
        <f t="shared" si="16"/>
        <v>1700</v>
      </c>
      <c r="AI308" s="79">
        <v>3000</v>
      </c>
      <c r="AJ308" s="79">
        <v>0</v>
      </c>
      <c r="AK308" s="79">
        <v>3000</v>
      </c>
      <c r="AL308" s="79"/>
      <c r="AM308" s="79"/>
      <c r="AN308" s="79"/>
      <c r="AO308" s="79"/>
      <c r="AP308" s="79"/>
      <c r="AQ308" s="79" t="s">
        <v>246</v>
      </c>
      <c r="AR308" s="79"/>
      <c r="AS308" s="55">
        <v>3000</v>
      </c>
      <c r="AT308" s="55">
        <v>1920</v>
      </c>
      <c r="AU308" s="93" t="s">
        <v>93</v>
      </c>
      <c r="AV308" s="55"/>
      <c r="AW308" s="94">
        <v>80</v>
      </c>
      <c r="AX308" s="140">
        <v>-220</v>
      </c>
      <c r="AY308" s="95" t="s">
        <v>94</v>
      </c>
      <c r="AZ308" s="95">
        <v>4.25</v>
      </c>
      <c r="BA308" s="95"/>
      <c r="BB308" s="100"/>
      <c r="BC308" s="95"/>
      <c r="BD308" s="95"/>
      <c r="BE308" s="95"/>
      <c r="BF308" s="95"/>
      <c r="BG308" s="95"/>
      <c r="BH308" s="95"/>
      <c r="BI308" s="95" t="str">
        <f>VLOOKUP(D308,'部省规划资金拨付（年报数据）'!$C$8:'部省规划资金拨付（年报数据）'!$BE$464,1,FALSE)</f>
        <v>保靖县清水坪-秀山石堤</v>
      </c>
      <c r="BJ308" s="43">
        <v>0</v>
      </c>
      <c r="BK308" s="43">
        <v>1700</v>
      </c>
      <c r="BL308" s="43"/>
      <c r="BM308" s="43">
        <v>0</v>
      </c>
      <c r="BN308" s="43">
        <v>0</v>
      </c>
      <c r="BO308" s="43"/>
      <c r="BP308" s="43"/>
      <c r="BQ308" s="43"/>
      <c r="BR308" s="43">
        <v>301</v>
      </c>
      <c r="BS308" s="43">
        <f t="shared" si="17"/>
        <v>301</v>
      </c>
      <c r="BT308" s="106" t="s">
        <v>426</v>
      </c>
      <c r="BU308" s="106" t="s">
        <v>426</v>
      </c>
      <c r="BV308" s="110"/>
    </row>
    <row r="309" spans="1:74" ht="36">
      <c r="A309" s="28">
        <v>298</v>
      </c>
      <c r="B309" s="28" t="s">
        <v>371</v>
      </c>
      <c r="C309" s="28" t="s">
        <v>394</v>
      </c>
      <c r="D309" s="36" t="s">
        <v>1629</v>
      </c>
      <c r="E309" s="31" t="s">
        <v>1629</v>
      </c>
      <c r="F309" s="31" t="s">
        <v>1630</v>
      </c>
      <c r="G309" s="32"/>
      <c r="H309" s="32"/>
      <c r="I309" s="38" t="s">
        <v>478</v>
      </c>
      <c r="J309" s="39" t="s">
        <v>87</v>
      </c>
      <c r="K309" s="44" t="s">
        <v>140</v>
      </c>
      <c r="L309" s="38" t="s">
        <v>141</v>
      </c>
      <c r="M309" s="41" t="s">
        <v>165</v>
      </c>
      <c r="N309" s="42" t="s">
        <v>90</v>
      </c>
      <c r="O309" s="43">
        <v>12</v>
      </c>
      <c r="P309" s="65">
        <v>12</v>
      </c>
      <c r="Q309" s="65"/>
      <c r="R309" s="65">
        <v>12</v>
      </c>
      <c r="S309" s="65"/>
      <c r="T309" s="65"/>
      <c r="U309" s="65"/>
      <c r="V309" s="65">
        <v>2017</v>
      </c>
      <c r="W309" s="48">
        <v>2021</v>
      </c>
      <c r="X309" s="71"/>
      <c r="Y309" s="75"/>
      <c r="Z309" s="73">
        <v>25000</v>
      </c>
      <c r="AA309" s="73">
        <v>17000</v>
      </c>
      <c r="AB309" s="73">
        <v>4800</v>
      </c>
      <c r="AC309" s="73"/>
      <c r="AD309" s="79">
        <v>20200</v>
      </c>
      <c r="AE309" s="86"/>
      <c r="AF309" s="86"/>
      <c r="AG309" s="67">
        <f t="shared" si="16"/>
        <v>5000</v>
      </c>
      <c r="AH309" s="67">
        <f t="shared" si="16"/>
        <v>0</v>
      </c>
      <c r="AI309" s="88"/>
      <c r="AJ309" s="79"/>
      <c r="AK309" s="88"/>
      <c r="AL309" s="88"/>
      <c r="AM309" s="88"/>
      <c r="AN309" s="88"/>
      <c r="AO309" s="88"/>
      <c r="AP309" s="88"/>
      <c r="AQ309" s="88"/>
      <c r="AR309" s="55"/>
      <c r="AS309" s="55">
        <v>5000</v>
      </c>
      <c r="AT309" s="55">
        <v>720</v>
      </c>
      <c r="AU309" s="93" t="s">
        <v>246</v>
      </c>
      <c r="AV309" s="55"/>
      <c r="AW309" s="94">
        <v>0</v>
      </c>
      <c r="AX309" s="140">
        <v>-720</v>
      </c>
      <c r="AY309" s="95" t="s">
        <v>1631</v>
      </c>
      <c r="AZ309" s="95"/>
      <c r="BA309" s="95"/>
      <c r="BB309" s="100"/>
      <c r="BC309" s="95"/>
      <c r="BD309" s="95"/>
      <c r="BE309" s="95"/>
      <c r="BF309" s="95"/>
      <c r="BG309" s="95"/>
      <c r="BH309" s="95"/>
      <c r="BI309" s="95" t="str">
        <f>VLOOKUP(D309,'部省规划资金拨付（年报数据）'!$C$8:'部省规划资金拨付（年报数据）'!$BE$464,1,FALSE)</f>
        <v>里耶绕城公路</v>
      </c>
      <c r="BJ309" s="43">
        <v>0</v>
      </c>
      <c r="BK309" s="43">
        <v>0</v>
      </c>
      <c r="BL309" s="43"/>
      <c r="BM309" s="43">
        <v>0</v>
      </c>
      <c r="BN309" s="43">
        <v>0</v>
      </c>
      <c r="BO309" s="43"/>
      <c r="BP309" s="43"/>
      <c r="BQ309" s="43"/>
      <c r="BR309" s="43"/>
      <c r="BS309" s="43">
        <f t="shared" si="17"/>
        <v>0</v>
      </c>
      <c r="BT309" s="106" t="s">
        <v>426</v>
      </c>
      <c r="BU309" s="106" t="s">
        <v>426</v>
      </c>
      <c r="BV309" s="110"/>
    </row>
    <row r="310" spans="1:74" ht="36">
      <c r="A310" s="28">
        <v>299</v>
      </c>
      <c r="B310" s="28" t="s">
        <v>371</v>
      </c>
      <c r="C310" s="28" t="s">
        <v>1632</v>
      </c>
      <c r="D310" s="36" t="s">
        <v>1633</v>
      </c>
      <c r="E310" s="31" t="s">
        <v>1634</v>
      </c>
      <c r="F310" s="31" t="s">
        <v>1635</v>
      </c>
      <c r="G310" s="32"/>
      <c r="H310" s="32"/>
      <c r="I310" s="38" t="s">
        <v>478</v>
      </c>
      <c r="J310" s="39" t="s">
        <v>87</v>
      </c>
      <c r="K310" s="44" t="s">
        <v>140</v>
      </c>
      <c r="L310" s="47" t="s">
        <v>141</v>
      </c>
      <c r="M310" s="41" t="s">
        <v>165</v>
      </c>
      <c r="N310" s="42" t="s">
        <v>90</v>
      </c>
      <c r="O310" s="43">
        <v>13.7</v>
      </c>
      <c r="P310" s="55">
        <v>13.685</v>
      </c>
      <c r="Q310" s="55"/>
      <c r="R310" s="55">
        <v>13.685</v>
      </c>
      <c r="S310" s="55"/>
      <c r="T310" s="55"/>
      <c r="U310" s="55"/>
      <c r="V310" s="55">
        <v>2016</v>
      </c>
      <c r="W310" s="48">
        <v>2021</v>
      </c>
      <c r="X310" s="71" t="s">
        <v>1636</v>
      </c>
      <c r="Y310" s="72" t="s">
        <v>1637</v>
      </c>
      <c r="Z310" s="73">
        <v>17344.48</v>
      </c>
      <c r="AA310" s="73">
        <v>13354.8943</v>
      </c>
      <c r="AB310" s="73">
        <v>7172</v>
      </c>
      <c r="AC310" s="73"/>
      <c r="AD310" s="67">
        <v>10172.48</v>
      </c>
      <c r="AE310" s="67"/>
      <c r="AF310" s="67"/>
      <c r="AG310" s="67">
        <f t="shared" si="16"/>
        <v>17344</v>
      </c>
      <c r="AH310" s="67">
        <f t="shared" si="16"/>
        <v>7172</v>
      </c>
      <c r="AI310" s="79">
        <v>10223</v>
      </c>
      <c r="AJ310" s="79">
        <v>7172</v>
      </c>
      <c r="AK310" s="79">
        <v>5203</v>
      </c>
      <c r="AL310" s="79">
        <v>2151.6</v>
      </c>
      <c r="AM310" s="79">
        <v>5020</v>
      </c>
      <c r="AN310" s="79">
        <v>5020.3999999999996</v>
      </c>
      <c r="AO310" s="79"/>
      <c r="AP310" s="79"/>
      <c r="AQ310" s="79" t="s">
        <v>93</v>
      </c>
      <c r="AR310" s="79"/>
      <c r="AS310" s="55">
        <v>7121</v>
      </c>
      <c r="AT310" s="55">
        <v>0</v>
      </c>
      <c r="AU310" s="93" t="s">
        <v>94</v>
      </c>
      <c r="AV310" s="55">
        <v>13.685</v>
      </c>
      <c r="AW310" s="94"/>
      <c r="AX310" s="94"/>
      <c r="AY310" s="95"/>
      <c r="AZ310" s="95"/>
      <c r="BA310" s="95"/>
      <c r="BB310" s="100"/>
      <c r="BC310" s="95"/>
      <c r="BD310" s="95"/>
      <c r="BE310" s="95"/>
      <c r="BF310" s="95"/>
      <c r="BG310" s="95"/>
      <c r="BH310" s="95"/>
      <c r="BI310" s="95" t="str">
        <f>VLOOKUP(D310,'部省规划资金拨付（年报数据）'!$C$8:'部省规划资金拨付（年报数据）'!$BE$464,1,FALSE)</f>
        <v>S262保靖夯沙-吉首</v>
      </c>
      <c r="BJ310" s="43">
        <v>7172</v>
      </c>
      <c r="BK310" s="43">
        <v>0</v>
      </c>
      <c r="BL310" s="43"/>
      <c r="BM310" s="43">
        <v>7172</v>
      </c>
      <c r="BN310" s="43">
        <v>0</v>
      </c>
      <c r="BO310" s="43"/>
      <c r="BP310" s="43"/>
      <c r="BQ310" s="43"/>
      <c r="BR310" s="43"/>
      <c r="BS310" s="43">
        <f t="shared" si="17"/>
        <v>7172</v>
      </c>
      <c r="BT310" s="106" t="s">
        <v>426</v>
      </c>
      <c r="BU310" s="106" t="s">
        <v>426</v>
      </c>
      <c r="BV310" s="110"/>
    </row>
    <row r="311" spans="1:74" ht="60">
      <c r="A311" s="28">
        <v>300</v>
      </c>
      <c r="B311" s="28" t="s">
        <v>534</v>
      </c>
      <c r="C311" s="28" t="s">
        <v>556</v>
      </c>
      <c r="D311" s="118" t="s">
        <v>1708</v>
      </c>
      <c r="E311" s="119" t="s">
        <v>1709</v>
      </c>
      <c r="F311" s="31" t="s">
        <v>1710</v>
      </c>
      <c r="G311" s="32" t="s">
        <v>1708</v>
      </c>
      <c r="H311" s="32" t="s">
        <v>1709</v>
      </c>
      <c r="I311" s="38" t="s">
        <v>478</v>
      </c>
      <c r="J311" s="39" t="s">
        <v>87</v>
      </c>
      <c r="K311" s="119" t="s">
        <v>88</v>
      </c>
      <c r="L311" s="38"/>
      <c r="M311" s="119" t="s">
        <v>89</v>
      </c>
      <c r="N311" s="42" t="s">
        <v>113</v>
      </c>
      <c r="O311" s="43">
        <v>13.427</v>
      </c>
      <c r="P311" s="55">
        <v>13.427</v>
      </c>
      <c r="Q311" s="48">
        <v>11.72</v>
      </c>
      <c r="R311" s="66"/>
      <c r="S311" s="66"/>
      <c r="T311" s="66">
        <v>1707</v>
      </c>
      <c r="U311" s="66"/>
      <c r="V311" s="48">
        <v>2017</v>
      </c>
      <c r="W311" s="48">
        <v>2020</v>
      </c>
      <c r="X311" s="71" t="s">
        <v>1711</v>
      </c>
      <c r="Y311" s="75" t="s">
        <v>1712</v>
      </c>
      <c r="Z311" s="73">
        <v>80363.899999999994</v>
      </c>
      <c r="AA311" s="73">
        <v>52409.723899999997</v>
      </c>
      <c r="AB311" s="73">
        <v>19248.5</v>
      </c>
      <c r="AC311" s="73">
        <v>0</v>
      </c>
      <c r="AD311" s="67">
        <v>61115.4</v>
      </c>
      <c r="AE311" s="67"/>
      <c r="AF311" s="67"/>
      <c r="AG311" s="67">
        <f t="shared" si="16"/>
        <v>96435.95</v>
      </c>
      <c r="AH311" s="67">
        <f t="shared" si="16"/>
        <v>13473.55</v>
      </c>
      <c r="AI311" s="79"/>
      <c r="AJ311" s="79"/>
      <c r="AK311" s="79"/>
      <c r="AL311" s="79"/>
      <c r="AM311" s="79"/>
      <c r="AN311" s="79"/>
      <c r="AO311" s="79"/>
      <c r="AP311" s="79"/>
      <c r="AQ311" s="79"/>
      <c r="AR311" s="79"/>
      <c r="AS311" s="55">
        <v>4320</v>
      </c>
      <c r="AT311" s="55">
        <v>997.5</v>
      </c>
      <c r="AU311" s="93" t="s">
        <v>246</v>
      </c>
      <c r="AV311" s="55"/>
      <c r="AW311" s="94">
        <v>35861.949999999997</v>
      </c>
      <c r="AX311" s="94">
        <v>4777.05</v>
      </c>
      <c r="AY311" s="95" t="s">
        <v>93</v>
      </c>
      <c r="AZ311" s="95"/>
      <c r="BA311" s="95"/>
      <c r="BB311" s="100"/>
      <c r="BC311" s="95"/>
      <c r="BD311" s="95"/>
      <c r="BE311" s="101">
        <v>56254</v>
      </c>
      <c r="BF311" s="101">
        <v>7699</v>
      </c>
      <c r="BG311" s="101" t="s">
        <v>93</v>
      </c>
      <c r="BH311" s="95"/>
      <c r="BI311" s="95" t="str">
        <f>VLOOKUP(D311,'部省规划资金拨付（年报数据）'!$C$8:'部省规划资金拨付（年报数据）'!$BE$464,1,FALSE)</f>
        <v>G106醴陵城区绕城线（王仙-龙源冲）</v>
      </c>
      <c r="BJ311" s="43">
        <v>0</v>
      </c>
      <c r="BK311" s="43">
        <v>5774.55</v>
      </c>
      <c r="BL311" s="43"/>
      <c r="BM311" s="43">
        <v>0</v>
      </c>
      <c r="BN311" s="43">
        <v>13473</v>
      </c>
      <c r="BO311" s="43">
        <v>7698</v>
      </c>
      <c r="BP311" s="43">
        <v>5775</v>
      </c>
      <c r="BQ311" s="43"/>
      <c r="BR311" s="43"/>
      <c r="BS311" s="43">
        <f t="shared" si="17"/>
        <v>13473</v>
      </c>
      <c r="BT311" s="106" t="s">
        <v>1187</v>
      </c>
      <c r="BU311" s="106" t="s">
        <v>1037</v>
      </c>
      <c r="BV311" s="110" t="s">
        <v>1037</v>
      </c>
    </row>
    <row r="312" spans="1:74" ht="36">
      <c r="A312" s="28">
        <v>301</v>
      </c>
      <c r="B312" s="28" t="s">
        <v>116</v>
      </c>
      <c r="C312" s="28" t="s">
        <v>585</v>
      </c>
      <c r="D312" s="30" t="s">
        <v>1713</v>
      </c>
      <c r="E312" s="31" t="s">
        <v>1713</v>
      </c>
      <c r="F312" s="31" t="s">
        <v>1714</v>
      </c>
      <c r="G312" s="32"/>
      <c r="H312" s="32"/>
      <c r="I312" s="38" t="s">
        <v>478</v>
      </c>
      <c r="J312" s="39" t="s">
        <v>87</v>
      </c>
      <c r="K312" s="44" t="s">
        <v>133</v>
      </c>
      <c r="L312" s="38" t="s">
        <v>234</v>
      </c>
      <c r="M312" s="167" t="s">
        <v>165</v>
      </c>
      <c r="N312" s="42" t="s">
        <v>90</v>
      </c>
      <c r="O312" s="43">
        <v>14.074</v>
      </c>
      <c r="P312" s="48">
        <v>14.058999999999999</v>
      </c>
      <c r="Q312" s="89"/>
      <c r="R312" s="89">
        <v>14.058999999999999</v>
      </c>
      <c r="S312" s="60"/>
      <c r="T312" s="60"/>
      <c r="U312" s="60"/>
      <c r="V312" s="62">
        <v>2019</v>
      </c>
      <c r="W312" s="62">
        <v>2021</v>
      </c>
      <c r="X312" s="71" t="s">
        <v>1715</v>
      </c>
      <c r="Y312" s="72" t="s">
        <v>1716</v>
      </c>
      <c r="Z312" s="73">
        <v>12512</v>
      </c>
      <c r="AA312" s="73">
        <v>8508.16</v>
      </c>
      <c r="AB312" s="73">
        <v>3514.75</v>
      </c>
      <c r="AC312" s="73"/>
      <c r="AD312" s="67">
        <v>8997.25</v>
      </c>
      <c r="AE312" s="55"/>
      <c r="AF312" s="55"/>
      <c r="AG312" s="67">
        <f t="shared" si="16"/>
        <v>15623.6</v>
      </c>
      <c r="AH312" s="67">
        <f t="shared" si="16"/>
        <v>1054.425</v>
      </c>
      <c r="AI312" s="79"/>
      <c r="AJ312" s="79"/>
      <c r="AK312" s="79"/>
      <c r="AL312" s="79"/>
      <c r="AM312" s="79"/>
      <c r="AN312" s="79"/>
      <c r="AO312" s="79"/>
      <c r="AP312" s="79"/>
      <c r="AQ312" s="79"/>
      <c r="AR312" s="79"/>
      <c r="AS312" s="55">
        <v>2502.4</v>
      </c>
      <c r="AT312" s="55">
        <v>527.21249999999998</v>
      </c>
      <c r="AU312" s="93" t="s">
        <v>246</v>
      </c>
      <c r="AV312" s="55"/>
      <c r="AW312" s="94">
        <v>5004.8</v>
      </c>
      <c r="AX312" s="94">
        <v>527.21249999999998</v>
      </c>
      <c r="AY312" s="95" t="s">
        <v>246</v>
      </c>
      <c r="AZ312" s="95"/>
      <c r="BA312" s="95">
        <v>4058.4</v>
      </c>
      <c r="BB312" s="100"/>
      <c r="BC312" s="95" t="s">
        <v>93</v>
      </c>
      <c r="BD312" s="95"/>
      <c r="BE312" s="101">
        <v>4058</v>
      </c>
      <c r="BF312" s="95"/>
      <c r="BG312" s="101" t="s">
        <v>93</v>
      </c>
      <c r="BH312" s="95"/>
      <c r="BI312" s="95" t="str">
        <f>VLOOKUP(D312,'部省规划资金拨付（年报数据）'!$C$8:'部省规划资金拨付（年报数据）'!$BE$464,1,FALSE)</f>
        <v>祁东县太和堂-四明山</v>
      </c>
      <c r="BJ312" s="43">
        <v>485</v>
      </c>
      <c r="BK312" s="43">
        <v>569.42499999999995</v>
      </c>
      <c r="BL312" s="43"/>
      <c r="BM312" s="43">
        <v>485</v>
      </c>
      <c r="BN312" s="43">
        <v>-485</v>
      </c>
      <c r="BO312" s="43"/>
      <c r="BP312" s="43">
        <v>-485</v>
      </c>
      <c r="BQ312" s="43"/>
      <c r="BR312" s="43"/>
      <c r="BS312" s="43">
        <f t="shared" si="17"/>
        <v>0</v>
      </c>
      <c r="BT312" s="106" t="s">
        <v>1187</v>
      </c>
      <c r="BU312" s="106" t="s">
        <v>1037</v>
      </c>
      <c r="BV312" s="110" t="s">
        <v>1037</v>
      </c>
    </row>
    <row r="313" spans="1:74" ht="36">
      <c r="A313" s="28">
        <v>302</v>
      </c>
      <c r="B313" s="28" t="s">
        <v>128</v>
      </c>
      <c r="C313" s="28" t="s">
        <v>137</v>
      </c>
      <c r="D313" s="30" t="s">
        <v>1717</v>
      </c>
      <c r="E313" s="31" t="s">
        <v>1717</v>
      </c>
      <c r="F313" s="31" t="s">
        <v>1718</v>
      </c>
      <c r="G313" s="32"/>
      <c r="H313" s="32"/>
      <c r="I313" s="38" t="s">
        <v>478</v>
      </c>
      <c r="J313" s="39" t="s">
        <v>87</v>
      </c>
      <c r="K313" s="44" t="s">
        <v>140</v>
      </c>
      <c r="L313" s="38" t="s">
        <v>141</v>
      </c>
      <c r="M313" s="41" t="s">
        <v>165</v>
      </c>
      <c r="N313" s="42" t="s">
        <v>90</v>
      </c>
      <c r="O313" s="43">
        <v>18</v>
      </c>
      <c r="P313" s="55">
        <v>18.498999999999999</v>
      </c>
      <c r="Q313" s="55"/>
      <c r="R313" s="55">
        <v>18.498999999999999</v>
      </c>
      <c r="S313" s="55"/>
      <c r="T313" s="55"/>
      <c r="U313" s="55"/>
      <c r="V313" s="62">
        <v>2019</v>
      </c>
      <c r="W313" s="62">
        <v>2021</v>
      </c>
      <c r="X313" s="71" t="s">
        <v>1719</v>
      </c>
      <c r="Y313" s="75" t="s">
        <v>1720</v>
      </c>
      <c r="Z313" s="73">
        <v>22037</v>
      </c>
      <c r="AA313" s="73">
        <v>14985.16</v>
      </c>
      <c r="AB313" s="73">
        <v>7399.6</v>
      </c>
      <c r="AC313" s="73"/>
      <c r="AD313" s="67">
        <v>14637.4</v>
      </c>
      <c r="AE313" s="79"/>
      <c r="AF313" s="79"/>
      <c r="AG313" s="67">
        <f t="shared" si="16"/>
        <v>22446</v>
      </c>
      <c r="AH313" s="67">
        <f t="shared" si="16"/>
        <v>5179.72</v>
      </c>
      <c r="AI313" s="79"/>
      <c r="AJ313" s="79"/>
      <c r="AK313" s="79"/>
      <c r="AL313" s="79"/>
      <c r="AM313" s="79"/>
      <c r="AN313" s="79"/>
      <c r="AO313" s="79"/>
      <c r="AP313" s="79"/>
      <c r="AQ313" s="79"/>
      <c r="AR313" s="79"/>
      <c r="AS313" s="55">
        <v>4407.2</v>
      </c>
      <c r="AT313" s="55">
        <v>1108.92</v>
      </c>
      <c r="AU313" s="93" t="s">
        <v>246</v>
      </c>
      <c r="AV313" s="55"/>
      <c r="AW313" s="94">
        <v>11018.7</v>
      </c>
      <c r="AX313" s="94">
        <v>4070.8</v>
      </c>
      <c r="AY313" s="95" t="s">
        <v>93</v>
      </c>
      <c r="AZ313" s="95"/>
      <c r="BA313" s="95">
        <v>3260.1</v>
      </c>
      <c r="BB313" s="100"/>
      <c r="BC313" s="95" t="s">
        <v>1076</v>
      </c>
      <c r="BD313" s="95"/>
      <c r="BE313" s="101">
        <v>3760</v>
      </c>
      <c r="BF313" s="95"/>
      <c r="BG313" s="101" t="s">
        <v>93</v>
      </c>
      <c r="BH313" s="95"/>
      <c r="BI313" s="95" t="str">
        <f>VLOOKUP(D313,'部省规划资金拨付（年报数据）'!$C$8:'部省规划资金拨付（年报数据）'!$BE$464,1,FALSE)</f>
        <v>邵阳县黄豆园-黄亭市</v>
      </c>
      <c r="BJ313" s="43">
        <v>1021</v>
      </c>
      <c r="BK313" s="43">
        <v>4158.72</v>
      </c>
      <c r="BL313" s="43"/>
      <c r="BM313" s="43">
        <v>1021</v>
      </c>
      <c r="BN313" s="43">
        <v>0</v>
      </c>
      <c r="BO313" s="43"/>
      <c r="BP313" s="43"/>
      <c r="BQ313" s="43"/>
      <c r="BR313" s="43"/>
      <c r="BS313" s="43">
        <f t="shared" si="17"/>
        <v>1021</v>
      </c>
      <c r="BT313" s="106" t="s">
        <v>1187</v>
      </c>
      <c r="BU313" s="106" t="s">
        <v>1037</v>
      </c>
      <c r="BV313" s="110" t="s">
        <v>1037</v>
      </c>
    </row>
    <row r="314" spans="1:74" ht="36">
      <c r="A314" s="28">
        <v>303</v>
      </c>
      <c r="B314" s="28" t="s">
        <v>128</v>
      </c>
      <c r="C314" s="28" t="s">
        <v>1721</v>
      </c>
      <c r="D314" s="30" t="s">
        <v>1722</v>
      </c>
      <c r="E314" s="31" t="s">
        <v>1722</v>
      </c>
      <c r="F314" s="31" t="s">
        <v>1723</v>
      </c>
      <c r="G314" s="32" t="s">
        <v>1724</v>
      </c>
      <c r="H314" s="32"/>
      <c r="I314" s="38" t="s">
        <v>478</v>
      </c>
      <c r="J314" s="39" t="s">
        <v>87</v>
      </c>
      <c r="K314" s="44" t="s">
        <v>140</v>
      </c>
      <c r="L314" s="38" t="s">
        <v>141</v>
      </c>
      <c r="M314" s="41" t="s">
        <v>165</v>
      </c>
      <c r="N314" s="42" t="s">
        <v>90</v>
      </c>
      <c r="O314" s="43">
        <v>53.26</v>
      </c>
      <c r="P314" s="55">
        <v>56.277000000000001</v>
      </c>
      <c r="Q314" s="154"/>
      <c r="R314" s="154">
        <v>54</v>
      </c>
      <c r="S314" s="154"/>
      <c r="T314" s="154">
        <v>707</v>
      </c>
      <c r="U314" s="154">
        <v>1570</v>
      </c>
      <c r="V314" s="62">
        <v>2019</v>
      </c>
      <c r="W314" s="62">
        <v>2021</v>
      </c>
      <c r="X314" s="71" t="s">
        <v>1725</v>
      </c>
      <c r="Y314" s="72" t="s">
        <v>1726</v>
      </c>
      <c r="Z314" s="73">
        <v>74421.600000000006</v>
      </c>
      <c r="AA314" s="73">
        <v>54702.014000000003</v>
      </c>
      <c r="AB314" s="73">
        <v>21600</v>
      </c>
      <c r="AC314" s="73"/>
      <c r="AD314" s="67">
        <v>52821.599999999999</v>
      </c>
      <c r="AE314" s="79"/>
      <c r="AF314" s="79"/>
      <c r="AG314" s="67">
        <f t="shared" si="16"/>
        <v>67978.48</v>
      </c>
      <c r="AH314" s="67">
        <f t="shared" si="16"/>
        <v>6480</v>
      </c>
      <c r="AI314" s="79"/>
      <c r="AJ314" s="79"/>
      <c r="AK314" s="79"/>
      <c r="AL314" s="79"/>
      <c r="AM314" s="79"/>
      <c r="AN314" s="79"/>
      <c r="AO314" s="79"/>
      <c r="AP314" s="79"/>
      <c r="AQ314" s="79"/>
      <c r="AR314" s="79"/>
      <c r="AS314" s="55">
        <v>8000</v>
      </c>
      <c r="AT314" s="55">
        <v>4674.51</v>
      </c>
      <c r="AU314" s="93" t="s">
        <v>246</v>
      </c>
      <c r="AV314" s="55"/>
      <c r="AW314" s="94">
        <v>14326.48</v>
      </c>
      <c r="AX314" s="94">
        <v>1805.49</v>
      </c>
      <c r="AY314" s="95" t="s">
        <v>246</v>
      </c>
      <c r="AZ314" s="95"/>
      <c r="BA314" s="95">
        <v>22326</v>
      </c>
      <c r="BB314" s="100"/>
      <c r="BC314" s="95" t="s">
        <v>93</v>
      </c>
      <c r="BD314" s="95"/>
      <c r="BE314" s="101">
        <v>23326</v>
      </c>
      <c r="BF314" s="95"/>
      <c r="BG314" s="101" t="s">
        <v>93</v>
      </c>
      <c r="BH314" s="95"/>
      <c r="BI314" s="95" t="str">
        <f>VLOOKUP(D314,'部省规划资金拨付（年报数据）'!$C$8:'部省规划资金拨付（年报数据）'!$BE$464,1,FALSE)</f>
        <v>新宁县江口桥-黄皮坳</v>
      </c>
      <c r="BJ314" s="43">
        <v>2981</v>
      </c>
      <c r="BK314" s="43">
        <v>3499</v>
      </c>
      <c r="BL314" s="43"/>
      <c r="BM314" s="43">
        <v>2981</v>
      </c>
      <c r="BN314" s="43">
        <v>0</v>
      </c>
      <c r="BO314" s="43"/>
      <c r="BP314" s="43"/>
      <c r="BQ314" s="43"/>
      <c r="BR314" s="43"/>
      <c r="BS314" s="43">
        <f t="shared" si="17"/>
        <v>2981</v>
      </c>
      <c r="BT314" s="106" t="s">
        <v>1187</v>
      </c>
      <c r="BU314" s="106" t="s">
        <v>1037</v>
      </c>
      <c r="BV314" s="110" t="s">
        <v>1037</v>
      </c>
    </row>
    <row r="315" spans="1:74" ht="36">
      <c r="A315" s="28">
        <v>304</v>
      </c>
      <c r="B315" s="28" t="s">
        <v>230</v>
      </c>
      <c r="C315" s="28" t="s">
        <v>231</v>
      </c>
      <c r="D315" s="30" t="s">
        <v>1727</v>
      </c>
      <c r="E315" s="31" t="s">
        <v>1727</v>
      </c>
      <c r="F315" s="31" t="s">
        <v>1728</v>
      </c>
      <c r="G315" s="32"/>
      <c r="H315" s="32"/>
      <c r="I315" s="38" t="s">
        <v>478</v>
      </c>
      <c r="J315" s="39" t="s">
        <v>87</v>
      </c>
      <c r="K315" s="44" t="s">
        <v>140</v>
      </c>
      <c r="L315" s="38" t="s">
        <v>234</v>
      </c>
      <c r="M315" s="41" t="s">
        <v>165</v>
      </c>
      <c r="N315" s="42" t="s">
        <v>90</v>
      </c>
      <c r="O315" s="43">
        <v>8</v>
      </c>
      <c r="P315" s="55">
        <v>8</v>
      </c>
      <c r="Q315" s="55"/>
      <c r="R315" s="55">
        <v>8</v>
      </c>
      <c r="S315" s="55"/>
      <c r="T315" s="55"/>
      <c r="U315" s="55"/>
      <c r="V315" s="55">
        <v>2020</v>
      </c>
      <c r="W315" s="55">
        <v>2022</v>
      </c>
      <c r="X315" s="72" t="s">
        <v>1729</v>
      </c>
      <c r="Y315" s="75"/>
      <c r="Z315" s="73">
        <v>10633</v>
      </c>
      <c r="AA315" s="73">
        <v>11227.65</v>
      </c>
      <c r="AB315" s="73">
        <v>3233.6</v>
      </c>
      <c r="AC315" s="73"/>
      <c r="AD315" s="67">
        <v>7399.4</v>
      </c>
      <c r="AE315" s="67"/>
      <c r="AF315" s="67"/>
      <c r="AG315" s="67">
        <f t="shared" si="16"/>
        <v>20155.400000000001</v>
      </c>
      <c r="AH315" s="67">
        <f t="shared" si="16"/>
        <v>960</v>
      </c>
      <c r="AI315" s="79"/>
      <c r="AJ315" s="79"/>
      <c r="AK315" s="79"/>
      <c r="AL315" s="79"/>
      <c r="AM315" s="79"/>
      <c r="AN315" s="79"/>
      <c r="AO315" s="79"/>
      <c r="AP315" s="79"/>
      <c r="AQ315" s="79"/>
      <c r="AR315" s="79"/>
      <c r="AS315" s="55">
        <v>1413.4</v>
      </c>
      <c r="AT315" s="55">
        <v>480</v>
      </c>
      <c r="AU315" s="93" t="s">
        <v>246</v>
      </c>
      <c r="AV315" s="55"/>
      <c r="AW315" s="94">
        <v>2826.8</v>
      </c>
      <c r="AX315" s="94">
        <v>480</v>
      </c>
      <c r="AY315" s="95" t="s">
        <v>246</v>
      </c>
      <c r="AZ315" s="95"/>
      <c r="BA315" s="95">
        <v>4240.2</v>
      </c>
      <c r="BB315" s="100"/>
      <c r="BC315" s="95" t="s">
        <v>1076</v>
      </c>
      <c r="BD315" s="95"/>
      <c r="BE315" s="101">
        <v>11675</v>
      </c>
      <c r="BF315" s="95"/>
      <c r="BG315" s="101" t="s">
        <v>93</v>
      </c>
      <c r="BH315" s="95"/>
      <c r="BI315" s="95" t="str">
        <f>VLOOKUP(D315,'部省规划资金拨付（年报数据）'!$C$8:'部省规划资金拨付（年报数据）'!$BE$464,1,FALSE)</f>
        <v>永定教子垭-温塘（二期）</v>
      </c>
      <c r="BJ315" s="43">
        <v>0</v>
      </c>
      <c r="BK315" s="43">
        <v>960</v>
      </c>
      <c r="BL315" s="43"/>
      <c r="BM315" s="43">
        <v>0</v>
      </c>
      <c r="BN315" s="43">
        <v>0</v>
      </c>
      <c r="BO315" s="43"/>
      <c r="BP315" s="43"/>
      <c r="BQ315" s="43"/>
      <c r="BR315" s="43"/>
      <c r="BS315" s="43">
        <f t="shared" si="17"/>
        <v>0</v>
      </c>
      <c r="BT315" s="106" t="s">
        <v>1187</v>
      </c>
      <c r="BU315" s="106" t="s">
        <v>1037</v>
      </c>
      <c r="BV315" s="110" t="s">
        <v>1037</v>
      </c>
    </row>
    <row r="316" spans="1:74" ht="36">
      <c r="A316" s="28">
        <v>305</v>
      </c>
      <c r="B316" s="28" t="s">
        <v>230</v>
      </c>
      <c r="C316" s="28" t="s">
        <v>262</v>
      </c>
      <c r="D316" s="30" t="s">
        <v>1730</v>
      </c>
      <c r="E316" s="31" t="s">
        <v>1730</v>
      </c>
      <c r="F316" s="31" t="s">
        <v>1731</v>
      </c>
      <c r="G316" s="32"/>
      <c r="H316" s="32"/>
      <c r="I316" s="38" t="s">
        <v>478</v>
      </c>
      <c r="J316" s="39" t="s">
        <v>87</v>
      </c>
      <c r="K316" s="44" t="s">
        <v>140</v>
      </c>
      <c r="L316" s="38" t="s">
        <v>141</v>
      </c>
      <c r="M316" s="41" t="s">
        <v>165</v>
      </c>
      <c r="N316" s="42" t="s">
        <v>90</v>
      </c>
      <c r="O316" s="43">
        <v>1.34</v>
      </c>
      <c r="P316" s="55">
        <v>1.4</v>
      </c>
      <c r="Q316" s="55"/>
      <c r="R316" s="55">
        <v>1.1000000000000001</v>
      </c>
      <c r="S316" s="55"/>
      <c r="T316" s="55">
        <v>322</v>
      </c>
      <c r="U316" s="55"/>
      <c r="V316" s="62">
        <v>2019</v>
      </c>
      <c r="W316" s="62">
        <v>2021</v>
      </c>
      <c r="X316" s="72" t="s">
        <v>1732</v>
      </c>
      <c r="Y316" s="72" t="s">
        <v>1733</v>
      </c>
      <c r="Z316" s="73">
        <v>9245</v>
      </c>
      <c r="AA316" s="73">
        <v>4246.4560000000001</v>
      </c>
      <c r="AB316" s="73">
        <v>1792.4</v>
      </c>
      <c r="AC316" s="73"/>
      <c r="AD316" s="67">
        <v>7452.6</v>
      </c>
      <c r="AE316" s="67"/>
      <c r="AF316" s="67"/>
      <c r="AG316" s="67">
        <f t="shared" si="16"/>
        <v>10040</v>
      </c>
      <c r="AH316" s="67">
        <f t="shared" si="16"/>
        <v>1075.44</v>
      </c>
      <c r="AI316" s="79"/>
      <c r="AJ316" s="79"/>
      <c r="AK316" s="79"/>
      <c r="AL316" s="79"/>
      <c r="AM316" s="79"/>
      <c r="AN316" s="79"/>
      <c r="AO316" s="79"/>
      <c r="AP316" s="79"/>
      <c r="AQ316" s="79"/>
      <c r="AR316" s="79"/>
      <c r="AS316" s="55">
        <v>3240</v>
      </c>
      <c r="AT316" s="55">
        <v>1075.44</v>
      </c>
      <c r="AU316" s="93" t="s">
        <v>1734</v>
      </c>
      <c r="AV316" s="55"/>
      <c r="AW316" s="94">
        <v>540</v>
      </c>
      <c r="AX316" s="94"/>
      <c r="AY316" s="95" t="s">
        <v>93</v>
      </c>
      <c r="AZ316" s="95"/>
      <c r="BA316" s="95">
        <v>3780</v>
      </c>
      <c r="BB316" s="100"/>
      <c r="BC316" s="95" t="s">
        <v>93</v>
      </c>
      <c r="BD316" s="95"/>
      <c r="BE316" s="101">
        <v>2480</v>
      </c>
      <c r="BF316" s="95"/>
      <c r="BG316" s="101" t="s">
        <v>93</v>
      </c>
      <c r="BH316" s="95"/>
      <c r="BI316" s="95" t="str">
        <f>VLOOKUP(D316,'部省规划资金拨付（年报数据）'!$C$8:'部省规划资金拨付（年报数据）'!$BE$464,1,FALSE)</f>
        <v>桑植县长潭坪大桥</v>
      </c>
      <c r="BJ316" s="43">
        <v>247</v>
      </c>
      <c r="BK316" s="43">
        <v>828.44</v>
      </c>
      <c r="BL316" s="43"/>
      <c r="BM316" s="43">
        <v>247</v>
      </c>
      <c r="BN316" s="43">
        <v>0</v>
      </c>
      <c r="BO316" s="43"/>
      <c r="BP316" s="43"/>
      <c r="BQ316" s="43"/>
      <c r="BR316" s="43"/>
      <c r="BS316" s="43">
        <f t="shared" si="17"/>
        <v>247</v>
      </c>
      <c r="BT316" s="106" t="s">
        <v>1187</v>
      </c>
      <c r="BU316" s="106" t="s">
        <v>1037</v>
      </c>
      <c r="BV316" s="110" t="s">
        <v>1037</v>
      </c>
    </row>
    <row r="317" spans="1:74" ht="48">
      <c r="A317" s="28">
        <v>306</v>
      </c>
      <c r="B317" s="28" t="s">
        <v>274</v>
      </c>
      <c r="C317" s="28" t="s">
        <v>281</v>
      </c>
      <c r="D317" s="30" t="s">
        <v>1735</v>
      </c>
      <c r="E317" s="31" t="s">
        <v>1735</v>
      </c>
      <c r="F317" s="31" t="s">
        <v>1736</v>
      </c>
      <c r="G317" s="32"/>
      <c r="H317" s="32"/>
      <c r="I317" s="38" t="s">
        <v>478</v>
      </c>
      <c r="J317" s="39" t="s">
        <v>87</v>
      </c>
      <c r="K317" s="52" t="s">
        <v>140</v>
      </c>
      <c r="L317" s="38" t="s">
        <v>141</v>
      </c>
      <c r="M317" s="53" t="s">
        <v>165</v>
      </c>
      <c r="N317" s="42" t="s">
        <v>90</v>
      </c>
      <c r="O317" s="43">
        <v>10.034420000000001</v>
      </c>
      <c r="P317" s="67">
        <v>10.034000000000001</v>
      </c>
      <c r="Q317" s="67"/>
      <c r="R317" s="67">
        <v>9.1964199999999998</v>
      </c>
      <c r="S317" s="66"/>
      <c r="T317" s="66">
        <v>837.58</v>
      </c>
      <c r="U317" s="66"/>
      <c r="V317" s="62">
        <v>2019</v>
      </c>
      <c r="W317" s="62">
        <v>2021</v>
      </c>
      <c r="X317" s="71" t="s">
        <v>1737</v>
      </c>
      <c r="Y317" s="72" t="s">
        <v>1738</v>
      </c>
      <c r="Z317" s="73">
        <v>17280</v>
      </c>
      <c r="AA317" s="73">
        <v>13647.418</v>
      </c>
      <c r="AB317" s="73">
        <v>6000</v>
      </c>
      <c r="AC317" s="73"/>
      <c r="AD317" s="73">
        <v>11280</v>
      </c>
      <c r="AE317" s="67"/>
      <c r="AF317" s="67"/>
      <c r="AG317" s="67">
        <f t="shared" si="16"/>
        <v>24192</v>
      </c>
      <c r="AH317" s="67">
        <f t="shared" si="16"/>
        <v>2809.52</v>
      </c>
      <c r="AI317" s="79"/>
      <c r="AJ317" s="79"/>
      <c r="AK317" s="79"/>
      <c r="AL317" s="79"/>
      <c r="AM317" s="79"/>
      <c r="AN317" s="79"/>
      <c r="AO317" s="79"/>
      <c r="AP317" s="79"/>
      <c r="AQ317" s="79"/>
      <c r="AR317" s="79"/>
      <c r="AS317" s="55"/>
      <c r="AT317" s="55"/>
      <c r="AU317" s="93"/>
      <c r="AV317" s="55"/>
      <c r="AW317" s="94">
        <v>12096</v>
      </c>
      <c r="AX317" s="94">
        <v>2809.52</v>
      </c>
      <c r="AY317" s="95" t="s">
        <v>93</v>
      </c>
      <c r="AZ317" s="95"/>
      <c r="BA317" s="95">
        <v>5184</v>
      </c>
      <c r="BB317" s="100"/>
      <c r="BC317" s="95" t="s">
        <v>93</v>
      </c>
      <c r="BD317" s="95"/>
      <c r="BE317" s="101">
        <v>6912</v>
      </c>
      <c r="BF317" s="95"/>
      <c r="BG317" s="101" t="s">
        <v>93</v>
      </c>
      <c r="BH317" s="95"/>
      <c r="BI317" s="95" t="str">
        <f>VLOOKUP(D317,'部省规划资金拨付（年报数据）'!$C$8:'部省规划资金拨付（年报数据）'!$BE$464,1,FALSE)</f>
        <v>安化龙塘-江南（含江南资江大桥）</v>
      </c>
      <c r="BJ317" s="43">
        <v>828</v>
      </c>
      <c r="BK317" s="43">
        <v>1981.52</v>
      </c>
      <c r="BL317" s="43"/>
      <c r="BM317" s="43">
        <v>828</v>
      </c>
      <c r="BN317" s="43">
        <v>0</v>
      </c>
      <c r="BO317" s="43"/>
      <c r="BP317" s="43"/>
      <c r="BQ317" s="43"/>
      <c r="BR317" s="43"/>
      <c r="BS317" s="43">
        <f t="shared" si="17"/>
        <v>828</v>
      </c>
      <c r="BT317" s="106" t="s">
        <v>1187</v>
      </c>
      <c r="BU317" s="106" t="s">
        <v>1037</v>
      </c>
      <c r="BV317" s="110" t="s">
        <v>1037</v>
      </c>
    </row>
    <row r="318" spans="1:74" ht="24">
      <c r="A318" s="28">
        <v>307</v>
      </c>
      <c r="B318" s="28" t="s">
        <v>371</v>
      </c>
      <c r="C318" s="28" t="s">
        <v>1052</v>
      </c>
      <c r="D318" s="35" t="s">
        <v>1739</v>
      </c>
      <c r="E318" s="31" t="s">
        <v>1740</v>
      </c>
      <c r="F318" s="31" t="s">
        <v>1741</v>
      </c>
      <c r="G318" s="32"/>
      <c r="H318" s="32"/>
      <c r="I318" s="38" t="s">
        <v>478</v>
      </c>
      <c r="J318" s="39" t="s">
        <v>87</v>
      </c>
      <c r="K318" s="49" t="s">
        <v>140</v>
      </c>
      <c r="L318" s="38" t="s">
        <v>141</v>
      </c>
      <c r="M318" s="50" t="s">
        <v>765</v>
      </c>
      <c r="N318" s="42" t="s">
        <v>90</v>
      </c>
      <c r="O318" s="43">
        <v>49</v>
      </c>
      <c r="P318" s="63">
        <v>68</v>
      </c>
      <c r="Q318" s="64"/>
      <c r="R318" s="63">
        <v>68</v>
      </c>
      <c r="S318" s="63"/>
      <c r="T318" s="63"/>
      <c r="U318" s="65"/>
      <c r="V318" s="65">
        <v>2020</v>
      </c>
      <c r="W318" s="55">
        <v>2022</v>
      </c>
      <c r="X318" s="71"/>
      <c r="Y318" s="222"/>
      <c r="Z318" s="73">
        <v>68000</v>
      </c>
      <c r="AA318" s="73">
        <v>46240</v>
      </c>
      <c r="AB318" s="73">
        <v>27200</v>
      </c>
      <c r="AC318" s="73"/>
      <c r="AD318" s="67">
        <v>40800</v>
      </c>
      <c r="AE318" s="86"/>
      <c r="AF318" s="86"/>
      <c r="AG318" s="67">
        <f t="shared" si="16"/>
        <v>47600</v>
      </c>
      <c r="AH318" s="67">
        <f t="shared" si="16"/>
        <v>8160</v>
      </c>
      <c r="AI318" s="87"/>
      <c r="AJ318" s="79"/>
      <c r="AK318" s="87"/>
      <c r="AL318" s="87"/>
      <c r="AM318" s="87"/>
      <c r="AN318" s="87"/>
      <c r="AO318" s="87"/>
      <c r="AP318" s="87"/>
      <c r="AQ318" s="87"/>
      <c r="AR318" s="91"/>
      <c r="AS318" s="96"/>
      <c r="AT318" s="96"/>
      <c r="AU318" s="97"/>
      <c r="AV318" s="96"/>
      <c r="AW318" s="94"/>
      <c r="AX318" s="94"/>
      <c r="AY318" s="95"/>
      <c r="AZ318" s="95"/>
      <c r="BA318" s="95">
        <v>20400</v>
      </c>
      <c r="BB318" s="100">
        <v>8160</v>
      </c>
      <c r="BC318" s="95" t="s">
        <v>1076</v>
      </c>
      <c r="BD318" s="95"/>
      <c r="BE318" s="102">
        <v>27200</v>
      </c>
      <c r="BF318" s="95"/>
      <c r="BG318" s="102" t="s">
        <v>93</v>
      </c>
      <c r="BH318" s="95"/>
      <c r="BI318" s="95" t="str">
        <f>VLOOKUP(D318,'部省规划资金拨付（年报数据）'!$C$8:'部省规划资金拨付（年报数据）'!$BE$464,1,FALSE)</f>
        <v>S262保靖迁陵至夯沙</v>
      </c>
      <c r="BJ318" s="43">
        <v>0</v>
      </c>
      <c r="BK318" s="43">
        <v>8160</v>
      </c>
      <c r="BL318" s="43"/>
      <c r="BM318" s="43">
        <v>0</v>
      </c>
      <c r="BN318" s="43">
        <v>0</v>
      </c>
      <c r="BO318" s="43"/>
      <c r="BP318" s="43"/>
      <c r="BQ318" s="43"/>
      <c r="BR318" s="43"/>
      <c r="BS318" s="43">
        <f t="shared" si="17"/>
        <v>0</v>
      </c>
      <c r="BT318" s="106" t="s">
        <v>1187</v>
      </c>
      <c r="BU318" s="106" t="s">
        <v>1037</v>
      </c>
      <c r="BV318" s="110" t="s">
        <v>1037</v>
      </c>
    </row>
    <row r="319" spans="1:74" ht="36">
      <c r="A319" s="28">
        <v>308</v>
      </c>
      <c r="B319" s="28" t="s">
        <v>190</v>
      </c>
      <c r="C319" s="28" t="s">
        <v>702</v>
      </c>
      <c r="D319" s="30" t="s">
        <v>1072</v>
      </c>
      <c r="E319" s="31" t="s">
        <v>1073</v>
      </c>
      <c r="F319" s="31" t="s">
        <v>1073</v>
      </c>
      <c r="G319" s="32"/>
      <c r="H319" s="32"/>
      <c r="I319" s="38" t="s">
        <v>478</v>
      </c>
      <c r="J319" s="39" t="s">
        <v>1074</v>
      </c>
      <c r="K319" s="40" t="s">
        <v>88</v>
      </c>
      <c r="L319" s="38"/>
      <c r="M319" s="41" t="s">
        <v>165</v>
      </c>
      <c r="N319" s="56"/>
      <c r="O319" s="57"/>
      <c r="P319" s="55">
        <v>10.651999999999999</v>
      </c>
      <c r="Q319" s="55"/>
      <c r="R319" s="55"/>
      <c r="S319" s="55">
        <v>10.651999999999999</v>
      </c>
      <c r="T319" s="55"/>
      <c r="U319" s="55"/>
      <c r="V319" s="55">
        <v>2017</v>
      </c>
      <c r="W319" s="55">
        <v>2019</v>
      </c>
      <c r="X319" s="71" t="s">
        <v>1075</v>
      </c>
      <c r="Y319" s="75"/>
      <c r="Z319" s="73">
        <v>7002</v>
      </c>
      <c r="AA319" s="73"/>
      <c r="AB319" s="73">
        <v>2130.4</v>
      </c>
      <c r="AC319" s="73"/>
      <c r="AD319" s="67">
        <v>4871.6000000000004</v>
      </c>
      <c r="AE319" s="67"/>
      <c r="AF319" s="67"/>
      <c r="AG319" s="67">
        <f t="shared" si="16"/>
        <v>7997.6</v>
      </c>
      <c r="AH319" s="67">
        <f t="shared" si="16"/>
        <v>639.12</v>
      </c>
      <c r="AI319" s="79"/>
      <c r="AJ319" s="79"/>
      <c r="AK319" s="79"/>
      <c r="AL319" s="79"/>
      <c r="AM319" s="79"/>
      <c r="AN319" s="79"/>
      <c r="AO319" s="79"/>
      <c r="AP319" s="79"/>
      <c r="AQ319" s="79"/>
      <c r="AR319" s="79"/>
      <c r="AS319" s="55">
        <v>1540</v>
      </c>
      <c r="AT319" s="55">
        <v>495</v>
      </c>
      <c r="AU319" s="93" t="s">
        <v>246</v>
      </c>
      <c r="AV319" s="55"/>
      <c r="AW319" s="94"/>
      <c r="AX319" s="94"/>
      <c r="AY319" s="95"/>
      <c r="AZ319" s="95"/>
      <c r="BA319" s="95">
        <v>2100.6</v>
      </c>
      <c r="BB319" s="100">
        <v>144.12</v>
      </c>
      <c r="BC319" s="95" t="s">
        <v>1076</v>
      </c>
      <c r="BD319" s="95"/>
      <c r="BE319" s="101">
        <v>4357</v>
      </c>
      <c r="BF319" s="95"/>
      <c r="BG319" s="101" t="s">
        <v>94</v>
      </c>
      <c r="BH319" s="101">
        <v>11</v>
      </c>
      <c r="BI319" s="95" t="str">
        <f>VLOOKUP(D319,'部省规划资金拨付（年报数据）'!$C$8:'部省规划资金拨付（年报数据）'!$BE$464,1,FALSE)</f>
        <v>三角堤至西湖镇公路</v>
      </c>
      <c r="BJ319" s="43">
        <v>0</v>
      </c>
      <c r="BK319" s="43">
        <v>639.12</v>
      </c>
      <c r="BL319" s="43"/>
      <c r="BM319" s="43">
        <v>0</v>
      </c>
      <c r="BN319" s="43">
        <v>0</v>
      </c>
      <c r="BO319" s="43"/>
      <c r="BP319" s="43"/>
      <c r="BQ319" s="43"/>
      <c r="BR319" s="43"/>
      <c r="BS319" s="43">
        <f t="shared" si="17"/>
        <v>0</v>
      </c>
      <c r="BT319" s="106" t="s">
        <v>1077</v>
      </c>
      <c r="BU319" s="95" t="s">
        <v>417</v>
      </c>
      <c r="BV319" s="110" t="s">
        <v>417</v>
      </c>
    </row>
    <row r="320" spans="1:74" ht="36">
      <c r="A320" s="28">
        <v>309</v>
      </c>
      <c r="B320" s="28" t="s">
        <v>79</v>
      </c>
      <c r="C320" s="28" t="s">
        <v>474</v>
      </c>
      <c r="D320" s="36" t="s">
        <v>1424</v>
      </c>
      <c r="E320" s="31" t="s">
        <v>1425</v>
      </c>
      <c r="F320" s="31" t="s">
        <v>1426</v>
      </c>
      <c r="G320" s="32" t="s">
        <v>1427</v>
      </c>
      <c r="H320" s="32"/>
      <c r="I320" s="38" t="s">
        <v>478</v>
      </c>
      <c r="J320" s="39" t="s">
        <v>87</v>
      </c>
      <c r="K320" s="54" t="s">
        <v>88</v>
      </c>
      <c r="L320" s="38"/>
      <c r="M320" s="41" t="s">
        <v>89</v>
      </c>
      <c r="N320" s="42" t="s">
        <v>90</v>
      </c>
      <c r="O320" s="43">
        <v>8</v>
      </c>
      <c r="P320" s="62">
        <v>8</v>
      </c>
      <c r="Q320" s="62">
        <v>8</v>
      </c>
      <c r="R320" s="62"/>
      <c r="S320" s="62"/>
      <c r="T320" s="62"/>
      <c r="U320" s="62"/>
      <c r="V320" s="62">
        <v>2019</v>
      </c>
      <c r="W320" s="62">
        <v>2021</v>
      </c>
      <c r="X320" s="72" t="s">
        <v>1428</v>
      </c>
      <c r="Y320" s="72" t="s">
        <v>1429</v>
      </c>
      <c r="Z320" s="73">
        <v>52939</v>
      </c>
      <c r="AA320" s="73">
        <v>29042.26</v>
      </c>
      <c r="AB320" s="73">
        <v>2782</v>
      </c>
      <c r="AC320" s="73"/>
      <c r="AD320" s="67">
        <v>50157</v>
      </c>
      <c r="AE320" s="67"/>
      <c r="AF320" s="67"/>
      <c r="AG320" s="67">
        <f t="shared" si="16"/>
        <v>37057</v>
      </c>
      <c r="AH320" s="67">
        <f t="shared" si="16"/>
        <v>834.6</v>
      </c>
      <c r="AI320" s="79"/>
      <c r="AJ320" s="79"/>
      <c r="AK320" s="79"/>
      <c r="AL320" s="79"/>
      <c r="AM320" s="79"/>
      <c r="AN320" s="79"/>
      <c r="AO320" s="79"/>
      <c r="AP320" s="79"/>
      <c r="AQ320" s="79"/>
      <c r="AR320" s="79"/>
      <c r="AS320" s="55"/>
      <c r="AT320" s="55"/>
      <c r="AU320" s="93"/>
      <c r="AV320" s="55"/>
      <c r="AW320" s="94"/>
      <c r="AX320" s="94"/>
      <c r="AY320" s="95"/>
      <c r="AZ320" s="95"/>
      <c r="BA320" s="95">
        <v>10000</v>
      </c>
      <c r="BB320" s="100">
        <v>834.6</v>
      </c>
      <c r="BC320" s="95" t="s">
        <v>93</v>
      </c>
      <c r="BD320" s="95"/>
      <c r="BE320" s="101">
        <v>27057</v>
      </c>
      <c r="BF320" s="95"/>
      <c r="BG320" s="101" t="s">
        <v>93</v>
      </c>
      <c r="BH320" s="95"/>
      <c r="BI320" s="95" t="str">
        <f>VLOOKUP(D320,'部省规划资金拨付（年报数据）'!$C$8:'部省规划资金拨付（年报数据）'!$BE$464,1,FALSE)</f>
        <v>S213桥驿-汨罗</v>
      </c>
      <c r="BJ320" s="43">
        <v>384</v>
      </c>
      <c r="BK320" s="43">
        <v>450.6</v>
      </c>
      <c r="BL320" s="43"/>
      <c r="BM320" s="43">
        <v>384</v>
      </c>
      <c r="BN320" s="43">
        <v>0</v>
      </c>
      <c r="BO320" s="43"/>
      <c r="BP320" s="43"/>
      <c r="BQ320" s="43"/>
      <c r="BR320" s="43"/>
      <c r="BS320" s="43">
        <f t="shared" si="17"/>
        <v>384</v>
      </c>
      <c r="BT320" s="106" t="s">
        <v>416</v>
      </c>
      <c r="BU320" s="106" t="s">
        <v>1077</v>
      </c>
      <c r="BV320" s="110" t="s">
        <v>1037</v>
      </c>
    </row>
    <row r="321" spans="1:74" ht="36">
      <c r="A321" s="28">
        <v>310</v>
      </c>
      <c r="B321" s="28" t="s">
        <v>79</v>
      </c>
      <c r="C321" s="28" t="s">
        <v>96</v>
      </c>
      <c r="D321" s="33" t="s">
        <v>1409</v>
      </c>
      <c r="E321" s="31" t="s">
        <v>1410</v>
      </c>
      <c r="F321" s="31" t="s">
        <v>1410</v>
      </c>
      <c r="G321" s="32" t="s">
        <v>1409</v>
      </c>
      <c r="H321" s="32" t="s">
        <v>1411</v>
      </c>
      <c r="I321" s="38" t="s">
        <v>478</v>
      </c>
      <c r="J321" s="39" t="s">
        <v>87</v>
      </c>
      <c r="K321" s="40" t="s">
        <v>88</v>
      </c>
      <c r="L321" s="38"/>
      <c r="M321" s="41" t="s">
        <v>89</v>
      </c>
      <c r="N321" s="42" t="s">
        <v>113</v>
      </c>
      <c r="O321" s="43">
        <v>9</v>
      </c>
      <c r="P321" s="55">
        <v>9.35</v>
      </c>
      <c r="Q321" s="62">
        <v>9.35</v>
      </c>
      <c r="R321" s="62"/>
      <c r="S321" s="62"/>
      <c r="T321" s="62"/>
      <c r="U321" s="62"/>
      <c r="V321" s="55">
        <v>2017</v>
      </c>
      <c r="W321" s="62">
        <v>2020</v>
      </c>
      <c r="X321" s="71" t="s">
        <v>1412</v>
      </c>
      <c r="Y321" s="197"/>
      <c r="Z321" s="73">
        <v>49876</v>
      </c>
      <c r="AA321" s="73">
        <v>35112.703999999998</v>
      </c>
      <c r="AB321" s="73">
        <v>5142.5</v>
      </c>
      <c r="AC321" s="73">
        <v>9900</v>
      </c>
      <c r="AD321" s="67">
        <v>44733.5</v>
      </c>
      <c r="AE321" s="67"/>
      <c r="AF321" s="67"/>
      <c r="AG321" s="67">
        <f t="shared" si="16"/>
        <v>29900</v>
      </c>
      <c r="AH321" s="67">
        <f t="shared" si="16"/>
        <v>771.375</v>
      </c>
      <c r="AI321" s="79"/>
      <c r="AJ321" s="79"/>
      <c r="AK321" s="79"/>
      <c r="AL321" s="79"/>
      <c r="AM321" s="79"/>
      <c r="AN321" s="79"/>
      <c r="AO321" s="79"/>
      <c r="AP321" s="79"/>
      <c r="AQ321" s="79"/>
      <c r="AR321" s="79"/>
      <c r="AS321" s="55">
        <v>9900</v>
      </c>
      <c r="AT321" s="55">
        <v>771.375</v>
      </c>
      <c r="AU321" s="93" t="s">
        <v>246</v>
      </c>
      <c r="AV321" s="55"/>
      <c r="AW321" s="94"/>
      <c r="AX321" s="94"/>
      <c r="AY321" s="95"/>
      <c r="AZ321" s="95"/>
      <c r="BA321" s="95"/>
      <c r="BB321" s="100"/>
      <c r="BC321" s="95"/>
      <c r="BD321" s="95"/>
      <c r="BE321" s="101">
        <v>20000</v>
      </c>
      <c r="BF321" s="95"/>
      <c r="BG321" s="101" t="s">
        <v>1413</v>
      </c>
      <c r="BH321" s="95"/>
      <c r="BI321" s="95" t="str">
        <f>VLOOKUP(D321,'部省规划资金拨付（年报数据）'!$C$8:'部省规划资金拨付（年报数据）'!$BE$464,1,FALSE)</f>
        <v>G106浏阳绕城线</v>
      </c>
      <c r="BJ321" s="43">
        <v>0</v>
      </c>
      <c r="BK321" s="43">
        <v>771.375</v>
      </c>
      <c r="BL321" s="43"/>
      <c r="BM321" s="43">
        <v>0</v>
      </c>
      <c r="BN321" s="43">
        <v>771</v>
      </c>
      <c r="BO321" s="43"/>
      <c r="BP321" s="43">
        <v>771</v>
      </c>
      <c r="BQ321" s="43"/>
      <c r="BR321" s="43"/>
      <c r="BS321" s="43">
        <f t="shared" si="17"/>
        <v>771</v>
      </c>
      <c r="BT321" s="106" t="s">
        <v>416</v>
      </c>
      <c r="BU321" s="106" t="s">
        <v>1077</v>
      </c>
      <c r="BV321" s="110"/>
    </row>
    <row r="322" spans="1:74" ht="72">
      <c r="A322" s="28">
        <v>311</v>
      </c>
      <c r="B322" s="28" t="s">
        <v>110</v>
      </c>
      <c r="C322" s="28" t="s">
        <v>1147</v>
      </c>
      <c r="D322" s="30" t="s">
        <v>1414</v>
      </c>
      <c r="E322" s="31" t="s">
        <v>1414</v>
      </c>
      <c r="F322" s="31" t="s">
        <v>1415</v>
      </c>
      <c r="G322" s="32" t="s">
        <v>1416</v>
      </c>
      <c r="H322" s="32" t="s">
        <v>1417</v>
      </c>
      <c r="I322" s="38" t="s">
        <v>478</v>
      </c>
      <c r="J322" s="39" t="s">
        <v>87</v>
      </c>
      <c r="K322" s="40" t="s">
        <v>88</v>
      </c>
      <c r="L322" s="38"/>
      <c r="M322" s="51" t="s">
        <v>89</v>
      </c>
      <c r="N322" s="42" t="s">
        <v>90</v>
      </c>
      <c r="O322" s="43">
        <v>13.64</v>
      </c>
      <c r="P322" s="55">
        <v>13.64</v>
      </c>
      <c r="Q322" s="55">
        <v>13.64</v>
      </c>
      <c r="R322" s="55"/>
      <c r="S322" s="55"/>
      <c r="T322" s="55"/>
      <c r="U322" s="55"/>
      <c r="V322" s="66">
        <v>2017</v>
      </c>
      <c r="W322" s="66">
        <v>2019</v>
      </c>
      <c r="X322" s="71" t="s">
        <v>1418</v>
      </c>
      <c r="Y322" s="72" t="s">
        <v>1419</v>
      </c>
      <c r="Z322" s="73">
        <v>54659.86</v>
      </c>
      <c r="AA322" s="73">
        <v>38137.756300000001</v>
      </c>
      <c r="AB322" s="73">
        <v>12685</v>
      </c>
      <c r="AC322" s="73">
        <v>11457.6</v>
      </c>
      <c r="AD322" s="73">
        <v>41974.86</v>
      </c>
      <c r="AE322" s="55"/>
      <c r="AF322" s="55"/>
      <c r="AG322" s="67">
        <f t="shared" si="16"/>
        <v>54659.86</v>
      </c>
      <c r="AH322" s="67">
        <f t="shared" si="16"/>
        <v>12685</v>
      </c>
      <c r="AI322" s="79"/>
      <c r="AJ322" s="79"/>
      <c r="AK322" s="79"/>
      <c r="AL322" s="79"/>
      <c r="AM322" s="79"/>
      <c r="AN322" s="79"/>
      <c r="AO322" s="79"/>
      <c r="AP322" s="79"/>
      <c r="AQ322" s="79"/>
      <c r="AR322" s="79"/>
      <c r="AS322" s="55">
        <v>27329.93</v>
      </c>
      <c r="AT322" s="55">
        <v>5600</v>
      </c>
      <c r="AU322" s="93" t="s">
        <v>93</v>
      </c>
      <c r="AV322" s="55"/>
      <c r="AW322" s="94">
        <v>27329.93</v>
      </c>
      <c r="AX322" s="94">
        <v>7085</v>
      </c>
      <c r="AY322" s="95" t="s">
        <v>94</v>
      </c>
      <c r="AZ322" s="95">
        <v>13.64</v>
      </c>
      <c r="BA322" s="95"/>
      <c r="BB322" s="100"/>
      <c r="BC322" s="95"/>
      <c r="BD322" s="95"/>
      <c r="BE322" s="95"/>
      <c r="BF322" s="95"/>
      <c r="BG322" s="95"/>
      <c r="BH322" s="95"/>
      <c r="BI322" s="95" t="str">
        <f>VLOOKUP(D322,'部省规划资金拨付（年报数据）'!$C$8:'部省规划资金拨付（年报数据）'!$BE$464,1,FALSE)</f>
        <v>武广高铁株洲站-沪昆高铁韶山站连接线（马景坳-七里铺）</v>
      </c>
      <c r="BJ322" s="43">
        <v>11058</v>
      </c>
      <c r="BK322" s="43">
        <v>1627</v>
      </c>
      <c r="BL322" s="43"/>
      <c r="BM322" s="43">
        <v>11058</v>
      </c>
      <c r="BN322" s="43">
        <v>1627</v>
      </c>
      <c r="BO322" s="43"/>
      <c r="BP322" s="43">
        <v>1627</v>
      </c>
      <c r="BQ322" s="43"/>
      <c r="BR322" s="43"/>
      <c r="BS322" s="43">
        <f t="shared" si="17"/>
        <v>12685</v>
      </c>
      <c r="BT322" s="106" t="s">
        <v>416</v>
      </c>
      <c r="BU322" s="106" t="s">
        <v>1077</v>
      </c>
      <c r="BV322" s="110"/>
    </row>
    <row r="323" spans="1:74" ht="36">
      <c r="A323" s="28">
        <v>312</v>
      </c>
      <c r="B323" s="28" t="s">
        <v>116</v>
      </c>
      <c r="C323" s="28" t="s">
        <v>1420</v>
      </c>
      <c r="D323" s="30" t="s">
        <v>1421</v>
      </c>
      <c r="E323" s="31" t="s">
        <v>1421</v>
      </c>
      <c r="F323" s="31" t="s">
        <v>1421</v>
      </c>
      <c r="G323" s="32" t="s">
        <v>1421</v>
      </c>
      <c r="H323" s="32" t="s">
        <v>1421</v>
      </c>
      <c r="I323" s="38" t="s">
        <v>478</v>
      </c>
      <c r="J323" s="39" t="s">
        <v>87</v>
      </c>
      <c r="K323" s="40" t="s">
        <v>88</v>
      </c>
      <c r="L323" s="38"/>
      <c r="M323" s="129" t="s">
        <v>165</v>
      </c>
      <c r="N323" s="42" t="s">
        <v>113</v>
      </c>
      <c r="O323" s="43">
        <v>56.646999999999998</v>
      </c>
      <c r="P323" s="48">
        <v>57</v>
      </c>
      <c r="Q323" s="48">
        <v>28</v>
      </c>
      <c r="R323" s="48">
        <v>29</v>
      </c>
      <c r="S323" s="60"/>
      <c r="T323" s="60"/>
      <c r="U323" s="60"/>
      <c r="V323" s="128">
        <v>2017</v>
      </c>
      <c r="W323" s="48">
        <v>2020</v>
      </c>
      <c r="X323" s="72" t="s">
        <v>1422</v>
      </c>
      <c r="Y323" s="72" t="s">
        <v>1423</v>
      </c>
      <c r="Z323" s="73">
        <v>169947</v>
      </c>
      <c r="AA323" s="73">
        <v>111581</v>
      </c>
      <c r="AB323" s="73">
        <v>25550</v>
      </c>
      <c r="AC323" s="73">
        <v>0</v>
      </c>
      <c r="AD323" s="67">
        <v>144397</v>
      </c>
      <c r="AE323" s="55"/>
      <c r="AF323" s="55"/>
      <c r="AG323" s="67">
        <f t="shared" si="16"/>
        <v>24350</v>
      </c>
      <c r="AH323" s="67">
        <f t="shared" si="16"/>
        <v>7665</v>
      </c>
      <c r="AI323" s="79"/>
      <c r="AJ323" s="79"/>
      <c r="AK323" s="79"/>
      <c r="AL323" s="79"/>
      <c r="AM323" s="79"/>
      <c r="AN323" s="79"/>
      <c r="AO323" s="79"/>
      <c r="AP323" s="79"/>
      <c r="AQ323" s="79"/>
      <c r="AR323" s="79"/>
      <c r="AS323" s="55">
        <v>9540</v>
      </c>
      <c r="AT323" s="55">
        <v>3839.6325000000002</v>
      </c>
      <c r="AU323" s="93" t="s">
        <v>246</v>
      </c>
      <c r="AV323" s="55"/>
      <c r="AW323" s="94">
        <v>14310</v>
      </c>
      <c r="AX323" s="94">
        <v>3825.3674999999998</v>
      </c>
      <c r="AY323" s="95" t="s">
        <v>246</v>
      </c>
      <c r="AZ323" s="95"/>
      <c r="BA323" s="95"/>
      <c r="BB323" s="100"/>
      <c r="BC323" s="95"/>
      <c r="BD323" s="95"/>
      <c r="BE323" s="199">
        <v>500</v>
      </c>
      <c r="BF323" s="95"/>
      <c r="BG323" s="95"/>
      <c r="BH323" s="95"/>
      <c r="BI323" s="95" t="str">
        <f>VLOOKUP(D323,'部省规划资金拨付（年报数据）'!$C$8:'部省规划资金拨付（年报数据）'!$BE$464,1,FALSE)</f>
        <v>G234常宁新河-蒲竹</v>
      </c>
      <c r="BJ323" s="43">
        <v>0</v>
      </c>
      <c r="BK323" s="43">
        <v>7665</v>
      </c>
      <c r="BL323" s="43"/>
      <c r="BM323" s="43">
        <v>0</v>
      </c>
      <c r="BN323" s="43">
        <v>7665</v>
      </c>
      <c r="BO323" s="43"/>
      <c r="BP323" s="43">
        <v>7665</v>
      </c>
      <c r="BQ323" s="43"/>
      <c r="BR323" s="43"/>
      <c r="BS323" s="43">
        <f t="shared" si="17"/>
        <v>7665</v>
      </c>
      <c r="BT323" s="106" t="s">
        <v>416</v>
      </c>
      <c r="BU323" s="106" t="s">
        <v>1077</v>
      </c>
      <c r="BV323" s="110"/>
    </row>
    <row r="324" spans="1:74" ht="36">
      <c r="A324" s="28">
        <v>313</v>
      </c>
      <c r="B324" s="28" t="s">
        <v>162</v>
      </c>
      <c r="C324" s="28" t="s">
        <v>1778</v>
      </c>
      <c r="D324" s="30" t="s">
        <v>1779</v>
      </c>
      <c r="E324" s="31" t="s">
        <v>1780</v>
      </c>
      <c r="F324" s="31" t="s">
        <v>1780</v>
      </c>
      <c r="G324" s="32"/>
      <c r="H324" s="32"/>
      <c r="I324" s="38" t="s">
        <v>478</v>
      </c>
      <c r="J324" s="39" t="s">
        <v>87</v>
      </c>
      <c r="K324" s="40" t="s">
        <v>88</v>
      </c>
      <c r="L324" s="38"/>
      <c r="M324" s="129" t="s">
        <v>89</v>
      </c>
      <c r="N324" s="42" t="s">
        <v>119</v>
      </c>
      <c r="O324" s="43">
        <v>9</v>
      </c>
      <c r="P324" s="55">
        <v>7.05</v>
      </c>
      <c r="Q324" s="66"/>
      <c r="R324" s="66">
        <v>7.05</v>
      </c>
      <c r="S324" s="66"/>
      <c r="T324" s="66"/>
      <c r="U324" s="66"/>
      <c r="V324" s="62">
        <v>2019</v>
      </c>
      <c r="W324" s="62">
        <v>2021</v>
      </c>
      <c r="X324" s="71" t="s">
        <v>1781</v>
      </c>
      <c r="Y324" s="72" t="s">
        <v>1782</v>
      </c>
      <c r="Z324" s="73">
        <v>8756</v>
      </c>
      <c r="AA324" s="73">
        <v>7817.4129000000003</v>
      </c>
      <c r="AB324" s="73">
        <v>1410</v>
      </c>
      <c r="AC324" s="73"/>
      <c r="AD324" s="67">
        <v>7346</v>
      </c>
      <c r="AE324" s="55"/>
      <c r="AF324" s="55"/>
      <c r="AG324" s="67">
        <f t="shared" si="16"/>
        <v>6129.2</v>
      </c>
      <c r="AH324" s="67">
        <f t="shared" si="16"/>
        <v>987</v>
      </c>
      <c r="AI324" s="79"/>
      <c r="AJ324" s="79"/>
      <c r="AK324" s="79"/>
      <c r="AL324" s="79"/>
      <c r="AM324" s="79"/>
      <c r="AN324" s="79"/>
      <c r="AO324" s="79"/>
      <c r="AP324" s="79"/>
      <c r="AQ324" s="79"/>
      <c r="AR324" s="79"/>
      <c r="AS324" s="55">
        <v>5404.92</v>
      </c>
      <c r="AT324" s="55">
        <v>840</v>
      </c>
      <c r="AU324" s="93" t="s">
        <v>93</v>
      </c>
      <c r="AV324" s="55"/>
      <c r="AW324" s="94">
        <v>724.28</v>
      </c>
      <c r="AX324" s="94">
        <v>147</v>
      </c>
      <c r="AY324" s="95" t="s">
        <v>93</v>
      </c>
      <c r="AZ324" s="95"/>
      <c r="BA324" s="95"/>
      <c r="BB324" s="100"/>
      <c r="BC324" s="95"/>
      <c r="BD324" s="95"/>
      <c r="BE324" s="95"/>
      <c r="BF324" s="95"/>
      <c r="BG324" s="95"/>
      <c r="BH324" s="95"/>
      <c r="BI324" s="95" t="str">
        <f>VLOOKUP(D324,'部省规划资金拨付（年报数据）'!$C$8:'部省规划资金拨付（年报数据）'!$BE$464,1,FALSE)</f>
        <v>屈原区推山咀码头-三州桥</v>
      </c>
      <c r="BJ324" s="43">
        <v>0</v>
      </c>
      <c r="BK324" s="43">
        <v>987</v>
      </c>
      <c r="BL324" s="43"/>
      <c r="BM324" s="43">
        <v>0</v>
      </c>
      <c r="BN324" s="43">
        <v>0</v>
      </c>
      <c r="BO324" s="43"/>
      <c r="BP324" s="43"/>
      <c r="BQ324" s="43"/>
      <c r="BR324" s="43"/>
      <c r="BS324" s="43">
        <f t="shared" si="17"/>
        <v>0</v>
      </c>
      <c r="BT324" s="106" t="s">
        <v>1187</v>
      </c>
      <c r="BU324" s="106" t="s">
        <v>1077</v>
      </c>
      <c r="BV324" s="110"/>
    </row>
    <row r="325" spans="1:74" ht="36">
      <c r="A325" s="28">
        <v>314</v>
      </c>
      <c r="B325" s="28" t="s">
        <v>162</v>
      </c>
      <c r="C325" s="28" t="s">
        <v>1778</v>
      </c>
      <c r="D325" s="30" t="s">
        <v>1785</v>
      </c>
      <c r="E325" s="31" t="s">
        <v>1786</v>
      </c>
      <c r="F325" s="31" t="s">
        <v>1787</v>
      </c>
      <c r="G325" s="32" t="s">
        <v>1788</v>
      </c>
      <c r="H325" s="32"/>
      <c r="I325" s="38" t="s">
        <v>478</v>
      </c>
      <c r="J325" s="39" t="s">
        <v>87</v>
      </c>
      <c r="K325" s="40" t="s">
        <v>88</v>
      </c>
      <c r="L325" s="38"/>
      <c r="M325" s="129" t="s">
        <v>89</v>
      </c>
      <c r="N325" s="42" t="s">
        <v>90</v>
      </c>
      <c r="O325" s="43">
        <v>24</v>
      </c>
      <c r="P325" s="55">
        <v>20.100000000000001</v>
      </c>
      <c r="Q325" s="66"/>
      <c r="R325" s="66">
        <v>20.100000000000001</v>
      </c>
      <c r="S325" s="66"/>
      <c r="T325" s="66"/>
      <c r="U325" s="66"/>
      <c r="V325" s="55">
        <v>2020</v>
      </c>
      <c r="W325" s="55">
        <v>2022</v>
      </c>
      <c r="X325" s="71" t="s">
        <v>1789</v>
      </c>
      <c r="Y325" s="75"/>
      <c r="Z325" s="73">
        <v>16253</v>
      </c>
      <c r="AA325" s="73">
        <v>13126.945599999999</v>
      </c>
      <c r="AB325" s="73">
        <v>6030</v>
      </c>
      <c r="AC325" s="73"/>
      <c r="AD325" s="67">
        <v>10223</v>
      </c>
      <c r="AE325" s="55"/>
      <c r="AF325" s="55"/>
      <c r="AG325" s="67">
        <f t="shared" si="16"/>
        <v>9495.1479999999992</v>
      </c>
      <c r="AH325" s="67">
        <f t="shared" si="16"/>
        <v>4221</v>
      </c>
      <c r="AI325" s="79"/>
      <c r="AJ325" s="79"/>
      <c r="AK325" s="79"/>
      <c r="AL325" s="79"/>
      <c r="AM325" s="79"/>
      <c r="AN325" s="79"/>
      <c r="AO325" s="79"/>
      <c r="AP325" s="79"/>
      <c r="AQ325" s="79"/>
      <c r="AR325" s="79"/>
      <c r="AS325" s="55">
        <v>4495.5739999999996</v>
      </c>
      <c r="AT325" s="55">
        <v>1080</v>
      </c>
      <c r="AU325" s="93" t="s">
        <v>246</v>
      </c>
      <c r="AV325" s="55"/>
      <c r="AW325" s="94"/>
      <c r="AX325" s="94"/>
      <c r="AY325" s="95"/>
      <c r="AZ325" s="95"/>
      <c r="BA325" s="95">
        <v>4999.5739999999996</v>
      </c>
      <c r="BB325" s="100">
        <v>3141</v>
      </c>
      <c r="BC325" s="95" t="s">
        <v>93</v>
      </c>
      <c r="BD325" s="95"/>
      <c r="BE325" s="95"/>
      <c r="BF325" s="95"/>
      <c r="BG325" s="95"/>
      <c r="BH325" s="95"/>
      <c r="BI325" s="95" t="str">
        <f>VLOOKUP(D325,'部省规划资金拨付（年报数据）'!$C$8:'部省规划资金拨付（年报数据）'!$BE$464,1,FALSE)</f>
        <v>屈原营田至磊石</v>
      </c>
      <c r="BJ325" s="43">
        <v>0</v>
      </c>
      <c r="BK325" s="43">
        <v>4221</v>
      </c>
      <c r="BL325" s="43"/>
      <c r="BM325" s="43">
        <v>0</v>
      </c>
      <c r="BN325" s="43">
        <v>0</v>
      </c>
      <c r="BO325" s="43"/>
      <c r="BP325" s="43"/>
      <c r="BQ325" s="43"/>
      <c r="BR325" s="43"/>
      <c r="BS325" s="43">
        <f t="shared" si="17"/>
        <v>0</v>
      </c>
      <c r="BT325" s="106" t="s">
        <v>1187</v>
      </c>
      <c r="BU325" s="106" t="s">
        <v>1077</v>
      </c>
      <c r="BV325" s="110"/>
    </row>
    <row r="326" spans="1:74" ht="36">
      <c r="A326" s="28">
        <v>315</v>
      </c>
      <c r="B326" s="28" t="s">
        <v>162</v>
      </c>
      <c r="C326" s="28" t="s">
        <v>615</v>
      </c>
      <c r="D326" s="30" t="s">
        <v>1790</v>
      </c>
      <c r="E326" s="31" t="s">
        <v>1791</v>
      </c>
      <c r="F326" s="31" t="s">
        <v>1792</v>
      </c>
      <c r="G326" s="32"/>
      <c r="H326" s="32"/>
      <c r="I326" s="38" t="s">
        <v>478</v>
      </c>
      <c r="J326" s="39" t="s">
        <v>87</v>
      </c>
      <c r="K326" s="40" t="s">
        <v>88</v>
      </c>
      <c r="L326" s="38"/>
      <c r="M326" s="129" t="s">
        <v>134</v>
      </c>
      <c r="N326" s="42" t="s">
        <v>119</v>
      </c>
      <c r="O326" s="43">
        <v>20</v>
      </c>
      <c r="P326" s="66">
        <v>20.3</v>
      </c>
      <c r="Q326" s="66">
        <v>20.3</v>
      </c>
      <c r="R326" s="66"/>
      <c r="S326" s="66"/>
      <c r="T326" s="66"/>
      <c r="U326" s="66"/>
      <c r="V326" s="66">
        <v>2019</v>
      </c>
      <c r="W326" s="62">
        <v>2021</v>
      </c>
      <c r="X326" s="71" t="s">
        <v>1793</v>
      </c>
      <c r="Y326" s="75" t="s">
        <v>1794</v>
      </c>
      <c r="Z326" s="73">
        <v>93491</v>
      </c>
      <c r="AA326" s="73">
        <v>66378.61</v>
      </c>
      <c r="AB326" s="73">
        <v>4049</v>
      </c>
      <c r="AC326" s="73"/>
      <c r="AD326" s="67">
        <v>89442</v>
      </c>
      <c r="AE326" s="55"/>
      <c r="AF326" s="55"/>
      <c r="AG326" s="67">
        <f t="shared" si="16"/>
        <v>38847.300000000003</v>
      </c>
      <c r="AH326" s="67">
        <f t="shared" si="16"/>
        <v>2400</v>
      </c>
      <c r="AI326" s="79"/>
      <c r="AJ326" s="79"/>
      <c r="AK326" s="79"/>
      <c r="AL326" s="79"/>
      <c r="AM326" s="79"/>
      <c r="AN326" s="79"/>
      <c r="AO326" s="79"/>
      <c r="AP326" s="79"/>
      <c r="AQ326" s="79"/>
      <c r="AR326" s="79"/>
      <c r="AS326" s="55">
        <v>7200</v>
      </c>
      <c r="AT326" s="55">
        <v>1200</v>
      </c>
      <c r="AU326" s="93" t="s">
        <v>246</v>
      </c>
      <c r="AV326" s="55"/>
      <c r="AW326" s="94">
        <v>3600</v>
      </c>
      <c r="AX326" s="94">
        <v>1200</v>
      </c>
      <c r="AY326" s="95" t="s">
        <v>246</v>
      </c>
      <c r="AZ326" s="95"/>
      <c r="BA326" s="95">
        <v>28047.3</v>
      </c>
      <c r="BB326" s="100"/>
      <c r="BC326" s="95" t="s">
        <v>93</v>
      </c>
      <c r="BD326" s="95"/>
      <c r="BE326" s="95"/>
      <c r="BF326" s="95"/>
      <c r="BG326" s="95"/>
      <c r="BH326" s="95"/>
      <c r="BI326" s="95" t="e">
        <f>VLOOKUP(D326,'部省规划资金拨付（年报数据）'!$C$8:'部省规划资金拨付（年报数据）'!$BE$464,1,FALSE)</f>
        <v>#N/A</v>
      </c>
      <c r="BJ326" s="43">
        <v>0</v>
      </c>
      <c r="BK326" s="43">
        <v>2400</v>
      </c>
      <c r="BL326" s="43"/>
      <c r="BM326" s="43">
        <v>0</v>
      </c>
      <c r="BN326" s="43">
        <v>0</v>
      </c>
      <c r="BO326" s="43"/>
      <c r="BP326" s="43"/>
      <c r="BQ326" s="43"/>
      <c r="BR326" s="43"/>
      <c r="BS326" s="43">
        <f t="shared" si="17"/>
        <v>0</v>
      </c>
      <c r="BT326" s="106" t="s">
        <v>1187</v>
      </c>
      <c r="BU326" s="106" t="s">
        <v>1077</v>
      </c>
      <c r="BV326" s="110" t="s">
        <v>1795</v>
      </c>
    </row>
    <row r="327" spans="1:74" ht="36">
      <c r="A327" s="28">
        <v>316</v>
      </c>
      <c r="B327" s="28" t="s">
        <v>162</v>
      </c>
      <c r="C327" s="28" t="s">
        <v>1796</v>
      </c>
      <c r="D327" s="30" t="s">
        <v>1797</v>
      </c>
      <c r="E327" s="31" t="s">
        <v>617</v>
      </c>
      <c r="F327" s="31" t="s">
        <v>1797</v>
      </c>
      <c r="G327" s="32" t="s">
        <v>619</v>
      </c>
      <c r="H327" s="32"/>
      <c r="I327" s="38" t="s">
        <v>478</v>
      </c>
      <c r="J327" s="39" t="s">
        <v>87</v>
      </c>
      <c r="K327" s="49" t="s">
        <v>140</v>
      </c>
      <c r="L327" s="47" t="s">
        <v>141</v>
      </c>
      <c r="M327" s="150" t="s">
        <v>134</v>
      </c>
      <c r="N327" s="42" t="s">
        <v>90</v>
      </c>
      <c r="O327" s="43">
        <v>66.5</v>
      </c>
      <c r="P327" s="55">
        <v>66.534000000000006</v>
      </c>
      <c r="Q327" s="151">
        <v>66.534000000000006</v>
      </c>
      <c r="R327" s="151"/>
      <c r="S327" s="66"/>
      <c r="T327" s="66"/>
      <c r="U327" s="66"/>
      <c r="V327" s="55">
        <v>2020</v>
      </c>
      <c r="W327" s="55">
        <v>2022</v>
      </c>
      <c r="X327" s="71" t="s">
        <v>1798</v>
      </c>
      <c r="Y327" s="72" t="s">
        <v>1799</v>
      </c>
      <c r="Z327" s="73">
        <v>306537</v>
      </c>
      <c r="AA327" s="73">
        <v>209869.788</v>
      </c>
      <c r="AB327" s="73">
        <v>43253</v>
      </c>
      <c r="AC327" s="73"/>
      <c r="AD327" s="67">
        <v>263284</v>
      </c>
      <c r="AE327" s="55"/>
      <c r="AF327" s="55"/>
      <c r="AG327" s="67">
        <f t="shared" si="16"/>
        <v>95980.55</v>
      </c>
      <c r="AH327" s="67">
        <f t="shared" si="16"/>
        <v>12975.9</v>
      </c>
      <c r="AI327" s="79"/>
      <c r="AJ327" s="79"/>
      <c r="AK327" s="79"/>
      <c r="AL327" s="79"/>
      <c r="AM327" s="79"/>
      <c r="AN327" s="79"/>
      <c r="AO327" s="79"/>
      <c r="AP327" s="79"/>
      <c r="AQ327" s="79"/>
      <c r="AR327" s="79"/>
      <c r="AS327" s="62"/>
      <c r="AT327" s="55"/>
      <c r="AU327" s="93"/>
      <c r="AV327" s="55"/>
      <c r="AW327" s="94">
        <v>45980.55</v>
      </c>
      <c r="AX327" s="94">
        <v>12975.9</v>
      </c>
      <c r="AY327" s="95" t="s">
        <v>246</v>
      </c>
      <c r="AZ327" s="95"/>
      <c r="BA327" s="95">
        <v>50000</v>
      </c>
      <c r="BB327" s="100"/>
      <c r="BC327" s="95" t="s">
        <v>93</v>
      </c>
      <c r="BD327" s="95"/>
      <c r="BE327" s="95"/>
      <c r="BF327" s="95"/>
      <c r="BG327" s="95"/>
      <c r="BH327" s="95"/>
      <c r="BI327" s="95" t="str">
        <f>VLOOKUP(D327,'部省规划资金拨付（年报数据）'!$C$8:'部省规划资金拨付（年报数据）'!$BE$464,1,FALSE)</f>
        <v>S308平江县南江至岳阳县龙湾</v>
      </c>
      <c r="BJ327" s="43">
        <v>5969</v>
      </c>
      <c r="BK327" s="43">
        <v>7006.9</v>
      </c>
      <c r="BL327" s="43"/>
      <c r="BM327" s="43">
        <v>5969</v>
      </c>
      <c r="BN327" s="43">
        <v>0</v>
      </c>
      <c r="BO327" s="43"/>
      <c r="BP327" s="43"/>
      <c r="BQ327" s="43"/>
      <c r="BR327" s="43"/>
      <c r="BS327" s="43">
        <f t="shared" si="17"/>
        <v>5969</v>
      </c>
      <c r="BT327" s="106" t="s">
        <v>1187</v>
      </c>
      <c r="BU327" s="106" t="s">
        <v>1077</v>
      </c>
      <c r="BV327" s="110"/>
    </row>
    <row r="328" spans="1:74" ht="36">
      <c r="A328" s="28">
        <v>317</v>
      </c>
      <c r="B328" s="28" t="s">
        <v>190</v>
      </c>
      <c r="C328" s="28" t="s">
        <v>191</v>
      </c>
      <c r="D328" s="30" t="s">
        <v>1800</v>
      </c>
      <c r="E328" s="31" t="s">
        <v>1800</v>
      </c>
      <c r="F328" s="31" t="s">
        <v>1801</v>
      </c>
      <c r="G328" s="32"/>
      <c r="H328" s="32"/>
      <c r="I328" s="38" t="s">
        <v>478</v>
      </c>
      <c r="J328" s="39" t="s">
        <v>87</v>
      </c>
      <c r="K328" s="40" t="s">
        <v>88</v>
      </c>
      <c r="L328" s="38"/>
      <c r="M328" s="41" t="s">
        <v>89</v>
      </c>
      <c r="N328" s="42" t="s">
        <v>90</v>
      </c>
      <c r="O328" s="43">
        <v>14</v>
      </c>
      <c r="P328" s="55">
        <v>14.06</v>
      </c>
      <c r="Q328" s="48">
        <v>14.06</v>
      </c>
      <c r="R328" s="55"/>
      <c r="S328" s="55"/>
      <c r="T328" s="55"/>
      <c r="U328" s="55"/>
      <c r="V328" s="55">
        <v>2020</v>
      </c>
      <c r="W328" s="55">
        <v>2022</v>
      </c>
      <c r="X328" s="71" t="s">
        <v>1802</v>
      </c>
      <c r="Y328" s="72" t="s">
        <v>1803</v>
      </c>
      <c r="Z328" s="73">
        <v>49210</v>
      </c>
      <c r="AA328" s="73">
        <v>44057.563000000002</v>
      </c>
      <c r="AB328" s="73">
        <v>5624</v>
      </c>
      <c r="AC328" s="73"/>
      <c r="AD328" s="67">
        <v>43586</v>
      </c>
      <c r="AE328" s="67"/>
      <c r="AF328" s="67"/>
      <c r="AG328" s="67">
        <f t="shared" si="16"/>
        <v>49210</v>
      </c>
      <c r="AH328" s="67">
        <f t="shared" si="16"/>
        <v>1687.2</v>
      </c>
      <c r="AI328" s="79"/>
      <c r="AJ328" s="79"/>
      <c r="AK328" s="79"/>
      <c r="AL328" s="79"/>
      <c r="AM328" s="79"/>
      <c r="AN328" s="79"/>
      <c r="AO328" s="79"/>
      <c r="AP328" s="79"/>
      <c r="AQ328" s="79"/>
      <c r="AR328" s="79"/>
      <c r="AS328" s="55">
        <v>9800</v>
      </c>
      <c r="AT328" s="55">
        <v>840</v>
      </c>
      <c r="AU328" s="93" t="s">
        <v>246</v>
      </c>
      <c r="AV328" s="55"/>
      <c r="AW328" s="94">
        <v>14805</v>
      </c>
      <c r="AX328" s="94">
        <v>847.2</v>
      </c>
      <c r="AY328" s="95" t="s">
        <v>93</v>
      </c>
      <c r="AZ328" s="95"/>
      <c r="BA328" s="95">
        <v>24605</v>
      </c>
      <c r="BB328" s="100"/>
      <c r="BC328" s="95" t="s">
        <v>93</v>
      </c>
      <c r="BD328" s="95"/>
      <c r="BE328" s="95"/>
      <c r="BF328" s="95"/>
      <c r="BG328" s="95"/>
      <c r="BH328" s="95"/>
      <c r="BI328" s="95" t="str">
        <f>VLOOKUP(D328,'部省规划资金拨付（年报数据）'!$C$8:'部省规划资金拨付（年报数据）'!$BE$464,1,FALSE)</f>
        <v>鼎城移堤-走马岗</v>
      </c>
      <c r="BJ328" s="43">
        <v>1230</v>
      </c>
      <c r="BK328" s="43">
        <v>457.2</v>
      </c>
      <c r="BL328" s="43"/>
      <c r="BM328" s="43">
        <v>1230</v>
      </c>
      <c r="BN328" s="43">
        <v>0</v>
      </c>
      <c r="BO328" s="43"/>
      <c r="BP328" s="43"/>
      <c r="BQ328" s="43"/>
      <c r="BR328" s="43"/>
      <c r="BS328" s="43">
        <f t="shared" si="17"/>
        <v>1230</v>
      </c>
      <c r="BT328" s="106" t="s">
        <v>1187</v>
      </c>
      <c r="BU328" s="106" t="s">
        <v>1077</v>
      </c>
      <c r="BV328" s="110"/>
    </row>
    <row r="329" spans="1:74" ht="36">
      <c r="A329" s="28">
        <v>318</v>
      </c>
      <c r="B329" s="28" t="s">
        <v>190</v>
      </c>
      <c r="C329" s="28" t="s">
        <v>191</v>
      </c>
      <c r="D329" s="30" t="s">
        <v>1747</v>
      </c>
      <c r="E329" s="31" t="s">
        <v>1747</v>
      </c>
      <c r="F329" s="31" t="s">
        <v>1748</v>
      </c>
      <c r="G329" s="32"/>
      <c r="H329" s="32"/>
      <c r="I329" s="38" t="s">
        <v>478</v>
      </c>
      <c r="J329" s="39" t="s">
        <v>87</v>
      </c>
      <c r="K329" s="40" t="s">
        <v>88</v>
      </c>
      <c r="L329" s="38"/>
      <c r="M329" s="41" t="s">
        <v>89</v>
      </c>
      <c r="N329" s="42" t="s">
        <v>90</v>
      </c>
      <c r="O329" s="43">
        <v>14</v>
      </c>
      <c r="P329" s="55">
        <v>13.848000000000001</v>
      </c>
      <c r="Q329" s="48">
        <v>13.848000000000001</v>
      </c>
      <c r="R329" s="55"/>
      <c r="S329" s="55"/>
      <c r="T329" s="55"/>
      <c r="U329" s="55"/>
      <c r="V329" s="62">
        <v>2019</v>
      </c>
      <c r="W329" s="62">
        <v>2021</v>
      </c>
      <c r="X329" s="71" t="s">
        <v>1749</v>
      </c>
      <c r="Y329" s="72" t="s">
        <v>1750</v>
      </c>
      <c r="Z329" s="73">
        <v>48468</v>
      </c>
      <c r="AA329" s="73">
        <v>36094.2327</v>
      </c>
      <c r="AB329" s="73">
        <v>5539.2</v>
      </c>
      <c r="AC329" s="73"/>
      <c r="AD329" s="67">
        <v>42928.800000000003</v>
      </c>
      <c r="AE329" s="67"/>
      <c r="AF329" s="67"/>
      <c r="AG329" s="67">
        <f t="shared" si="16"/>
        <v>47468</v>
      </c>
      <c r="AH329" s="67">
        <f t="shared" si="16"/>
        <v>1661.76</v>
      </c>
      <c r="AI329" s="79"/>
      <c r="AJ329" s="79"/>
      <c r="AK329" s="79"/>
      <c r="AL329" s="79"/>
      <c r="AM329" s="79"/>
      <c r="AN329" s="79"/>
      <c r="AO329" s="79"/>
      <c r="AP329" s="79"/>
      <c r="AQ329" s="79"/>
      <c r="AR329" s="79"/>
      <c r="AS329" s="55">
        <v>9590</v>
      </c>
      <c r="AT329" s="55">
        <v>822</v>
      </c>
      <c r="AU329" s="93" t="s">
        <v>246</v>
      </c>
      <c r="AV329" s="55"/>
      <c r="AW329" s="94">
        <v>14644</v>
      </c>
      <c r="AX329" s="94">
        <v>839.76</v>
      </c>
      <c r="AY329" s="95" t="s">
        <v>93</v>
      </c>
      <c r="AZ329" s="95"/>
      <c r="BA329" s="95">
        <v>23234</v>
      </c>
      <c r="BB329" s="100"/>
      <c r="BC329" s="95" t="s">
        <v>93</v>
      </c>
      <c r="BD329" s="95"/>
      <c r="BE329" s="95"/>
      <c r="BF329" s="95"/>
      <c r="BG329" s="95"/>
      <c r="BH329" s="95"/>
      <c r="BI329" s="95" t="str">
        <f>VLOOKUP(D329,'部省规划资金拨付（年报数据）'!$C$8:'部省规划资金拨付（年报数据）'!$BE$464,1,FALSE)</f>
        <v>鼎城大路陂-白洋湖</v>
      </c>
      <c r="BJ329" s="43">
        <v>1208</v>
      </c>
      <c r="BK329" s="43">
        <v>453.76</v>
      </c>
      <c r="BL329" s="43"/>
      <c r="BM329" s="43">
        <v>1208</v>
      </c>
      <c r="BN329" s="43">
        <v>0</v>
      </c>
      <c r="BO329" s="43"/>
      <c r="BP329" s="43"/>
      <c r="BQ329" s="43"/>
      <c r="BR329" s="43"/>
      <c r="BS329" s="43">
        <f t="shared" si="17"/>
        <v>1208</v>
      </c>
      <c r="BT329" s="106" t="s">
        <v>1187</v>
      </c>
      <c r="BU329" s="106" t="s">
        <v>1077</v>
      </c>
      <c r="BV329" s="110"/>
    </row>
    <row r="330" spans="1:74" ht="36">
      <c r="A330" s="28">
        <v>319</v>
      </c>
      <c r="B330" s="28" t="s">
        <v>230</v>
      </c>
      <c r="C330" s="28" t="s">
        <v>231</v>
      </c>
      <c r="D330" s="30" t="s">
        <v>1804</v>
      </c>
      <c r="E330" s="31" t="s">
        <v>1804</v>
      </c>
      <c r="F330" s="31" t="s">
        <v>1804</v>
      </c>
      <c r="G330" s="32"/>
      <c r="H330" s="32"/>
      <c r="I330" s="38" t="s">
        <v>478</v>
      </c>
      <c r="J330" s="39" t="s">
        <v>87</v>
      </c>
      <c r="K330" s="44" t="s">
        <v>140</v>
      </c>
      <c r="L330" s="38" t="s">
        <v>234</v>
      </c>
      <c r="M330" s="41" t="s">
        <v>165</v>
      </c>
      <c r="N330" s="42" t="s">
        <v>119</v>
      </c>
      <c r="O330" s="43">
        <v>7</v>
      </c>
      <c r="P330" s="55">
        <v>8.2490000000000006</v>
      </c>
      <c r="Q330" s="55"/>
      <c r="R330" s="55">
        <v>8.2490000000000006</v>
      </c>
      <c r="S330" s="55"/>
      <c r="T330" s="55"/>
      <c r="U330" s="55"/>
      <c r="V330" s="55">
        <v>2020</v>
      </c>
      <c r="W330" s="55">
        <v>2022</v>
      </c>
      <c r="X330" s="71" t="s">
        <v>1805</v>
      </c>
      <c r="Y330" s="75" t="s">
        <v>1806</v>
      </c>
      <c r="Z330" s="73">
        <v>10716.13</v>
      </c>
      <c r="AA330" s="73">
        <v>6488.1891999999998</v>
      </c>
      <c r="AB330" s="73">
        <v>2474.6999999999998</v>
      </c>
      <c r="AC330" s="73"/>
      <c r="AD330" s="67">
        <v>8241.43</v>
      </c>
      <c r="AE330" s="67"/>
      <c r="AF330" s="67"/>
      <c r="AG330" s="67">
        <f t="shared" si="16"/>
        <v>7501.2910000000002</v>
      </c>
      <c r="AH330" s="67">
        <f t="shared" si="16"/>
        <v>742.41000000000008</v>
      </c>
      <c r="AI330" s="79"/>
      <c r="AJ330" s="79"/>
      <c r="AK330" s="79"/>
      <c r="AL330" s="79"/>
      <c r="AM330" s="79"/>
      <c r="AN330" s="79"/>
      <c r="AO330" s="79"/>
      <c r="AP330" s="79"/>
      <c r="AQ330" s="79"/>
      <c r="AR330" s="79"/>
      <c r="AS330" s="55">
        <v>1266.2</v>
      </c>
      <c r="AT330" s="55">
        <v>420</v>
      </c>
      <c r="AU330" s="93" t="s">
        <v>246</v>
      </c>
      <c r="AV330" s="55"/>
      <c r="AW330" s="94">
        <v>6235.0910000000003</v>
      </c>
      <c r="AX330" s="94">
        <v>322.41000000000003</v>
      </c>
      <c r="AY330" s="95" t="s">
        <v>93</v>
      </c>
      <c r="AZ330" s="95"/>
      <c r="BA330" s="95"/>
      <c r="BB330" s="100"/>
      <c r="BC330" s="95"/>
      <c r="BD330" s="95"/>
      <c r="BE330" s="95"/>
      <c r="BF330" s="95"/>
      <c r="BG330" s="95"/>
      <c r="BH330" s="95"/>
      <c r="BI330" s="95" t="str">
        <f>VLOOKUP(D330,'部省规划资金拨付（年报数据）'!$C$8:'部省规划资金拨付（年报数据）'!$BE$464,1,FALSE)</f>
        <v>永定三家馆-鸭坪</v>
      </c>
      <c r="BJ330" s="43">
        <v>420</v>
      </c>
      <c r="BK330" s="43">
        <v>322.41000000000003</v>
      </c>
      <c r="BL330" s="43"/>
      <c r="BM330" s="43">
        <v>420</v>
      </c>
      <c r="BN330" s="43">
        <v>0</v>
      </c>
      <c r="BO330" s="43"/>
      <c r="BP330" s="43"/>
      <c r="BQ330" s="43"/>
      <c r="BR330" s="43"/>
      <c r="BS330" s="43">
        <f t="shared" si="17"/>
        <v>420</v>
      </c>
      <c r="BT330" s="106" t="s">
        <v>1187</v>
      </c>
      <c r="BU330" s="106" t="s">
        <v>1077</v>
      </c>
      <c r="BV330" s="110"/>
    </row>
    <row r="331" spans="1:74" ht="36">
      <c r="A331" s="28">
        <v>320</v>
      </c>
      <c r="B331" s="28" t="s">
        <v>230</v>
      </c>
      <c r="C331" s="28" t="s">
        <v>231</v>
      </c>
      <c r="D331" s="30" t="s">
        <v>1751</v>
      </c>
      <c r="E331" s="31" t="s">
        <v>1752</v>
      </c>
      <c r="F331" s="31" t="s">
        <v>1753</v>
      </c>
      <c r="G331" s="32"/>
      <c r="H331" s="32"/>
      <c r="I331" s="38" t="s">
        <v>478</v>
      </c>
      <c r="J331" s="39" t="s">
        <v>87</v>
      </c>
      <c r="K331" s="44" t="s">
        <v>140</v>
      </c>
      <c r="L331" s="38" t="s">
        <v>234</v>
      </c>
      <c r="M331" s="212" t="s">
        <v>165</v>
      </c>
      <c r="N331" s="42" t="s">
        <v>90</v>
      </c>
      <c r="O331" s="43">
        <v>48</v>
      </c>
      <c r="P331" s="68">
        <v>48</v>
      </c>
      <c r="Q331" s="55"/>
      <c r="R331" s="55">
        <v>48</v>
      </c>
      <c r="S331" s="55"/>
      <c r="T331" s="55"/>
      <c r="U331" s="55"/>
      <c r="V331" s="62">
        <v>2019</v>
      </c>
      <c r="W331" s="62">
        <v>2021</v>
      </c>
      <c r="X331" s="71" t="s">
        <v>1754</v>
      </c>
      <c r="Y331" s="75" t="s">
        <v>1755</v>
      </c>
      <c r="Z331" s="73">
        <v>47583</v>
      </c>
      <c r="AA331" s="73">
        <v>33722</v>
      </c>
      <c r="AB331" s="73">
        <v>19880</v>
      </c>
      <c r="AC331" s="73"/>
      <c r="AD331" s="67">
        <v>27703</v>
      </c>
      <c r="AE331" s="67"/>
      <c r="AF331" s="67"/>
      <c r="AG331" s="67">
        <f t="shared" ref="AG331:AH394" si="18">AI331+AS331+AW331+BA331+BE331</f>
        <v>41951.199999999997</v>
      </c>
      <c r="AH331" s="67">
        <f t="shared" si="18"/>
        <v>5964</v>
      </c>
      <c r="AI331" s="79"/>
      <c r="AJ331" s="79"/>
      <c r="AK331" s="79"/>
      <c r="AL331" s="79"/>
      <c r="AM331" s="79"/>
      <c r="AN331" s="79"/>
      <c r="AO331" s="79"/>
      <c r="AP331" s="79"/>
      <c r="AQ331" s="79"/>
      <c r="AR331" s="79"/>
      <c r="AS331" s="55">
        <v>5532.2</v>
      </c>
      <c r="AT331" s="55">
        <v>2880</v>
      </c>
      <c r="AU331" s="93" t="s">
        <v>246</v>
      </c>
      <c r="AV331" s="55"/>
      <c r="AW331" s="94">
        <v>11064.4</v>
      </c>
      <c r="AX331" s="94">
        <v>2880</v>
      </c>
      <c r="AY331" s="95" t="s">
        <v>246</v>
      </c>
      <c r="AZ331" s="95"/>
      <c r="BA331" s="95">
        <v>25354.6</v>
      </c>
      <c r="BB331" s="100">
        <v>204</v>
      </c>
      <c r="BC331" s="95" t="s">
        <v>93</v>
      </c>
      <c r="BD331" s="95"/>
      <c r="BE331" s="95"/>
      <c r="BF331" s="95"/>
      <c r="BG331" s="95"/>
      <c r="BH331" s="95"/>
      <c r="BI331" s="95" t="str">
        <f>VLOOKUP(D331,'部省规划资金拨付（年报数据）'!$C$8:'部省规划资金拨付（年报数据）'!$BE$464,1,FALSE)</f>
        <v xml:space="preserve">永定王家坪-张家界城区 </v>
      </c>
      <c r="BJ331" s="43">
        <v>2744</v>
      </c>
      <c r="BK331" s="43">
        <v>3220</v>
      </c>
      <c r="BL331" s="43"/>
      <c r="BM331" s="43">
        <v>2744</v>
      </c>
      <c r="BN331" s="43">
        <v>-2744</v>
      </c>
      <c r="BO331" s="43"/>
      <c r="BP331" s="43">
        <v>-2744</v>
      </c>
      <c r="BQ331" s="43"/>
      <c r="BR331" s="43"/>
      <c r="BS331" s="43">
        <f t="shared" ref="BS331:BS394" si="19">BM331+BN331+BQ331+BR331</f>
        <v>0</v>
      </c>
      <c r="BT331" s="106" t="s">
        <v>1187</v>
      </c>
      <c r="BU331" s="106" t="s">
        <v>1077</v>
      </c>
      <c r="BV331" s="110"/>
    </row>
    <row r="332" spans="1:74" ht="48">
      <c r="A332" s="28">
        <v>321</v>
      </c>
      <c r="B332" s="28" t="s">
        <v>230</v>
      </c>
      <c r="C332" s="28" t="s">
        <v>231</v>
      </c>
      <c r="D332" s="30" t="s">
        <v>1807</v>
      </c>
      <c r="E332" s="31" t="s">
        <v>1807</v>
      </c>
      <c r="F332" s="31" t="s">
        <v>1808</v>
      </c>
      <c r="G332" s="32"/>
      <c r="H332" s="32"/>
      <c r="I332" s="38" t="s">
        <v>478</v>
      </c>
      <c r="J332" s="39" t="s">
        <v>87</v>
      </c>
      <c r="K332" s="44" t="s">
        <v>140</v>
      </c>
      <c r="L332" s="38" t="s">
        <v>234</v>
      </c>
      <c r="M332" s="41" t="s">
        <v>165</v>
      </c>
      <c r="N332" s="42" t="s">
        <v>90</v>
      </c>
      <c r="O332" s="43">
        <v>56</v>
      </c>
      <c r="P332" s="55">
        <v>56</v>
      </c>
      <c r="Q332" s="55"/>
      <c r="R332" s="55">
        <v>56</v>
      </c>
      <c r="S332" s="55"/>
      <c r="T332" s="55"/>
      <c r="U332" s="55"/>
      <c r="V332" s="55">
        <v>2020</v>
      </c>
      <c r="W332" s="55">
        <v>2022</v>
      </c>
      <c r="X332" s="71"/>
      <c r="Y332" s="75"/>
      <c r="Z332" s="73">
        <v>95188</v>
      </c>
      <c r="AA332" s="73">
        <v>64727.839999999997</v>
      </c>
      <c r="AB332" s="73">
        <v>22400</v>
      </c>
      <c r="AC332" s="73"/>
      <c r="AD332" s="67">
        <v>72788</v>
      </c>
      <c r="AE332" s="67"/>
      <c r="AF332" s="67"/>
      <c r="AG332" s="67">
        <f t="shared" si="18"/>
        <v>28556.400000000001</v>
      </c>
      <c r="AH332" s="67">
        <f t="shared" si="18"/>
        <v>6720</v>
      </c>
      <c r="AI332" s="79"/>
      <c r="AJ332" s="79"/>
      <c r="AK332" s="79"/>
      <c r="AL332" s="79"/>
      <c r="AM332" s="79"/>
      <c r="AN332" s="79"/>
      <c r="AO332" s="79"/>
      <c r="AP332" s="79"/>
      <c r="AQ332" s="79"/>
      <c r="AR332" s="79"/>
      <c r="AS332" s="55">
        <v>14278.2</v>
      </c>
      <c r="AT332" s="55">
        <v>3360</v>
      </c>
      <c r="AU332" s="93" t="s">
        <v>246</v>
      </c>
      <c r="AV332" s="55"/>
      <c r="AW332" s="94">
        <v>14278.2</v>
      </c>
      <c r="AX332" s="94">
        <v>3360</v>
      </c>
      <c r="AY332" s="95" t="s">
        <v>246</v>
      </c>
      <c r="AZ332" s="95"/>
      <c r="BA332" s="95"/>
      <c r="BB332" s="100"/>
      <c r="BC332" s="95"/>
      <c r="BD332" s="95"/>
      <c r="BE332" s="95"/>
      <c r="BF332" s="95"/>
      <c r="BG332" s="95"/>
      <c r="BH332" s="95"/>
      <c r="BI332" s="95" t="str">
        <f>VLOOKUP(D332,'部省规划资金拨付（年报数据）'!$C$8:'部省规划资金拨付（年报数据）'!$BE$464,1,FALSE)</f>
        <v>桑植定家峪-永定大溶溪（二期）</v>
      </c>
      <c r="BJ332" s="43">
        <v>0</v>
      </c>
      <c r="BK332" s="43">
        <v>6720</v>
      </c>
      <c r="BL332" s="43"/>
      <c r="BM332" s="43">
        <v>0</v>
      </c>
      <c r="BN332" s="43">
        <v>0</v>
      </c>
      <c r="BO332" s="43"/>
      <c r="BP332" s="43"/>
      <c r="BQ332" s="43"/>
      <c r="BR332" s="43"/>
      <c r="BS332" s="43">
        <f t="shared" si="19"/>
        <v>0</v>
      </c>
      <c r="BT332" s="106" t="s">
        <v>1187</v>
      </c>
      <c r="BU332" s="106" t="s">
        <v>1077</v>
      </c>
      <c r="BV332" s="110"/>
    </row>
    <row r="333" spans="1:74" ht="48">
      <c r="A333" s="28">
        <v>322</v>
      </c>
      <c r="B333" s="28" t="s">
        <v>230</v>
      </c>
      <c r="C333" s="28" t="s">
        <v>262</v>
      </c>
      <c r="D333" s="30" t="s">
        <v>1809</v>
      </c>
      <c r="E333" s="31" t="s">
        <v>1809</v>
      </c>
      <c r="F333" s="31" t="s">
        <v>1810</v>
      </c>
      <c r="G333" s="32"/>
      <c r="H333" s="32"/>
      <c r="I333" s="38" t="s">
        <v>478</v>
      </c>
      <c r="J333" s="39" t="s">
        <v>87</v>
      </c>
      <c r="K333" s="44" t="s">
        <v>140</v>
      </c>
      <c r="L333" s="38" t="s">
        <v>141</v>
      </c>
      <c r="M333" s="41" t="s">
        <v>165</v>
      </c>
      <c r="N333" s="42" t="s">
        <v>90</v>
      </c>
      <c r="O333" s="43">
        <v>19</v>
      </c>
      <c r="P333" s="55">
        <v>19</v>
      </c>
      <c r="Q333" s="55"/>
      <c r="R333" s="55">
        <v>19</v>
      </c>
      <c r="S333" s="55"/>
      <c r="T333" s="55"/>
      <c r="U333" s="55"/>
      <c r="V333" s="55">
        <v>2020</v>
      </c>
      <c r="W333" s="55">
        <v>2022</v>
      </c>
      <c r="X333" s="71" t="s">
        <v>1811</v>
      </c>
      <c r="Y333" s="75"/>
      <c r="Z333" s="73">
        <v>19237</v>
      </c>
      <c r="AA333" s="73">
        <v>13081.16</v>
      </c>
      <c r="AB333" s="73">
        <v>7600</v>
      </c>
      <c r="AC333" s="73"/>
      <c r="AD333" s="67">
        <v>11637</v>
      </c>
      <c r="AE333" s="67"/>
      <c r="AF333" s="67"/>
      <c r="AG333" s="67">
        <f t="shared" si="18"/>
        <v>11542.2</v>
      </c>
      <c r="AH333" s="67">
        <f t="shared" si="18"/>
        <v>2280</v>
      </c>
      <c r="AI333" s="79"/>
      <c r="AJ333" s="79"/>
      <c r="AK333" s="79"/>
      <c r="AL333" s="79"/>
      <c r="AM333" s="79"/>
      <c r="AN333" s="79"/>
      <c r="AO333" s="79"/>
      <c r="AP333" s="79"/>
      <c r="AQ333" s="79"/>
      <c r="AR333" s="79"/>
      <c r="AS333" s="55">
        <v>3847.4</v>
      </c>
      <c r="AT333" s="55">
        <v>1140</v>
      </c>
      <c r="AU333" s="93" t="s">
        <v>246</v>
      </c>
      <c r="AV333" s="55"/>
      <c r="AW333" s="94">
        <v>7694.8</v>
      </c>
      <c r="AX333" s="94">
        <v>1140</v>
      </c>
      <c r="AY333" s="95" t="s">
        <v>246</v>
      </c>
      <c r="AZ333" s="95"/>
      <c r="BA333" s="95"/>
      <c r="BB333" s="100"/>
      <c r="BC333" s="95"/>
      <c r="BD333" s="95"/>
      <c r="BE333" s="95"/>
      <c r="BF333" s="95"/>
      <c r="BG333" s="95"/>
      <c r="BH333" s="95"/>
      <c r="BI333" s="95" t="str">
        <f>VLOOKUP(D333,'部省规划资金拨付（年报数据）'!$C$8:'部省规划资金拨付（年报数据）'!$BE$464,1,FALSE)</f>
        <v>桑植定家峪-永定区大溶溪(一期)</v>
      </c>
      <c r="BJ333" s="43">
        <v>0</v>
      </c>
      <c r="BK333" s="43">
        <v>2280</v>
      </c>
      <c r="BL333" s="43"/>
      <c r="BM333" s="43">
        <v>0</v>
      </c>
      <c r="BN333" s="43">
        <v>0</v>
      </c>
      <c r="BO333" s="43"/>
      <c r="BP333" s="43"/>
      <c r="BQ333" s="43"/>
      <c r="BR333" s="43"/>
      <c r="BS333" s="43">
        <f t="shared" si="19"/>
        <v>0</v>
      </c>
      <c r="BT333" s="106" t="s">
        <v>1187</v>
      </c>
      <c r="BU333" s="106" t="s">
        <v>1077</v>
      </c>
      <c r="BV333" s="110"/>
    </row>
    <row r="334" spans="1:74" ht="24">
      <c r="A334" s="28">
        <v>323</v>
      </c>
      <c r="B334" s="28" t="s">
        <v>230</v>
      </c>
      <c r="C334" s="28" t="s">
        <v>262</v>
      </c>
      <c r="D334" s="30" t="s">
        <v>1812</v>
      </c>
      <c r="E334" s="31" t="s">
        <v>1812</v>
      </c>
      <c r="F334" s="31" t="s">
        <v>1813</v>
      </c>
      <c r="G334" s="32"/>
      <c r="H334" s="32"/>
      <c r="I334" s="38" t="s">
        <v>478</v>
      </c>
      <c r="J334" s="39" t="s">
        <v>87</v>
      </c>
      <c r="K334" s="44" t="s">
        <v>140</v>
      </c>
      <c r="L334" s="38" t="s">
        <v>141</v>
      </c>
      <c r="M334" s="41" t="s">
        <v>165</v>
      </c>
      <c r="N334" s="42" t="s">
        <v>90</v>
      </c>
      <c r="O334" s="43">
        <v>8</v>
      </c>
      <c r="P334" s="55">
        <v>8.1</v>
      </c>
      <c r="Q334" s="55">
        <v>8</v>
      </c>
      <c r="R334" s="55"/>
      <c r="S334" s="55"/>
      <c r="T334" s="55"/>
      <c r="U334" s="55"/>
      <c r="V334" s="55">
        <v>2020</v>
      </c>
      <c r="W334" s="55">
        <v>2022</v>
      </c>
      <c r="X334" s="71"/>
      <c r="Y334" s="75"/>
      <c r="Z334" s="73">
        <v>42970</v>
      </c>
      <c r="AA334" s="73">
        <v>30508.7</v>
      </c>
      <c r="AB334" s="73">
        <v>5200</v>
      </c>
      <c r="AC334" s="73"/>
      <c r="AD334" s="67">
        <v>37770</v>
      </c>
      <c r="AE334" s="67"/>
      <c r="AF334" s="67"/>
      <c r="AG334" s="67">
        <f t="shared" si="18"/>
        <v>12891</v>
      </c>
      <c r="AH334" s="67">
        <f t="shared" si="18"/>
        <v>1560</v>
      </c>
      <c r="AI334" s="79"/>
      <c r="AJ334" s="79"/>
      <c r="AK334" s="79"/>
      <c r="AL334" s="79"/>
      <c r="AM334" s="79"/>
      <c r="AN334" s="79"/>
      <c r="AO334" s="79"/>
      <c r="AP334" s="79"/>
      <c r="AQ334" s="79"/>
      <c r="AR334" s="79"/>
      <c r="AS334" s="55">
        <v>8594</v>
      </c>
      <c r="AT334" s="55">
        <v>780</v>
      </c>
      <c r="AU334" s="93" t="s">
        <v>246</v>
      </c>
      <c r="AV334" s="55"/>
      <c r="AW334" s="94">
        <v>4297</v>
      </c>
      <c r="AX334" s="94">
        <v>780</v>
      </c>
      <c r="AY334" s="95" t="s">
        <v>246</v>
      </c>
      <c r="AZ334" s="95"/>
      <c r="BA334" s="95"/>
      <c r="BB334" s="100"/>
      <c r="BC334" s="95"/>
      <c r="BD334" s="95"/>
      <c r="BE334" s="95"/>
      <c r="BF334" s="95"/>
      <c r="BG334" s="95"/>
      <c r="BH334" s="95"/>
      <c r="BI334" s="95" t="str">
        <f>VLOOKUP(D334,'部省规划资金拨付（年报数据）'!$C$8:'部省规划资金拨付（年报数据）'!$BE$464,1,FALSE)</f>
        <v>桑植县城-高铁站</v>
      </c>
      <c r="BJ334" s="43">
        <v>0</v>
      </c>
      <c r="BK334" s="43">
        <v>1560</v>
      </c>
      <c r="BL334" s="43"/>
      <c r="BM334" s="43">
        <v>0</v>
      </c>
      <c r="BN334" s="43">
        <v>0</v>
      </c>
      <c r="BO334" s="43"/>
      <c r="BP334" s="43"/>
      <c r="BQ334" s="43"/>
      <c r="BR334" s="43"/>
      <c r="BS334" s="43">
        <f t="shared" si="19"/>
        <v>0</v>
      </c>
      <c r="BT334" s="106" t="s">
        <v>1187</v>
      </c>
      <c r="BU334" s="106" t="s">
        <v>1077</v>
      </c>
      <c r="BV334" s="110"/>
    </row>
    <row r="335" spans="1:74" ht="36">
      <c r="A335" s="28">
        <v>324</v>
      </c>
      <c r="B335" s="28" t="s">
        <v>230</v>
      </c>
      <c r="C335" s="28" t="s">
        <v>262</v>
      </c>
      <c r="D335" s="30" t="s">
        <v>1814</v>
      </c>
      <c r="E335" s="31" t="s">
        <v>1814</v>
      </c>
      <c r="F335" s="31" t="s">
        <v>1815</v>
      </c>
      <c r="G335" s="32"/>
      <c r="H335" s="32"/>
      <c r="I335" s="38" t="s">
        <v>478</v>
      </c>
      <c r="J335" s="39" t="s">
        <v>87</v>
      </c>
      <c r="K335" s="44" t="s">
        <v>140</v>
      </c>
      <c r="L335" s="38" t="s">
        <v>141</v>
      </c>
      <c r="M335" s="41" t="s">
        <v>165</v>
      </c>
      <c r="N335" s="42" t="s">
        <v>90</v>
      </c>
      <c r="O335" s="43">
        <v>11</v>
      </c>
      <c r="P335" s="55">
        <v>9</v>
      </c>
      <c r="Q335" s="55"/>
      <c r="R335" s="55">
        <v>9</v>
      </c>
      <c r="S335" s="55"/>
      <c r="T335" s="55"/>
      <c r="U335" s="55"/>
      <c r="V335" s="55">
        <v>2020</v>
      </c>
      <c r="W335" s="55">
        <v>2022</v>
      </c>
      <c r="X335" s="71"/>
      <c r="Y335" s="75"/>
      <c r="Z335" s="73">
        <v>23000</v>
      </c>
      <c r="AA335" s="73">
        <v>15640</v>
      </c>
      <c r="AB335" s="73">
        <v>3600</v>
      </c>
      <c r="AC335" s="73"/>
      <c r="AD335" s="67">
        <v>19400</v>
      </c>
      <c r="AE335" s="67"/>
      <c r="AF335" s="67"/>
      <c r="AG335" s="67">
        <f t="shared" si="18"/>
        <v>6900</v>
      </c>
      <c r="AH335" s="67">
        <f t="shared" si="18"/>
        <v>1080</v>
      </c>
      <c r="AI335" s="79"/>
      <c r="AJ335" s="79"/>
      <c r="AK335" s="79"/>
      <c r="AL335" s="79"/>
      <c r="AM335" s="79"/>
      <c r="AN335" s="79"/>
      <c r="AO335" s="79"/>
      <c r="AP335" s="79"/>
      <c r="AQ335" s="79"/>
      <c r="AR335" s="79"/>
      <c r="AS335" s="55">
        <v>4600</v>
      </c>
      <c r="AT335" s="55">
        <v>540</v>
      </c>
      <c r="AU335" s="93" t="s">
        <v>246</v>
      </c>
      <c r="AV335" s="55"/>
      <c r="AW335" s="94">
        <v>2300</v>
      </c>
      <c r="AX335" s="94">
        <v>540</v>
      </c>
      <c r="AY335" s="95" t="s">
        <v>246</v>
      </c>
      <c r="AZ335" s="95"/>
      <c r="BA335" s="95"/>
      <c r="BB335" s="100"/>
      <c r="BC335" s="95"/>
      <c r="BD335" s="95"/>
      <c r="BE335" s="95"/>
      <c r="BF335" s="95"/>
      <c r="BG335" s="95"/>
      <c r="BH335" s="95"/>
      <c r="BI335" s="95" t="str">
        <f>VLOOKUP(D335,'部省规划资金拨付（年报数据）'!$C$8:'部省规划资金拨付（年报数据）'!$BE$464,1,FALSE)</f>
        <v>桑植官地坪-瑞塔铺(二期)</v>
      </c>
      <c r="BJ335" s="43">
        <v>0</v>
      </c>
      <c r="BK335" s="43">
        <v>1080</v>
      </c>
      <c r="BL335" s="43"/>
      <c r="BM335" s="43">
        <v>0</v>
      </c>
      <c r="BN335" s="43">
        <v>0</v>
      </c>
      <c r="BO335" s="43"/>
      <c r="BP335" s="43"/>
      <c r="BQ335" s="43"/>
      <c r="BR335" s="43"/>
      <c r="BS335" s="43">
        <f t="shared" si="19"/>
        <v>0</v>
      </c>
      <c r="BT335" s="106" t="s">
        <v>1187</v>
      </c>
      <c r="BU335" s="106" t="s">
        <v>1077</v>
      </c>
      <c r="BV335" s="110"/>
    </row>
    <row r="336" spans="1:74" ht="36">
      <c r="A336" s="28">
        <v>325</v>
      </c>
      <c r="B336" s="28" t="s">
        <v>230</v>
      </c>
      <c r="C336" s="28" t="s">
        <v>262</v>
      </c>
      <c r="D336" s="30" t="s">
        <v>1816</v>
      </c>
      <c r="E336" s="31" t="s">
        <v>1816</v>
      </c>
      <c r="F336" s="31" t="s">
        <v>1816</v>
      </c>
      <c r="G336" s="32"/>
      <c r="H336" s="32"/>
      <c r="I336" s="38" t="s">
        <v>478</v>
      </c>
      <c r="J336" s="39" t="s">
        <v>87</v>
      </c>
      <c r="K336" s="44" t="s">
        <v>140</v>
      </c>
      <c r="L336" s="38" t="s">
        <v>141</v>
      </c>
      <c r="M336" s="41" t="s">
        <v>165</v>
      </c>
      <c r="N336" s="42" t="s">
        <v>119</v>
      </c>
      <c r="O336" s="43">
        <v>15</v>
      </c>
      <c r="P336" s="55">
        <v>17.957000000000001</v>
      </c>
      <c r="Q336" s="55"/>
      <c r="R336" s="55">
        <v>17.957000000000001</v>
      </c>
      <c r="S336" s="55"/>
      <c r="T336" s="55"/>
      <c r="U336" s="55"/>
      <c r="V336" s="55">
        <v>2020</v>
      </c>
      <c r="W336" s="55">
        <v>2022</v>
      </c>
      <c r="X336" s="71" t="s">
        <v>1817</v>
      </c>
      <c r="Y336" s="75" t="s">
        <v>1818</v>
      </c>
      <c r="Z336" s="73">
        <v>55495.46</v>
      </c>
      <c r="AA336" s="73">
        <v>41786.304499999998</v>
      </c>
      <c r="AB336" s="73">
        <v>5387.1</v>
      </c>
      <c r="AC336" s="73"/>
      <c r="AD336" s="67">
        <v>50108.36</v>
      </c>
      <c r="AE336" s="67"/>
      <c r="AF336" s="67"/>
      <c r="AG336" s="67">
        <f t="shared" si="18"/>
        <v>38846.822</v>
      </c>
      <c r="AH336" s="67">
        <f t="shared" si="18"/>
        <v>1616.13</v>
      </c>
      <c r="AI336" s="79"/>
      <c r="AJ336" s="79"/>
      <c r="AK336" s="79"/>
      <c r="AL336" s="79"/>
      <c r="AM336" s="79"/>
      <c r="AN336" s="79"/>
      <c r="AO336" s="79"/>
      <c r="AP336" s="79"/>
      <c r="AQ336" s="79"/>
      <c r="AR336" s="79"/>
      <c r="AS336" s="55">
        <v>3897.8</v>
      </c>
      <c r="AT336" s="55">
        <v>801</v>
      </c>
      <c r="AU336" s="93" t="s">
        <v>246</v>
      </c>
      <c r="AV336" s="55"/>
      <c r="AW336" s="94">
        <v>34949.021999999997</v>
      </c>
      <c r="AX336" s="94">
        <v>815.13</v>
      </c>
      <c r="AY336" s="95" t="s">
        <v>93</v>
      </c>
      <c r="AZ336" s="95"/>
      <c r="BA336" s="95"/>
      <c r="BB336" s="100"/>
      <c r="BC336" s="95"/>
      <c r="BD336" s="95"/>
      <c r="BE336" s="95"/>
      <c r="BF336" s="95"/>
      <c r="BG336" s="95"/>
      <c r="BH336" s="95"/>
      <c r="BI336" s="95" t="str">
        <f>VLOOKUP(D336,'部省规划资金拨付（年报数据）'!$C$8:'部省规划资金拨付（年报数据）'!$BE$464,1,FALSE)</f>
        <v>武陵源中湖至桑植瑞塔铺</v>
      </c>
      <c r="BJ336" s="43">
        <v>801</v>
      </c>
      <c r="BK336" s="43">
        <v>815.13</v>
      </c>
      <c r="BL336" s="43"/>
      <c r="BM336" s="43">
        <v>801</v>
      </c>
      <c r="BN336" s="43">
        <v>0</v>
      </c>
      <c r="BO336" s="43"/>
      <c r="BP336" s="43"/>
      <c r="BQ336" s="43"/>
      <c r="BR336" s="43"/>
      <c r="BS336" s="43">
        <f t="shared" si="19"/>
        <v>801</v>
      </c>
      <c r="BT336" s="106" t="s">
        <v>1187</v>
      </c>
      <c r="BU336" s="106" t="s">
        <v>1077</v>
      </c>
      <c r="BV336" s="110"/>
    </row>
    <row r="337" spans="1:74" ht="36">
      <c r="A337" s="28">
        <v>326</v>
      </c>
      <c r="B337" s="28" t="s">
        <v>293</v>
      </c>
      <c r="C337" s="28" t="s">
        <v>835</v>
      </c>
      <c r="D337" s="30" t="s">
        <v>1404</v>
      </c>
      <c r="E337" s="31" t="s">
        <v>1405</v>
      </c>
      <c r="F337" s="31" t="s">
        <v>1405</v>
      </c>
      <c r="G337" s="32" t="s">
        <v>1405</v>
      </c>
      <c r="H337" s="32" t="s">
        <v>1406</v>
      </c>
      <c r="I337" s="38" t="s">
        <v>478</v>
      </c>
      <c r="J337" s="39" t="s">
        <v>87</v>
      </c>
      <c r="K337" s="40" t="s">
        <v>88</v>
      </c>
      <c r="L337" s="38"/>
      <c r="M337" s="191" t="s">
        <v>765</v>
      </c>
      <c r="N337" s="42" t="s">
        <v>113</v>
      </c>
      <c r="O337" s="43">
        <v>23.82</v>
      </c>
      <c r="P337" s="55">
        <v>24.31</v>
      </c>
      <c r="Q337" s="66"/>
      <c r="R337" s="66">
        <v>24.31</v>
      </c>
      <c r="S337" s="66"/>
      <c r="T337" s="66"/>
      <c r="U337" s="66"/>
      <c r="V337" s="48">
        <v>2017</v>
      </c>
      <c r="W337" s="48">
        <v>2019</v>
      </c>
      <c r="X337" s="71" t="s">
        <v>1407</v>
      </c>
      <c r="Y337" s="72" t="s">
        <v>1408</v>
      </c>
      <c r="Z337" s="73">
        <v>23287</v>
      </c>
      <c r="AA337" s="73">
        <v>15688.633099999999</v>
      </c>
      <c r="AB337" s="73">
        <v>11309</v>
      </c>
      <c r="AC337" s="73">
        <v>11309</v>
      </c>
      <c r="AD337" s="79">
        <v>11978</v>
      </c>
      <c r="AE337" s="89"/>
      <c r="AF337" s="89"/>
      <c r="AG337" s="67">
        <f t="shared" si="18"/>
        <v>24300.9</v>
      </c>
      <c r="AH337" s="67">
        <f t="shared" si="18"/>
        <v>0.3000000000001819</v>
      </c>
      <c r="AI337" s="79"/>
      <c r="AJ337" s="79"/>
      <c r="AK337" s="79"/>
      <c r="AL337" s="79"/>
      <c r="AM337" s="79"/>
      <c r="AN337" s="79"/>
      <c r="AO337" s="79"/>
      <c r="AP337" s="79"/>
      <c r="AQ337" s="79"/>
      <c r="AR337" s="79"/>
      <c r="AS337" s="55">
        <v>4200</v>
      </c>
      <c r="AT337" s="55">
        <v>1207.5</v>
      </c>
      <c r="AU337" s="93" t="s">
        <v>246</v>
      </c>
      <c r="AV337" s="55"/>
      <c r="AW337" s="94">
        <v>12100.9</v>
      </c>
      <c r="AX337" s="94">
        <v>6708.8</v>
      </c>
      <c r="AY337" s="95" t="s">
        <v>93</v>
      </c>
      <c r="AZ337" s="95"/>
      <c r="BA337" s="95"/>
      <c r="BB337" s="100">
        <v>-7916</v>
      </c>
      <c r="BC337" s="95" t="s">
        <v>1187</v>
      </c>
      <c r="BD337" s="95"/>
      <c r="BE337" s="102">
        <v>8000</v>
      </c>
      <c r="BF337" s="95"/>
      <c r="BG337" s="102" t="s">
        <v>1076</v>
      </c>
      <c r="BH337" s="95"/>
      <c r="BI337" s="95" t="str">
        <f>VLOOKUP(D337,'部省规划资金拨付（年报数据）'!$C$8:'部省规划资金拨付（年报数据）'!$BE$464,1,FALSE)</f>
        <v>G234嘉禾汉石-梓木圩</v>
      </c>
      <c r="BJ337" s="43">
        <v>6000</v>
      </c>
      <c r="BK337" s="43">
        <v>-5999.7</v>
      </c>
      <c r="BL337" s="43"/>
      <c r="BM337" s="43">
        <v>6000</v>
      </c>
      <c r="BN337" s="43">
        <v>0</v>
      </c>
      <c r="BO337" s="43"/>
      <c r="BP337" s="43"/>
      <c r="BQ337" s="43"/>
      <c r="BR337" s="43"/>
      <c r="BS337" s="43">
        <f t="shared" si="19"/>
        <v>6000</v>
      </c>
      <c r="BT337" s="106" t="s">
        <v>416</v>
      </c>
      <c r="BU337" s="106" t="s">
        <v>1077</v>
      </c>
      <c r="BV337" s="110"/>
    </row>
    <row r="338" spans="1:74" ht="36">
      <c r="A338" s="28">
        <v>327</v>
      </c>
      <c r="B338" s="28" t="s">
        <v>293</v>
      </c>
      <c r="C338" s="28" t="s">
        <v>843</v>
      </c>
      <c r="D338" s="30" t="s">
        <v>1674</v>
      </c>
      <c r="E338" s="31" t="s">
        <v>1674</v>
      </c>
      <c r="F338" s="31" t="s">
        <v>1674</v>
      </c>
      <c r="G338" s="32"/>
      <c r="H338" s="32"/>
      <c r="I338" s="38" t="s">
        <v>478</v>
      </c>
      <c r="J338" s="39" t="s">
        <v>87</v>
      </c>
      <c r="K338" s="44" t="s">
        <v>140</v>
      </c>
      <c r="L338" s="38" t="s">
        <v>141</v>
      </c>
      <c r="M338" s="105" t="s">
        <v>765</v>
      </c>
      <c r="N338" s="42" t="s">
        <v>119</v>
      </c>
      <c r="O338" s="43">
        <v>22.172999999999998</v>
      </c>
      <c r="P338" s="55">
        <v>21.062999999999999</v>
      </c>
      <c r="Q338" s="61"/>
      <c r="R338" s="61"/>
      <c r="S338" s="68">
        <v>20.77664</v>
      </c>
      <c r="T338" s="68">
        <v>286.36</v>
      </c>
      <c r="U338" s="68"/>
      <c r="V338" s="55">
        <v>2020</v>
      </c>
      <c r="W338" s="55">
        <v>2022</v>
      </c>
      <c r="X338" s="71" t="s">
        <v>1675</v>
      </c>
      <c r="Y338" s="72" t="s">
        <v>1676</v>
      </c>
      <c r="Z338" s="73">
        <v>18626.445100000001</v>
      </c>
      <c r="AA338" s="73">
        <v>14094.0224</v>
      </c>
      <c r="AB338" s="73">
        <v>6232.9920000000002</v>
      </c>
      <c r="AC338" s="73"/>
      <c r="AD338" s="79">
        <v>12393.453100000001</v>
      </c>
      <c r="AE338" s="61"/>
      <c r="AF338" s="61"/>
      <c r="AG338" s="67">
        <f t="shared" si="18"/>
        <v>13038.511569999999</v>
      </c>
      <c r="AH338" s="67">
        <f t="shared" si="18"/>
        <v>4363.0944</v>
      </c>
      <c r="AI338" s="79">
        <v>4830</v>
      </c>
      <c r="AJ338" s="79">
        <v>0</v>
      </c>
      <c r="AK338" s="79">
        <v>4830</v>
      </c>
      <c r="AL338" s="79"/>
      <c r="AM338" s="79"/>
      <c r="AN338" s="79"/>
      <c r="AO338" s="79"/>
      <c r="AP338" s="79"/>
      <c r="AQ338" s="79" t="s">
        <v>246</v>
      </c>
      <c r="AR338" s="79"/>
      <c r="AS338" s="55">
        <v>3220</v>
      </c>
      <c r="AT338" s="55">
        <v>3450</v>
      </c>
      <c r="AU338" s="93" t="s">
        <v>93</v>
      </c>
      <c r="AV338" s="55"/>
      <c r="AW338" s="94">
        <v>4988.5115699999997</v>
      </c>
      <c r="AX338" s="94">
        <v>913.09439999999995</v>
      </c>
      <c r="AY338" s="95" t="s">
        <v>93</v>
      </c>
      <c r="AZ338" s="95"/>
      <c r="BA338" s="95"/>
      <c r="BB338" s="100"/>
      <c r="BC338" s="95"/>
      <c r="BD338" s="95"/>
      <c r="BE338" s="95"/>
      <c r="BF338" s="95"/>
      <c r="BG338" s="95"/>
      <c r="BH338" s="95"/>
      <c r="BI338" s="95" t="str">
        <f>VLOOKUP(D338,'部省规划资金拨付（年报数据）'!$C$8:'部省规划资金拨付（年报数据）'!$BE$464,1,FALSE)</f>
        <v>汝城水口-东江湖凉滩码头</v>
      </c>
      <c r="BJ338" s="43">
        <v>3450</v>
      </c>
      <c r="BK338" s="43">
        <v>913.09439999999995</v>
      </c>
      <c r="BL338" s="43"/>
      <c r="BM338" s="43">
        <v>3450</v>
      </c>
      <c r="BN338" s="43">
        <v>0</v>
      </c>
      <c r="BO338" s="43"/>
      <c r="BP338" s="43"/>
      <c r="BQ338" s="43"/>
      <c r="BR338" s="43"/>
      <c r="BS338" s="43">
        <f t="shared" si="19"/>
        <v>3450</v>
      </c>
      <c r="BT338" s="106" t="s">
        <v>1187</v>
      </c>
      <c r="BU338" s="106" t="s">
        <v>1077</v>
      </c>
      <c r="BV338" s="110"/>
    </row>
    <row r="339" spans="1:74" ht="36">
      <c r="A339" s="28">
        <v>328</v>
      </c>
      <c r="B339" s="28" t="s">
        <v>300</v>
      </c>
      <c r="C339" s="28" t="s">
        <v>1677</v>
      </c>
      <c r="D339" s="30" t="s">
        <v>1678</v>
      </c>
      <c r="E339" s="31" t="s">
        <v>1679</v>
      </c>
      <c r="F339" s="31" t="s">
        <v>1680</v>
      </c>
      <c r="G339" s="32"/>
      <c r="H339" s="32"/>
      <c r="I339" s="38" t="s">
        <v>478</v>
      </c>
      <c r="J339" s="39" t="s">
        <v>87</v>
      </c>
      <c r="K339" s="40" t="s">
        <v>88</v>
      </c>
      <c r="L339" s="38"/>
      <c r="M339" s="53" t="s">
        <v>134</v>
      </c>
      <c r="N339" s="42" t="s">
        <v>90</v>
      </c>
      <c r="O339" s="43">
        <v>39.5</v>
      </c>
      <c r="P339" s="93">
        <v>40</v>
      </c>
      <c r="Q339" s="89"/>
      <c r="R339" s="89">
        <v>40</v>
      </c>
      <c r="S339" s="48"/>
      <c r="T339" s="48"/>
      <c r="U339" s="48"/>
      <c r="V339" s="55">
        <v>2020</v>
      </c>
      <c r="W339" s="55">
        <v>2022</v>
      </c>
      <c r="X339" s="72" t="s">
        <v>1681</v>
      </c>
      <c r="Y339" s="72" t="s">
        <v>1682</v>
      </c>
      <c r="Z339" s="73">
        <v>56853</v>
      </c>
      <c r="AA339" s="73">
        <v>40223.370699999999</v>
      </c>
      <c r="AB339" s="73">
        <v>13675</v>
      </c>
      <c r="AC339" s="73"/>
      <c r="AD339" s="79">
        <v>43178</v>
      </c>
      <c r="AE339" s="67"/>
      <c r="AF339" s="67"/>
      <c r="AG339" s="67">
        <f t="shared" si="18"/>
        <v>23775.9</v>
      </c>
      <c r="AH339" s="67">
        <f t="shared" si="18"/>
        <v>4102.5</v>
      </c>
      <c r="AI339" s="79"/>
      <c r="AJ339" s="79"/>
      <c r="AK339" s="79"/>
      <c r="AL339" s="79"/>
      <c r="AM339" s="79"/>
      <c r="AN339" s="79"/>
      <c r="AO339" s="79"/>
      <c r="AP339" s="79"/>
      <c r="AQ339" s="79"/>
      <c r="AR339" s="79"/>
      <c r="AS339" s="55">
        <v>4480</v>
      </c>
      <c r="AT339" s="55">
        <v>960</v>
      </c>
      <c r="AU339" s="93" t="s">
        <v>246</v>
      </c>
      <c r="AV339" s="55"/>
      <c r="AW339" s="94">
        <v>2240</v>
      </c>
      <c r="AX339" s="94">
        <v>1440</v>
      </c>
      <c r="AY339" s="95" t="s">
        <v>246</v>
      </c>
      <c r="AZ339" s="95"/>
      <c r="BA339" s="95">
        <v>17055.900000000001</v>
      </c>
      <c r="BB339" s="100">
        <v>1702.5</v>
      </c>
      <c r="BC339" s="95" t="s">
        <v>93</v>
      </c>
      <c r="BD339" s="95"/>
      <c r="BE339" s="95"/>
      <c r="BF339" s="95"/>
      <c r="BG339" s="95"/>
      <c r="BH339" s="95"/>
      <c r="BI339" s="95" t="str">
        <f>VLOOKUP(D339,'部省规划资金拨付（年报数据）'!$C$8:'部省规划资金拨付（年报数据）'!$BE$464,1,FALSE)</f>
        <v>冷水滩花桥街经杨村甸至马坪公路</v>
      </c>
      <c r="BJ339" s="43">
        <v>1887</v>
      </c>
      <c r="BK339" s="43">
        <v>2215.5</v>
      </c>
      <c r="BL339" s="43"/>
      <c r="BM339" s="43">
        <v>1887</v>
      </c>
      <c r="BN339" s="43">
        <v>0</v>
      </c>
      <c r="BO339" s="43"/>
      <c r="BP339" s="43"/>
      <c r="BQ339" s="43"/>
      <c r="BR339" s="43"/>
      <c r="BS339" s="43">
        <f t="shared" si="19"/>
        <v>1887</v>
      </c>
      <c r="BT339" s="106" t="s">
        <v>1187</v>
      </c>
      <c r="BU339" s="106" t="s">
        <v>1077</v>
      </c>
      <c r="BV339" s="110"/>
    </row>
    <row r="340" spans="1:74" ht="36">
      <c r="A340" s="28">
        <v>329</v>
      </c>
      <c r="B340" s="28" t="s">
        <v>300</v>
      </c>
      <c r="C340" s="28" t="s">
        <v>1819</v>
      </c>
      <c r="D340" s="30" t="s">
        <v>1820</v>
      </c>
      <c r="E340" s="31" t="s">
        <v>1820</v>
      </c>
      <c r="F340" s="31" t="s">
        <v>1820</v>
      </c>
      <c r="G340" s="32"/>
      <c r="H340" s="32"/>
      <c r="I340" s="38" t="s">
        <v>478</v>
      </c>
      <c r="J340" s="39" t="s">
        <v>87</v>
      </c>
      <c r="K340" s="213" t="s">
        <v>88</v>
      </c>
      <c r="L340" s="47"/>
      <c r="M340" s="214" t="s">
        <v>134</v>
      </c>
      <c r="N340" s="42" t="s">
        <v>119</v>
      </c>
      <c r="O340" s="43">
        <v>3.4540000000000002</v>
      </c>
      <c r="P340" s="78">
        <v>4</v>
      </c>
      <c r="Q340" s="78"/>
      <c r="R340" s="78">
        <v>4</v>
      </c>
      <c r="S340" s="93"/>
      <c r="T340" s="93"/>
      <c r="U340" s="93"/>
      <c r="V340" s="55">
        <v>2020</v>
      </c>
      <c r="W340" s="55">
        <v>2021</v>
      </c>
      <c r="X340" s="71"/>
      <c r="Y340" s="72"/>
      <c r="Z340" s="73">
        <v>3200</v>
      </c>
      <c r="AA340" s="73">
        <v>2176</v>
      </c>
      <c r="AB340" s="73">
        <v>800</v>
      </c>
      <c r="AC340" s="73"/>
      <c r="AD340" s="67">
        <v>2400</v>
      </c>
      <c r="AE340" s="67"/>
      <c r="AF340" s="67"/>
      <c r="AG340" s="67">
        <f t="shared" si="18"/>
        <v>960</v>
      </c>
      <c r="AH340" s="67">
        <f t="shared" si="18"/>
        <v>0</v>
      </c>
      <c r="AI340" s="79"/>
      <c r="AJ340" s="79"/>
      <c r="AK340" s="79"/>
      <c r="AL340" s="79"/>
      <c r="AM340" s="79"/>
      <c r="AN340" s="79"/>
      <c r="AO340" s="79"/>
      <c r="AP340" s="79"/>
      <c r="AQ340" s="79"/>
      <c r="AR340" s="79"/>
      <c r="AS340" s="55"/>
      <c r="AT340" s="55"/>
      <c r="AU340" s="93"/>
      <c r="AV340" s="55"/>
      <c r="AW340" s="94">
        <v>960</v>
      </c>
      <c r="AX340" s="94">
        <v>240</v>
      </c>
      <c r="AY340" s="95" t="s">
        <v>246</v>
      </c>
      <c r="AZ340" s="95"/>
      <c r="BA340" s="95"/>
      <c r="BB340" s="100">
        <v>-240</v>
      </c>
      <c r="BC340" s="95" t="s">
        <v>1187</v>
      </c>
      <c r="BD340" s="95"/>
      <c r="BE340" s="95"/>
      <c r="BF340" s="95"/>
      <c r="BG340" s="95"/>
      <c r="BH340" s="95"/>
      <c r="BI340" s="95" t="str">
        <f>VLOOKUP(D340,'部省规划资金拨付（年报数据）'!$C$8:'部省规划资金拨付（年报数据）'!$BE$464,1,FALSE)</f>
        <v>东安监狱公路（AB门前G207改道）</v>
      </c>
      <c r="BJ340" s="43">
        <v>0</v>
      </c>
      <c r="BK340" s="43">
        <v>0</v>
      </c>
      <c r="BL340" s="43"/>
      <c r="BM340" s="43">
        <v>0</v>
      </c>
      <c r="BN340" s="43">
        <v>0</v>
      </c>
      <c r="BO340" s="43"/>
      <c r="BP340" s="43"/>
      <c r="BQ340" s="43"/>
      <c r="BR340" s="43"/>
      <c r="BS340" s="43">
        <f t="shared" si="19"/>
        <v>0</v>
      </c>
      <c r="BT340" s="106" t="s">
        <v>1187</v>
      </c>
      <c r="BU340" s="106" t="s">
        <v>1077</v>
      </c>
      <c r="BV340" s="110"/>
    </row>
    <row r="341" spans="1:74" ht="60">
      <c r="A341" s="28">
        <v>330</v>
      </c>
      <c r="B341" s="28" t="s">
        <v>300</v>
      </c>
      <c r="C341" s="28" t="s">
        <v>1294</v>
      </c>
      <c r="D341" s="30" t="s">
        <v>1756</v>
      </c>
      <c r="E341" s="31" t="s">
        <v>1757</v>
      </c>
      <c r="F341" s="31" t="s">
        <v>1758</v>
      </c>
      <c r="G341" s="32"/>
      <c r="H341" s="32"/>
      <c r="I341" s="38" t="s">
        <v>478</v>
      </c>
      <c r="J341" s="39" t="s">
        <v>87</v>
      </c>
      <c r="K341" s="40" t="s">
        <v>88</v>
      </c>
      <c r="L341" s="38"/>
      <c r="M341" s="129" t="s">
        <v>134</v>
      </c>
      <c r="N341" s="42" t="s">
        <v>90</v>
      </c>
      <c r="O341" s="43">
        <v>8.6240000000000006</v>
      </c>
      <c r="P341" s="93">
        <v>8.3800000000000008</v>
      </c>
      <c r="Q341" s="89"/>
      <c r="R341" s="89">
        <v>8.07</v>
      </c>
      <c r="S341" s="48"/>
      <c r="T341" s="48">
        <v>310</v>
      </c>
      <c r="U341" s="48"/>
      <c r="V341" s="62">
        <v>2019</v>
      </c>
      <c r="W341" s="55">
        <v>2022</v>
      </c>
      <c r="X341" s="71" t="s">
        <v>1759</v>
      </c>
      <c r="Y341" s="75" t="s">
        <v>1760</v>
      </c>
      <c r="Z341" s="73">
        <v>16852.86</v>
      </c>
      <c r="AA341" s="73">
        <v>11709.874599999999</v>
      </c>
      <c r="AB341" s="73">
        <v>3537</v>
      </c>
      <c r="AC341" s="73"/>
      <c r="AD341" s="79">
        <v>13315.86</v>
      </c>
      <c r="AE341" s="67"/>
      <c r="AF341" s="67"/>
      <c r="AG341" s="67">
        <f t="shared" si="18"/>
        <v>6860</v>
      </c>
      <c r="AH341" s="67">
        <f t="shared" si="18"/>
        <v>0</v>
      </c>
      <c r="AI341" s="79"/>
      <c r="AJ341" s="79"/>
      <c r="AK341" s="79"/>
      <c r="AL341" s="79"/>
      <c r="AM341" s="79"/>
      <c r="AN341" s="79"/>
      <c r="AO341" s="79"/>
      <c r="AP341" s="79"/>
      <c r="AQ341" s="79"/>
      <c r="AR341" s="79"/>
      <c r="AS341" s="55">
        <v>1960</v>
      </c>
      <c r="AT341" s="55">
        <v>405</v>
      </c>
      <c r="AU341" s="93" t="s">
        <v>246</v>
      </c>
      <c r="AV341" s="55"/>
      <c r="AW341" s="94">
        <v>4900</v>
      </c>
      <c r="AX341" s="94">
        <v>2071</v>
      </c>
      <c r="AY341" s="95" t="s">
        <v>93</v>
      </c>
      <c r="AZ341" s="95"/>
      <c r="BA341" s="95"/>
      <c r="BB341" s="100">
        <v>-2476</v>
      </c>
      <c r="BC341" s="95" t="s">
        <v>1187</v>
      </c>
      <c r="BD341" s="95"/>
      <c r="BE341" s="95"/>
      <c r="BF341" s="95"/>
      <c r="BG341" s="95"/>
      <c r="BH341" s="95"/>
      <c r="BI341" s="95" t="str">
        <f>VLOOKUP(D341,'部省规划资金拨付（年报数据）'!$C$8:'部省规划资金拨付（年报数据）'!$BE$464,1,FALSE)</f>
        <v>蓝山火市-毛俊水库</v>
      </c>
      <c r="BJ341" s="43">
        <v>0</v>
      </c>
      <c r="BK341" s="43">
        <v>0</v>
      </c>
      <c r="BL341" s="43"/>
      <c r="BM341" s="43">
        <v>0</v>
      </c>
      <c r="BN341" s="43">
        <v>0</v>
      </c>
      <c r="BO341" s="43"/>
      <c r="BP341" s="43"/>
      <c r="BQ341" s="43"/>
      <c r="BR341" s="43"/>
      <c r="BS341" s="43">
        <f t="shared" si="19"/>
        <v>0</v>
      </c>
      <c r="BT341" s="106" t="s">
        <v>1187</v>
      </c>
      <c r="BU341" s="106" t="s">
        <v>1077</v>
      </c>
      <c r="BV341" s="110" t="s">
        <v>1761</v>
      </c>
    </row>
    <row r="342" spans="1:74" ht="60">
      <c r="A342" s="28">
        <v>331</v>
      </c>
      <c r="B342" s="28" t="s">
        <v>300</v>
      </c>
      <c r="C342" s="28" t="s">
        <v>1294</v>
      </c>
      <c r="D342" s="30" t="s">
        <v>1762</v>
      </c>
      <c r="E342" s="31" t="s">
        <v>1757</v>
      </c>
      <c r="F342" s="31" t="s">
        <v>1763</v>
      </c>
      <c r="G342" s="32"/>
      <c r="H342" s="32"/>
      <c r="I342" s="38" t="s">
        <v>478</v>
      </c>
      <c r="J342" s="39" t="s">
        <v>87</v>
      </c>
      <c r="K342" s="213" t="s">
        <v>88</v>
      </c>
      <c r="L342" s="38"/>
      <c r="M342" s="214" t="s">
        <v>134</v>
      </c>
      <c r="N342" s="42" t="s">
        <v>90</v>
      </c>
      <c r="O342" s="43">
        <v>14.41</v>
      </c>
      <c r="P342" s="93">
        <v>14.098000000000001</v>
      </c>
      <c r="Q342" s="78">
        <v>13.842840000000001</v>
      </c>
      <c r="R342" s="78"/>
      <c r="S342" s="48"/>
      <c r="T342" s="48">
        <v>255.16</v>
      </c>
      <c r="U342" s="48"/>
      <c r="V342" s="89">
        <v>2020</v>
      </c>
      <c r="W342" s="55">
        <v>2022</v>
      </c>
      <c r="X342" s="71" t="s">
        <v>1764</v>
      </c>
      <c r="Y342" s="72" t="s">
        <v>1765</v>
      </c>
      <c r="Z342" s="73">
        <v>44216</v>
      </c>
      <c r="AA342" s="73">
        <v>27250</v>
      </c>
      <c r="AB342" s="73">
        <v>5639.2</v>
      </c>
      <c r="AC342" s="73"/>
      <c r="AD342" s="67">
        <v>38576.800000000003</v>
      </c>
      <c r="AE342" s="67"/>
      <c r="AF342" s="67"/>
      <c r="AG342" s="67">
        <f t="shared" si="18"/>
        <v>22108</v>
      </c>
      <c r="AH342" s="67">
        <f t="shared" si="18"/>
        <v>0</v>
      </c>
      <c r="AI342" s="79"/>
      <c r="AJ342" s="79"/>
      <c r="AK342" s="79"/>
      <c r="AL342" s="79"/>
      <c r="AM342" s="79"/>
      <c r="AN342" s="79"/>
      <c r="AO342" s="79"/>
      <c r="AP342" s="79"/>
      <c r="AQ342" s="79"/>
      <c r="AR342" s="79"/>
      <c r="AS342" s="55"/>
      <c r="AT342" s="55"/>
      <c r="AU342" s="93"/>
      <c r="AV342" s="55"/>
      <c r="AW342" s="94">
        <v>22108</v>
      </c>
      <c r="AX342" s="94">
        <v>1691.76</v>
      </c>
      <c r="AY342" s="95" t="s">
        <v>93</v>
      </c>
      <c r="AZ342" s="95"/>
      <c r="BA342" s="95"/>
      <c r="BB342" s="100">
        <v>-1691.76</v>
      </c>
      <c r="BC342" s="95" t="s">
        <v>1187</v>
      </c>
      <c r="BD342" s="95"/>
      <c r="BE342" s="95"/>
      <c r="BF342" s="95"/>
      <c r="BG342" s="95"/>
      <c r="BH342" s="95"/>
      <c r="BI342" s="95" t="str">
        <f>VLOOKUP(D342,'部省规划资金拨付（年报数据）'!$C$8:'部省规划资金拨付（年报数据）'!$BE$464,1,FALSE)</f>
        <v>S232、S107蓝山县城-火市</v>
      </c>
      <c r="BJ342" s="43">
        <v>0</v>
      </c>
      <c r="BK342" s="43">
        <v>0</v>
      </c>
      <c r="BL342" s="43"/>
      <c r="BM342" s="43">
        <v>0</v>
      </c>
      <c r="BN342" s="43">
        <v>0</v>
      </c>
      <c r="BO342" s="43"/>
      <c r="BP342" s="43"/>
      <c r="BQ342" s="43"/>
      <c r="BR342" s="43"/>
      <c r="BS342" s="43">
        <f t="shared" si="19"/>
        <v>0</v>
      </c>
      <c r="BT342" s="106" t="s">
        <v>1187</v>
      </c>
      <c r="BU342" s="106" t="s">
        <v>1077</v>
      </c>
      <c r="BV342" s="110" t="s">
        <v>1761</v>
      </c>
    </row>
    <row r="343" spans="1:74" ht="36">
      <c r="A343" s="28">
        <v>332</v>
      </c>
      <c r="B343" s="28" t="s">
        <v>331</v>
      </c>
      <c r="C343" s="28" t="s">
        <v>889</v>
      </c>
      <c r="D343" s="33" t="s">
        <v>1821</v>
      </c>
      <c r="E343" s="34" t="s">
        <v>1821</v>
      </c>
      <c r="F343" s="31" t="s">
        <v>1821</v>
      </c>
      <c r="G343" s="32"/>
      <c r="H343" s="32"/>
      <c r="I343" s="38" t="s">
        <v>478</v>
      </c>
      <c r="J343" s="39" t="s">
        <v>87</v>
      </c>
      <c r="K343" s="46" t="s">
        <v>140</v>
      </c>
      <c r="L343" s="38" t="s">
        <v>141</v>
      </c>
      <c r="M343" s="53" t="s">
        <v>134</v>
      </c>
      <c r="N343" s="42" t="s">
        <v>119</v>
      </c>
      <c r="O343" s="43">
        <v>5</v>
      </c>
      <c r="P343" s="48">
        <v>6</v>
      </c>
      <c r="Q343" s="61"/>
      <c r="R343" s="61">
        <v>6</v>
      </c>
      <c r="S343" s="61"/>
      <c r="T343" s="61"/>
      <c r="U343" s="61"/>
      <c r="V343" s="61">
        <v>2020</v>
      </c>
      <c r="W343" s="55">
        <v>2022</v>
      </c>
      <c r="X343" s="71"/>
      <c r="Y343" s="72"/>
      <c r="Z343" s="73">
        <v>4800</v>
      </c>
      <c r="AA343" s="73">
        <v>3264</v>
      </c>
      <c r="AB343" s="73">
        <v>1800</v>
      </c>
      <c r="AC343" s="73"/>
      <c r="AD343" s="48">
        <v>3000</v>
      </c>
      <c r="AE343" s="55"/>
      <c r="AF343" s="55"/>
      <c r="AG343" s="67">
        <f t="shared" si="18"/>
        <v>3360</v>
      </c>
      <c r="AH343" s="67">
        <f t="shared" si="18"/>
        <v>540</v>
      </c>
      <c r="AI343" s="48"/>
      <c r="AJ343" s="48"/>
      <c r="AK343" s="48"/>
      <c r="AL343" s="48"/>
      <c r="AM343" s="48"/>
      <c r="AN343" s="48"/>
      <c r="AO343" s="48"/>
      <c r="AP343" s="48"/>
      <c r="AQ343" s="48"/>
      <c r="AR343" s="48"/>
      <c r="AS343" s="61">
        <v>960</v>
      </c>
      <c r="AT343" s="61">
        <v>270</v>
      </c>
      <c r="AU343" s="48" t="s">
        <v>246</v>
      </c>
      <c r="AV343" s="61"/>
      <c r="AW343" s="94">
        <v>2400</v>
      </c>
      <c r="AX343" s="94">
        <v>270</v>
      </c>
      <c r="AY343" s="95" t="s">
        <v>93</v>
      </c>
      <c r="AZ343" s="95"/>
      <c r="BA343" s="95"/>
      <c r="BB343" s="100"/>
      <c r="BC343" s="95"/>
      <c r="BD343" s="95"/>
      <c r="BE343" s="95"/>
      <c r="BF343" s="95"/>
      <c r="BG343" s="95"/>
      <c r="BH343" s="95"/>
      <c r="BI343" s="95" t="str">
        <f>VLOOKUP(D343,'部省规划资金拨付（年报数据）'!$C$8:'部省规划资金拨付（年报数据）'!$BE$464,1,FALSE)</f>
        <v>新晃县省级工业园集中区连接线</v>
      </c>
      <c r="BJ343" s="43">
        <v>0</v>
      </c>
      <c r="BK343" s="43">
        <v>540</v>
      </c>
      <c r="BL343" s="43"/>
      <c r="BM343" s="43">
        <v>0</v>
      </c>
      <c r="BN343" s="43">
        <v>0</v>
      </c>
      <c r="BO343" s="43"/>
      <c r="BP343" s="43"/>
      <c r="BQ343" s="43"/>
      <c r="BR343" s="43"/>
      <c r="BS343" s="43">
        <f t="shared" si="19"/>
        <v>0</v>
      </c>
      <c r="BT343" s="106" t="s">
        <v>1187</v>
      </c>
      <c r="BU343" s="106" t="s">
        <v>1077</v>
      </c>
      <c r="BV343" s="110"/>
    </row>
    <row r="344" spans="1:74" ht="36">
      <c r="A344" s="28">
        <v>333</v>
      </c>
      <c r="B344" s="28" t="s">
        <v>344</v>
      </c>
      <c r="C344" s="28" t="s">
        <v>345</v>
      </c>
      <c r="D344" s="30" t="s">
        <v>1822</v>
      </c>
      <c r="E344" s="31" t="s">
        <v>1822</v>
      </c>
      <c r="F344" s="31" t="s">
        <v>1823</v>
      </c>
      <c r="G344" s="32" t="s">
        <v>1824</v>
      </c>
      <c r="H344" s="32"/>
      <c r="I344" s="38" t="s">
        <v>478</v>
      </c>
      <c r="J344" s="39" t="s">
        <v>87</v>
      </c>
      <c r="K344" s="49" t="s">
        <v>140</v>
      </c>
      <c r="L344" s="38" t="s">
        <v>141</v>
      </c>
      <c r="M344" s="50" t="s">
        <v>89</v>
      </c>
      <c r="N344" s="42" t="s">
        <v>90</v>
      </c>
      <c r="O344" s="43">
        <v>22</v>
      </c>
      <c r="P344" s="67">
        <v>22</v>
      </c>
      <c r="Q344" s="50">
        <v>22</v>
      </c>
      <c r="R344" s="50"/>
      <c r="S344" s="50"/>
      <c r="T344" s="41"/>
      <c r="U344" s="41"/>
      <c r="V344" s="50">
        <v>2020</v>
      </c>
      <c r="W344" s="55">
        <v>2022</v>
      </c>
      <c r="X344" s="71" t="s">
        <v>1825</v>
      </c>
      <c r="Y344" s="72" t="s">
        <v>1826</v>
      </c>
      <c r="Z344" s="73">
        <v>93490</v>
      </c>
      <c r="AA344" s="73">
        <v>63224</v>
      </c>
      <c r="AB344" s="73">
        <v>14300</v>
      </c>
      <c r="AC344" s="73"/>
      <c r="AD344" s="67">
        <v>79190</v>
      </c>
      <c r="AE344" s="55"/>
      <c r="AF344" s="55"/>
      <c r="AG344" s="67">
        <f t="shared" si="18"/>
        <v>10000</v>
      </c>
      <c r="AH344" s="67">
        <f t="shared" si="18"/>
        <v>4290</v>
      </c>
      <c r="AI344" s="79"/>
      <c r="AJ344" s="79"/>
      <c r="AK344" s="79"/>
      <c r="AL344" s="79"/>
      <c r="AM344" s="79"/>
      <c r="AN344" s="79"/>
      <c r="AO344" s="79"/>
      <c r="AP344" s="79"/>
      <c r="AQ344" s="79"/>
      <c r="AR344" s="79"/>
      <c r="AS344" s="62"/>
      <c r="AT344" s="55"/>
      <c r="AU344" s="93"/>
      <c r="AV344" s="55"/>
      <c r="AW344" s="94">
        <v>5000</v>
      </c>
      <c r="AX344" s="94">
        <v>4290</v>
      </c>
      <c r="AY344" s="95" t="s">
        <v>246</v>
      </c>
      <c r="AZ344" s="95"/>
      <c r="BA344" s="95">
        <v>5000</v>
      </c>
      <c r="BB344" s="100"/>
      <c r="BC344" s="95" t="s">
        <v>93</v>
      </c>
      <c r="BD344" s="95"/>
      <c r="BE344" s="95"/>
      <c r="BF344" s="95"/>
      <c r="BG344" s="95"/>
      <c r="BH344" s="95"/>
      <c r="BI344" s="95" t="str">
        <f>VLOOKUP(D344,'部省规划资金拨付（年报数据）'!$C$8:'部省规划资金拨付（年报数据）'!$BE$464,1,FALSE)</f>
        <v>新化县城-洋溪南站</v>
      </c>
      <c r="BJ344" s="43">
        <v>1973</v>
      </c>
      <c r="BK344" s="43">
        <v>2317</v>
      </c>
      <c r="BL344" s="43"/>
      <c r="BM344" s="43">
        <v>1973</v>
      </c>
      <c r="BN344" s="43">
        <v>0</v>
      </c>
      <c r="BO344" s="43"/>
      <c r="BP344" s="43"/>
      <c r="BQ344" s="43"/>
      <c r="BR344" s="43"/>
      <c r="BS344" s="43">
        <f t="shared" si="19"/>
        <v>1973</v>
      </c>
      <c r="BT344" s="106" t="s">
        <v>1187</v>
      </c>
      <c r="BU344" s="106" t="s">
        <v>1077</v>
      </c>
      <c r="BV344" s="110"/>
    </row>
    <row r="345" spans="1:74" ht="36">
      <c r="A345" s="28">
        <v>334</v>
      </c>
      <c r="B345" s="28" t="s">
        <v>344</v>
      </c>
      <c r="C345" s="28" t="s">
        <v>362</v>
      </c>
      <c r="D345" s="30" t="s">
        <v>1827</v>
      </c>
      <c r="E345" s="31" t="s">
        <v>1827</v>
      </c>
      <c r="F345" s="31" t="s">
        <v>1827</v>
      </c>
      <c r="G345" s="32"/>
      <c r="H345" s="32"/>
      <c r="I345" s="38" t="s">
        <v>478</v>
      </c>
      <c r="J345" s="39" t="s">
        <v>87</v>
      </c>
      <c r="K345" s="49" t="s">
        <v>140</v>
      </c>
      <c r="L345" s="38" t="s">
        <v>141</v>
      </c>
      <c r="M345" s="215" t="s">
        <v>165</v>
      </c>
      <c r="N345" s="42" t="s">
        <v>119</v>
      </c>
      <c r="O345" s="43">
        <v>6</v>
      </c>
      <c r="P345" s="67">
        <v>5.7519999999999998</v>
      </c>
      <c r="Q345" s="78"/>
      <c r="R345" s="78">
        <v>5.7519999999999998</v>
      </c>
      <c r="S345" s="78"/>
      <c r="T345" s="93"/>
      <c r="U345" s="93"/>
      <c r="V345" s="62">
        <v>2019</v>
      </c>
      <c r="W345" s="62">
        <v>2021</v>
      </c>
      <c r="X345" s="72" t="s">
        <v>1828</v>
      </c>
      <c r="Y345" s="72" t="s">
        <v>1829</v>
      </c>
      <c r="Z345" s="73">
        <v>4200</v>
      </c>
      <c r="AA345" s="73">
        <v>3141.7184999999999</v>
      </c>
      <c r="AB345" s="73">
        <v>1725.6</v>
      </c>
      <c r="AC345" s="73"/>
      <c r="AD345" s="67">
        <v>2474.4</v>
      </c>
      <c r="AE345" s="55"/>
      <c r="AF345" s="55"/>
      <c r="AG345" s="67">
        <f t="shared" si="18"/>
        <v>4200</v>
      </c>
      <c r="AH345" s="67">
        <f t="shared" si="18"/>
        <v>540</v>
      </c>
      <c r="AI345" s="79"/>
      <c r="AJ345" s="79"/>
      <c r="AK345" s="79"/>
      <c r="AL345" s="79"/>
      <c r="AM345" s="79"/>
      <c r="AN345" s="79"/>
      <c r="AO345" s="79"/>
      <c r="AP345" s="79"/>
      <c r="AQ345" s="79"/>
      <c r="AR345" s="79"/>
      <c r="AS345" s="62"/>
      <c r="AT345" s="55"/>
      <c r="AU345" s="93"/>
      <c r="AV345" s="55"/>
      <c r="AW345" s="94">
        <v>1260</v>
      </c>
      <c r="AX345" s="94">
        <v>540</v>
      </c>
      <c r="AY345" s="95" t="s">
        <v>246</v>
      </c>
      <c r="AZ345" s="95"/>
      <c r="BA345" s="95">
        <v>2940</v>
      </c>
      <c r="BB345" s="100"/>
      <c r="BC345" s="95" t="s">
        <v>93</v>
      </c>
      <c r="BD345" s="95"/>
      <c r="BE345" s="95"/>
      <c r="BF345" s="95"/>
      <c r="BG345" s="95"/>
      <c r="BH345" s="95"/>
      <c r="BI345" s="95" t="str">
        <f>VLOOKUP(D345,'部省规划资金拨付（年报数据）'!$C$8:'部省规划资金拨付（年报数据）'!$BE$464,1,FALSE)</f>
        <v>涟源城区-沪昆高铁邵阳北站</v>
      </c>
      <c r="BJ345" s="43">
        <v>248</v>
      </c>
      <c r="BK345" s="43">
        <v>292</v>
      </c>
      <c r="BL345" s="43"/>
      <c r="BM345" s="43">
        <v>248</v>
      </c>
      <c r="BN345" s="43">
        <v>0</v>
      </c>
      <c r="BO345" s="43"/>
      <c r="BP345" s="43"/>
      <c r="BQ345" s="43"/>
      <c r="BR345" s="43"/>
      <c r="BS345" s="43">
        <f t="shared" si="19"/>
        <v>248</v>
      </c>
      <c r="BT345" s="106" t="s">
        <v>1187</v>
      </c>
      <c r="BU345" s="106" t="s">
        <v>1077</v>
      </c>
      <c r="BV345" s="110"/>
    </row>
    <row r="346" spans="1:74" ht="36">
      <c r="A346" s="28">
        <v>335</v>
      </c>
      <c r="B346" s="28" t="s">
        <v>371</v>
      </c>
      <c r="C346" s="28" t="s">
        <v>378</v>
      </c>
      <c r="D346" s="30" t="s">
        <v>1744</v>
      </c>
      <c r="E346" s="31" t="s">
        <v>1744</v>
      </c>
      <c r="F346" s="31" t="s">
        <v>1745</v>
      </c>
      <c r="G346" s="32"/>
      <c r="H346" s="32"/>
      <c r="I346" s="38" t="s">
        <v>478</v>
      </c>
      <c r="J346" s="39" t="s">
        <v>87</v>
      </c>
      <c r="K346" s="44" t="s">
        <v>140</v>
      </c>
      <c r="L346" s="38" t="s">
        <v>141</v>
      </c>
      <c r="M346" s="41" t="s">
        <v>89</v>
      </c>
      <c r="N346" s="42" t="s">
        <v>90</v>
      </c>
      <c r="O346" s="43">
        <v>0.6</v>
      </c>
      <c r="P346" s="65">
        <v>1.3</v>
      </c>
      <c r="Q346" s="65"/>
      <c r="R346" s="65">
        <v>1</v>
      </c>
      <c r="S346" s="65"/>
      <c r="T346" s="65">
        <v>300</v>
      </c>
      <c r="U346" s="65"/>
      <c r="V346" s="65">
        <v>2020</v>
      </c>
      <c r="W346" s="55">
        <v>2022</v>
      </c>
      <c r="X346" s="72" t="s">
        <v>1746</v>
      </c>
      <c r="Y346" s="75"/>
      <c r="Z346" s="73">
        <v>3000</v>
      </c>
      <c r="AA346" s="73">
        <v>2040</v>
      </c>
      <c r="AB346" s="73">
        <v>1660</v>
      </c>
      <c r="AC346" s="73"/>
      <c r="AD346" s="79">
        <v>1340</v>
      </c>
      <c r="AE346" s="86"/>
      <c r="AF346" s="86"/>
      <c r="AG346" s="67">
        <f t="shared" si="18"/>
        <v>5100</v>
      </c>
      <c r="AH346" s="67">
        <f t="shared" si="18"/>
        <v>996</v>
      </c>
      <c r="AI346" s="88"/>
      <c r="AJ346" s="79"/>
      <c r="AK346" s="88"/>
      <c r="AL346" s="88"/>
      <c r="AM346" s="88"/>
      <c r="AN346" s="88"/>
      <c r="AO346" s="88"/>
      <c r="AP346" s="88"/>
      <c r="AQ346" s="88"/>
      <c r="AR346" s="55"/>
      <c r="AS346" s="55">
        <v>1800</v>
      </c>
      <c r="AT346" s="55">
        <v>996</v>
      </c>
      <c r="AU346" s="93" t="s">
        <v>93</v>
      </c>
      <c r="AV346" s="55"/>
      <c r="AW346" s="94">
        <v>300</v>
      </c>
      <c r="AX346" s="94"/>
      <c r="AY346" s="95" t="s">
        <v>93</v>
      </c>
      <c r="AZ346" s="95"/>
      <c r="BA346" s="95"/>
      <c r="BB346" s="100"/>
      <c r="BC346" s="95"/>
      <c r="BD346" s="95"/>
      <c r="BE346" s="103">
        <v>3000</v>
      </c>
      <c r="BF346" s="95"/>
      <c r="BG346" s="95"/>
      <c r="BH346" s="95"/>
      <c r="BI346" s="95" t="str">
        <f>VLOOKUP(D346,'部省规划资金拨付（年报数据）'!$C$8:'部省规划资金拨付（年报数据）'!$BE$464,1,FALSE)</f>
        <v>凤凰乌巢河大桥</v>
      </c>
      <c r="BJ346" s="43">
        <v>0</v>
      </c>
      <c r="BK346" s="43">
        <v>996</v>
      </c>
      <c r="BL346" s="43"/>
      <c r="BM346" s="43">
        <v>0</v>
      </c>
      <c r="BN346" s="43">
        <v>0</v>
      </c>
      <c r="BO346" s="43"/>
      <c r="BP346" s="43"/>
      <c r="BQ346" s="43"/>
      <c r="BR346" s="43"/>
      <c r="BS346" s="43">
        <f t="shared" si="19"/>
        <v>0</v>
      </c>
      <c r="BT346" s="106" t="s">
        <v>1187</v>
      </c>
      <c r="BU346" s="106" t="s">
        <v>1077</v>
      </c>
      <c r="BV346" s="110"/>
    </row>
    <row r="347" spans="1:74" ht="60">
      <c r="A347" s="28">
        <v>336</v>
      </c>
      <c r="B347" s="28" t="s">
        <v>371</v>
      </c>
      <c r="C347" s="28" t="s">
        <v>1052</v>
      </c>
      <c r="D347" s="30" t="s">
        <v>1830</v>
      </c>
      <c r="E347" s="31" t="s">
        <v>1625</v>
      </c>
      <c r="F347" s="31" t="s">
        <v>1626</v>
      </c>
      <c r="G347" s="32"/>
      <c r="H347" s="32"/>
      <c r="I347" s="38" t="s">
        <v>478</v>
      </c>
      <c r="J347" s="39" t="s">
        <v>87</v>
      </c>
      <c r="K347" s="44" t="s">
        <v>140</v>
      </c>
      <c r="L347" s="38" t="s">
        <v>141</v>
      </c>
      <c r="M347" s="41" t="s">
        <v>564</v>
      </c>
      <c r="N347" s="42" t="s">
        <v>90</v>
      </c>
      <c r="O347" s="55">
        <v>17</v>
      </c>
      <c r="P347" s="55">
        <v>17</v>
      </c>
      <c r="Q347" s="55"/>
      <c r="R347" s="55">
        <v>17</v>
      </c>
      <c r="S347" s="55"/>
      <c r="T347" s="55"/>
      <c r="U347" s="55"/>
      <c r="V347" s="55">
        <v>2020</v>
      </c>
      <c r="W347" s="55">
        <v>2022</v>
      </c>
      <c r="X347" s="71"/>
      <c r="Y347" s="75"/>
      <c r="Z347" s="73">
        <v>22347</v>
      </c>
      <c r="AA347" s="73">
        <v>15195.96</v>
      </c>
      <c r="AB347" s="73">
        <v>5160</v>
      </c>
      <c r="AC347" s="73"/>
      <c r="AD347" s="79">
        <v>17187</v>
      </c>
      <c r="AE347" s="67"/>
      <c r="AF347" s="67"/>
      <c r="AG347" s="67">
        <f t="shared" si="18"/>
        <v>6704.1</v>
      </c>
      <c r="AH347" s="67">
        <f t="shared" si="18"/>
        <v>1548</v>
      </c>
      <c r="AI347" s="79"/>
      <c r="AJ347" s="79"/>
      <c r="AK347" s="79"/>
      <c r="AL347" s="79"/>
      <c r="AM347" s="79"/>
      <c r="AN347" s="79"/>
      <c r="AO347" s="79"/>
      <c r="AP347" s="79"/>
      <c r="AQ347" s="79"/>
      <c r="AR347" s="79"/>
      <c r="AS347" s="55"/>
      <c r="AT347" s="55">
        <v>0</v>
      </c>
      <c r="AU347" s="93" t="s">
        <v>93</v>
      </c>
      <c r="AV347" s="55"/>
      <c r="AW347" s="94">
        <v>6704.1</v>
      </c>
      <c r="AX347" s="94">
        <v>1548</v>
      </c>
      <c r="AY347" s="95" t="s">
        <v>246</v>
      </c>
      <c r="AZ347" s="95"/>
      <c r="BA347" s="95"/>
      <c r="BB347" s="100"/>
      <c r="BC347" s="95"/>
      <c r="BD347" s="95"/>
      <c r="BE347" s="95"/>
      <c r="BF347" s="95"/>
      <c r="BG347" s="95"/>
      <c r="BH347" s="95"/>
      <c r="BI347" s="95" t="str">
        <f>VLOOKUP(D347,'部省规划资金拨付（年报数据）'!$C$8:'部省规划资金拨付（年报数据）'!$BE$464,1,FALSE)</f>
        <v>花垣吉卫螺丝懂经董马库-保靖夯沙（保靖段）</v>
      </c>
      <c r="BJ347" s="43">
        <v>0</v>
      </c>
      <c r="BK347" s="43">
        <v>1548</v>
      </c>
      <c r="BL347" s="43"/>
      <c r="BM347" s="43">
        <v>0</v>
      </c>
      <c r="BN347" s="43">
        <v>0</v>
      </c>
      <c r="BO347" s="43"/>
      <c r="BP347" s="43"/>
      <c r="BQ347" s="43"/>
      <c r="BR347" s="43"/>
      <c r="BS347" s="43">
        <f t="shared" si="19"/>
        <v>0</v>
      </c>
      <c r="BT347" s="106" t="s">
        <v>1187</v>
      </c>
      <c r="BU347" s="106" t="s">
        <v>1077</v>
      </c>
      <c r="BV347" s="110"/>
    </row>
    <row r="348" spans="1:74" ht="36">
      <c r="A348" s="28">
        <v>337</v>
      </c>
      <c r="B348" s="28" t="s">
        <v>371</v>
      </c>
      <c r="C348" s="28" t="s">
        <v>389</v>
      </c>
      <c r="D348" s="30" t="s">
        <v>1831</v>
      </c>
      <c r="E348" s="31" t="s">
        <v>1832</v>
      </c>
      <c r="F348" s="31" t="s">
        <v>1833</v>
      </c>
      <c r="G348" s="32"/>
      <c r="H348" s="32"/>
      <c r="I348" s="38" t="s">
        <v>478</v>
      </c>
      <c r="J348" s="39" t="s">
        <v>87</v>
      </c>
      <c r="K348" s="44" t="s">
        <v>140</v>
      </c>
      <c r="L348" s="38" t="s">
        <v>141</v>
      </c>
      <c r="M348" s="41" t="s">
        <v>89</v>
      </c>
      <c r="N348" s="42" t="s">
        <v>90</v>
      </c>
      <c r="O348" s="43">
        <v>7.8</v>
      </c>
      <c r="P348" s="55">
        <v>7.81</v>
      </c>
      <c r="Q348" s="65">
        <v>7.81</v>
      </c>
      <c r="R348" s="65"/>
      <c r="S348" s="65"/>
      <c r="T348" s="65"/>
      <c r="U348" s="65"/>
      <c r="V348" s="65">
        <v>2020</v>
      </c>
      <c r="W348" s="55">
        <v>2022</v>
      </c>
      <c r="X348" s="71" t="s">
        <v>1834</v>
      </c>
      <c r="Y348" s="75" t="s">
        <v>1835</v>
      </c>
      <c r="Z348" s="73">
        <v>37473</v>
      </c>
      <c r="AA348" s="73">
        <v>30421.998200000002</v>
      </c>
      <c r="AB348" s="73">
        <v>5076.5</v>
      </c>
      <c r="AC348" s="73"/>
      <c r="AD348" s="79">
        <v>32396.5</v>
      </c>
      <c r="AE348" s="93"/>
      <c r="AF348" s="93"/>
      <c r="AG348" s="67">
        <f t="shared" si="18"/>
        <v>27850</v>
      </c>
      <c r="AH348" s="67">
        <f t="shared" si="18"/>
        <v>3900</v>
      </c>
      <c r="AI348" s="79">
        <v>16710</v>
      </c>
      <c r="AJ348" s="79">
        <v>0</v>
      </c>
      <c r="AK348" s="79">
        <v>16710</v>
      </c>
      <c r="AL348" s="79"/>
      <c r="AM348" s="79"/>
      <c r="AN348" s="79"/>
      <c r="AO348" s="79"/>
      <c r="AP348" s="79"/>
      <c r="AQ348" s="79" t="s">
        <v>246</v>
      </c>
      <c r="AR348" s="79"/>
      <c r="AS348" s="55">
        <v>11140</v>
      </c>
      <c r="AT348" s="55">
        <v>3900</v>
      </c>
      <c r="AU348" s="93" t="s">
        <v>93</v>
      </c>
      <c r="AV348" s="55"/>
      <c r="AW348" s="94"/>
      <c r="AX348" s="94"/>
      <c r="AY348" s="95" t="s">
        <v>93</v>
      </c>
      <c r="AZ348" s="95"/>
      <c r="BA348" s="95"/>
      <c r="BB348" s="100"/>
      <c r="BC348" s="95"/>
      <c r="BD348" s="95"/>
      <c r="BE348" s="95"/>
      <c r="BF348" s="95"/>
      <c r="BG348" s="95"/>
      <c r="BH348" s="95"/>
      <c r="BI348" s="95" t="str">
        <f>VLOOKUP(D348,'部省规划资金拨付（年报数据）'!$C$8:'部省规划资金拨付（年报数据）'!$BE$464,1,FALSE)</f>
        <v>永顺绕城线</v>
      </c>
      <c r="BJ348" s="43">
        <v>0</v>
      </c>
      <c r="BK348" s="43">
        <v>3900</v>
      </c>
      <c r="BL348" s="43"/>
      <c r="BM348" s="43">
        <v>0</v>
      </c>
      <c r="BN348" s="43">
        <v>0</v>
      </c>
      <c r="BO348" s="43"/>
      <c r="BP348" s="43"/>
      <c r="BQ348" s="43"/>
      <c r="BR348" s="43"/>
      <c r="BS348" s="43">
        <f t="shared" si="19"/>
        <v>0</v>
      </c>
      <c r="BT348" s="106" t="s">
        <v>1187</v>
      </c>
      <c r="BU348" s="106" t="s">
        <v>1077</v>
      </c>
      <c r="BV348" s="110"/>
    </row>
    <row r="349" spans="1:74" ht="60">
      <c r="A349" s="28">
        <v>338</v>
      </c>
      <c r="B349" s="28" t="s">
        <v>79</v>
      </c>
      <c r="C349" s="28" t="s">
        <v>96</v>
      </c>
      <c r="D349" s="205" t="s">
        <v>1836</v>
      </c>
      <c r="E349" s="31" t="s">
        <v>1836</v>
      </c>
      <c r="F349" s="31" t="s">
        <v>1836</v>
      </c>
      <c r="G349" s="32" t="s">
        <v>1837</v>
      </c>
      <c r="H349" s="32" t="s">
        <v>1838</v>
      </c>
      <c r="I349" s="38" t="s">
        <v>478</v>
      </c>
      <c r="J349" s="39" t="s">
        <v>1839</v>
      </c>
      <c r="K349" s="54" t="s">
        <v>88</v>
      </c>
      <c r="L349" s="38"/>
      <c r="M349" s="41" t="s">
        <v>89</v>
      </c>
      <c r="N349" s="42"/>
      <c r="O349" s="57" t="s">
        <v>1840</v>
      </c>
      <c r="P349" s="55">
        <v>17</v>
      </c>
      <c r="Q349" s="62"/>
      <c r="R349" s="62">
        <v>10</v>
      </c>
      <c r="S349" s="62">
        <v>7</v>
      </c>
      <c r="T349" s="62"/>
      <c r="U349" s="62"/>
      <c r="V349" s="55">
        <v>2017</v>
      </c>
      <c r="W349" s="62">
        <v>2020</v>
      </c>
      <c r="X349" s="71" t="s">
        <v>101</v>
      </c>
      <c r="Y349" s="197"/>
      <c r="Z349" s="73">
        <v>8200</v>
      </c>
      <c r="AA349" s="73"/>
      <c r="AB349" s="73">
        <v>5100</v>
      </c>
      <c r="AC349" s="73">
        <v>4970</v>
      </c>
      <c r="AD349" s="67">
        <v>3100</v>
      </c>
      <c r="AE349" s="67"/>
      <c r="AF349" s="67"/>
      <c r="AG349" s="67">
        <f t="shared" si="18"/>
        <v>4865</v>
      </c>
      <c r="AH349" s="67">
        <f t="shared" si="18"/>
        <v>0</v>
      </c>
      <c r="AI349" s="79"/>
      <c r="AJ349" s="79"/>
      <c r="AK349" s="79"/>
      <c r="AL349" s="79"/>
      <c r="AM349" s="79"/>
      <c r="AN349" s="79"/>
      <c r="AO349" s="79"/>
      <c r="AP349" s="79"/>
      <c r="AQ349" s="79"/>
      <c r="AR349" s="79"/>
      <c r="AS349" s="55">
        <v>4865</v>
      </c>
      <c r="AT349" s="55">
        <v>765</v>
      </c>
      <c r="AU349" s="93" t="s">
        <v>246</v>
      </c>
      <c r="AV349" s="55"/>
      <c r="AW349" s="94">
        <v>0</v>
      </c>
      <c r="AX349" s="140">
        <v>-765</v>
      </c>
      <c r="AY349" s="95" t="s">
        <v>1631</v>
      </c>
      <c r="AZ349" s="95"/>
      <c r="BA349" s="95"/>
      <c r="BB349" s="100"/>
      <c r="BC349" s="95"/>
      <c r="BD349" s="95"/>
      <c r="BE349" s="95"/>
      <c r="BF349" s="95"/>
      <c r="BG349" s="95"/>
      <c r="BH349" s="95"/>
      <c r="BI349" s="95" t="e">
        <f>VLOOKUP(D349,'部省规划资金拨付（年报数据）'!$C$8:'部省规划资金拨付（年报数据）'!$BE$464,1,FALSE)</f>
        <v>#N/A</v>
      </c>
      <c r="BJ349" s="43">
        <v>0</v>
      </c>
      <c r="BK349" s="43">
        <v>0</v>
      </c>
      <c r="BL349" s="43"/>
      <c r="BM349" s="43">
        <v>0</v>
      </c>
      <c r="BN349" s="43">
        <v>0</v>
      </c>
      <c r="BO349" s="43"/>
      <c r="BP349" s="43"/>
      <c r="BQ349" s="43"/>
      <c r="BR349" s="43"/>
      <c r="BS349" s="43">
        <f t="shared" si="19"/>
        <v>0</v>
      </c>
      <c r="BT349" s="106" t="s">
        <v>1187</v>
      </c>
      <c r="BU349" s="106" t="s">
        <v>1187</v>
      </c>
      <c r="BV349" s="110" t="s">
        <v>1841</v>
      </c>
    </row>
    <row r="350" spans="1:74" ht="24">
      <c r="A350" s="28">
        <v>339</v>
      </c>
      <c r="B350" s="28" t="s">
        <v>116</v>
      </c>
      <c r="C350" s="28" t="s">
        <v>1139</v>
      </c>
      <c r="D350" s="30" t="s">
        <v>1694</v>
      </c>
      <c r="E350" s="31" t="s">
        <v>1694</v>
      </c>
      <c r="F350" s="31" t="s">
        <v>1694</v>
      </c>
      <c r="G350" s="32" t="s">
        <v>1694</v>
      </c>
      <c r="H350" s="32" t="s">
        <v>1694</v>
      </c>
      <c r="I350" s="38" t="s">
        <v>478</v>
      </c>
      <c r="J350" s="39" t="s">
        <v>87</v>
      </c>
      <c r="K350" s="40" t="s">
        <v>88</v>
      </c>
      <c r="L350" s="38"/>
      <c r="M350" s="129" t="s">
        <v>765</v>
      </c>
      <c r="N350" s="42" t="s">
        <v>113</v>
      </c>
      <c r="O350" s="43">
        <v>8.39</v>
      </c>
      <c r="P350" s="50">
        <v>8.39</v>
      </c>
      <c r="Q350" s="50"/>
      <c r="R350" s="50">
        <v>8.39</v>
      </c>
      <c r="S350" s="60"/>
      <c r="T350" s="60"/>
      <c r="U350" s="60"/>
      <c r="V350" s="67">
        <v>2018</v>
      </c>
      <c r="W350" s="67">
        <v>2020</v>
      </c>
      <c r="X350" s="71"/>
      <c r="Y350" s="72"/>
      <c r="Z350" s="73">
        <v>8361</v>
      </c>
      <c r="AA350" s="73">
        <v>2067.6480000000001</v>
      </c>
      <c r="AB350" s="73">
        <v>2937</v>
      </c>
      <c r="AC350" s="73">
        <v>0</v>
      </c>
      <c r="AD350" s="67">
        <v>5424</v>
      </c>
      <c r="AE350" s="55"/>
      <c r="AF350" s="55"/>
      <c r="AG350" s="67">
        <f t="shared" si="18"/>
        <v>5508.3</v>
      </c>
      <c r="AH350" s="67">
        <f t="shared" si="18"/>
        <v>881.1</v>
      </c>
      <c r="AI350" s="79"/>
      <c r="AJ350" s="79"/>
      <c r="AK350" s="79"/>
      <c r="AL350" s="79"/>
      <c r="AM350" s="79"/>
      <c r="AN350" s="79"/>
      <c r="AO350" s="79"/>
      <c r="AP350" s="79"/>
      <c r="AQ350" s="79"/>
      <c r="AR350" s="79"/>
      <c r="AS350" s="62"/>
      <c r="AT350" s="55"/>
      <c r="AU350" s="93"/>
      <c r="AV350" s="55"/>
      <c r="AW350" s="94">
        <v>2508.3000000000002</v>
      </c>
      <c r="AX350" s="94">
        <v>881.1</v>
      </c>
      <c r="AY350" s="95" t="s">
        <v>246</v>
      </c>
      <c r="AZ350" s="95"/>
      <c r="BA350" s="95"/>
      <c r="BB350" s="100"/>
      <c r="BC350" s="95"/>
      <c r="BD350" s="95"/>
      <c r="BE350" s="101">
        <v>3000</v>
      </c>
      <c r="BF350" s="95"/>
      <c r="BG350" s="95"/>
      <c r="BH350" s="95"/>
      <c r="BI350" s="95" t="str">
        <f>VLOOKUP(D350,'部省规划资金拨付（年报数据）'!$C$8:'部省规划资金拨付（年报数据）'!$BE$464,1,FALSE)</f>
        <v>G240衡山长青-白果</v>
      </c>
      <c r="BJ350" s="43">
        <v>0</v>
      </c>
      <c r="BK350" s="43">
        <v>881.1</v>
      </c>
      <c r="BL350" s="43"/>
      <c r="BM350" s="43">
        <v>0</v>
      </c>
      <c r="BN350" s="43">
        <v>0</v>
      </c>
      <c r="BO350" s="43"/>
      <c r="BP350" s="43"/>
      <c r="BQ350" s="43"/>
      <c r="BR350" s="43"/>
      <c r="BS350" s="43">
        <f t="shared" si="19"/>
        <v>0</v>
      </c>
      <c r="BT350" s="106" t="s">
        <v>1187</v>
      </c>
      <c r="BU350" s="106" t="s">
        <v>1187</v>
      </c>
      <c r="BV350" s="110"/>
    </row>
    <row r="351" spans="1:74" ht="36">
      <c r="A351" s="28">
        <v>340</v>
      </c>
      <c r="B351" s="28" t="s">
        <v>116</v>
      </c>
      <c r="C351" s="28" t="s">
        <v>122</v>
      </c>
      <c r="D351" s="30" t="s">
        <v>1842</v>
      </c>
      <c r="E351" s="31" t="s">
        <v>1842</v>
      </c>
      <c r="F351" s="31" t="s">
        <v>1842</v>
      </c>
      <c r="G351" s="32"/>
      <c r="H351" s="32"/>
      <c r="I351" s="38" t="s">
        <v>478</v>
      </c>
      <c r="J351" s="39" t="s">
        <v>87</v>
      </c>
      <c r="K351" s="54" t="s">
        <v>88</v>
      </c>
      <c r="L351" s="38"/>
      <c r="M351" s="167" t="s">
        <v>165</v>
      </c>
      <c r="N351" s="42" t="s">
        <v>119</v>
      </c>
      <c r="O351" s="43">
        <v>10</v>
      </c>
      <c r="P351" s="48">
        <v>10</v>
      </c>
      <c r="Q351" s="60"/>
      <c r="R351" s="89">
        <v>10</v>
      </c>
      <c r="S351" s="60"/>
      <c r="T351" s="60"/>
      <c r="U351" s="60"/>
      <c r="V351" s="62">
        <v>2020</v>
      </c>
      <c r="W351" s="55">
        <v>2022</v>
      </c>
      <c r="X351" s="71"/>
      <c r="Y351" s="72"/>
      <c r="Z351" s="73">
        <v>8000</v>
      </c>
      <c r="AA351" s="73">
        <v>5440</v>
      </c>
      <c r="AB351" s="73">
        <v>2000</v>
      </c>
      <c r="AC351" s="73"/>
      <c r="AD351" s="67">
        <v>6000</v>
      </c>
      <c r="AE351" s="55"/>
      <c r="AF351" s="55"/>
      <c r="AG351" s="67">
        <f t="shared" si="18"/>
        <v>8000</v>
      </c>
      <c r="AH351" s="67">
        <f t="shared" si="18"/>
        <v>1200</v>
      </c>
      <c r="AI351" s="79"/>
      <c r="AJ351" s="79"/>
      <c r="AK351" s="79"/>
      <c r="AL351" s="79"/>
      <c r="AM351" s="79"/>
      <c r="AN351" s="79"/>
      <c r="AO351" s="79"/>
      <c r="AP351" s="79"/>
      <c r="AQ351" s="79"/>
      <c r="AR351" s="79"/>
      <c r="AS351" s="55">
        <v>8000</v>
      </c>
      <c r="AT351" s="55">
        <v>1200</v>
      </c>
      <c r="AU351" s="93" t="s">
        <v>94</v>
      </c>
      <c r="AV351" s="55">
        <v>10</v>
      </c>
      <c r="AW351" s="94"/>
      <c r="AX351" s="94"/>
      <c r="AY351" s="95"/>
      <c r="AZ351" s="95"/>
      <c r="BA351" s="95"/>
      <c r="BB351" s="100"/>
      <c r="BC351" s="95"/>
      <c r="BD351" s="95"/>
      <c r="BE351" s="95"/>
      <c r="BF351" s="95"/>
      <c r="BG351" s="95"/>
      <c r="BH351" s="95"/>
      <c r="BI351" s="95" t="str">
        <f>VLOOKUP(D351,'部省规划资金拨付（年报数据）'!$C$8:'部省规划资金拨付（年报数据）'!$BE$464,1,FALSE)</f>
        <v>湘南监狱-耒阳市水东江道路</v>
      </c>
      <c r="BJ351" s="43">
        <v>0</v>
      </c>
      <c r="BK351" s="43">
        <v>1200</v>
      </c>
      <c r="BL351" s="43"/>
      <c r="BM351" s="43">
        <v>0</v>
      </c>
      <c r="BN351" s="43">
        <v>0</v>
      </c>
      <c r="BO351" s="43"/>
      <c r="BP351" s="43"/>
      <c r="BQ351" s="43"/>
      <c r="BR351" s="43"/>
      <c r="BS351" s="43">
        <f t="shared" si="19"/>
        <v>0</v>
      </c>
      <c r="BT351" s="106" t="s">
        <v>1187</v>
      </c>
      <c r="BU351" s="106" t="s">
        <v>1187</v>
      </c>
      <c r="BV351" s="110"/>
    </row>
    <row r="352" spans="1:74" ht="36">
      <c r="A352" s="28">
        <v>341</v>
      </c>
      <c r="B352" s="28" t="s">
        <v>116</v>
      </c>
      <c r="C352" s="28" t="s">
        <v>1420</v>
      </c>
      <c r="D352" s="30" t="s">
        <v>1843</v>
      </c>
      <c r="E352" s="31" t="s">
        <v>1843</v>
      </c>
      <c r="F352" s="31" t="s">
        <v>1844</v>
      </c>
      <c r="G352" s="32"/>
      <c r="H352" s="32"/>
      <c r="I352" s="38" t="s">
        <v>478</v>
      </c>
      <c r="J352" s="39" t="s">
        <v>87</v>
      </c>
      <c r="K352" s="40" t="s">
        <v>88</v>
      </c>
      <c r="L352" s="38"/>
      <c r="M352" s="167" t="s">
        <v>165</v>
      </c>
      <c r="N352" s="42" t="s">
        <v>90</v>
      </c>
      <c r="O352" s="43">
        <v>29.98</v>
      </c>
      <c r="P352" s="48">
        <v>30.012</v>
      </c>
      <c r="Q352" s="89"/>
      <c r="R352" s="89">
        <v>30.012</v>
      </c>
      <c r="S352" s="60"/>
      <c r="T352" s="60"/>
      <c r="U352" s="60"/>
      <c r="V352" s="62">
        <v>2020</v>
      </c>
      <c r="W352" s="55">
        <v>2022</v>
      </c>
      <c r="X352" s="71" t="s">
        <v>1845</v>
      </c>
      <c r="Y352" s="72"/>
      <c r="Z352" s="73">
        <v>25200</v>
      </c>
      <c r="AA352" s="73">
        <v>17136</v>
      </c>
      <c r="AB352" s="73">
        <v>9003.6</v>
      </c>
      <c r="AC352" s="73"/>
      <c r="AD352" s="67">
        <v>16196.4</v>
      </c>
      <c r="AE352" s="55"/>
      <c r="AF352" s="55"/>
      <c r="AG352" s="67">
        <f t="shared" si="18"/>
        <v>5040</v>
      </c>
      <c r="AH352" s="67">
        <f t="shared" si="18"/>
        <v>0</v>
      </c>
      <c r="AI352" s="79"/>
      <c r="AJ352" s="79"/>
      <c r="AK352" s="79"/>
      <c r="AL352" s="79"/>
      <c r="AM352" s="79"/>
      <c r="AN352" s="79"/>
      <c r="AO352" s="79"/>
      <c r="AP352" s="79"/>
      <c r="AQ352" s="79"/>
      <c r="AR352" s="79"/>
      <c r="AS352" s="55">
        <v>5040</v>
      </c>
      <c r="AT352" s="55">
        <v>1350.54</v>
      </c>
      <c r="AU352" s="93" t="s">
        <v>246</v>
      </c>
      <c r="AV352" s="55"/>
      <c r="AW352" s="94"/>
      <c r="AX352" s="94"/>
      <c r="AY352" s="95"/>
      <c r="AZ352" s="95"/>
      <c r="BA352" s="95"/>
      <c r="BB352" s="100">
        <v>-1350.54</v>
      </c>
      <c r="BC352" s="95" t="s">
        <v>1187</v>
      </c>
      <c r="BD352" s="95"/>
      <c r="BE352" s="95"/>
      <c r="BF352" s="95"/>
      <c r="BG352" s="95"/>
      <c r="BH352" s="95"/>
      <c r="BI352" s="95" t="str">
        <f>VLOOKUP(D352,'部省规划资金拨付（年报数据）'!$C$8:'部省规划资金拨付（年报数据）'!$BE$464,1,FALSE)</f>
        <v>常宁庙前-塔山</v>
      </c>
      <c r="BJ352" s="43">
        <v>0</v>
      </c>
      <c r="BK352" s="43">
        <v>0</v>
      </c>
      <c r="BL352" s="43"/>
      <c r="BM352" s="43">
        <v>0</v>
      </c>
      <c r="BN352" s="43">
        <v>0</v>
      </c>
      <c r="BO352" s="43"/>
      <c r="BP352" s="43"/>
      <c r="BQ352" s="43"/>
      <c r="BR352" s="43"/>
      <c r="BS352" s="43">
        <f t="shared" si="19"/>
        <v>0</v>
      </c>
      <c r="BT352" s="106" t="s">
        <v>1187</v>
      </c>
      <c r="BU352" s="106" t="s">
        <v>1187</v>
      </c>
      <c r="BV352" s="110"/>
    </row>
    <row r="353" spans="1:74" ht="36">
      <c r="A353" s="28">
        <v>342</v>
      </c>
      <c r="B353" s="28" t="s">
        <v>128</v>
      </c>
      <c r="C353" s="28" t="s">
        <v>156</v>
      </c>
      <c r="D353" s="30" t="s">
        <v>1846</v>
      </c>
      <c r="E353" s="31" t="s">
        <v>1847</v>
      </c>
      <c r="F353" s="31" t="s">
        <v>1848</v>
      </c>
      <c r="G353" s="32" t="s">
        <v>1849</v>
      </c>
      <c r="H353" s="32"/>
      <c r="I353" s="38" t="s">
        <v>478</v>
      </c>
      <c r="J353" s="39" t="s">
        <v>87</v>
      </c>
      <c r="K353" s="44" t="s">
        <v>140</v>
      </c>
      <c r="L353" s="38" t="s">
        <v>141</v>
      </c>
      <c r="M353" s="147" t="s">
        <v>765</v>
      </c>
      <c r="N353" s="42" t="s">
        <v>90</v>
      </c>
      <c r="O353" s="43">
        <v>36.799999999999997</v>
      </c>
      <c r="P353" s="55">
        <v>36.685000000000002</v>
      </c>
      <c r="Q353" s="219"/>
      <c r="R353" s="55">
        <v>36.685000000000002</v>
      </c>
      <c r="S353" s="219"/>
      <c r="T353" s="219"/>
      <c r="U353" s="219"/>
      <c r="V353" s="62">
        <v>2020</v>
      </c>
      <c r="W353" s="55">
        <v>2022</v>
      </c>
      <c r="X353" s="71" t="s">
        <v>1850</v>
      </c>
      <c r="Y353" s="75"/>
      <c r="Z353" s="73">
        <v>43541</v>
      </c>
      <c r="AA353" s="73">
        <v>29607.88</v>
      </c>
      <c r="AB353" s="73">
        <v>14674</v>
      </c>
      <c r="AC353" s="73"/>
      <c r="AD353" s="67">
        <v>28867</v>
      </c>
      <c r="AE353" s="79"/>
      <c r="AF353" s="79"/>
      <c r="AG353" s="67">
        <f t="shared" si="18"/>
        <v>9708.2471999999998</v>
      </c>
      <c r="AH353" s="67">
        <f t="shared" si="18"/>
        <v>9.9999999999909051E-2</v>
      </c>
      <c r="AI353" s="79"/>
      <c r="AJ353" s="79"/>
      <c r="AK353" s="79"/>
      <c r="AL353" s="79"/>
      <c r="AM353" s="79"/>
      <c r="AN353" s="79"/>
      <c r="AO353" s="79"/>
      <c r="AP353" s="79"/>
      <c r="AQ353" s="79"/>
      <c r="AR353" s="79"/>
      <c r="AS353" s="55">
        <v>9708.2471999999998</v>
      </c>
      <c r="AT353" s="55">
        <v>2201.1</v>
      </c>
      <c r="AU353" s="93" t="s">
        <v>246</v>
      </c>
      <c r="AV353" s="55"/>
      <c r="AW353" s="94"/>
      <c r="AX353" s="94"/>
      <c r="AY353" s="95"/>
      <c r="AZ353" s="95"/>
      <c r="BA353" s="95"/>
      <c r="BB353" s="100">
        <v>-2201</v>
      </c>
      <c r="BC353" s="95" t="s">
        <v>1187</v>
      </c>
      <c r="BD353" s="95"/>
      <c r="BE353" s="95"/>
      <c r="BF353" s="95"/>
      <c r="BG353" s="95"/>
      <c r="BH353" s="95"/>
      <c r="BI353" s="95" t="str">
        <f>VLOOKUP(D353,'部省规划资金拨付（年报数据）'!$C$8:'部省规划资金拨付（年报数据）'!$BE$464,1,FALSE)</f>
        <v>绥宁鹅公经朝仪至寨市公路</v>
      </c>
      <c r="BJ353" s="43">
        <v>0</v>
      </c>
      <c r="BK353" s="43">
        <v>9.9999999999909106E-2</v>
      </c>
      <c r="BL353" s="43"/>
      <c r="BM353" s="43">
        <v>0</v>
      </c>
      <c r="BN353" s="43">
        <v>0</v>
      </c>
      <c r="BO353" s="43"/>
      <c r="BP353" s="43"/>
      <c r="BQ353" s="43"/>
      <c r="BR353" s="43"/>
      <c r="BS353" s="43">
        <f t="shared" si="19"/>
        <v>0</v>
      </c>
      <c r="BT353" s="106" t="s">
        <v>1187</v>
      </c>
      <c r="BU353" s="106" t="s">
        <v>1187</v>
      </c>
      <c r="BV353" s="110"/>
    </row>
    <row r="354" spans="1:74" ht="24">
      <c r="A354" s="28">
        <v>343</v>
      </c>
      <c r="B354" s="28" t="s">
        <v>128</v>
      </c>
      <c r="C354" s="28" t="s">
        <v>1851</v>
      </c>
      <c r="D354" s="30" t="s">
        <v>1852</v>
      </c>
      <c r="E354" s="31" t="s">
        <v>1852</v>
      </c>
      <c r="F354" s="31" t="s">
        <v>1852</v>
      </c>
      <c r="G354" s="32"/>
      <c r="H354" s="32"/>
      <c r="I354" s="38" t="s">
        <v>478</v>
      </c>
      <c r="J354" s="39" t="s">
        <v>87</v>
      </c>
      <c r="K354" s="44" t="s">
        <v>133</v>
      </c>
      <c r="L354" s="47"/>
      <c r="M354" s="41" t="s">
        <v>89</v>
      </c>
      <c r="N354" s="42" t="s">
        <v>119</v>
      </c>
      <c r="O354" s="43">
        <v>20.399999999999999</v>
      </c>
      <c r="P354" s="55">
        <v>21.026</v>
      </c>
      <c r="Q354" s="55">
        <v>19</v>
      </c>
      <c r="R354" s="55"/>
      <c r="S354" s="55"/>
      <c r="T354" s="55">
        <v>2026</v>
      </c>
      <c r="U354" s="88"/>
      <c r="V354" s="62">
        <v>2020</v>
      </c>
      <c r="W354" s="55">
        <v>2022</v>
      </c>
      <c r="X354" s="71"/>
      <c r="Y354" s="75"/>
      <c r="Z354" s="73">
        <v>134166</v>
      </c>
      <c r="AA354" s="73">
        <v>95257.86</v>
      </c>
      <c r="AB354" s="73">
        <v>5256.5</v>
      </c>
      <c r="AC354" s="73"/>
      <c r="AD354" s="67">
        <v>128909.5</v>
      </c>
      <c r="AE354" s="79"/>
      <c r="AF354" s="79"/>
      <c r="AG354" s="67">
        <f t="shared" si="18"/>
        <v>40249.800000000003</v>
      </c>
      <c r="AH354" s="67">
        <f t="shared" si="18"/>
        <v>1879.4760000000001</v>
      </c>
      <c r="AI354" s="79"/>
      <c r="AJ354" s="79"/>
      <c r="AK354" s="79"/>
      <c r="AL354" s="79"/>
      <c r="AM354" s="79"/>
      <c r="AN354" s="79"/>
      <c r="AO354" s="79"/>
      <c r="AP354" s="79"/>
      <c r="AQ354" s="79"/>
      <c r="AR354" s="79"/>
      <c r="AS354" s="55">
        <v>20125</v>
      </c>
      <c r="AT354" s="55">
        <v>1879.4760000000001</v>
      </c>
      <c r="AU354" s="93" t="s">
        <v>246</v>
      </c>
      <c r="AV354" s="55"/>
      <c r="AW354" s="94">
        <v>20124.8</v>
      </c>
      <c r="AX354" s="94">
        <v>0</v>
      </c>
      <c r="AY354" s="95" t="s">
        <v>246</v>
      </c>
      <c r="AZ354" s="95"/>
      <c r="BA354" s="95"/>
      <c r="BB354" s="100"/>
      <c r="BC354" s="95"/>
      <c r="BD354" s="95"/>
      <c r="BE354" s="95"/>
      <c r="BF354" s="95"/>
      <c r="BG354" s="95"/>
      <c r="BH354" s="95"/>
      <c r="BI354" s="95" t="str">
        <f>VLOOKUP(D354,'部省规划资金拨付（年报数据）'!$C$8:'部省规划资金拨付（年报数据）'!$BE$464,1,FALSE)</f>
        <v>邵阳市-邵东机场快线</v>
      </c>
      <c r="BJ354" s="43">
        <v>0</v>
      </c>
      <c r="BK354" s="43">
        <v>1879.4760000000001</v>
      </c>
      <c r="BL354" s="43"/>
      <c r="BM354" s="43">
        <v>0</v>
      </c>
      <c r="BN354" s="43">
        <v>0</v>
      </c>
      <c r="BO354" s="43"/>
      <c r="BP354" s="43"/>
      <c r="BQ354" s="43"/>
      <c r="BR354" s="43"/>
      <c r="BS354" s="43">
        <f t="shared" si="19"/>
        <v>0</v>
      </c>
      <c r="BT354" s="106" t="s">
        <v>1187</v>
      </c>
      <c r="BU354" s="106" t="s">
        <v>1187</v>
      </c>
      <c r="BV354" s="110"/>
    </row>
    <row r="355" spans="1:74" ht="72">
      <c r="A355" s="28">
        <v>344</v>
      </c>
      <c r="B355" s="28" t="s">
        <v>162</v>
      </c>
      <c r="C355" s="28" t="s">
        <v>1099</v>
      </c>
      <c r="D355" s="30" t="s">
        <v>1853</v>
      </c>
      <c r="E355" s="31" t="s">
        <v>1854</v>
      </c>
      <c r="F355" s="31" t="s">
        <v>1855</v>
      </c>
      <c r="G355" s="32"/>
      <c r="H355" s="32" t="s">
        <v>1856</v>
      </c>
      <c r="I355" s="38" t="s">
        <v>478</v>
      </c>
      <c r="J355" s="39" t="s">
        <v>87</v>
      </c>
      <c r="K355" s="40" t="s">
        <v>88</v>
      </c>
      <c r="L355" s="38"/>
      <c r="M355" s="129" t="s">
        <v>89</v>
      </c>
      <c r="N355" s="42" t="s">
        <v>113</v>
      </c>
      <c r="O355" s="43">
        <v>2</v>
      </c>
      <c r="P355" s="55">
        <v>1.681</v>
      </c>
      <c r="Q355" s="66"/>
      <c r="R355" s="66">
        <v>2.4E-2</v>
      </c>
      <c r="S355" s="66"/>
      <c r="T355" s="66">
        <v>1657</v>
      </c>
      <c r="U355" s="66"/>
      <c r="V355" s="66">
        <v>2017</v>
      </c>
      <c r="W355" s="66">
        <v>2019</v>
      </c>
      <c r="X355" s="72" t="s">
        <v>1857</v>
      </c>
      <c r="Y355" s="72" t="s">
        <v>1858</v>
      </c>
      <c r="Z355" s="73">
        <v>10847</v>
      </c>
      <c r="AA355" s="73">
        <v>8542</v>
      </c>
      <c r="AB355" s="73">
        <v>5965.2</v>
      </c>
      <c r="AC355" s="73"/>
      <c r="AD355" s="67">
        <v>4881.8</v>
      </c>
      <c r="AE355" s="55"/>
      <c r="AF355" s="55"/>
      <c r="AG355" s="67">
        <f t="shared" si="18"/>
        <v>3239.1000000000004</v>
      </c>
      <c r="AH355" s="67">
        <f t="shared" si="18"/>
        <v>0</v>
      </c>
      <c r="AI355" s="79"/>
      <c r="AJ355" s="79"/>
      <c r="AK355" s="79"/>
      <c r="AL355" s="79"/>
      <c r="AM355" s="79"/>
      <c r="AN355" s="79"/>
      <c r="AO355" s="79"/>
      <c r="AP355" s="79"/>
      <c r="AQ355" s="79"/>
      <c r="AR355" s="79"/>
      <c r="AS355" s="55">
        <v>668.2</v>
      </c>
      <c r="AT355" s="55">
        <v>90</v>
      </c>
      <c r="AU355" s="93" t="s">
        <v>246</v>
      </c>
      <c r="AV355" s="55"/>
      <c r="AW355" s="94">
        <v>2570.9</v>
      </c>
      <c r="AX355" s="94">
        <v>1700</v>
      </c>
      <c r="AY355" s="95" t="s">
        <v>246</v>
      </c>
      <c r="AZ355" s="95"/>
      <c r="BA355" s="95"/>
      <c r="BB355" s="100">
        <v>-1790</v>
      </c>
      <c r="BC355" s="95" t="s">
        <v>1187</v>
      </c>
      <c r="BD355" s="95"/>
      <c r="BE355" s="95"/>
      <c r="BF355" s="95"/>
      <c r="BG355" s="95"/>
      <c r="BH355" s="95"/>
      <c r="BI355" s="95" t="str">
        <f>VLOOKUP(D355,'部省规划资金拨付（年报数据）'!$C$8:'部省规划资金拨付（年报数据）'!$BE$464,1,FALSE)</f>
        <v>岳阳洞庭湖大桥(G353)与沿湖大道(G240)交叉改建工程</v>
      </c>
      <c r="BJ355" s="43">
        <v>0</v>
      </c>
      <c r="BK355" s="43">
        <v>0</v>
      </c>
      <c r="BL355" s="43"/>
      <c r="BM355" s="43">
        <v>0</v>
      </c>
      <c r="BN355" s="43">
        <v>0</v>
      </c>
      <c r="BO355" s="43"/>
      <c r="BP355" s="43"/>
      <c r="BQ355" s="43"/>
      <c r="BR355" s="43"/>
      <c r="BS355" s="43">
        <f t="shared" si="19"/>
        <v>0</v>
      </c>
      <c r="BT355" s="106" t="s">
        <v>1187</v>
      </c>
      <c r="BU355" s="106" t="s">
        <v>1187</v>
      </c>
      <c r="BV355" s="110"/>
    </row>
    <row r="356" spans="1:74" ht="36">
      <c r="A356" s="28">
        <v>345</v>
      </c>
      <c r="B356" s="28" t="s">
        <v>190</v>
      </c>
      <c r="C356" s="28" t="s">
        <v>222</v>
      </c>
      <c r="D356" s="30" t="s">
        <v>1859</v>
      </c>
      <c r="E356" s="31" t="s">
        <v>1859</v>
      </c>
      <c r="F356" s="31" t="s">
        <v>1859</v>
      </c>
      <c r="G356" s="32"/>
      <c r="H356" s="32" t="s">
        <v>1860</v>
      </c>
      <c r="I356" s="38" t="s">
        <v>478</v>
      </c>
      <c r="J356" s="39" t="s">
        <v>87</v>
      </c>
      <c r="K356" s="49" t="s">
        <v>140</v>
      </c>
      <c r="L356" s="38" t="s">
        <v>141</v>
      </c>
      <c r="M356" s="63" t="s">
        <v>165</v>
      </c>
      <c r="N356" s="42" t="s">
        <v>113</v>
      </c>
      <c r="O356" s="43">
        <v>32</v>
      </c>
      <c r="P356" s="55">
        <v>34.095999999999997</v>
      </c>
      <c r="Q356" s="67">
        <v>32.134</v>
      </c>
      <c r="R356" s="67"/>
      <c r="S356" s="55">
        <v>1.962</v>
      </c>
      <c r="T356" s="55"/>
      <c r="U356" s="55"/>
      <c r="V356" s="67">
        <v>2018</v>
      </c>
      <c r="W356" s="67">
        <v>2021</v>
      </c>
      <c r="X356" s="71" t="s">
        <v>1861</v>
      </c>
      <c r="Y356" s="136" t="s">
        <v>1862</v>
      </c>
      <c r="Z356" s="73">
        <v>261541</v>
      </c>
      <c r="AA356" s="73">
        <v>217738.24460000001</v>
      </c>
      <c r="AB356" s="73">
        <v>27276.799999999999</v>
      </c>
      <c r="AC356" s="73">
        <v>0</v>
      </c>
      <c r="AD356" s="67">
        <v>234264.2</v>
      </c>
      <c r="AE356" s="67"/>
      <c r="AF356" s="67"/>
      <c r="AG356" s="67">
        <f t="shared" si="18"/>
        <v>39231.15</v>
      </c>
      <c r="AH356" s="67">
        <f t="shared" si="18"/>
        <v>3.999999999996362E-2</v>
      </c>
      <c r="AI356" s="79"/>
      <c r="AJ356" s="79"/>
      <c r="AK356" s="79"/>
      <c r="AL356" s="79"/>
      <c r="AM356" s="79"/>
      <c r="AN356" s="79"/>
      <c r="AO356" s="79"/>
      <c r="AP356" s="79"/>
      <c r="AQ356" s="79"/>
      <c r="AR356" s="79"/>
      <c r="AS356" s="93"/>
      <c r="AT356" s="55"/>
      <c r="AU356" s="93"/>
      <c r="AV356" s="55"/>
      <c r="AW356" s="94">
        <v>39231.15</v>
      </c>
      <c r="AX356" s="94">
        <v>8183.04</v>
      </c>
      <c r="AY356" s="95" t="s">
        <v>246</v>
      </c>
      <c r="AZ356" s="95"/>
      <c r="BA356" s="95"/>
      <c r="BB356" s="100">
        <v>-8183</v>
      </c>
      <c r="BC356" s="95" t="s">
        <v>1187</v>
      </c>
      <c r="BD356" s="95"/>
      <c r="BE356" s="95"/>
      <c r="BF356" s="95"/>
      <c r="BG356" s="95"/>
      <c r="BH356" s="95"/>
      <c r="BI356" s="95" t="str">
        <f>VLOOKUP(D356,'部省规划资金拨付（年报数据）'!$C$8:'部省规划资金拨付（年报数据）'!$BE$464,1,FALSE)</f>
        <v>G241石门壶瓶山至磨市</v>
      </c>
      <c r="BJ356" s="43">
        <v>0</v>
      </c>
      <c r="BK356" s="43">
        <v>3.9999999999963599E-2</v>
      </c>
      <c r="BL356" s="43"/>
      <c r="BM356" s="43">
        <v>0</v>
      </c>
      <c r="BN356" s="43">
        <v>0</v>
      </c>
      <c r="BO356" s="43"/>
      <c r="BP356" s="43"/>
      <c r="BQ356" s="43"/>
      <c r="BR356" s="43"/>
      <c r="BS356" s="43">
        <f t="shared" si="19"/>
        <v>0</v>
      </c>
      <c r="BT356" s="106" t="s">
        <v>1187</v>
      </c>
      <c r="BU356" s="106" t="s">
        <v>1187</v>
      </c>
      <c r="BV356" s="110"/>
    </row>
    <row r="357" spans="1:74" ht="36">
      <c r="A357" s="28">
        <v>346</v>
      </c>
      <c r="B357" s="28" t="s">
        <v>230</v>
      </c>
      <c r="C357" s="28" t="s">
        <v>231</v>
      </c>
      <c r="D357" s="30" t="s">
        <v>1766</v>
      </c>
      <c r="E357" s="31" t="s">
        <v>1550</v>
      </c>
      <c r="F357" s="31" t="s">
        <v>1551</v>
      </c>
      <c r="G357" s="32"/>
      <c r="H357" s="32"/>
      <c r="I357" s="38" t="s">
        <v>478</v>
      </c>
      <c r="J357" s="39" t="s">
        <v>87</v>
      </c>
      <c r="K357" s="44" t="s">
        <v>140</v>
      </c>
      <c r="L357" s="38" t="s">
        <v>234</v>
      </c>
      <c r="M357" s="41" t="s">
        <v>165</v>
      </c>
      <c r="N357" s="42" t="s">
        <v>90</v>
      </c>
      <c r="O357" s="55">
        <v>11.161</v>
      </c>
      <c r="P357" s="55">
        <v>11.161</v>
      </c>
      <c r="Q357" s="55"/>
      <c r="R357" s="55">
        <v>11.161</v>
      </c>
      <c r="S357" s="55"/>
      <c r="T357" s="55"/>
      <c r="U357" s="55"/>
      <c r="V357" s="62">
        <v>2020</v>
      </c>
      <c r="W357" s="55">
        <v>2021</v>
      </c>
      <c r="X357" s="71" t="s">
        <v>1767</v>
      </c>
      <c r="Y357" s="75"/>
      <c r="Z357" s="73">
        <v>9142</v>
      </c>
      <c r="AA357" s="73">
        <v>6216.56</v>
      </c>
      <c r="AB357" s="73">
        <v>4464.3999999999996</v>
      </c>
      <c r="AC357" s="73"/>
      <c r="AD357" s="67">
        <v>4677.6000000000004</v>
      </c>
      <c r="AE357" s="67"/>
      <c r="AF357" s="67"/>
      <c r="AG357" s="67">
        <f t="shared" si="18"/>
        <v>2742.6</v>
      </c>
      <c r="AH357" s="67">
        <f t="shared" si="18"/>
        <v>1339.32</v>
      </c>
      <c r="AI357" s="79"/>
      <c r="AJ357" s="79"/>
      <c r="AK357" s="79"/>
      <c r="AL357" s="79"/>
      <c r="AM357" s="79"/>
      <c r="AN357" s="79"/>
      <c r="AO357" s="79"/>
      <c r="AP357" s="79"/>
      <c r="AQ357" s="79"/>
      <c r="AR357" s="79"/>
      <c r="AS357" s="55"/>
      <c r="AT357" s="55"/>
      <c r="AU357" s="93"/>
      <c r="AV357" s="55"/>
      <c r="AW357" s="94">
        <v>2742.6</v>
      </c>
      <c r="AX357" s="94">
        <v>1339.32</v>
      </c>
      <c r="AY357" s="95" t="s">
        <v>246</v>
      </c>
      <c r="AZ357" s="95"/>
      <c r="BA357" s="95"/>
      <c r="BB357" s="100"/>
      <c r="BC357" s="95"/>
      <c r="BD357" s="95"/>
      <c r="BE357" s="95"/>
      <c r="BF357" s="95"/>
      <c r="BG357" s="95"/>
      <c r="BH357" s="95"/>
      <c r="BI357" s="95" t="str">
        <f>VLOOKUP(D357,'部省规划资金拨付（年报数据）'!$C$8:'部省规划资金拨付（年报数据）'!$BE$464,1,FALSE)</f>
        <v>永定西溪坪至慈利溪口（永定段）</v>
      </c>
      <c r="BJ357" s="43">
        <v>0</v>
      </c>
      <c r="BK357" s="43">
        <v>1339.32</v>
      </c>
      <c r="BL357" s="43"/>
      <c r="BM357" s="43">
        <v>0</v>
      </c>
      <c r="BN357" s="43">
        <v>0</v>
      </c>
      <c r="BO357" s="43"/>
      <c r="BP357" s="43"/>
      <c r="BQ357" s="43"/>
      <c r="BR357" s="43"/>
      <c r="BS357" s="43">
        <f t="shared" si="19"/>
        <v>0</v>
      </c>
      <c r="BT357" s="106" t="s">
        <v>1187</v>
      </c>
      <c r="BU357" s="106" t="s">
        <v>1187</v>
      </c>
      <c r="BV357" s="110"/>
    </row>
    <row r="358" spans="1:74" ht="36">
      <c r="A358" s="28">
        <v>347</v>
      </c>
      <c r="B358" s="28" t="s">
        <v>230</v>
      </c>
      <c r="C358" s="28" t="s">
        <v>231</v>
      </c>
      <c r="D358" s="30" t="s">
        <v>1863</v>
      </c>
      <c r="E358" s="31" t="s">
        <v>1863</v>
      </c>
      <c r="F358" s="31" t="s">
        <v>1863</v>
      </c>
      <c r="G358" s="32" t="s">
        <v>1864</v>
      </c>
      <c r="H358" s="32" t="s">
        <v>1863</v>
      </c>
      <c r="I358" s="38" t="s">
        <v>478</v>
      </c>
      <c r="J358" s="39" t="s">
        <v>87</v>
      </c>
      <c r="K358" s="49" t="s">
        <v>140</v>
      </c>
      <c r="L358" s="38" t="s">
        <v>234</v>
      </c>
      <c r="M358" s="216" t="s">
        <v>165</v>
      </c>
      <c r="N358" s="42" t="s">
        <v>113</v>
      </c>
      <c r="O358" s="43">
        <v>30.5</v>
      </c>
      <c r="P358" s="43">
        <v>30.5</v>
      </c>
      <c r="Q358" s="220"/>
      <c r="R358" s="43">
        <v>30.5</v>
      </c>
      <c r="S358" s="55"/>
      <c r="T358" s="55"/>
      <c r="U358" s="55"/>
      <c r="V358" s="69">
        <v>2018</v>
      </c>
      <c r="W358" s="69">
        <v>2020</v>
      </c>
      <c r="X358" s="71"/>
      <c r="Y358" s="72"/>
      <c r="Z358" s="73">
        <v>43317</v>
      </c>
      <c r="AA358" s="73">
        <v>9820.7999999999993</v>
      </c>
      <c r="AB358" s="73">
        <v>13950</v>
      </c>
      <c r="AC358" s="73">
        <v>0</v>
      </c>
      <c r="AD358" s="67">
        <v>29367</v>
      </c>
      <c r="AE358" s="67"/>
      <c r="AF358" s="67"/>
      <c r="AG358" s="67">
        <f t="shared" si="18"/>
        <v>6497.55</v>
      </c>
      <c r="AH358" s="67">
        <f t="shared" si="18"/>
        <v>4185</v>
      </c>
      <c r="AI358" s="79"/>
      <c r="AJ358" s="79"/>
      <c r="AK358" s="79"/>
      <c r="AL358" s="79"/>
      <c r="AM358" s="79"/>
      <c r="AN358" s="79"/>
      <c r="AO358" s="79"/>
      <c r="AP358" s="79"/>
      <c r="AQ358" s="79"/>
      <c r="AR358" s="79"/>
      <c r="AS358" s="55"/>
      <c r="AT358" s="55"/>
      <c r="AU358" s="93"/>
      <c r="AV358" s="55"/>
      <c r="AW358" s="94">
        <v>6497.55</v>
      </c>
      <c r="AX358" s="94">
        <v>4185</v>
      </c>
      <c r="AY358" s="95" t="s">
        <v>246</v>
      </c>
      <c r="AZ358" s="95"/>
      <c r="BA358" s="95"/>
      <c r="BB358" s="100"/>
      <c r="BC358" s="95"/>
      <c r="BD358" s="95"/>
      <c r="BE358" s="95"/>
      <c r="BF358" s="95"/>
      <c r="BG358" s="95"/>
      <c r="BH358" s="95"/>
      <c r="BI358" s="95" t="str">
        <f>VLOOKUP(D358,'部省规划资金拨付（年报数据）'!$C$8:'部省规划资金拨付（年报数据）'!$BE$464,1,FALSE)</f>
        <v>G353慈利-张家界城区（永定段）</v>
      </c>
      <c r="BJ358" s="43">
        <v>0</v>
      </c>
      <c r="BK358" s="43">
        <v>4185</v>
      </c>
      <c r="BL358" s="43"/>
      <c r="BM358" s="43">
        <v>0</v>
      </c>
      <c r="BN358" s="43">
        <v>0</v>
      </c>
      <c r="BO358" s="43"/>
      <c r="BP358" s="43"/>
      <c r="BQ358" s="43"/>
      <c r="BR358" s="43"/>
      <c r="BS358" s="43">
        <f t="shared" si="19"/>
        <v>0</v>
      </c>
      <c r="BT358" s="106" t="s">
        <v>1187</v>
      </c>
      <c r="BU358" s="106" t="s">
        <v>1187</v>
      </c>
      <c r="BV358" s="110"/>
    </row>
    <row r="359" spans="1:74" ht="36">
      <c r="A359" s="28">
        <v>348</v>
      </c>
      <c r="B359" s="28" t="s">
        <v>230</v>
      </c>
      <c r="C359" s="28" t="s">
        <v>247</v>
      </c>
      <c r="D359" s="30" t="s">
        <v>1865</v>
      </c>
      <c r="E359" s="31" t="s">
        <v>1866</v>
      </c>
      <c r="F359" s="31" t="s">
        <v>1866</v>
      </c>
      <c r="G359" s="32" t="s">
        <v>1866</v>
      </c>
      <c r="H359" s="32" t="s">
        <v>1866</v>
      </c>
      <c r="I359" s="38" t="s">
        <v>478</v>
      </c>
      <c r="J359" s="39" t="s">
        <v>87</v>
      </c>
      <c r="K359" s="44" t="s">
        <v>140</v>
      </c>
      <c r="L359" s="38" t="s">
        <v>141</v>
      </c>
      <c r="M359" s="41" t="s">
        <v>165</v>
      </c>
      <c r="N359" s="42" t="s">
        <v>113</v>
      </c>
      <c r="O359" s="43">
        <v>11.523999999999999</v>
      </c>
      <c r="P359" s="66">
        <v>9.4700000000000006</v>
      </c>
      <c r="Q359" s="66">
        <v>9.4700000000000006</v>
      </c>
      <c r="R359" s="66"/>
      <c r="S359" s="55"/>
      <c r="T359" s="55"/>
      <c r="U359" s="55"/>
      <c r="V359" s="194">
        <v>2017</v>
      </c>
      <c r="W359" s="55">
        <v>2019</v>
      </c>
      <c r="X359" s="72" t="s">
        <v>1867</v>
      </c>
      <c r="Y359" s="75"/>
      <c r="Z359" s="73">
        <v>73220</v>
      </c>
      <c r="AA359" s="73">
        <v>39424</v>
      </c>
      <c r="AB359" s="73">
        <v>8056</v>
      </c>
      <c r="AC359" s="73">
        <v>0</v>
      </c>
      <c r="AD359" s="67">
        <v>65164</v>
      </c>
      <c r="AE359" s="67"/>
      <c r="AF359" s="67"/>
      <c r="AG359" s="67">
        <f t="shared" si="18"/>
        <v>28000</v>
      </c>
      <c r="AH359" s="67">
        <f t="shared" si="18"/>
        <v>2416.8000000000002</v>
      </c>
      <c r="AI359" s="79"/>
      <c r="AJ359" s="79"/>
      <c r="AK359" s="79"/>
      <c r="AL359" s="79"/>
      <c r="AM359" s="79"/>
      <c r="AN359" s="79"/>
      <c r="AO359" s="79"/>
      <c r="AP359" s="79"/>
      <c r="AQ359" s="79"/>
      <c r="AR359" s="79"/>
      <c r="AS359" s="55">
        <v>8400</v>
      </c>
      <c r="AT359" s="55">
        <v>1208.4000000000001</v>
      </c>
      <c r="AU359" s="93" t="s">
        <v>246</v>
      </c>
      <c r="AV359" s="55"/>
      <c r="AW359" s="94">
        <v>19600</v>
      </c>
      <c r="AX359" s="94">
        <v>1208.4000000000001</v>
      </c>
      <c r="AY359" s="95" t="s">
        <v>246</v>
      </c>
      <c r="AZ359" s="95"/>
      <c r="BA359" s="95"/>
      <c r="BB359" s="100"/>
      <c r="BC359" s="95"/>
      <c r="BD359" s="95"/>
      <c r="BE359" s="95"/>
      <c r="BF359" s="95"/>
      <c r="BG359" s="95"/>
      <c r="BH359" s="95"/>
      <c r="BI359" s="95" t="str">
        <f>VLOOKUP(D359,'部省规划资金拨付（年报数据）'!$C$8:'部省规划资金拨付（年报数据）'!$BE$464,1,FALSE)</f>
        <v>G353慈利万福至甑山公路</v>
      </c>
      <c r="BJ359" s="43">
        <v>0</v>
      </c>
      <c r="BK359" s="43">
        <v>2416.8000000000002</v>
      </c>
      <c r="BL359" s="43"/>
      <c r="BM359" s="43">
        <v>0</v>
      </c>
      <c r="BN359" s="43">
        <v>0</v>
      </c>
      <c r="BO359" s="43"/>
      <c r="BP359" s="43"/>
      <c r="BQ359" s="43"/>
      <c r="BR359" s="43"/>
      <c r="BS359" s="43">
        <f t="shared" si="19"/>
        <v>0</v>
      </c>
      <c r="BT359" s="106" t="s">
        <v>1187</v>
      </c>
      <c r="BU359" s="106" t="s">
        <v>1187</v>
      </c>
      <c r="BV359" s="110"/>
    </row>
    <row r="360" spans="1:74" ht="36">
      <c r="A360" s="28">
        <v>349</v>
      </c>
      <c r="B360" s="28" t="s">
        <v>230</v>
      </c>
      <c r="C360" s="28" t="s">
        <v>247</v>
      </c>
      <c r="D360" s="30" t="s">
        <v>1868</v>
      </c>
      <c r="E360" s="31" t="s">
        <v>1869</v>
      </c>
      <c r="F360" s="31" t="s">
        <v>1869</v>
      </c>
      <c r="G360" s="32" t="s">
        <v>1869</v>
      </c>
      <c r="H360" s="32" t="s">
        <v>1869</v>
      </c>
      <c r="I360" s="38" t="s">
        <v>478</v>
      </c>
      <c r="J360" s="39" t="s">
        <v>87</v>
      </c>
      <c r="K360" s="49" t="s">
        <v>140</v>
      </c>
      <c r="L360" s="38" t="s">
        <v>141</v>
      </c>
      <c r="M360" s="216" t="s">
        <v>165</v>
      </c>
      <c r="N360" s="42" t="s">
        <v>113</v>
      </c>
      <c r="O360" s="43">
        <v>31</v>
      </c>
      <c r="P360" s="151">
        <v>31</v>
      </c>
      <c r="Q360" s="151"/>
      <c r="R360" s="151">
        <v>31</v>
      </c>
      <c r="S360" s="55"/>
      <c r="T360" s="55"/>
      <c r="U360" s="55"/>
      <c r="V360" s="69">
        <v>2018</v>
      </c>
      <c r="W360" s="69">
        <v>2020</v>
      </c>
      <c r="X360" s="71"/>
      <c r="Y360" s="72"/>
      <c r="Z360" s="73">
        <v>30000</v>
      </c>
      <c r="AA360" s="73">
        <v>9820.7999999999993</v>
      </c>
      <c r="AB360" s="73">
        <v>13950</v>
      </c>
      <c r="AC360" s="73">
        <v>0</v>
      </c>
      <c r="AD360" s="67">
        <v>16050</v>
      </c>
      <c r="AE360" s="67"/>
      <c r="AF360" s="67"/>
      <c r="AG360" s="67">
        <f t="shared" si="18"/>
        <v>4500</v>
      </c>
      <c r="AH360" s="67">
        <f t="shared" si="18"/>
        <v>4185</v>
      </c>
      <c r="AI360" s="79"/>
      <c r="AJ360" s="79"/>
      <c r="AK360" s="79"/>
      <c r="AL360" s="79"/>
      <c r="AM360" s="79"/>
      <c r="AN360" s="79"/>
      <c r="AO360" s="79"/>
      <c r="AP360" s="79"/>
      <c r="AQ360" s="79"/>
      <c r="AR360" s="79"/>
      <c r="AS360" s="55"/>
      <c r="AT360" s="55"/>
      <c r="AU360" s="93"/>
      <c r="AV360" s="55"/>
      <c r="AW360" s="94">
        <v>4500</v>
      </c>
      <c r="AX360" s="94">
        <v>4185</v>
      </c>
      <c r="AY360" s="95" t="s">
        <v>246</v>
      </c>
      <c r="AZ360" s="95"/>
      <c r="BA360" s="95"/>
      <c r="BB360" s="100"/>
      <c r="BC360" s="95"/>
      <c r="BD360" s="95"/>
      <c r="BE360" s="95"/>
      <c r="BF360" s="95"/>
      <c r="BG360" s="95"/>
      <c r="BH360" s="95"/>
      <c r="BI360" s="95" t="str">
        <f>VLOOKUP(D360,'部省规划资金拨付（年报数据）'!$C$8:'部省规划资金拨付（年报数据）'!$BE$464,1,FALSE)</f>
        <v>G241通津铺至石门泉坡</v>
      </c>
      <c r="BJ360" s="43">
        <v>0</v>
      </c>
      <c r="BK360" s="43">
        <v>4185</v>
      </c>
      <c r="BL360" s="43"/>
      <c r="BM360" s="43">
        <v>0</v>
      </c>
      <c r="BN360" s="43">
        <v>0</v>
      </c>
      <c r="BO360" s="43"/>
      <c r="BP360" s="43"/>
      <c r="BQ360" s="43"/>
      <c r="BR360" s="43"/>
      <c r="BS360" s="43">
        <f t="shared" si="19"/>
        <v>0</v>
      </c>
      <c r="BT360" s="106" t="s">
        <v>1187</v>
      </c>
      <c r="BU360" s="106" t="s">
        <v>1187</v>
      </c>
      <c r="BV360" s="110"/>
    </row>
    <row r="361" spans="1:74" ht="24">
      <c r="A361" s="28">
        <v>350</v>
      </c>
      <c r="B361" s="28" t="s">
        <v>230</v>
      </c>
      <c r="C361" s="28" t="s">
        <v>247</v>
      </c>
      <c r="D361" s="30" t="s">
        <v>1870</v>
      </c>
      <c r="E361" s="31" t="s">
        <v>1871</v>
      </c>
      <c r="F361" s="31" t="s">
        <v>1872</v>
      </c>
      <c r="G361" s="32"/>
      <c r="H361" s="32"/>
      <c r="I361" s="38" t="s">
        <v>478</v>
      </c>
      <c r="J361" s="39" t="s">
        <v>87</v>
      </c>
      <c r="K361" s="49" t="s">
        <v>140</v>
      </c>
      <c r="L361" s="38" t="s">
        <v>141</v>
      </c>
      <c r="M361" s="216" t="s">
        <v>165</v>
      </c>
      <c r="N361" s="42" t="s">
        <v>90</v>
      </c>
      <c r="O361" s="43">
        <v>15</v>
      </c>
      <c r="P361" s="151">
        <v>21</v>
      </c>
      <c r="Q361" s="151"/>
      <c r="R361" s="151">
        <v>21</v>
      </c>
      <c r="S361" s="55"/>
      <c r="T361" s="55"/>
      <c r="U361" s="55"/>
      <c r="V361" s="62">
        <v>2020</v>
      </c>
      <c r="W361" s="55">
        <v>2022</v>
      </c>
      <c r="X361" s="71"/>
      <c r="Y361" s="72"/>
      <c r="Z361" s="73">
        <v>19000</v>
      </c>
      <c r="AA361" s="73">
        <v>12920</v>
      </c>
      <c r="AB361" s="73">
        <v>8400</v>
      </c>
      <c r="AC361" s="73"/>
      <c r="AD361" s="67">
        <v>10600</v>
      </c>
      <c r="AE361" s="67"/>
      <c r="AF361" s="67"/>
      <c r="AG361" s="67">
        <f t="shared" si="18"/>
        <v>5700</v>
      </c>
      <c r="AH361" s="67">
        <f t="shared" si="18"/>
        <v>2520</v>
      </c>
      <c r="AI361" s="79"/>
      <c r="AJ361" s="79"/>
      <c r="AK361" s="79"/>
      <c r="AL361" s="79"/>
      <c r="AM361" s="79"/>
      <c r="AN361" s="79"/>
      <c r="AO361" s="79"/>
      <c r="AP361" s="79"/>
      <c r="AQ361" s="79"/>
      <c r="AR361" s="79"/>
      <c r="AS361" s="55"/>
      <c r="AT361" s="55"/>
      <c r="AU361" s="93"/>
      <c r="AV361" s="55"/>
      <c r="AW361" s="94">
        <v>5700</v>
      </c>
      <c r="AX361" s="94">
        <v>2520</v>
      </c>
      <c r="AY361" s="95" t="s">
        <v>246</v>
      </c>
      <c r="AZ361" s="95"/>
      <c r="BA361" s="95"/>
      <c r="BB361" s="100"/>
      <c r="BC361" s="95"/>
      <c r="BD361" s="95"/>
      <c r="BE361" s="95"/>
      <c r="BF361" s="95"/>
      <c r="BG361" s="95"/>
      <c r="BH361" s="95"/>
      <c r="BI361" s="95" t="str">
        <f>VLOOKUP(D361,'部省规划资金拨付（年报数据）'!$C$8:'部省规划资金拨付（年报数据）'!$BE$464,1,FALSE)</f>
        <v>慈利岩泊渡至朝阳</v>
      </c>
      <c r="BJ361" s="43">
        <v>0</v>
      </c>
      <c r="BK361" s="43">
        <v>2520</v>
      </c>
      <c r="BL361" s="43"/>
      <c r="BM361" s="43">
        <v>0</v>
      </c>
      <c r="BN361" s="43">
        <v>0</v>
      </c>
      <c r="BO361" s="43"/>
      <c r="BP361" s="43"/>
      <c r="BQ361" s="43"/>
      <c r="BR361" s="43"/>
      <c r="BS361" s="43">
        <f t="shared" si="19"/>
        <v>0</v>
      </c>
      <c r="BT361" s="106" t="s">
        <v>1187</v>
      </c>
      <c r="BU361" s="106" t="s">
        <v>1187</v>
      </c>
      <c r="BV361" s="110"/>
    </row>
    <row r="362" spans="1:74" ht="36">
      <c r="A362" s="28">
        <v>351</v>
      </c>
      <c r="B362" s="28" t="s">
        <v>274</v>
      </c>
      <c r="C362" s="28" t="s">
        <v>749</v>
      </c>
      <c r="D362" s="30" t="s">
        <v>1873</v>
      </c>
      <c r="E362" s="31" t="s">
        <v>1874</v>
      </c>
      <c r="F362" s="31" t="s">
        <v>1874</v>
      </c>
      <c r="G362" s="32" t="s">
        <v>1875</v>
      </c>
      <c r="H362" s="32"/>
      <c r="I362" s="38" t="s">
        <v>478</v>
      </c>
      <c r="J362" s="39" t="s">
        <v>87</v>
      </c>
      <c r="K362" s="40" t="s">
        <v>88</v>
      </c>
      <c r="L362" s="38"/>
      <c r="M362" s="105" t="s">
        <v>1121</v>
      </c>
      <c r="N362" s="42" t="s">
        <v>113</v>
      </c>
      <c r="O362" s="43">
        <v>27.654</v>
      </c>
      <c r="P362" s="60">
        <v>32</v>
      </c>
      <c r="Q362" s="60">
        <v>32</v>
      </c>
      <c r="R362" s="68"/>
      <c r="S362" s="68"/>
      <c r="T362" s="68"/>
      <c r="U362" s="68"/>
      <c r="V362" s="62">
        <v>2020</v>
      </c>
      <c r="W362" s="55">
        <v>2022</v>
      </c>
      <c r="X362" s="71"/>
      <c r="Y362" s="75"/>
      <c r="Z362" s="73">
        <v>70000</v>
      </c>
      <c r="AA362" s="73">
        <v>49700</v>
      </c>
      <c r="AB362" s="73">
        <v>17600</v>
      </c>
      <c r="AC362" s="73"/>
      <c r="AD362" s="73">
        <v>52400</v>
      </c>
      <c r="AE362" s="67"/>
      <c r="AF362" s="67"/>
      <c r="AG362" s="67">
        <f t="shared" si="18"/>
        <v>10500</v>
      </c>
      <c r="AH362" s="67">
        <f t="shared" si="18"/>
        <v>0</v>
      </c>
      <c r="AI362" s="79"/>
      <c r="AJ362" s="79"/>
      <c r="AK362" s="79"/>
      <c r="AL362" s="79"/>
      <c r="AM362" s="79"/>
      <c r="AN362" s="79"/>
      <c r="AO362" s="79"/>
      <c r="AP362" s="79"/>
      <c r="AQ362" s="79"/>
      <c r="AR362" s="79"/>
      <c r="AS362" s="55">
        <v>10500</v>
      </c>
      <c r="AT362" s="55">
        <v>2640</v>
      </c>
      <c r="AU362" s="93" t="s">
        <v>246</v>
      </c>
      <c r="AV362" s="55"/>
      <c r="AW362" s="94"/>
      <c r="AX362" s="94"/>
      <c r="AY362" s="95"/>
      <c r="AZ362" s="95"/>
      <c r="BA362" s="95"/>
      <c r="BB362" s="100">
        <v>-2640</v>
      </c>
      <c r="BC362" s="95" t="s">
        <v>1187</v>
      </c>
      <c r="BD362" s="95"/>
      <c r="BE362" s="95"/>
      <c r="BF362" s="95"/>
      <c r="BG362" s="95"/>
      <c r="BH362" s="95"/>
      <c r="BI362" s="95" t="str">
        <f>VLOOKUP(D362,'部省规划资金拨付（年报数据）'!$C$8:'部省规划资金拨付（年报数据）'!$BE$464,1,FALSE)</f>
        <v>G319菁华铺至益阳公路（一级）</v>
      </c>
      <c r="BJ362" s="43">
        <v>0</v>
      </c>
      <c r="BK362" s="43">
        <v>0</v>
      </c>
      <c r="BL362" s="43"/>
      <c r="BM362" s="43">
        <v>0</v>
      </c>
      <c r="BN362" s="43">
        <v>0</v>
      </c>
      <c r="BO362" s="43"/>
      <c r="BP362" s="43"/>
      <c r="BQ362" s="43"/>
      <c r="BR362" s="43"/>
      <c r="BS362" s="43">
        <f t="shared" si="19"/>
        <v>0</v>
      </c>
      <c r="BT362" s="106" t="s">
        <v>1187</v>
      </c>
      <c r="BU362" s="106" t="s">
        <v>1187</v>
      </c>
      <c r="BV362" s="110"/>
    </row>
    <row r="363" spans="1:74" ht="36">
      <c r="A363" s="28">
        <v>352</v>
      </c>
      <c r="B363" s="28" t="s">
        <v>293</v>
      </c>
      <c r="C363" s="28" t="s">
        <v>1106</v>
      </c>
      <c r="D363" s="30" t="s">
        <v>1876</v>
      </c>
      <c r="E363" s="31" t="s">
        <v>1877</v>
      </c>
      <c r="F363" s="31" t="s">
        <v>1878</v>
      </c>
      <c r="G363" s="32"/>
      <c r="H363" s="32"/>
      <c r="I363" s="38" t="s">
        <v>478</v>
      </c>
      <c r="J363" s="39" t="s">
        <v>87</v>
      </c>
      <c r="K363" s="40" t="s">
        <v>88</v>
      </c>
      <c r="L363" s="38"/>
      <c r="M363" s="191" t="s">
        <v>765</v>
      </c>
      <c r="N363" s="42" t="s">
        <v>90</v>
      </c>
      <c r="O363" s="43">
        <v>24.28</v>
      </c>
      <c r="P363" s="55">
        <v>23.36</v>
      </c>
      <c r="Q363" s="66"/>
      <c r="R363" s="66">
        <v>23.36</v>
      </c>
      <c r="S363" s="66"/>
      <c r="T363" s="66"/>
      <c r="U363" s="66"/>
      <c r="V363" s="62">
        <v>2020</v>
      </c>
      <c r="W363" s="55">
        <v>2022</v>
      </c>
      <c r="X363" s="71" t="s">
        <v>1879</v>
      </c>
      <c r="Y363" s="72" t="s">
        <v>1880</v>
      </c>
      <c r="Z363" s="73">
        <v>32430</v>
      </c>
      <c r="AA363" s="73">
        <v>26034.5422</v>
      </c>
      <c r="AB363" s="73">
        <v>9607</v>
      </c>
      <c r="AC363" s="73"/>
      <c r="AD363" s="79">
        <v>22823</v>
      </c>
      <c r="AE363" s="89"/>
      <c r="AF363" s="89"/>
      <c r="AG363" s="67">
        <f t="shared" si="18"/>
        <v>22701</v>
      </c>
      <c r="AH363" s="67">
        <f t="shared" si="18"/>
        <v>-5.0000000000181899E-2</v>
      </c>
      <c r="AI363" s="79"/>
      <c r="AJ363" s="79"/>
      <c r="AK363" s="79"/>
      <c r="AL363" s="79"/>
      <c r="AM363" s="79"/>
      <c r="AN363" s="79"/>
      <c r="AO363" s="79"/>
      <c r="AP363" s="79"/>
      <c r="AQ363" s="79"/>
      <c r="AR363" s="79"/>
      <c r="AS363" s="55">
        <v>6486</v>
      </c>
      <c r="AT363" s="55">
        <v>1441.05</v>
      </c>
      <c r="AU363" s="93" t="s">
        <v>246</v>
      </c>
      <c r="AV363" s="55"/>
      <c r="AW363" s="94">
        <v>16215</v>
      </c>
      <c r="AX363" s="94">
        <v>5283.9</v>
      </c>
      <c r="AY363" s="95" t="s">
        <v>93</v>
      </c>
      <c r="AZ363" s="95"/>
      <c r="BA363" s="95"/>
      <c r="BB363" s="100">
        <v>-6725</v>
      </c>
      <c r="BC363" s="95" t="s">
        <v>1187</v>
      </c>
      <c r="BD363" s="95"/>
      <c r="BE363" s="95"/>
      <c r="BF363" s="95"/>
      <c r="BG363" s="95"/>
      <c r="BH363" s="95"/>
      <c r="BI363" s="95" t="str">
        <f>VLOOKUP(D363,'部省规划资金拨付（年报数据）'!$C$8:'部省规划资金拨付（年报数据）'!$BE$464,1,FALSE)</f>
        <v>S207苏仙区白露塘-大奎上</v>
      </c>
      <c r="BJ363" s="43">
        <v>1441</v>
      </c>
      <c r="BK363" s="43">
        <v>-1441.05</v>
      </c>
      <c r="BL363" s="43"/>
      <c r="BM363" s="43">
        <v>1441</v>
      </c>
      <c r="BN363" s="43">
        <v>0</v>
      </c>
      <c r="BO363" s="43"/>
      <c r="BP363" s="43"/>
      <c r="BQ363" s="43"/>
      <c r="BR363" s="43"/>
      <c r="BS363" s="43">
        <f t="shared" si="19"/>
        <v>1441</v>
      </c>
      <c r="BT363" s="106" t="s">
        <v>1187</v>
      </c>
      <c r="BU363" s="106" t="s">
        <v>1187</v>
      </c>
      <c r="BV363" s="110"/>
    </row>
    <row r="364" spans="1:74" ht="36">
      <c r="A364" s="28">
        <v>353</v>
      </c>
      <c r="B364" s="28" t="s">
        <v>300</v>
      </c>
      <c r="C364" s="28" t="s">
        <v>1271</v>
      </c>
      <c r="D364" s="30" t="s">
        <v>1881</v>
      </c>
      <c r="E364" s="31" t="s">
        <v>1882</v>
      </c>
      <c r="F364" s="31" t="s">
        <v>1882</v>
      </c>
      <c r="G364" s="32" t="s">
        <v>1882</v>
      </c>
      <c r="H364" s="32" t="s">
        <v>1882</v>
      </c>
      <c r="I364" s="38" t="s">
        <v>478</v>
      </c>
      <c r="J364" s="39" t="s">
        <v>87</v>
      </c>
      <c r="K364" s="213" t="s">
        <v>88</v>
      </c>
      <c r="L364" s="38"/>
      <c r="M364" s="214" t="s">
        <v>765</v>
      </c>
      <c r="N364" s="42" t="s">
        <v>113</v>
      </c>
      <c r="O364" s="43">
        <v>13.111000000000001</v>
      </c>
      <c r="P364" s="78">
        <v>13</v>
      </c>
      <c r="Q364" s="78">
        <v>13</v>
      </c>
      <c r="R364" s="78"/>
      <c r="S364" s="89"/>
      <c r="T364" s="89"/>
      <c r="U364" s="89"/>
      <c r="V364" s="89">
        <v>2018</v>
      </c>
      <c r="W364" s="89">
        <v>2020</v>
      </c>
      <c r="X364" s="71"/>
      <c r="Y364" s="72"/>
      <c r="Z364" s="73">
        <v>62179</v>
      </c>
      <c r="AA364" s="73">
        <v>24640</v>
      </c>
      <c r="AB364" s="73">
        <v>7150</v>
      </c>
      <c r="AC364" s="73">
        <v>0</v>
      </c>
      <c r="AD364" s="67">
        <v>55029</v>
      </c>
      <c r="AE364" s="67"/>
      <c r="AF364" s="67"/>
      <c r="AG364" s="67">
        <f t="shared" si="18"/>
        <v>5250</v>
      </c>
      <c r="AH364" s="67">
        <f t="shared" si="18"/>
        <v>0</v>
      </c>
      <c r="AI364" s="79"/>
      <c r="AJ364" s="79"/>
      <c r="AK364" s="79"/>
      <c r="AL364" s="79"/>
      <c r="AM364" s="79"/>
      <c r="AN364" s="79"/>
      <c r="AO364" s="79"/>
      <c r="AP364" s="79"/>
      <c r="AQ364" s="79"/>
      <c r="AR364" s="79"/>
      <c r="AS364" s="55"/>
      <c r="AT364" s="55"/>
      <c r="AU364" s="93"/>
      <c r="AV364" s="55"/>
      <c r="AW364" s="94">
        <v>5250</v>
      </c>
      <c r="AX364" s="94">
        <v>2145</v>
      </c>
      <c r="AY364" s="95" t="s">
        <v>246</v>
      </c>
      <c r="AZ364" s="95"/>
      <c r="BA364" s="95"/>
      <c r="BB364" s="100">
        <v>-2145</v>
      </c>
      <c r="BC364" s="95" t="s">
        <v>1187</v>
      </c>
      <c r="BD364" s="95"/>
      <c r="BE364" s="95"/>
      <c r="BF364" s="95"/>
      <c r="BG364" s="95"/>
      <c r="BH364" s="95"/>
      <c r="BI364" s="95" t="str">
        <f>VLOOKUP(D364,'部省规划资金拨付（年报数据）'!$C$8:'部省规划资金拨付（年报数据）'!$BE$464,1,FALSE)</f>
        <v>G357道县白马渡-李家园</v>
      </c>
      <c r="BJ364" s="43">
        <v>0</v>
      </c>
      <c r="BK364" s="43">
        <v>0</v>
      </c>
      <c r="BL364" s="43"/>
      <c r="BM364" s="43">
        <v>0</v>
      </c>
      <c r="BN364" s="43">
        <v>0</v>
      </c>
      <c r="BO364" s="43"/>
      <c r="BP364" s="43"/>
      <c r="BQ364" s="43"/>
      <c r="BR364" s="43"/>
      <c r="BS364" s="43">
        <f t="shared" si="19"/>
        <v>0</v>
      </c>
      <c r="BT364" s="106" t="s">
        <v>1187</v>
      </c>
      <c r="BU364" s="106" t="s">
        <v>1187</v>
      </c>
      <c r="BV364" s="110"/>
    </row>
    <row r="365" spans="1:74" ht="36">
      <c r="A365" s="28">
        <v>354</v>
      </c>
      <c r="B365" s="28" t="s">
        <v>331</v>
      </c>
      <c r="C365" s="28" t="s">
        <v>332</v>
      </c>
      <c r="D365" s="33" t="s">
        <v>1883</v>
      </c>
      <c r="E365" s="34" t="s">
        <v>1883</v>
      </c>
      <c r="F365" s="31" t="s">
        <v>1884</v>
      </c>
      <c r="G365" s="32"/>
      <c r="H365" s="32"/>
      <c r="I365" s="38" t="s">
        <v>478</v>
      </c>
      <c r="J365" s="39" t="s">
        <v>87</v>
      </c>
      <c r="K365" s="46" t="s">
        <v>140</v>
      </c>
      <c r="L365" s="38" t="s">
        <v>141</v>
      </c>
      <c r="M365" s="48" t="s">
        <v>564</v>
      </c>
      <c r="N365" s="42" t="s">
        <v>90</v>
      </c>
      <c r="O365" s="43">
        <v>2</v>
      </c>
      <c r="P365" s="61">
        <v>3</v>
      </c>
      <c r="Q365" s="61"/>
      <c r="R365" s="61">
        <v>3</v>
      </c>
      <c r="S365" s="61"/>
      <c r="T365" s="61"/>
      <c r="U365" s="61"/>
      <c r="V365" s="62">
        <v>2020</v>
      </c>
      <c r="W365" s="55">
        <v>2021</v>
      </c>
      <c r="X365" s="71"/>
      <c r="Y365" s="72"/>
      <c r="Z365" s="73">
        <v>2400</v>
      </c>
      <c r="AA365" s="73">
        <v>1632</v>
      </c>
      <c r="AB365" s="73">
        <v>1200</v>
      </c>
      <c r="AC365" s="73"/>
      <c r="AD365" s="48">
        <v>1200</v>
      </c>
      <c r="AE365" s="55"/>
      <c r="AF365" s="55"/>
      <c r="AG365" s="67">
        <f t="shared" si="18"/>
        <v>2400</v>
      </c>
      <c r="AH365" s="67">
        <f t="shared" si="18"/>
        <v>0</v>
      </c>
      <c r="AI365" s="48"/>
      <c r="AJ365" s="48"/>
      <c r="AK365" s="48"/>
      <c r="AL365" s="48"/>
      <c r="AM365" s="48"/>
      <c r="AN365" s="48"/>
      <c r="AO365" s="48"/>
      <c r="AP365" s="48"/>
      <c r="AQ365" s="48"/>
      <c r="AR365" s="48"/>
      <c r="AS365" s="61">
        <v>2400</v>
      </c>
      <c r="AT365" s="61">
        <v>720</v>
      </c>
      <c r="AU365" s="48" t="s">
        <v>94</v>
      </c>
      <c r="AV365" s="61">
        <v>3</v>
      </c>
      <c r="AW365" s="94"/>
      <c r="AX365" s="94"/>
      <c r="AY365" s="95" t="s">
        <v>273</v>
      </c>
      <c r="AZ365" s="95"/>
      <c r="BA365" s="95"/>
      <c r="BB365" s="100">
        <v>-720</v>
      </c>
      <c r="BC365" s="95" t="s">
        <v>1187</v>
      </c>
      <c r="BD365" s="95"/>
      <c r="BE365" s="95"/>
      <c r="BF365" s="95"/>
      <c r="BG365" s="95"/>
      <c r="BH365" s="95"/>
      <c r="BI365" s="95" t="str">
        <f>VLOOKUP(D365,'部省规划资金拨付（年报数据）'!$C$8:'部省规划资金拨付（年报数据）'!$BE$464,1,FALSE)</f>
        <v>沅陵县高砌头段改线工程</v>
      </c>
      <c r="BJ365" s="43">
        <v>0</v>
      </c>
      <c r="BK365" s="43">
        <v>0</v>
      </c>
      <c r="BL365" s="43"/>
      <c r="BM365" s="43">
        <v>0</v>
      </c>
      <c r="BN365" s="43">
        <v>0</v>
      </c>
      <c r="BO365" s="43"/>
      <c r="BP365" s="43"/>
      <c r="BQ365" s="43"/>
      <c r="BR365" s="43"/>
      <c r="BS365" s="43">
        <f t="shared" si="19"/>
        <v>0</v>
      </c>
      <c r="BT365" s="106" t="s">
        <v>1187</v>
      </c>
      <c r="BU365" s="106" t="s">
        <v>1187</v>
      </c>
      <c r="BV365" s="110"/>
    </row>
    <row r="366" spans="1:74" ht="48">
      <c r="A366" s="28">
        <v>355</v>
      </c>
      <c r="B366" s="28" t="s">
        <v>331</v>
      </c>
      <c r="C366" s="28" t="s">
        <v>332</v>
      </c>
      <c r="D366" s="33" t="s">
        <v>1885</v>
      </c>
      <c r="E366" s="34" t="s">
        <v>1885</v>
      </c>
      <c r="F366" s="31" t="s">
        <v>1886</v>
      </c>
      <c r="G366" s="32" t="s">
        <v>1885</v>
      </c>
      <c r="H366" s="32" t="s">
        <v>1887</v>
      </c>
      <c r="I366" s="38" t="s">
        <v>478</v>
      </c>
      <c r="J366" s="39" t="s">
        <v>87</v>
      </c>
      <c r="K366" s="46" t="s">
        <v>140</v>
      </c>
      <c r="L366" s="38" t="s">
        <v>141</v>
      </c>
      <c r="M366" s="48" t="s">
        <v>89</v>
      </c>
      <c r="N366" s="42" t="s">
        <v>90</v>
      </c>
      <c r="O366" s="43">
        <v>4.5999999999999996</v>
      </c>
      <c r="P366" s="61">
        <v>8</v>
      </c>
      <c r="Q366" s="61"/>
      <c r="R366" s="61">
        <v>8</v>
      </c>
      <c r="S366" s="61"/>
      <c r="T366" s="61"/>
      <c r="U366" s="61"/>
      <c r="V366" s="61">
        <v>2017</v>
      </c>
      <c r="W366" s="61">
        <v>2018</v>
      </c>
      <c r="X366" s="71"/>
      <c r="Y366" s="72"/>
      <c r="Z366" s="73">
        <v>12000</v>
      </c>
      <c r="AA366" s="73">
        <v>2534.4</v>
      </c>
      <c r="AB366" s="73">
        <v>3600</v>
      </c>
      <c r="AC366" s="73">
        <v>0</v>
      </c>
      <c r="AD366" s="48">
        <v>8400</v>
      </c>
      <c r="AE366" s="55"/>
      <c r="AF366" s="55"/>
      <c r="AG366" s="67">
        <f t="shared" si="18"/>
        <v>8400</v>
      </c>
      <c r="AH366" s="67">
        <f t="shared" si="18"/>
        <v>0</v>
      </c>
      <c r="AI366" s="48"/>
      <c r="AJ366" s="48"/>
      <c r="AK366" s="48"/>
      <c r="AL366" s="48"/>
      <c r="AM366" s="48"/>
      <c r="AN366" s="48"/>
      <c r="AO366" s="48"/>
      <c r="AP366" s="48"/>
      <c r="AQ366" s="48"/>
      <c r="AR366" s="48"/>
      <c r="AS366" s="61">
        <v>7200</v>
      </c>
      <c r="AT366" s="61">
        <v>2160</v>
      </c>
      <c r="AU366" s="48" t="s">
        <v>93</v>
      </c>
      <c r="AV366" s="61"/>
      <c r="AW366" s="94">
        <v>1200</v>
      </c>
      <c r="AX366" s="94"/>
      <c r="AY366" s="95" t="s">
        <v>93</v>
      </c>
      <c r="AZ366" s="95"/>
      <c r="BA366" s="95"/>
      <c r="BB366" s="100">
        <v>-2160</v>
      </c>
      <c r="BC366" s="95" t="s">
        <v>1187</v>
      </c>
      <c r="BD366" s="95"/>
      <c r="BE366" s="95"/>
      <c r="BF366" s="95"/>
      <c r="BG366" s="95"/>
      <c r="BH366" s="95"/>
      <c r="BI366" s="95" t="str">
        <f>VLOOKUP(D366,'部省规划资金拨付（年报数据）'!$C$8:'部省规划资金拨付（年报数据）'!$BE$464,1,FALSE)</f>
        <v>G241、S313沅陵县黄草尾-白田落仙处</v>
      </c>
      <c r="BJ366" s="43">
        <v>0</v>
      </c>
      <c r="BK366" s="43">
        <v>0</v>
      </c>
      <c r="BL366" s="43"/>
      <c r="BM366" s="43">
        <v>0</v>
      </c>
      <c r="BN366" s="43">
        <v>0</v>
      </c>
      <c r="BO366" s="43"/>
      <c r="BP366" s="43"/>
      <c r="BQ366" s="43"/>
      <c r="BR366" s="43"/>
      <c r="BS366" s="43">
        <f t="shared" si="19"/>
        <v>0</v>
      </c>
      <c r="BT366" s="106" t="s">
        <v>1187</v>
      </c>
      <c r="BU366" s="106" t="s">
        <v>1187</v>
      </c>
      <c r="BV366" s="110"/>
    </row>
    <row r="367" spans="1:74" ht="36">
      <c r="A367" s="28">
        <v>356</v>
      </c>
      <c r="B367" s="28" t="s">
        <v>331</v>
      </c>
      <c r="C367" s="28" t="s">
        <v>879</v>
      </c>
      <c r="D367" s="33" t="s">
        <v>1888</v>
      </c>
      <c r="E367" s="34" t="s">
        <v>1888</v>
      </c>
      <c r="F367" s="31" t="s">
        <v>1889</v>
      </c>
      <c r="G367" s="32" t="s">
        <v>1890</v>
      </c>
      <c r="H367" s="32"/>
      <c r="I367" s="38" t="s">
        <v>478</v>
      </c>
      <c r="J367" s="39" t="s">
        <v>87</v>
      </c>
      <c r="K367" s="46" t="s">
        <v>140</v>
      </c>
      <c r="L367" s="38" t="s">
        <v>141</v>
      </c>
      <c r="M367" s="48" t="s">
        <v>89</v>
      </c>
      <c r="N367" s="42" t="s">
        <v>90</v>
      </c>
      <c r="O367" s="43">
        <v>24</v>
      </c>
      <c r="P367" s="61">
        <v>23.4</v>
      </c>
      <c r="Q367" s="61"/>
      <c r="R367" s="61">
        <v>23.4</v>
      </c>
      <c r="S367" s="61"/>
      <c r="T367" s="61"/>
      <c r="U367" s="61"/>
      <c r="V367" s="62">
        <v>2020</v>
      </c>
      <c r="W367" s="55">
        <v>2022</v>
      </c>
      <c r="X367" s="71" t="s">
        <v>1891</v>
      </c>
      <c r="Y367" s="72" t="s">
        <v>1892</v>
      </c>
      <c r="Z367" s="73">
        <v>37452</v>
      </c>
      <c r="AA367" s="73">
        <v>25307.705999999998</v>
      </c>
      <c r="AB367" s="73">
        <v>9360</v>
      </c>
      <c r="AC367" s="73"/>
      <c r="AD367" s="48">
        <v>28092</v>
      </c>
      <c r="AE367" s="55"/>
      <c r="AF367" s="55"/>
      <c r="AG367" s="67">
        <f t="shared" si="18"/>
        <v>15600</v>
      </c>
      <c r="AH367" s="67">
        <f t="shared" si="18"/>
        <v>5760</v>
      </c>
      <c r="AI367" s="48"/>
      <c r="AJ367" s="48"/>
      <c r="AK367" s="48"/>
      <c r="AL367" s="48"/>
      <c r="AM367" s="48"/>
      <c r="AN367" s="48"/>
      <c r="AO367" s="48"/>
      <c r="AP367" s="48"/>
      <c r="AQ367" s="48"/>
      <c r="AR367" s="48"/>
      <c r="AS367" s="61">
        <v>15600</v>
      </c>
      <c r="AT367" s="61">
        <v>5760</v>
      </c>
      <c r="AU367" s="48" t="s">
        <v>93</v>
      </c>
      <c r="AV367" s="61"/>
      <c r="AW367" s="94"/>
      <c r="AX367" s="94"/>
      <c r="AY367" s="95" t="s">
        <v>246</v>
      </c>
      <c r="AZ367" s="95"/>
      <c r="BA367" s="95"/>
      <c r="BB367" s="100"/>
      <c r="BC367" s="95"/>
      <c r="BD367" s="95"/>
      <c r="BE367" s="95"/>
      <c r="BF367" s="95"/>
      <c r="BG367" s="95"/>
      <c r="BH367" s="95"/>
      <c r="BI367" s="95" t="str">
        <f>VLOOKUP(D367,'部省规划资金拨付（年报数据）'!$C$8:'部省规划资金拨付（年报数据）'!$BE$464,1,FALSE)</f>
        <v>溆浦县桥江-思蒙</v>
      </c>
      <c r="BJ367" s="43">
        <v>0</v>
      </c>
      <c r="BK367" s="43">
        <v>5760</v>
      </c>
      <c r="BL367" s="43"/>
      <c r="BM367" s="43">
        <v>0</v>
      </c>
      <c r="BN367" s="43">
        <v>0</v>
      </c>
      <c r="BO367" s="43"/>
      <c r="BP367" s="43"/>
      <c r="BQ367" s="43"/>
      <c r="BR367" s="43"/>
      <c r="BS367" s="43">
        <f t="shared" si="19"/>
        <v>0</v>
      </c>
      <c r="BT367" s="106" t="s">
        <v>1187</v>
      </c>
      <c r="BU367" s="106" t="s">
        <v>1187</v>
      </c>
      <c r="BV367" s="110" t="s">
        <v>1893</v>
      </c>
    </row>
    <row r="368" spans="1:74" ht="36">
      <c r="A368" s="28">
        <v>357</v>
      </c>
      <c r="B368" s="28" t="s">
        <v>331</v>
      </c>
      <c r="C368" s="28" t="s">
        <v>889</v>
      </c>
      <c r="D368" s="33" t="s">
        <v>1768</v>
      </c>
      <c r="E368" s="34" t="s">
        <v>1768</v>
      </c>
      <c r="F368" s="31" t="s">
        <v>1769</v>
      </c>
      <c r="G368" s="32" t="s">
        <v>1770</v>
      </c>
      <c r="H368" s="32"/>
      <c r="I368" s="38" t="s">
        <v>478</v>
      </c>
      <c r="J368" s="39" t="s">
        <v>87</v>
      </c>
      <c r="K368" s="46" t="s">
        <v>140</v>
      </c>
      <c r="L368" s="38" t="s">
        <v>141</v>
      </c>
      <c r="M368" s="53" t="s">
        <v>134</v>
      </c>
      <c r="N368" s="42" t="s">
        <v>90</v>
      </c>
      <c r="O368" s="43">
        <v>38</v>
      </c>
      <c r="P368" s="61">
        <v>36.99</v>
      </c>
      <c r="Q368" s="61"/>
      <c r="R368" s="61">
        <v>36.99</v>
      </c>
      <c r="S368" s="61"/>
      <c r="T368" s="61"/>
      <c r="U368" s="61"/>
      <c r="V368" s="62">
        <v>2020</v>
      </c>
      <c r="W368" s="55">
        <v>2022</v>
      </c>
      <c r="X368" s="71" t="s">
        <v>1771</v>
      </c>
      <c r="Y368" s="72" t="s">
        <v>1092</v>
      </c>
      <c r="Z368" s="73">
        <v>37308</v>
      </c>
      <c r="AA368" s="73">
        <v>24957.644700000001</v>
      </c>
      <c r="AB368" s="73">
        <v>14796</v>
      </c>
      <c r="AC368" s="73"/>
      <c r="AD368" s="48">
        <v>22512</v>
      </c>
      <c r="AE368" s="55"/>
      <c r="AF368" s="55"/>
      <c r="AG368" s="67">
        <f t="shared" si="18"/>
        <v>26115.599999999999</v>
      </c>
      <c r="AH368" s="67">
        <f t="shared" si="18"/>
        <v>4438.8</v>
      </c>
      <c r="AI368" s="48"/>
      <c r="AJ368" s="48"/>
      <c r="AK368" s="48"/>
      <c r="AL368" s="48"/>
      <c r="AM368" s="48"/>
      <c r="AN368" s="48"/>
      <c r="AO368" s="48"/>
      <c r="AP368" s="48"/>
      <c r="AQ368" s="48"/>
      <c r="AR368" s="48"/>
      <c r="AS368" s="61">
        <v>5400</v>
      </c>
      <c r="AT368" s="61">
        <v>2340</v>
      </c>
      <c r="AU368" s="48" t="s">
        <v>246</v>
      </c>
      <c r="AV368" s="61"/>
      <c r="AW368" s="94">
        <v>20715.599999999999</v>
      </c>
      <c r="AX368" s="94">
        <v>2098.8000000000002</v>
      </c>
      <c r="AY368" s="95" t="s">
        <v>93</v>
      </c>
      <c r="AZ368" s="95"/>
      <c r="BA368" s="95"/>
      <c r="BB368" s="100"/>
      <c r="BC368" s="95"/>
      <c r="BD368" s="95"/>
      <c r="BE368" s="95"/>
      <c r="BF368" s="95"/>
      <c r="BG368" s="95"/>
      <c r="BH368" s="95"/>
      <c r="BI368" s="95" t="str">
        <f>VLOOKUP(D368,'部省规划资金拨付（年报数据）'!$C$8:'部省规划资金拨付（年报数据）'!$BE$464,1,FALSE)</f>
        <v>新晃县扶罗-凳寨</v>
      </c>
      <c r="BJ368" s="43">
        <v>2340</v>
      </c>
      <c r="BK368" s="43">
        <v>2098.8000000000002</v>
      </c>
      <c r="BL368" s="43"/>
      <c r="BM368" s="43">
        <v>2340</v>
      </c>
      <c r="BN368" s="43">
        <v>0</v>
      </c>
      <c r="BO368" s="43"/>
      <c r="BP368" s="43"/>
      <c r="BQ368" s="43"/>
      <c r="BR368" s="43"/>
      <c r="BS368" s="43">
        <f t="shared" si="19"/>
        <v>2340</v>
      </c>
      <c r="BT368" s="106" t="s">
        <v>1187</v>
      </c>
      <c r="BU368" s="106" t="s">
        <v>1187</v>
      </c>
      <c r="BV368" s="110"/>
    </row>
    <row r="369" spans="1:74" ht="24">
      <c r="A369" s="28">
        <v>358</v>
      </c>
      <c r="B369" s="28" t="s">
        <v>331</v>
      </c>
      <c r="C369" s="28" t="s">
        <v>1894</v>
      </c>
      <c r="D369" s="33" t="s">
        <v>1895</v>
      </c>
      <c r="E369" s="34" t="s">
        <v>1895</v>
      </c>
      <c r="F369" s="31" t="s">
        <v>1895</v>
      </c>
      <c r="G369" s="32"/>
      <c r="H369" s="32" t="s">
        <v>1896</v>
      </c>
      <c r="I369" s="38" t="s">
        <v>478</v>
      </c>
      <c r="J369" s="39" t="s">
        <v>87</v>
      </c>
      <c r="K369" s="46" t="s">
        <v>140</v>
      </c>
      <c r="L369" s="38" t="s">
        <v>141</v>
      </c>
      <c r="M369" s="48" t="s">
        <v>89</v>
      </c>
      <c r="N369" s="42" t="s">
        <v>113</v>
      </c>
      <c r="O369" s="43">
        <v>7</v>
      </c>
      <c r="P369" s="61">
        <v>11</v>
      </c>
      <c r="Q369" s="61">
        <v>11</v>
      </c>
      <c r="R369" s="227"/>
      <c r="S369" s="61"/>
      <c r="T369" s="61">
        <v>290</v>
      </c>
      <c r="U369" s="61"/>
      <c r="V369" s="61">
        <v>2017</v>
      </c>
      <c r="W369" s="61">
        <v>2018</v>
      </c>
      <c r="X369" s="71"/>
      <c r="Y369" s="72"/>
      <c r="Z369" s="73">
        <v>23600</v>
      </c>
      <c r="AA369" s="73">
        <v>16614.400000000001</v>
      </c>
      <c r="AB369" s="73">
        <v>10018</v>
      </c>
      <c r="AC369" s="73"/>
      <c r="AD369" s="48">
        <v>13582</v>
      </c>
      <c r="AE369" s="55"/>
      <c r="AF369" s="55"/>
      <c r="AG369" s="67">
        <f t="shared" si="18"/>
        <v>14160</v>
      </c>
      <c r="AH369" s="67">
        <f t="shared" si="18"/>
        <v>6010.8</v>
      </c>
      <c r="AI369" s="48"/>
      <c r="AJ369" s="48"/>
      <c r="AK369" s="48"/>
      <c r="AL369" s="48"/>
      <c r="AM369" s="48"/>
      <c r="AN369" s="48"/>
      <c r="AO369" s="48"/>
      <c r="AP369" s="48"/>
      <c r="AQ369" s="48"/>
      <c r="AR369" s="48"/>
      <c r="AS369" s="61">
        <v>14160</v>
      </c>
      <c r="AT369" s="61">
        <v>6010.8</v>
      </c>
      <c r="AU369" s="48" t="s">
        <v>93</v>
      </c>
      <c r="AV369" s="61"/>
      <c r="AW369" s="94"/>
      <c r="AX369" s="94"/>
      <c r="AY369" s="95" t="s">
        <v>93</v>
      </c>
      <c r="AZ369" s="95"/>
      <c r="BA369" s="95"/>
      <c r="BB369" s="100"/>
      <c r="BC369" s="95"/>
      <c r="BD369" s="95"/>
      <c r="BE369" s="95"/>
      <c r="BF369" s="95"/>
      <c r="BG369" s="95"/>
      <c r="BH369" s="95"/>
      <c r="BI369" s="95" t="str">
        <f>VLOOKUP(D369,'部省规划资金拨付（年报数据）'!$C$8:'部省规划资金拨付（年报数据）'!$BE$464,1,FALSE)</f>
        <v>G320芷江绕城公路</v>
      </c>
      <c r="BJ369" s="43">
        <v>0</v>
      </c>
      <c r="BK369" s="43">
        <v>6010.8</v>
      </c>
      <c r="BL369" s="43"/>
      <c r="BM369" s="43">
        <v>0</v>
      </c>
      <c r="BN369" s="43">
        <v>0</v>
      </c>
      <c r="BO369" s="43"/>
      <c r="BP369" s="43"/>
      <c r="BQ369" s="43"/>
      <c r="BR369" s="43"/>
      <c r="BS369" s="43">
        <f t="shared" si="19"/>
        <v>0</v>
      </c>
      <c r="BT369" s="106" t="s">
        <v>1187</v>
      </c>
      <c r="BU369" s="106" t="s">
        <v>1187</v>
      </c>
      <c r="BV369" s="110"/>
    </row>
    <row r="370" spans="1:74" ht="60">
      <c r="A370" s="28">
        <v>359</v>
      </c>
      <c r="B370" s="28" t="s">
        <v>371</v>
      </c>
      <c r="C370" s="28" t="s">
        <v>418</v>
      </c>
      <c r="D370" s="36" t="s">
        <v>1897</v>
      </c>
      <c r="E370" s="31" t="s">
        <v>1898</v>
      </c>
      <c r="F370" s="31" t="s">
        <v>1899</v>
      </c>
      <c r="G370" s="32" t="s">
        <v>1900</v>
      </c>
      <c r="H370" s="32" t="s">
        <v>1898</v>
      </c>
      <c r="I370" s="38" t="s">
        <v>478</v>
      </c>
      <c r="J370" s="39" t="s">
        <v>87</v>
      </c>
      <c r="K370" s="44" t="s">
        <v>140</v>
      </c>
      <c r="L370" s="38" t="s">
        <v>141</v>
      </c>
      <c r="M370" s="41" t="s">
        <v>89</v>
      </c>
      <c r="N370" s="42" t="s">
        <v>113</v>
      </c>
      <c r="O370" s="43">
        <v>35</v>
      </c>
      <c r="P370" s="65">
        <v>30</v>
      </c>
      <c r="Q370" s="65"/>
      <c r="R370" s="65">
        <v>30</v>
      </c>
      <c r="S370" s="65"/>
      <c r="T370" s="65"/>
      <c r="U370" s="65"/>
      <c r="V370" s="65">
        <v>2017</v>
      </c>
      <c r="W370" s="55">
        <v>2019</v>
      </c>
      <c r="X370" s="71"/>
      <c r="Y370" s="75"/>
      <c r="Z370" s="73">
        <v>67500</v>
      </c>
      <c r="AA370" s="73">
        <v>9504</v>
      </c>
      <c r="AB370" s="73">
        <v>13500</v>
      </c>
      <c r="AC370" s="73">
        <v>0</v>
      </c>
      <c r="AD370" s="79">
        <v>54000</v>
      </c>
      <c r="AE370" s="86"/>
      <c r="AF370" s="86"/>
      <c r="AG370" s="67">
        <f t="shared" si="18"/>
        <v>10125</v>
      </c>
      <c r="AH370" s="67">
        <f t="shared" si="18"/>
        <v>0</v>
      </c>
      <c r="AI370" s="88"/>
      <c r="AJ370" s="79"/>
      <c r="AK370" s="88"/>
      <c r="AL370" s="88"/>
      <c r="AM370" s="88"/>
      <c r="AN370" s="88"/>
      <c r="AO370" s="88"/>
      <c r="AP370" s="88"/>
      <c r="AQ370" s="88"/>
      <c r="AR370" s="55"/>
      <c r="AS370" s="55">
        <v>10125</v>
      </c>
      <c r="AT370" s="55">
        <v>2025</v>
      </c>
      <c r="AU370" s="93" t="s">
        <v>246</v>
      </c>
      <c r="AV370" s="55"/>
      <c r="AW370" s="94">
        <v>0</v>
      </c>
      <c r="AX370" s="94"/>
      <c r="AY370" s="95"/>
      <c r="AZ370" s="95"/>
      <c r="BA370" s="95"/>
      <c r="BB370" s="100">
        <v>-2025</v>
      </c>
      <c r="BC370" s="95" t="s">
        <v>1187</v>
      </c>
      <c r="BD370" s="95"/>
      <c r="BE370" s="95"/>
      <c r="BF370" s="95"/>
      <c r="BG370" s="95"/>
      <c r="BH370" s="95"/>
      <c r="BI370" s="95" t="str">
        <f>VLOOKUP(D370,'部省规划资金拨付（年报数据）'!$C$8:'部省规划资金拨付（年报数据）'!$BE$464,1,FALSE)</f>
        <v>G209、G319吉首社塘坡至花垣排碧公路</v>
      </c>
      <c r="BJ370" s="43">
        <v>0</v>
      </c>
      <c r="BK370" s="43">
        <v>0</v>
      </c>
      <c r="BL370" s="43"/>
      <c r="BM370" s="43">
        <v>0</v>
      </c>
      <c r="BN370" s="43">
        <v>0</v>
      </c>
      <c r="BO370" s="43"/>
      <c r="BP370" s="43"/>
      <c r="BQ370" s="43"/>
      <c r="BR370" s="43"/>
      <c r="BS370" s="43">
        <f t="shared" si="19"/>
        <v>0</v>
      </c>
      <c r="BT370" s="106" t="s">
        <v>1187</v>
      </c>
      <c r="BU370" s="106" t="s">
        <v>1187</v>
      </c>
      <c r="BV370" s="110"/>
    </row>
    <row r="371" spans="1:74" ht="42" customHeight="1">
      <c r="A371" s="28"/>
      <c r="B371" s="28"/>
      <c r="C371" s="28"/>
      <c r="D371" s="235" t="s">
        <v>1901</v>
      </c>
      <c r="E371" s="31"/>
      <c r="F371" s="31"/>
      <c r="G371" s="32"/>
      <c r="H371" s="32"/>
      <c r="I371" s="38"/>
      <c r="J371" s="39"/>
      <c r="K371" s="44"/>
      <c r="L371" s="38"/>
      <c r="M371" s="41"/>
      <c r="N371" s="42"/>
      <c r="O371" s="237">
        <f>SUBTOTAL(9,O372:O463)</f>
        <v>1519.5510000000002</v>
      </c>
      <c r="P371" s="237">
        <f t="shared" ref="P371:AP371" si="20">SUBTOTAL(9,P372:P463)</f>
        <v>1710.538</v>
      </c>
      <c r="Q371" s="237">
        <f t="shared" si="20"/>
        <v>708.79399999999987</v>
      </c>
      <c r="R371" s="237">
        <f t="shared" si="20"/>
        <v>866.87657000000002</v>
      </c>
      <c r="S371" s="237">
        <f t="shared" si="20"/>
        <v>118.249</v>
      </c>
      <c r="T371" s="237">
        <f t="shared" si="20"/>
        <v>7681.43</v>
      </c>
      <c r="U371" s="237">
        <f t="shared" si="20"/>
        <v>3877</v>
      </c>
      <c r="V371" s="237"/>
      <c r="W371" s="237"/>
      <c r="X371" s="237"/>
      <c r="Y371" s="237"/>
      <c r="Z371" s="237">
        <f t="shared" si="20"/>
        <v>4048169.4019999998</v>
      </c>
      <c r="AA371" s="237">
        <f t="shared" si="20"/>
        <v>2968355.011299999</v>
      </c>
      <c r="AB371" s="237">
        <f t="shared" si="20"/>
        <v>777093.67599999986</v>
      </c>
      <c r="AC371" s="237">
        <f t="shared" si="20"/>
        <v>45151.32</v>
      </c>
      <c r="AD371" s="237">
        <f t="shared" si="20"/>
        <v>2870677.8259999999</v>
      </c>
      <c r="AE371" s="237">
        <f t="shared" si="20"/>
        <v>0</v>
      </c>
      <c r="AF371" s="237">
        <f t="shared" si="20"/>
        <v>0</v>
      </c>
      <c r="AG371" s="237">
        <f t="shared" si="20"/>
        <v>640276.98899999994</v>
      </c>
      <c r="AH371" s="237">
        <f t="shared" si="20"/>
        <v>13192.885199999997</v>
      </c>
      <c r="AI371" s="237">
        <f t="shared" si="20"/>
        <v>8666</v>
      </c>
      <c r="AJ371" s="237">
        <f t="shared" si="20"/>
        <v>1230</v>
      </c>
      <c r="AK371" s="237">
        <f t="shared" si="20"/>
        <v>8666</v>
      </c>
      <c r="AL371" s="237">
        <f t="shared" si="20"/>
        <v>0</v>
      </c>
      <c r="AM371" s="237">
        <f t="shared" si="20"/>
        <v>0</v>
      </c>
      <c r="AN371" s="237">
        <f t="shared" si="20"/>
        <v>1230</v>
      </c>
      <c r="AO371" s="237">
        <f t="shared" si="20"/>
        <v>0</v>
      </c>
      <c r="AP371" s="237">
        <f t="shared" si="20"/>
        <v>0</v>
      </c>
      <c r="AQ371" s="237"/>
      <c r="AR371" s="237">
        <f>SUBTOTAL(9,AR372:AR463)</f>
        <v>0</v>
      </c>
      <c r="AS371" s="237">
        <f>SUBTOTAL(9,AS372:AS463)</f>
        <v>169966.47999999998</v>
      </c>
      <c r="AT371" s="237">
        <f>SUBTOTAL(9,AT372:AT463)</f>
        <v>32497.435000000001</v>
      </c>
      <c r="AU371" s="237"/>
      <c r="AV371" s="237">
        <f>SUBTOTAL(9,AV372:AV463)</f>
        <v>0</v>
      </c>
      <c r="AW371" s="237">
        <f>SUBTOTAL(9,AW372:AW463)</f>
        <v>228914.50899999999</v>
      </c>
      <c r="AX371" s="237">
        <f>SUBTOTAL(9,AX372:AX463)</f>
        <v>43649.720199999996</v>
      </c>
      <c r="AY371" s="237"/>
      <c r="AZ371" s="237">
        <f>SUBTOTAL(9,AZ372:AZ463)</f>
        <v>0</v>
      </c>
      <c r="BA371" s="237">
        <f>SUBTOTAL(9,BA372:BA463)</f>
        <v>0</v>
      </c>
      <c r="BB371" s="237">
        <f>SUBTOTAL(9,BB372:BB463)</f>
        <v>-77377.26999999999</v>
      </c>
      <c r="BC371" s="237"/>
      <c r="BD371" s="237">
        <f>SUBTOTAL(9,BD372:BD463)</f>
        <v>0</v>
      </c>
      <c r="BE371" s="237">
        <f>SUBTOTAL(9,BE372:BE463)</f>
        <v>232730</v>
      </c>
      <c r="BF371" s="237">
        <f>SUBTOTAL(9,BF372:BF463)</f>
        <v>13193</v>
      </c>
      <c r="BG371" s="237"/>
      <c r="BH371" s="237">
        <f>SUBTOTAL(9,BH372:BH463)</f>
        <v>0</v>
      </c>
      <c r="BI371" s="95" t="e">
        <f>VLOOKUP(D371,'部省规划资金拨付（年报数据）'!$C$8:'部省规划资金拨付（年报数据）'!$BE$464,1,FALSE)</f>
        <v>#N/A</v>
      </c>
      <c r="BJ371" s="237">
        <f t="shared" ref="BJ371:BV371" si="21">SUBTOTAL(9,BJ372:BJ463)</f>
        <v>24543.5</v>
      </c>
      <c r="BK371" s="237">
        <f t="shared" si="21"/>
        <v>-24542.614799999999</v>
      </c>
      <c r="BL371" s="237">
        <f t="shared" si="21"/>
        <v>0</v>
      </c>
      <c r="BM371" s="237">
        <f t="shared" si="21"/>
        <v>24543.5</v>
      </c>
      <c r="BN371" s="237">
        <f t="shared" si="21"/>
        <v>3744</v>
      </c>
      <c r="BO371" s="237">
        <f t="shared" si="21"/>
        <v>4486</v>
      </c>
      <c r="BP371" s="237">
        <f t="shared" si="21"/>
        <v>-742</v>
      </c>
      <c r="BQ371" s="237">
        <f t="shared" si="21"/>
        <v>0</v>
      </c>
      <c r="BR371" s="237">
        <f t="shared" si="21"/>
        <v>9508</v>
      </c>
      <c r="BS371" s="237">
        <f t="shared" si="21"/>
        <v>37795.5</v>
      </c>
      <c r="BT371" s="237"/>
      <c r="BU371" s="237"/>
      <c r="BV371" s="237">
        <f t="shared" si="21"/>
        <v>0</v>
      </c>
    </row>
    <row r="372" spans="1:74" ht="48">
      <c r="A372" s="28">
        <v>360</v>
      </c>
      <c r="B372" s="28" t="s">
        <v>116</v>
      </c>
      <c r="C372" s="28" t="s">
        <v>585</v>
      </c>
      <c r="D372" s="236" t="s">
        <v>943</v>
      </c>
      <c r="E372" s="31" t="s">
        <v>943</v>
      </c>
      <c r="F372" s="31" t="s">
        <v>944</v>
      </c>
      <c r="G372" s="32"/>
      <c r="H372" s="32"/>
      <c r="I372" s="38" t="s">
        <v>478</v>
      </c>
      <c r="J372" s="39" t="s">
        <v>87</v>
      </c>
      <c r="K372" s="123" t="s">
        <v>133</v>
      </c>
      <c r="L372" s="38" t="s">
        <v>234</v>
      </c>
      <c r="M372" s="124" t="s">
        <v>89</v>
      </c>
      <c r="N372" s="42" t="s">
        <v>119</v>
      </c>
      <c r="O372" s="43">
        <v>0</v>
      </c>
      <c r="P372" s="134">
        <v>8</v>
      </c>
      <c r="Q372" s="89">
        <v>8</v>
      </c>
      <c r="R372" s="89"/>
      <c r="S372" s="238"/>
      <c r="T372" s="238"/>
      <c r="U372" s="238"/>
      <c r="V372" s="55">
        <v>2016</v>
      </c>
      <c r="W372" s="55">
        <v>2018</v>
      </c>
      <c r="X372" s="71" t="s">
        <v>945</v>
      </c>
      <c r="Y372" s="72" t="s">
        <v>946</v>
      </c>
      <c r="Z372" s="73">
        <v>20800</v>
      </c>
      <c r="AA372" s="73">
        <v>429812.11</v>
      </c>
      <c r="AB372" s="73">
        <v>2000</v>
      </c>
      <c r="AC372" s="73"/>
      <c r="AD372" s="73"/>
      <c r="AE372" s="55"/>
      <c r="AF372" s="55"/>
      <c r="AG372" s="67">
        <f t="shared" si="18"/>
        <v>0</v>
      </c>
      <c r="AH372" s="67">
        <f t="shared" si="18"/>
        <v>0</v>
      </c>
      <c r="AI372" s="79"/>
      <c r="AJ372" s="79"/>
      <c r="AK372" s="79"/>
      <c r="AL372" s="79"/>
      <c r="AM372" s="79"/>
      <c r="AN372" s="79"/>
      <c r="AO372" s="79"/>
      <c r="AP372" s="79"/>
      <c r="AQ372" s="79"/>
      <c r="AR372" s="79"/>
      <c r="AS372" s="62"/>
      <c r="AT372" s="55"/>
      <c r="AU372" s="93"/>
      <c r="AV372" s="55"/>
      <c r="AW372" s="94"/>
      <c r="AX372" s="94"/>
      <c r="AY372" s="95"/>
      <c r="AZ372" s="95"/>
      <c r="BA372" s="95"/>
      <c r="BB372" s="100"/>
      <c r="BC372" s="95"/>
      <c r="BD372" s="95"/>
      <c r="BE372" s="95"/>
      <c r="BF372" s="95"/>
      <c r="BG372" s="95"/>
      <c r="BH372" s="95"/>
      <c r="BI372" s="95" t="str">
        <f>VLOOKUP(D372,'部省规划资金拨付（年报数据）'!$C$8:'部省规划资金拨付（年报数据）'!$BE$464,1,FALSE)</f>
        <v>娄衡高速祁东连接线（祁东互通-白云）</v>
      </c>
      <c r="BJ372" s="43">
        <v>0</v>
      </c>
      <c r="BK372" s="43">
        <v>0</v>
      </c>
      <c r="BL372" s="43"/>
      <c r="BM372" s="43">
        <v>0</v>
      </c>
      <c r="BN372" s="43">
        <v>0</v>
      </c>
      <c r="BO372" s="43"/>
      <c r="BP372" s="43"/>
      <c r="BQ372" s="43"/>
      <c r="BR372" s="43"/>
      <c r="BS372" s="43">
        <f t="shared" si="19"/>
        <v>0</v>
      </c>
      <c r="BT372" s="106" t="s">
        <v>95</v>
      </c>
      <c r="BU372" s="106" t="s">
        <v>95</v>
      </c>
      <c r="BV372" s="110" t="s">
        <v>947</v>
      </c>
    </row>
    <row r="373" spans="1:74" ht="24">
      <c r="A373" s="28">
        <v>361</v>
      </c>
      <c r="B373" s="28" t="s">
        <v>344</v>
      </c>
      <c r="C373" s="28" t="s">
        <v>345</v>
      </c>
      <c r="D373" s="113" t="s">
        <v>948</v>
      </c>
      <c r="E373" s="31" t="s">
        <v>948</v>
      </c>
      <c r="F373" s="31" t="s">
        <v>948</v>
      </c>
      <c r="G373" s="32"/>
      <c r="H373" s="32"/>
      <c r="I373" s="38" t="s">
        <v>478</v>
      </c>
      <c r="J373" s="39" t="s">
        <v>87</v>
      </c>
      <c r="K373" s="123" t="s">
        <v>140</v>
      </c>
      <c r="L373" s="38" t="s">
        <v>141</v>
      </c>
      <c r="M373" s="124" t="s">
        <v>134</v>
      </c>
      <c r="N373" s="42" t="s">
        <v>119</v>
      </c>
      <c r="O373" s="43">
        <v>0</v>
      </c>
      <c r="P373" s="134">
        <v>48</v>
      </c>
      <c r="Q373" s="217"/>
      <c r="R373" s="217">
        <v>18</v>
      </c>
      <c r="S373" s="217">
        <v>30</v>
      </c>
      <c r="T373" s="218"/>
      <c r="U373" s="44"/>
      <c r="V373" s="46">
        <v>2016</v>
      </c>
      <c r="W373" s="46">
        <v>2018</v>
      </c>
      <c r="X373" s="71"/>
      <c r="Y373" s="72"/>
      <c r="Z373" s="73">
        <v>37200</v>
      </c>
      <c r="AA373" s="73">
        <v>29911.52</v>
      </c>
      <c r="AB373" s="73">
        <v>0</v>
      </c>
      <c r="AC373" s="73"/>
      <c r="AD373" s="240"/>
      <c r="AE373" s="55"/>
      <c r="AF373" s="55"/>
      <c r="AG373" s="67">
        <f t="shared" si="18"/>
        <v>0</v>
      </c>
      <c r="AH373" s="67">
        <f t="shared" si="18"/>
        <v>0</v>
      </c>
      <c r="AI373" s="79"/>
      <c r="AJ373" s="79"/>
      <c r="AK373" s="79"/>
      <c r="AL373" s="79"/>
      <c r="AM373" s="79"/>
      <c r="AN373" s="79"/>
      <c r="AO373" s="79"/>
      <c r="AP373" s="79"/>
      <c r="AQ373" s="79"/>
      <c r="AR373" s="79"/>
      <c r="AS373" s="62"/>
      <c r="AT373" s="55"/>
      <c r="AU373" s="93"/>
      <c r="AV373" s="55"/>
      <c r="AW373" s="94"/>
      <c r="AX373" s="94"/>
      <c r="AY373" s="95"/>
      <c r="AZ373" s="95"/>
      <c r="BA373" s="95"/>
      <c r="BB373" s="100"/>
      <c r="BC373" s="95"/>
      <c r="BD373" s="95"/>
      <c r="BE373" s="95"/>
      <c r="BF373" s="95"/>
      <c r="BG373" s="95"/>
      <c r="BH373" s="95"/>
      <c r="BI373" s="95" t="str">
        <f>VLOOKUP(D373,'部省规划资金拨付（年报数据）'!$C$8:'部省规划资金拨付（年报数据）'!$BE$464,1,FALSE)</f>
        <v>新溆高速大熊山连接线</v>
      </c>
      <c r="BJ373" s="43">
        <v>0</v>
      </c>
      <c r="BK373" s="43">
        <v>0</v>
      </c>
      <c r="BL373" s="43"/>
      <c r="BM373" s="43">
        <v>0</v>
      </c>
      <c r="BN373" s="43">
        <v>0</v>
      </c>
      <c r="BO373" s="43"/>
      <c r="BP373" s="43"/>
      <c r="BQ373" s="43"/>
      <c r="BR373" s="43"/>
      <c r="BS373" s="43">
        <f t="shared" si="19"/>
        <v>0</v>
      </c>
      <c r="BT373" s="106" t="s">
        <v>95</v>
      </c>
      <c r="BU373" s="106" t="s">
        <v>95</v>
      </c>
      <c r="BV373" s="110"/>
    </row>
    <row r="374" spans="1:74" ht="36">
      <c r="A374" s="28">
        <v>362</v>
      </c>
      <c r="B374" s="28" t="s">
        <v>190</v>
      </c>
      <c r="C374" s="28" t="s">
        <v>196</v>
      </c>
      <c r="D374" s="30" t="s">
        <v>1181</v>
      </c>
      <c r="E374" s="31" t="s">
        <v>1182</v>
      </c>
      <c r="F374" s="31" t="s">
        <v>1183</v>
      </c>
      <c r="G374" s="32"/>
      <c r="H374" s="32"/>
      <c r="I374" s="38" t="s">
        <v>478</v>
      </c>
      <c r="J374" s="39" t="s">
        <v>87</v>
      </c>
      <c r="K374" s="40" t="s">
        <v>88</v>
      </c>
      <c r="L374" s="38"/>
      <c r="M374" s="41" t="s">
        <v>1184</v>
      </c>
      <c r="N374" s="42" t="s">
        <v>90</v>
      </c>
      <c r="O374" s="43">
        <v>22</v>
      </c>
      <c r="P374" s="55">
        <v>27.109000000000002</v>
      </c>
      <c r="Q374" s="55"/>
      <c r="R374" s="55">
        <v>27.109000000000002</v>
      </c>
      <c r="S374" s="55"/>
      <c r="T374" s="55"/>
      <c r="U374" s="55"/>
      <c r="V374" s="55">
        <v>2017</v>
      </c>
      <c r="W374" s="55">
        <v>2020</v>
      </c>
      <c r="X374" s="71" t="s">
        <v>1185</v>
      </c>
      <c r="Y374" s="72" t="s">
        <v>1186</v>
      </c>
      <c r="Z374" s="73">
        <v>23315</v>
      </c>
      <c r="AA374" s="73">
        <v>15519</v>
      </c>
      <c r="AB374" s="73">
        <v>8132.7</v>
      </c>
      <c r="AC374" s="73"/>
      <c r="AD374" s="67">
        <v>15182.3</v>
      </c>
      <c r="AE374" s="67"/>
      <c r="AF374" s="67"/>
      <c r="AG374" s="67">
        <f t="shared" si="18"/>
        <v>18820.5</v>
      </c>
      <c r="AH374" s="67">
        <f t="shared" si="18"/>
        <v>-0.19000000000005457</v>
      </c>
      <c r="AI374" s="79"/>
      <c r="AJ374" s="79"/>
      <c r="AK374" s="79"/>
      <c r="AL374" s="79"/>
      <c r="AM374" s="79"/>
      <c r="AN374" s="79"/>
      <c r="AO374" s="79"/>
      <c r="AP374" s="79"/>
      <c r="AQ374" s="79"/>
      <c r="AR374" s="79"/>
      <c r="AS374" s="55">
        <v>3600</v>
      </c>
      <c r="AT374" s="55">
        <v>1170</v>
      </c>
      <c r="AU374" s="93" t="s">
        <v>246</v>
      </c>
      <c r="AV374" s="55"/>
      <c r="AW374" s="94">
        <v>12720.5</v>
      </c>
      <c r="AX374" s="94">
        <v>1269.81</v>
      </c>
      <c r="AY374" s="95" t="s">
        <v>93</v>
      </c>
      <c r="AZ374" s="95"/>
      <c r="BA374" s="95"/>
      <c r="BB374" s="100">
        <v>-2440</v>
      </c>
      <c r="BC374" s="95" t="s">
        <v>1187</v>
      </c>
      <c r="BD374" s="95"/>
      <c r="BE374" s="101">
        <v>2500</v>
      </c>
      <c r="BF374" s="95"/>
      <c r="BG374" s="101" t="s">
        <v>93</v>
      </c>
      <c r="BH374" s="95"/>
      <c r="BI374" s="95" t="str">
        <f>VLOOKUP(D374,'部省规划资金拨付（年报数据）'!$C$8:'部省规划资金拨付（年报数据）'!$BE$464,1,FALSE)</f>
        <v>安乡三岔河至黄山头公路</v>
      </c>
      <c r="BJ374" s="43">
        <v>1170</v>
      </c>
      <c r="BK374" s="43">
        <v>-1170.19</v>
      </c>
      <c r="BL374" s="43"/>
      <c r="BM374" s="43">
        <v>1170</v>
      </c>
      <c r="BN374" s="43">
        <v>0</v>
      </c>
      <c r="BO374" s="43"/>
      <c r="BP374" s="43"/>
      <c r="BQ374" s="43"/>
      <c r="BR374" s="43">
        <v>801</v>
      </c>
      <c r="BS374" s="43">
        <f t="shared" si="19"/>
        <v>1971</v>
      </c>
      <c r="BT374" s="106" t="s">
        <v>416</v>
      </c>
      <c r="BU374" s="106" t="s">
        <v>1037</v>
      </c>
      <c r="BV374" s="110" t="s">
        <v>1037</v>
      </c>
    </row>
    <row r="375" spans="1:74" ht="36">
      <c r="A375" s="28">
        <v>363</v>
      </c>
      <c r="B375" s="28" t="s">
        <v>293</v>
      </c>
      <c r="C375" s="28" t="s">
        <v>858</v>
      </c>
      <c r="D375" s="30" t="s">
        <v>1430</v>
      </c>
      <c r="E375" s="31" t="s">
        <v>1430</v>
      </c>
      <c r="F375" s="31" t="s">
        <v>1430</v>
      </c>
      <c r="G375" s="32" t="s">
        <v>1430</v>
      </c>
      <c r="H375" s="32" t="s">
        <v>1430</v>
      </c>
      <c r="I375" s="38" t="s">
        <v>478</v>
      </c>
      <c r="J375" s="39" t="s">
        <v>87</v>
      </c>
      <c r="K375" s="40" t="s">
        <v>88</v>
      </c>
      <c r="L375" s="38"/>
      <c r="M375" s="53" t="s">
        <v>765</v>
      </c>
      <c r="N375" s="42" t="s">
        <v>113</v>
      </c>
      <c r="O375" s="43">
        <v>7.8</v>
      </c>
      <c r="P375" s="55">
        <v>7.78</v>
      </c>
      <c r="Q375" s="48">
        <v>7.78</v>
      </c>
      <c r="R375" s="48"/>
      <c r="S375" s="48"/>
      <c r="T375" s="48"/>
      <c r="U375" s="66"/>
      <c r="V375" s="48">
        <v>2017</v>
      </c>
      <c r="W375" s="48">
        <v>2019</v>
      </c>
      <c r="X375" s="71" t="s">
        <v>1431</v>
      </c>
      <c r="Y375" s="72" t="s">
        <v>1432</v>
      </c>
      <c r="Z375" s="73">
        <v>44914.47</v>
      </c>
      <c r="AA375" s="73">
        <v>33441.14</v>
      </c>
      <c r="AB375" s="73">
        <v>4279</v>
      </c>
      <c r="AC375" s="73">
        <v>12448</v>
      </c>
      <c r="AD375" s="79">
        <v>40635.47</v>
      </c>
      <c r="AE375" s="89"/>
      <c r="AF375" s="89"/>
      <c r="AG375" s="67">
        <f t="shared" si="18"/>
        <v>31457.235000000001</v>
      </c>
      <c r="AH375" s="67">
        <f t="shared" si="18"/>
        <v>2994.3</v>
      </c>
      <c r="AI375" s="79"/>
      <c r="AJ375" s="79"/>
      <c r="AK375" s="79"/>
      <c r="AL375" s="79"/>
      <c r="AM375" s="79"/>
      <c r="AN375" s="79"/>
      <c r="AO375" s="79"/>
      <c r="AP375" s="79"/>
      <c r="AQ375" s="79"/>
      <c r="AR375" s="79"/>
      <c r="AS375" s="55">
        <v>5400</v>
      </c>
      <c r="AT375" s="55">
        <v>742.5</v>
      </c>
      <c r="AU375" s="93" t="s">
        <v>246</v>
      </c>
      <c r="AV375" s="55"/>
      <c r="AW375" s="94">
        <v>17057.235000000001</v>
      </c>
      <c r="AX375" s="94">
        <v>2252.8000000000002</v>
      </c>
      <c r="AY375" s="95" t="s">
        <v>93</v>
      </c>
      <c r="AZ375" s="95"/>
      <c r="BA375" s="95"/>
      <c r="BB375" s="100">
        <v>-2995</v>
      </c>
      <c r="BC375" s="95" t="s">
        <v>1187</v>
      </c>
      <c r="BD375" s="95"/>
      <c r="BE375" s="102">
        <v>9000</v>
      </c>
      <c r="BF375" s="102">
        <v>2994</v>
      </c>
      <c r="BG375" s="102" t="s">
        <v>93</v>
      </c>
      <c r="BH375" s="95"/>
      <c r="BI375" s="95" t="str">
        <f>VLOOKUP(D375,'部省规划资金拨付（年报数据）'!$C$8:'部省规划资金拨付（年报数据）'!$BE$464,1,FALSE)</f>
        <v>G240资兴高码-东江</v>
      </c>
      <c r="BJ375" s="43">
        <v>742.5</v>
      </c>
      <c r="BK375" s="43">
        <v>-742.2</v>
      </c>
      <c r="BL375" s="43"/>
      <c r="BM375" s="43">
        <v>742.5</v>
      </c>
      <c r="BN375" s="43">
        <v>2252</v>
      </c>
      <c r="BO375" s="43">
        <v>2994</v>
      </c>
      <c r="BP375" s="43">
        <v>-742</v>
      </c>
      <c r="BQ375" s="43"/>
      <c r="BR375" s="43"/>
      <c r="BS375" s="43">
        <f t="shared" si="19"/>
        <v>2994.5</v>
      </c>
      <c r="BT375" s="106" t="s">
        <v>416</v>
      </c>
      <c r="BU375" s="106" t="s">
        <v>1037</v>
      </c>
      <c r="BV375" s="110" t="s">
        <v>1037</v>
      </c>
    </row>
    <row r="376" spans="1:74" ht="60">
      <c r="A376" s="28">
        <v>364</v>
      </c>
      <c r="B376" s="28" t="s">
        <v>300</v>
      </c>
      <c r="C376" s="28" t="s">
        <v>1902</v>
      </c>
      <c r="D376" s="30" t="s">
        <v>1903</v>
      </c>
      <c r="E376" s="31" t="s">
        <v>1904</v>
      </c>
      <c r="F376" s="31" t="s">
        <v>1905</v>
      </c>
      <c r="G376" s="32"/>
      <c r="H376" s="32"/>
      <c r="I376" s="38" t="s">
        <v>478</v>
      </c>
      <c r="J376" s="39" t="s">
        <v>87</v>
      </c>
      <c r="K376" s="44" t="s">
        <v>88</v>
      </c>
      <c r="L376" s="47"/>
      <c r="M376" s="129" t="s">
        <v>134</v>
      </c>
      <c r="N376" s="42" t="s">
        <v>90</v>
      </c>
      <c r="O376" s="43">
        <v>18.187000000000001</v>
      </c>
      <c r="P376" s="93">
        <v>17.399999999999999</v>
      </c>
      <c r="Q376" s="89"/>
      <c r="R376" s="89">
        <v>17.399999999999999</v>
      </c>
      <c r="S376" s="48"/>
      <c r="T376" s="48"/>
      <c r="U376" s="48"/>
      <c r="V376" s="93">
        <v>2017</v>
      </c>
      <c r="W376" s="55">
        <v>2020</v>
      </c>
      <c r="X376" s="71" t="s">
        <v>1906</v>
      </c>
      <c r="Y376" s="72"/>
      <c r="Z376" s="73">
        <v>12000</v>
      </c>
      <c r="AA376" s="73">
        <v>16436.142599999999</v>
      </c>
      <c r="AB376" s="73">
        <v>3480</v>
      </c>
      <c r="AC376" s="73"/>
      <c r="AD376" s="67">
        <v>10440</v>
      </c>
      <c r="AE376" s="67"/>
      <c r="AF376" s="67"/>
      <c r="AG376" s="67">
        <f t="shared" si="18"/>
        <v>4175.9999999999991</v>
      </c>
      <c r="AH376" s="67">
        <f t="shared" si="18"/>
        <v>0</v>
      </c>
      <c r="AI376" s="79"/>
      <c r="AJ376" s="79"/>
      <c r="AK376" s="79"/>
      <c r="AL376" s="79"/>
      <c r="AM376" s="79"/>
      <c r="AN376" s="79"/>
      <c r="AO376" s="79"/>
      <c r="AP376" s="79"/>
      <c r="AQ376" s="79"/>
      <c r="AR376" s="79"/>
      <c r="AS376" s="55">
        <v>3360</v>
      </c>
      <c r="AT376" s="55">
        <v>720</v>
      </c>
      <c r="AU376" s="93" t="s">
        <v>246</v>
      </c>
      <c r="AV376" s="55"/>
      <c r="AW376" s="94">
        <v>815.99999999999898</v>
      </c>
      <c r="AX376" s="94">
        <v>324</v>
      </c>
      <c r="AY376" s="95" t="s">
        <v>246</v>
      </c>
      <c r="AZ376" s="95"/>
      <c r="BA376" s="95"/>
      <c r="BB376" s="100">
        <v>-1044</v>
      </c>
      <c r="BC376" s="95" t="s">
        <v>1187</v>
      </c>
      <c r="BD376" s="95"/>
      <c r="BE376" s="95"/>
      <c r="BF376" s="95"/>
      <c r="BG376" s="95"/>
      <c r="BH376" s="95"/>
      <c r="BI376" s="95" t="str">
        <f>VLOOKUP(D376,'部省规划资金拨付（年报数据）'!$C$8:'部省规划资金拨付（年报数据）'!$BE$464,1,FALSE)</f>
        <v>S228永州港零陵作业区至东安港区石期市作业区连接线</v>
      </c>
      <c r="BJ376" s="43">
        <v>0</v>
      </c>
      <c r="BK376" s="43">
        <v>0</v>
      </c>
      <c r="BL376" s="43"/>
      <c r="BM376" s="43">
        <v>0</v>
      </c>
      <c r="BN376" s="43">
        <v>0</v>
      </c>
      <c r="BO376" s="43"/>
      <c r="BP376" s="43"/>
      <c r="BQ376" s="43"/>
      <c r="BR376" s="43"/>
      <c r="BS376" s="43">
        <f t="shared" si="19"/>
        <v>0</v>
      </c>
      <c r="BT376" s="106" t="s">
        <v>426</v>
      </c>
      <c r="BU376" s="106" t="s">
        <v>426</v>
      </c>
      <c r="BV376" s="110"/>
    </row>
    <row r="377" spans="1:74" ht="48">
      <c r="A377" s="28">
        <v>365</v>
      </c>
      <c r="B377" s="28" t="s">
        <v>79</v>
      </c>
      <c r="C377" s="28" t="s">
        <v>501</v>
      </c>
      <c r="D377" s="200" t="s">
        <v>1638</v>
      </c>
      <c r="E377" s="31" t="s">
        <v>1639</v>
      </c>
      <c r="F377" s="31" t="s">
        <v>1640</v>
      </c>
      <c r="G377" s="32" t="s">
        <v>1641</v>
      </c>
      <c r="H377" s="32" t="s">
        <v>1642</v>
      </c>
      <c r="I377" s="38" t="s">
        <v>478</v>
      </c>
      <c r="J377" s="39" t="s">
        <v>87</v>
      </c>
      <c r="K377" s="40" t="s">
        <v>88</v>
      </c>
      <c r="L377" s="38"/>
      <c r="M377" s="41" t="s">
        <v>89</v>
      </c>
      <c r="N377" s="42" t="s">
        <v>90</v>
      </c>
      <c r="O377" s="43">
        <v>24.14</v>
      </c>
      <c r="P377" s="62">
        <v>24.134</v>
      </c>
      <c r="Q377" s="62">
        <v>24.134</v>
      </c>
      <c r="R377" s="62"/>
      <c r="S377" s="62"/>
      <c r="T377" s="62"/>
      <c r="U377" s="62"/>
      <c r="V377" s="55">
        <v>2017</v>
      </c>
      <c r="W377" s="62">
        <v>2019</v>
      </c>
      <c r="X377" s="71" t="s">
        <v>1643</v>
      </c>
      <c r="Y377" s="75" t="s">
        <v>1644</v>
      </c>
      <c r="Z377" s="73">
        <v>118722.07</v>
      </c>
      <c r="AA377" s="73">
        <v>67992.800199999998</v>
      </c>
      <c r="AB377" s="73">
        <v>12442</v>
      </c>
      <c r="AC377" s="73">
        <v>23651.32</v>
      </c>
      <c r="AD377" s="67">
        <v>106280.07</v>
      </c>
      <c r="AE377" s="67"/>
      <c r="AF377" s="67"/>
      <c r="AG377" s="67">
        <f t="shared" si="18"/>
        <v>66361.035000000003</v>
      </c>
      <c r="AH377" s="67">
        <f t="shared" si="18"/>
        <v>0.43999999999869033</v>
      </c>
      <c r="AI377" s="79"/>
      <c r="AJ377" s="79"/>
      <c r="AK377" s="79"/>
      <c r="AL377" s="79"/>
      <c r="AM377" s="79"/>
      <c r="AN377" s="79"/>
      <c r="AO377" s="79"/>
      <c r="AP377" s="79"/>
      <c r="AQ377" s="79"/>
      <c r="AR377" s="79"/>
      <c r="AS377" s="55">
        <v>47488.828000000001</v>
      </c>
      <c r="AT377" s="55">
        <v>1448.04</v>
      </c>
      <c r="AU377" s="93" t="s">
        <v>246</v>
      </c>
      <c r="AV377" s="55"/>
      <c r="AW377" s="94">
        <v>11872.207</v>
      </c>
      <c r="AX377" s="94">
        <v>7261.4</v>
      </c>
      <c r="AY377" s="95" t="s">
        <v>93</v>
      </c>
      <c r="AZ377" s="95"/>
      <c r="BA377" s="95"/>
      <c r="BB377" s="100">
        <v>-8709</v>
      </c>
      <c r="BC377" s="95" t="s">
        <v>1187</v>
      </c>
      <c r="BD377" s="95"/>
      <c r="BE377" s="101">
        <v>7000</v>
      </c>
      <c r="BF377" s="95"/>
      <c r="BG377" s="101" t="s">
        <v>93</v>
      </c>
      <c r="BH377" s="95"/>
      <c r="BI377" s="95" t="str">
        <f>VLOOKUP(D377,'部省规划资金拨付（年报数据）'!$C$8:'部省规划资金拨付（年报数据）'!$BE$464,1,FALSE)</f>
        <v>S324线望城区格塘至宁乡县白马桥</v>
      </c>
      <c r="BJ377" s="43">
        <v>7465</v>
      </c>
      <c r="BK377" s="43">
        <v>-7464.56</v>
      </c>
      <c r="BL377" s="43"/>
      <c r="BM377" s="43">
        <v>7465</v>
      </c>
      <c r="BN377" s="43">
        <v>0</v>
      </c>
      <c r="BO377" s="43"/>
      <c r="BP377" s="43"/>
      <c r="BQ377" s="43"/>
      <c r="BR377" s="43"/>
      <c r="BS377" s="43">
        <f t="shared" si="19"/>
        <v>7465</v>
      </c>
      <c r="BT377" s="106" t="s">
        <v>426</v>
      </c>
      <c r="BU377" s="106" t="s">
        <v>426</v>
      </c>
      <c r="BV377" s="110"/>
    </row>
    <row r="378" spans="1:74" ht="72">
      <c r="A378" s="28">
        <v>366</v>
      </c>
      <c r="B378" s="28" t="s">
        <v>300</v>
      </c>
      <c r="C378" s="28" t="s">
        <v>1677</v>
      </c>
      <c r="D378" s="30" t="s">
        <v>1907</v>
      </c>
      <c r="E378" s="31" t="s">
        <v>1907</v>
      </c>
      <c r="F378" s="31" t="s">
        <v>1907</v>
      </c>
      <c r="G378" s="32"/>
      <c r="H378" s="32"/>
      <c r="I378" s="38" t="s">
        <v>478</v>
      </c>
      <c r="J378" s="39" t="s">
        <v>87</v>
      </c>
      <c r="K378" s="40" t="s">
        <v>88</v>
      </c>
      <c r="L378" s="38"/>
      <c r="M378" s="41" t="s">
        <v>134</v>
      </c>
      <c r="N378" s="42" t="s">
        <v>119</v>
      </c>
      <c r="O378" s="43">
        <v>20</v>
      </c>
      <c r="P378" s="55">
        <v>20.504000000000001</v>
      </c>
      <c r="Q378" s="55"/>
      <c r="R378" s="55">
        <v>20.504000000000001</v>
      </c>
      <c r="S378" s="55"/>
      <c r="T378" s="55"/>
      <c r="U378" s="55"/>
      <c r="V378" s="55">
        <v>2016</v>
      </c>
      <c r="W378" s="55">
        <v>2020</v>
      </c>
      <c r="X378" s="71" t="s">
        <v>1908</v>
      </c>
      <c r="Y378" s="72" t="s">
        <v>1909</v>
      </c>
      <c r="Z378" s="73">
        <v>14730.92</v>
      </c>
      <c r="AA378" s="73">
        <v>10190.1922</v>
      </c>
      <c r="AB378" s="73">
        <v>4101</v>
      </c>
      <c r="AC378" s="73"/>
      <c r="AD378" s="79">
        <v>10629.92</v>
      </c>
      <c r="AE378" s="67"/>
      <c r="AF378" s="67"/>
      <c r="AG378" s="67">
        <f t="shared" si="18"/>
        <v>10311.644</v>
      </c>
      <c r="AH378" s="67">
        <f t="shared" si="18"/>
        <v>0.29999999999972715</v>
      </c>
      <c r="AI378" s="79">
        <v>4466</v>
      </c>
      <c r="AJ378" s="79">
        <v>1230</v>
      </c>
      <c r="AK378" s="79">
        <v>4466</v>
      </c>
      <c r="AL378" s="79"/>
      <c r="AM378" s="79"/>
      <c r="AN378" s="79">
        <v>1230</v>
      </c>
      <c r="AO378" s="79"/>
      <c r="AP378" s="79"/>
      <c r="AQ378" s="79" t="s">
        <v>246</v>
      </c>
      <c r="AR378" s="79"/>
      <c r="AS378" s="55">
        <v>4372.5519999999997</v>
      </c>
      <c r="AT378" s="55">
        <v>1230.5999999999999</v>
      </c>
      <c r="AU378" s="93" t="s">
        <v>93</v>
      </c>
      <c r="AV378" s="55"/>
      <c r="AW378" s="94">
        <v>1473.0920000000001</v>
      </c>
      <c r="AX378" s="94">
        <v>409.7</v>
      </c>
      <c r="AY378" s="95" t="s">
        <v>93</v>
      </c>
      <c r="AZ378" s="95"/>
      <c r="BA378" s="95"/>
      <c r="BB378" s="100">
        <v>-2870</v>
      </c>
      <c r="BC378" s="95" t="s">
        <v>1187</v>
      </c>
      <c r="BD378" s="95"/>
      <c r="BE378" s="95"/>
      <c r="BF378" s="95"/>
      <c r="BG378" s="95"/>
      <c r="BH378" s="95"/>
      <c r="BI378" s="95" t="str">
        <f>VLOOKUP(D378,'部省规划资金拨付（年报数据）'!$C$8:'部省规划资金拨付（年报数据）'!$BE$464,1,FALSE)</f>
        <v>二广高速冷水滩上岭桥互通-泉南高速祁阳大忠桥互通连接线</v>
      </c>
      <c r="BJ378" s="43">
        <v>2461</v>
      </c>
      <c r="BK378" s="43">
        <v>-2460.6999999999998</v>
      </c>
      <c r="BL378" s="43"/>
      <c r="BM378" s="43">
        <v>2461</v>
      </c>
      <c r="BN378" s="43">
        <v>0</v>
      </c>
      <c r="BO378" s="43"/>
      <c r="BP378" s="43"/>
      <c r="BQ378" s="43"/>
      <c r="BR378" s="43"/>
      <c r="BS378" s="43">
        <f t="shared" si="19"/>
        <v>2461</v>
      </c>
      <c r="BT378" s="106" t="s">
        <v>426</v>
      </c>
      <c r="BU378" s="106" t="s">
        <v>426</v>
      </c>
      <c r="BV378" s="110"/>
    </row>
    <row r="379" spans="1:74" ht="36">
      <c r="A379" s="28">
        <v>367</v>
      </c>
      <c r="B379" s="28" t="s">
        <v>534</v>
      </c>
      <c r="C379" s="28" t="s">
        <v>1029</v>
      </c>
      <c r="D379" s="118" t="s">
        <v>1910</v>
      </c>
      <c r="E379" s="119" t="s">
        <v>1910</v>
      </c>
      <c r="F379" s="31" t="s">
        <v>1911</v>
      </c>
      <c r="G379" s="32"/>
      <c r="H379" s="32"/>
      <c r="I379" s="38" t="s">
        <v>478</v>
      </c>
      <c r="J379" s="39" t="s">
        <v>87</v>
      </c>
      <c r="K379" s="119" t="s">
        <v>140</v>
      </c>
      <c r="L379" s="38" t="s">
        <v>141</v>
      </c>
      <c r="M379" s="119" t="s">
        <v>165</v>
      </c>
      <c r="N379" s="42" t="s">
        <v>90</v>
      </c>
      <c r="O379" s="43">
        <v>15.347</v>
      </c>
      <c r="P379" s="55">
        <v>15.347</v>
      </c>
      <c r="Q379" s="55"/>
      <c r="R379" s="55">
        <v>15.347</v>
      </c>
      <c r="S379" s="55"/>
      <c r="T379" s="55"/>
      <c r="U379" s="55"/>
      <c r="V379" s="55">
        <v>2016</v>
      </c>
      <c r="W379" s="48">
        <v>2021</v>
      </c>
      <c r="X379" s="71" t="s">
        <v>1912</v>
      </c>
      <c r="Y379" s="72" t="s">
        <v>1913</v>
      </c>
      <c r="Z379" s="73">
        <v>11774</v>
      </c>
      <c r="AA379" s="73">
        <v>8294.0694000000003</v>
      </c>
      <c r="AB379" s="73">
        <v>6139</v>
      </c>
      <c r="AC379" s="73"/>
      <c r="AD379" s="67">
        <v>5635</v>
      </c>
      <c r="AE379" s="67"/>
      <c r="AF379" s="67"/>
      <c r="AG379" s="67">
        <f t="shared" si="18"/>
        <v>9241.7999999999993</v>
      </c>
      <c r="AH379" s="67">
        <f t="shared" si="18"/>
        <v>0</v>
      </c>
      <c r="AI379" s="79">
        <v>4200</v>
      </c>
      <c r="AJ379" s="79">
        <v>0</v>
      </c>
      <c r="AK379" s="79">
        <v>4200</v>
      </c>
      <c r="AL379" s="79"/>
      <c r="AM379" s="79"/>
      <c r="AN379" s="79"/>
      <c r="AO379" s="79"/>
      <c r="AP379" s="79"/>
      <c r="AQ379" s="79" t="s">
        <v>246</v>
      </c>
      <c r="AR379" s="79"/>
      <c r="AS379" s="55">
        <v>4200</v>
      </c>
      <c r="AT379" s="55">
        <v>4560</v>
      </c>
      <c r="AU379" s="93" t="s">
        <v>93</v>
      </c>
      <c r="AV379" s="55"/>
      <c r="AW379" s="94">
        <v>841.79999999999905</v>
      </c>
      <c r="AX379" s="94"/>
      <c r="AY379" s="95" t="s">
        <v>93</v>
      </c>
      <c r="AZ379" s="95"/>
      <c r="BA379" s="95"/>
      <c r="BB379" s="100">
        <v>-4560</v>
      </c>
      <c r="BC379" s="95" t="s">
        <v>1187</v>
      </c>
      <c r="BD379" s="95"/>
      <c r="BE379" s="95"/>
      <c r="BF379" s="95"/>
      <c r="BG379" s="95"/>
      <c r="BH379" s="95"/>
      <c r="BI379" s="95" t="str">
        <f>VLOOKUP(D379,'部省规划资金拨付（年报数据）'!$C$8:'部省规划资金拨付（年报数据）'!$BE$464,1,FALSE)</f>
        <v>茶陵夏乐-浣溪</v>
      </c>
      <c r="BJ379" s="43">
        <v>4560</v>
      </c>
      <c r="BK379" s="43">
        <v>-4560</v>
      </c>
      <c r="BL379" s="43"/>
      <c r="BM379" s="43">
        <v>4560</v>
      </c>
      <c r="BN379" s="43">
        <v>0</v>
      </c>
      <c r="BO379" s="43"/>
      <c r="BP379" s="43"/>
      <c r="BQ379" s="43"/>
      <c r="BR379" s="43"/>
      <c r="BS379" s="43">
        <f t="shared" si="19"/>
        <v>4560</v>
      </c>
      <c r="BT379" s="106" t="s">
        <v>426</v>
      </c>
      <c r="BU379" s="106" t="s">
        <v>426</v>
      </c>
      <c r="BV379" s="110"/>
    </row>
    <row r="380" spans="1:74" ht="36">
      <c r="A380" s="28">
        <v>368</v>
      </c>
      <c r="B380" s="28" t="s">
        <v>534</v>
      </c>
      <c r="C380" s="28" t="s">
        <v>556</v>
      </c>
      <c r="D380" s="118" t="s">
        <v>1914</v>
      </c>
      <c r="E380" s="119" t="s">
        <v>1914</v>
      </c>
      <c r="F380" s="31" t="s">
        <v>1915</v>
      </c>
      <c r="G380" s="32"/>
      <c r="H380" s="32"/>
      <c r="I380" s="38" t="s">
        <v>478</v>
      </c>
      <c r="J380" s="39" t="s">
        <v>87</v>
      </c>
      <c r="K380" s="119" t="s">
        <v>88</v>
      </c>
      <c r="L380" s="38"/>
      <c r="M380" s="119" t="s">
        <v>165</v>
      </c>
      <c r="N380" s="42" t="s">
        <v>90</v>
      </c>
      <c r="O380" s="43">
        <v>45.392000000000003</v>
      </c>
      <c r="P380" s="48">
        <v>45.392000000000003</v>
      </c>
      <c r="Q380" s="48"/>
      <c r="R380" s="48">
        <v>45.185220000000001</v>
      </c>
      <c r="S380" s="239"/>
      <c r="T380" s="239">
        <v>206.78</v>
      </c>
      <c r="U380" s="239"/>
      <c r="V380" s="62">
        <v>2017</v>
      </c>
      <c r="W380" s="48">
        <v>2021</v>
      </c>
      <c r="X380" s="71" t="s">
        <v>1916</v>
      </c>
      <c r="Y380" s="75" t="s">
        <v>1917</v>
      </c>
      <c r="Z380" s="73">
        <v>38906.61</v>
      </c>
      <c r="AA380" s="73">
        <v>24875.108800000002</v>
      </c>
      <c r="AB380" s="73">
        <v>14175.906000000001</v>
      </c>
      <c r="AC380" s="73"/>
      <c r="AD380" s="67">
        <v>24730.704000000002</v>
      </c>
      <c r="AE380" s="67"/>
      <c r="AF380" s="67"/>
      <c r="AG380" s="67">
        <f t="shared" si="18"/>
        <v>28234.627</v>
      </c>
      <c r="AH380" s="67">
        <f t="shared" si="18"/>
        <v>0.1342000000004191</v>
      </c>
      <c r="AI380" s="79"/>
      <c r="AJ380" s="79"/>
      <c r="AK380" s="79"/>
      <c r="AL380" s="79"/>
      <c r="AM380" s="79"/>
      <c r="AN380" s="79"/>
      <c r="AO380" s="79"/>
      <c r="AP380" s="79"/>
      <c r="AQ380" s="79"/>
      <c r="AR380" s="79"/>
      <c r="AS380" s="55">
        <v>8280</v>
      </c>
      <c r="AT380" s="55">
        <v>2070</v>
      </c>
      <c r="AU380" s="93" t="s">
        <v>246</v>
      </c>
      <c r="AV380" s="55"/>
      <c r="AW380" s="94">
        <v>19954.627</v>
      </c>
      <c r="AX380" s="94">
        <v>7853.1342000000004</v>
      </c>
      <c r="AY380" s="95" t="s">
        <v>93</v>
      </c>
      <c r="AZ380" s="95"/>
      <c r="BA380" s="95"/>
      <c r="BB380" s="100">
        <v>-9923</v>
      </c>
      <c r="BC380" s="95" t="s">
        <v>1187</v>
      </c>
      <c r="BD380" s="95"/>
      <c r="BE380" s="95"/>
      <c r="BF380" s="95"/>
      <c r="BG380" s="95"/>
      <c r="BH380" s="95"/>
      <c r="BI380" s="95" t="str">
        <f>VLOOKUP(D380,'部省规划资金拨付（年报数据）'!$C$8:'部省规划资金拨付（年报数据）'!$BE$464,1,FALSE)</f>
        <v>醴陵挫断坳-大障</v>
      </c>
      <c r="BJ380" s="43">
        <v>0</v>
      </c>
      <c r="BK380" s="43">
        <v>0.13420000000041901</v>
      </c>
      <c r="BL380" s="43"/>
      <c r="BM380" s="43">
        <v>0</v>
      </c>
      <c r="BN380" s="43">
        <v>0</v>
      </c>
      <c r="BO380" s="43"/>
      <c r="BP380" s="43"/>
      <c r="BQ380" s="43"/>
      <c r="BR380" s="43"/>
      <c r="BS380" s="43">
        <f t="shared" si="19"/>
        <v>0</v>
      </c>
      <c r="BT380" s="106" t="s">
        <v>426</v>
      </c>
      <c r="BU380" s="106" t="s">
        <v>426</v>
      </c>
      <c r="BV380" s="110"/>
    </row>
    <row r="381" spans="1:74" ht="36">
      <c r="A381" s="28">
        <v>369</v>
      </c>
      <c r="B381" s="28" t="s">
        <v>116</v>
      </c>
      <c r="C381" s="28" t="s">
        <v>1918</v>
      </c>
      <c r="D381" s="30" t="s">
        <v>1919</v>
      </c>
      <c r="E381" s="31" t="s">
        <v>1919</v>
      </c>
      <c r="F381" s="31" t="s">
        <v>1919</v>
      </c>
      <c r="G381" s="32"/>
      <c r="H381" s="32"/>
      <c r="I381" s="38" t="s">
        <v>478</v>
      </c>
      <c r="J381" s="39" t="s">
        <v>87</v>
      </c>
      <c r="K381" s="44" t="s">
        <v>88</v>
      </c>
      <c r="L381" s="47"/>
      <c r="M381" s="127" t="s">
        <v>89</v>
      </c>
      <c r="N381" s="42" t="s">
        <v>119</v>
      </c>
      <c r="O381" s="43">
        <v>13.42</v>
      </c>
      <c r="P381" s="55">
        <v>13.233000000000001</v>
      </c>
      <c r="Q381" s="128"/>
      <c r="R381" s="128">
        <v>13.233000000000001</v>
      </c>
      <c r="S381" s="60"/>
      <c r="T381" s="60"/>
      <c r="U381" s="60"/>
      <c r="V381" s="48">
        <v>2017</v>
      </c>
      <c r="W381" s="62">
        <v>2020</v>
      </c>
      <c r="X381" s="71" t="s">
        <v>1920</v>
      </c>
      <c r="Y381" s="72" t="s">
        <v>1921</v>
      </c>
      <c r="Z381" s="73">
        <v>18721.45</v>
      </c>
      <c r="AA381" s="73">
        <v>12304.3285</v>
      </c>
      <c r="AB381" s="73">
        <v>3982</v>
      </c>
      <c r="AC381" s="73"/>
      <c r="AD381" s="67">
        <v>14739.45</v>
      </c>
      <c r="AE381" s="55">
        <v>0</v>
      </c>
      <c r="AF381" s="55">
        <v>0</v>
      </c>
      <c r="AG381" s="67">
        <f t="shared" si="18"/>
        <v>13105.014999999999</v>
      </c>
      <c r="AH381" s="67">
        <f t="shared" si="18"/>
        <v>-0.3000000000001819</v>
      </c>
      <c r="AI381" s="79"/>
      <c r="AJ381" s="79"/>
      <c r="AK381" s="79"/>
      <c r="AL381" s="79"/>
      <c r="AM381" s="79"/>
      <c r="AN381" s="79"/>
      <c r="AO381" s="79"/>
      <c r="AP381" s="79"/>
      <c r="AQ381" s="79"/>
      <c r="AR381" s="79"/>
      <c r="AS381" s="55">
        <v>3744.2</v>
      </c>
      <c r="AT381" s="55">
        <v>597.29999999999995</v>
      </c>
      <c r="AU381" s="93" t="s">
        <v>246</v>
      </c>
      <c r="AV381" s="55"/>
      <c r="AW381" s="94">
        <v>9360.8150000000005</v>
      </c>
      <c r="AX381" s="94">
        <v>2190.4</v>
      </c>
      <c r="AY381" s="95" t="s">
        <v>93</v>
      </c>
      <c r="AZ381" s="95"/>
      <c r="BA381" s="95"/>
      <c r="BB381" s="100">
        <v>-2788</v>
      </c>
      <c r="BC381" s="95" t="s">
        <v>1187</v>
      </c>
      <c r="BD381" s="95"/>
      <c r="BE381" s="95"/>
      <c r="BF381" s="95"/>
      <c r="BG381" s="95"/>
      <c r="BH381" s="95"/>
      <c r="BI381" s="95" t="str">
        <f>VLOOKUP(D381,'部省规划资金拨付（年报数据）'!$C$8:'部省规划资金拨付（年报数据）'!$BE$464,1,FALSE)</f>
        <v>衡南泉湖-祁东老白鹤铺</v>
      </c>
      <c r="BJ381" s="43">
        <v>597</v>
      </c>
      <c r="BK381" s="43">
        <v>-597.29999999999995</v>
      </c>
      <c r="BL381" s="43"/>
      <c r="BM381" s="43">
        <v>597</v>
      </c>
      <c r="BN381" s="43">
        <v>0</v>
      </c>
      <c r="BO381" s="43"/>
      <c r="BP381" s="43"/>
      <c r="BQ381" s="43"/>
      <c r="BR381" s="43"/>
      <c r="BS381" s="43">
        <f t="shared" si="19"/>
        <v>597</v>
      </c>
      <c r="BT381" s="106" t="s">
        <v>426</v>
      </c>
      <c r="BU381" s="106" t="s">
        <v>426</v>
      </c>
      <c r="BV381" s="110"/>
    </row>
    <row r="382" spans="1:74" ht="48">
      <c r="A382" s="28">
        <v>370</v>
      </c>
      <c r="B382" s="28" t="s">
        <v>162</v>
      </c>
      <c r="C382" s="28" t="s">
        <v>185</v>
      </c>
      <c r="D382" s="30" t="s">
        <v>1922</v>
      </c>
      <c r="E382" s="31" t="s">
        <v>1923</v>
      </c>
      <c r="F382" s="31" t="s">
        <v>1924</v>
      </c>
      <c r="G382" s="32"/>
      <c r="H382" s="32"/>
      <c r="I382" s="38" t="s">
        <v>478</v>
      </c>
      <c r="J382" s="39" t="s">
        <v>87</v>
      </c>
      <c r="K382" s="40" t="s">
        <v>88</v>
      </c>
      <c r="L382" s="38"/>
      <c r="M382" s="129" t="s">
        <v>165</v>
      </c>
      <c r="N382" s="42" t="s">
        <v>90</v>
      </c>
      <c r="O382" s="43">
        <v>20</v>
      </c>
      <c r="P382" s="55">
        <v>17.998999999999999</v>
      </c>
      <c r="Q382" s="66"/>
      <c r="R382" s="66">
        <v>17.998999999999999</v>
      </c>
      <c r="S382" s="66"/>
      <c r="T382" s="66"/>
      <c r="U382" s="66"/>
      <c r="V382" s="66">
        <v>2017</v>
      </c>
      <c r="W382" s="48">
        <v>2021</v>
      </c>
      <c r="X382" s="71" t="s">
        <v>1925</v>
      </c>
      <c r="Y382" s="75" t="s">
        <v>1926</v>
      </c>
      <c r="Z382" s="73">
        <v>20258</v>
      </c>
      <c r="AA382" s="73">
        <v>12948.1538</v>
      </c>
      <c r="AB382" s="73">
        <v>5399.7</v>
      </c>
      <c r="AC382" s="73"/>
      <c r="AD382" s="67">
        <v>14858.3</v>
      </c>
      <c r="AE382" s="55"/>
      <c r="AF382" s="55"/>
      <c r="AG382" s="67">
        <f t="shared" si="18"/>
        <v>14180.599999999999</v>
      </c>
      <c r="AH382" s="67">
        <f t="shared" si="18"/>
        <v>0</v>
      </c>
      <c r="AI382" s="79"/>
      <c r="AJ382" s="79"/>
      <c r="AK382" s="79"/>
      <c r="AL382" s="79"/>
      <c r="AM382" s="79"/>
      <c r="AN382" s="79"/>
      <c r="AO382" s="79"/>
      <c r="AP382" s="79"/>
      <c r="AQ382" s="79"/>
      <c r="AR382" s="79"/>
      <c r="AS382" s="55">
        <v>2975.2</v>
      </c>
      <c r="AT382" s="55">
        <v>878</v>
      </c>
      <c r="AU382" s="93" t="s">
        <v>246</v>
      </c>
      <c r="AV382" s="55"/>
      <c r="AW382" s="94">
        <v>11205.4</v>
      </c>
      <c r="AX382" s="94">
        <v>2902</v>
      </c>
      <c r="AY382" s="95" t="s">
        <v>93</v>
      </c>
      <c r="AZ382" s="95"/>
      <c r="BA382" s="95"/>
      <c r="BB382" s="100">
        <v>-3780</v>
      </c>
      <c r="BC382" s="95" t="s">
        <v>1187</v>
      </c>
      <c r="BD382" s="95"/>
      <c r="BE382" s="95"/>
      <c r="BF382" s="95"/>
      <c r="BG382" s="95"/>
      <c r="BH382" s="95"/>
      <c r="BI382" s="95" t="str">
        <f>VLOOKUP(D382,'部省规划资金拨付（年报数据）'!$C$8:'部省规划资金拨付（年报数据）'!$BE$464,1,FALSE)</f>
        <v>临湘路口-新球</v>
      </c>
      <c r="BJ382" s="43">
        <v>0</v>
      </c>
      <c r="BK382" s="43">
        <v>0</v>
      </c>
      <c r="BL382" s="43"/>
      <c r="BM382" s="43">
        <v>0</v>
      </c>
      <c r="BN382" s="43">
        <v>0</v>
      </c>
      <c r="BO382" s="43"/>
      <c r="BP382" s="43"/>
      <c r="BQ382" s="43"/>
      <c r="BR382" s="43"/>
      <c r="BS382" s="43">
        <f t="shared" si="19"/>
        <v>0</v>
      </c>
      <c r="BT382" s="106" t="s">
        <v>426</v>
      </c>
      <c r="BU382" s="106" t="s">
        <v>426</v>
      </c>
      <c r="BV382" s="110"/>
    </row>
    <row r="383" spans="1:74" ht="48">
      <c r="A383" s="28">
        <v>371</v>
      </c>
      <c r="B383" s="28" t="s">
        <v>190</v>
      </c>
      <c r="C383" s="28" t="s">
        <v>196</v>
      </c>
      <c r="D383" s="30" t="s">
        <v>1927</v>
      </c>
      <c r="E383" s="31" t="s">
        <v>1305</v>
      </c>
      <c r="F383" s="31" t="s">
        <v>1306</v>
      </c>
      <c r="G383" s="32"/>
      <c r="H383" s="32"/>
      <c r="I383" s="38" t="s">
        <v>478</v>
      </c>
      <c r="J383" s="39" t="s">
        <v>87</v>
      </c>
      <c r="K383" s="40" t="s">
        <v>88</v>
      </c>
      <c r="L383" s="38"/>
      <c r="M383" s="41" t="s">
        <v>1184</v>
      </c>
      <c r="N383" s="42" t="s">
        <v>90</v>
      </c>
      <c r="O383" s="55">
        <v>21</v>
      </c>
      <c r="P383" s="55">
        <v>21.196999999999999</v>
      </c>
      <c r="Q383" s="55"/>
      <c r="R383" s="55">
        <v>20.170999999999999</v>
      </c>
      <c r="S383" s="55"/>
      <c r="T383" s="55">
        <v>1026</v>
      </c>
      <c r="U383" s="55"/>
      <c r="V383" s="55">
        <v>2017</v>
      </c>
      <c r="W383" s="55">
        <v>2021</v>
      </c>
      <c r="X383" s="71" t="s">
        <v>1928</v>
      </c>
      <c r="Y383" s="72" t="s">
        <v>1929</v>
      </c>
      <c r="Z383" s="73">
        <v>27979</v>
      </c>
      <c r="AA383" s="73">
        <v>33841.707499999997</v>
      </c>
      <c r="AB383" s="73">
        <v>8722</v>
      </c>
      <c r="AC383" s="73"/>
      <c r="AD383" s="67">
        <v>19257</v>
      </c>
      <c r="AE383" s="67"/>
      <c r="AF383" s="67"/>
      <c r="AG383" s="67">
        <f t="shared" si="18"/>
        <v>19585.3</v>
      </c>
      <c r="AH383" s="67">
        <f t="shared" si="18"/>
        <v>0</v>
      </c>
      <c r="AI383" s="79"/>
      <c r="AJ383" s="79"/>
      <c r="AK383" s="79"/>
      <c r="AL383" s="79"/>
      <c r="AM383" s="79"/>
      <c r="AN383" s="79"/>
      <c r="AO383" s="79"/>
      <c r="AP383" s="79"/>
      <c r="AQ383" s="79"/>
      <c r="AR383" s="79"/>
      <c r="AS383" s="55">
        <v>4958</v>
      </c>
      <c r="AT383" s="55">
        <v>990</v>
      </c>
      <c r="AU383" s="93" t="s">
        <v>246</v>
      </c>
      <c r="AV383" s="55"/>
      <c r="AW383" s="94">
        <v>14627.3</v>
      </c>
      <c r="AX383" s="94">
        <v>1626.6</v>
      </c>
      <c r="AY383" s="95" t="s">
        <v>93</v>
      </c>
      <c r="AZ383" s="95"/>
      <c r="BA383" s="95"/>
      <c r="BB383" s="100">
        <v>-2616.6</v>
      </c>
      <c r="BC383" s="95" t="s">
        <v>1187</v>
      </c>
      <c r="BD383" s="95"/>
      <c r="BE383" s="95"/>
      <c r="BF383" s="95"/>
      <c r="BG383" s="95"/>
      <c r="BH383" s="95"/>
      <c r="BI383" s="95" t="str">
        <f>VLOOKUP(D383,'部省规划资金拨付（年报数据）'!$C$8:'部省规划资金拨付（年报数据）'!$BE$464,1,FALSE)</f>
        <v>安乡黄山头至出口洲公路(黄山头至夹夹)</v>
      </c>
      <c r="BJ383" s="43">
        <v>990</v>
      </c>
      <c r="BK383" s="43">
        <v>-990</v>
      </c>
      <c r="BL383" s="43"/>
      <c r="BM383" s="43">
        <v>990</v>
      </c>
      <c r="BN383" s="43">
        <v>0</v>
      </c>
      <c r="BO383" s="43"/>
      <c r="BP383" s="43"/>
      <c r="BQ383" s="43"/>
      <c r="BR383" s="43"/>
      <c r="BS383" s="43">
        <f t="shared" si="19"/>
        <v>990</v>
      </c>
      <c r="BT383" s="106" t="s">
        <v>426</v>
      </c>
      <c r="BU383" s="106" t="s">
        <v>426</v>
      </c>
      <c r="BV383" s="110" t="s">
        <v>1930</v>
      </c>
    </row>
    <row r="384" spans="1:74" ht="48">
      <c r="A384" s="28">
        <v>372</v>
      </c>
      <c r="B384" s="28" t="s">
        <v>274</v>
      </c>
      <c r="C384" s="28" t="s">
        <v>778</v>
      </c>
      <c r="D384" s="30" t="s">
        <v>1931</v>
      </c>
      <c r="E384" s="31" t="s">
        <v>1931</v>
      </c>
      <c r="F384" s="31" t="s">
        <v>1932</v>
      </c>
      <c r="G384" s="32"/>
      <c r="H384" s="32"/>
      <c r="I384" s="38" t="s">
        <v>478</v>
      </c>
      <c r="J384" s="39" t="s">
        <v>87</v>
      </c>
      <c r="K384" s="40" t="s">
        <v>88</v>
      </c>
      <c r="L384" s="38"/>
      <c r="M384" s="41" t="s">
        <v>89</v>
      </c>
      <c r="N384" s="42" t="s">
        <v>119</v>
      </c>
      <c r="O384" s="43">
        <v>10</v>
      </c>
      <c r="P384" s="60">
        <v>9.9499999999999993</v>
      </c>
      <c r="Q384" s="60">
        <v>9.9499999999999993</v>
      </c>
      <c r="R384" s="60"/>
      <c r="S384" s="60"/>
      <c r="T384" s="60"/>
      <c r="U384" s="60"/>
      <c r="V384" s="60">
        <v>2017</v>
      </c>
      <c r="W384" s="48">
        <v>2021</v>
      </c>
      <c r="X384" s="71" t="s">
        <v>1933</v>
      </c>
      <c r="Y384" s="72" t="s">
        <v>1390</v>
      </c>
      <c r="Z384" s="73">
        <v>31598</v>
      </c>
      <c r="AA384" s="73">
        <v>22434.58</v>
      </c>
      <c r="AB384" s="73">
        <v>1990</v>
      </c>
      <c r="AC384" s="73"/>
      <c r="AD384" s="73">
        <v>29608</v>
      </c>
      <c r="AE384" s="67"/>
      <c r="AF384" s="67"/>
      <c r="AG384" s="67">
        <f t="shared" si="18"/>
        <v>9479.4</v>
      </c>
      <c r="AH384" s="67">
        <f t="shared" si="18"/>
        <v>0</v>
      </c>
      <c r="AI384" s="79"/>
      <c r="AJ384" s="79"/>
      <c r="AK384" s="79"/>
      <c r="AL384" s="79"/>
      <c r="AM384" s="79"/>
      <c r="AN384" s="79"/>
      <c r="AO384" s="79"/>
      <c r="AP384" s="79"/>
      <c r="AQ384" s="79"/>
      <c r="AR384" s="79"/>
      <c r="AS384" s="55">
        <v>5400</v>
      </c>
      <c r="AT384" s="55">
        <v>597</v>
      </c>
      <c r="AU384" s="93" t="s">
        <v>246</v>
      </c>
      <c r="AV384" s="55"/>
      <c r="AW384" s="94">
        <v>4079.4</v>
      </c>
      <c r="AX384" s="94"/>
      <c r="AY384" s="95" t="s">
        <v>246</v>
      </c>
      <c r="AZ384" s="95"/>
      <c r="BA384" s="95"/>
      <c r="BB384" s="100">
        <v>-597</v>
      </c>
      <c r="BC384" s="95" t="s">
        <v>1187</v>
      </c>
      <c r="BD384" s="95"/>
      <c r="BE384" s="95"/>
      <c r="BF384" s="95"/>
      <c r="BG384" s="95"/>
      <c r="BH384" s="95"/>
      <c r="BI384" s="95" t="str">
        <f>VLOOKUP(D384,'部省规划资金拨付（年报数据）'!$C$8:'部省规划资金拨付（年报数据）'!$BE$464,1,FALSE)</f>
        <v>桃江县灰山港至宁乡县煤炭坝公路桃江段</v>
      </c>
      <c r="BJ384" s="43">
        <v>0</v>
      </c>
      <c r="BK384" s="43">
        <v>0</v>
      </c>
      <c r="BL384" s="43"/>
      <c r="BM384" s="43">
        <v>0</v>
      </c>
      <c r="BN384" s="43">
        <v>0</v>
      </c>
      <c r="BO384" s="43"/>
      <c r="BP384" s="43"/>
      <c r="BQ384" s="43"/>
      <c r="BR384" s="43"/>
      <c r="BS384" s="43">
        <f t="shared" si="19"/>
        <v>0</v>
      </c>
      <c r="BT384" s="106" t="s">
        <v>426</v>
      </c>
      <c r="BU384" s="106" t="s">
        <v>426</v>
      </c>
      <c r="BV384" s="110"/>
    </row>
    <row r="385" spans="1:74" ht="36">
      <c r="A385" s="28">
        <v>373</v>
      </c>
      <c r="B385" s="28" t="s">
        <v>128</v>
      </c>
      <c r="C385" s="28" t="s">
        <v>957</v>
      </c>
      <c r="D385" s="32" t="s">
        <v>1645</v>
      </c>
      <c r="E385" s="31" t="s">
        <v>1646</v>
      </c>
      <c r="F385" s="31" t="s">
        <v>1647</v>
      </c>
      <c r="G385" s="32" t="s">
        <v>1648</v>
      </c>
      <c r="H385" s="32"/>
      <c r="I385" s="38" t="s">
        <v>478</v>
      </c>
      <c r="J385" s="39" t="s">
        <v>87</v>
      </c>
      <c r="K385" s="44" t="s">
        <v>140</v>
      </c>
      <c r="L385" s="38" t="s">
        <v>141</v>
      </c>
      <c r="M385" s="50" t="s">
        <v>89</v>
      </c>
      <c r="N385" s="42" t="s">
        <v>90</v>
      </c>
      <c r="O385" s="43">
        <v>11.9</v>
      </c>
      <c r="P385" s="67">
        <v>12.2</v>
      </c>
      <c r="Q385" s="67">
        <v>7.32</v>
      </c>
      <c r="R385" s="67">
        <v>4.88</v>
      </c>
      <c r="S385" s="55"/>
      <c r="T385" s="55"/>
      <c r="U385" s="55"/>
      <c r="V385" s="55">
        <v>2020</v>
      </c>
      <c r="W385" s="55">
        <v>2022</v>
      </c>
      <c r="X385" s="71" t="s">
        <v>1649</v>
      </c>
      <c r="Y385" s="75" t="s">
        <v>1650</v>
      </c>
      <c r="Z385" s="73">
        <v>49925</v>
      </c>
      <c r="AA385" s="73">
        <v>34477.438300000002</v>
      </c>
      <c r="AB385" s="73">
        <v>6710</v>
      </c>
      <c r="AC385" s="73"/>
      <c r="AD385" s="67">
        <v>43215</v>
      </c>
      <c r="AE385" s="79"/>
      <c r="AF385" s="79"/>
      <c r="AG385" s="67">
        <f t="shared" si="18"/>
        <v>12500</v>
      </c>
      <c r="AH385" s="67">
        <f t="shared" si="18"/>
        <v>0</v>
      </c>
      <c r="AI385" s="79"/>
      <c r="AJ385" s="79"/>
      <c r="AK385" s="79"/>
      <c r="AL385" s="79"/>
      <c r="AM385" s="79"/>
      <c r="AN385" s="79"/>
      <c r="AO385" s="79"/>
      <c r="AP385" s="79"/>
      <c r="AQ385" s="79"/>
      <c r="AR385" s="79"/>
      <c r="AS385" s="223"/>
      <c r="AT385" s="55"/>
      <c r="AU385" s="93"/>
      <c r="AV385" s="55"/>
      <c r="AW385" s="94"/>
      <c r="AX385" s="94"/>
      <c r="AY385" s="95"/>
      <c r="AZ385" s="95"/>
      <c r="BA385" s="95"/>
      <c r="BB385" s="100"/>
      <c r="BC385" s="95"/>
      <c r="BD385" s="95"/>
      <c r="BE385" s="101">
        <v>12500</v>
      </c>
      <c r="BF385" s="95"/>
      <c r="BG385" s="101" t="s">
        <v>1076</v>
      </c>
      <c r="BH385" s="95"/>
      <c r="BI385" s="95" t="str">
        <f>VLOOKUP(D385,'部省规划资金拨付（年报数据）'!$C$8:'部省规划资金拨付（年报数据）'!$BE$464,1,FALSE)</f>
        <v>新郡县小庙头至石背垅</v>
      </c>
      <c r="BJ385" s="43">
        <v>0</v>
      </c>
      <c r="BK385" s="43">
        <v>0</v>
      </c>
      <c r="BL385" s="43"/>
      <c r="BM385" s="43">
        <v>0</v>
      </c>
      <c r="BN385" s="43">
        <v>0</v>
      </c>
      <c r="BO385" s="43"/>
      <c r="BP385" s="43"/>
      <c r="BQ385" s="43"/>
      <c r="BR385" s="43"/>
      <c r="BS385" s="43">
        <f t="shared" si="19"/>
        <v>0</v>
      </c>
      <c r="BT385" s="106" t="s">
        <v>1077</v>
      </c>
      <c r="BU385" s="106" t="s">
        <v>1439</v>
      </c>
      <c r="BV385" s="110" t="s">
        <v>1196</v>
      </c>
    </row>
    <row r="386" spans="1:74" ht="72">
      <c r="A386" s="28">
        <v>374</v>
      </c>
      <c r="B386" s="28" t="s">
        <v>110</v>
      </c>
      <c r="C386" s="28" t="s">
        <v>1651</v>
      </c>
      <c r="D386" s="30" t="s">
        <v>1652</v>
      </c>
      <c r="E386" s="31" t="s">
        <v>1652</v>
      </c>
      <c r="F386" s="31" t="s">
        <v>1653</v>
      </c>
      <c r="G386" s="32" t="s">
        <v>1652</v>
      </c>
      <c r="H386" s="32" t="s">
        <v>1652</v>
      </c>
      <c r="I386" s="38" t="s">
        <v>478</v>
      </c>
      <c r="J386" s="39" t="s">
        <v>87</v>
      </c>
      <c r="K386" s="44" t="s">
        <v>88</v>
      </c>
      <c r="L386" s="47"/>
      <c r="M386" s="41" t="s">
        <v>89</v>
      </c>
      <c r="N386" s="42" t="s">
        <v>113</v>
      </c>
      <c r="O386" s="43">
        <v>9.0440000000000005</v>
      </c>
      <c r="P386" s="43">
        <v>9.0440000000000005</v>
      </c>
      <c r="Q386" s="43">
        <v>9.0440000000000005</v>
      </c>
      <c r="R386" s="55"/>
      <c r="S386" s="55"/>
      <c r="T386" s="55"/>
      <c r="U386" s="55"/>
      <c r="V386" s="66">
        <v>2018</v>
      </c>
      <c r="W386" s="66">
        <v>2020</v>
      </c>
      <c r="X386" s="71" t="s">
        <v>1654</v>
      </c>
      <c r="Y386" s="72" t="s">
        <v>1655</v>
      </c>
      <c r="Z386" s="73">
        <v>28000</v>
      </c>
      <c r="AA386" s="73">
        <v>32659.29</v>
      </c>
      <c r="AB386" s="73">
        <v>6270</v>
      </c>
      <c r="AC386" s="73">
        <v>0</v>
      </c>
      <c r="AD386" s="67">
        <v>21730</v>
      </c>
      <c r="AE386" s="55"/>
      <c r="AF386" s="55"/>
      <c r="AG386" s="67">
        <f t="shared" si="18"/>
        <v>2000</v>
      </c>
      <c r="AH386" s="67">
        <f t="shared" si="18"/>
        <v>1492</v>
      </c>
      <c r="AI386" s="79"/>
      <c r="AJ386" s="79"/>
      <c r="AK386" s="79"/>
      <c r="AL386" s="79"/>
      <c r="AM386" s="79"/>
      <c r="AN386" s="79"/>
      <c r="AO386" s="79"/>
      <c r="AP386" s="79"/>
      <c r="AQ386" s="79"/>
      <c r="AR386" s="79"/>
      <c r="AS386" s="48"/>
      <c r="AT386" s="55"/>
      <c r="AU386" s="93"/>
      <c r="AV386" s="55"/>
      <c r="AW386" s="94"/>
      <c r="AX386" s="94"/>
      <c r="AY386" s="95"/>
      <c r="AZ386" s="95"/>
      <c r="BA386" s="95"/>
      <c r="BB386" s="100"/>
      <c r="BC386" s="95"/>
      <c r="BD386" s="95"/>
      <c r="BE386" s="101">
        <v>2000</v>
      </c>
      <c r="BF386" s="101">
        <v>1492</v>
      </c>
      <c r="BG386" s="101" t="s">
        <v>1076</v>
      </c>
      <c r="BH386" s="95"/>
      <c r="BI386" s="95" t="str">
        <f>VLOOKUP(D386,'部省规划资金拨付（年报数据）'!$C$8:'部省规划资金拨付（年报数据）'!$BE$464,1,FALSE)</f>
        <v>G240沪昆高铁韶山站-湘乡连接线</v>
      </c>
      <c r="BJ386" s="43">
        <v>0</v>
      </c>
      <c r="BK386" s="43">
        <v>0</v>
      </c>
      <c r="BL386" s="43"/>
      <c r="BM386" s="43">
        <v>0</v>
      </c>
      <c r="BN386" s="43">
        <v>1492</v>
      </c>
      <c r="BO386" s="43">
        <v>1492</v>
      </c>
      <c r="BP386" s="43"/>
      <c r="BQ386" s="43"/>
      <c r="BR386" s="43"/>
      <c r="BS386" s="43">
        <f t="shared" si="19"/>
        <v>1492</v>
      </c>
      <c r="BT386" s="106" t="s">
        <v>1077</v>
      </c>
      <c r="BU386" s="106" t="s">
        <v>1439</v>
      </c>
      <c r="BV386" s="110" t="s">
        <v>1196</v>
      </c>
    </row>
    <row r="387" spans="1:74" ht="36">
      <c r="A387" s="28">
        <v>375</v>
      </c>
      <c r="B387" s="28" t="s">
        <v>110</v>
      </c>
      <c r="C387" s="28" t="s">
        <v>567</v>
      </c>
      <c r="D387" s="30" t="s">
        <v>1656</v>
      </c>
      <c r="E387" s="31" t="s">
        <v>1656</v>
      </c>
      <c r="F387" s="31" t="s">
        <v>1657</v>
      </c>
      <c r="G387" s="32"/>
      <c r="H387" s="32"/>
      <c r="I387" s="38" t="s">
        <v>478</v>
      </c>
      <c r="J387" s="39" t="s">
        <v>1074</v>
      </c>
      <c r="K387" s="40" t="s">
        <v>88</v>
      </c>
      <c r="L387" s="38"/>
      <c r="M387" s="51" t="s">
        <v>134</v>
      </c>
      <c r="N387" s="206"/>
      <c r="O387" s="57"/>
      <c r="P387" s="55">
        <v>9.032</v>
      </c>
      <c r="Q387" s="55"/>
      <c r="R387" s="55">
        <v>9.032</v>
      </c>
      <c r="S387" s="55"/>
      <c r="T387" s="55"/>
      <c r="U387" s="55"/>
      <c r="V387" s="66">
        <v>2018</v>
      </c>
      <c r="W387" s="66">
        <v>2020</v>
      </c>
      <c r="X387" s="71" t="s">
        <v>1658</v>
      </c>
      <c r="Y387" s="75"/>
      <c r="Z387" s="73">
        <v>7200</v>
      </c>
      <c r="AA387" s="73"/>
      <c r="AB387" s="73">
        <v>2710</v>
      </c>
      <c r="AC387" s="73"/>
      <c r="AD387" s="73">
        <v>4490</v>
      </c>
      <c r="AE387" s="55"/>
      <c r="AF387" s="55"/>
      <c r="AG387" s="67">
        <f t="shared" si="18"/>
        <v>4320</v>
      </c>
      <c r="AH387" s="67">
        <f t="shared" si="18"/>
        <v>0</v>
      </c>
      <c r="AI387" s="79"/>
      <c r="AJ387" s="79"/>
      <c r="AK387" s="79"/>
      <c r="AL387" s="79"/>
      <c r="AM387" s="79"/>
      <c r="AN387" s="79"/>
      <c r="AO387" s="79"/>
      <c r="AP387" s="79"/>
      <c r="AQ387" s="79"/>
      <c r="AR387" s="79"/>
      <c r="AS387" s="48"/>
      <c r="AT387" s="55"/>
      <c r="AU387" s="93"/>
      <c r="AV387" s="55"/>
      <c r="AW387" s="94">
        <v>2160</v>
      </c>
      <c r="AX387" s="94">
        <v>813</v>
      </c>
      <c r="AY387" s="95" t="s">
        <v>246</v>
      </c>
      <c r="AZ387" s="95"/>
      <c r="BA387" s="95"/>
      <c r="BB387" s="100">
        <v>-813</v>
      </c>
      <c r="BC387" s="95" t="s">
        <v>1187</v>
      </c>
      <c r="BD387" s="95"/>
      <c r="BE387" s="101">
        <v>2160</v>
      </c>
      <c r="BF387" s="95"/>
      <c r="BG387" s="101" t="s">
        <v>1076</v>
      </c>
      <c r="BH387" s="95"/>
      <c r="BI387" s="95" t="str">
        <f>VLOOKUP(D387,'部省规划资金拨付（年报数据）'!$C$8:'部省规划资金拨付（年报数据）'!$BE$464,1,FALSE)</f>
        <v>湘潭桐子坪-姜畲</v>
      </c>
      <c r="BJ387" s="43">
        <v>0</v>
      </c>
      <c r="BK387" s="43">
        <v>0</v>
      </c>
      <c r="BL387" s="43"/>
      <c r="BM387" s="43">
        <v>0</v>
      </c>
      <c r="BN387" s="43">
        <v>0</v>
      </c>
      <c r="BO387" s="43"/>
      <c r="BP387" s="43"/>
      <c r="BQ387" s="43"/>
      <c r="BR387" s="43"/>
      <c r="BS387" s="43">
        <f t="shared" si="19"/>
        <v>0</v>
      </c>
      <c r="BT387" s="106" t="s">
        <v>1077</v>
      </c>
      <c r="BU387" s="106" t="s">
        <v>1439</v>
      </c>
      <c r="BV387" s="110" t="s">
        <v>1196</v>
      </c>
    </row>
    <row r="388" spans="1:74" ht="48">
      <c r="A388" s="28">
        <v>376</v>
      </c>
      <c r="B388" s="28" t="s">
        <v>300</v>
      </c>
      <c r="C388" s="28" t="s">
        <v>313</v>
      </c>
      <c r="D388" s="30" t="s">
        <v>1684</v>
      </c>
      <c r="E388" s="31" t="s">
        <v>1685</v>
      </c>
      <c r="F388" s="31" t="s">
        <v>1686</v>
      </c>
      <c r="G388" s="32"/>
      <c r="H388" s="32"/>
      <c r="I388" s="38" t="s">
        <v>478</v>
      </c>
      <c r="J388" s="39" t="s">
        <v>87</v>
      </c>
      <c r="K388" s="44" t="s">
        <v>140</v>
      </c>
      <c r="L388" s="38" t="s">
        <v>141</v>
      </c>
      <c r="M388" s="189" t="s">
        <v>134</v>
      </c>
      <c r="N388" s="42" t="s">
        <v>90</v>
      </c>
      <c r="O388" s="43">
        <v>17.968</v>
      </c>
      <c r="P388" s="93">
        <v>17.968</v>
      </c>
      <c r="Q388" s="89">
        <v>17.968</v>
      </c>
      <c r="R388" s="89"/>
      <c r="S388" s="48"/>
      <c r="T388" s="48"/>
      <c r="U388" s="48"/>
      <c r="V388" s="89">
        <v>2020</v>
      </c>
      <c r="W388" s="55">
        <v>2022</v>
      </c>
      <c r="X388" s="71" t="s">
        <v>1687</v>
      </c>
      <c r="Y388" s="72" t="s">
        <v>1688</v>
      </c>
      <c r="Z388" s="73">
        <v>48624</v>
      </c>
      <c r="AA388" s="73">
        <v>36249.970600000001</v>
      </c>
      <c r="AB388" s="73">
        <v>11679.2</v>
      </c>
      <c r="AC388" s="73"/>
      <c r="AD388" s="79">
        <v>36944.800000000003</v>
      </c>
      <c r="AE388" s="67"/>
      <c r="AF388" s="67"/>
      <c r="AG388" s="67">
        <f t="shared" si="18"/>
        <v>16960.5</v>
      </c>
      <c r="AH388" s="67">
        <f t="shared" si="18"/>
        <v>0</v>
      </c>
      <c r="AI388" s="79"/>
      <c r="AJ388" s="79"/>
      <c r="AK388" s="79"/>
      <c r="AL388" s="79"/>
      <c r="AM388" s="79"/>
      <c r="AN388" s="79"/>
      <c r="AO388" s="79"/>
      <c r="AP388" s="79"/>
      <c r="AQ388" s="79"/>
      <c r="AR388" s="79"/>
      <c r="AS388" s="55">
        <v>8260.5</v>
      </c>
      <c r="AT388" s="55">
        <v>1751.88</v>
      </c>
      <c r="AU388" s="93" t="s">
        <v>246</v>
      </c>
      <c r="AV388" s="55"/>
      <c r="AW388" s="94"/>
      <c r="AX388" s="94"/>
      <c r="AY388" s="95"/>
      <c r="AZ388" s="95"/>
      <c r="BA388" s="95"/>
      <c r="BB388" s="100">
        <v>-1751.88</v>
      </c>
      <c r="BC388" s="95" t="s">
        <v>1187</v>
      </c>
      <c r="BD388" s="95"/>
      <c r="BE388" s="102">
        <v>8700</v>
      </c>
      <c r="BF388" s="95"/>
      <c r="BG388" s="102" t="s">
        <v>1076</v>
      </c>
      <c r="BH388" s="95"/>
      <c r="BI388" s="95" t="str">
        <f>VLOOKUP(D388,'部省规划资金拨付（年报数据）'!$C$8:'部省规划资金拨付（年报数据）'!$BE$464,1,FALSE)</f>
        <v>S229、S227新田关口至黄沙溪公路</v>
      </c>
      <c r="BJ388" s="43">
        <v>0</v>
      </c>
      <c r="BK388" s="43">
        <v>0</v>
      </c>
      <c r="BL388" s="43"/>
      <c r="BM388" s="43">
        <v>0</v>
      </c>
      <c r="BN388" s="43">
        <v>0</v>
      </c>
      <c r="BO388" s="43"/>
      <c r="BP388" s="43"/>
      <c r="BQ388" s="43"/>
      <c r="BR388" s="43"/>
      <c r="BS388" s="43">
        <f t="shared" si="19"/>
        <v>0</v>
      </c>
      <c r="BT388" s="106" t="s">
        <v>1187</v>
      </c>
      <c r="BU388" s="106" t="s">
        <v>1439</v>
      </c>
      <c r="BV388" s="110" t="s">
        <v>1196</v>
      </c>
    </row>
    <row r="389" spans="1:74" ht="36">
      <c r="A389" s="28">
        <v>377</v>
      </c>
      <c r="B389" s="28" t="s">
        <v>331</v>
      </c>
      <c r="C389" s="28" t="s">
        <v>1483</v>
      </c>
      <c r="D389" s="33" t="s">
        <v>1689</v>
      </c>
      <c r="E389" s="34" t="s">
        <v>1689</v>
      </c>
      <c r="F389" s="31" t="s">
        <v>1690</v>
      </c>
      <c r="G389" s="32"/>
      <c r="H389" s="32"/>
      <c r="I389" s="38" t="s">
        <v>478</v>
      </c>
      <c r="J389" s="39" t="s">
        <v>87</v>
      </c>
      <c r="K389" s="46" t="s">
        <v>140</v>
      </c>
      <c r="L389" s="38" t="s">
        <v>141</v>
      </c>
      <c r="M389" s="48" t="s">
        <v>134</v>
      </c>
      <c r="N389" s="42" t="s">
        <v>90</v>
      </c>
      <c r="O389" s="43">
        <v>26</v>
      </c>
      <c r="P389" s="61">
        <v>25</v>
      </c>
      <c r="Q389" s="61"/>
      <c r="R389" s="61">
        <v>25</v>
      </c>
      <c r="S389" s="61"/>
      <c r="T389" s="61"/>
      <c r="U389" s="61" t="s">
        <v>1691</v>
      </c>
      <c r="V389" s="61">
        <v>2020</v>
      </c>
      <c r="W389" s="55">
        <v>2022</v>
      </c>
      <c r="X389" s="72" t="s">
        <v>1692</v>
      </c>
      <c r="Y389" s="72" t="s">
        <v>1693</v>
      </c>
      <c r="Z389" s="73">
        <v>39714</v>
      </c>
      <c r="AA389" s="73">
        <v>27005.52</v>
      </c>
      <c r="AB389" s="73">
        <v>13570</v>
      </c>
      <c r="AC389" s="73"/>
      <c r="AD389" s="48">
        <v>26144</v>
      </c>
      <c r="AE389" s="55"/>
      <c r="AF389" s="55"/>
      <c r="AG389" s="67">
        <f t="shared" si="18"/>
        <v>17895</v>
      </c>
      <c r="AH389" s="67">
        <f t="shared" si="18"/>
        <v>-1</v>
      </c>
      <c r="AI389" s="48"/>
      <c r="AJ389" s="48"/>
      <c r="AK389" s="48"/>
      <c r="AL389" s="48"/>
      <c r="AM389" s="48"/>
      <c r="AN389" s="48"/>
      <c r="AO389" s="48"/>
      <c r="AP389" s="48"/>
      <c r="AQ389" s="48"/>
      <c r="AR389" s="48"/>
      <c r="AS389" s="61">
        <v>3930</v>
      </c>
      <c r="AT389" s="61">
        <v>2035.5</v>
      </c>
      <c r="AU389" s="48" t="s">
        <v>246</v>
      </c>
      <c r="AV389" s="61"/>
      <c r="AW389" s="94">
        <v>1965</v>
      </c>
      <c r="AX389" s="94">
        <v>2035.5</v>
      </c>
      <c r="AY389" s="95" t="s">
        <v>246</v>
      </c>
      <c r="AZ389" s="95"/>
      <c r="BA389" s="95"/>
      <c r="BB389" s="100">
        <v>-4072</v>
      </c>
      <c r="BC389" s="95" t="s">
        <v>1187</v>
      </c>
      <c r="BD389" s="95"/>
      <c r="BE389" s="102">
        <v>12000</v>
      </c>
      <c r="BF389" s="95"/>
      <c r="BG389" s="102" t="s">
        <v>1076</v>
      </c>
      <c r="BH389" s="95"/>
      <c r="BI389" s="95" t="str">
        <f>VLOOKUP(D389,'部省规划资金拨付（年报数据）'!$C$8:'部省规划资金拨付（年报数据）'!$BE$464,1,FALSE)</f>
        <v>辰溪县伍家湾-辰溪</v>
      </c>
      <c r="BJ389" s="43">
        <v>0</v>
      </c>
      <c r="BK389" s="43">
        <v>0</v>
      </c>
      <c r="BL389" s="43"/>
      <c r="BM389" s="43">
        <v>0</v>
      </c>
      <c r="BN389" s="43">
        <v>0</v>
      </c>
      <c r="BO389" s="43"/>
      <c r="BP389" s="43"/>
      <c r="BQ389" s="43"/>
      <c r="BR389" s="43"/>
      <c r="BS389" s="43">
        <f t="shared" si="19"/>
        <v>0</v>
      </c>
      <c r="BT389" s="106" t="s">
        <v>1187</v>
      </c>
      <c r="BU389" s="106" t="s">
        <v>1439</v>
      </c>
      <c r="BV389" s="110" t="s">
        <v>1196</v>
      </c>
    </row>
    <row r="390" spans="1:74" ht="24">
      <c r="A390" s="28">
        <v>378</v>
      </c>
      <c r="B390" s="28" t="s">
        <v>162</v>
      </c>
      <c r="C390" s="28" t="s">
        <v>633</v>
      </c>
      <c r="D390" s="30" t="s">
        <v>1131</v>
      </c>
      <c r="E390" s="31"/>
      <c r="F390" s="31" t="s">
        <v>1131</v>
      </c>
      <c r="G390" s="32"/>
      <c r="H390" s="32"/>
      <c r="I390" s="38" t="s">
        <v>478</v>
      </c>
      <c r="J390" s="39" t="s">
        <v>1132</v>
      </c>
      <c r="K390" s="44"/>
      <c r="L390" s="47"/>
      <c r="M390" s="41"/>
      <c r="N390" s="42" t="s">
        <v>113</v>
      </c>
      <c r="O390" s="43">
        <v>7</v>
      </c>
      <c r="P390" s="65">
        <v>7</v>
      </c>
      <c r="Q390" s="65">
        <v>7</v>
      </c>
      <c r="R390" s="65"/>
      <c r="S390" s="65"/>
      <c r="T390" s="65"/>
      <c r="U390" s="65"/>
      <c r="V390" s="65">
        <v>2020</v>
      </c>
      <c r="W390" s="55">
        <v>2022</v>
      </c>
      <c r="X390" s="71" t="s">
        <v>1133</v>
      </c>
      <c r="Y390" s="75"/>
      <c r="Z390" s="73">
        <v>21000</v>
      </c>
      <c r="AA390" s="73">
        <v>14910</v>
      </c>
      <c r="AB390" s="73">
        <v>5600</v>
      </c>
      <c r="AC390" s="73"/>
      <c r="AD390" s="67">
        <v>15400</v>
      </c>
      <c r="AE390" s="86"/>
      <c r="AF390" s="86"/>
      <c r="AG390" s="67">
        <f t="shared" si="18"/>
        <v>15800</v>
      </c>
      <c r="AH390" s="67">
        <f t="shared" si="18"/>
        <v>0</v>
      </c>
      <c r="AI390" s="88"/>
      <c r="AJ390" s="79"/>
      <c r="AK390" s="88"/>
      <c r="AL390" s="88"/>
      <c r="AM390" s="88"/>
      <c r="AN390" s="88"/>
      <c r="AO390" s="88"/>
      <c r="AP390" s="88"/>
      <c r="AQ390" s="88"/>
      <c r="AR390" s="55"/>
      <c r="AS390" s="55"/>
      <c r="AT390" s="55"/>
      <c r="AU390" s="93"/>
      <c r="AV390" s="55"/>
      <c r="AW390" s="94"/>
      <c r="AX390" s="94"/>
      <c r="AY390" s="95"/>
      <c r="AZ390" s="95"/>
      <c r="BA390" s="95"/>
      <c r="BB390" s="100"/>
      <c r="BC390" s="95"/>
      <c r="BD390" s="95"/>
      <c r="BE390" s="101">
        <v>15800</v>
      </c>
      <c r="BF390" s="95"/>
      <c r="BG390" s="101" t="s">
        <v>93</v>
      </c>
      <c r="BH390" s="95"/>
      <c r="BI390" s="95" t="str">
        <f>VLOOKUP(D390,'部省规划资金拨付（年报数据）'!$C$8:'部省规划资金拨付（年报数据）'!$BE$464,1,FALSE)</f>
        <v>G106平江三合-长冲</v>
      </c>
      <c r="BJ390" s="43">
        <v>0</v>
      </c>
      <c r="BK390" s="43">
        <v>0</v>
      </c>
      <c r="BL390" s="43"/>
      <c r="BM390" s="43">
        <v>0</v>
      </c>
      <c r="BN390" s="43">
        <v>0</v>
      </c>
      <c r="BO390" s="43"/>
      <c r="BP390" s="43"/>
      <c r="BQ390" s="43"/>
      <c r="BR390" s="43"/>
      <c r="BS390" s="43">
        <f t="shared" si="19"/>
        <v>0</v>
      </c>
      <c r="BT390" s="106" t="s">
        <v>1077</v>
      </c>
      <c r="BU390" s="106" t="s">
        <v>1037</v>
      </c>
      <c r="BV390" s="110" t="s">
        <v>1037</v>
      </c>
    </row>
    <row r="391" spans="1:74" ht="36">
      <c r="A391" s="28">
        <v>379</v>
      </c>
      <c r="B391" s="28" t="s">
        <v>162</v>
      </c>
      <c r="C391" s="28" t="s">
        <v>984</v>
      </c>
      <c r="D391" s="30" t="s">
        <v>1193</v>
      </c>
      <c r="E391" s="31"/>
      <c r="F391" s="31" t="s">
        <v>1193</v>
      </c>
      <c r="G391" s="32"/>
      <c r="H391" s="32"/>
      <c r="I391" s="38" t="s">
        <v>478</v>
      </c>
      <c r="J391" s="39" t="s">
        <v>1132</v>
      </c>
      <c r="K391" s="44"/>
      <c r="L391" s="47"/>
      <c r="M391" s="41"/>
      <c r="N391" s="42" t="s">
        <v>90</v>
      </c>
      <c r="O391" s="43">
        <v>35</v>
      </c>
      <c r="P391" s="65">
        <v>35</v>
      </c>
      <c r="Q391" s="65">
        <v>35</v>
      </c>
      <c r="R391" s="65"/>
      <c r="S391" s="65"/>
      <c r="T391" s="65"/>
      <c r="U391" s="65"/>
      <c r="V391" s="65">
        <v>2019</v>
      </c>
      <c r="W391" s="62">
        <v>2021</v>
      </c>
      <c r="X391" s="71" t="s">
        <v>1194</v>
      </c>
      <c r="Y391" s="75" t="s">
        <v>1195</v>
      </c>
      <c r="Z391" s="73">
        <v>134987</v>
      </c>
      <c r="AA391" s="73">
        <v>95920</v>
      </c>
      <c r="AB391" s="73">
        <v>14415</v>
      </c>
      <c r="AC391" s="73"/>
      <c r="AD391" s="67">
        <v>84799</v>
      </c>
      <c r="AE391" s="86"/>
      <c r="AF391" s="86"/>
      <c r="AG391" s="67">
        <f t="shared" si="18"/>
        <v>20000</v>
      </c>
      <c r="AH391" s="67">
        <f t="shared" si="18"/>
        <v>0</v>
      </c>
      <c r="AI391" s="88"/>
      <c r="AJ391" s="79"/>
      <c r="AK391" s="88"/>
      <c r="AL391" s="88"/>
      <c r="AM391" s="88"/>
      <c r="AN391" s="88"/>
      <c r="AO391" s="88"/>
      <c r="AP391" s="88"/>
      <c r="AQ391" s="88"/>
      <c r="AR391" s="55"/>
      <c r="AS391" s="55"/>
      <c r="AT391" s="55"/>
      <c r="AU391" s="93"/>
      <c r="AV391" s="55"/>
      <c r="AW391" s="94"/>
      <c r="AX391" s="94"/>
      <c r="AY391" s="95"/>
      <c r="AZ391" s="95"/>
      <c r="BA391" s="95"/>
      <c r="BB391" s="100"/>
      <c r="BC391" s="95"/>
      <c r="BD391" s="95"/>
      <c r="BE391" s="101">
        <v>20000</v>
      </c>
      <c r="BF391" s="95"/>
      <c r="BG391" s="101" t="s">
        <v>1076</v>
      </c>
      <c r="BH391" s="95"/>
      <c r="BI391" s="95" t="str">
        <f>VLOOKUP(D391,'部省规划资金拨付（年报数据）'!$C$8:'部省规划资金拨付（年报数据）'!$BE$464,1,FALSE)</f>
        <v>S210汨罗至杨桥公路</v>
      </c>
      <c r="BJ391" s="43">
        <v>0</v>
      </c>
      <c r="BK391" s="43">
        <v>0</v>
      </c>
      <c r="BL391" s="43"/>
      <c r="BM391" s="43">
        <v>0</v>
      </c>
      <c r="BN391" s="43">
        <v>0</v>
      </c>
      <c r="BO391" s="43"/>
      <c r="BP391" s="43"/>
      <c r="BQ391" s="43"/>
      <c r="BR391" s="43"/>
      <c r="BS391" s="43">
        <f t="shared" si="19"/>
        <v>0</v>
      </c>
      <c r="BT391" s="106" t="s">
        <v>1077</v>
      </c>
      <c r="BU391" s="106" t="s">
        <v>1439</v>
      </c>
      <c r="BV391" s="110" t="s">
        <v>1196</v>
      </c>
    </row>
    <row r="392" spans="1:74" ht="36">
      <c r="A392" s="28">
        <v>380</v>
      </c>
      <c r="B392" s="28" t="s">
        <v>162</v>
      </c>
      <c r="C392" s="28" t="s">
        <v>633</v>
      </c>
      <c r="D392" s="30" t="s">
        <v>1659</v>
      </c>
      <c r="E392" s="31"/>
      <c r="F392" s="31" t="s">
        <v>1659</v>
      </c>
      <c r="G392" s="32"/>
      <c r="H392" s="32"/>
      <c r="I392" s="38" t="s">
        <v>478</v>
      </c>
      <c r="J392" s="39" t="s">
        <v>1132</v>
      </c>
      <c r="K392" s="44"/>
      <c r="L392" s="47"/>
      <c r="M392" s="41"/>
      <c r="N392" s="42" t="s">
        <v>90</v>
      </c>
      <c r="O392" s="43">
        <v>7.8</v>
      </c>
      <c r="P392" s="65">
        <v>7.8</v>
      </c>
      <c r="Q392" s="65"/>
      <c r="R392" s="65"/>
      <c r="S392" s="65">
        <v>7.8</v>
      </c>
      <c r="T392" s="65"/>
      <c r="U392" s="65"/>
      <c r="V392" s="65">
        <v>2020</v>
      </c>
      <c r="W392" s="55">
        <v>2022</v>
      </c>
      <c r="X392" s="71" t="s">
        <v>1133</v>
      </c>
      <c r="Y392" s="75"/>
      <c r="Z392" s="73">
        <v>5616</v>
      </c>
      <c r="AA392" s="73">
        <v>4099.68</v>
      </c>
      <c r="AB392" s="73">
        <v>3120</v>
      </c>
      <c r="AC392" s="73"/>
      <c r="AD392" s="67">
        <v>2496</v>
      </c>
      <c r="AE392" s="86"/>
      <c r="AF392" s="86"/>
      <c r="AG392" s="67">
        <f t="shared" si="18"/>
        <v>2487</v>
      </c>
      <c r="AH392" s="67">
        <f t="shared" si="18"/>
        <v>0</v>
      </c>
      <c r="AI392" s="88"/>
      <c r="AJ392" s="79"/>
      <c r="AK392" s="88"/>
      <c r="AL392" s="88"/>
      <c r="AM392" s="88"/>
      <c r="AN392" s="88"/>
      <c r="AO392" s="88"/>
      <c r="AP392" s="88"/>
      <c r="AQ392" s="88"/>
      <c r="AR392" s="55"/>
      <c r="AS392" s="55"/>
      <c r="AT392" s="55"/>
      <c r="AU392" s="93"/>
      <c r="AV392" s="55"/>
      <c r="AW392" s="94"/>
      <c r="AX392" s="94"/>
      <c r="AY392" s="95"/>
      <c r="AZ392" s="95"/>
      <c r="BA392" s="95"/>
      <c r="BB392" s="100"/>
      <c r="BC392" s="95"/>
      <c r="BD392" s="95"/>
      <c r="BE392" s="101">
        <v>2487</v>
      </c>
      <c r="BF392" s="95"/>
      <c r="BG392" s="101" t="s">
        <v>93</v>
      </c>
      <c r="BH392" s="95"/>
      <c r="BI392" s="95" t="str">
        <f>VLOOKUP(D392,'部省规划资金拨付（年报数据）'!$C$8:'部省规划资金拨付（年报数据）'!$BE$464,1,FALSE)</f>
        <v>S201平江县加义-芦头林场</v>
      </c>
      <c r="BJ392" s="43">
        <v>0</v>
      </c>
      <c r="BK392" s="43">
        <v>0</v>
      </c>
      <c r="BL392" s="43"/>
      <c r="BM392" s="43">
        <v>0</v>
      </c>
      <c r="BN392" s="43">
        <v>0</v>
      </c>
      <c r="BO392" s="43"/>
      <c r="BP392" s="43"/>
      <c r="BQ392" s="43"/>
      <c r="BR392" s="43"/>
      <c r="BS392" s="43">
        <f t="shared" si="19"/>
        <v>0</v>
      </c>
      <c r="BT392" s="106" t="s">
        <v>1077</v>
      </c>
      <c r="BU392" s="106" t="s">
        <v>1037</v>
      </c>
      <c r="BV392" s="110" t="s">
        <v>1037</v>
      </c>
    </row>
    <row r="393" spans="1:74" ht="36">
      <c r="A393" s="28">
        <v>381</v>
      </c>
      <c r="B393" s="28" t="s">
        <v>300</v>
      </c>
      <c r="C393" s="28" t="s">
        <v>1695</v>
      </c>
      <c r="D393" s="30" t="s">
        <v>1696</v>
      </c>
      <c r="E393" s="31" t="s">
        <v>1697</v>
      </c>
      <c r="F393" s="31" t="s">
        <v>1698</v>
      </c>
      <c r="G393" s="32"/>
      <c r="H393" s="32"/>
      <c r="I393" s="38" t="s">
        <v>478</v>
      </c>
      <c r="J393" s="39" t="s">
        <v>87</v>
      </c>
      <c r="K393" s="44" t="s">
        <v>133</v>
      </c>
      <c r="L393" s="38" t="s">
        <v>234</v>
      </c>
      <c r="M393" s="41" t="s">
        <v>165</v>
      </c>
      <c r="N393" s="42" t="s">
        <v>90</v>
      </c>
      <c r="O393" s="43">
        <v>33.238</v>
      </c>
      <c r="P393" s="93">
        <v>29.32</v>
      </c>
      <c r="Q393" s="93"/>
      <c r="R393" s="93">
        <v>29.32</v>
      </c>
      <c r="S393" s="93"/>
      <c r="T393" s="93"/>
      <c r="U393" s="93"/>
      <c r="V393" s="93">
        <v>2017</v>
      </c>
      <c r="W393" s="55">
        <v>2020</v>
      </c>
      <c r="X393" s="71" t="s">
        <v>1699</v>
      </c>
      <c r="Y393" s="72" t="s">
        <v>1700</v>
      </c>
      <c r="Z393" s="73">
        <v>66670.59</v>
      </c>
      <c r="AA393" s="73">
        <v>51362.798000000003</v>
      </c>
      <c r="AB393" s="73">
        <v>18339</v>
      </c>
      <c r="AC393" s="73"/>
      <c r="AD393" s="79">
        <v>48331.59</v>
      </c>
      <c r="AE393" s="67"/>
      <c r="AF393" s="67"/>
      <c r="AG393" s="67">
        <f t="shared" si="18"/>
        <v>66670.413</v>
      </c>
      <c r="AH393" s="67">
        <f t="shared" si="18"/>
        <v>-0.3000000000001819</v>
      </c>
      <c r="AI393" s="79"/>
      <c r="AJ393" s="79"/>
      <c r="AK393" s="79"/>
      <c r="AL393" s="79"/>
      <c r="AM393" s="79"/>
      <c r="AN393" s="79"/>
      <c r="AO393" s="79"/>
      <c r="AP393" s="79"/>
      <c r="AQ393" s="79"/>
      <c r="AR393" s="79"/>
      <c r="AS393" s="55">
        <v>9493.2000000000007</v>
      </c>
      <c r="AT393" s="55">
        <v>1539.825</v>
      </c>
      <c r="AU393" s="93" t="s">
        <v>246</v>
      </c>
      <c r="AV393" s="55"/>
      <c r="AW393" s="94">
        <v>37176.213000000003</v>
      </c>
      <c r="AX393" s="94">
        <v>3961.875</v>
      </c>
      <c r="AY393" s="95" t="s">
        <v>93</v>
      </c>
      <c r="AZ393" s="95"/>
      <c r="BA393" s="95"/>
      <c r="BB393" s="100">
        <v>-5502</v>
      </c>
      <c r="BC393" s="95" t="s">
        <v>1187</v>
      </c>
      <c r="BD393" s="95"/>
      <c r="BE393" s="102">
        <v>20001</v>
      </c>
      <c r="BF393" s="95"/>
      <c r="BG393" s="102" t="s">
        <v>1076</v>
      </c>
      <c r="BH393" s="95"/>
      <c r="BI393" s="95" t="str">
        <f>VLOOKUP(D393,'部省规划资金拨付（年报数据）'!$C$8:'部省规划资金拨付（年报数据）'!$BE$464,1,FALSE)</f>
        <v>双牌县漯屋至何家洞</v>
      </c>
      <c r="BJ393" s="43">
        <v>1540</v>
      </c>
      <c r="BK393" s="43">
        <v>-1540.3</v>
      </c>
      <c r="BL393" s="43"/>
      <c r="BM393" s="43">
        <v>1540</v>
      </c>
      <c r="BN393" s="43">
        <v>0</v>
      </c>
      <c r="BO393" s="43"/>
      <c r="BP393" s="43"/>
      <c r="BQ393" s="43"/>
      <c r="BR393" s="43"/>
      <c r="BS393" s="43">
        <f t="shared" si="19"/>
        <v>1540</v>
      </c>
      <c r="BT393" s="106" t="s">
        <v>1187</v>
      </c>
      <c r="BU393" s="106" t="s">
        <v>1439</v>
      </c>
      <c r="BV393" s="110" t="s">
        <v>1439</v>
      </c>
    </row>
    <row r="394" spans="1:74" ht="48">
      <c r="A394" s="28">
        <v>382</v>
      </c>
      <c r="B394" s="28" t="s">
        <v>293</v>
      </c>
      <c r="C394" s="28" t="s">
        <v>1014</v>
      </c>
      <c r="D394" s="32" t="s">
        <v>1433</v>
      </c>
      <c r="E394" s="31" t="s">
        <v>1434</v>
      </c>
      <c r="F394" s="31" t="s">
        <v>1434</v>
      </c>
      <c r="G394" s="32" t="s">
        <v>1435</v>
      </c>
      <c r="H394" s="32" t="s">
        <v>1436</v>
      </c>
      <c r="I394" s="38" t="s">
        <v>478</v>
      </c>
      <c r="J394" s="39" t="s">
        <v>87</v>
      </c>
      <c r="K394" s="44" t="s">
        <v>140</v>
      </c>
      <c r="L394" s="38" t="s">
        <v>141</v>
      </c>
      <c r="M394" s="191" t="s">
        <v>765</v>
      </c>
      <c r="N394" s="42" t="s">
        <v>119</v>
      </c>
      <c r="O394" s="43">
        <v>12.788</v>
      </c>
      <c r="P394" s="55">
        <v>12.788</v>
      </c>
      <c r="Q394" s="89">
        <v>12.788</v>
      </c>
      <c r="R394" s="89"/>
      <c r="S394" s="89"/>
      <c r="T394" s="68"/>
      <c r="U394" s="66"/>
      <c r="V394" s="48">
        <v>2017</v>
      </c>
      <c r="W394" s="48">
        <v>2020</v>
      </c>
      <c r="X394" s="71" t="s">
        <v>1437</v>
      </c>
      <c r="Y394" s="72" t="s">
        <v>1438</v>
      </c>
      <c r="Z394" s="73">
        <v>40654.44</v>
      </c>
      <c r="AA394" s="73">
        <v>27708.1525</v>
      </c>
      <c r="AB394" s="73">
        <v>3836.4</v>
      </c>
      <c r="AC394" s="73">
        <v>9052</v>
      </c>
      <c r="AD394" s="79">
        <v>36818.04</v>
      </c>
      <c r="AE394" s="89"/>
      <c r="AF394" s="89"/>
      <c r="AG394" s="67">
        <f t="shared" si="18"/>
        <v>32527.22</v>
      </c>
      <c r="AH394" s="67">
        <f t="shared" si="18"/>
        <v>0.48000000000001819</v>
      </c>
      <c r="AI394" s="79"/>
      <c r="AJ394" s="79"/>
      <c r="AK394" s="79"/>
      <c r="AL394" s="79"/>
      <c r="AM394" s="79"/>
      <c r="AN394" s="79"/>
      <c r="AO394" s="79"/>
      <c r="AP394" s="79"/>
      <c r="AQ394" s="79"/>
      <c r="AR394" s="79"/>
      <c r="AS394" s="55">
        <v>4080</v>
      </c>
      <c r="AT394" s="55">
        <v>720</v>
      </c>
      <c r="AU394" s="93" t="s">
        <v>246</v>
      </c>
      <c r="AV394" s="55"/>
      <c r="AW394" s="94">
        <v>16247.22</v>
      </c>
      <c r="AX394" s="94">
        <v>1965.48</v>
      </c>
      <c r="AY394" s="95" t="s">
        <v>93</v>
      </c>
      <c r="AZ394" s="95"/>
      <c r="BA394" s="95"/>
      <c r="BB394" s="100">
        <v>-2685</v>
      </c>
      <c r="BC394" s="95" t="s">
        <v>1187</v>
      </c>
      <c r="BD394" s="95"/>
      <c r="BE394" s="102">
        <v>12200</v>
      </c>
      <c r="BF394" s="95"/>
      <c r="BG394" s="102" t="s">
        <v>1076</v>
      </c>
      <c r="BH394" s="95"/>
      <c r="BI394" s="95" t="str">
        <f>VLOOKUP(D394,'部省规划资金拨付（年报数据）'!$C$8:'部省规划资金拨付（年报数据）'!$BE$464,1,FALSE)</f>
        <v>攸县五丰至安仁县城公路（安仁段）</v>
      </c>
      <c r="BJ394" s="43">
        <v>2303</v>
      </c>
      <c r="BK394" s="43">
        <v>-2302.52</v>
      </c>
      <c r="BL394" s="43"/>
      <c r="BM394" s="43">
        <v>2303</v>
      </c>
      <c r="BN394" s="43">
        <v>0</v>
      </c>
      <c r="BO394" s="43"/>
      <c r="BP394" s="43"/>
      <c r="BQ394" s="43"/>
      <c r="BR394" s="43"/>
      <c r="BS394" s="43">
        <f t="shared" si="19"/>
        <v>2303</v>
      </c>
      <c r="BT394" s="106" t="s">
        <v>416</v>
      </c>
      <c r="BU394" s="106" t="s">
        <v>1439</v>
      </c>
      <c r="BV394" s="110" t="s">
        <v>1439</v>
      </c>
    </row>
    <row r="395" spans="1:74" ht="72">
      <c r="A395" s="28">
        <v>383</v>
      </c>
      <c r="B395" s="28" t="s">
        <v>162</v>
      </c>
      <c r="C395" s="28" t="s">
        <v>633</v>
      </c>
      <c r="D395" s="30" t="s">
        <v>1667</v>
      </c>
      <c r="E395" s="31"/>
      <c r="F395" s="31" t="s">
        <v>1667</v>
      </c>
      <c r="G395" s="32"/>
      <c r="H395" s="32"/>
      <c r="I395" s="38" t="s">
        <v>478</v>
      </c>
      <c r="J395" s="39" t="s">
        <v>1132</v>
      </c>
      <c r="K395" s="44"/>
      <c r="L395" s="47"/>
      <c r="M395" s="41"/>
      <c r="N395" s="42" t="s">
        <v>90</v>
      </c>
      <c r="O395" s="43">
        <v>6</v>
      </c>
      <c r="P395" s="65">
        <v>6</v>
      </c>
      <c r="Q395" s="65">
        <v>6</v>
      </c>
      <c r="R395" s="65"/>
      <c r="S395" s="65"/>
      <c r="T395" s="65"/>
      <c r="U395" s="65"/>
      <c r="V395" s="65">
        <v>2020</v>
      </c>
      <c r="W395" s="55">
        <v>2022</v>
      </c>
      <c r="X395" s="71" t="s">
        <v>1133</v>
      </c>
      <c r="Y395" s="75"/>
      <c r="Z395" s="73">
        <v>19800</v>
      </c>
      <c r="AA395" s="73">
        <v>14058</v>
      </c>
      <c r="AB395" s="73">
        <v>3900</v>
      </c>
      <c r="AC395" s="73"/>
      <c r="AD395" s="67">
        <v>15900</v>
      </c>
      <c r="AE395" s="86"/>
      <c r="AF395" s="86"/>
      <c r="AG395" s="67">
        <f t="shared" ref="AG395:AH458" si="22">AI395+AS395+AW395+BA395+BE395</f>
        <v>5561</v>
      </c>
      <c r="AH395" s="67">
        <f t="shared" si="22"/>
        <v>0</v>
      </c>
      <c r="AI395" s="88"/>
      <c r="AJ395" s="79"/>
      <c r="AK395" s="88"/>
      <c r="AL395" s="88"/>
      <c r="AM395" s="88"/>
      <c r="AN395" s="88"/>
      <c r="AO395" s="88"/>
      <c r="AP395" s="88"/>
      <c r="AQ395" s="88"/>
      <c r="AR395" s="55"/>
      <c r="AS395" s="55"/>
      <c r="AT395" s="55"/>
      <c r="AU395" s="93"/>
      <c r="AV395" s="55"/>
      <c r="AW395" s="94"/>
      <c r="AX395" s="94"/>
      <c r="AY395" s="95"/>
      <c r="AZ395" s="95"/>
      <c r="BA395" s="95"/>
      <c r="BB395" s="100"/>
      <c r="BC395" s="95"/>
      <c r="BD395" s="95"/>
      <c r="BE395" s="101">
        <v>5561</v>
      </c>
      <c r="BF395" s="95"/>
      <c r="BG395" s="101" t="s">
        <v>93</v>
      </c>
      <c r="BH395" s="95"/>
      <c r="BI395" s="95" t="str">
        <f>VLOOKUP(D395,'部省规划资金拨付（年报数据）'!$C$8:'部省规划资金拨付（年报数据）'!$BE$464,1,FALSE)</f>
        <v>S206、S313平江县过大洲、梅仙和余坪集镇段道路改建工程</v>
      </c>
      <c r="BJ395" s="43">
        <v>0</v>
      </c>
      <c r="BK395" s="43">
        <v>0</v>
      </c>
      <c r="BL395" s="43"/>
      <c r="BM395" s="43">
        <v>0</v>
      </c>
      <c r="BN395" s="43">
        <v>0</v>
      </c>
      <c r="BO395" s="43"/>
      <c r="BP395" s="43"/>
      <c r="BQ395" s="43"/>
      <c r="BR395" s="43"/>
      <c r="BS395" s="43">
        <f t="shared" ref="BS395:BS458" si="23">BM395+BN395+BQ395+BR395</f>
        <v>0</v>
      </c>
      <c r="BT395" s="106" t="s">
        <v>1077</v>
      </c>
      <c r="BU395" s="106" t="s">
        <v>1037</v>
      </c>
      <c r="BV395" s="110" t="s">
        <v>1037</v>
      </c>
    </row>
    <row r="396" spans="1:74" ht="24">
      <c r="A396" s="28">
        <v>384</v>
      </c>
      <c r="B396" s="28" t="s">
        <v>162</v>
      </c>
      <c r="C396" s="28" t="s">
        <v>633</v>
      </c>
      <c r="D396" s="30" t="s">
        <v>1670</v>
      </c>
      <c r="E396" s="31"/>
      <c r="F396" s="31"/>
      <c r="G396" s="32"/>
      <c r="H396" s="32"/>
      <c r="I396" s="38" t="s">
        <v>478</v>
      </c>
      <c r="J396" s="39" t="s">
        <v>1132</v>
      </c>
      <c r="K396" s="44"/>
      <c r="L396" s="47"/>
      <c r="M396" s="41"/>
      <c r="N396" s="42"/>
      <c r="O396" s="43"/>
      <c r="P396" s="65"/>
      <c r="Q396" s="65"/>
      <c r="R396" s="65"/>
      <c r="S396" s="65"/>
      <c r="T396" s="65"/>
      <c r="U396" s="65"/>
      <c r="V396" s="65"/>
      <c r="W396" s="55"/>
      <c r="X396" s="71"/>
      <c r="Y396" s="75"/>
      <c r="Z396" s="73"/>
      <c r="AA396" s="73"/>
      <c r="AB396" s="73"/>
      <c r="AC396" s="73"/>
      <c r="AD396" s="67"/>
      <c r="AE396" s="86"/>
      <c r="AF396" s="86"/>
      <c r="AG396" s="67">
        <f t="shared" si="22"/>
        <v>9480</v>
      </c>
      <c r="AH396" s="67">
        <f t="shared" si="22"/>
        <v>0</v>
      </c>
      <c r="AI396" s="88"/>
      <c r="AJ396" s="79"/>
      <c r="AK396" s="88"/>
      <c r="AL396" s="88"/>
      <c r="AM396" s="88"/>
      <c r="AN396" s="88"/>
      <c r="AO396" s="88"/>
      <c r="AP396" s="88"/>
      <c r="AQ396" s="88"/>
      <c r="AR396" s="55"/>
      <c r="AS396" s="55"/>
      <c r="AT396" s="55"/>
      <c r="AU396" s="93"/>
      <c r="AV396" s="55"/>
      <c r="AW396" s="94"/>
      <c r="AX396" s="94"/>
      <c r="AY396" s="95"/>
      <c r="AZ396" s="95"/>
      <c r="BA396" s="95"/>
      <c r="BB396" s="100"/>
      <c r="BC396" s="95"/>
      <c r="BD396" s="95"/>
      <c r="BE396" s="101">
        <v>9480</v>
      </c>
      <c r="BF396" s="95"/>
      <c r="BG396" s="101" t="s">
        <v>1076</v>
      </c>
      <c r="BH396" s="95"/>
      <c r="BI396" s="95" t="str">
        <f>VLOOKUP(D396,'部省规划资金拨付（年报数据）'!$C$8:'部省规划资金拨付（年报数据）'!$BE$464,1,FALSE)</f>
        <v>S316平江县长庆-童市</v>
      </c>
      <c r="BJ396" s="43">
        <v>0</v>
      </c>
      <c r="BK396" s="43"/>
      <c r="BL396" s="43"/>
      <c r="BM396" s="43">
        <v>0</v>
      </c>
      <c r="BN396" s="43">
        <v>0</v>
      </c>
      <c r="BO396" s="43"/>
      <c r="BP396" s="43"/>
      <c r="BQ396" s="43"/>
      <c r="BR396" s="43"/>
      <c r="BS396" s="43">
        <f t="shared" si="23"/>
        <v>0</v>
      </c>
      <c r="BT396" s="106" t="s">
        <v>1077</v>
      </c>
      <c r="BU396" s="106" t="s">
        <v>1037</v>
      </c>
      <c r="BV396" s="110" t="s">
        <v>1037</v>
      </c>
    </row>
    <row r="397" spans="1:74" ht="48">
      <c r="A397" s="28">
        <v>385</v>
      </c>
      <c r="B397" s="28" t="s">
        <v>162</v>
      </c>
      <c r="C397" s="28" t="s">
        <v>1099</v>
      </c>
      <c r="D397" s="30" t="s">
        <v>1701</v>
      </c>
      <c r="E397" s="31" t="s">
        <v>1702</v>
      </c>
      <c r="F397" s="31" t="s">
        <v>1703</v>
      </c>
      <c r="G397" s="32" t="s">
        <v>1704</v>
      </c>
      <c r="H397" s="32" t="s">
        <v>1705</v>
      </c>
      <c r="I397" s="38" t="s">
        <v>478</v>
      </c>
      <c r="J397" s="39" t="s">
        <v>87</v>
      </c>
      <c r="K397" s="49" t="s">
        <v>88</v>
      </c>
      <c r="L397" s="38"/>
      <c r="M397" s="150" t="s">
        <v>89</v>
      </c>
      <c r="N397" s="42" t="s">
        <v>113</v>
      </c>
      <c r="O397" s="43">
        <v>15.941000000000001</v>
      </c>
      <c r="P397" s="151">
        <v>16</v>
      </c>
      <c r="Q397" s="151">
        <v>16</v>
      </c>
      <c r="R397" s="151"/>
      <c r="S397" s="66"/>
      <c r="T397" s="66"/>
      <c r="U397" s="66"/>
      <c r="V397" s="151">
        <v>2018</v>
      </c>
      <c r="W397" s="151">
        <v>2021</v>
      </c>
      <c r="X397" s="71" t="s">
        <v>1706</v>
      </c>
      <c r="Y397" s="72" t="s">
        <v>1707</v>
      </c>
      <c r="Z397" s="73">
        <v>139976</v>
      </c>
      <c r="AA397" s="73">
        <v>66880</v>
      </c>
      <c r="AB397" s="73">
        <v>8800</v>
      </c>
      <c r="AC397" s="73">
        <v>0</v>
      </c>
      <c r="AD397" s="67">
        <v>131176</v>
      </c>
      <c r="AE397" s="55"/>
      <c r="AF397" s="55"/>
      <c r="AG397" s="67">
        <f t="shared" si="22"/>
        <v>20996</v>
      </c>
      <c r="AH397" s="67">
        <f t="shared" si="22"/>
        <v>0</v>
      </c>
      <c r="AI397" s="79"/>
      <c r="AJ397" s="79"/>
      <c r="AK397" s="79"/>
      <c r="AL397" s="79"/>
      <c r="AM397" s="79"/>
      <c r="AN397" s="79"/>
      <c r="AO397" s="79"/>
      <c r="AP397" s="79"/>
      <c r="AQ397" s="79"/>
      <c r="AR397" s="79"/>
      <c r="AS397" s="62"/>
      <c r="AT397" s="55"/>
      <c r="AU397" s="93"/>
      <c r="AV397" s="55"/>
      <c r="AW397" s="94"/>
      <c r="AX397" s="94"/>
      <c r="AY397" s="95"/>
      <c r="AZ397" s="95"/>
      <c r="BA397" s="95"/>
      <c r="BB397" s="100"/>
      <c r="BC397" s="95"/>
      <c r="BD397" s="95"/>
      <c r="BE397" s="101">
        <v>20996</v>
      </c>
      <c r="BF397" s="95"/>
      <c r="BG397" s="101" t="s">
        <v>1076</v>
      </c>
      <c r="BH397" s="95"/>
      <c r="BI397" s="95" t="str">
        <f>VLOOKUP(D397,'部省规划资金拨付（年报数据）'!$C$8:'部省规划资金拨付（年报数据）'!$BE$464,1,FALSE)</f>
        <v>G353洞庭湖大桥至岳阳东站</v>
      </c>
      <c r="BJ397" s="43">
        <v>0</v>
      </c>
      <c r="BK397" s="43">
        <v>0</v>
      </c>
      <c r="BL397" s="43"/>
      <c r="BM397" s="43">
        <v>0</v>
      </c>
      <c r="BN397" s="43">
        <v>0</v>
      </c>
      <c r="BO397" s="43"/>
      <c r="BP397" s="43"/>
      <c r="BQ397" s="43"/>
      <c r="BR397" s="43"/>
      <c r="BS397" s="43">
        <f t="shared" si="23"/>
        <v>0</v>
      </c>
      <c r="BT397" s="106" t="s">
        <v>1077</v>
      </c>
      <c r="BU397" s="106" t="s">
        <v>1439</v>
      </c>
      <c r="BV397" s="110" t="s">
        <v>1196</v>
      </c>
    </row>
    <row r="398" spans="1:74" ht="24">
      <c r="A398" s="28">
        <v>386</v>
      </c>
      <c r="B398" s="28" t="s">
        <v>128</v>
      </c>
      <c r="C398" s="28" t="s">
        <v>1772</v>
      </c>
      <c r="D398" s="204" t="s">
        <v>1773</v>
      </c>
      <c r="E398" s="31" t="s">
        <v>1773</v>
      </c>
      <c r="F398" s="31" t="s">
        <v>1773</v>
      </c>
      <c r="G398" s="32"/>
      <c r="H398" s="32"/>
      <c r="I398" s="38" t="s">
        <v>478</v>
      </c>
      <c r="J398" s="39" t="s">
        <v>1074</v>
      </c>
      <c r="K398" s="123" t="s">
        <v>133</v>
      </c>
      <c r="L398" s="38"/>
      <c r="M398" s="124" t="s">
        <v>134</v>
      </c>
      <c r="N398" s="123"/>
      <c r="O398" s="57"/>
      <c r="P398" s="134">
        <v>10</v>
      </c>
      <c r="Q398" s="217"/>
      <c r="R398" s="217">
        <v>10</v>
      </c>
      <c r="S398" s="73"/>
      <c r="T398" s="218"/>
      <c r="U398" s="122"/>
      <c r="V398" s="46"/>
      <c r="W398" s="46"/>
      <c r="X398" s="71"/>
      <c r="Y398" s="72"/>
      <c r="Z398" s="73">
        <v>18000</v>
      </c>
      <c r="AA398" s="73"/>
      <c r="AB398" s="73">
        <v>2500</v>
      </c>
      <c r="AC398" s="73"/>
      <c r="AD398" s="73"/>
      <c r="AE398" s="79"/>
      <c r="AF398" s="79"/>
      <c r="AG398" s="67">
        <f t="shared" si="22"/>
        <v>3000</v>
      </c>
      <c r="AH398" s="67">
        <f t="shared" si="22"/>
        <v>0</v>
      </c>
      <c r="AI398" s="79"/>
      <c r="AJ398" s="79"/>
      <c r="AK398" s="79"/>
      <c r="AL398" s="79"/>
      <c r="AM398" s="79"/>
      <c r="AN398" s="79"/>
      <c r="AO398" s="79"/>
      <c r="AP398" s="79"/>
      <c r="AQ398" s="79"/>
      <c r="AR398" s="79"/>
      <c r="AS398" s="223"/>
      <c r="AT398" s="55"/>
      <c r="AU398" s="93"/>
      <c r="AV398" s="55"/>
      <c r="AW398" s="94"/>
      <c r="AX398" s="94"/>
      <c r="AY398" s="95"/>
      <c r="AZ398" s="95"/>
      <c r="BA398" s="95"/>
      <c r="BB398" s="100"/>
      <c r="BC398" s="95"/>
      <c r="BD398" s="95"/>
      <c r="BE398" s="101">
        <v>3000</v>
      </c>
      <c r="BF398" s="95"/>
      <c r="BG398" s="101" t="s">
        <v>93</v>
      </c>
      <c r="BH398" s="95"/>
      <c r="BI398" s="95" t="str">
        <f>VLOOKUP(D398,'部省规划资金拨付（年报数据）'!$C$8:'部省规划资金拨付（年报数据）'!$BE$464,1,FALSE)</f>
        <v>北塔区应安亭-陈家桥</v>
      </c>
      <c r="BJ398" s="43">
        <v>0</v>
      </c>
      <c r="BK398" s="43">
        <v>0</v>
      </c>
      <c r="BL398" s="43"/>
      <c r="BM398" s="43">
        <v>0</v>
      </c>
      <c r="BN398" s="43">
        <v>0</v>
      </c>
      <c r="BO398" s="43"/>
      <c r="BP398" s="43"/>
      <c r="BQ398" s="43"/>
      <c r="BR398" s="43"/>
      <c r="BS398" s="43">
        <f t="shared" si="23"/>
        <v>0</v>
      </c>
      <c r="BT398" s="106" t="s">
        <v>1077</v>
      </c>
      <c r="BU398" s="95" t="s">
        <v>1037</v>
      </c>
      <c r="BV398" s="110" t="s">
        <v>1037</v>
      </c>
    </row>
    <row r="399" spans="1:74" ht="48">
      <c r="A399" s="28">
        <v>387</v>
      </c>
      <c r="B399" s="28" t="s">
        <v>274</v>
      </c>
      <c r="C399" s="28" t="s">
        <v>287</v>
      </c>
      <c r="D399" s="30" t="s">
        <v>1774</v>
      </c>
      <c r="E399" s="31" t="s">
        <v>1775</v>
      </c>
      <c r="F399" s="31" t="s">
        <v>1775</v>
      </c>
      <c r="G399" s="32"/>
      <c r="H399" s="32"/>
      <c r="I399" s="38" t="s">
        <v>478</v>
      </c>
      <c r="J399" s="39" t="s">
        <v>1074</v>
      </c>
      <c r="K399" s="40" t="s">
        <v>88</v>
      </c>
      <c r="L399" s="38"/>
      <c r="M399" s="105" t="s">
        <v>1121</v>
      </c>
      <c r="N399" s="105"/>
      <c r="O399" s="57"/>
      <c r="P399" s="60">
        <v>6.49</v>
      </c>
      <c r="Q399" s="68"/>
      <c r="R399" s="68">
        <v>5.4379999999999997</v>
      </c>
      <c r="S399" s="68"/>
      <c r="T399" s="68">
        <v>1052</v>
      </c>
      <c r="U399" s="68"/>
      <c r="V399" s="68">
        <v>2017</v>
      </c>
      <c r="W399" s="68">
        <v>2019</v>
      </c>
      <c r="X399" s="71" t="s">
        <v>1776</v>
      </c>
      <c r="Y399" s="72" t="s">
        <v>1777</v>
      </c>
      <c r="Z399" s="73">
        <v>22069</v>
      </c>
      <c r="AA399" s="73"/>
      <c r="AB399" s="73">
        <v>1298</v>
      </c>
      <c r="AC399" s="73"/>
      <c r="AD399" s="73">
        <v>20771</v>
      </c>
      <c r="AE399" s="67"/>
      <c r="AF399" s="67"/>
      <c r="AG399" s="67">
        <f t="shared" si="22"/>
        <v>15447.7</v>
      </c>
      <c r="AH399" s="67">
        <f t="shared" si="22"/>
        <v>0</v>
      </c>
      <c r="AI399" s="79"/>
      <c r="AJ399" s="79"/>
      <c r="AK399" s="79"/>
      <c r="AL399" s="79"/>
      <c r="AM399" s="79"/>
      <c r="AN399" s="79"/>
      <c r="AO399" s="79"/>
      <c r="AP399" s="79"/>
      <c r="AQ399" s="79"/>
      <c r="AR399" s="79"/>
      <c r="AS399" s="55">
        <v>6000</v>
      </c>
      <c r="AT399" s="55">
        <v>812.79</v>
      </c>
      <c r="AU399" s="93" t="s">
        <v>246</v>
      </c>
      <c r="AV399" s="55"/>
      <c r="AW399" s="94">
        <v>620.70000000000005</v>
      </c>
      <c r="AX399" s="94">
        <v>0</v>
      </c>
      <c r="AY399" s="95" t="s">
        <v>246</v>
      </c>
      <c r="AZ399" s="95"/>
      <c r="BA399" s="95"/>
      <c r="BB399" s="100">
        <v>-812.79</v>
      </c>
      <c r="BC399" s="95" t="s">
        <v>1187</v>
      </c>
      <c r="BD399" s="95"/>
      <c r="BE399" s="102">
        <v>8827</v>
      </c>
      <c r="BF399" s="95"/>
      <c r="BG399" s="102" t="s">
        <v>93</v>
      </c>
      <c r="BH399" s="95"/>
      <c r="BI399" s="95" t="str">
        <f>VLOOKUP(D399,'部省规划资金拨付（年报数据）'!$C$8:'部省规划资金拨付（年报数据）'!$BE$464,1,FALSE)</f>
        <v>沅江市草尾至八形汊公路（含草尾大桥）</v>
      </c>
      <c r="BJ399" s="43">
        <v>0</v>
      </c>
      <c r="BK399" s="43">
        <v>0</v>
      </c>
      <c r="BL399" s="43"/>
      <c r="BM399" s="43">
        <v>0</v>
      </c>
      <c r="BN399" s="43">
        <v>0</v>
      </c>
      <c r="BO399" s="43"/>
      <c r="BP399" s="43"/>
      <c r="BQ399" s="43"/>
      <c r="BR399" s="43"/>
      <c r="BS399" s="43">
        <f t="shared" si="23"/>
        <v>0</v>
      </c>
      <c r="BT399" s="106" t="s">
        <v>1077</v>
      </c>
      <c r="BU399" s="95" t="s">
        <v>1037</v>
      </c>
      <c r="BV399" s="110" t="s">
        <v>1037</v>
      </c>
    </row>
    <row r="400" spans="1:74" ht="36">
      <c r="A400" s="28">
        <v>388</v>
      </c>
      <c r="B400" s="28" t="s">
        <v>116</v>
      </c>
      <c r="C400" s="28" t="s">
        <v>585</v>
      </c>
      <c r="D400" s="30" t="s">
        <v>1440</v>
      </c>
      <c r="E400" s="31" t="s">
        <v>1440</v>
      </c>
      <c r="F400" s="31" t="s">
        <v>1440</v>
      </c>
      <c r="G400" s="32"/>
      <c r="H400" s="32"/>
      <c r="I400" s="38" t="s">
        <v>478</v>
      </c>
      <c r="J400" s="39" t="s">
        <v>87</v>
      </c>
      <c r="K400" s="44" t="s">
        <v>133</v>
      </c>
      <c r="L400" s="38" t="s">
        <v>234</v>
      </c>
      <c r="M400" s="129" t="s">
        <v>165</v>
      </c>
      <c r="N400" s="42" t="s">
        <v>113</v>
      </c>
      <c r="O400" s="43">
        <v>28.74</v>
      </c>
      <c r="P400" s="48">
        <v>28.74</v>
      </c>
      <c r="Q400" s="89">
        <v>28.74</v>
      </c>
      <c r="R400" s="89"/>
      <c r="S400" s="60"/>
      <c r="T400" s="60"/>
      <c r="U400" s="60"/>
      <c r="V400" s="62">
        <v>2019</v>
      </c>
      <c r="W400" s="62">
        <v>2021</v>
      </c>
      <c r="X400" s="71" t="s">
        <v>1441</v>
      </c>
      <c r="Y400" s="72"/>
      <c r="Z400" s="73">
        <v>91036</v>
      </c>
      <c r="AA400" s="73">
        <v>64635.56</v>
      </c>
      <c r="AB400" s="73">
        <v>17244</v>
      </c>
      <c r="AC400" s="73"/>
      <c r="AD400" s="67">
        <v>73792</v>
      </c>
      <c r="AE400" s="55"/>
      <c r="AF400" s="55"/>
      <c r="AG400" s="67">
        <f t="shared" si="22"/>
        <v>25519.599999999999</v>
      </c>
      <c r="AH400" s="67">
        <f t="shared" si="22"/>
        <v>0.1999999999998181</v>
      </c>
      <c r="AI400" s="79"/>
      <c r="AJ400" s="79"/>
      <c r="AK400" s="79"/>
      <c r="AL400" s="79"/>
      <c r="AM400" s="79"/>
      <c r="AN400" s="79"/>
      <c r="AO400" s="79"/>
      <c r="AP400" s="79"/>
      <c r="AQ400" s="79"/>
      <c r="AR400" s="79"/>
      <c r="AS400" s="55">
        <v>7650</v>
      </c>
      <c r="AT400" s="55">
        <v>2700</v>
      </c>
      <c r="AU400" s="93" t="s">
        <v>246</v>
      </c>
      <c r="AV400" s="55"/>
      <c r="AW400" s="94">
        <v>7869.6</v>
      </c>
      <c r="AX400" s="94">
        <v>2473.1999999999998</v>
      </c>
      <c r="AY400" s="95" t="s">
        <v>246</v>
      </c>
      <c r="AZ400" s="95"/>
      <c r="BA400" s="95"/>
      <c r="BB400" s="100">
        <v>-5173</v>
      </c>
      <c r="BC400" s="95" t="s">
        <v>1187</v>
      </c>
      <c r="BD400" s="95"/>
      <c r="BE400" s="101">
        <v>10000</v>
      </c>
      <c r="BF400" s="95"/>
      <c r="BG400" s="95"/>
      <c r="BH400" s="95"/>
      <c r="BI400" s="95" t="str">
        <f>VLOOKUP(D400,'部省规划资金拨付（年报数据）'!$C$8:'部省规划资金拨付（年报数据）'!$BE$464,1,FALSE)</f>
        <v>G234祁东洪桥-归阳</v>
      </c>
      <c r="BJ400" s="43">
        <v>0</v>
      </c>
      <c r="BK400" s="43">
        <v>0.19999999999981799</v>
      </c>
      <c r="BL400" s="43"/>
      <c r="BM400" s="43">
        <v>0</v>
      </c>
      <c r="BN400" s="43">
        <v>0</v>
      </c>
      <c r="BO400" s="43"/>
      <c r="BP400" s="43"/>
      <c r="BQ400" s="43"/>
      <c r="BR400" s="43"/>
      <c r="BS400" s="43">
        <f t="shared" si="23"/>
        <v>0</v>
      </c>
      <c r="BT400" s="106" t="s">
        <v>416</v>
      </c>
      <c r="BU400" s="106" t="s">
        <v>1077</v>
      </c>
      <c r="BV400" s="110"/>
    </row>
    <row r="401" spans="1:74" ht="36">
      <c r="A401" s="28">
        <v>389</v>
      </c>
      <c r="B401" s="28" t="s">
        <v>128</v>
      </c>
      <c r="C401" s="28" t="s">
        <v>148</v>
      </c>
      <c r="D401" s="30" t="s">
        <v>1934</v>
      </c>
      <c r="E401" s="31" t="s">
        <v>1935</v>
      </c>
      <c r="F401" s="31" t="s">
        <v>1936</v>
      </c>
      <c r="G401" s="32"/>
      <c r="H401" s="32"/>
      <c r="I401" s="38" t="s">
        <v>478</v>
      </c>
      <c r="J401" s="39" t="s">
        <v>87</v>
      </c>
      <c r="K401" s="44" t="s">
        <v>140</v>
      </c>
      <c r="L401" s="38" t="s">
        <v>141</v>
      </c>
      <c r="M401" s="242" t="s">
        <v>165</v>
      </c>
      <c r="N401" s="42" t="s">
        <v>90</v>
      </c>
      <c r="O401" s="43">
        <v>31</v>
      </c>
      <c r="P401" s="55">
        <v>31.257000000000001</v>
      </c>
      <c r="Q401" s="41"/>
      <c r="R401" s="41">
        <v>29.29035</v>
      </c>
      <c r="S401" s="41"/>
      <c r="T401" s="41">
        <v>250.65</v>
      </c>
      <c r="U401" s="41">
        <v>1716</v>
      </c>
      <c r="V401" s="62">
        <v>2019</v>
      </c>
      <c r="W401" s="62">
        <v>2021</v>
      </c>
      <c r="X401" s="71" t="s">
        <v>1937</v>
      </c>
      <c r="Y401" s="75" t="s">
        <v>1938</v>
      </c>
      <c r="Z401" s="73">
        <v>53402</v>
      </c>
      <c r="AA401" s="73">
        <v>39708.325400000002</v>
      </c>
      <c r="AB401" s="73">
        <v>19976.07</v>
      </c>
      <c r="AC401" s="73"/>
      <c r="AD401" s="67">
        <v>33425.93</v>
      </c>
      <c r="AE401" s="79"/>
      <c r="AF401" s="79"/>
      <c r="AG401" s="67">
        <f t="shared" si="22"/>
        <v>37381.4</v>
      </c>
      <c r="AH401" s="67">
        <f t="shared" si="22"/>
        <v>-0.17900000000008731</v>
      </c>
      <c r="AI401" s="79"/>
      <c r="AJ401" s="79"/>
      <c r="AK401" s="79"/>
      <c r="AL401" s="79"/>
      <c r="AM401" s="79"/>
      <c r="AN401" s="79"/>
      <c r="AO401" s="79"/>
      <c r="AP401" s="79"/>
      <c r="AQ401" s="79"/>
      <c r="AR401" s="79"/>
      <c r="AS401" s="55">
        <v>7644</v>
      </c>
      <c r="AT401" s="55">
        <v>2715</v>
      </c>
      <c r="AU401" s="93" t="s">
        <v>246</v>
      </c>
      <c r="AV401" s="55"/>
      <c r="AW401" s="94">
        <v>29737.4</v>
      </c>
      <c r="AX401" s="94">
        <v>3277.8209999999999</v>
      </c>
      <c r="AY401" s="95" t="s">
        <v>93</v>
      </c>
      <c r="AZ401" s="95"/>
      <c r="BA401" s="95"/>
      <c r="BB401" s="100">
        <v>-5993</v>
      </c>
      <c r="BC401" s="95" t="s">
        <v>1187</v>
      </c>
      <c r="BD401" s="95"/>
      <c r="BE401" s="95"/>
      <c r="BF401" s="95"/>
      <c r="BG401" s="95"/>
      <c r="BH401" s="95"/>
      <c r="BI401" s="95" t="str">
        <f>VLOOKUP(D401,'部省规划资金拨付（年报数据）'!$C$8:'部省规划资金拨付（年报数据）'!$BE$464,1,FALSE)</f>
        <v>绥宁草寨至洞口安顺</v>
      </c>
      <c r="BJ401" s="43">
        <v>2715</v>
      </c>
      <c r="BK401" s="43">
        <v>-2715.1790000000001</v>
      </c>
      <c r="BL401" s="43"/>
      <c r="BM401" s="43">
        <v>2715</v>
      </c>
      <c r="BN401" s="43">
        <v>0</v>
      </c>
      <c r="BO401" s="43"/>
      <c r="BP401" s="43"/>
      <c r="BQ401" s="43"/>
      <c r="BR401" s="43"/>
      <c r="BS401" s="43">
        <f t="shared" si="23"/>
        <v>2715</v>
      </c>
      <c r="BT401" s="106" t="s">
        <v>1187</v>
      </c>
      <c r="BU401" s="106" t="s">
        <v>1077</v>
      </c>
      <c r="BV401" s="110"/>
    </row>
    <row r="402" spans="1:74" ht="36">
      <c r="A402" s="28">
        <v>390</v>
      </c>
      <c r="B402" s="28" t="s">
        <v>162</v>
      </c>
      <c r="C402" s="28" t="s">
        <v>1099</v>
      </c>
      <c r="D402" s="30" t="s">
        <v>1939</v>
      </c>
      <c r="E402" s="31" t="s">
        <v>1940</v>
      </c>
      <c r="F402" s="31" t="s">
        <v>1940</v>
      </c>
      <c r="G402" s="32" t="s">
        <v>1940</v>
      </c>
      <c r="H402" s="32"/>
      <c r="I402" s="38" t="s">
        <v>478</v>
      </c>
      <c r="J402" s="39" t="s">
        <v>87</v>
      </c>
      <c r="K402" s="40" t="s">
        <v>88</v>
      </c>
      <c r="L402" s="38"/>
      <c r="M402" s="129" t="s">
        <v>134</v>
      </c>
      <c r="N402" s="42" t="s">
        <v>113</v>
      </c>
      <c r="O402" s="43">
        <v>14</v>
      </c>
      <c r="P402" s="55">
        <v>13.82</v>
      </c>
      <c r="Q402" s="66">
        <v>7.2939999999999996</v>
      </c>
      <c r="R402" s="66"/>
      <c r="S402" s="66"/>
      <c r="T402" s="66">
        <v>4366</v>
      </c>
      <c r="U402" s="66">
        <v>2160</v>
      </c>
      <c r="V402" s="55">
        <v>2020</v>
      </c>
      <c r="W402" s="62">
        <v>2021</v>
      </c>
      <c r="X402" s="71"/>
      <c r="Y402" s="75"/>
      <c r="Z402" s="73">
        <v>194200</v>
      </c>
      <c r="AA402" s="73">
        <v>137882</v>
      </c>
      <c r="AB402" s="73">
        <v>27505.3</v>
      </c>
      <c r="AC402" s="73"/>
      <c r="AD402" s="67">
        <v>166694.70000000001</v>
      </c>
      <c r="AE402" s="55"/>
      <c r="AF402" s="55"/>
      <c r="AG402" s="67">
        <f t="shared" si="22"/>
        <v>58260</v>
      </c>
      <c r="AH402" s="67">
        <f t="shared" si="22"/>
        <v>0</v>
      </c>
      <c r="AI402" s="79"/>
      <c r="AJ402" s="79"/>
      <c r="AK402" s="79"/>
      <c r="AL402" s="79"/>
      <c r="AM402" s="79"/>
      <c r="AN402" s="79"/>
      <c r="AO402" s="79"/>
      <c r="AP402" s="79"/>
      <c r="AQ402" s="79"/>
      <c r="AR402" s="79"/>
      <c r="AS402" s="55">
        <v>29130</v>
      </c>
      <c r="AT402" s="55">
        <v>5219</v>
      </c>
      <c r="AU402" s="93" t="s">
        <v>246</v>
      </c>
      <c r="AV402" s="55"/>
      <c r="AW402" s="94">
        <v>29130</v>
      </c>
      <c r="AX402" s="94">
        <v>3033</v>
      </c>
      <c r="AY402" s="95" t="s">
        <v>246</v>
      </c>
      <c r="AZ402" s="95"/>
      <c r="BA402" s="95"/>
      <c r="BB402" s="100">
        <v>-8252</v>
      </c>
      <c r="BC402" s="95" t="s">
        <v>1187</v>
      </c>
      <c r="BD402" s="95"/>
      <c r="BE402" s="95"/>
      <c r="BF402" s="95"/>
      <c r="BG402" s="95"/>
      <c r="BH402" s="95"/>
      <c r="BI402" s="95" t="str">
        <f>VLOOKUP(D402,'部省规划资金拨付（年报数据）'!$C$8:'部省规划资金拨付（年报数据）'!$BE$464,1,FALSE)</f>
        <v>G240岳阳楼区洞庭湖大桥至湖滨</v>
      </c>
      <c r="BJ402" s="43">
        <v>0</v>
      </c>
      <c r="BK402" s="43">
        <v>0</v>
      </c>
      <c r="BL402" s="43"/>
      <c r="BM402" s="43">
        <v>0</v>
      </c>
      <c r="BN402" s="43">
        <v>0</v>
      </c>
      <c r="BO402" s="43"/>
      <c r="BP402" s="43"/>
      <c r="BQ402" s="43"/>
      <c r="BR402" s="43"/>
      <c r="BS402" s="43">
        <f t="shared" si="23"/>
        <v>0</v>
      </c>
      <c r="BT402" s="106" t="s">
        <v>1187</v>
      </c>
      <c r="BU402" s="106" t="s">
        <v>1077</v>
      </c>
      <c r="BV402" s="110"/>
    </row>
    <row r="403" spans="1:74" ht="36">
      <c r="A403" s="28">
        <v>391</v>
      </c>
      <c r="B403" s="28" t="s">
        <v>293</v>
      </c>
      <c r="C403" s="28" t="s">
        <v>294</v>
      </c>
      <c r="D403" s="112" t="s">
        <v>1941</v>
      </c>
      <c r="E403" s="31" t="s">
        <v>1941</v>
      </c>
      <c r="F403" s="31" t="s">
        <v>1941</v>
      </c>
      <c r="G403" s="32"/>
      <c r="H403" s="32"/>
      <c r="I403" s="38" t="s">
        <v>478</v>
      </c>
      <c r="J403" s="39" t="s">
        <v>87</v>
      </c>
      <c r="K403" s="243" t="s">
        <v>88</v>
      </c>
      <c r="L403" s="38"/>
      <c r="M403" s="37" t="s">
        <v>765</v>
      </c>
      <c r="N403" s="42" t="s">
        <v>119</v>
      </c>
      <c r="O403" s="43">
        <v>3.25</v>
      </c>
      <c r="P403" s="46">
        <v>20</v>
      </c>
      <c r="Q403" s="253"/>
      <c r="R403" s="253">
        <v>20</v>
      </c>
      <c r="S403" s="253"/>
      <c r="T403" s="26"/>
      <c r="U403" s="254"/>
      <c r="V403" s="135">
        <v>2019</v>
      </c>
      <c r="W403" s="62">
        <v>2021</v>
      </c>
      <c r="X403" s="71"/>
      <c r="Y403" s="72"/>
      <c r="Z403" s="73">
        <v>16800</v>
      </c>
      <c r="AA403" s="73">
        <v>11424</v>
      </c>
      <c r="AB403" s="73">
        <v>4000</v>
      </c>
      <c r="AC403" s="73"/>
      <c r="AD403" s="240">
        <v>12800</v>
      </c>
      <c r="AE403" s="89"/>
      <c r="AF403" s="89"/>
      <c r="AG403" s="67">
        <f t="shared" si="22"/>
        <v>0</v>
      </c>
      <c r="AH403" s="67">
        <f t="shared" si="22"/>
        <v>0</v>
      </c>
      <c r="AI403" s="79"/>
      <c r="AJ403" s="79"/>
      <c r="AK403" s="79"/>
      <c r="AL403" s="79"/>
      <c r="AM403" s="79"/>
      <c r="AN403" s="79"/>
      <c r="AO403" s="79"/>
      <c r="AP403" s="79"/>
      <c r="AQ403" s="79"/>
      <c r="AR403" s="79"/>
      <c r="AS403" s="65"/>
      <c r="AT403" s="55"/>
      <c r="AU403" s="93"/>
      <c r="AV403" s="55"/>
      <c r="AW403" s="94"/>
      <c r="AX403" s="94"/>
      <c r="AY403" s="95"/>
      <c r="AZ403" s="95"/>
      <c r="BA403" s="95"/>
      <c r="BB403" s="100"/>
      <c r="BC403" s="95"/>
      <c r="BD403" s="95"/>
      <c r="BE403" s="95"/>
      <c r="BF403" s="95"/>
      <c r="BG403" s="95"/>
      <c r="BH403" s="95"/>
      <c r="BI403" s="95" t="str">
        <f>VLOOKUP(D403,'部省规划资金拨付（年报数据）'!$C$8:'部省规划资金拨付（年报数据）'!$BE$464,1,FALSE)</f>
        <v>北湖区万华岩景区旅游公路</v>
      </c>
      <c r="BJ403" s="43">
        <v>0</v>
      </c>
      <c r="BK403" s="43">
        <v>0</v>
      </c>
      <c r="BL403" s="43"/>
      <c r="BM403" s="43">
        <v>0</v>
      </c>
      <c r="BN403" s="43">
        <v>0</v>
      </c>
      <c r="BO403" s="43"/>
      <c r="BP403" s="43"/>
      <c r="BQ403" s="43"/>
      <c r="BR403" s="43"/>
      <c r="BS403" s="43">
        <f t="shared" si="23"/>
        <v>0</v>
      </c>
      <c r="BT403" s="106" t="s">
        <v>1077</v>
      </c>
      <c r="BU403" s="106" t="s">
        <v>1077</v>
      </c>
      <c r="BV403" s="110"/>
    </row>
    <row r="404" spans="1:74" ht="48">
      <c r="A404" s="28">
        <v>392</v>
      </c>
      <c r="B404" s="28" t="s">
        <v>293</v>
      </c>
      <c r="C404" s="28" t="s">
        <v>1942</v>
      </c>
      <c r="D404" s="112" t="s">
        <v>1943</v>
      </c>
      <c r="E404" s="31" t="s">
        <v>1944</v>
      </c>
      <c r="F404" s="31" t="s">
        <v>1944</v>
      </c>
      <c r="G404" s="32"/>
      <c r="H404" s="32"/>
      <c r="I404" s="38" t="s">
        <v>478</v>
      </c>
      <c r="J404" s="39" t="s">
        <v>87</v>
      </c>
      <c r="K404" s="244" t="s">
        <v>140</v>
      </c>
      <c r="L404" s="47"/>
      <c r="M404" s="245" t="s">
        <v>765</v>
      </c>
      <c r="N404" s="42" t="s">
        <v>113</v>
      </c>
      <c r="O404" s="46">
        <v>14.303000000000001</v>
      </c>
      <c r="P404" s="46">
        <v>14.303000000000001</v>
      </c>
      <c r="Q404" s="46">
        <v>14.303000000000001</v>
      </c>
      <c r="R404" s="46"/>
      <c r="S404" s="46"/>
      <c r="T404" s="46"/>
      <c r="U404" s="254"/>
      <c r="V404" s="135">
        <v>2019</v>
      </c>
      <c r="W404" s="62">
        <v>2021</v>
      </c>
      <c r="X404" s="71" t="s">
        <v>1945</v>
      </c>
      <c r="Y404" s="72" t="s">
        <v>1946</v>
      </c>
      <c r="Z404" s="73">
        <v>34210.8874</v>
      </c>
      <c r="AA404" s="73">
        <v>34210.8874</v>
      </c>
      <c r="AB404" s="73">
        <v>11442.4</v>
      </c>
      <c r="AC404" s="73"/>
      <c r="AD404" s="67">
        <v>22768.487400000002</v>
      </c>
      <c r="AE404" s="89"/>
      <c r="AF404" s="89"/>
      <c r="AG404" s="67">
        <f t="shared" si="22"/>
        <v>0</v>
      </c>
      <c r="AH404" s="67">
        <f t="shared" si="22"/>
        <v>0</v>
      </c>
      <c r="AI404" s="79"/>
      <c r="AJ404" s="79"/>
      <c r="AK404" s="79"/>
      <c r="AL404" s="79"/>
      <c r="AM404" s="79"/>
      <c r="AN404" s="79"/>
      <c r="AO404" s="79"/>
      <c r="AP404" s="79"/>
      <c r="AQ404" s="79"/>
      <c r="AR404" s="79"/>
      <c r="AS404" s="65"/>
      <c r="AT404" s="55"/>
      <c r="AU404" s="93"/>
      <c r="AV404" s="55"/>
      <c r="AW404" s="94"/>
      <c r="AX404" s="94"/>
      <c r="AY404" s="95"/>
      <c r="AZ404" s="95"/>
      <c r="BA404" s="95"/>
      <c r="BB404" s="100"/>
      <c r="BC404" s="95"/>
      <c r="BD404" s="95"/>
      <c r="BE404" s="95"/>
      <c r="BF404" s="95"/>
      <c r="BG404" s="95"/>
      <c r="BH404" s="95"/>
      <c r="BI404" s="95" t="str">
        <f>VLOOKUP(D404,'部省规划资金拨付（年报数据）'!$C$8:'部省规划资金拨付（年报数据）'!$BE$464,1,FALSE)</f>
        <v>G107苏仙区良田-宜章小塘（宜章县段）</v>
      </c>
      <c r="BJ404" s="43">
        <v>0</v>
      </c>
      <c r="BK404" s="43">
        <v>0</v>
      </c>
      <c r="BL404" s="43"/>
      <c r="BM404" s="43">
        <v>0</v>
      </c>
      <c r="BN404" s="43">
        <v>0</v>
      </c>
      <c r="BO404" s="43"/>
      <c r="BP404" s="43"/>
      <c r="BQ404" s="43"/>
      <c r="BR404" s="43"/>
      <c r="BS404" s="43">
        <f t="shared" si="23"/>
        <v>0</v>
      </c>
      <c r="BT404" s="106" t="s">
        <v>1077</v>
      </c>
      <c r="BU404" s="106" t="s">
        <v>1077</v>
      </c>
      <c r="BV404" s="110"/>
    </row>
    <row r="405" spans="1:74" ht="24">
      <c r="A405" s="28">
        <v>393</v>
      </c>
      <c r="B405" s="28" t="s">
        <v>79</v>
      </c>
      <c r="C405" s="28" t="s">
        <v>96</v>
      </c>
      <c r="D405" s="201" t="s">
        <v>1660</v>
      </c>
      <c r="E405" s="31"/>
      <c r="F405" s="201" t="s">
        <v>1660</v>
      </c>
      <c r="G405" s="32"/>
      <c r="H405" s="202"/>
      <c r="I405" s="38" t="s">
        <v>478</v>
      </c>
      <c r="J405" s="39" t="s">
        <v>1132</v>
      </c>
      <c r="K405" s="44"/>
      <c r="L405" s="47"/>
      <c r="M405" s="41" t="s">
        <v>765</v>
      </c>
      <c r="N405" s="42" t="s">
        <v>113</v>
      </c>
      <c r="O405" s="43">
        <v>3</v>
      </c>
      <c r="P405" s="65">
        <v>3</v>
      </c>
      <c r="Q405" s="65"/>
      <c r="R405" s="65">
        <v>2</v>
      </c>
      <c r="S405" s="65"/>
      <c r="T405" s="65"/>
      <c r="U405" s="65">
        <v>1</v>
      </c>
      <c r="V405" s="65">
        <v>2020</v>
      </c>
      <c r="W405" s="55">
        <v>2022</v>
      </c>
      <c r="X405" s="71"/>
      <c r="Y405" s="75"/>
      <c r="Z405" s="73">
        <v>16916</v>
      </c>
      <c r="AA405" s="73">
        <v>11502.88</v>
      </c>
      <c r="AB405" s="73">
        <v>3494</v>
      </c>
      <c r="AC405" s="73"/>
      <c r="AD405" s="67"/>
      <c r="AE405" s="86"/>
      <c r="AF405" s="86"/>
      <c r="AG405" s="67">
        <f t="shared" si="22"/>
        <v>1000</v>
      </c>
      <c r="AH405" s="67">
        <f t="shared" si="22"/>
        <v>0</v>
      </c>
      <c r="AI405" s="88"/>
      <c r="AJ405" s="79"/>
      <c r="AK405" s="88"/>
      <c r="AL405" s="88"/>
      <c r="AM405" s="88"/>
      <c r="AN405" s="88"/>
      <c r="AO405" s="88"/>
      <c r="AP405" s="88"/>
      <c r="AQ405" s="88"/>
      <c r="AR405" s="55"/>
      <c r="AS405" s="55"/>
      <c r="AT405" s="55"/>
      <c r="AU405" s="93"/>
      <c r="AV405" s="55"/>
      <c r="AW405" s="94"/>
      <c r="AX405" s="94"/>
      <c r="AY405" s="95"/>
      <c r="AZ405" s="95"/>
      <c r="BA405" s="95"/>
      <c r="BB405" s="100"/>
      <c r="BC405" s="95"/>
      <c r="BD405" s="95"/>
      <c r="BE405" s="101">
        <v>1000</v>
      </c>
      <c r="BF405" s="95"/>
      <c r="BG405" s="95"/>
      <c r="BH405" s="95"/>
      <c r="BI405" s="95" t="str">
        <f>VLOOKUP(D405,'部省规划资金拨付（年报数据）'!$C$8:'部省规划资金拨付（年报数据）'!$BE$464,1,FALSE)</f>
        <v>G319浏阳天马山隧道</v>
      </c>
      <c r="BJ405" s="43">
        <v>0</v>
      </c>
      <c r="BK405" s="43">
        <v>0</v>
      </c>
      <c r="BL405" s="43"/>
      <c r="BM405" s="43">
        <v>0</v>
      </c>
      <c r="BN405" s="43">
        <v>0</v>
      </c>
      <c r="BO405" s="43"/>
      <c r="BP405" s="43"/>
      <c r="BQ405" s="43"/>
      <c r="BR405" s="43"/>
      <c r="BS405" s="43">
        <f t="shared" si="23"/>
        <v>0</v>
      </c>
      <c r="BT405" s="106" t="s">
        <v>1077</v>
      </c>
      <c r="BU405" s="106" t="s">
        <v>1077</v>
      </c>
      <c r="BV405" s="110"/>
    </row>
    <row r="406" spans="1:74" ht="24">
      <c r="A406" s="28">
        <v>394</v>
      </c>
      <c r="B406" s="28" t="s">
        <v>79</v>
      </c>
      <c r="C406" s="28" t="s">
        <v>1661</v>
      </c>
      <c r="D406" s="30" t="s">
        <v>1663</v>
      </c>
      <c r="E406" s="31"/>
      <c r="F406" s="31" t="s">
        <v>1663</v>
      </c>
      <c r="G406" s="32"/>
      <c r="H406" s="32"/>
      <c r="I406" s="38" t="s">
        <v>478</v>
      </c>
      <c r="J406" s="39" t="s">
        <v>1132</v>
      </c>
      <c r="K406" s="44"/>
      <c r="L406" s="47"/>
      <c r="M406" s="41"/>
      <c r="N406" s="42" t="s">
        <v>90</v>
      </c>
      <c r="O406" s="43">
        <v>21</v>
      </c>
      <c r="P406" s="65">
        <v>21</v>
      </c>
      <c r="Q406" s="65"/>
      <c r="R406" s="65"/>
      <c r="S406" s="65">
        <v>21</v>
      </c>
      <c r="T406" s="65"/>
      <c r="U406" s="65"/>
      <c r="V406" s="65">
        <v>2020</v>
      </c>
      <c r="W406" s="55">
        <v>2022</v>
      </c>
      <c r="X406" s="71" t="s">
        <v>1133</v>
      </c>
      <c r="Y406" s="75"/>
      <c r="Z406" s="73">
        <v>10500</v>
      </c>
      <c r="AA406" s="73">
        <v>7665</v>
      </c>
      <c r="AB406" s="73">
        <v>6300</v>
      </c>
      <c r="AC406" s="73"/>
      <c r="AD406" s="67">
        <v>4200</v>
      </c>
      <c r="AE406" s="86"/>
      <c r="AF406" s="86"/>
      <c r="AG406" s="67">
        <f t="shared" si="22"/>
        <v>1000</v>
      </c>
      <c r="AH406" s="67">
        <f t="shared" si="22"/>
        <v>0</v>
      </c>
      <c r="AI406" s="88"/>
      <c r="AJ406" s="79"/>
      <c r="AK406" s="88"/>
      <c r="AL406" s="88"/>
      <c r="AM406" s="88"/>
      <c r="AN406" s="88"/>
      <c r="AO406" s="88"/>
      <c r="AP406" s="88"/>
      <c r="AQ406" s="88"/>
      <c r="AR406" s="55"/>
      <c r="AS406" s="55"/>
      <c r="AT406" s="55"/>
      <c r="AU406" s="93"/>
      <c r="AV406" s="55"/>
      <c r="AW406" s="94"/>
      <c r="AX406" s="94"/>
      <c r="AY406" s="95"/>
      <c r="AZ406" s="95"/>
      <c r="BA406" s="95"/>
      <c r="BB406" s="100"/>
      <c r="BC406" s="95"/>
      <c r="BD406" s="95"/>
      <c r="BE406" s="101">
        <v>1000</v>
      </c>
      <c r="BF406" s="95"/>
      <c r="BG406" s="95"/>
      <c r="BH406" s="95"/>
      <c r="BI406" s="95" t="str">
        <f>VLOOKUP(D406,'部省规划资金拨付（年报数据）'!$C$8:'部省规划资金拨付（年报数据）'!$BE$464,1,FALSE)</f>
        <v xml:space="preserve">S327宁乡伍家-五里堆  </v>
      </c>
      <c r="BJ406" s="43">
        <v>0</v>
      </c>
      <c r="BK406" s="43">
        <v>0</v>
      </c>
      <c r="BL406" s="43"/>
      <c r="BM406" s="43">
        <v>0</v>
      </c>
      <c r="BN406" s="43">
        <v>0</v>
      </c>
      <c r="BO406" s="43"/>
      <c r="BP406" s="43"/>
      <c r="BQ406" s="43"/>
      <c r="BR406" s="43"/>
      <c r="BS406" s="43">
        <f t="shared" si="23"/>
        <v>0</v>
      </c>
      <c r="BT406" s="106" t="s">
        <v>1077</v>
      </c>
      <c r="BU406" s="106" t="s">
        <v>1077</v>
      </c>
      <c r="BV406" s="110"/>
    </row>
    <row r="407" spans="1:74" s="111" customFormat="1" ht="36">
      <c r="A407" s="155">
        <v>395</v>
      </c>
      <c r="B407" s="155" t="s">
        <v>190</v>
      </c>
      <c r="C407" s="155" t="s">
        <v>222</v>
      </c>
      <c r="D407" s="203" t="s">
        <v>1664</v>
      </c>
      <c r="E407" s="157" t="s">
        <v>1664</v>
      </c>
      <c r="F407" s="157" t="s">
        <v>1665</v>
      </c>
      <c r="G407" s="158"/>
      <c r="H407" s="158"/>
      <c r="I407" s="160" t="s">
        <v>478</v>
      </c>
      <c r="J407" s="161" t="s">
        <v>1074</v>
      </c>
      <c r="K407" s="207" t="s">
        <v>140</v>
      </c>
      <c r="L407" s="160" t="s">
        <v>141</v>
      </c>
      <c r="M407" s="208" t="s">
        <v>134</v>
      </c>
      <c r="N407" s="209"/>
      <c r="O407" s="210"/>
      <c r="P407" s="211">
        <v>45</v>
      </c>
      <c r="Q407" s="211"/>
      <c r="R407" s="211">
        <v>45</v>
      </c>
      <c r="S407" s="176"/>
      <c r="T407" s="176"/>
      <c r="U407" s="176"/>
      <c r="V407" s="173">
        <v>2018</v>
      </c>
      <c r="W407" s="173">
        <v>2020</v>
      </c>
      <c r="X407" s="177" t="s">
        <v>1666</v>
      </c>
      <c r="Y407" s="221"/>
      <c r="Z407" s="172">
        <v>32000</v>
      </c>
      <c r="AA407" s="172"/>
      <c r="AB407" s="172">
        <v>18000</v>
      </c>
      <c r="AC407" s="172"/>
      <c r="AD407" s="173">
        <v>14000</v>
      </c>
      <c r="AE407" s="173"/>
      <c r="AF407" s="173"/>
      <c r="AG407" s="67">
        <f t="shared" si="22"/>
        <v>45518</v>
      </c>
      <c r="AH407" s="67">
        <f t="shared" si="22"/>
        <v>0</v>
      </c>
      <c r="AI407" s="175"/>
      <c r="AJ407" s="175"/>
      <c r="AK407" s="175"/>
      <c r="AL407" s="175"/>
      <c r="AM407" s="175"/>
      <c r="AN407" s="175"/>
      <c r="AO407" s="175"/>
      <c r="AP407" s="175"/>
      <c r="AQ407" s="175"/>
      <c r="AR407" s="175"/>
      <c r="AS407" s="177"/>
      <c r="AT407" s="176"/>
      <c r="AU407" s="177"/>
      <c r="AV407" s="176"/>
      <c r="AW407" s="178"/>
      <c r="AX407" s="178"/>
      <c r="AY407" s="104"/>
      <c r="AZ407" s="104"/>
      <c r="BA407" s="104"/>
      <c r="BB407" s="179"/>
      <c r="BC407" s="104"/>
      <c r="BD407" s="104"/>
      <c r="BE407" s="224">
        <v>45518</v>
      </c>
      <c r="BF407" s="104"/>
      <c r="BG407" s="224" t="s">
        <v>93</v>
      </c>
      <c r="BH407" s="104"/>
      <c r="BI407" s="95" t="e">
        <f>VLOOKUP(D407,'部省规划资金拨付（年报数据）'!$C$8:'部省规划资金拨付（年报数据）'!$BE$464,1,FALSE)</f>
        <v>#N/A</v>
      </c>
      <c r="BJ407" s="165">
        <v>0</v>
      </c>
      <c r="BK407" s="165">
        <v>0</v>
      </c>
      <c r="BL407" s="165"/>
      <c r="BM407" s="165">
        <v>0</v>
      </c>
      <c r="BN407" s="165">
        <v>0</v>
      </c>
      <c r="BO407" s="165"/>
      <c r="BP407" s="165"/>
      <c r="BQ407" s="165"/>
      <c r="BR407" s="165"/>
      <c r="BS407" s="165">
        <f t="shared" si="23"/>
        <v>0</v>
      </c>
      <c r="BT407" s="182" t="s">
        <v>1077</v>
      </c>
      <c r="BU407" s="182" t="s">
        <v>1077</v>
      </c>
      <c r="BV407" s="184"/>
    </row>
    <row r="408" spans="1:74" ht="36">
      <c r="A408" s="28">
        <v>396</v>
      </c>
      <c r="B408" s="28" t="s">
        <v>79</v>
      </c>
      <c r="C408" s="28" t="s">
        <v>474</v>
      </c>
      <c r="D408" s="36" t="s">
        <v>1947</v>
      </c>
      <c r="E408" s="31" t="s">
        <v>1947</v>
      </c>
      <c r="F408" s="31" t="s">
        <v>1947</v>
      </c>
      <c r="G408" s="32"/>
      <c r="H408" s="32"/>
      <c r="I408" s="38" t="s">
        <v>478</v>
      </c>
      <c r="J408" s="39" t="s">
        <v>87</v>
      </c>
      <c r="K408" s="54" t="s">
        <v>88</v>
      </c>
      <c r="L408" s="38"/>
      <c r="M408" s="41" t="s">
        <v>89</v>
      </c>
      <c r="N408" s="42" t="s">
        <v>119</v>
      </c>
      <c r="O408" s="43">
        <v>15</v>
      </c>
      <c r="P408" s="62">
        <v>15.824</v>
      </c>
      <c r="Q408" s="62">
        <v>15.824</v>
      </c>
      <c r="R408" s="62"/>
      <c r="S408" s="62"/>
      <c r="T408" s="62"/>
      <c r="U408" s="62"/>
      <c r="V408" s="62">
        <v>2020</v>
      </c>
      <c r="W408" s="55">
        <v>2022</v>
      </c>
      <c r="X408" s="71"/>
      <c r="Y408" s="72"/>
      <c r="Z408" s="73">
        <v>80000</v>
      </c>
      <c r="AA408" s="73">
        <v>56800</v>
      </c>
      <c r="AB408" s="73">
        <v>3164.8</v>
      </c>
      <c r="AC408" s="73"/>
      <c r="AD408" s="67">
        <v>76835.199999999997</v>
      </c>
      <c r="AE408" s="67"/>
      <c r="AF408" s="67"/>
      <c r="AG408" s="67">
        <f t="shared" si="22"/>
        <v>0</v>
      </c>
      <c r="AH408" s="67">
        <f t="shared" si="22"/>
        <v>0</v>
      </c>
      <c r="AI408" s="79"/>
      <c r="AJ408" s="79"/>
      <c r="AK408" s="79"/>
      <c r="AL408" s="79"/>
      <c r="AM408" s="79"/>
      <c r="AN408" s="79"/>
      <c r="AO408" s="79"/>
      <c r="AP408" s="79"/>
      <c r="AQ408" s="79"/>
      <c r="AR408" s="79"/>
      <c r="AS408" s="55"/>
      <c r="AT408" s="55"/>
      <c r="AU408" s="93"/>
      <c r="AV408" s="55"/>
      <c r="AW408" s="94"/>
      <c r="AX408" s="94"/>
      <c r="AY408" s="95"/>
      <c r="AZ408" s="95"/>
      <c r="BA408" s="95"/>
      <c r="BB408" s="100"/>
      <c r="BC408" s="95"/>
      <c r="BD408" s="95"/>
      <c r="BE408" s="95"/>
      <c r="BF408" s="95"/>
      <c r="BG408" s="95"/>
      <c r="BH408" s="95"/>
      <c r="BI408" s="95" t="str">
        <f>VLOOKUP(D408,'部省规划资金拨付（年报数据）'!$C$8:'部省规划资金拨付（年报数据）'!$BE$464,1,FALSE)</f>
        <v>潇湘路北延线（沩水桥-乔口）</v>
      </c>
      <c r="BJ408" s="43">
        <v>0</v>
      </c>
      <c r="BK408" s="43">
        <v>0</v>
      </c>
      <c r="BL408" s="43"/>
      <c r="BM408" s="43">
        <v>0</v>
      </c>
      <c r="BN408" s="43">
        <v>0</v>
      </c>
      <c r="BO408" s="43"/>
      <c r="BP408" s="43"/>
      <c r="BQ408" s="43"/>
      <c r="BR408" s="43"/>
      <c r="BS408" s="43">
        <f t="shared" si="23"/>
        <v>0</v>
      </c>
      <c r="BT408" s="106" t="s">
        <v>1187</v>
      </c>
      <c r="BU408" s="106" t="s">
        <v>1187</v>
      </c>
      <c r="BV408" s="110"/>
    </row>
    <row r="409" spans="1:74" ht="36">
      <c r="A409" s="28">
        <v>397</v>
      </c>
      <c r="B409" s="28" t="s">
        <v>79</v>
      </c>
      <c r="C409" s="28" t="s">
        <v>474</v>
      </c>
      <c r="D409" s="36" t="s">
        <v>1948</v>
      </c>
      <c r="E409" s="31" t="s">
        <v>1948</v>
      </c>
      <c r="F409" s="31" t="s">
        <v>1948</v>
      </c>
      <c r="G409" s="32"/>
      <c r="H409" s="32"/>
      <c r="I409" s="38" t="s">
        <v>478</v>
      </c>
      <c r="J409" s="39" t="s">
        <v>87</v>
      </c>
      <c r="K409" s="54" t="s">
        <v>88</v>
      </c>
      <c r="L409" s="38"/>
      <c r="M409" s="41" t="s">
        <v>89</v>
      </c>
      <c r="N409" s="42" t="s">
        <v>119</v>
      </c>
      <c r="O409" s="43">
        <v>20</v>
      </c>
      <c r="P409" s="62">
        <v>20.100000000000001</v>
      </c>
      <c r="Q409" s="62">
        <v>20.100000000000001</v>
      </c>
      <c r="R409" s="62"/>
      <c r="S409" s="62"/>
      <c r="T409" s="62"/>
      <c r="U409" s="62"/>
      <c r="V409" s="62">
        <v>2020</v>
      </c>
      <c r="W409" s="55">
        <v>2022</v>
      </c>
      <c r="X409" s="93" t="s">
        <v>1949</v>
      </c>
      <c r="Y409" s="72"/>
      <c r="Z409" s="73">
        <v>137166</v>
      </c>
      <c r="AA409" s="73">
        <v>97387.86</v>
      </c>
      <c r="AB409" s="73">
        <v>4020</v>
      </c>
      <c r="AC409" s="73"/>
      <c r="AD409" s="67">
        <v>133146</v>
      </c>
      <c r="AE409" s="67"/>
      <c r="AF409" s="67"/>
      <c r="AG409" s="67">
        <f t="shared" si="22"/>
        <v>0</v>
      </c>
      <c r="AH409" s="67">
        <f t="shared" si="22"/>
        <v>0</v>
      </c>
      <c r="AI409" s="79"/>
      <c r="AJ409" s="79"/>
      <c r="AK409" s="79"/>
      <c r="AL409" s="79"/>
      <c r="AM409" s="79"/>
      <c r="AN409" s="79"/>
      <c r="AO409" s="79"/>
      <c r="AP409" s="79"/>
      <c r="AQ409" s="79"/>
      <c r="AR409" s="79"/>
      <c r="AS409" s="55"/>
      <c r="AT409" s="55"/>
      <c r="AU409" s="93"/>
      <c r="AV409" s="55"/>
      <c r="AW409" s="94"/>
      <c r="AX409" s="94"/>
      <c r="AY409" s="95"/>
      <c r="AZ409" s="95"/>
      <c r="BA409" s="95"/>
      <c r="BB409" s="100"/>
      <c r="BC409" s="95"/>
      <c r="BD409" s="95"/>
      <c r="BE409" s="95"/>
      <c r="BF409" s="95"/>
      <c r="BG409" s="95"/>
      <c r="BH409" s="95"/>
      <c r="BI409" s="95" t="str">
        <f>VLOOKUP(D409,'部省规划资金拨付（年报数据）'!$C$8:'部省规划资金拨付（年报数据）'!$BE$464,1,FALSE)</f>
        <v>潇湘路北延线（三汊矶-沩水桥）</v>
      </c>
      <c r="BJ409" s="43">
        <v>0</v>
      </c>
      <c r="BK409" s="43">
        <v>0</v>
      </c>
      <c r="BL409" s="43"/>
      <c r="BM409" s="43">
        <v>0</v>
      </c>
      <c r="BN409" s="43">
        <v>0</v>
      </c>
      <c r="BO409" s="43"/>
      <c r="BP409" s="43"/>
      <c r="BQ409" s="43"/>
      <c r="BR409" s="43"/>
      <c r="BS409" s="43">
        <f t="shared" si="23"/>
        <v>0</v>
      </c>
      <c r="BT409" s="106" t="s">
        <v>1187</v>
      </c>
      <c r="BU409" s="106" t="s">
        <v>1187</v>
      </c>
      <c r="BV409" s="110" t="s">
        <v>1950</v>
      </c>
    </row>
    <row r="410" spans="1:74" ht="36">
      <c r="A410" s="28">
        <v>398</v>
      </c>
      <c r="B410" s="28" t="s">
        <v>79</v>
      </c>
      <c r="C410" s="28" t="s">
        <v>486</v>
      </c>
      <c r="D410" s="36" t="s">
        <v>1951</v>
      </c>
      <c r="E410" s="31" t="s">
        <v>1951</v>
      </c>
      <c r="F410" s="31" t="s">
        <v>1952</v>
      </c>
      <c r="G410" s="32"/>
      <c r="H410" s="32"/>
      <c r="I410" s="38" t="s">
        <v>478</v>
      </c>
      <c r="J410" s="39" t="s">
        <v>87</v>
      </c>
      <c r="K410" s="54" t="s">
        <v>88</v>
      </c>
      <c r="L410" s="38"/>
      <c r="M410" s="41" t="s">
        <v>89</v>
      </c>
      <c r="N410" s="42" t="s">
        <v>90</v>
      </c>
      <c r="O410" s="43">
        <v>28</v>
      </c>
      <c r="P410" s="62">
        <v>28</v>
      </c>
      <c r="Q410" s="62"/>
      <c r="R410" s="62">
        <v>28</v>
      </c>
      <c r="S410" s="62"/>
      <c r="T410" s="62"/>
      <c r="U410" s="62"/>
      <c r="V410" s="62">
        <v>2020</v>
      </c>
      <c r="W410" s="55">
        <v>2022</v>
      </c>
      <c r="X410" s="71" t="s">
        <v>1953</v>
      </c>
      <c r="Y410" s="72"/>
      <c r="Z410" s="73">
        <v>45000</v>
      </c>
      <c r="AA410" s="73">
        <v>30600</v>
      </c>
      <c r="AB410" s="73">
        <v>8400</v>
      </c>
      <c r="AC410" s="73"/>
      <c r="AD410" s="67">
        <v>36600</v>
      </c>
      <c r="AE410" s="67"/>
      <c r="AF410" s="67"/>
      <c r="AG410" s="67">
        <f t="shared" si="22"/>
        <v>0</v>
      </c>
      <c r="AH410" s="67">
        <f t="shared" si="22"/>
        <v>0</v>
      </c>
      <c r="AI410" s="79"/>
      <c r="AJ410" s="79"/>
      <c r="AK410" s="79"/>
      <c r="AL410" s="79"/>
      <c r="AM410" s="79"/>
      <c r="AN410" s="79"/>
      <c r="AO410" s="79"/>
      <c r="AP410" s="79"/>
      <c r="AQ410" s="79"/>
      <c r="AR410" s="79"/>
      <c r="AS410" s="55"/>
      <c r="AT410" s="55"/>
      <c r="AU410" s="93"/>
      <c r="AV410" s="55"/>
      <c r="AW410" s="94"/>
      <c r="AX410" s="94"/>
      <c r="AY410" s="95"/>
      <c r="AZ410" s="95"/>
      <c r="BA410" s="95"/>
      <c r="BB410" s="100"/>
      <c r="BC410" s="95"/>
      <c r="BD410" s="95"/>
      <c r="BE410" s="95"/>
      <c r="BF410" s="95"/>
      <c r="BG410" s="95"/>
      <c r="BH410" s="95"/>
      <c r="BI410" s="95" t="str">
        <f>VLOOKUP(D410,'部省规划资金拨付（年报数据）'!$C$8:'部省规划资金拨付（年报数据）'!$BE$464,1,FALSE)</f>
        <v>开慧-双江</v>
      </c>
      <c r="BJ410" s="43">
        <v>0</v>
      </c>
      <c r="BK410" s="43">
        <v>0</v>
      </c>
      <c r="BL410" s="43"/>
      <c r="BM410" s="43">
        <v>0</v>
      </c>
      <c r="BN410" s="43">
        <v>0</v>
      </c>
      <c r="BO410" s="43"/>
      <c r="BP410" s="43"/>
      <c r="BQ410" s="43"/>
      <c r="BR410" s="43"/>
      <c r="BS410" s="43">
        <f t="shared" si="23"/>
        <v>0</v>
      </c>
      <c r="BT410" s="106" t="s">
        <v>1187</v>
      </c>
      <c r="BU410" s="106" t="s">
        <v>1187</v>
      </c>
      <c r="BV410" s="110"/>
    </row>
    <row r="411" spans="1:74" ht="36">
      <c r="A411" s="28">
        <v>399</v>
      </c>
      <c r="B411" s="28" t="s">
        <v>79</v>
      </c>
      <c r="C411" s="28" t="s">
        <v>486</v>
      </c>
      <c r="D411" s="36" t="s">
        <v>1954</v>
      </c>
      <c r="E411" s="31" t="s">
        <v>1954</v>
      </c>
      <c r="F411" s="31" t="s">
        <v>1955</v>
      </c>
      <c r="G411" s="32" t="s">
        <v>1956</v>
      </c>
      <c r="H411" s="32" t="s">
        <v>1954</v>
      </c>
      <c r="I411" s="38" t="s">
        <v>478</v>
      </c>
      <c r="J411" s="39" t="s">
        <v>1074</v>
      </c>
      <c r="K411" s="54" t="s">
        <v>88</v>
      </c>
      <c r="L411" s="38"/>
      <c r="M411" s="41" t="s">
        <v>89</v>
      </c>
      <c r="N411" s="42"/>
      <c r="O411" s="57" t="s">
        <v>1840</v>
      </c>
      <c r="P411" s="62">
        <v>4</v>
      </c>
      <c r="Q411" s="62">
        <v>4.2</v>
      </c>
      <c r="R411" s="62"/>
      <c r="S411" s="62"/>
      <c r="T411" s="62"/>
      <c r="U411" s="62"/>
      <c r="V411" s="62">
        <v>2018</v>
      </c>
      <c r="W411" s="62">
        <v>2020</v>
      </c>
      <c r="X411" s="71"/>
      <c r="Y411" s="72"/>
      <c r="Z411" s="73">
        <v>27000</v>
      </c>
      <c r="AA411" s="73"/>
      <c r="AB411" s="73">
        <v>2310</v>
      </c>
      <c r="AC411" s="73">
        <v>0</v>
      </c>
      <c r="AD411" s="67">
        <v>24690</v>
      </c>
      <c r="AE411" s="67"/>
      <c r="AF411" s="67"/>
      <c r="AG411" s="67">
        <f t="shared" si="22"/>
        <v>0</v>
      </c>
      <c r="AH411" s="67">
        <f t="shared" si="22"/>
        <v>0</v>
      </c>
      <c r="AI411" s="79"/>
      <c r="AJ411" s="79"/>
      <c r="AK411" s="79"/>
      <c r="AL411" s="79"/>
      <c r="AM411" s="79"/>
      <c r="AN411" s="79"/>
      <c r="AO411" s="79"/>
      <c r="AP411" s="79"/>
      <c r="AQ411" s="79"/>
      <c r="AR411" s="79"/>
      <c r="AS411" s="55"/>
      <c r="AT411" s="55"/>
      <c r="AU411" s="93"/>
      <c r="AV411" s="55"/>
      <c r="AW411" s="94"/>
      <c r="AX411" s="94"/>
      <c r="AY411" s="95"/>
      <c r="AZ411" s="95"/>
      <c r="BA411" s="95"/>
      <c r="BB411" s="100"/>
      <c r="BC411" s="95"/>
      <c r="BD411" s="95"/>
      <c r="BE411" s="95"/>
      <c r="BF411" s="95"/>
      <c r="BG411" s="95"/>
      <c r="BH411" s="95"/>
      <c r="BI411" s="95" t="e">
        <f>VLOOKUP(D411,'部省规划资金拨付（年报数据）'!$C$8:'部省规划资金拨付（年报数据）'!$BE$464,1,FALSE)</f>
        <v>#N/A</v>
      </c>
      <c r="BJ411" s="43">
        <v>0</v>
      </c>
      <c r="BK411" s="43">
        <v>0</v>
      </c>
      <c r="BL411" s="43"/>
      <c r="BM411" s="43">
        <v>0</v>
      </c>
      <c r="BN411" s="43">
        <v>0</v>
      </c>
      <c r="BO411" s="43"/>
      <c r="BP411" s="43"/>
      <c r="BQ411" s="43"/>
      <c r="BR411" s="43"/>
      <c r="BS411" s="43">
        <f t="shared" si="23"/>
        <v>0</v>
      </c>
      <c r="BT411" s="106" t="s">
        <v>1187</v>
      </c>
      <c r="BU411" s="106" t="s">
        <v>1187</v>
      </c>
      <c r="BV411" s="110"/>
    </row>
    <row r="412" spans="1:74" ht="48">
      <c r="A412" s="28">
        <v>400</v>
      </c>
      <c r="B412" s="28" t="s">
        <v>79</v>
      </c>
      <c r="C412" s="28" t="s">
        <v>501</v>
      </c>
      <c r="D412" s="118" t="s">
        <v>1783</v>
      </c>
      <c r="E412" s="31" t="s">
        <v>1783</v>
      </c>
      <c r="F412" s="31" t="s">
        <v>1783</v>
      </c>
      <c r="G412" s="32" t="s">
        <v>1784</v>
      </c>
      <c r="H412" s="32" t="s">
        <v>1783</v>
      </c>
      <c r="I412" s="38" t="s">
        <v>478</v>
      </c>
      <c r="J412" s="39" t="s">
        <v>87</v>
      </c>
      <c r="K412" s="40" t="s">
        <v>88</v>
      </c>
      <c r="L412" s="38"/>
      <c r="M412" s="44" t="s">
        <v>89</v>
      </c>
      <c r="N412" s="42" t="s">
        <v>113</v>
      </c>
      <c r="O412" s="43">
        <v>22</v>
      </c>
      <c r="P412" s="135">
        <v>15</v>
      </c>
      <c r="Q412" s="135"/>
      <c r="R412" s="135">
        <v>15</v>
      </c>
      <c r="S412" s="135"/>
      <c r="T412" s="135"/>
      <c r="U412" s="135"/>
      <c r="V412" s="135">
        <v>2019</v>
      </c>
      <c r="W412" s="135">
        <v>2021</v>
      </c>
      <c r="X412" s="71"/>
      <c r="Y412" s="72"/>
      <c r="Z412" s="73">
        <v>32467</v>
      </c>
      <c r="AA412" s="73">
        <v>3696</v>
      </c>
      <c r="AB412" s="73">
        <v>5250</v>
      </c>
      <c r="AC412" s="73">
        <v>0</v>
      </c>
      <c r="AD412" s="73">
        <v>27217</v>
      </c>
      <c r="AE412" s="67"/>
      <c r="AF412" s="67"/>
      <c r="AG412" s="67">
        <f t="shared" si="22"/>
        <v>1000</v>
      </c>
      <c r="AH412" s="67">
        <f t="shared" si="22"/>
        <v>0</v>
      </c>
      <c r="AI412" s="79"/>
      <c r="AJ412" s="79"/>
      <c r="AK412" s="79"/>
      <c r="AL412" s="79"/>
      <c r="AM412" s="79"/>
      <c r="AN412" s="79"/>
      <c r="AO412" s="79"/>
      <c r="AP412" s="79"/>
      <c r="AQ412" s="79"/>
      <c r="AR412" s="79"/>
      <c r="AS412" s="55"/>
      <c r="AT412" s="55"/>
      <c r="AU412" s="93"/>
      <c r="AV412" s="55"/>
      <c r="AW412" s="94"/>
      <c r="AX412" s="94"/>
      <c r="AY412" s="95"/>
      <c r="AZ412" s="95"/>
      <c r="BA412" s="95"/>
      <c r="BB412" s="100"/>
      <c r="BC412" s="95"/>
      <c r="BD412" s="95"/>
      <c r="BE412" s="101">
        <v>1000</v>
      </c>
      <c r="BF412" s="95"/>
      <c r="BG412" s="95"/>
      <c r="BH412" s="95"/>
      <c r="BI412" s="95" t="str">
        <f>VLOOKUP(D412,'部省规划资金拨付（年报数据）'!$C$8:'部省规划资金拨付（年报数据）'!$BE$464,1,FALSE)</f>
        <v>G354宁乡段（宗师庙-道林-联湖塘）</v>
      </c>
      <c r="BJ412" s="43">
        <v>0</v>
      </c>
      <c r="BK412" s="43">
        <v>0</v>
      </c>
      <c r="BL412" s="43"/>
      <c r="BM412" s="43">
        <v>0</v>
      </c>
      <c r="BN412" s="43">
        <v>0</v>
      </c>
      <c r="BO412" s="43"/>
      <c r="BP412" s="43"/>
      <c r="BQ412" s="43"/>
      <c r="BR412" s="43"/>
      <c r="BS412" s="43">
        <f t="shared" si="23"/>
        <v>0</v>
      </c>
      <c r="BT412" s="106" t="s">
        <v>1187</v>
      </c>
      <c r="BU412" s="106" t="s">
        <v>1187</v>
      </c>
      <c r="BV412" s="110"/>
    </row>
    <row r="413" spans="1:74" ht="36">
      <c r="A413" s="28">
        <v>401</v>
      </c>
      <c r="B413" s="28" t="s">
        <v>534</v>
      </c>
      <c r="C413" s="28" t="s">
        <v>535</v>
      </c>
      <c r="D413" s="112" t="s">
        <v>1957</v>
      </c>
      <c r="E413" s="119" t="s">
        <v>1957</v>
      </c>
      <c r="F413" s="31" t="s">
        <v>1957</v>
      </c>
      <c r="G413" s="32"/>
      <c r="H413" s="32"/>
      <c r="I413" s="38" t="s">
        <v>478</v>
      </c>
      <c r="J413" s="39" t="s">
        <v>87</v>
      </c>
      <c r="K413" s="119" t="s">
        <v>88</v>
      </c>
      <c r="L413" s="38"/>
      <c r="M413" s="119" t="s">
        <v>765</v>
      </c>
      <c r="N413" s="42" t="s">
        <v>119</v>
      </c>
      <c r="O413" s="43">
        <v>30.3</v>
      </c>
      <c r="P413" s="66">
        <v>30.202999999999999</v>
      </c>
      <c r="Q413" s="66">
        <v>30.3</v>
      </c>
      <c r="R413" s="66"/>
      <c r="S413" s="66"/>
      <c r="T413" s="66"/>
      <c r="U413" s="66"/>
      <c r="V413" s="62">
        <v>2020</v>
      </c>
      <c r="W413" s="55">
        <v>2022</v>
      </c>
      <c r="X413" s="71" t="s">
        <v>1958</v>
      </c>
      <c r="Y413" s="75" t="s">
        <v>1959</v>
      </c>
      <c r="Z413" s="73">
        <v>106404.66</v>
      </c>
      <c r="AA413" s="73">
        <v>70972.488400000002</v>
      </c>
      <c r="AB413" s="73">
        <v>6040.6</v>
      </c>
      <c r="AC413" s="73"/>
      <c r="AD413" s="67">
        <v>100364.06</v>
      </c>
      <c r="AE413" s="67"/>
      <c r="AF413" s="67"/>
      <c r="AG413" s="67">
        <f t="shared" si="22"/>
        <v>0</v>
      </c>
      <c r="AH413" s="67">
        <f t="shared" si="22"/>
        <v>0</v>
      </c>
      <c r="AI413" s="79"/>
      <c r="AJ413" s="79"/>
      <c r="AK413" s="79"/>
      <c r="AL413" s="79"/>
      <c r="AM413" s="79"/>
      <c r="AN413" s="79"/>
      <c r="AO413" s="79"/>
      <c r="AP413" s="79"/>
      <c r="AQ413" s="79"/>
      <c r="AR413" s="79"/>
      <c r="AS413" s="55"/>
      <c r="AT413" s="55"/>
      <c r="AU413" s="93"/>
      <c r="AV413" s="55"/>
      <c r="AW413" s="94"/>
      <c r="AX413" s="94"/>
      <c r="AY413" s="95" t="s">
        <v>246</v>
      </c>
      <c r="AZ413" s="95"/>
      <c r="BA413" s="95"/>
      <c r="BB413" s="100"/>
      <c r="BC413" s="95"/>
      <c r="BD413" s="95"/>
      <c r="BE413" s="95"/>
      <c r="BF413" s="95"/>
      <c r="BG413" s="95"/>
      <c r="BH413" s="95"/>
      <c r="BI413" s="95" t="str">
        <f>VLOOKUP(D413,'部省规划资金拨付（年报数据）'!$C$8:'部省规划资金拨付（年报数据）'!$BE$464,1,FALSE)</f>
        <v>攸县石羊塘-渌田</v>
      </c>
      <c r="BJ413" s="43">
        <v>0</v>
      </c>
      <c r="BK413" s="43">
        <v>0</v>
      </c>
      <c r="BL413" s="43"/>
      <c r="BM413" s="43">
        <v>0</v>
      </c>
      <c r="BN413" s="43">
        <v>0</v>
      </c>
      <c r="BO413" s="43"/>
      <c r="BP413" s="43"/>
      <c r="BQ413" s="43"/>
      <c r="BR413" s="43"/>
      <c r="BS413" s="43">
        <f t="shared" si="23"/>
        <v>0</v>
      </c>
      <c r="BT413" s="106" t="s">
        <v>1187</v>
      </c>
      <c r="BU413" s="106" t="s">
        <v>1187</v>
      </c>
      <c r="BV413" s="110"/>
    </row>
    <row r="414" spans="1:74" ht="48">
      <c r="A414" s="28">
        <v>402</v>
      </c>
      <c r="B414" s="28" t="s">
        <v>110</v>
      </c>
      <c r="C414" s="28" t="s">
        <v>1960</v>
      </c>
      <c r="D414" s="36" t="s">
        <v>1961</v>
      </c>
      <c r="E414" s="31" t="s">
        <v>1961</v>
      </c>
      <c r="F414" s="31" t="s">
        <v>1961</v>
      </c>
      <c r="G414" s="32" t="s">
        <v>1961</v>
      </c>
      <c r="H414" s="32" t="s">
        <v>1961</v>
      </c>
      <c r="I414" s="38" t="s">
        <v>478</v>
      </c>
      <c r="J414" s="39" t="s">
        <v>1839</v>
      </c>
      <c r="K414" s="54" t="s">
        <v>88</v>
      </c>
      <c r="L414" s="38"/>
      <c r="M414" s="51" t="s">
        <v>89</v>
      </c>
      <c r="N414" s="206"/>
      <c r="O414" s="57" t="s">
        <v>1840</v>
      </c>
      <c r="P414" s="55">
        <v>13</v>
      </c>
      <c r="Q414" s="55">
        <v>13</v>
      </c>
      <c r="R414" s="55"/>
      <c r="S414" s="55"/>
      <c r="T414" s="55"/>
      <c r="U414" s="55"/>
      <c r="V414" s="66">
        <v>2018</v>
      </c>
      <c r="W414" s="66">
        <v>2020</v>
      </c>
      <c r="X414" s="71"/>
      <c r="Y414" s="72"/>
      <c r="Z414" s="73">
        <v>26000</v>
      </c>
      <c r="AA414" s="73"/>
      <c r="AB414" s="73">
        <v>7150</v>
      </c>
      <c r="AC414" s="73">
        <v>0</v>
      </c>
      <c r="AD414" s="73">
        <v>18850</v>
      </c>
      <c r="AE414" s="55"/>
      <c r="AF414" s="55"/>
      <c r="AG414" s="67">
        <f t="shared" si="22"/>
        <v>0</v>
      </c>
      <c r="AH414" s="67">
        <f t="shared" si="22"/>
        <v>0</v>
      </c>
      <c r="AI414" s="79"/>
      <c r="AJ414" s="79"/>
      <c r="AK414" s="79"/>
      <c r="AL414" s="79"/>
      <c r="AM414" s="79"/>
      <c r="AN414" s="79"/>
      <c r="AO414" s="79"/>
      <c r="AP414" s="79"/>
      <c r="AQ414" s="79"/>
      <c r="AR414" s="79"/>
      <c r="AS414" s="48"/>
      <c r="AT414" s="55"/>
      <c r="AU414" s="93"/>
      <c r="AV414" s="55"/>
      <c r="AW414" s="94"/>
      <c r="AX414" s="94"/>
      <c r="AY414" s="95"/>
      <c r="AZ414" s="95"/>
      <c r="BA414" s="95"/>
      <c r="BB414" s="100"/>
      <c r="BC414" s="95"/>
      <c r="BD414" s="95"/>
      <c r="BE414" s="95"/>
      <c r="BF414" s="95"/>
      <c r="BG414" s="95"/>
      <c r="BH414" s="95"/>
      <c r="BI414" s="95" t="e">
        <f>VLOOKUP(D414,'部省规划资金拨付（年报数据）'!$C$8:'部省规划资金拨付（年报数据）'!$BE$464,1,FALSE)</f>
        <v>#N/A</v>
      </c>
      <c r="BJ414" s="43">
        <v>0</v>
      </c>
      <c r="BK414" s="43">
        <v>0</v>
      </c>
      <c r="BL414" s="43"/>
      <c r="BM414" s="43">
        <v>0</v>
      </c>
      <c r="BN414" s="43">
        <v>0</v>
      </c>
      <c r="BO414" s="43"/>
      <c r="BP414" s="43"/>
      <c r="BQ414" s="43"/>
      <c r="BR414" s="43"/>
      <c r="BS414" s="43">
        <f t="shared" si="23"/>
        <v>0</v>
      </c>
      <c r="BT414" s="106" t="s">
        <v>1187</v>
      </c>
      <c r="BU414" s="106" t="s">
        <v>1187</v>
      </c>
      <c r="BV414" s="110" t="s">
        <v>1841</v>
      </c>
    </row>
    <row r="415" spans="1:74" ht="24">
      <c r="A415" s="28">
        <v>403</v>
      </c>
      <c r="B415" s="28" t="s">
        <v>116</v>
      </c>
      <c r="C415" s="28" t="s">
        <v>437</v>
      </c>
      <c r="D415" s="112" t="s">
        <v>1962</v>
      </c>
      <c r="E415" s="31" t="s">
        <v>1962</v>
      </c>
      <c r="F415" s="31" t="s">
        <v>1962</v>
      </c>
      <c r="G415" s="32" t="s">
        <v>1963</v>
      </c>
      <c r="H415" s="32" t="s">
        <v>1962</v>
      </c>
      <c r="I415" s="38" t="s">
        <v>478</v>
      </c>
      <c r="J415" s="39" t="s">
        <v>87</v>
      </c>
      <c r="K415" s="54" t="s">
        <v>88</v>
      </c>
      <c r="L415" s="38"/>
      <c r="M415" s="246" t="s">
        <v>165</v>
      </c>
      <c r="N415" s="42" t="s">
        <v>113</v>
      </c>
      <c r="O415" s="43">
        <v>39.747</v>
      </c>
      <c r="P415" s="247">
        <v>39.747</v>
      </c>
      <c r="Q415" s="247"/>
      <c r="R415" s="247">
        <v>39.747</v>
      </c>
      <c r="S415" s="238"/>
      <c r="T415" s="238"/>
      <c r="U415" s="238"/>
      <c r="V415" s="135">
        <v>2019</v>
      </c>
      <c r="W415" s="135">
        <v>2021</v>
      </c>
      <c r="X415" s="71"/>
      <c r="Y415" s="72"/>
      <c r="Z415" s="73">
        <v>66541.764599999995</v>
      </c>
      <c r="AA415" s="73">
        <v>9793.3439999999991</v>
      </c>
      <c r="AB415" s="73">
        <v>13911</v>
      </c>
      <c r="AC415" s="73">
        <v>0</v>
      </c>
      <c r="AD415" s="73">
        <v>52630.764600000002</v>
      </c>
      <c r="AE415" s="55"/>
      <c r="AF415" s="55"/>
      <c r="AG415" s="67">
        <f t="shared" si="22"/>
        <v>0</v>
      </c>
      <c r="AH415" s="67">
        <f t="shared" si="22"/>
        <v>0</v>
      </c>
      <c r="AI415" s="79"/>
      <c r="AJ415" s="79"/>
      <c r="AK415" s="79"/>
      <c r="AL415" s="79"/>
      <c r="AM415" s="79"/>
      <c r="AN415" s="79"/>
      <c r="AO415" s="79"/>
      <c r="AP415" s="79"/>
      <c r="AQ415" s="79"/>
      <c r="AR415" s="79"/>
      <c r="AS415" s="62"/>
      <c r="AT415" s="55"/>
      <c r="AU415" s="93"/>
      <c r="AV415" s="55"/>
      <c r="AW415" s="94"/>
      <c r="AX415" s="94"/>
      <c r="AY415" s="95"/>
      <c r="AZ415" s="95"/>
      <c r="BA415" s="95"/>
      <c r="BB415" s="100"/>
      <c r="BC415" s="95"/>
      <c r="BD415" s="95"/>
      <c r="BE415" s="95"/>
      <c r="BF415" s="95"/>
      <c r="BG415" s="95"/>
      <c r="BH415" s="95"/>
      <c r="BI415" s="95" t="str">
        <f>VLOOKUP(D415,'部省规划资金拨付（年报数据）'!$C$8:'部省规划资金拨付（年报数据）'!$BE$464,1,FALSE)</f>
        <v>G322衡南河市-宝盖</v>
      </c>
      <c r="BJ415" s="43">
        <v>0</v>
      </c>
      <c r="BK415" s="43">
        <v>0</v>
      </c>
      <c r="BL415" s="43"/>
      <c r="BM415" s="43">
        <v>0</v>
      </c>
      <c r="BN415" s="43">
        <v>0</v>
      </c>
      <c r="BO415" s="43"/>
      <c r="BP415" s="43"/>
      <c r="BQ415" s="43"/>
      <c r="BR415" s="43"/>
      <c r="BS415" s="43">
        <f t="shared" si="23"/>
        <v>0</v>
      </c>
      <c r="BT415" s="106" t="s">
        <v>1187</v>
      </c>
      <c r="BU415" s="106" t="s">
        <v>1187</v>
      </c>
      <c r="BV415" s="110"/>
    </row>
    <row r="416" spans="1:74" ht="48">
      <c r="A416" s="28">
        <v>404</v>
      </c>
      <c r="B416" s="28" t="s">
        <v>116</v>
      </c>
      <c r="C416" s="28" t="s">
        <v>1167</v>
      </c>
      <c r="D416" s="30" t="s">
        <v>1964</v>
      </c>
      <c r="E416" s="31" t="s">
        <v>1964</v>
      </c>
      <c r="F416" s="31" t="s">
        <v>1965</v>
      </c>
      <c r="G416" s="32"/>
      <c r="H416" s="32"/>
      <c r="I416" s="38" t="s">
        <v>478</v>
      </c>
      <c r="J416" s="39" t="s">
        <v>87</v>
      </c>
      <c r="K416" s="40" t="s">
        <v>88</v>
      </c>
      <c r="L416" s="38"/>
      <c r="M416" s="167" t="s">
        <v>134</v>
      </c>
      <c r="N416" s="42" t="s">
        <v>90</v>
      </c>
      <c r="O416" s="43">
        <v>43.134999999999998</v>
      </c>
      <c r="P416" s="50">
        <v>43</v>
      </c>
      <c r="Q416" s="50"/>
      <c r="R416" s="50">
        <v>43</v>
      </c>
      <c r="S416" s="60"/>
      <c r="T416" s="60"/>
      <c r="U416" s="60"/>
      <c r="V416" s="62">
        <v>2020</v>
      </c>
      <c r="W416" s="55">
        <v>2022</v>
      </c>
      <c r="X416" s="71"/>
      <c r="Y416" s="72"/>
      <c r="Z416" s="73">
        <v>55698</v>
      </c>
      <c r="AA416" s="73">
        <v>37874.639999999999</v>
      </c>
      <c r="AB416" s="73">
        <v>12900</v>
      </c>
      <c r="AC416" s="73"/>
      <c r="AD416" s="67">
        <v>42798</v>
      </c>
      <c r="AE416" s="55"/>
      <c r="AF416" s="55"/>
      <c r="AG416" s="67">
        <f t="shared" si="22"/>
        <v>0</v>
      </c>
      <c r="AH416" s="67">
        <f t="shared" si="22"/>
        <v>0</v>
      </c>
      <c r="AI416" s="79"/>
      <c r="AJ416" s="79"/>
      <c r="AK416" s="79"/>
      <c r="AL416" s="79"/>
      <c r="AM416" s="79"/>
      <c r="AN416" s="79"/>
      <c r="AO416" s="79"/>
      <c r="AP416" s="79"/>
      <c r="AQ416" s="79"/>
      <c r="AR416" s="79"/>
      <c r="AS416" s="62"/>
      <c r="AT416" s="55"/>
      <c r="AU416" s="93"/>
      <c r="AV416" s="55"/>
      <c r="AW416" s="94"/>
      <c r="AX416" s="94"/>
      <c r="AY416" s="95"/>
      <c r="AZ416" s="95"/>
      <c r="BA416" s="95"/>
      <c r="BB416" s="100"/>
      <c r="BC416" s="95"/>
      <c r="BD416" s="95"/>
      <c r="BE416" s="95"/>
      <c r="BF416" s="95"/>
      <c r="BG416" s="95"/>
      <c r="BH416" s="95"/>
      <c r="BI416" s="95" t="str">
        <f>VLOOKUP(D416,'部省规划资金拨付（年报数据）'!$C$8:'部省规划资金拨付（年报数据）'!$BE$464,1,FALSE)</f>
        <v>衡东大桥-石湾-金花</v>
      </c>
      <c r="BJ416" s="43">
        <v>0</v>
      </c>
      <c r="BK416" s="43">
        <v>0</v>
      </c>
      <c r="BL416" s="43"/>
      <c r="BM416" s="43">
        <v>0</v>
      </c>
      <c r="BN416" s="43">
        <v>0</v>
      </c>
      <c r="BO416" s="43"/>
      <c r="BP416" s="43"/>
      <c r="BQ416" s="43"/>
      <c r="BR416" s="43"/>
      <c r="BS416" s="43">
        <f t="shared" si="23"/>
        <v>0</v>
      </c>
      <c r="BT416" s="106" t="s">
        <v>1187</v>
      </c>
      <c r="BU416" s="106" t="s">
        <v>1187</v>
      </c>
      <c r="BV416" s="110"/>
    </row>
    <row r="417" spans="1:74" ht="36">
      <c r="A417" s="28">
        <v>405</v>
      </c>
      <c r="B417" s="28" t="s">
        <v>116</v>
      </c>
      <c r="C417" s="28" t="s">
        <v>585</v>
      </c>
      <c r="D417" s="36" t="s">
        <v>1966</v>
      </c>
      <c r="E417" s="31" t="s">
        <v>1966</v>
      </c>
      <c r="F417" s="31" t="s">
        <v>1966</v>
      </c>
      <c r="G417" s="32" t="s">
        <v>1966</v>
      </c>
      <c r="H417" s="32" t="s">
        <v>1966</v>
      </c>
      <c r="I417" s="38" t="s">
        <v>478</v>
      </c>
      <c r="J417" s="39" t="s">
        <v>87</v>
      </c>
      <c r="K417" s="44" t="s">
        <v>133</v>
      </c>
      <c r="L417" s="38" t="s">
        <v>234</v>
      </c>
      <c r="M417" s="129" t="s">
        <v>765</v>
      </c>
      <c r="N417" s="42" t="s">
        <v>113</v>
      </c>
      <c r="O417" s="43">
        <v>32.067999999999998</v>
      </c>
      <c r="P417" s="248">
        <v>36</v>
      </c>
      <c r="Q417" s="248">
        <v>32.06</v>
      </c>
      <c r="R417" s="248"/>
      <c r="S417" s="60"/>
      <c r="T417" s="60"/>
      <c r="U417" s="60"/>
      <c r="V417" s="67">
        <v>2018</v>
      </c>
      <c r="W417" s="67">
        <v>2020</v>
      </c>
      <c r="X417" s="71"/>
      <c r="Y417" s="72"/>
      <c r="Z417" s="73">
        <v>119200</v>
      </c>
      <c r="AA417" s="73">
        <v>25344</v>
      </c>
      <c r="AB417" s="73">
        <v>19236</v>
      </c>
      <c r="AC417" s="73">
        <v>0</v>
      </c>
      <c r="AD417" s="67">
        <v>99964</v>
      </c>
      <c r="AE417" s="55"/>
      <c r="AF417" s="55"/>
      <c r="AG417" s="67">
        <f t="shared" si="22"/>
        <v>0</v>
      </c>
      <c r="AH417" s="67">
        <f t="shared" si="22"/>
        <v>0</v>
      </c>
      <c r="AI417" s="79"/>
      <c r="AJ417" s="79"/>
      <c r="AK417" s="79"/>
      <c r="AL417" s="79"/>
      <c r="AM417" s="79"/>
      <c r="AN417" s="79"/>
      <c r="AO417" s="79"/>
      <c r="AP417" s="79"/>
      <c r="AQ417" s="79"/>
      <c r="AR417" s="79"/>
      <c r="AS417" s="62"/>
      <c r="AT417" s="55"/>
      <c r="AU417" s="93"/>
      <c r="AV417" s="55"/>
      <c r="AW417" s="94"/>
      <c r="AX417" s="94"/>
      <c r="AY417" s="95"/>
      <c r="AZ417" s="95"/>
      <c r="BA417" s="95"/>
      <c r="BB417" s="100"/>
      <c r="BC417" s="95"/>
      <c r="BD417" s="95"/>
      <c r="BE417" s="95"/>
      <c r="BF417" s="95"/>
      <c r="BG417" s="95"/>
      <c r="BH417" s="95"/>
      <c r="BI417" s="95" t="str">
        <f>VLOOKUP(D417,'部省规划资金拨付（年报数据）'!$C$8:'部省规划资金拨付（年报数据）'!$BE$464,1,FALSE)</f>
        <v>G356祁东白地市-太和堂</v>
      </c>
      <c r="BJ417" s="43">
        <v>0</v>
      </c>
      <c r="BK417" s="43">
        <v>0</v>
      </c>
      <c r="BL417" s="43"/>
      <c r="BM417" s="43">
        <v>0</v>
      </c>
      <c r="BN417" s="43">
        <v>0</v>
      </c>
      <c r="BO417" s="43"/>
      <c r="BP417" s="43"/>
      <c r="BQ417" s="43"/>
      <c r="BR417" s="43"/>
      <c r="BS417" s="43">
        <f t="shared" si="23"/>
        <v>0</v>
      </c>
      <c r="BT417" s="106" t="s">
        <v>1187</v>
      </c>
      <c r="BU417" s="106" t="s">
        <v>1187</v>
      </c>
      <c r="BV417" s="110"/>
    </row>
    <row r="418" spans="1:74" ht="24">
      <c r="A418" s="28">
        <v>406</v>
      </c>
      <c r="B418" s="28" t="s">
        <v>116</v>
      </c>
      <c r="C418" s="28" t="s">
        <v>122</v>
      </c>
      <c r="D418" s="112" t="s">
        <v>1967</v>
      </c>
      <c r="E418" s="31" t="s">
        <v>1967</v>
      </c>
      <c r="F418" s="31" t="s">
        <v>1967</v>
      </c>
      <c r="G418" s="32" t="s">
        <v>1967</v>
      </c>
      <c r="H418" s="32" t="s">
        <v>1967</v>
      </c>
      <c r="I418" s="38" t="s">
        <v>478</v>
      </c>
      <c r="J418" s="39" t="s">
        <v>87</v>
      </c>
      <c r="K418" s="54" t="s">
        <v>88</v>
      </c>
      <c r="L418" s="38"/>
      <c r="M418" s="246" t="s">
        <v>89</v>
      </c>
      <c r="N418" s="42" t="s">
        <v>113</v>
      </c>
      <c r="O418" s="43">
        <v>20.869</v>
      </c>
      <c r="P418" s="247">
        <v>20.869</v>
      </c>
      <c r="Q418" s="247">
        <v>20.869</v>
      </c>
      <c r="R418" s="247"/>
      <c r="S418" s="238"/>
      <c r="T418" s="238"/>
      <c r="U418" s="238"/>
      <c r="V418" s="135">
        <v>2019</v>
      </c>
      <c r="W418" s="135">
        <v>2021</v>
      </c>
      <c r="X418" s="71"/>
      <c r="Y418" s="72"/>
      <c r="Z418" s="73">
        <v>57434</v>
      </c>
      <c r="AA418" s="73">
        <v>23936</v>
      </c>
      <c r="AB418" s="73">
        <v>8348</v>
      </c>
      <c r="AC418" s="73">
        <v>0</v>
      </c>
      <c r="AD418" s="73">
        <v>49086</v>
      </c>
      <c r="AE418" s="55"/>
      <c r="AF418" s="55"/>
      <c r="AG418" s="67">
        <f t="shared" si="22"/>
        <v>0</v>
      </c>
      <c r="AH418" s="67">
        <f t="shared" si="22"/>
        <v>0</v>
      </c>
      <c r="AI418" s="79"/>
      <c r="AJ418" s="79"/>
      <c r="AK418" s="79"/>
      <c r="AL418" s="79"/>
      <c r="AM418" s="79"/>
      <c r="AN418" s="79"/>
      <c r="AO418" s="79"/>
      <c r="AP418" s="79"/>
      <c r="AQ418" s="79"/>
      <c r="AR418" s="79"/>
      <c r="AS418" s="62"/>
      <c r="AT418" s="55"/>
      <c r="AU418" s="93"/>
      <c r="AV418" s="55"/>
      <c r="AW418" s="94"/>
      <c r="AX418" s="94"/>
      <c r="AY418" s="95"/>
      <c r="AZ418" s="95"/>
      <c r="BA418" s="95"/>
      <c r="BB418" s="100"/>
      <c r="BC418" s="95"/>
      <c r="BD418" s="95"/>
      <c r="BE418" s="95"/>
      <c r="BF418" s="95"/>
      <c r="BG418" s="95"/>
      <c r="BH418" s="95"/>
      <c r="BI418" s="95" t="str">
        <f>VLOOKUP(D418,'部省规划资金拨付（年报数据）'!$C$8:'部省规划资金拨付（年报数据）'!$BE$464,1,FALSE)</f>
        <v>G356耒阳竹市-联平</v>
      </c>
      <c r="BJ418" s="43">
        <v>0</v>
      </c>
      <c r="BK418" s="43">
        <v>0</v>
      </c>
      <c r="BL418" s="43"/>
      <c r="BM418" s="43">
        <v>0</v>
      </c>
      <c r="BN418" s="43">
        <v>0</v>
      </c>
      <c r="BO418" s="43"/>
      <c r="BP418" s="43"/>
      <c r="BQ418" s="43"/>
      <c r="BR418" s="43"/>
      <c r="BS418" s="43">
        <f t="shared" si="23"/>
        <v>0</v>
      </c>
      <c r="BT418" s="106" t="s">
        <v>1187</v>
      </c>
      <c r="BU418" s="106" t="s">
        <v>1187</v>
      </c>
      <c r="BV418" s="110"/>
    </row>
    <row r="419" spans="1:74" ht="24">
      <c r="A419" s="28">
        <v>407</v>
      </c>
      <c r="B419" s="28" t="s">
        <v>116</v>
      </c>
      <c r="C419" s="28" t="s">
        <v>1968</v>
      </c>
      <c r="D419" s="36" t="s">
        <v>1969</v>
      </c>
      <c r="E419" s="31" t="s">
        <v>1969</v>
      </c>
      <c r="F419" s="31" t="s">
        <v>1969</v>
      </c>
      <c r="G419" s="32"/>
      <c r="H419" s="32"/>
      <c r="I419" s="38" t="s">
        <v>478</v>
      </c>
      <c r="J419" s="39" t="s">
        <v>87</v>
      </c>
      <c r="K419" s="126" t="s">
        <v>88</v>
      </c>
      <c r="L419" s="47"/>
      <c r="M419" s="127" t="s">
        <v>1970</v>
      </c>
      <c r="N419" s="42" t="s">
        <v>113</v>
      </c>
      <c r="O419" s="43">
        <v>40.732999999999997</v>
      </c>
      <c r="P419" s="248">
        <v>40.731999999999999</v>
      </c>
      <c r="Q419" s="248">
        <v>40.731999999999999</v>
      </c>
      <c r="R419" s="248"/>
      <c r="S419" s="60"/>
      <c r="T419" s="60"/>
      <c r="U419" s="60"/>
      <c r="V419" s="62">
        <v>2020</v>
      </c>
      <c r="W419" s="55">
        <v>2022</v>
      </c>
      <c r="X419" s="71"/>
      <c r="Y419" s="72"/>
      <c r="Z419" s="73">
        <v>156000</v>
      </c>
      <c r="AA419" s="73">
        <v>110760</v>
      </c>
      <c r="AB419" s="73">
        <v>22402.6</v>
      </c>
      <c r="AC419" s="73"/>
      <c r="AD419" s="67">
        <v>133597.4</v>
      </c>
      <c r="AE419" s="55"/>
      <c r="AF419" s="55"/>
      <c r="AG419" s="67">
        <f t="shared" si="22"/>
        <v>0</v>
      </c>
      <c r="AH419" s="67">
        <f t="shared" si="22"/>
        <v>0</v>
      </c>
      <c r="AI419" s="79"/>
      <c r="AJ419" s="79"/>
      <c r="AK419" s="79"/>
      <c r="AL419" s="79"/>
      <c r="AM419" s="79"/>
      <c r="AN419" s="79"/>
      <c r="AO419" s="79"/>
      <c r="AP419" s="79"/>
      <c r="AQ419" s="79"/>
      <c r="AR419" s="79"/>
      <c r="AS419" s="62"/>
      <c r="AT419" s="55"/>
      <c r="AU419" s="93"/>
      <c r="AV419" s="55"/>
      <c r="AW419" s="94"/>
      <c r="AX419" s="94"/>
      <c r="AY419" s="95"/>
      <c r="AZ419" s="95"/>
      <c r="BA419" s="95"/>
      <c r="BB419" s="100"/>
      <c r="BC419" s="95"/>
      <c r="BD419" s="95"/>
      <c r="BE419" s="95"/>
      <c r="BF419" s="95"/>
      <c r="BG419" s="95"/>
      <c r="BH419" s="95"/>
      <c r="BI419" s="95" t="e">
        <f>VLOOKUP(D419,'部省规划资金拨付（年报数据）'!$C$8:'部省规划资金拨付（年报数据）'!$BE$464,1,FALSE)</f>
        <v>#N/A</v>
      </c>
      <c r="BJ419" s="43">
        <v>0</v>
      </c>
      <c r="BK419" s="43">
        <v>0</v>
      </c>
      <c r="BL419" s="43"/>
      <c r="BM419" s="43">
        <v>0</v>
      </c>
      <c r="BN419" s="43">
        <v>0</v>
      </c>
      <c r="BO419" s="43"/>
      <c r="BP419" s="43"/>
      <c r="BQ419" s="43"/>
      <c r="BR419" s="43"/>
      <c r="BS419" s="43">
        <f t="shared" si="23"/>
        <v>0</v>
      </c>
      <c r="BT419" s="106" t="s">
        <v>1187</v>
      </c>
      <c r="BU419" s="106" t="s">
        <v>1187</v>
      </c>
      <c r="BV419" s="110"/>
    </row>
    <row r="420" spans="1:74" ht="24">
      <c r="A420" s="28">
        <v>408</v>
      </c>
      <c r="B420" s="28" t="s">
        <v>128</v>
      </c>
      <c r="C420" s="28" t="s">
        <v>957</v>
      </c>
      <c r="D420" s="112" t="s">
        <v>1971</v>
      </c>
      <c r="E420" s="31" t="s">
        <v>1971</v>
      </c>
      <c r="F420" s="31" t="s">
        <v>1971</v>
      </c>
      <c r="G420" s="32" t="s">
        <v>1971</v>
      </c>
      <c r="H420" s="32" t="s">
        <v>1971</v>
      </c>
      <c r="I420" s="38" t="s">
        <v>478</v>
      </c>
      <c r="J420" s="39" t="s">
        <v>87</v>
      </c>
      <c r="K420" s="49" t="s">
        <v>140</v>
      </c>
      <c r="L420" s="38" t="s">
        <v>141</v>
      </c>
      <c r="M420" s="124" t="s">
        <v>134</v>
      </c>
      <c r="N420" s="42" t="s">
        <v>113</v>
      </c>
      <c r="O420" s="43">
        <v>7.7</v>
      </c>
      <c r="P420" s="73">
        <v>8.48</v>
      </c>
      <c r="Q420" s="73"/>
      <c r="R420" s="73">
        <v>8.48</v>
      </c>
      <c r="S420" s="122"/>
      <c r="T420" s="122"/>
      <c r="U420" s="122"/>
      <c r="V420" s="135">
        <v>2019</v>
      </c>
      <c r="W420" s="135">
        <v>2021</v>
      </c>
      <c r="X420" s="71"/>
      <c r="Y420" s="72"/>
      <c r="Z420" s="73">
        <v>69454</v>
      </c>
      <c r="AA420" s="73">
        <v>4775.9359999999997</v>
      </c>
      <c r="AB420" s="73">
        <v>6784</v>
      </c>
      <c r="AC420" s="73">
        <v>0</v>
      </c>
      <c r="AD420" s="73">
        <v>62670</v>
      </c>
      <c r="AE420" s="79"/>
      <c r="AF420" s="79"/>
      <c r="AG420" s="67">
        <f t="shared" si="22"/>
        <v>0</v>
      </c>
      <c r="AH420" s="67">
        <f t="shared" si="22"/>
        <v>0</v>
      </c>
      <c r="AI420" s="79"/>
      <c r="AJ420" s="79"/>
      <c r="AK420" s="79"/>
      <c r="AL420" s="79"/>
      <c r="AM420" s="79"/>
      <c r="AN420" s="79"/>
      <c r="AO420" s="79"/>
      <c r="AP420" s="79"/>
      <c r="AQ420" s="79"/>
      <c r="AR420" s="79"/>
      <c r="AS420" s="223"/>
      <c r="AT420" s="55"/>
      <c r="AU420" s="93"/>
      <c r="AV420" s="55"/>
      <c r="AW420" s="94"/>
      <c r="AX420" s="94"/>
      <c r="AY420" s="95"/>
      <c r="AZ420" s="95"/>
      <c r="BA420" s="95"/>
      <c r="BB420" s="100"/>
      <c r="BC420" s="95"/>
      <c r="BD420" s="95"/>
      <c r="BE420" s="95"/>
      <c r="BF420" s="95"/>
      <c r="BG420" s="95"/>
      <c r="BH420" s="95"/>
      <c r="BI420" s="95" t="str">
        <f>VLOOKUP(D420,'部省规划资金拨付（年报数据）'!$C$8:'部省规划资金拨付（年报数据）'!$BE$464,1,FALSE)</f>
        <v>G207新邵县绕城公路</v>
      </c>
      <c r="BJ420" s="43">
        <v>0</v>
      </c>
      <c r="BK420" s="43">
        <v>0</v>
      </c>
      <c r="BL420" s="43"/>
      <c r="BM420" s="43">
        <v>0</v>
      </c>
      <c r="BN420" s="43">
        <v>0</v>
      </c>
      <c r="BO420" s="43"/>
      <c r="BP420" s="43"/>
      <c r="BQ420" s="43"/>
      <c r="BR420" s="43"/>
      <c r="BS420" s="43">
        <f t="shared" si="23"/>
        <v>0</v>
      </c>
      <c r="BT420" s="106" t="s">
        <v>1187</v>
      </c>
      <c r="BU420" s="106" t="s">
        <v>1187</v>
      </c>
      <c r="BV420" s="110"/>
    </row>
    <row r="421" spans="1:74" ht="24">
      <c r="A421" s="28">
        <v>409</v>
      </c>
      <c r="B421" s="28" t="s">
        <v>128</v>
      </c>
      <c r="C421" s="28" t="s">
        <v>137</v>
      </c>
      <c r="D421" s="112" t="s">
        <v>1972</v>
      </c>
      <c r="E421" s="31" t="s">
        <v>1972</v>
      </c>
      <c r="F421" s="31" t="s">
        <v>1972</v>
      </c>
      <c r="G421" s="32" t="s">
        <v>1972</v>
      </c>
      <c r="H421" s="32" t="s">
        <v>1972</v>
      </c>
      <c r="I421" s="38" t="s">
        <v>478</v>
      </c>
      <c r="J421" s="39" t="s">
        <v>87</v>
      </c>
      <c r="K421" s="49" t="s">
        <v>140</v>
      </c>
      <c r="L421" s="38" t="s">
        <v>141</v>
      </c>
      <c r="M421" s="49" t="s">
        <v>89</v>
      </c>
      <c r="N421" s="42" t="s">
        <v>113</v>
      </c>
      <c r="O421" s="43">
        <v>26.9</v>
      </c>
      <c r="P421" s="73">
        <v>26</v>
      </c>
      <c r="Q421" s="73">
        <v>26</v>
      </c>
      <c r="R421" s="73"/>
      <c r="S421" s="122"/>
      <c r="T421" s="122"/>
      <c r="U421" s="122"/>
      <c r="V421" s="135">
        <v>2019</v>
      </c>
      <c r="W421" s="135">
        <v>2021</v>
      </c>
      <c r="X421" s="71"/>
      <c r="Y421" s="72"/>
      <c r="Z421" s="73">
        <v>91000</v>
      </c>
      <c r="AA421" s="73">
        <v>64064</v>
      </c>
      <c r="AB421" s="73">
        <v>20800</v>
      </c>
      <c r="AC421" s="73">
        <v>0</v>
      </c>
      <c r="AD421" s="73">
        <v>70200</v>
      </c>
      <c r="AE421" s="79"/>
      <c r="AF421" s="79"/>
      <c r="AG421" s="67">
        <f t="shared" si="22"/>
        <v>0</v>
      </c>
      <c r="AH421" s="67">
        <f t="shared" si="22"/>
        <v>0</v>
      </c>
      <c r="AI421" s="79"/>
      <c r="AJ421" s="79"/>
      <c r="AK421" s="79"/>
      <c r="AL421" s="79"/>
      <c r="AM421" s="79"/>
      <c r="AN421" s="79"/>
      <c r="AO421" s="79"/>
      <c r="AP421" s="79"/>
      <c r="AQ421" s="79"/>
      <c r="AR421" s="79"/>
      <c r="AS421" s="223"/>
      <c r="AT421" s="55"/>
      <c r="AU421" s="93"/>
      <c r="AV421" s="55"/>
      <c r="AW421" s="94"/>
      <c r="AX421" s="94"/>
      <c r="AY421" s="95"/>
      <c r="AZ421" s="95"/>
      <c r="BA421" s="95"/>
      <c r="BB421" s="100"/>
      <c r="BC421" s="95"/>
      <c r="BD421" s="95"/>
      <c r="BE421" s="95"/>
      <c r="BF421" s="95"/>
      <c r="BG421" s="95"/>
      <c r="BH421" s="95"/>
      <c r="BI421" s="95" t="str">
        <f>VLOOKUP(D421,'部省规划资金拨付（年报数据）'!$C$8:'部省规划资金拨付（年报数据）'!$BE$464,1,FALSE)</f>
        <v>G207邵阳县绕城公路</v>
      </c>
      <c r="BJ421" s="43">
        <v>0</v>
      </c>
      <c r="BK421" s="43">
        <v>0</v>
      </c>
      <c r="BL421" s="43"/>
      <c r="BM421" s="43">
        <v>0</v>
      </c>
      <c r="BN421" s="43">
        <v>0</v>
      </c>
      <c r="BO421" s="43"/>
      <c r="BP421" s="43"/>
      <c r="BQ421" s="43"/>
      <c r="BR421" s="43"/>
      <c r="BS421" s="43">
        <f t="shared" si="23"/>
        <v>0</v>
      </c>
      <c r="BT421" s="106" t="s">
        <v>1187</v>
      </c>
      <c r="BU421" s="106" t="s">
        <v>1187</v>
      </c>
      <c r="BV421" s="110"/>
    </row>
    <row r="422" spans="1:74" ht="24">
      <c r="A422" s="28">
        <v>410</v>
      </c>
      <c r="B422" s="28" t="s">
        <v>128</v>
      </c>
      <c r="C422" s="28" t="s">
        <v>148</v>
      </c>
      <c r="D422" s="113" t="s">
        <v>1973</v>
      </c>
      <c r="E422" s="31" t="s">
        <v>1973</v>
      </c>
      <c r="F422" s="31" t="s">
        <v>1973</v>
      </c>
      <c r="G422" s="32"/>
      <c r="H422" s="32" t="s">
        <v>1974</v>
      </c>
      <c r="I422" s="38" t="s">
        <v>478</v>
      </c>
      <c r="J422" s="39" t="s">
        <v>87</v>
      </c>
      <c r="K422" s="123" t="s">
        <v>140</v>
      </c>
      <c r="L422" s="38" t="s">
        <v>141</v>
      </c>
      <c r="M422" s="124" t="s">
        <v>89</v>
      </c>
      <c r="N422" s="42" t="s">
        <v>113</v>
      </c>
      <c r="O422" s="43">
        <v>8</v>
      </c>
      <c r="P422" s="134">
        <v>8</v>
      </c>
      <c r="Q422" s="255">
        <v>8</v>
      </c>
      <c r="R422" s="255"/>
      <c r="S422" s="73"/>
      <c r="T422" s="218"/>
      <c r="U422" s="122"/>
      <c r="V422" s="46"/>
      <c r="W422" s="46"/>
      <c r="X422" s="71"/>
      <c r="Y422" s="72"/>
      <c r="Z422" s="73">
        <v>24000</v>
      </c>
      <c r="AA422" s="73">
        <v>16896</v>
      </c>
      <c r="AB422" s="73">
        <v>6400</v>
      </c>
      <c r="AC422" s="73"/>
      <c r="AD422" s="73"/>
      <c r="AE422" s="79"/>
      <c r="AF422" s="79"/>
      <c r="AG422" s="67">
        <f t="shared" si="22"/>
        <v>0</v>
      </c>
      <c r="AH422" s="67">
        <f t="shared" si="22"/>
        <v>0</v>
      </c>
      <c r="AI422" s="79"/>
      <c r="AJ422" s="79"/>
      <c r="AK422" s="79"/>
      <c r="AL422" s="79"/>
      <c r="AM422" s="79"/>
      <c r="AN422" s="79"/>
      <c r="AO422" s="79"/>
      <c r="AP422" s="79"/>
      <c r="AQ422" s="79"/>
      <c r="AR422" s="79"/>
      <c r="AS422" s="223"/>
      <c r="AT422" s="55"/>
      <c r="AU422" s="93"/>
      <c r="AV422" s="55"/>
      <c r="AW422" s="94"/>
      <c r="AX422" s="94"/>
      <c r="AY422" s="95"/>
      <c r="AZ422" s="95"/>
      <c r="BA422" s="95"/>
      <c r="BB422" s="100"/>
      <c r="BC422" s="95"/>
      <c r="BD422" s="95"/>
      <c r="BE422" s="95"/>
      <c r="BF422" s="95"/>
      <c r="BG422" s="95"/>
      <c r="BH422" s="95"/>
      <c r="BI422" s="95" t="e">
        <f>VLOOKUP(D422,'部省规划资金拨付（年报数据）'!$C$8:'部省规划资金拨付（年报数据）'!$BE$464,1,FALSE)</f>
        <v>#N/A</v>
      </c>
      <c r="BJ422" s="43">
        <v>0</v>
      </c>
      <c r="BK422" s="43">
        <v>0</v>
      </c>
      <c r="BL422" s="43"/>
      <c r="BM422" s="43">
        <v>0</v>
      </c>
      <c r="BN422" s="43">
        <v>0</v>
      </c>
      <c r="BO422" s="43"/>
      <c r="BP422" s="43"/>
      <c r="BQ422" s="43"/>
      <c r="BR422" s="43"/>
      <c r="BS422" s="43">
        <f t="shared" si="23"/>
        <v>0</v>
      </c>
      <c r="BT422" s="106" t="s">
        <v>1187</v>
      </c>
      <c r="BU422" s="106" t="s">
        <v>1187</v>
      </c>
      <c r="BV422" s="110"/>
    </row>
    <row r="423" spans="1:74" ht="36">
      <c r="A423" s="28">
        <v>411</v>
      </c>
      <c r="B423" s="28" t="s">
        <v>128</v>
      </c>
      <c r="C423" s="28" t="s">
        <v>1721</v>
      </c>
      <c r="D423" s="112" t="s">
        <v>1975</v>
      </c>
      <c r="E423" s="31" t="s">
        <v>1975</v>
      </c>
      <c r="F423" s="31" t="s">
        <v>1976</v>
      </c>
      <c r="G423" s="32" t="s">
        <v>1975</v>
      </c>
      <c r="H423" s="32" t="s">
        <v>1975</v>
      </c>
      <c r="I423" s="38" t="s">
        <v>478</v>
      </c>
      <c r="J423" s="39" t="s">
        <v>87</v>
      </c>
      <c r="K423" s="243" t="s">
        <v>140</v>
      </c>
      <c r="L423" s="38" t="s">
        <v>141</v>
      </c>
      <c r="M423" s="49" t="s">
        <v>89</v>
      </c>
      <c r="N423" s="42" t="s">
        <v>113</v>
      </c>
      <c r="O423" s="43">
        <v>10</v>
      </c>
      <c r="P423" s="73">
        <v>18</v>
      </c>
      <c r="Q423" s="73">
        <v>18</v>
      </c>
      <c r="R423" s="73"/>
      <c r="S423" s="73"/>
      <c r="T423" s="218"/>
      <c r="U423" s="122"/>
      <c r="V423" s="46">
        <v>2020</v>
      </c>
      <c r="W423" s="46">
        <v>2022</v>
      </c>
      <c r="X423" s="71"/>
      <c r="Y423" s="72"/>
      <c r="Z423" s="73">
        <v>72000</v>
      </c>
      <c r="AA423" s="73">
        <v>44352</v>
      </c>
      <c r="AB423" s="73">
        <v>14400</v>
      </c>
      <c r="AC423" s="73">
        <v>0</v>
      </c>
      <c r="AD423" s="73">
        <v>57600</v>
      </c>
      <c r="AE423" s="79"/>
      <c r="AF423" s="79"/>
      <c r="AG423" s="67">
        <f t="shared" si="22"/>
        <v>0</v>
      </c>
      <c r="AH423" s="67">
        <f t="shared" si="22"/>
        <v>0</v>
      </c>
      <c r="AI423" s="79"/>
      <c r="AJ423" s="79"/>
      <c r="AK423" s="79"/>
      <c r="AL423" s="79"/>
      <c r="AM423" s="79"/>
      <c r="AN423" s="79"/>
      <c r="AO423" s="79"/>
      <c r="AP423" s="79"/>
      <c r="AQ423" s="79"/>
      <c r="AR423" s="79"/>
      <c r="AS423" s="223"/>
      <c r="AT423" s="55"/>
      <c r="AU423" s="93"/>
      <c r="AV423" s="55"/>
      <c r="AW423" s="94"/>
      <c r="AX423" s="94"/>
      <c r="AY423" s="95"/>
      <c r="AZ423" s="95"/>
      <c r="BA423" s="95"/>
      <c r="BB423" s="100"/>
      <c r="BC423" s="95"/>
      <c r="BD423" s="95"/>
      <c r="BE423" s="95"/>
      <c r="BF423" s="95"/>
      <c r="BG423" s="95"/>
      <c r="BH423" s="95"/>
      <c r="BI423" s="95" t="str">
        <f>VLOOKUP(D423,'部省规划资金拨付（年报数据）'!$C$8:'部省规划资金拨付（年报数据）'!$BE$464,1,FALSE)</f>
        <v>G241新宁县城绕城公路</v>
      </c>
      <c r="BJ423" s="43">
        <v>0</v>
      </c>
      <c r="BK423" s="43">
        <v>0</v>
      </c>
      <c r="BL423" s="43"/>
      <c r="BM423" s="43">
        <v>0</v>
      </c>
      <c r="BN423" s="43">
        <v>0</v>
      </c>
      <c r="BO423" s="43"/>
      <c r="BP423" s="43"/>
      <c r="BQ423" s="43"/>
      <c r="BR423" s="43"/>
      <c r="BS423" s="43">
        <f t="shared" si="23"/>
        <v>0</v>
      </c>
      <c r="BT423" s="106" t="s">
        <v>1187</v>
      </c>
      <c r="BU423" s="106" t="s">
        <v>1187</v>
      </c>
      <c r="BV423" s="110"/>
    </row>
    <row r="424" spans="1:74" ht="24">
      <c r="A424" s="28">
        <v>412</v>
      </c>
      <c r="B424" s="28" t="s">
        <v>128</v>
      </c>
      <c r="C424" s="28" t="s">
        <v>453</v>
      </c>
      <c r="D424" s="113" t="s">
        <v>1977</v>
      </c>
      <c r="E424" s="31" t="s">
        <v>1977</v>
      </c>
      <c r="F424" s="31" t="s">
        <v>1977</v>
      </c>
      <c r="G424" s="32"/>
      <c r="H424" s="32"/>
      <c r="I424" s="38" t="s">
        <v>478</v>
      </c>
      <c r="J424" s="39" t="s">
        <v>87</v>
      </c>
      <c r="K424" s="123" t="s">
        <v>140</v>
      </c>
      <c r="L424" s="38" t="s">
        <v>141</v>
      </c>
      <c r="M424" s="124" t="s">
        <v>89</v>
      </c>
      <c r="N424" s="42" t="s">
        <v>119</v>
      </c>
      <c r="O424" s="43">
        <v>0</v>
      </c>
      <c r="P424" s="134">
        <v>5</v>
      </c>
      <c r="Q424" s="217"/>
      <c r="R424" s="217">
        <v>5</v>
      </c>
      <c r="S424" s="73"/>
      <c r="T424" s="218"/>
      <c r="U424" s="122"/>
      <c r="V424" s="62">
        <v>2020</v>
      </c>
      <c r="W424" s="55">
        <v>2021</v>
      </c>
      <c r="X424" s="71"/>
      <c r="Y424" s="72"/>
      <c r="Z424" s="73">
        <v>8000</v>
      </c>
      <c r="AA424" s="73">
        <v>5440</v>
      </c>
      <c r="AB424" s="73">
        <v>1500</v>
      </c>
      <c r="AC424" s="73"/>
      <c r="AD424" s="73"/>
      <c r="AE424" s="79"/>
      <c r="AF424" s="79"/>
      <c r="AG424" s="67">
        <f t="shared" si="22"/>
        <v>0</v>
      </c>
      <c r="AH424" s="67">
        <f t="shared" si="22"/>
        <v>0</v>
      </c>
      <c r="AI424" s="79"/>
      <c r="AJ424" s="79"/>
      <c r="AK424" s="79"/>
      <c r="AL424" s="79"/>
      <c r="AM424" s="79"/>
      <c r="AN424" s="79"/>
      <c r="AO424" s="79"/>
      <c r="AP424" s="79"/>
      <c r="AQ424" s="79"/>
      <c r="AR424" s="79"/>
      <c r="AS424" s="223"/>
      <c r="AT424" s="55"/>
      <c r="AU424" s="93"/>
      <c r="AV424" s="55"/>
      <c r="AW424" s="94"/>
      <c r="AX424" s="94"/>
      <c r="AY424" s="95"/>
      <c r="AZ424" s="95"/>
      <c r="BA424" s="95"/>
      <c r="BB424" s="100"/>
      <c r="BC424" s="95"/>
      <c r="BD424" s="95"/>
      <c r="BE424" s="95"/>
      <c r="BF424" s="95"/>
      <c r="BG424" s="95"/>
      <c r="BH424" s="95"/>
      <c r="BI424" s="95" t="str">
        <f>VLOOKUP(D424,'部省规划资金拨付（年报数据）'!$C$8:'部省规划资金拨付（年报数据）'!$BE$464,1,FALSE)</f>
        <v>武冈机场连接线</v>
      </c>
      <c r="BJ424" s="43">
        <v>0</v>
      </c>
      <c r="BK424" s="43">
        <v>0</v>
      </c>
      <c r="BL424" s="43"/>
      <c r="BM424" s="43">
        <v>0</v>
      </c>
      <c r="BN424" s="43">
        <v>0</v>
      </c>
      <c r="BO424" s="43"/>
      <c r="BP424" s="43"/>
      <c r="BQ424" s="43"/>
      <c r="BR424" s="43"/>
      <c r="BS424" s="43">
        <f t="shared" si="23"/>
        <v>0</v>
      </c>
      <c r="BT424" s="106" t="s">
        <v>1187</v>
      </c>
      <c r="BU424" s="106" t="s">
        <v>1187</v>
      </c>
      <c r="BV424" s="110"/>
    </row>
    <row r="425" spans="1:74" ht="36">
      <c r="A425" s="28">
        <v>413</v>
      </c>
      <c r="B425" s="28" t="s">
        <v>128</v>
      </c>
      <c r="C425" s="28" t="s">
        <v>1978</v>
      </c>
      <c r="D425" s="112" t="s">
        <v>1979</v>
      </c>
      <c r="E425" s="31" t="s">
        <v>1980</v>
      </c>
      <c r="F425" s="31" t="s">
        <v>1980</v>
      </c>
      <c r="G425" s="32" t="s">
        <v>1981</v>
      </c>
      <c r="H425" s="32" t="s">
        <v>1980</v>
      </c>
      <c r="I425" s="38" t="s">
        <v>478</v>
      </c>
      <c r="J425" s="39" t="s">
        <v>87</v>
      </c>
      <c r="K425" s="49" t="s">
        <v>140</v>
      </c>
      <c r="L425" s="47"/>
      <c r="M425" s="49" t="s">
        <v>89</v>
      </c>
      <c r="N425" s="42" t="s">
        <v>113</v>
      </c>
      <c r="O425" s="43">
        <v>20</v>
      </c>
      <c r="P425" s="73">
        <v>24.968</v>
      </c>
      <c r="Q425" s="73">
        <v>24.968</v>
      </c>
      <c r="R425" s="73"/>
      <c r="S425" s="122"/>
      <c r="T425" s="122"/>
      <c r="U425" s="122"/>
      <c r="V425" s="135">
        <v>2019</v>
      </c>
      <c r="W425" s="135">
        <v>2021</v>
      </c>
      <c r="X425" s="71"/>
      <c r="Y425" s="72"/>
      <c r="Z425" s="73">
        <v>115015.54</v>
      </c>
      <c r="AA425" s="73">
        <v>44352</v>
      </c>
      <c r="AB425" s="73">
        <v>19974.400000000001</v>
      </c>
      <c r="AC425" s="73">
        <v>0</v>
      </c>
      <c r="AD425" s="67">
        <v>95041.14</v>
      </c>
      <c r="AE425" s="79"/>
      <c r="AF425" s="79"/>
      <c r="AG425" s="67">
        <f t="shared" si="22"/>
        <v>0</v>
      </c>
      <c r="AH425" s="67">
        <f t="shared" si="22"/>
        <v>0</v>
      </c>
      <c r="AI425" s="79"/>
      <c r="AJ425" s="79"/>
      <c r="AK425" s="79"/>
      <c r="AL425" s="79"/>
      <c r="AM425" s="79"/>
      <c r="AN425" s="79"/>
      <c r="AO425" s="79"/>
      <c r="AP425" s="79"/>
      <c r="AQ425" s="79"/>
      <c r="AR425" s="79"/>
      <c r="AS425" s="223"/>
      <c r="AT425" s="55"/>
      <c r="AU425" s="93"/>
      <c r="AV425" s="55"/>
      <c r="AW425" s="94"/>
      <c r="AX425" s="94"/>
      <c r="AY425" s="95"/>
      <c r="AZ425" s="95"/>
      <c r="BA425" s="95"/>
      <c r="BB425" s="100"/>
      <c r="BC425" s="95"/>
      <c r="BD425" s="95"/>
      <c r="BE425" s="95"/>
      <c r="BF425" s="95"/>
      <c r="BG425" s="95"/>
      <c r="BH425" s="95"/>
      <c r="BI425" s="95" t="e">
        <f>VLOOKUP(D425,'部省规划资金拨付（年报数据）'!$C$8:'部省规划资金拨付（年报数据）'!$BE$464,1,FALSE)</f>
        <v>#N/A</v>
      </c>
      <c r="BJ425" s="43">
        <v>0</v>
      </c>
      <c r="BK425" s="43">
        <v>0</v>
      </c>
      <c r="BL425" s="43"/>
      <c r="BM425" s="43">
        <v>0</v>
      </c>
      <c r="BN425" s="43">
        <v>0</v>
      </c>
      <c r="BO425" s="43"/>
      <c r="BP425" s="43"/>
      <c r="BQ425" s="43"/>
      <c r="BR425" s="43"/>
      <c r="BS425" s="43">
        <f t="shared" si="23"/>
        <v>0</v>
      </c>
      <c r="BT425" s="106" t="s">
        <v>1187</v>
      </c>
      <c r="BU425" s="106" t="s">
        <v>1187</v>
      </c>
      <c r="BV425" s="110"/>
    </row>
    <row r="426" spans="1:74" ht="36">
      <c r="A426" s="28">
        <v>414</v>
      </c>
      <c r="B426" s="28" t="s">
        <v>162</v>
      </c>
      <c r="C426" s="28" t="s">
        <v>633</v>
      </c>
      <c r="D426" s="30" t="s">
        <v>1982</v>
      </c>
      <c r="E426" s="31" t="s">
        <v>1982</v>
      </c>
      <c r="F426" s="31" t="s">
        <v>1983</v>
      </c>
      <c r="G426" s="32" t="s">
        <v>1984</v>
      </c>
      <c r="H426" s="32"/>
      <c r="I426" s="38" t="s">
        <v>478</v>
      </c>
      <c r="J426" s="39" t="s">
        <v>87</v>
      </c>
      <c r="K426" s="49" t="s">
        <v>140</v>
      </c>
      <c r="L426" s="38" t="s">
        <v>141</v>
      </c>
      <c r="M426" s="150" t="s">
        <v>165</v>
      </c>
      <c r="N426" s="42" t="s">
        <v>90</v>
      </c>
      <c r="O426" s="43">
        <v>16</v>
      </c>
      <c r="P426" s="151">
        <v>16.329999999999998</v>
      </c>
      <c r="Q426" s="151"/>
      <c r="R426" s="151">
        <v>16.329999999999998</v>
      </c>
      <c r="S426" s="66"/>
      <c r="T426" s="66"/>
      <c r="U426" s="66"/>
      <c r="V426" s="62">
        <v>2020</v>
      </c>
      <c r="W426" s="55">
        <v>2022</v>
      </c>
      <c r="X426" s="71" t="s">
        <v>1985</v>
      </c>
      <c r="Y426" s="72" t="s">
        <v>1986</v>
      </c>
      <c r="Z426" s="73">
        <v>25686</v>
      </c>
      <c r="AA426" s="73">
        <v>18435.021700000001</v>
      </c>
      <c r="AB426" s="73">
        <v>6532</v>
      </c>
      <c r="AC426" s="73"/>
      <c r="AD426" s="67">
        <v>19154</v>
      </c>
      <c r="AE426" s="55"/>
      <c r="AF426" s="55"/>
      <c r="AG426" s="67">
        <f t="shared" si="22"/>
        <v>0</v>
      </c>
      <c r="AH426" s="67">
        <f t="shared" si="22"/>
        <v>0</v>
      </c>
      <c r="AI426" s="79"/>
      <c r="AJ426" s="79"/>
      <c r="AK426" s="79"/>
      <c r="AL426" s="79"/>
      <c r="AM426" s="79"/>
      <c r="AN426" s="79"/>
      <c r="AO426" s="79"/>
      <c r="AP426" s="79"/>
      <c r="AQ426" s="79"/>
      <c r="AR426" s="79"/>
      <c r="AS426" s="62"/>
      <c r="AT426" s="55"/>
      <c r="AU426" s="93"/>
      <c r="AV426" s="55"/>
      <c r="AW426" s="94"/>
      <c r="AX426" s="94"/>
      <c r="AY426" s="95"/>
      <c r="AZ426" s="95"/>
      <c r="BA426" s="95"/>
      <c r="BB426" s="100"/>
      <c r="BC426" s="95"/>
      <c r="BD426" s="95"/>
      <c r="BE426" s="95"/>
      <c r="BF426" s="95"/>
      <c r="BG426" s="95"/>
      <c r="BH426" s="95"/>
      <c r="BI426" s="95" t="str">
        <f>VLOOKUP(D426,'部省规划资金拨付（年报数据）'!$C$8:'部省规划资金拨付（年报数据）'!$BE$464,1,FALSE)</f>
        <v>平江石牛寨-长庆</v>
      </c>
      <c r="BJ426" s="43">
        <v>0</v>
      </c>
      <c r="BK426" s="43">
        <v>0</v>
      </c>
      <c r="BL426" s="43"/>
      <c r="BM426" s="43">
        <v>0</v>
      </c>
      <c r="BN426" s="43">
        <v>0</v>
      </c>
      <c r="BO426" s="43"/>
      <c r="BP426" s="43"/>
      <c r="BQ426" s="43"/>
      <c r="BR426" s="43"/>
      <c r="BS426" s="43">
        <f t="shared" si="23"/>
        <v>0</v>
      </c>
      <c r="BT426" s="106" t="s">
        <v>1187</v>
      </c>
      <c r="BU426" s="106" t="s">
        <v>1187</v>
      </c>
      <c r="BV426" s="110"/>
    </row>
    <row r="427" spans="1:74" ht="48">
      <c r="A427" s="28">
        <v>415</v>
      </c>
      <c r="B427" s="28" t="s">
        <v>230</v>
      </c>
      <c r="C427" s="28" t="s">
        <v>262</v>
      </c>
      <c r="D427" s="30" t="s">
        <v>1987</v>
      </c>
      <c r="E427" s="31" t="s">
        <v>1987</v>
      </c>
      <c r="F427" s="31" t="s">
        <v>1988</v>
      </c>
      <c r="G427" s="32"/>
      <c r="H427" s="32"/>
      <c r="I427" s="38" t="s">
        <v>478</v>
      </c>
      <c r="J427" s="39" t="s">
        <v>87</v>
      </c>
      <c r="K427" s="49" t="s">
        <v>140</v>
      </c>
      <c r="L427" s="38" t="s">
        <v>141</v>
      </c>
      <c r="M427" s="216" t="s">
        <v>165</v>
      </c>
      <c r="N427" s="42" t="s">
        <v>90</v>
      </c>
      <c r="O427" s="43">
        <v>21</v>
      </c>
      <c r="P427" s="249">
        <v>25</v>
      </c>
      <c r="Q427" s="249"/>
      <c r="R427" s="249">
        <v>25</v>
      </c>
      <c r="S427" s="55"/>
      <c r="T427" s="55"/>
      <c r="U427" s="55"/>
      <c r="V427" s="62">
        <v>2020</v>
      </c>
      <c r="W427" s="55">
        <v>2022</v>
      </c>
      <c r="X427" s="71"/>
      <c r="Y427" s="72"/>
      <c r="Z427" s="73">
        <v>37500</v>
      </c>
      <c r="AA427" s="73">
        <v>25500</v>
      </c>
      <c r="AB427" s="73">
        <v>10000</v>
      </c>
      <c r="AC427" s="73"/>
      <c r="AD427" s="67">
        <v>27500</v>
      </c>
      <c r="AE427" s="67"/>
      <c r="AF427" s="67"/>
      <c r="AG427" s="67">
        <f t="shared" si="22"/>
        <v>0</v>
      </c>
      <c r="AH427" s="67">
        <f t="shared" si="22"/>
        <v>0</v>
      </c>
      <c r="AI427" s="79"/>
      <c r="AJ427" s="79"/>
      <c r="AK427" s="79"/>
      <c r="AL427" s="79"/>
      <c r="AM427" s="79"/>
      <c r="AN427" s="79"/>
      <c r="AO427" s="79"/>
      <c r="AP427" s="79"/>
      <c r="AQ427" s="79"/>
      <c r="AR427" s="79"/>
      <c r="AS427" s="55"/>
      <c r="AT427" s="55"/>
      <c r="AU427" s="93"/>
      <c r="AV427" s="55"/>
      <c r="AW427" s="94"/>
      <c r="AX427" s="94"/>
      <c r="AY427" s="95"/>
      <c r="AZ427" s="95"/>
      <c r="BA427" s="95"/>
      <c r="BB427" s="100"/>
      <c r="BC427" s="95"/>
      <c r="BD427" s="95"/>
      <c r="BE427" s="95"/>
      <c r="BF427" s="95"/>
      <c r="BG427" s="95"/>
      <c r="BH427" s="95"/>
      <c r="BI427" s="95" t="str">
        <f>VLOOKUP(D427,'部省规划资金拨付（年报数据）'!$C$8:'部省规划资金拨付（年报数据）'!$BE$464,1,FALSE)</f>
        <v>桑植县人潮溪-叶家桥（一期）</v>
      </c>
      <c r="BJ427" s="43">
        <v>0</v>
      </c>
      <c r="BK427" s="43">
        <v>0</v>
      </c>
      <c r="BL427" s="43"/>
      <c r="BM427" s="43">
        <v>0</v>
      </c>
      <c r="BN427" s="43">
        <v>0</v>
      </c>
      <c r="BO427" s="43"/>
      <c r="BP427" s="43"/>
      <c r="BQ427" s="43"/>
      <c r="BR427" s="43"/>
      <c r="BS427" s="43">
        <f t="shared" si="23"/>
        <v>0</v>
      </c>
      <c r="BT427" s="106" t="s">
        <v>1187</v>
      </c>
      <c r="BU427" s="106" t="s">
        <v>1187</v>
      </c>
      <c r="BV427" s="110"/>
    </row>
    <row r="428" spans="1:74" ht="36">
      <c r="A428" s="28">
        <v>416</v>
      </c>
      <c r="B428" s="28" t="s">
        <v>230</v>
      </c>
      <c r="C428" s="28" t="s">
        <v>262</v>
      </c>
      <c r="D428" s="30" t="s">
        <v>1989</v>
      </c>
      <c r="E428" s="31" t="s">
        <v>1990</v>
      </c>
      <c r="F428" s="31" t="s">
        <v>1991</v>
      </c>
      <c r="G428" s="32"/>
      <c r="H428" s="32"/>
      <c r="I428" s="38" t="s">
        <v>478</v>
      </c>
      <c r="J428" s="39" t="s">
        <v>87</v>
      </c>
      <c r="K428" s="49" t="s">
        <v>140</v>
      </c>
      <c r="L428" s="38" t="s">
        <v>141</v>
      </c>
      <c r="M428" s="216" t="s">
        <v>165</v>
      </c>
      <c r="N428" s="42" t="s">
        <v>90</v>
      </c>
      <c r="O428" s="43">
        <v>8.1999999999999993</v>
      </c>
      <c r="P428" s="249">
        <v>8.1999999999999993</v>
      </c>
      <c r="Q428" s="249"/>
      <c r="R428" s="249">
        <v>8.1999999999999993</v>
      </c>
      <c r="S428" s="55"/>
      <c r="T428" s="55"/>
      <c r="U428" s="55"/>
      <c r="V428" s="62">
        <v>2020</v>
      </c>
      <c r="W428" s="55">
        <v>2021</v>
      </c>
      <c r="X428" s="71"/>
      <c r="Y428" s="72"/>
      <c r="Z428" s="73">
        <v>19000</v>
      </c>
      <c r="AA428" s="73">
        <v>12920</v>
      </c>
      <c r="AB428" s="73">
        <v>3280</v>
      </c>
      <c r="AC428" s="73"/>
      <c r="AD428" s="67">
        <v>15720</v>
      </c>
      <c r="AE428" s="67"/>
      <c r="AF428" s="67"/>
      <c r="AG428" s="67">
        <f t="shared" si="22"/>
        <v>0</v>
      </c>
      <c r="AH428" s="67">
        <f t="shared" si="22"/>
        <v>0</v>
      </c>
      <c r="AI428" s="79"/>
      <c r="AJ428" s="79"/>
      <c r="AK428" s="79"/>
      <c r="AL428" s="79"/>
      <c r="AM428" s="79"/>
      <c r="AN428" s="79"/>
      <c r="AO428" s="79"/>
      <c r="AP428" s="79"/>
      <c r="AQ428" s="79"/>
      <c r="AR428" s="79"/>
      <c r="AS428" s="55"/>
      <c r="AT428" s="55"/>
      <c r="AU428" s="93"/>
      <c r="AV428" s="55"/>
      <c r="AW428" s="94"/>
      <c r="AX428" s="94"/>
      <c r="AY428" s="95"/>
      <c r="AZ428" s="95"/>
      <c r="BA428" s="95"/>
      <c r="BB428" s="100"/>
      <c r="BC428" s="95"/>
      <c r="BD428" s="95"/>
      <c r="BE428" s="95"/>
      <c r="BF428" s="95"/>
      <c r="BG428" s="95"/>
      <c r="BH428" s="95"/>
      <c r="BI428" s="95" t="str">
        <f>VLOOKUP(D428,'部省规划资金拨付（年报数据）'!$C$8:'部省规划资金拨付（年报数据）'!$BE$464,1,FALSE)</f>
        <v>桑植汨湖至武陵源泗南峪</v>
      </c>
      <c r="BJ428" s="43">
        <v>0</v>
      </c>
      <c r="BK428" s="43">
        <v>0</v>
      </c>
      <c r="BL428" s="43"/>
      <c r="BM428" s="43">
        <v>0</v>
      </c>
      <c r="BN428" s="43">
        <v>0</v>
      </c>
      <c r="BO428" s="43"/>
      <c r="BP428" s="43"/>
      <c r="BQ428" s="43"/>
      <c r="BR428" s="43"/>
      <c r="BS428" s="43">
        <f t="shared" si="23"/>
        <v>0</v>
      </c>
      <c r="BT428" s="106" t="s">
        <v>1187</v>
      </c>
      <c r="BU428" s="106" t="s">
        <v>1187</v>
      </c>
      <c r="BV428" s="110"/>
    </row>
    <row r="429" spans="1:74" ht="48">
      <c r="A429" s="28">
        <v>417</v>
      </c>
      <c r="B429" s="28" t="s">
        <v>293</v>
      </c>
      <c r="C429" s="28" t="s">
        <v>1942</v>
      </c>
      <c r="D429" s="112" t="s">
        <v>1992</v>
      </c>
      <c r="E429" s="31" t="s">
        <v>1944</v>
      </c>
      <c r="F429" s="31" t="s">
        <v>1944</v>
      </c>
      <c r="G429" s="32"/>
      <c r="H429" s="32"/>
      <c r="I429" s="38" t="s">
        <v>478</v>
      </c>
      <c r="J429" s="39" t="s">
        <v>87</v>
      </c>
      <c r="K429" s="244" t="s">
        <v>140</v>
      </c>
      <c r="L429" s="47"/>
      <c r="M429" s="245" t="s">
        <v>765</v>
      </c>
      <c r="N429" s="42" t="s">
        <v>113</v>
      </c>
      <c r="O429" s="46">
        <v>7</v>
      </c>
      <c r="P429" s="46">
        <v>7</v>
      </c>
      <c r="Q429" s="46">
        <v>7</v>
      </c>
      <c r="R429" s="46"/>
      <c r="S429" s="46"/>
      <c r="T429" s="46"/>
      <c r="U429" s="254"/>
      <c r="V429" s="62">
        <v>2020</v>
      </c>
      <c r="W429" s="55">
        <v>2022</v>
      </c>
      <c r="X429" s="71"/>
      <c r="Y429" s="72"/>
      <c r="Z429" s="73">
        <v>11900</v>
      </c>
      <c r="AA429" s="73">
        <v>8449</v>
      </c>
      <c r="AB429" s="73">
        <v>3850</v>
      </c>
      <c r="AC429" s="73"/>
      <c r="AD429" s="67">
        <v>8050</v>
      </c>
      <c r="AE429" s="89"/>
      <c r="AF429" s="89"/>
      <c r="AG429" s="67">
        <f t="shared" si="22"/>
        <v>0</v>
      </c>
      <c r="AH429" s="67">
        <f t="shared" si="22"/>
        <v>0</v>
      </c>
      <c r="AI429" s="79"/>
      <c r="AJ429" s="79"/>
      <c r="AK429" s="79"/>
      <c r="AL429" s="79"/>
      <c r="AM429" s="79"/>
      <c r="AN429" s="79"/>
      <c r="AO429" s="79"/>
      <c r="AP429" s="79"/>
      <c r="AQ429" s="79"/>
      <c r="AR429" s="79"/>
      <c r="AS429" s="65"/>
      <c r="AT429" s="55"/>
      <c r="AU429" s="93"/>
      <c r="AV429" s="55"/>
      <c r="AW429" s="94"/>
      <c r="AX429" s="94"/>
      <c r="AY429" s="95"/>
      <c r="AZ429" s="95"/>
      <c r="BA429" s="95"/>
      <c r="BB429" s="100"/>
      <c r="BC429" s="95"/>
      <c r="BD429" s="95"/>
      <c r="BE429" s="95"/>
      <c r="BF429" s="95"/>
      <c r="BG429" s="95"/>
      <c r="BH429" s="95"/>
      <c r="BI429" s="95" t="str">
        <f>VLOOKUP(D429,'部省规划资金拨付（年报数据）'!$C$8:'部省规划资金拨付（年报数据）'!$BE$464,1,FALSE)</f>
        <v>G107苏仙区良田-宜章小塘（苏仙区段）</v>
      </c>
      <c r="BJ429" s="43">
        <v>0</v>
      </c>
      <c r="BK429" s="43">
        <v>0</v>
      </c>
      <c r="BL429" s="43"/>
      <c r="BM429" s="43">
        <v>0</v>
      </c>
      <c r="BN429" s="43">
        <v>0</v>
      </c>
      <c r="BO429" s="43"/>
      <c r="BP429" s="43"/>
      <c r="BQ429" s="43"/>
      <c r="BR429" s="43"/>
      <c r="BS429" s="43">
        <f t="shared" si="23"/>
        <v>0</v>
      </c>
      <c r="BT429" s="106" t="s">
        <v>1187</v>
      </c>
      <c r="BU429" s="106" t="s">
        <v>1187</v>
      </c>
      <c r="BV429" s="110"/>
    </row>
    <row r="430" spans="1:74" ht="36">
      <c r="A430" s="28">
        <v>418</v>
      </c>
      <c r="B430" s="28" t="s">
        <v>293</v>
      </c>
      <c r="C430" s="28" t="s">
        <v>830</v>
      </c>
      <c r="D430" s="112" t="s">
        <v>1993</v>
      </c>
      <c r="E430" s="31" t="s">
        <v>1994</v>
      </c>
      <c r="F430" s="31" t="s">
        <v>1994</v>
      </c>
      <c r="G430" s="32" t="s">
        <v>1994</v>
      </c>
      <c r="H430" s="32" t="s">
        <v>1994</v>
      </c>
      <c r="I430" s="38" t="s">
        <v>478</v>
      </c>
      <c r="J430" s="39" t="s">
        <v>87</v>
      </c>
      <c r="K430" s="244" t="s">
        <v>140</v>
      </c>
      <c r="L430" s="38" t="s">
        <v>141</v>
      </c>
      <c r="M430" s="37" t="s">
        <v>165</v>
      </c>
      <c r="N430" s="42" t="s">
        <v>113</v>
      </c>
      <c r="O430" s="43">
        <v>36</v>
      </c>
      <c r="P430" s="46">
        <v>32</v>
      </c>
      <c r="Q430" s="256"/>
      <c r="R430" s="256">
        <v>32</v>
      </c>
      <c r="S430" s="256"/>
      <c r="T430" s="26"/>
      <c r="U430" s="254"/>
      <c r="V430" s="135">
        <v>2019</v>
      </c>
      <c r="W430" s="135">
        <v>2021</v>
      </c>
      <c r="X430" s="71"/>
      <c r="Y430" s="72"/>
      <c r="Z430" s="73">
        <v>22400</v>
      </c>
      <c r="AA430" s="73">
        <v>15769.6</v>
      </c>
      <c r="AB430" s="73">
        <v>14400</v>
      </c>
      <c r="AC430" s="73">
        <v>0</v>
      </c>
      <c r="AD430" s="240">
        <v>8000</v>
      </c>
      <c r="AE430" s="89"/>
      <c r="AF430" s="89"/>
      <c r="AG430" s="67">
        <f t="shared" si="22"/>
        <v>0</v>
      </c>
      <c r="AH430" s="67">
        <f t="shared" si="22"/>
        <v>0</v>
      </c>
      <c r="AI430" s="79"/>
      <c r="AJ430" s="79"/>
      <c r="AK430" s="79"/>
      <c r="AL430" s="79"/>
      <c r="AM430" s="79"/>
      <c r="AN430" s="79"/>
      <c r="AO430" s="79"/>
      <c r="AP430" s="79"/>
      <c r="AQ430" s="79"/>
      <c r="AR430" s="79"/>
      <c r="AS430" s="65"/>
      <c r="AT430" s="55"/>
      <c r="AU430" s="93"/>
      <c r="AV430" s="55"/>
      <c r="AW430" s="94"/>
      <c r="AX430" s="94"/>
      <c r="AY430" s="95"/>
      <c r="AZ430" s="95"/>
      <c r="BA430" s="95"/>
      <c r="BB430" s="100"/>
      <c r="BC430" s="95"/>
      <c r="BD430" s="95"/>
      <c r="BE430" s="95"/>
      <c r="BF430" s="95"/>
      <c r="BG430" s="95"/>
      <c r="BH430" s="95"/>
      <c r="BI430" s="95" t="str">
        <f>VLOOKUP(D430,'部省规划资金拨付（年报数据）'!$C$8:'部省规划资金拨付（年报数据）'!$BE$464,1,FALSE)</f>
        <v>G535宜章白石渡至界牌岭</v>
      </c>
      <c r="BJ430" s="43">
        <v>0</v>
      </c>
      <c r="BK430" s="43">
        <v>0</v>
      </c>
      <c r="BL430" s="43"/>
      <c r="BM430" s="43">
        <v>0</v>
      </c>
      <c r="BN430" s="43">
        <v>0</v>
      </c>
      <c r="BO430" s="43"/>
      <c r="BP430" s="43"/>
      <c r="BQ430" s="43"/>
      <c r="BR430" s="43"/>
      <c r="BS430" s="43">
        <f t="shared" si="23"/>
        <v>0</v>
      </c>
      <c r="BT430" s="106" t="s">
        <v>1187</v>
      </c>
      <c r="BU430" s="106" t="s">
        <v>1187</v>
      </c>
      <c r="BV430" s="110"/>
    </row>
    <row r="431" spans="1:74" ht="36">
      <c r="A431" s="28">
        <v>419</v>
      </c>
      <c r="B431" s="28" t="s">
        <v>300</v>
      </c>
      <c r="C431" s="28" t="s">
        <v>1321</v>
      </c>
      <c r="D431" s="112" t="s">
        <v>1995</v>
      </c>
      <c r="E431" s="31" t="s">
        <v>1995</v>
      </c>
      <c r="F431" s="31" t="s">
        <v>1995</v>
      </c>
      <c r="G431" s="32"/>
      <c r="H431" s="32" t="s">
        <v>1995</v>
      </c>
      <c r="I431" s="38" t="s">
        <v>478</v>
      </c>
      <c r="J431" s="39" t="s">
        <v>87</v>
      </c>
      <c r="K431" s="213" t="s">
        <v>88</v>
      </c>
      <c r="L431" s="38"/>
      <c r="M431" s="250" t="s">
        <v>134</v>
      </c>
      <c r="N431" s="42" t="s">
        <v>113</v>
      </c>
      <c r="O431" s="43">
        <v>2</v>
      </c>
      <c r="P431" s="152">
        <v>5</v>
      </c>
      <c r="Q431" s="152">
        <v>5</v>
      </c>
      <c r="R431" s="152"/>
      <c r="S431" s="92"/>
      <c r="T431" s="92"/>
      <c r="U431" s="92"/>
      <c r="V431" s="135">
        <v>2019</v>
      </c>
      <c r="W431" s="135">
        <v>2021</v>
      </c>
      <c r="X431" s="71"/>
      <c r="Y431" s="72"/>
      <c r="Z431" s="73">
        <v>25000</v>
      </c>
      <c r="AA431" s="73">
        <v>17600</v>
      </c>
      <c r="AB431" s="73">
        <v>2750</v>
      </c>
      <c r="AC431" s="73"/>
      <c r="AD431" s="240">
        <v>22250</v>
      </c>
      <c r="AE431" s="67"/>
      <c r="AF431" s="67"/>
      <c r="AG431" s="67">
        <f t="shared" si="22"/>
        <v>0</v>
      </c>
      <c r="AH431" s="67">
        <f t="shared" si="22"/>
        <v>0</v>
      </c>
      <c r="AI431" s="79"/>
      <c r="AJ431" s="79"/>
      <c r="AK431" s="79"/>
      <c r="AL431" s="79"/>
      <c r="AM431" s="79"/>
      <c r="AN431" s="79"/>
      <c r="AO431" s="79"/>
      <c r="AP431" s="79"/>
      <c r="AQ431" s="79"/>
      <c r="AR431" s="79"/>
      <c r="AS431" s="55"/>
      <c r="AT431" s="55"/>
      <c r="AU431" s="93"/>
      <c r="AV431" s="55"/>
      <c r="AW431" s="94"/>
      <c r="AX431" s="94"/>
      <c r="AY431" s="95"/>
      <c r="AZ431" s="95"/>
      <c r="BA431" s="95"/>
      <c r="BB431" s="100"/>
      <c r="BC431" s="95"/>
      <c r="BD431" s="95"/>
      <c r="BE431" s="95"/>
      <c r="BF431" s="95"/>
      <c r="BG431" s="95"/>
      <c r="BH431" s="95"/>
      <c r="BI431" s="95" t="str">
        <f>VLOOKUP(D431,'部省规划资金拨付（年报数据）'!$C$8:'部省规划资金拨付（年报数据）'!$BE$464,1,FALSE)</f>
        <v>G322祁阳芹菜甸-新埠头</v>
      </c>
      <c r="BJ431" s="43">
        <v>0</v>
      </c>
      <c r="BK431" s="43">
        <v>0</v>
      </c>
      <c r="BL431" s="43"/>
      <c r="BM431" s="43">
        <v>0</v>
      </c>
      <c r="BN431" s="43">
        <v>0</v>
      </c>
      <c r="BO431" s="43"/>
      <c r="BP431" s="43"/>
      <c r="BQ431" s="43"/>
      <c r="BR431" s="43"/>
      <c r="BS431" s="43">
        <f t="shared" si="23"/>
        <v>0</v>
      </c>
      <c r="BT431" s="106" t="s">
        <v>1187</v>
      </c>
      <c r="BU431" s="106" t="s">
        <v>1187</v>
      </c>
      <c r="BV431" s="110"/>
    </row>
    <row r="432" spans="1:74" ht="48">
      <c r="A432" s="28">
        <v>420</v>
      </c>
      <c r="B432" s="28" t="s">
        <v>300</v>
      </c>
      <c r="C432" s="28" t="s">
        <v>301</v>
      </c>
      <c r="D432" s="30" t="s">
        <v>1996</v>
      </c>
      <c r="E432" s="31" t="s">
        <v>1996</v>
      </c>
      <c r="F432" s="31" t="s">
        <v>1996</v>
      </c>
      <c r="G432" s="32"/>
      <c r="H432" s="32" t="s">
        <v>1997</v>
      </c>
      <c r="I432" s="38" t="s">
        <v>478</v>
      </c>
      <c r="J432" s="39" t="s">
        <v>87</v>
      </c>
      <c r="K432" s="213" t="s">
        <v>133</v>
      </c>
      <c r="L432" s="38" t="s">
        <v>234</v>
      </c>
      <c r="M432" s="214" t="s">
        <v>1121</v>
      </c>
      <c r="N432" s="42" t="s">
        <v>113</v>
      </c>
      <c r="O432" s="43">
        <v>21.501000000000001</v>
      </c>
      <c r="P432" s="43">
        <v>21.501000000000001</v>
      </c>
      <c r="Q432" s="43">
        <v>21.501000000000001</v>
      </c>
      <c r="R432" s="78"/>
      <c r="S432" s="48"/>
      <c r="T432" s="48"/>
      <c r="U432" s="55"/>
      <c r="V432" s="89">
        <v>2018</v>
      </c>
      <c r="W432" s="89">
        <v>2020</v>
      </c>
      <c r="X432" s="71"/>
      <c r="Y432" s="72"/>
      <c r="Z432" s="73">
        <v>64424</v>
      </c>
      <c r="AA432" s="73">
        <v>45354.495999999999</v>
      </c>
      <c r="AB432" s="73">
        <v>13200</v>
      </c>
      <c r="AC432" s="73"/>
      <c r="AD432" s="67">
        <v>51224</v>
      </c>
      <c r="AE432" s="67"/>
      <c r="AF432" s="67"/>
      <c r="AG432" s="67">
        <f t="shared" si="22"/>
        <v>0</v>
      </c>
      <c r="AH432" s="67">
        <f t="shared" si="22"/>
        <v>0</v>
      </c>
      <c r="AI432" s="79"/>
      <c r="AJ432" s="79"/>
      <c r="AK432" s="79"/>
      <c r="AL432" s="79"/>
      <c r="AM432" s="79"/>
      <c r="AN432" s="79"/>
      <c r="AO432" s="79"/>
      <c r="AP432" s="79"/>
      <c r="AQ432" s="79"/>
      <c r="AR432" s="79"/>
      <c r="AS432" s="55"/>
      <c r="AT432" s="55"/>
      <c r="AU432" s="93"/>
      <c r="AV432" s="55"/>
      <c r="AW432" s="94"/>
      <c r="AX432" s="94"/>
      <c r="AY432" s="95"/>
      <c r="AZ432" s="95"/>
      <c r="BA432" s="95"/>
      <c r="BB432" s="100"/>
      <c r="BC432" s="95"/>
      <c r="BD432" s="95"/>
      <c r="BE432" s="95"/>
      <c r="BF432" s="95"/>
      <c r="BG432" s="95"/>
      <c r="BH432" s="95"/>
      <c r="BI432" s="95" t="str">
        <f>VLOOKUP(D432,'部省规划资金拨付（年报数据）'!$C$8:'部省规划资金拨付（年报数据）'!$BE$464,1,FALSE)</f>
        <v>G538江永神湾-瓦屋下（回龙圩界）</v>
      </c>
      <c r="BJ432" s="43">
        <v>0</v>
      </c>
      <c r="BK432" s="43">
        <v>0</v>
      </c>
      <c r="BL432" s="43"/>
      <c r="BM432" s="43">
        <v>0</v>
      </c>
      <c r="BN432" s="43">
        <v>0</v>
      </c>
      <c r="BO432" s="43"/>
      <c r="BP432" s="43"/>
      <c r="BQ432" s="43"/>
      <c r="BR432" s="43"/>
      <c r="BS432" s="43">
        <f t="shared" si="23"/>
        <v>0</v>
      </c>
      <c r="BT432" s="106" t="s">
        <v>1187</v>
      </c>
      <c r="BU432" s="106" t="s">
        <v>1187</v>
      </c>
      <c r="BV432" s="110"/>
    </row>
    <row r="433" spans="1:74" ht="36">
      <c r="A433" s="28">
        <v>421</v>
      </c>
      <c r="B433" s="28" t="s">
        <v>331</v>
      </c>
      <c r="C433" s="28" t="s">
        <v>332</v>
      </c>
      <c r="D433" s="145" t="s">
        <v>1998</v>
      </c>
      <c r="E433" s="34" t="s">
        <v>1998</v>
      </c>
      <c r="F433" s="31" t="s">
        <v>1998</v>
      </c>
      <c r="G433" s="32" t="s">
        <v>1998</v>
      </c>
      <c r="H433" s="32" t="s">
        <v>1998</v>
      </c>
      <c r="I433" s="38" t="s">
        <v>478</v>
      </c>
      <c r="J433" s="39" t="s">
        <v>87</v>
      </c>
      <c r="K433" s="46" t="s">
        <v>140</v>
      </c>
      <c r="L433" s="38" t="s">
        <v>141</v>
      </c>
      <c r="M433" s="53" t="s">
        <v>134</v>
      </c>
      <c r="N433" s="42" t="s">
        <v>113</v>
      </c>
      <c r="O433" s="43">
        <v>37</v>
      </c>
      <c r="P433" s="48">
        <v>30</v>
      </c>
      <c r="Q433" s="61"/>
      <c r="R433" s="48">
        <v>30</v>
      </c>
      <c r="S433" s="61"/>
      <c r="T433" s="61"/>
      <c r="U433" s="61"/>
      <c r="V433" s="61">
        <v>2018</v>
      </c>
      <c r="W433" s="61">
        <v>2020</v>
      </c>
      <c r="X433" s="71"/>
      <c r="Y433" s="72"/>
      <c r="Z433" s="73">
        <v>24000</v>
      </c>
      <c r="AA433" s="73">
        <v>9504</v>
      </c>
      <c r="AB433" s="73">
        <v>13500</v>
      </c>
      <c r="AC433" s="73">
        <v>0</v>
      </c>
      <c r="AD433" s="61">
        <v>10500</v>
      </c>
      <c r="AE433" s="55"/>
      <c r="AF433" s="55"/>
      <c r="AG433" s="67">
        <f t="shared" si="22"/>
        <v>0</v>
      </c>
      <c r="AH433" s="67">
        <f t="shared" si="22"/>
        <v>0</v>
      </c>
      <c r="AI433" s="48"/>
      <c r="AJ433" s="48"/>
      <c r="AK433" s="48"/>
      <c r="AL433" s="48"/>
      <c r="AM433" s="48"/>
      <c r="AN433" s="48"/>
      <c r="AO433" s="48"/>
      <c r="AP433" s="48"/>
      <c r="AQ433" s="48"/>
      <c r="AR433" s="48"/>
      <c r="AS433" s="61"/>
      <c r="AT433" s="61"/>
      <c r="AU433" s="48"/>
      <c r="AV433" s="61"/>
      <c r="AW433" s="94"/>
      <c r="AX433" s="94"/>
      <c r="AY433" s="95"/>
      <c r="AZ433" s="95"/>
      <c r="BA433" s="95"/>
      <c r="BB433" s="100"/>
      <c r="BC433" s="95"/>
      <c r="BD433" s="95"/>
      <c r="BE433" s="95"/>
      <c r="BF433" s="95"/>
      <c r="BG433" s="95"/>
      <c r="BH433" s="95"/>
      <c r="BI433" s="95" t="str">
        <f>VLOOKUP(D433,'部省规划资金拨付（年报数据）'!$C$8:'部省规划资金拨付（年报数据）'!$BE$464,1,FALSE)</f>
        <v>G241沅陵县穿岩孔-溆浦县低庄</v>
      </c>
      <c r="BJ433" s="43">
        <v>0</v>
      </c>
      <c r="BK433" s="43">
        <v>0</v>
      </c>
      <c r="BL433" s="43"/>
      <c r="BM433" s="43">
        <v>0</v>
      </c>
      <c r="BN433" s="43">
        <v>0</v>
      </c>
      <c r="BO433" s="43"/>
      <c r="BP433" s="43"/>
      <c r="BQ433" s="43"/>
      <c r="BR433" s="43"/>
      <c r="BS433" s="43">
        <f t="shared" si="23"/>
        <v>0</v>
      </c>
      <c r="BT433" s="106" t="s">
        <v>1187</v>
      </c>
      <c r="BU433" s="106" t="s">
        <v>1187</v>
      </c>
      <c r="BV433" s="110"/>
    </row>
    <row r="434" spans="1:74" ht="24">
      <c r="A434" s="28">
        <v>422</v>
      </c>
      <c r="B434" s="28" t="s">
        <v>331</v>
      </c>
      <c r="C434" s="28" t="s">
        <v>338</v>
      </c>
      <c r="D434" s="145" t="s">
        <v>1999</v>
      </c>
      <c r="E434" s="34" t="s">
        <v>1999</v>
      </c>
      <c r="F434" s="31" t="s">
        <v>1999</v>
      </c>
      <c r="G434" s="32" t="s">
        <v>2000</v>
      </c>
      <c r="H434" s="32"/>
      <c r="I434" s="38" t="s">
        <v>478</v>
      </c>
      <c r="J434" s="39" t="s">
        <v>87</v>
      </c>
      <c r="K434" s="46" t="s">
        <v>140</v>
      </c>
      <c r="L434" s="38" t="s">
        <v>141</v>
      </c>
      <c r="M434" s="48" t="s">
        <v>564</v>
      </c>
      <c r="N434" s="42" t="s">
        <v>119</v>
      </c>
      <c r="O434" s="43">
        <v>12</v>
      </c>
      <c r="P434" s="61">
        <v>12</v>
      </c>
      <c r="Q434" s="61"/>
      <c r="R434" s="61">
        <v>12</v>
      </c>
      <c r="S434" s="61"/>
      <c r="T434" s="61"/>
      <c r="U434" s="61"/>
      <c r="V434" s="62">
        <v>2020</v>
      </c>
      <c r="W434" s="55">
        <v>2021</v>
      </c>
      <c r="X434" s="71"/>
      <c r="Y434" s="72"/>
      <c r="Z434" s="73">
        <v>10000</v>
      </c>
      <c r="AA434" s="73">
        <v>6800</v>
      </c>
      <c r="AB434" s="73">
        <v>3600</v>
      </c>
      <c r="AC434" s="73"/>
      <c r="AD434" s="61">
        <v>6400</v>
      </c>
      <c r="AE434" s="55"/>
      <c r="AF434" s="55"/>
      <c r="AG434" s="67">
        <f t="shared" si="22"/>
        <v>0</v>
      </c>
      <c r="AH434" s="67">
        <f t="shared" si="22"/>
        <v>0</v>
      </c>
      <c r="AI434" s="48"/>
      <c r="AJ434" s="48"/>
      <c r="AK434" s="48"/>
      <c r="AL434" s="48"/>
      <c r="AM434" s="48"/>
      <c r="AN434" s="48"/>
      <c r="AO434" s="48"/>
      <c r="AP434" s="48"/>
      <c r="AQ434" s="48"/>
      <c r="AR434" s="48"/>
      <c r="AS434" s="61"/>
      <c r="AT434" s="61"/>
      <c r="AU434" s="48"/>
      <c r="AV434" s="61"/>
      <c r="AW434" s="94"/>
      <c r="AX434" s="94"/>
      <c r="AY434" s="95"/>
      <c r="AZ434" s="95"/>
      <c r="BA434" s="95"/>
      <c r="BB434" s="100"/>
      <c r="BC434" s="95"/>
      <c r="BD434" s="95"/>
      <c r="BE434" s="95"/>
      <c r="BF434" s="95"/>
      <c r="BG434" s="95"/>
      <c r="BH434" s="95"/>
      <c r="BI434" s="95" t="str">
        <f>VLOOKUP(D434,'部省规划资金拨付（年报数据）'!$C$8:'部省规划资金拨付（年报数据）'!$BE$464,1,FALSE)</f>
        <v>通道县坪坦-陇城</v>
      </c>
      <c r="BJ434" s="43">
        <v>0</v>
      </c>
      <c r="BK434" s="43">
        <v>0</v>
      </c>
      <c r="BL434" s="43"/>
      <c r="BM434" s="43">
        <v>0</v>
      </c>
      <c r="BN434" s="43">
        <v>0</v>
      </c>
      <c r="BO434" s="43"/>
      <c r="BP434" s="43"/>
      <c r="BQ434" s="43"/>
      <c r="BR434" s="43"/>
      <c r="BS434" s="43">
        <f t="shared" si="23"/>
        <v>0</v>
      </c>
      <c r="BT434" s="106" t="s">
        <v>1187</v>
      </c>
      <c r="BU434" s="106" t="s">
        <v>1187</v>
      </c>
      <c r="BV434" s="110"/>
    </row>
    <row r="435" spans="1:74" ht="36">
      <c r="A435" s="28">
        <v>423</v>
      </c>
      <c r="B435" s="28" t="s">
        <v>331</v>
      </c>
      <c r="C435" s="28" t="s">
        <v>2001</v>
      </c>
      <c r="D435" s="145" t="s">
        <v>2002</v>
      </c>
      <c r="E435" s="34" t="s">
        <v>2002</v>
      </c>
      <c r="F435" s="31" t="s">
        <v>2002</v>
      </c>
      <c r="G435" s="32" t="s">
        <v>2002</v>
      </c>
      <c r="H435" s="32" t="s">
        <v>2002</v>
      </c>
      <c r="I435" s="38" t="s">
        <v>478</v>
      </c>
      <c r="J435" s="39" t="s">
        <v>87</v>
      </c>
      <c r="K435" s="130" t="s">
        <v>133</v>
      </c>
      <c r="L435" s="38" t="s">
        <v>234</v>
      </c>
      <c r="M435" s="48" t="s">
        <v>2003</v>
      </c>
      <c r="N435" s="42" t="s">
        <v>113</v>
      </c>
      <c r="O435" s="43">
        <v>7.5</v>
      </c>
      <c r="P435" s="61">
        <v>3.8290000000000002</v>
      </c>
      <c r="Q435" s="61"/>
      <c r="R435" s="61">
        <v>3.8290000000000002</v>
      </c>
      <c r="S435" s="61"/>
      <c r="T435" s="61"/>
      <c r="U435" s="61"/>
      <c r="V435" s="61">
        <v>2018</v>
      </c>
      <c r="W435" s="61">
        <v>2019</v>
      </c>
      <c r="X435" s="71"/>
      <c r="Y435" s="72"/>
      <c r="Z435" s="73">
        <v>12900</v>
      </c>
      <c r="AA435" s="73">
        <v>1078.528</v>
      </c>
      <c r="AB435" s="73">
        <v>1532</v>
      </c>
      <c r="AC435" s="73">
        <v>0</v>
      </c>
      <c r="AD435" s="61">
        <v>11368</v>
      </c>
      <c r="AE435" s="55"/>
      <c r="AF435" s="55"/>
      <c r="AG435" s="67">
        <f t="shared" si="22"/>
        <v>0</v>
      </c>
      <c r="AH435" s="67">
        <f t="shared" si="22"/>
        <v>0</v>
      </c>
      <c r="AI435" s="48"/>
      <c r="AJ435" s="48"/>
      <c r="AK435" s="48"/>
      <c r="AL435" s="48"/>
      <c r="AM435" s="48"/>
      <c r="AN435" s="48"/>
      <c r="AO435" s="48"/>
      <c r="AP435" s="48"/>
      <c r="AQ435" s="48"/>
      <c r="AR435" s="48"/>
      <c r="AS435" s="61"/>
      <c r="AT435" s="61"/>
      <c r="AU435" s="48"/>
      <c r="AV435" s="61"/>
      <c r="AW435" s="94"/>
      <c r="AX435" s="94"/>
      <c r="AY435" s="95"/>
      <c r="AZ435" s="95"/>
      <c r="BA435" s="95"/>
      <c r="BB435" s="100"/>
      <c r="BC435" s="95"/>
      <c r="BD435" s="95"/>
      <c r="BE435" s="95"/>
      <c r="BF435" s="95"/>
      <c r="BG435" s="95"/>
      <c r="BH435" s="95"/>
      <c r="BI435" s="95" t="str">
        <f>VLOOKUP(D435,'部省规划资金拨付（年报数据）'!$C$8:'部省规划资金拨付（年报数据）'!$BE$464,1,FALSE)</f>
        <v>G320洪江市安江绕城公路</v>
      </c>
      <c r="BJ435" s="43">
        <v>0</v>
      </c>
      <c r="BK435" s="43">
        <v>0</v>
      </c>
      <c r="BL435" s="43"/>
      <c r="BM435" s="43">
        <v>0</v>
      </c>
      <c r="BN435" s="43">
        <v>0</v>
      </c>
      <c r="BO435" s="43"/>
      <c r="BP435" s="43"/>
      <c r="BQ435" s="43"/>
      <c r="BR435" s="43"/>
      <c r="BS435" s="43">
        <f t="shared" si="23"/>
        <v>0</v>
      </c>
      <c r="BT435" s="106" t="s">
        <v>1187</v>
      </c>
      <c r="BU435" s="106" t="s">
        <v>1187</v>
      </c>
      <c r="BV435" s="110"/>
    </row>
    <row r="436" spans="1:74" ht="36">
      <c r="A436" s="28">
        <v>424</v>
      </c>
      <c r="B436" s="28" t="s">
        <v>331</v>
      </c>
      <c r="C436" s="28" t="s">
        <v>2001</v>
      </c>
      <c r="D436" s="145" t="s">
        <v>2004</v>
      </c>
      <c r="E436" s="34" t="s">
        <v>2005</v>
      </c>
      <c r="F436" s="31" t="s">
        <v>2006</v>
      </c>
      <c r="G436" s="32"/>
      <c r="H436" s="32"/>
      <c r="I436" s="38" t="s">
        <v>478</v>
      </c>
      <c r="J436" s="39" t="s">
        <v>87</v>
      </c>
      <c r="K436" s="46" t="s">
        <v>133</v>
      </c>
      <c r="L436" s="38" t="s">
        <v>234</v>
      </c>
      <c r="M436" s="48" t="s">
        <v>134</v>
      </c>
      <c r="N436" s="42" t="s">
        <v>90</v>
      </c>
      <c r="O436" s="43">
        <v>30</v>
      </c>
      <c r="P436" s="61">
        <v>26.417999999999999</v>
      </c>
      <c r="Q436" s="61"/>
      <c r="R436" s="61">
        <v>26</v>
      </c>
      <c r="S436" s="61"/>
      <c r="T436" s="61"/>
      <c r="U436" s="61"/>
      <c r="V436" s="62">
        <v>2020</v>
      </c>
      <c r="W436" s="55">
        <v>2022</v>
      </c>
      <c r="X436" s="71"/>
      <c r="Y436" s="72"/>
      <c r="Z436" s="73">
        <v>21000</v>
      </c>
      <c r="AA436" s="73">
        <v>14280</v>
      </c>
      <c r="AB436" s="73">
        <v>9100</v>
      </c>
      <c r="AC436" s="73"/>
      <c r="AD436" s="61">
        <v>11900</v>
      </c>
      <c r="AE436" s="55"/>
      <c r="AF436" s="55"/>
      <c r="AG436" s="67">
        <f t="shared" si="22"/>
        <v>0</v>
      </c>
      <c r="AH436" s="67">
        <f t="shared" si="22"/>
        <v>0</v>
      </c>
      <c r="AI436" s="48"/>
      <c r="AJ436" s="48"/>
      <c r="AK436" s="48"/>
      <c r="AL436" s="48"/>
      <c r="AM436" s="48"/>
      <c r="AN436" s="48"/>
      <c r="AO436" s="48"/>
      <c r="AP436" s="48"/>
      <c r="AQ436" s="48"/>
      <c r="AR436" s="48"/>
      <c r="AS436" s="61"/>
      <c r="AT436" s="61"/>
      <c r="AU436" s="48"/>
      <c r="AV436" s="61"/>
      <c r="AW436" s="94"/>
      <c r="AX436" s="94"/>
      <c r="AY436" s="95"/>
      <c r="AZ436" s="95"/>
      <c r="BA436" s="95"/>
      <c r="BB436" s="100"/>
      <c r="BC436" s="95"/>
      <c r="BD436" s="95"/>
      <c r="BE436" s="95"/>
      <c r="BF436" s="95"/>
      <c r="BG436" s="95"/>
      <c r="BH436" s="95"/>
      <c r="BI436" s="95" t="str">
        <f>VLOOKUP(D436,'部省规划资金拨付（年报数据）'!$C$8:'部省规划资金拨付（年报数据）'!$BE$464,1,FALSE)</f>
        <v>S339洪江市上团-寨头公路</v>
      </c>
      <c r="BJ436" s="43">
        <v>0</v>
      </c>
      <c r="BK436" s="43">
        <v>0</v>
      </c>
      <c r="BL436" s="43"/>
      <c r="BM436" s="43">
        <v>0</v>
      </c>
      <c r="BN436" s="43">
        <v>0</v>
      </c>
      <c r="BO436" s="43"/>
      <c r="BP436" s="43"/>
      <c r="BQ436" s="43"/>
      <c r="BR436" s="43"/>
      <c r="BS436" s="43">
        <f t="shared" si="23"/>
        <v>0</v>
      </c>
      <c r="BT436" s="106" t="s">
        <v>1187</v>
      </c>
      <c r="BU436" s="106" t="s">
        <v>1187</v>
      </c>
      <c r="BV436" s="110"/>
    </row>
    <row r="437" spans="1:74" ht="24">
      <c r="A437" s="28">
        <v>425</v>
      </c>
      <c r="B437" s="28" t="s">
        <v>344</v>
      </c>
      <c r="C437" s="28" t="s">
        <v>900</v>
      </c>
      <c r="D437" s="112" t="s">
        <v>2007</v>
      </c>
      <c r="E437" s="31" t="s">
        <v>2007</v>
      </c>
      <c r="F437" s="31" t="s">
        <v>2007</v>
      </c>
      <c r="G437" s="32"/>
      <c r="H437" s="32" t="s">
        <v>2008</v>
      </c>
      <c r="I437" s="38" t="s">
        <v>478</v>
      </c>
      <c r="J437" s="39" t="s">
        <v>87</v>
      </c>
      <c r="K437" s="44" t="s">
        <v>133</v>
      </c>
      <c r="L437" s="38"/>
      <c r="M437" s="251" t="s">
        <v>89</v>
      </c>
      <c r="N437" s="42" t="s">
        <v>113</v>
      </c>
      <c r="O437" s="43">
        <v>4</v>
      </c>
      <c r="P437" s="73">
        <v>4.8899999999999997</v>
      </c>
      <c r="Q437" s="46">
        <v>4.8899999999999997</v>
      </c>
      <c r="R437" s="26"/>
      <c r="S437" s="26"/>
      <c r="T437" s="26"/>
      <c r="U437" s="26"/>
      <c r="V437" s="135">
        <v>2019</v>
      </c>
      <c r="W437" s="135">
        <v>2021</v>
      </c>
      <c r="X437" s="71"/>
      <c r="Y437" s="72"/>
      <c r="Z437" s="73">
        <v>16000</v>
      </c>
      <c r="AA437" s="73">
        <v>11264</v>
      </c>
      <c r="AB437" s="73">
        <v>2934</v>
      </c>
      <c r="AC437" s="73"/>
      <c r="AD437" s="240">
        <v>13066</v>
      </c>
      <c r="AE437" s="55"/>
      <c r="AF437" s="55"/>
      <c r="AG437" s="67">
        <f t="shared" si="22"/>
        <v>0</v>
      </c>
      <c r="AH437" s="67">
        <f t="shared" si="22"/>
        <v>0</v>
      </c>
      <c r="AI437" s="79"/>
      <c r="AJ437" s="79"/>
      <c r="AK437" s="79"/>
      <c r="AL437" s="79"/>
      <c r="AM437" s="79"/>
      <c r="AN437" s="79"/>
      <c r="AO437" s="79"/>
      <c r="AP437" s="79"/>
      <c r="AQ437" s="79"/>
      <c r="AR437" s="79"/>
      <c r="AS437" s="62"/>
      <c r="AT437" s="55"/>
      <c r="AU437" s="93"/>
      <c r="AV437" s="55"/>
      <c r="AW437" s="94"/>
      <c r="AX437" s="94"/>
      <c r="AY437" s="95"/>
      <c r="AZ437" s="95"/>
      <c r="BA437" s="95"/>
      <c r="BB437" s="100"/>
      <c r="BC437" s="95"/>
      <c r="BD437" s="95"/>
      <c r="BE437" s="95"/>
      <c r="BF437" s="95"/>
      <c r="BG437" s="95"/>
      <c r="BH437" s="95"/>
      <c r="BI437" s="95" t="str">
        <f>VLOOKUP(D437,'部省规划资金拨付（年报数据）'!$C$8:'部省规划资金拨付（年报数据）'!$BE$464,1,FALSE)</f>
        <v>G234娄底杉山-九伦</v>
      </c>
      <c r="BJ437" s="43">
        <v>0</v>
      </c>
      <c r="BK437" s="43">
        <v>0</v>
      </c>
      <c r="BL437" s="43"/>
      <c r="BM437" s="43">
        <v>0</v>
      </c>
      <c r="BN437" s="43">
        <v>0</v>
      </c>
      <c r="BO437" s="43"/>
      <c r="BP437" s="43"/>
      <c r="BQ437" s="43"/>
      <c r="BR437" s="43"/>
      <c r="BS437" s="43">
        <f t="shared" si="23"/>
        <v>0</v>
      </c>
      <c r="BT437" s="106" t="s">
        <v>1187</v>
      </c>
      <c r="BU437" s="106" t="s">
        <v>1187</v>
      </c>
      <c r="BV437" s="110"/>
    </row>
    <row r="438" spans="1:74" ht="36">
      <c r="A438" s="28">
        <v>426</v>
      </c>
      <c r="B438" s="28" t="s">
        <v>344</v>
      </c>
      <c r="C438" s="28" t="s">
        <v>2009</v>
      </c>
      <c r="D438" s="36" t="s">
        <v>2010</v>
      </c>
      <c r="E438" s="31" t="s">
        <v>2011</v>
      </c>
      <c r="F438" s="31" t="s">
        <v>2011</v>
      </c>
      <c r="G438" s="32" t="s">
        <v>2011</v>
      </c>
      <c r="H438" s="32" t="s">
        <v>2011</v>
      </c>
      <c r="I438" s="38" t="s">
        <v>478</v>
      </c>
      <c r="J438" s="39" t="s">
        <v>87</v>
      </c>
      <c r="K438" s="49" t="s">
        <v>140</v>
      </c>
      <c r="L438" s="47"/>
      <c r="M438" s="252" t="s">
        <v>165</v>
      </c>
      <c r="N438" s="42" t="s">
        <v>113</v>
      </c>
      <c r="O438" s="43">
        <v>27</v>
      </c>
      <c r="P438" s="67">
        <v>27</v>
      </c>
      <c r="Q438" s="68">
        <v>27</v>
      </c>
      <c r="R438" s="68"/>
      <c r="S438" s="68"/>
      <c r="T438" s="68"/>
      <c r="U438" s="68"/>
      <c r="V438" s="68">
        <v>2018</v>
      </c>
      <c r="W438" s="50">
        <v>2021</v>
      </c>
      <c r="X438" s="71"/>
      <c r="Y438" s="72"/>
      <c r="Z438" s="73">
        <v>120000</v>
      </c>
      <c r="AA438" s="73">
        <v>84480</v>
      </c>
      <c r="AB438" s="73">
        <v>21600</v>
      </c>
      <c r="AC438" s="73">
        <v>0</v>
      </c>
      <c r="AD438" s="67">
        <v>98400</v>
      </c>
      <c r="AE438" s="55"/>
      <c r="AF438" s="55"/>
      <c r="AG438" s="67">
        <f t="shared" si="22"/>
        <v>0</v>
      </c>
      <c r="AH438" s="67">
        <f t="shared" si="22"/>
        <v>0</v>
      </c>
      <c r="AI438" s="79"/>
      <c r="AJ438" s="79"/>
      <c r="AK438" s="79"/>
      <c r="AL438" s="79"/>
      <c r="AM438" s="79"/>
      <c r="AN438" s="79"/>
      <c r="AO438" s="79"/>
      <c r="AP438" s="79"/>
      <c r="AQ438" s="79"/>
      <c r="AR438" s="79"/>
      <c r="AS438" s="62"/>
      <c r="AT438" s="55"/>
      <c r="AU438" s="93"/>
      <c r="AV438" s="55"/>
      <c r="AW438" s="94"/>
      <c r="AX438" s="94"/>
      <c r="AY438" s="95"/>
      <c r="AZ438" s="95"/>
      <c r="BA438" s="95"/>
      <c r="BB438" s="100"/>
      <c r="BC438" s="95"/>
      <c r="BD438" s="95"/>
      <c r="BE438" s="95"/>
      <c r="BF438" s="95"/>
      <c r="BG438" s="95"/>
      <c r="BH438" s="95"/>
      <c r="BI438" s="95" t="str">
        <f>VLOOKUP(D438,'部省规划资金拨付（年报数据）'!$C$8:'部省规划资金拨付（年报数据）'!$BE$464,1,FALSE)</f>
        <v>G354娄底大道涟源秀溪-冷水江</v>
      </c>
      <c r="BJ438" s="43">
        <v>0</v>
      </c>
      <c r="BK438" s="43">
        <v>0</v>
      </c>
      <c r="BL438" s="43"/>
      <c r="BM438" s="43">
        <v>0</v>
      </c>
      <c r="BN438" s="43">
        <v>0</v>
      </c>
      <c r="BO438" s="43"/>
      <c r="BP438" s="43"/>
      <c r="BQ438" s="43"/>
      <c r="BR438" s="43"/>
      <c r="BS438" s="43">
        <f t="shared" si="23"/>
        <v>0</v>
      </c>
      <c r="BT438" s="106" t="s">
        <v>1187</v>
      </c>
      <c r="BU438" s="106" t="s">
        <v>1187</v>
      </c>
      <c r="BV438" s="110"/>
    </row>
    <row r="439" spans="1:74" ht="48">
      <c r="A439" s="28">
        <v>427</v>
      </c>
      <c r="B439" s="28" t="s">
        <v>371</v>
      </c>
      <c r="C439" s="28" t="s">
        <v>2012</v>
      </c>
      <c r="D439" s="241" t="s">
        <v>2013</v>
      </c>
      <c r="E439" s="31" t="s">
        <v>468</v>
      </c>
      <c r="F439" s="31" t="s">
        <v>469</v>
      </c>
      <c r="G439" s="32"/>
      <c r="H439" s="32"/>
      <c r="I439" s="38" t="s">
        <v>478</v>
      </c>
      <c r="J439" s="39" t="s">
        <v>87</v>
      </c>
      <c r="K439" s="44" t="s">
        <v>140</v>
      </c>
      <c r="L439" s="47" t="s">
        <v>141</v>
      </c>
      <c r="M439" s="44" t="s">
        <v>165</v>
      </c>
      <c r="N439" s="42" t="s">
        <v>90</v>
      </c>
      <c r="O439" s="122">
        <v>27.449000000000002</v>
      </c>
      <c r="P439" s="122">
        <v>27.449000000000002</v>
      </c>
      <c r="Q439" s="71"/>
      <c r="R439" s="71"/>
      <c r="S439" s="73">
        <v>27.449000000000002</v>
      </c>
      <c r="T439" s="71"/>
      <c r="U439" s="71"/>
      <c r="V439" s="62">
        <v>2020</v>
      </c>
      <c r="W439" s="55">
        <v>2022</v>
      </c>
      <c r="X439" s="71"/>
      <c r="Y439" s="72"/>
      <c r="Z439" s="73">
        <v>33332</v>
      </c>
      <c r="AA439" s="73">
        <v>24332.36</v>
      </c>
      <c r="AB439" s="73">
        <v>10979.6</v>
      </c>
      <c r="AC439" s="73"/>
      <c r="AD439" s="67">
        <v>22352.400000000001</v>
      </c>
      <c r="AE439" s="93"/>
      <c r="AF439" s="93"/>
      <c r="AG439" s="67">
        <f t="shared" si="22"/>
        <v>0</v>
      </c>
      <c r="AH439" s="67">
        <f t="shared" si="22"/>
        <v>0</v>
      </c>
      <c r="AI439" s="79"/>
      <c r="AJ439" s="79"/>
      <c r="AK439" s="79"/>
      <c r="AL439" s="79"/>
      <c r="AM439" s="79"/>
      <c r="AN439" s="79"/>
      <c r="AO439" s="79"/>
      <c r="AP439" s="79"/>
      <c r="AQ439" s="79"/>
      <c r="AR439" s="79"/>
      <c r="AS439" s="65"/>
      <c r="AT439" s="55"/>
      <c r="AU439" s="93"/>
      <c r="AV439" s="55"/>
      <c r="AW439" s="94"/>
      <c r="AX439" s="94"/>
      <c r="AY439" s="95"/>
      <c r="AZ439" s="95"/>
      <c r="BA439" s="95"/>
      <c r="BB439" s="100"/>
      <c r="BC439" s="95"/>
      <c r="BD439" s="95"/>
      <c r="BE439" s="95"/>
      <c r="BF439" s="95"/>
      <c r="BG439" s="95"/>
      <c r="BH439" s="95"/>
      <c r="BI439" s="95" t="str">
        <f>VLOOKUP(D439,'部省规划资金拨付（年报数据）'!$C$8:'部省规划资金拨付（年报数据）'!$BE$464,1,FALSE)</f>
        <v>S313古丈罗依溪-沅陵凤滩（二期）</v>
      </c>
      <c r="BJ439" s="43">
        <v>0</v>
      </c>
      <c r="BK439" s="43">
        <v>0</v>
      </c>
      <c r="BL439" s="43"/>
      <c r="BM439" s="43">
        <v>0</v>
      </c>
      <c r="BN439" s="43">
        <v>0</v>
      </c>
      <c r="BO439" s="43"/>
      <c r="BP439" s="43"/>
      <c r="BQ439" s="43"/>
      <c r="BR439" s="43"/>
      <c r="BS439" s="43">
        <f t="shared" si="23"/>
        <v>0</v>
      </c>
      <c r="BT439" s="106" t="s">
        <v>1187</v>
      </c>
      <c r="BU439" s="106" t="s">
        <v>1187</v>
      </c>
      <c r="BV439" s="110"/>
    </row>
    <row r="440" spans="1:74" ht="40.5">
      <c r="A440" s="28">
        <v>428</v>
      </c>
      <c r="B440" s="28" t="s">
        <v>534</v>
      </c>
      <c r="C440" s="28" t="s">
        <v>2014</v>
      </c>
      <c r="D440" s="121" t="s">
        <v>2015</v>
      </c>
      <c r="E440" s="31"/>
      <c r="F440" s="31">
        <v>0</v>
      </c>
      <c r="G440" s="32"/>
      <c r="H440" s="121" t="s">
        <v>2015</v>
      </c>
      <c r="I440" s="38" t="s">
        <v>478</v>
      </c>
      <c r="J440" s="39"/>
      <c r="K440" s="44"/>
      <c r="L440" s="47"/>
      <c r="M440" s="41" t="s">
        <v>134</v>
      </c>
      <c r="N440" s="149"/>
      <c r="O440" s="57" t="s">
        <v>1840</v>
      </c>
      <c r="P440" s="65">
        <v>23</v>
      </c>
      <c r="Q440" s="65">
        <v>23</v>
      </c>
      <c r="R440" s="65">
        <v>0</v>
      </c>
      <c r="S440" s="65">
        <v>0</v>
      </c>
      <c r="T440" s="65">
        <v>0</v>
      </c>
      <c r="U440" s="65">
        <v>0</v>
      </c>
      <c r="V440" s="65">
        <v>2020</v>
      </c>
      <c r="W440" s="55">
        <v>2021</v>
      </c>
      <c r="X440" s="71"/>
      <c r="Y440" s="75"/>
      <c r="Z440" s="73"/>
      <c r="AA440" s="73"/>
      <c r="AB440" s="73"/>
      <c r="AC440" s="73">
        <v>0</v>
      </c>
      <c r="AD440" s="67"/>
      <c r="AE440" s="86"/>
      <c r="AF440" s="86"/>
      <c r="AG440" s="67">
        <f t="shared" si="22"/>
        <v>0</v>
      </c>
      <c r="AH440" s="67">
        <f t="shared" si="22"/>
        <v>0</v>
      </c>
      <c r="AI440" s="88"/>
      <c r="AJ440" s="79"/>
      <c r="AK440" s="88"/>
      <c r="AL440" s="88"/>
      <c r="AM440" s="88"/>
      <c r="AN440" s="88"/>
      <c r="AO440" s="88"/>
      <c r="AP440" s="88"/>
      <c r="AQ440" s="88"/>
      <c r="AR440" s="55"/>
      <c r="AS440" s="55"/>
      <c r="AT440" s="55"/>
      <c r="AU440" s="93"/>
      <c r="AV440" s="55"/>
      <c r="AW440" s="94"/>
      <c r="AX440" s="94"/>
      <c r="AY440" s="95"/>
      <c r="AZ440" s="95"/>
      <c r="BA440" s="95"/>
      <c r="BB440" s="100"/>
      <c r="BC440" s="95"/>
      <c r="BD440" s="95"/>
      <c r="BE440" s="95"/>
      <c r="BF440" s="95"/>
      <c r="BG440" s="95"/>
      <c r="BH440" s="95"/>
      <c r="BI440" s="95" t="e">
        <f>VLOOKUP(D440,'部省规划资金拨付（年报数据）'!$C$8:'部省规划资金拨付（年报数据）'!$BE$464,1,FALSE)</f>
        <v>#N/A</v>
      </c>
      <c r="BJ440" s="43">
        <v>0</v>
      </c>
      <c r="BK440" s="43">
        <v>0</v>
      </c>
      <c r="BL440" s="43"/>
      <c r="BM440" s="43">
        <v>0</v>
      </c>
      <c r="BN440" s="43">
        <v>0</v>
      </c>
      <c r="BO440" s="43"/>
      <c r="BP440" s="43"/>
      <c r="BQ440" s="43"/>
      <c r="BR440" s="43"/>
      <c r="BS440" s="43">
        <f t="shared" si="23"/>
        <v>0</v>
      </c>
      <c r="BT440" s="106" t="s">
        <v>1187</v>
      </c>
      <c r="BU440" s="106" t="s">
        <v>1187</v>
      </c>
      <c r="BV440" s="110"/>
    </row>
    <row r="441" spans="1:74" ht="24">
      <c r="A441" s="28">
        <v>429</v>
      </c>
      <c r="B441" s="28" t="s">
        <v>534</v>
      </c>
      <c r="C441" s="28" t="s">
        <v>556</v>
      </c>
      <c r="D441" s="30" t="s">
        <v>2016</v>
      </c>
      <c r="E441" s="31"/>
      <c r="F441" s="31" t="s">
        <v>2016</v>
      </c>
      <c r="G441" s="32"/>
      <c r="H441" s="32" t="s">
        <v>2016</v>
      </c>
      <c r="I441" s="38" t="s">
        <v>478</v>
      </c>
      <c r="J441" s="39" t="s">
        <v>1132</v>
      </c>
      <c r="K441" s="44"/>
      <c r="L441" s="47"/>
      <c r="M441" s="41"/>
      <c r="N441" s="42" t="s">
        <v>113</v>
      </c>
      <c r="O441" s="43">
        <v>3.726</v>
      </c>
      <c r="P441" s="65">
        <v>3.726</v>
      </c>
      <c r="Q441" s="65">
        <v>3.726</v>
      </c>
      <c r="R441" s="65"/>
      <c r="S441" s="65"/>
      <c r="T441" s="65"/>
      <c r="U441" s="65"/>
      <c r="V441" s="65">
        <v>2019</v>
      </c>
      <c r="W441" s="55">
        <v>2021</v>
      </c>
      <c r="X441" s="71" t="s">
        <v>1133</v>
      </c>
      <c r="Y441" s="75"/>
      <c r="Z441" s="73">
        <v>12000</v>
      </c>
      <c r="AA441" s="73">
        <v>8448</v>
      </c>
      <c r="AB441" s="73">
        <v>2049.3000000000002</v>
      </c>
      <c r="AC441" s="73">
        <v>0</v>
      </c>
      <c r="AD441" s="67">
        <v>9950.7000000000007</v>
      </c>
      <c r="AE441" s="86"/>
      <c r="AF441" s="86"/>
      <c r="AG441" s="67">
        <f t="shared" si="22"/>
        <v>0</v>
      </c>
      <c r="AH441" s="67">
        <f t="shared" si="22"/>
        <v>0</v>
      </c>
      <c r="AI441" s="88"/>
      <c r="AJ441" s="79"/>
      <c r="AK441" s="88"/>
      <c r="AL441" s="88"/>
      <c r="AM441" s="88"/>
      <c r="AN441" s="88"/>
      <c r="AO441" s="88"/>
      <c r="AP441" s="88"/>
      <c r="AQ441" s="88"/>
      <c r="AR441" s="55"/>
      <c r="AS441" s="55"/>
      <c r="AT441" s="55"/>
      <c r="AU441" s="93"/>
      <c r="AV441" s="55"/>
      <c r="AW441" s="94"/>
      <c r="AX441" s="94"/>
      <c r="AY441" s="95"/>
      <c r="AZ441" s="95"/>
      <c r="BA441" s="95"/>
      <c r="BB441" s="100"/>
      <c r="BC441" s="95"/>
      <c r="BD441" s="95"/>
      <c r="BE441" s="95"/>
      <c r="BF441" s="95"/>
      <c r="BG441" s="95"/>
      <c r="BH441" s="95"/>
      <c r="BI441" s="95" t="str">
        <f>VLOOKUP(D441,'部省规划资金拨付（年报数据）'!$C$8:'部省规划资金拨付（年报数据）'!$BE$464,1,FALSE)</f>
        <v>G106醴陵船湾绕镇公路</v>
      </c>
      <c r="BJ441" s="43">
        <v>0</v>
      </c>
      <c r="BK441" s="43">
        <v>0</v>
      </c>
      <c r="BL441" s="43"/>
      <c r="BM441" s="43">
        <v>0</v>
      </c>
      <c r="BN441" s="43">
        <v>0</v>
      </c>
      <c r="BO441" s="43"/>
      <c r="BP441" s="43"/>
      <c r="BQ441" s="43"/>
      <c r="BR441" s="43"/>
      <c r="BS441" s="43">
        <f t="shared" si="23"/>
        <v>0</v>
      </c>
      <c r="BT441" s="106" t="s">
        <v>1187</v>
      </c>
      <c r="BU441" s="106" t="s">
        <v>1187</v>
      </c>
      <c r="BV441" s="110"/>
    </row>
    <row r="442" spans="1:74" ht="24">
      <c r="A442" s="28">
        <v>430</v>
      </c>
      <c r="B442" s="28" t="s">
        <v>110</v>
      </c>
      <c r="C442" s="28" t="s">
        <v>2017</v>
      </c>
      <c r="D442" s="30" t="s">
        <v>2018</v>
      </c>
      <c r="E442" s="31"/>
      <c r="F442" s="31"/>
      <c r="G442" s="32"/>
      <c r="H442" s="32" t="s">
        <v>2019</v>
      </c>
      <c r="I442" s="38" t="s">
        <v>478</v>
      </c>
      <c r="J442" s="39" t="s">
        <v>1132</v>
      </c>
      <c r="K442" s="44"/>
      <c r="L442" s="47"/>
      <c r="M442" s="41"/>
      <c r="N442" s="42" t="s">
        <v>113</v>
      </c>
      <c r="O442" s="43">
        <v>20.2</v>
      </c>
      <c r="P442" s="65">
        <v>20.2</v>
      </c>
      <c r="Q442" s="65">
        <v>5.42</v>
      </c>
      <c r="R442" s="65">
        <v>14</v>
      </c>
      <c r="S442" s="65"/>
      <c r="T442" s="65">
        <v>780</v>
      </c>
      <c r="U442" s="65"/>
      <c r="V442" s="65">
        <v>2020</v>
      </c>
      <c r="W442" s="55">
        <v>2022</v>
      </c>
      <c r="X442" s="71" t="s">
        <v>2020</v>
      </c>
      <c r="Y442" s="75"/>
      <c r="Z442" s="73">
        <v>32000</v>
      </c>
      <c r="AA442" s="73">
        <v>34496</v>
      </c>
      <c r="AB442" s="73">
        <v>7070</v>
      </c>
      <c r="AC442" s="73">
        <v>0</v>
      </c>
      <c r="AD442" s="67">
        <v>24930</v>
      </c>
      <c r="AE442" s="86"/>
      <c r="AF442" s="86"/>
      <c r="AG442" s="67">
        <f t="shared" si="22"/>
        <v>0</v>
      </c>
      <c r="AH442" s="67">
        <f t="shared" si="22"/>
        <v>0</v>
      </c>
      <c r="AI442" s="88"/>
      <c r="AJ442" s="79"/>
      <c r="AK442" s="88"/>
      <c r="AL442" s="88"/>
      <c r="AM442" s="88"/>
      <c r="AN442" s="88"/>
      <c r="AO442" s="88"/>
      <c r="AP442" s="88"/>
      <c r="AQ442" s="88"/>
      <c r="AR442" s="55"/>
      <c r="AS442" s="55"/>
      <c r="AT442" s="55"/>
      <c r="AU442" s="93"/>
      <c r="AV442" s="55"/>
      <c r="AW442" s="94"/>
      <c r="AX442" s="94"/>
      <c r="AY442" s="95"/>
      <c r="AZ442" s="95"/>
      <c r="BA442" s="95"/>
      <c r="BB442" s="100"/>
      <c r="BC442" s="95"/>
      <c r="BD442" s="95"/>
      <c r="BE442" s="95"/>
      <c r="BF442" s="95"/>
      <c r="BG442" s="95"/>
      <c r="BH442" s="95"/>
      <c r="BI442" s="95" t="str">
        <f>VLOOKUP(D442,'部省规划资金拨付（年报数据）'!$C$8:'部省规划资金拨付（年报数据）'!$BE$464,1,FALSE)</f>
        <v>G240湘乡五里桥-水潭</v>
      </c>
      <c r="BJ442" s="43">
        <v>0</v>
      </c>
      <c r="BK442" s="43">
        <v>0</v>
      </c>
      <c r="BL442" s="43"/>
      <c r="BM442" s="43">
        <v>0</v>
      </c>
      <c r="BN442" s="43">
        <v>0</v>
      </c>
      <c r="BO442" s="43"/>
      <c r="BP442" s="43"/>
      <c r="BQ442" s="43"/>
      <c r="BR442" s="43"/>
      <c r="BS442" s="43">
        <f t="shared" si="23"/>
        <v>0</v>
      </c>
      <c r="BT442" s="106" t="s">
        <v>1187</v>
      </c>
      <c r="BU442" s="106" t="s">
        <v>1187</v>
      </c>
      <c r="BV442" s="110"/>
    </row>
    <row r="443" spans="1:74" ht="24">
      <c r="A443" s="28">
        <v>431</v>
      </c>
      <c r="B443" s="28" t="s">
        <v>128</v>
      </c>
      <c r="C443" s="28" t="s">
        <v>148</v>
      </c>
      <c r="D443" s="30" t="s">
        <v>2021</v>
      </c>
      <c r="E443" s="31"/>
      <c r="F443" s="31" t="s">
        <v>2022</v>
      </c>
      <c r="G443" s="32"/>
      <c r="H443" s="32"/>
      <c r="I443" s="38" t="s">
        <v>478</v>
      </c>
      <c r="J443" s="39" t="s">
        <v>1132</v>
      </c>
      <c r="K443" s="44"/>
      <c r="L443" s="47"/>
      <c r="M443" s="41"/>
      <c r="N443" s="42" t="s">
        <v>113</v>
      </c>
      <c r="O443" s="43">
        <v>19</v>
      </c>
      <c r="P443" s="65">
        <v>19</v>
      </c>
      <c r="Q443" s="65"/>
      <c r="R443" s="65">
        <v>19</v>
      </c>
      <c r="S443" s="65"/>
      <c r="T443" s="65"/>
      <c r="U443" s="65"/>
      <c r="V443" s="62">
        <v>2020</v>
      </c>
      <c r="W443" s="55">
        <v>2022</v>
      </c>
      <c r="X443" s="71" t="s">
        <v>1133</v>
      </c>
      <c r="Y443" s="75"/>
      <c r="Z443" s="73">
        <v>15885</v>
      </c>
      <c r="AA443" s="73">
        <v>10801.8</v>
      </c>
      <c r="AB443" s="73">
        <v>11400</v>
      </c>
      <c r="AC443" s="73"/>
      <c r="AD443" s="67">
        <v>4485</v>
      </c>
      <c r="AE443" s="86"/>
      <c r="AF443" s="86"/>
      <c r="AG443" s="67">
        <f t="shared" si="22"/>
        <v>0</v>
      </c>
      <c r="AH443" s="67">
        <f t="shared" si="22"/>
        <v>0</v>
      </c>
      <c r="AI443" s="88"/>
      <c r="AJ443" s="79"/>
      <c r="AK443" s="88"/>
      <c r="AL443" s="88"/>
      <c r="AM443" s="88"/>
      <c r="AN443" s="88"/>
      <c r="AO443" s="88"/>
      <c r="AP443" s="88"/>
      <c r="AQ443" s="88"/>
      <c r="AR443" s="55"/>
      <c r="AS443" s="55"/>
      <c r="AT443" s="55"/>
      <c r="AU443" s="93"/>
      <c r="AV443" s="55"/>
      <c r="AW443" s="94"/>
      <c r="AX443" s="94"/>
      <c r="AY443" s="95"/>
      <c r="AZ443" s="95"/>
      <c r="BA443" s="95"/>
      <c r="BB443" s="100"/>
      <c r="BC443" s="95"/>
      <c r="BD443" s="95"/>
      <c r="BE443" s="95"/>
      <c r="BF443" s="95"/>
      <c r="BG443" s="95"/>
      <c r="BH443" s="95"/>
      <c r="BI443" s="95" t="str">
        <f>VLOOKUP(D443,'部省规划资金拨付（年报数据）'!$C$8:'部省规划资金拨付（年报数据）'!$BE$464,1,FALSE)</f>
        <v>G356黄桥至高沙公路</v>
      </c>
      <c r="BJ443" s="43">
        <v>0</v>
      </c>
      <c r="BK443" s="43">
        <v>0</v>
      </c>
      <c r="BL443" s="43"/>
      <c r="BM443" s="43">
        <v>0</v>
      </c>
      <c r="BN443" s="43">
        <v>0</v>
      </c>
      <c r="BO443" s="43"/>
      <c r="BP443" s="43"/>
      <c r="BQ443" s="43"/>
      <c r="BR443" s="43"/>
      <c r="BS443" s="43">
        <f t="shared" si="23"/>
        <v>0</v>
      </c>
      <c r="BT443" s="106" t="s">
        <v>1187</v>
      </c>
      <c r="BU443" s="106" t="s">
        <v>1187</v>
      </c>
      <c r="BV443" s="110"/>
    </row>
    <row r="444" spans="1:74" ht="24">
      <c r="A444" s="28">
        <v>432</v>
      </c>
      <c r="B444" s="28" t="s">
        <v>190</v>
      </c>
      <c r="C444" s="28" t="s">
        <v>214</v>
      </c>
      <c r="D444" s="30" t="s">
        <v>2023</v>
      </c>
      <c r="E444" s="31"/>
      <c r="F444" s="31" t="s">
        <v>2023</v>
      </c>
      <c r="G444" s="32"/>
      <c r="H444" s="32" t="s">
        <v>2024</v>
      </c>
      <c r="I444" s="38" t="s">
        <v>478</v>
      </c>
      <c r="J444" s="39" t="s">
        <v>1132</v>
      </c>
      <c r="K444" s="44"/>
      <c r="L444" s="47"/>
      <c r="M444" s="41"/>
      <c r="N444" s="42" t="s">
        <v>113</v>
      </c>
      <c r="O444" s="43">
        <v>8</v>
      </c>
      <c r="P444" s="65">
        <v>8</v>
      </c>
      <c r="Q444" s="65">
        <v>8</v>
      </c>
      <c r="R444" s="65"/>
      <c r="S444" s="65"/>
      <c r="T444" s="65"/>
      <c r="U444" s="65"/>
      <c r="V444" s="65">
        <v>2019</v>
      </c>
      <c r="W444" s="55">
        <v>2021</v>
      </c>
      <c r="X444" s="71" t="s">
        <v>1133</v>
      </c>
      <c r="Y444" s="75"/>
      <c r="Z444" s="73">
        <v>24000</v>
      </c>
      <c r="AA444" s="73">
        <v>30302.272000000001</v>
      </c>
      <c r="AB444" s="73">
        <v>4800</v>
      </c>
      <c r="AC444" s="73">
        <v>0</v>
      </c>
      <c r="AD444" s="67">
        <v>19200</v>
      </c>
      <c r="AE444" s="86"/>
      <c r="AF444" s="86"/>
      <c r="AG444" s="67">
        <f t="shared" si="22"/>
        <v>0</v>
      </c>
      <c r="AH444" s="67">
        <f t="shared" si="22"/>
        <v>0</v>
      </c>
      <c r="AI444" s="88"/>
      <c r="AJ444" s="79"/>
      <c r="AK444" s="88"/>
      <c r="AL444" s="88"/>
      <c r="AM444" s="88"/>
      <c r="AN444" s="88"/>
      <c r="AO444" s="88"/>
      <c r="AP444" s="88"/>
      <c r="AQ444" s="88"/>
      <c r="AR444" s="55"/>
      <c r="AS444" s="55"/>
      <c r="AT444" s="55"/>
      <c r="AU444" s="93"/>
      <c r="AV444" s="55"/>
      <c r="AW444" s="94"/>
      <c r="AX444" s="94"/>
      <c r="AY444" s="95"/>
      <c r="AZ444" s="95"/>
      <c r="BA444" s="95"/>
      <c r="BB444" s="100"/>
      <c r="BC444" s="95"/>
      <c r="BD444" s="95"/>
      <c r="BE444" s="95"/>
      <c r="BF444" s="95"/>
      <c r="BG444" s="95"/>
      <c r="BH444" s="95"/>
      <c r="BI444" s="95" t="str">
        <f>VLOOKUP(D444,'部省规划资金拨付（年报数据）'!$C$8:'部省规划资金拨付（年报数据）'!$BE$464,1,FALSE)</f>
        <v>G319车溪冲至甘潭公路</v>
      </c>
      <c r="BJ444" s="43">
        <v>0</v>
      </c>
      <c r="BK444" s="43">
        <v>0</v>
      </c>
      <c r="BL444" s="43"/>
      <c r="BM444" s="43">
        <v>0</v>
      </c>
      <c r="BN444" s="43">
        <v>0</v>
      </c>
      <c r="BO444" s="43"/>
      <c r="BP444" s="43"/>
      <c r="BQ444" s="43"/>
      <c r="BR444" s="43"/>
      <c r="BS444" s="43">
        <f t="shared" si="23"/>
        <v>0</v>
      </c>
      <c r="BT444" s="106" t="s">
        <v>1187</v>
      </c>
      <c r="BU444" s="106" t="s">
        <v>1187</v>
      </c>
      <c r="BV444" s="110"/>
    </row>
    <row r="445" spans="1:74" ht="24">
      <c r="A445" s="28">
        <v>433</v>
      </c>
      <c r="B445" s="28" t="s">
        <v>293</v>
      </c>
      <c r="C445" s="28" t="s">
        <v>854</v>
      </c>
      <c r="D445" s="30" t="s">
        <v>2025</v>
      </c>
      <c r="E445" s="31"/>
      <c r="F445" s="31" t="s">
        <v>2025</v>
      </c>
      <c r="G445" s="32"/>
      <c r="H445" s="32"/>
      <c r="I445" s="38" t="s">
        <v>478</v>
      </c>
      <c r="J445" s="39" t="s">
        <v>1132</v>
      </c>
      <c r="K445" s="44"/>
      <c r="L445" s="47"/>
      <c r="M445" s="41"/>
      <c r="N445" s="42" t="s">
        <v>113</v>
      </c>
      <c r="O445" s="43">
        <v>9</v>
      </c>
      <c r="P445" s="65">
        <v>9</v>
      </c>
      <c r="Q445" s="65"/>
      <c r="R445" s="65">
        <v>9</v>
      </c>
      <c r="S445" s="65"/>
      <c r="T445" s="65"/>
      <c r="U445" s="65"/>
      <c r="V445" s="62">
        <v>2020</v>
      </c>
      <c r="W445" s="55">
        <v>2022</v>
      </c>
      <c r="X445" s="71" t="s">
        <v>1133</v>
      </c>
      <c r="Y445" s="75"/>
      <c r="Z445" s="73">
        <v>9000</v>
      </c>
      <c r="AA445" s="73">
        <v>6120</v>
      </c>
      <c r="AB445" s="73">
        <v>5400</v>
      </c>
      <c r="AC445" s="73"/>
      <c r="AD445" s="67">
        <v>3600</v>
      </c>
      <c r="AE445" s="86"/>
      <c r="AF445" s="86"/>
      <c r="AG445" s="67">
        <f t="shared" si="22"/>
        <v>0</v>
      </c>
      <c r="AH445" s="67">
        <f t="shared" si="22"/>
        <v>0</v>
      </c>
      <c r="AI445" s="88"/>
      <c r="AJ445" s="79"/>
      <c r="AK445" s="88"/>
      <c r="AL445" s="88"/>
      <c r="AM445" s="88"/>
      <c r="AN445" s="88"/>
      <c r="AO445" s="88"/>
      <c r="AP445" s="88"/>
      <c r="AQ445" s="88"/>
      <c r="AR445" s="55"/>
      <c r="AS445" s="55"/>
      <c r="AT445" s="55"/>
      <c r="AU445" s="93"/>
      <c r="AV445" s="55"/>
      <c r="AW445" s="94"/>
      <c r="AX445" s="94"/>
      <c r="AY445" s="95"/>
      <c r="AZ445" s="95"/>
      <c r="BA445" s="95"/>
      <c r="BB445" s="100"/>
      <c r="BC445" s="95"/>
      <c r="BD445" s="95"/>
      <c r="BE445" s="95"/>
      <c r="BF445" s="95"/>
      <c r="BG445" s="95"/>
      <c r="BH445" s="95"/>
      <c r="BI445" s="95" t="str">
        <f>VLOOKUP(D445,'部省规划资金拨付（年报数据）'!$C$8:'部省规划资金拨付（年报数据）'!$BE$464,1,FALSE)</f>
        <v>G106桂东绕城线</v>
      </c>
      <c r="BJ445" s="43">
        <v>0</v>
      </c>
      <c r="BK445" s="43">
        <v>0</v>
      </c>
      <c r="BL445" s="43"/>
      <c r="BM445" s="43">
        <v>0</v>
      </c>
      <c r="BN445" s="43">
        <v>0</v>
      </c>
      <c r="BO445" s="43"/>
      <c r="BP445" s="43"/>
      <c r="BQ445" s="43"/>
      <c r="BR445" s="43"/>
      <c r="BS445" s="43">
        <f t="shared" si="23"/>
        <v>0</v>
      </c>
      <c r="BT445" s="106" t="s">
        <v>1187</v>
      </c>
      <c r="BU445" s="106" t="s">
        <v>1187</v>
      </c>
      <c r="BV445" s="110"/>
    </row>
    <row r="446" spans="1:74" ht="24">
      <c r="A446" s="28">
        <v>434</v>
      </c>
      <c r="B446" s="28" t="s">
        <v>293</v>
      </c>
      <c r="C446" s="28" t="s">
        <v>858</v>
      </c>
      <c r="D446" s="30" t="s">
        <v>2026</v>
      </c>
      <c r="E446" s="31"/>
      <c r="F446" s="31" t="s">
        <v>2026</v>
      </c>
      <c r="G446" s="32"/>
      <c r="H446" s="32"/>
      <c r="I446" s="38" t="s">
        <v>478</v>
      </c>
      <c r="J446" s="39" t="s">
        <v>1132</v>
      </c>
      <c r="K446" s="44"/>
      <c r="L446" s="47"/>
      <c r="M446" s="41"/>
      <c r="N446" s="42" t="s">
        <v>113</v>
      </c>
      <c r="O446" s="43">
        <v>14</v>
      </c>
      <c r="P446" s="65">
        <v>14</v>
      </c>
      <c r="Q446" s="65">
        <v>14</v>
      </c>
      <c r="R446" s="65"/>
      <c r="S446" s="65"/>
      <c r="T446" s="65"/>
      <c r="U446" s="65"/>
      <c r="V446" s="62">
        <v>2020</v>
      </c>
      <c r="W446" s="55">
        <v>2022</v>
      </c>
      <c r="X446" s="71" t="s">
        <v>1133</v>
      </c>
      <c r="Y446" s="75"/>
      <c r="Z446" s="73">
        <v>42000</v>
      </c>
      <c r="AA446" s="73">
        <v>29820</v>
      </c>
      <c r="AB446" s="73">
        <v>7700</v>
      </c>
      <c r="AC446" s="73"/>
      <c r="AD446" s="67">
        <v>34300</v>
      </c>
      <c r="AE446" s="86"/>
      <c r="AF446" s="86"/>
      <c r="AG446" s="67">
        <f t="shared" si="22"/>
        <v>0</v>
      </c>
      <c r="AH446" s="67">
        <f t="shared" si="22"/>
        <v>0</v>
      </c>
      <c r="AI446" s="88"/>
      <c r="AJ446" s="79"/>
      <c r="AK446" s="88"/>
      <c r="AL446" s="88"/>
      <c r="AM446" s="88"/>
      <c r="AN446" s="88"/>
      <c r="AO446" s="88"/>
      <c r="AP446" s="88"/>
      <c r="AQ446" s="88"/>
      <c r="AR446" s="55"/>
      <c r="AS446" s="55"/>
      <c r="AT446" s="55"/>
      <c r="AU446" s="93"/>
      <c r="AV446" s="55"/>
      <c r="AW446" s="94"/>
      <c r="AX446" s="94"/>
      <c r="AY446" s="95"/>
      <c r="AZ446" s="95"/>
      <c r="BA446" s="95"/>
      <c r="BB446" s="100"/>
      <c r="BC446" s="95"/>
      <c r="BD446" s="95"/>
      <c r="BE446" s="95"/>
      <c r="BF446" s="95"/>
      <c r="BG446" s="95"/>
      <c r="BH446" s="95"/>
      <c r="BI446" s="95" t="str">
        <f>VLOOKUP(D446,'部省规划资金拨付（年报数据）'!$C$8:'部省规划资金拨付（年报数据）'!$BE$464,1,FALSE)</f>
        <v>G357资兴东江-兴宁</v>
      </c>
      <c r="BJ446" s="43">
        <v>0</v>
      </c>
      <c r="BK446" s="43">
        <v>0</v>
      </c>
      <c r="BL446" s="43"/>
      <c r="BM446" s="43">
        <v>0</v>
      </c>
      <c r="BN446" s="43">
        <v>0</v>
      </c>
      <c r="BO446" s="43"/>
      <c r="BP446" s="43"/>
      <c r="BQ446" s="43"/>
      <c r="BR446" s="43"/>
      <c r="BS446" s="43">
        <f t="shared" si="23"/>
        <v>0</v>
      </c>
      <c r="BT446" s="106" t="s">
        <v>1187</v>
      </c>
      <c r="BU446" s="106" t="s">
        <v>1187</v>
      </c>
      <c r="BV446" s="110"/>
    </row>
    <row r="447" spans="1:74" ht="48">
      <c r="A447" s="28">
        <v>435</v>
      </c>
      <c r="B447" s="28" t="s">
        <v>331</v>
      </c>
      <c r="C447" s="28" t="s">
        <v>1380</v>
      </c>
      <c r="D447" s="30" t="s">
        <v>2027</v>
      </c>
      <c r="E447" s="31"/>
      <c r="F447" s="31" t="s">
        <v>2027</v>
      </c>
      <c r="G447" s="32"/>
      <c r="H447" s="32" t="s">
        <v>2027</v>
      </c>
      <c r="I447" s="38" t="s">
        <v>478</v>
      </c>
      <c r="J447" s="39" t="s">
        <v>1132</v>
      </c>
      <c r="K447" s="44"/>
      <c r="L447" s="47"/>
      <c r="M447" s="41"/>
      <c r="N447" s="42" t="s">
        <v>113</v>
      </c>
      <c r="O447" s="43">
        <v>10</v>
      </c>
      <c r="P447" s="65">
        <v>10</v>
      </c>
      <c r="Q447" s="65">
        <v>10</v>
      </c>
      <c r="R447" s="65"/>
      <c r="S447" s="65"/>
      <c r="T447" s="65"/>
      <c r="U447" s="65"/>
      <c r="V447" s="65">
        <v>2019</v>
      </c>
      <c r="W447" s="55">
        <v>2021</v>
      </c>
      <c r="X447" s="71" t="s">
        <v>1133</v>
      </c>
      <c r="Y447" s="75"/>
      <c r="Z447" s="73">
        <v>30000</v>
      </c>
      <c r="AA447" s="73">
        <v>29568</v>
      </c>
      <c r="AB447" s="73">
        <v>8000</v>
      </c>
      <c r="AC447" s="73">
        <v>0</v>
      </c>
      <c r="AD447" s="67">
        <v>22000</v>
      </c>
      <c r="AE447" s="86"/>
      <c r="AF447" s="86"/>
      <c r="AG447" s="67">
        <f t="shared" si="22"/>
        <v>0</v>
      </c>
      <c r="AH447" s="67">
        <f t="shared" si="22"/>
        <v>0</v>
      </c>
      <c r="AI447" s="88"/>
      <c r="AJ447" s="79"/>
      <c r="AK447" s="88"/>
      <c r="AL447" s="88"/>
      <c r="AM447" s="88"/>
      <c r="AN447" s="88"/>
      <c r="AO447" s="88"/>
      <c r="AP447" s="88"/>
      <c r="AQ447" s="88"/>
      <c r="AR447" s="55"/>
      <c r="AS447" s="55"/>
      <c r="AT447" s="55"/>
      <c r="AU447" s="93"/>
      <c r="AV447" s="55"/>
      <c r="AW447" s="94"/>
      <c r="AX447" s="94"/>
      <c r="AY447" s="95"/>
      <c r="AZ447" s="95"/>
      <c r="BA447" s="95"/>
      <c r="BB447" s="100"/>
      <c r="BC447" s="95"/>
      <c r="BD447" s="95"/>
      <c r="BE447" s="95"/>
      <c r="BF447" s="95"/>
      <c r="BG447" s="95"/>
      <c r="BH447" s="95"/>
      <c r="BI447" s="95" t="str">
        <f>VLOOKUP(D447,'部省规划资金拨付（年报数据）'!$C$8:'部省规划资金拨付（年报数据）'!$BE$464,1,FALSE)</f>
        <v>G209包茂高速靖州互通-靖黎高速靖州南互通</v>
      </c>
      <c r="BJ447" s="43">
        <v>0</v>
      </c>
      <c r="BK447" s="43">
        <v>0</v>
      </c>
      <c r="BL447" s="43"/>
      <c r="BM447" s="43">
        <v>0</v>
      </c>
      <c r="BN447" s="43">
        <v>0</v>
      </c>
      <c r="BO447" s="43"/>
      <c r="BP447" s="43"/>
      <c r="BQ447" s="43"/>
      <c r="BR447" s="43"/>
      <c r="BS447" s="43">
        <f t="shared" si="23"/>
        <v>0</v>
      </c>
      <c r="BT447" s="106" t="s">
        <v>1187</v>
      </c>
      <c r="BU447" s="106" t="s">
        <v>1187</v>
      </c>
      <c r="BV447" s="110"/>
    </row>
    <row r="448" spans="1:74" ht="40.5">
      <c r="A448" s="28">
        <v>436</v>
      </c>
      <c r="B448" s="28" t="s">
        <v>331</v>
      </c>
      <c r="C448" s="28" t="s">
        <v>1380</v>
      </c>
      <c r="D448" s="120" t="s">
        <v>2028</v>
      </c>
      <c r="E448" s="31"/>
      <c r="F448" s="31"/>
      <c r="G448" s="32"/>
      <c r="H448" s="120" t="s">
        <v>2028</v>
      </c>
      <c r="I448" s="38" t="s">
        <v>478</v>
      </c>
      <c r="J448" s="39"/>
      <c r="K448" s="44"/>
      <c r="L448" s="47" t="s">
        <v>141</v>
      </c>
      <c r="M448" s="41" t="s">
        <v>134</v>
      </c>
      <c r="N448" s="149"/>
      <c r="O448" s="57" t="s">
        <v>1840</v>
      </c>
      <c r="P448" s="65">
        <v>4</v>
      </c>
      <c r="Q448" s="65">
        <v>4</v>
      </c>
      <c r="R448" s="65">
        <v>0</v>
      </c>
      <c r="S448" s="65">
        <v>0</v>
      </c>
      <c r="T448" s="65">
        <v>0</v>
      </c>
      <c r="U448" s="65">
        <v>0</v>
      </c>
      <c r="V448" s="65">
        <v>2020</v>
      </c>
      <c r="W448" s="55">
        <v>2021</v>
      </c>
      <c r="X448" s="71"/>
      <c r="Y448" s="75"/>
      <c r="Z448" s="73"/>
      <c r="AA448" s="73"/>
      <c r="AB448" s="73"/>
      <c r="AC448" s="73">
        <v>0</v>
      </c>
      <c r="AD448" s="67"/>
      <c r="AE448" s="86"/>
      <c r="AF448" s="86"/>
      <c r="AG448" s="67">
        <f t="shared" si="22"/>
        <v>0</v>
      </c>
      <c r="AH448" s="67">
        <f t="shared" si="22"/>
        <v>0</v>
      </c>
      <c r="AI448" s="88"/>
      <c r="AJ448" s="79"/>
      <c r="AK448" s="88"/>
      <c r="AL448" s="88"/>
      <c r="AM448" s="88"/>
      <c r="AN448" s="88"/>
      <c r="AO448" s="88"/>
      <c r="AP448" s="88"/>
      <c r="AQ448" s="88"/>
      <c r="AR448" s="55"/>
      <c r="AS448" s="55"/>
      <c r="AT448" s="55"/>
      <c r="AU448" s="93"/>
      <c r="AV448" s="55"/>
      <c r="AW448" s="94"/>
      <c r="AX448" s="94"/>
      <c r="AY448" s="95"/>
      <c r="AZ448" s="95"/>
      <c r="BA448" s="95"/>
      <c r="BB448" s="100"/>
      <c r="BC448" s="95"/>
      <c r="BD448" s="95"/>
      <c r="BE448" s="95"/>
      <c r="BF448" s="95"/>
      <c r="BG448" s="95"/>
      <c r="BH448" s="95"/>
      <c r="BI448" s="95" t="e">
        <f>VLOOKUP(D448,'部省规划资金拨付（年报数据）'!$C$8:'部省规划资金拨付（年报数据）'!$BE$464,1,FALSE)</f>
        <v>#N/A</v>
      </c>
      <c r="BJ448" s="43">
        <v>0</v>
      </c>
      <c r="BK448" s="43">
        <v>0</v>
      </c>
      <c r="BL448" s="43"/>
      <c r="BM448" s="43">
        <v>0</v>
      </c>
      <c r="BN448" s="43">
        <v>0</v>
      </c>
      <c r="BO448" s="43"/>
      <c r="BP448" s="43"/>
      <c r="BQ448" s="43"/>
      <c r="BR448" s="43"/>
      <c r="BS448" s="43">
        <f t="shared" si="23"/>
        <v>0</v>
      </c>
      <c r="BT448" s="106" t="s">
        <v>1187</v>
      </c>
      <c r="BU448" s="106" t="s">
        <v>1187</v>
      </c>
      <c r="BV448" s="110"/>
    </row>
    <row r="449" spans="1:74" ht="24">
      <c r="A449" s="28">
        <v>437</v>
      </c>
      <c r="B449" s="28" t="s">
        <v>331</v>
      </c>
      <c r="C449" s="28" t="s">
        <v>883</v>
      </c>
      <c r="D449" s="30" t="s">
        <v>2029</v>
      </c>
      <c r="E449" s="31"/>
      <c r="F449" s="31" t="s">
        <v>2029</v>
      </c>
      <c r="G449" s="32"/>
      <c r="H449" s="32"/>
      <c r="I449" s="38" t="s">
        <v>478</v>
      </c>
      <c r="J449" s="39" t="s">
        <v>1132</v>
      </c>
      <c r="K449" s="44"/>
      <c r="L449" s="47"/>
      <c r="M449" s="41"/>
      <c r="N449" s="42" t="s">
        <v>113</v>
      </c>
      <c r="O449" s="43">
        <v>8</v>
      </c>
      <c r="P449" s="65">
        <v>8</v>
      </c>
      <c r="Q449" s="65">
        <v>8</v>
      </c>
      <c r="R449" s="65"/>
      <c r="S449" s="65"/>
      <c r="T449" s="65"/>
      <c r="U449" s="65"/>
      <c r="V449" s="62">
        <v>2020</v>
      </c>
      <c r="W449" s="55">
        <v>2022</v>
      </c>
      <c r="X449" s="71" t="s">
        <v>1133</v>
      </c>
      <c r="Y449" s="75"/>
      <c r="Z449" s="73">
        <v>24000</v>
      </c>
      <c r="AA449" s="73">
        <v>17040</v>
      </c>
      <c r="AB449" s="73">
        <v>6400</v>
      </c>
      <c r="AC449" s="73"/>
      <c r="AD449" s="67">
        <v>17600</v>
      </c>
      <c r="AE449" s="86"/>
      <c r="AF449" s="86"/>
      <c r="AG449" s="67">
        <f t="shared" si="22"/>
        <v>0</v>
      </c>
      <c r="AH449" s="67">
        <f t="shared" si="22"/>
        <v>0</v>
      </c>
      <c r="AI449" s="88"/>
      <c r="AJ449" s="79"/>
      <c r="AK449" s="88"/>
      <c r="AL449" s="88"/>
      <c r="AM449" s="88"/>
      <c r="AN449" s="88"/>
      <c r="AO449" s="88"/>
      <c r="AP449" s="88"/>
      <c r="AQ449" s="88"/>
      <c r="AR449" s="55"/>
      <c r="AS449" s="55"/>
      <c r="AT449" s="55"/>
      <c r="AU449" s="93"/>
      <c r="AV449" s="55"/>
      <c r="AW449" s="94"/>
      <c r="AX449" s="94"/>
      <c r="AY449" s="95"/>
      <c r="AZ449" s="95"/>
      <c r="BA449" s="95"/>
      <c r="BB449" s="100"/>
      <c r="BC449" s="95"/>
      <c r="BD449" s="95"/>
      <c r="BE449" s="95"/>
      <c r="BF449" s="95"/>
      <c r="BG449" s="95"/>
      <c r="BH449" s="95"/>
      <c r="BI449" s="95" t="str">
        <f>VLOOKUP(D449,'部省规划资金拨付（年报数据）'!$C$8:'部省规划资金拨付（年报数据）'!$BE$464,1,FALSE)</f>
        <v>G209会同坪村-林城</v>
      </c>
      <c r="BJ449" s="43">
        <v>0</v>
      </c>
      <c r="BK449" s="43">
        <v>0</v>
      </c>
      <c r="BL449" s="43"/>
      <c r="BM449" s="43">
        <v>0</v>
      </c>
      <c r="BN449" s="43">
        <v>0</v>
      </c>
      <c r="BO449" s="43"/>
      <c r="BP449" s="43"/>
      <c r="BQ449" s="43"/>
      <c r="BR449" s="43"/>
      <c r="BS449" s="43">
        <f t="shared" si="23"/>
        <v>0</v>
      </c>
      <c r="BT449" s="106" t="s">
        <v>1187</v>
      </c>
      <c r="BU449" s="106" t="s">
        <v>1187</v>
      </c>
      <c r="BV449" s="110"/>
    </row>
    <row r="450" spans="1:74" ht="24">
      <c r="A450" s="28">
        <v>438</v>
      </c>
      <c r="B450" s="28" t="s">
        <v>79</v>
      </c>
      <c r="C450" s="28" t="s">
        <v>96</v>
      </c>
      <c r="D450" s="30" t="s">
        <v>2030</v>
      </c>
      <c r="E450" s="31"/>
      <c r="F450" s="31" t="s">
        <v>2030</v>
      </c>
      <c r="G450" s="32"/>
      <c r="H450" s="32"/>
      <c r="I450" s="38" t="s">
        <v>478</v>
      </c>
      <c r="J450" s="39" t="s">
        <v>1132</v>
      </c>
      <c r="K450" s="44"/>
      <c r="L450" s="47"/>
      <c r="M450" s="41"/>
      <c r="N450" s="42" t="s">
        <v>90</v>
      </c>
      <c r="O450" s="43">
        <v>3.8</v>
      </c>
      <c r="P450" s="65">
        <v>3.8</v>
      </c>
      <c r="Q450" s="65"/>
      <c r="R450" s="65">
        <v>3.8</v>
      </c>
      <c r="S450" s="65"/>
      <c r="T450" s="65"/>
      <c r="U450" s="65"/>
      <c r="V450" s="62">
        <v>2020</v>
      </c>
      <c r="W450" s="55">
        <v>2021</v>
      </c>
      <c r="X450" s="71" t="s">
        <v>2031</v>
      </c>
      <c r="Y450" s="75"/>
      <c r="Z450" s="73">
        <v>4560</v>
      </c>
      <c r="AA450" s="73">
        <v>3100.8</v>
      </c>
      <c r="AB450" s="73">
        <v>1140</v>
      </c>
      <c r="AC450" s="73"/>
      <c r="AD450" s="67">
        <v>3420</v>
      </c>
      <c r="AE450" s="86"/>
      <c r="AF450" s="86"/>
      <c r="AG450" s="67">
        <f t="shared" si="22"/>
        <v>0</v>
      </c>
      <c r="AH450" s="67">
        <f t="shared" si="22"/>
        <v>0</v>
      </c>
      <c r="AI450" s="88"/>
      <c r="AJ450" s="79"/>
      <c r="AK450" s="88"/>
      <c r="AL450" s="88"/>
      <c r="AM450" s="88"/>
      <c r="AN450" s="88"/>
      <c r="AO450" s="88"/>
      <c r="AP450" s="88"/>
      <c r="AQ450" s="88"/>
      <c r="AR450" s="55"/>
      <c r="AS450" s="55"/>
      <c r="AT450" s="55"/>
      <c r="AU450" s="93"/>
      <c r="AV450" s="55"/>
      <c r="AW450" s="94"/>
      <c r="AX450" s="94"/>
      <c r="AY450" s="95"/>
      <c r="AZ450" s="95"/>
      <c r="BA450" s="95"/>
      <c r="BB450" s="100"/>
      <c r="BC450" s="95"/>
      <c r="BD450" s="95"/>
      <c r="BE450" s="95"/>
      <c r="BF450" s="95"/>
      <c r="BG450" s="95"/>
      <c r="BH450" s="95"/>
      <c r="BI450" s="95" t="str">
        <f>VLOOKUP(D450,'部省规划资金拨付（年报数据）'!$C$8:'部省规划资金拨付（年报数据）'!$BE$464,1,FALSE)</f>
        <v>S204葛家绕镇公路</v>
      </c>
      <c r="BJ450" s="43">
        <v>0</v>
      </c>
      <c r="BK450" s="43">
        <v>0</v>
      </c>
      <c r="BL450" s="43"/>
      <c r="BM450" s="43">
        <v>0</v>
      </c>
      <c r="BN450" s="43">
        <v>0</v>
      </c>
      <c r="BO450" s="43"/>
      <c r="BP450" s="43"/>
      <c r="BQ450" s="43"/>
      <c r="BR450" s="43"/>
      <c r="BS450" s="43">
        <f t="shared" si="23"/>
        <v>0</v>
      </c>
      <c r="BT450" s="106" t="s">
        <v>1187</v>
      </c>
      <c r="BU450" s="106" t="s">
        <v>1187</v>
      </c>
      <c r="BV450" s="110"/>
    </row>
    <row r="451" spans="1:74" ht="48">
      <c r="A451" s="28">
        <v>439</v>
      </c>
      <c r="B451" s="28" t="s">
        <v>534</v>
      </c>
      <c r="C451" s="28" t="s">
        <v>2032</v>
      </c>
      <c r="D451" s="30" t="s">
        <v>2033</v>
      </c>
      <c r="E451" s="31"/>
      <c r="F451" s="225" t="s">
        <v>2033</v>
      </c>
      <c r="G451" s="32"/>
      <c r="H451" s="202"/>
      <c r="I451" s="38" t="s">
        <v>478</v>
      </c>
      <c r="J451" s="39" t="s">
        <v>1132</v>
      </c>
      <c r="K451" s="44"/>
      <c r="L451" s="47"/>
      <c r="M451" s="41" t="s">
        <v>765</v>
      </c>
      <c r="N451" s="42" t="s">
        <v>90</v>
      </c>
      <c r="O451" s="43">
        <v>11.981999999999999</v>
      </c>
      <c r="P451" s="65">
        <v>11.981999999999999</v>
      </c>
      <c r="Q451" s="65"/>
      <c r="R451" s="65">
        <v>11.981999999999999</v>
      </c>
      <c r="S451" s="65"/>
      <c r="T451" s="65"/>
      <c r="U451" s="65"/>
      <c r="V451" s="62">
        <v>2020</v>
      </c>
      <c r="W451" s="55">
        <v>2022</v>
      </c>
      <c r="X451" s="71" t="s">
        <v>2034</v>
      </c>
      <c r="Y451" s="75"/>
      <c r="Z451" s="73">
        <v>12000</v>
      </c>
      <c r="AA451" s="73">
        <v>8160</v>
      </c>
      <c r="AB451" s="73">
        <v>3594.6</v>
      </c>
      <c r="AC451" s="73"/>
      <c r="AD451" s="67">
        <v>8405.4</v>
      </c>
      <c r="AE451" s="86"/>
      <c r="AF451" s="86"/>
      <c r="AG451" s="67">
        <f t="shared" si="22"/>
        <v>0</v>
      </c>
      <c r="AH451" s="67">
        <f t="shared" si="22"/>
        <v>0</v>
      </c>
      <c r="AI451" s="88"/>
      <c r="AJ451" s="79"/>
      <c r="AK451" s="88"/>
      <c r="AL451" s="88"/>
      <c r="AM451" s="88"/>
      <c r="AN451" s="88"/>
      <c r="AO451" s="88"/>
      <c r="AP451" s="88"/>
      <c r="AQ451" s="88"/>
      <c r="AR451" s="55"/>
      <c r="AS451" s="55"/>
      <c r="AT451" s="55"/>
      <c r="AU451" s="93"/>
      <c r="AV451" s="55"/>
      <c r="AW451" s="94"/>
      <c r="AX451" s="94"/>
      <c r="AY451" s="95"/>
      <c r="AZ451" s="95"/>
      <c r="BA451" s="95"/>
      <c r="BB451" s="100"/>
      <c r="BC451" s="95"/>
      <c r="BD451" s="95"/>
      <c r="BE451" s="95"/>
      <c r="BF451" s="95"/>
      <c r="BG451" s="95"/>
      <c r="BH451" s="95"/>
      <c r="BI451" s="95" t="str">
        <f>VLOOKUP(D451,'部省规划资金拨付（年报数据）'!$C$8:'部省规划资金拨付（年报数据）'!$BE$464,1,FALSE)</f>
        <v>S329雷打石-谭家山（天元区段）</v>
      </c>
      <c r="BJ451" s="43">
        <v>0</v>
      </c>
      <c r="BK451" s="43">
        <v>0</v>
      </c>
      <c r="BL451" s="43"/>
      <c r="BM451" s="43">
        <v>0</v>
      </c>
      <c r="BN451" s="43">
        <v>0</v>
      </c>
      <c r="BO451" s="43"/>
      <c r="BP451" s="43"/>
      <c r="BQ451" s="43"/>
      <c r="BR451" s="43"/>
      <c r="BS451" s="43">
        <f t="shared" si="23"/>
        <v>0</v>
      </c>
      <c r="BT451" s="106" t="s">
        <v>1187</v>
      </c>
      <c r="BU451" s="106" t="s">
        <v>1187</v>
      </c>
      <c r="BV451" s="110"/>
    </row>
    <row r="452" spans="1:74" ht="24">
      <c r="A452" s="28">
        <v>440</v>
      </c>
      <c r="B452" s="28" t="s">
        <v>162</v>
      </c>
      <c r="C452" s="28" t="s">
        <v>633</v>
      </c>
      <c r="D452" s="30" t="s">
        <v>2035</v>
      </c>
      <c r="E452" s="31"/>
      <c r="F452" s="31" t="s">
        <v>2035</v>
      </c>
      <c r="G452" s="32"/>
      <c r="H452" s="32"/>
      <c r="I452" s="38" t="s">
        <v>478</v>
      </c>
      <c r="J452" s="39" t="s">
        <v>1132</v>
      </c>
      <c r="K452" s="44"/>
      <c r="L452" s="47"/>
      <c r="M452" s="41"/>
      <c r="N452" s="42" t="s">
        <v>90</v>
      </c>
      <c r="O452" s="43">
        <v>35</v>
      </c>
      <c r="P452" s="65">
        <v>35</v>
      </c>
      <c r="Q452" s="65">
        <v>3</v>
      </c>
      <c r="R452" s="65"/>
      <c r="S452" s="65">
        <v>32</v>
      </c>
      <c r="T452" s="65"/>
      <c r="U452" s="65"/>
      <c r="V452" s="62">
        <v>2020</v>
      </c>
      <c r="W452" s="55">
        <v>2022</v>
      </c>
      <c r="X452" s="71" t="s">
        <v>1133</v>
      </c>
      <c r="Y452" s="75"/>
      <c r="Z452" s="73">
        <v>31400</v>
      </c>
      <c r="AA452" s="73">
        <v>22294</v>
      </c>
      <c r="AB452" s="73">
        <v>14000</v>
      </c>
      <c r="AC452" s="73"/>
      <c r="AD452" s="67">
        <v>17400</v>
      </c>
      <c r="AE452" s="86"/>
      <c r="AF452" s="86"/>
      <c r="AG452" s="67">
        <f t="shared" si="22"/>
        <v>0</v>
      </c>
      <c r="AH452" s="67">
        <f t="shared" si="22"/>
        <v>0</v>
      </c>
      <c r="AI452" s="88"/>
      <c r="AJ452" s="79"/>
      <c r="AK452" s="88"/>
      <c r="AL452" s="88"/>
      <c r="AM452" s="88"/>
      <c r="AN452" s="88"/>
      <c r="AO452" s="88"/>
      <c r="AP452" s="88"/>
      <c r="AQ452" s="88"/>
      <c r="AR452" s="55"/>
      <c r="AS452" s="55"/>
      <c r="AT452" s="55"/>
      <c r="AU452" s="93"/>
      <c r="AV452" s="55"/>
      <c r="AW452" s="94"/>
      <c r="AX452" s="94"/>
      <c r="AY452" s="95"/>
      <c r="AZ452" s="95"/>
      <c r="BA452" s="95"/>
      <c r="BB452" s="100"/>
      <c r="BC452" s="95"/>
      <c r="BD452" s="95"/>
      <c r="BE452" s="95"/>
      <c r="BF452" s="95"/>
      <c r="BG452" s="95"/>
      <c r="BH452" s="95"/>
      <c r="BI452" s="95" t="str">
        <f>VLOOKUP(D452,'部省规划资金拨付（年报数据）'!$C$8:'部省规划资金拨付（年报数据）'!$BE$464,1,FALSE)</f>
        <v>S202平江虹桥-加义</v>
      </c>
      <c r="BJ452" s="43">
        <v>0</v>
      </c>
      <c r="BK452" s="43">
        <v>0</v>
      </c>
      <c r="BL452" s="43"/>
      <c r="BM452" s="43">
        <v>0</v>
      </c>
      <c r="BN452" s="43">
        <v>0</v>
      </c>
      <c r="BO452" s="43"/>
      <c r="BP452" s="43"/>
      <c r="BQ452" s="43"/>
      <c r="BR452" s="43"/>
      <c r="BS452" s="43">
        <f t="shared" si="23"/>
        <v>0</v>
      </c>
      <c r="BT452" s="106" t="s">
        <v>1187</v>
      </c>
      <c r="BU452" s="106" t="s">
        <v>1187</v>
      </c>
      <c r="BV452" s="110"/>
    </row>
    <row r="453" spans="1:74" ht="36">
      <c r="A453" s="28">
        <v>441</v>
      </c>
      <c r="B453" s="28" t="s">
        <v>293</v>
      </c>
      <c r="C453" s="28" t="s">
        <v>839</v>
      </c>
      <c r="D453" s="30" t="s">
        <v>2036</v>
      </c>
      <c r="E453" s="31"/>
      <c r="F453" s="31" t="s">
        <v>2036</v>
      </c>
      <c r="G453" s="32"/>
      <c r="H453" s="32"/>
      <c r="I453" s="38" t="s">
        <v>478</v>
      </c>
      <c r="J453" s="39" t="s">
        <v>1132</v>
      </c>
      <c r="K453" s="44"/>
      <c r="L453" s="47"/>
      <c r="M453" s="41"/>
      <c r="N453" s="42" t="s">
        <v>90</v>
      </c>
      <c r="O453" s="43">
        <v>38</v>
      </c>
      <c r="P453" s="65">
        <v>38</v>
      </c>
      <c r="Q453" s="65">
        <v>38</v>
      </c>
      <c r="R453" s="65"/>
      <c r="S453" s="65"/>
      <c r="T453" s="65"/>
      <c r="U453" s="65"/>
      <c r="V453" s="62">
        <v>2020</v>
      </c>
      <c r="W453" s="55">
        <v>2022</v>
      </c>
      <c r="X453" s="71" t="s">
        <v>1133</v>
      </c>
      <c r="Y453" s="75"/>
      <c r="Z453" s="73">
        <v>114000</v>
      </c>
      <c r="AA453" s="73">
        <v>80940</v>
      </c>
      <c r="AB453" s="73">
        <v>15200</v>
      </c>
      <c r="AC453" s="73"/>
      <c r="AD453" s="67">
        <v>98800</v>
      </c>
      <c r="AE453" s="86"/>
      <c r="AF453" s="86"/>
      <c r="AG453" s="67">
        <f t="shared" si="22"/>
        <v>0</v>
      </c>
      <c r="AH453" s="67">
        <f t="shared" si="22"/>
        <v>0</v>
      </c>
      <c r="AI453" s="88"/>
      <c r="AJ453" s="79"/>
      <c r="AK453" s="88"/>
      <c r="AL453" s="88"/>
      <c r="AM453" s="88"/>
      <c r="AN453" s="88"/>
      <c r="AO453" s="88"/>
      <c r="AP453" s="88"/>
      <c r="AQ453" s="88"/>
      <c r="AR453" s="55"/>
      <c r="AS453" s="55"/>
      <c r="AT453" s="55"/>
      <c r="AU453" s="93"/>
      <c r="AV453" s="55"/>
      <c r="AW453" s="94"/>
      <c r="AX453" s="94"/>
      <c r="AY453" s="95"/>
      <c r="AZ453" s="95"/>
      <c r="BA453" s="95"/>
      <c r="BB453" s="100"/>
      <c r="BC453" s="95"/>
      <c r="BD453" s="95"/>
      <c r="BE453" s="95"/>
      <c r="BF453" s="95"/>
      <c r="BG453" s="95"/>
      <c r="BH453" s="95"/>
      <c r="BI453" s="95" t="str">
        <f>VLOOKUP(D453,'部省规划资金拨付（年报数据）'!$C$8:'部省规划资金拨付（年报数据）'!$BE$464,1,FALSE)</f>
        <v>S215临武县城至郴州机场临武段</v>
      </c>
      <c r="BJ453" s="43">
        <v>0</v>
      </c>
      <c r="BK453" s="43">
        <v>0</v>
      </c>
      <c r="BL453" s="43"/>
      <c r="BM453" s="43">
        <v>0</v>
      </c>
      <c r="BN453" s="43">
        <v>0</v>
      </c>
      <c r="BO453" s="43"/>
      <c r="BP453" s="43"/>
      <c r="BQ453" s="43"/>
      <c r="BR453" s="43"/>
      <c r="BS453" s="43">
        <f t="shared" si="23"/>
        <v>0</v>
      </c>
      <c r="BT453" s="106" t="s">
        <v>1187</v>
      </c>
      <c r="BU453" s="106" t="s">
        <v>1187</v>
      </c>
      <c r="BV453" s="110"/>
    </row>
    <row r="454" spans="1:74" ht="24">
      <c r="A454" s="28">
        <v>442</v>
      </c>
      <c r="B454" s="28" t="s">
        <v>293</v>
      </c>
      <c r="C454" s="28" t="s">
        <v>854</v>
      </c>
      <c r="D454" s="30" t="s">
        <v>2037</v>
      </c>
      <c r="E454" s="31"/>
      <c r="F454" s="31" t="s">
        <v>2037</v>
      </c>
      <c r="G454" s="32"/>
      <c r="H454" s="32"/>
      <c r="I454" s="38" t="s">
        <v>478</v>
      </c>
      <c r="J454" s="39" t="s">
        <v>1132</v>
      </c>
      <c r="K454" s="44"/>
      <c r="L454" s="47"/>
      <c r="M454" s="41"/>
      <c r="N454" s="42" t="s">
        <v>90</v>
      </c>
      <c r="O454" s="43">
        <v>20</v>
      </c>
      <c r="P454" s="65">
        <v>20</v>
      </c>
      <c r="Q454" s="65">
        <v>20</v>
      </c>
      <c r="R454" s="65"/>
      <c r="S454" s="65"/>
      <c r="T454" s="65"/>
      <c r="U454" s="65"/>
      <c r="V454" s="62">
        <v>2020</v>
      </c>
      <c r="W454" s="55">
        <v>2022</v>
      </c>
      <c r="X454" s="71" t="s">
        <v>1133</v>
      </c>
      <c r="Y454" s="75"/>
      <c r="Z454" s="73">
        <v>60000</v>
      </c>
      <c r="AA454" s="73">
        <v>42600</v>
      </c>
      <c r="AB454" s="73">
        <v>13000</v>
      </c>
      <c r="AC454" s="73"/>
      <c r="AD454" s="67">
        <v>47000</v>
      </c>
      <c r="AE454" s="86"/>
      <c r="AF454" s="86"/>
      <c r="AG454" s="67">
        <f t="shared" si="22"/>
        <v>0</v>
      </c>
      <c r="AH454" s="67">
        <f t="shared" si="22"/>
        <v>0</v>
      </c>
      <c r="AI454" s="88"/>
      <c r="AJ454" s="79"/>
      <c r="AK454" s="88"/>
      <c r="AL454" s="88"/>
      <c r="AM454" s="88"/>
      <c r="AN454" s="88"/>
      <c r="AO454" s="88"/>
      <c r="AP454" s="88"/>
      <c r="AQ454" s="88"/>
      <c r="AR454" s="55"/>
      <c r="AS454" s="55"/>
      <c r="AT454" s="55"/>
      <c r="AU454" s="93"/>
      <c r="AV454" s="55"/>
      <c r="AW454" s="94"/>
      <c r="AX454" s="94"/>
      <c r="AY454" s="95"/>
      <c r="AZ454" s="95"/>
      <c r="BA454" s="95"/>
      <c r="BB454" s="100"/>
      <c r="BC454" s="95"/>
      <c r="BD454" s="95"/>
      <c r="BE454" s="95"/>
      <c r="BF454" s="95"/>
      <c r="BG454" s="95"/>
      <c r="BH454" s="95"/>
      <c r="BI454" s="95" t="str">
        <f>VLOOKUP(D454,'部省规划资金拨付（年报数据）'!$C$8:'部省规划资金拨付（年报数据）'!$BE$464,1,FALSE)</f>
        <v>S344桂东县城-四都</v>
      </c>
      <c r="BJ454" s="43">
        <v>0</v>
      </c>
      <c r="BK454" s="43">
        <v>0</v>
      </c>
      <c r="BL454" s="43"/>
      <c r="BM454" s="43">
        <v>0</v>
      </c>
      <c r="BN454" s="43">
        <v>0</v>
      </c>
      <c r="BO454" s="43"/>
      <c r="BP454" s="43"/>
      <c r="BQ454" s="43"/>
      <c r="BR454" s="43"/>
      <c r="BS454" s="43">
        <f t="shared" si="23"/>
        <v>0</v>
      </c>
      <c r="BT454" s="106" t="s">
        <v>1187</v>
      </c>
      <c r="BU454" s="106" t="s">
        <v>1187</v>
      </c>
      <c r="BV454" s="110"/>
    </row>
    <row r="455" spans="1:74" ht="24">
      <c r="A455" s="28">
        <v>443</v>
      </c>
      <c r="B455" s="28" t="s">
        <v>293</v>
      </c>
      <c r="C455" s="28" t="s">
        <v>830</v>
      </c>
      <c r="D455" s="30" t="s">
        <v>2038</v>
      </c>
      <c r="E455" s="31"/>
      <c r="F455" s="31" t="s">
        <v>2038</v>
      </c>
      <c r="G455" s="32"/>
      <c r="H455" s="32"/>
      <c r="I455" s="38" t="s">
        <v>478</v>
      </c>
      <c r="J455" s="39" t="s">
        <v>1132</v>
      </c>
      <c r="K455" s="44"/>
      <c r="L455" s="47"/>
      <c r="M455" s="41"/>
      <c r="N455" s="42" t="s">
        <v>90</v>
      </c>
      <c r="O455" s="43">
        <v>18</v>
      </c>
      <c r="P455" s="65">
        <v>18</v>
      </c>
      <c r="Q455" s="65"/>
      <c r="R455" s="65">
        <v>18</v>
      </c>
      <c r="S455" s="65"/>
      <c r="T455" s="65"/>
      <c r="U455" s="65"/>
      <c r="V455" s="62">
        <v>2020</v>
      </c>
      <c r="W455" s="55">
        <v>2022</v>
      </c>
      <c r="X455" s="71" t="s">
        <v>1133</v>
      </c>
      <c r="Y455" s="75"/>
      <c r="Z455" s="73">
        <v>18000</v>
      </c>
      <c r="AA455" s="73">
        <v>12240</v>
      </c>
      <c r="AB455" s="73">
        <v>7200</v>
      </c>
      <c r="AC455" s="73"/>
      <c r="AD455" s="67">
        <v>10800</v>
      </c>
      <c r="AE455" s="86"/>
      <c r="AF455" s="86"/>
      <c r="AG455" s="67">
        <f t="shared" si="22"/>
        <v>0</v>
      </c>
      <c r="AH455" s="67">
        <f t="shared" si="22"/>
        <v>0</v>
      </c>
      <c r="AI455" s="88"/>
      <c r="AJ455" s="79"/>
      <c r="AK455" s="88"/>
      <c r="AL455" s="88"/>
      <c r="AM455" s="88"/>
      <c r="AN455" s="88"/>
      <c r="AO455" s="88"/>
      <c r="AP455" s="88"/>
      <c r="AQ455" s="88"/>
      <c r="AR455" s="55"/>
      <c r="AS455" s="55"/>
      <c r="AT455" s="55"/>
      <c r="AU455" s="93"/>
      <c r="AV455" s="55"/>
      <c r="AW455" s="94"/>
      <c r="AX455" s="94"/>
      <c r="AY455" s="95"/>
      <c r="AZ455" s="95"/>
      <c r="BA455" s="95"/>
      <c r="BB455" s="100"/>
      <c r="BC455" s="95"/>
      <c r="BD455" s="95"/>
      <c r="BE455" s="95"/>
      <c r="BF455" s="95"/>
      <c r="BG455" s="95"/>
      <c r="BH455" s="95"/>
      <c r="BI455" s="95" t="str">
        <f>VLOOKUP(D455,'部省规划资金拨付（年报数据）'!$C$8:'部省规划资金拨付（年报数据）'!$BE$464,1,FALSE)</f>
        <v>S211宜章一六-圣公坛</v>
      </c>
      <c r="BJ455" s="43">
        <v>0</v>
      </c>
      <c r="BK455" s="43">
        <v>0</v>
      </c>
      <c r="BL455" s="43"/>
      <c r="BM455" s="43">
        <v>0</v>
      </c>
      <c r="BN455" s="43">
        <v>0</v>
      </c>
      <c r="BO455" s="43"/>
      <c r="BP455" s="43"/>
      <c r="BQ455" s="43"/>
      <c r="BR455" s="43"/>
      <c r="BS455" s="43">
        <f t="shared" si="23"/>
        <v>0</v>
      </c>
      <c r="BT455" s="106" t="s">
        <v>1187</v>
      </c>
      <c r="BU455" s="106" t="s">
        <v>1187</v>
      </c>
      <c r="BV455" s="110"/>
    </row>
    <row r="456" spans="1:74" ht="48">
      <c r="A456" s="28">
        <v>444</v>
      </c>
      <c r="B456" s="28" t="s">
        <v>230</v>
      </c>
      <c r="C456" s="28" t="s">
        <v>247</v>
      </c>
      <c r="D456" s="257" t="s">
        <v>2039</v>
      </c>
      <c r="E456" s="31"/>
      <c r="F456" s="257" t="s">
        <v>2039</v>
      </c>
      <c r="G456" s="32"/>
      <c r="H456" s="32"/>
      <c r="I456" s="38" t="s">
        <v>478</v>
      </c>
      <c r="J456" s="39" t="s">
        <v>1132</v>
      </c>
      <c r="K456" s="44"/>
      <c r="L456" s="47"/>
      <c r="M456" s="41"/>
      <c r="N456" s="42" t="s">
        <v>90</v>
      </c>
      <c r="O456" s="43">
        <v>25</v>
      </c>
      <c r="P456" s="261">
        <v>25</v>
      </c>
      <c r="Q456" s="65"/>
      <c r="R456" s="261">
        <v>25</v>
      </c>
      <c r="S456" s="65"/>
      <c r="T456" s="65"/>
      <c r="U456" s="65"/>
      <c r="V456" s="62">
        <v>2020</v>
      </c>
      <c r="W456" s="55">
        <v>2022</v>
      </c>
      <c r="X456" s="71"/>
      <c r="Y456" s="75"/>
      <c r="Z456" s="73">
        <v>72000</v>
      </c>
      <c r="AA456" s="73">
        <v>48960</v>
      </c>
      <c r="AB456" s="73">
        <v>10000</v>
      </c>
      <c r="AC456" s="73"/>
      <c r="AD456" s="67"/>
      <c r="AE456" s="86"/>
      <c r="AF456" s="86"/>
      <c r="AG456" s="67">
        <f t="shared" si="22"/>
        <v>0</v>
      </c>
      <c r="AH456" s="67">
        <f t="shared" si="22"/>
        <v>0</v>
      </c>
      <c r="AI456" s="88"/>
      <c r="AJ456" s="79"/>
      <c r="AK456" s="88"/>
      <c r="AL456" s="88"/>
      <c r="AM456" s="88"/>
      <c r="AN456" s="88"/>
      <c r="AO456" s="88"/>
      <c r="AP456" s="88"/>
      <c r="AQ456" s="88"/>
      <c r="AR456" s="55"/>
      <c r="AS456" s="55"/>
      <c r="AT456" s="55"/>
      <c r="AU456" s="93"/>
      <c r="AV456" s="55"/>
      <c r="AW456" s="94"/>
      <c r="AX456" s="94"/>
      <c r="AY456" s="95"/>
      <c r="AZ456" s="95"/>
      <c r="BA456" s="95"/>
      <c r="BB456" s="100"/>
      <c r="BC456" s="95"/>
      <c r="BD456" s="95"/>
      <c r="BE456" s="95"/>
      <c r="BF456" s="95"/>
      <c r="BG456" s="95"/>
      <c r="BH456" s="95"/>
      <c r="BI456" s="95" t="str">
        <f>VLOOKUP(D456,'部省规划资金拨付（年报数据）'!$C$8:'部省规划资金拨付（年报数据）'!$BE$464,1,FALSE)</f>
        <v>S304慈利三合镇至桑植人潮溪公路（慈利段）</v>
      </c>
      <c r="BJ456" s="43">
        <v>0</v>
      </c>
      <c r="BK456" s="43">
        <v>0</v>
      </c>
      <c r="BL456" s="43"/>
      <c r="BM456" s="43">
        <v>0</v>
      </c>
      <c r="BN456" s="43">
        <v>0</v>
      </c>
      <c r="BO456" s="43"/>
      <c r="BP456" s="43"/>
      <c r="BQ456" s="43"/>
      <c r="BR456" s="43"/>
      <c r="BS456" s="43">
        <f t="shared" si="23"/>
        <v>0</v>
      </c>
      <c r="BT456" s="106" t="s">
        <v>1187</v>
      </c>
      <c r="BU456" s="106" t="s">
        <v>1187</v>
      </c>
      <c r="BV456" s="110"/>
    </row>
    <row r="457" spans="1:74" ht="60">
      <c r="A457" s="28">
        <v>445</v>
      </c>
      <c r="B457" s="28" t="s">
        <v>230</v>
      </c>
      <c r="C457" s="28" t="s">
        <v>262</v>
      </c>
      <c r="D457" s="257" t="s">
        <v>2040</v>
      </c>
      <c r="E457" s="31"/>
      <c r="F457" s="257" t="s">
        <v>2040</v>
      </c>
      <c r="G457" s="32"/>
      <c r="H457" s="32"/>
      <c r="I457" s="38" t="s">
        <v>478</v>
      </c>
      <c r="J457" s="39" t="s">
        <v>1132</v>
      </c>
      <c r="K457" s="44"/>
      <c r="L457" s="47"/>
      <c r="M457" s="41"/>
      <c r="N457" s="42" t="s">
        <v>90</v>
      </c>
      <c r="O457" s="43">
        <v>33</v>
      </c>
      <c r="P457" s="261">
        <v>33</v>
      </c>
      <c r="Q457" s="65"/>
      <c r="R457" s="261">
        <v>33</v>
      </c>
      <c r="S457" s="65"/>
      <c r="T457" s="65"/>
      <c r="U457" s="65"/>
      <c r="V457" s="62">
        <v>2020</v>
      </c>
      <c r="W457" s="55">
        <v>2022</v>
      </c>
      <c r="X457" s="71"/>
      <c r="Y457" s="75"/>
      <c r="Z457" s="73">
        <v>49000</v>
      </c>
      <c r="AA457" s="73">
        <v>33320</v>
      </c>
      <c r="AB457" s="73">
        <v>13200</v>
      </c>
      <c r="AC457" s="73"/>
      <c r="AD457" s="67"/>
      <c r="AE457" s="86"/>
      <c r="AF457" s="86"/>
      <c r="AG457" s="67">
        <f t="shared" si="22"/>
        <v>0</v>
      </c>
      <c r="AH457" s="67">
        <f t="shared" si="22"/>
        <v>0</v>
      </c>
      <c r="AI457" s="88"/>
      <c r="AJ457" s="79"/>
      <c r="AK457" s="88"/>
      <c r="AL457" s="88"/>
      <c r="AM457" s="88"/>
      <c r="AN457" s="88"/>
      <c r="AO457" s="88"/>
      <c r="AP457" s="88"/>
      <c r="AQ457" s="88"/>
      <c r="AR457" s="55"/>
      <c r="AS457" s="55"/>
      <c r="AT457" s="55"/>
      <c r="AU457" s="93"/>
      <c r="AV457" s="55"/>
      <c r="AW457" s="94"/>
      <c r="AX457" s="94"/>
      <c r="AY457" s="95"/>
      <c r="AZ457" s="95"/>
      <c r="BA457" s="95"/>
      <c r="BB457" s="100"/>
      <c r="BC457" s="95"/>
      <c r="BD457" s="95"/>
      <c r="BE457" s="95"/>
      <c r="BF457" s="95"/>
      <c r="BG457" s="95"/>
      <c r="BH457" s="95"/>
      <c r="BI457" s="95" t="str">
        <f>VLOOKUP(D457,'部省规划资金拨付（年报数据）'!$C$8:'部省规划资金拨付（年报数据）'!$BE$464,1,FALSE)</f>
        <v>S303、304慈利三合镇至桑植人潮溪公路（桑植段）</v>
      </c>
      <c r="BJ457" s="43">
        <v>0</v>
      </c>
      <c r="BK457" s="43">
        <v>0</v>
      </c>
      <c r="BL457" s="43"/>
      <c r="BM457" s="43">
        <v>0</v>
      </c>
      <c r="BN457" s="43">
        <v>0</v>
      </c>
      <c r="BO457" s="43"/>
      <c r="BP457" s="43"/>
      <c r="BQ457" s="43"/>
      <c r="BR457" s="43"/>
      <c r="BS457" s="43">
        <f t="shared" si="23"/>
        <v>0</v>
      </c>
      <c r="BT457" s="106" t="s">
        <v>1187</v>
      </c>
      <c r="BU457" s="106" t="s">
        <v>1187</v>
      </c>
      <c r="BV457" s="110"/>
    </row>
    <row r="458" spans="1:74" ht="48">
      <c r="A458" s="28">
        <v>446</v>
      </c>
      <c r="B458" s="28" t="s">
        <v>274</v>
      </c>
      <c r="C458" s="28" t="s">
        <v>287</v>
      </c>
      <c r="D458" s="30" t="s">
        <v>2041</v>
      </c>
      <c r="E458" s="31"/>
      <c r="F458" s="31" t="s">
        <v>2041</v>
      </c>
      <c r="G458" s="32"/>
      <c r="H458" s="32"/>
      <c r="I458" s="38" t="s">
        <v>478</v>
      </c>
      <c r="J458" s="39" t="s">
        <v>1132</v>
      </c>
      <c r="K458" s="44"/>
      <c r="L458" s="47"/>
      <c r="M458" s="41"/>
      <c r="N458" s="42" t="s">
        <v>90</v>
      </c>
      <c r="O458" s="43">
        <v>23.6</v>
      </c>
      <c r="P458" s="65">
        <v>23.6</v>
      </c>
      <c r="Q458" s="65"/>
      <c r="R458" s="65">
        <v>23.6</v>
      </c>
      <c r="S458" s="65"/>
      <c r="T458" s="65"/>
      <c r="U458" s="65"/>
      <c r="V458" s="62">
        <v>2020</v>
      </c>
      <c r="W458" s="55">
        <v>2022</v>
      </c>
      <c r="X458" s="71" t="s">
        <v>2020</v>
      </c>
      <c r="Y458" s="75"/>
      <c r="Z458" s="73">
        <v>32000</v>
      </c>
      <c r="AA458" s="73">
        <v>21760</v>
      </c>
      <c r="AB458" s="73">
        <v>7080</v>
      </c>
      <c r="AC458" s="73"/>
      <c r="AD458" s="67">
        <v>24920</v>
      </c>
      <c r="AE458" s="86"/>
      <c r="AF458" s="86"/>
      <c r="AG458" s="67">
        <f t="shared" si="22"/>
        <v>0</v>
      </c>
      <c r="AH458" s="67">
        <f t="shared" si="22"/>
        <v>0</v>
      </c>
      <c r="AI458" s="88"/>
      <c r="AJ458" s="79"/>
      <c r="AK458" s="88"/>
      <c r="AL458" s="88"/>
      <c r="AM458" s="88"/>
      <c r="AN458" s="88"/>
      <c r="AO458" s="88"/>
      <c r="AP458" s="88"/>
      <c r="AQ458" s="88"/>
      <c r="AR458" s="55"/>
      <c r="AS458" s="55"/>
      <c r="AT458" s="55"/>
      <c r="AU458" s="93"/>
      <c r="AV458" s="55"/>
      <c r="AW458" s="94"/>
      <c r="AX458" s="94"/>
      <c r="AY458" s="95"/>
      <c r="AZ458" s="95"/>
      <c r="BA458" s="95"/>
      <c r="BB458" s="100"/>
      <c r="BC458" s="95"/>
      <c r="BD458" s="95"/>
      <c r="BE458" s="95"/>
      <c r="BF458" s="95"/>
      <c r="BG458" s="95"/>
      <c r="BH458" s="95"/>
      <c r="BI458" s="95" t="str">
        <f>VLOOKUP(D458,'部省规划资金拨付（年报数据）'!$C$8:'部省规划资金拨付（年报数据）'!$BE$464,1,FALSE)</f>
        <v>S220沅江市四季红镇至黄茅洲大桥北</v>
      </c>
      <c r="BJ458" s="43">
        <v>0</v>
      </c>
      <c r="BK458" s="43">
        <v>0</v>
      </c>
      <c r="BL458" s="43"/>
      <c r="BM458" s="43">
        <v>0</v>
      </c>
      <c r="BN458" s="43">
        <v>0</v>
      </c>
      <c r="BO458" s="43"/>
      <c r="BP458" s="43"/>
      <c r="BQ458" s="43"/>
      <c r="BR458" s="43"/>
      <c r="BS458" s="43">
        <f t="shared" si="23"/>
        <v>0</v>
      </c>
      <c r="BT458" s="106" t="s">
        <v>1187</v>
      </c>
      <c r="BU458" s="106" t="s">
        <v>1187</v>
      </c>
      <c r="BV458" s="110"/>
    </row>
    <row r="459" spans="1:74" ht="48">
      <c r="A459" s="28">
        <v>447</v>
      </c>
      <c r="B459" s="28" t="s">
        <v>274</v>
      </c>
      <c r="C459" s="28" t="s">
        <v>287</v>
      </c>
      <c r="D459" s="225" t="s">
        <v>2042</v>
      </c>
      <c r="E459" s="31"/>
      <c r="F459" s="225" t="s">
        <v>2042</v>
      </c>
      <c r="G459" s="32"/>
      <c r="H459" s="32"/>
      <c r="I459" s="38" t="s">
        <v>478</v>
      </c>
      <c r="J459" s="39" t="s">
        <v>1132</v>
      </c>
      <c r="K459" s="44"/>
      <c r="L459" s="47"/>
      <c r="M459" s="41"/>
      <c r="N459" s="42" t="s">
        <v>90</v>
      </c>
      <c r="O459" s="43">
        <v>1</v>
      </c>
      <c r="P459" s="65">
        <v>1</v>
      </c>
      <c r="Q459" s="65"/>
      <c r="R459" s="65">
        <v>1</v>
      </c>
      <c r="S459" s="65"/>
      <c r="T459" s="65"/>
      <c r="U459" s="65"/>
      <c r="V459" s="62">
        <v>2020</v>
      </c>
      <c r="W459" s="55">
        <v>2021</v>
      </c>
      <c r="X459" s="71"/>
      <c r="Y459" s="75"/>
      <c r="Z459" s="73">
        <v>3000</v>
      </c>
      <c r="AA459" s="73">
        <v>2040</v>
      </c>
      <c r="AB459" s="73">
        <v>300</v>
      </c>
      <c r="AC459" s="73"/>
      <c r="AD459" s="67"/>
      <c r="AE459" s="86"/>
      <c r="AF459" s="86"/>
      <c r="AG459" s="67">
        <f t="shared" ref="AG459:AH522" si="24">AI459+AS459+AW459+BA459+BE459</f>
        <v>0</v>
      </c>
      <c r="AH459" s="67">
        <f t="shared" si="24"/>
        <v>0</v>
      </c>
      <c r="AI459" s="88"/>
      <c r="AJ459" s="79"/>
      <c r="AK459" s="88"/>
      <c r="AL459" s="88"/>
      <c r="AM459" s="88"/>
      <c r="AN459" s="88"/>
      <c r="AO459" s="88"/>
      <c r="AP459" s="88"/>
      <c r="AQ459" s="88"/>
      <c r="AR459" s="55"/>
      <c r="AS459" s="55"/>
      <c r="AT459" s="55"/>
      <c r="AU459" s="93"/>
      <c r="AV459" s="55"/>
      <c r="AW459" s="94"/>
      <c r="AX459" s="94"/>
      <c r="AY459" s="95"/>
      <c r="AZ459" s="95"/>
      <c r="BA459" s="95"/>
      <c r="BB459" s="100"/>
      <c r="BC459" s="95"/>
      <c r="BD459" s="95"/>
      <c r="BE459" s="95"/>
      <c r="BF459" s="95"/>
      <c r="BG459" s="95"/>
      <c r="BH459" s="95"/>
      <c r="BI459" s="95" t="str">
        <f>VLOOKUP(D459,'部省规划资金拨付（年报数据）'!$C$8:'部省规划资金拨付（年报数据）'!$BE$464,1,FALSE)</f>
        <v>S317沅江市竹莲-南益高速竹莲互通</v>
      </c>
      <c r="BJ459" s="43">
        <v>0</v>
      </c>
      <c r="BK459" s="43">
        <v>0</v>
      </c>
      <c r="BL459" s="43"/>
      <c r="BM459" s="43">
        <v>0</v>
      </c>
      <c r="BN459" s="43">
        <v>0</v>
      </c>
      <c r="BO459" s="43"/>
      <c r="BP459" s="43"/>
      <c r="BQ459" s="43"/>
      <c r="BR459" s="43"/>
      <c r="BS459" s="43">
        <f>BM459+BN459+BQ459+BR459</f>
        <v>0</v>
      </c>
      <c r="BT459" s="106" t="s">
        <v>1187</v>
      </c>
      <c r="BU459" s="106" t="s">
        <v>1187</v>
      </c>
      <c r="BV459" s="110"/>
    </row>
    <row r="460" spans="1:74" ht="24">
      <c r="A460" s="28">
        <v>448</v>
      </c>
      <c r="B460" s="28" t="s">
        <v>300</v>
      </c>
      <c r="C460" s="28" t="s">
        <v>313</v>
      </c>
      <c r="D460" s="225" t="s">
        <v>1673</v>
      </c>
      <c r="E460" s="31"/>
      <c r="F460" s="225" t="s">
        <v>1673</v>
      </c>
      <c r="G460" s="32"/>
      <c r="H460" s="32"/>
      <c r="I460" s="38" t="s">
        <v>478</v>
      </c>
      <c r="J460" s="39" t="s">
        <v>1132</v>
      </c>
      <c r="K460" s="44"/>
      <c r="L460" s="47" t="s">
        <v>141</v>
      </c>
      <c r="M460" s="41"/>
      <c r="N460" s="42" t="s">
        <v>90</v>
      </c>
      <c r="O460" s="43">
        <v>13</v>
      </c>
      <c r="P460" s="226">
        <v>13</v>
      </c>
      <c r="Q460" s="65"/>
      <c r="R460" s="226">
        <v>13</v>
      </c>
      <c r="S460" s="65"/>
      <c r="T460" s="65"/>
      <c r="U460" s="65"/>
      <c r="V460" s="62">
        <v>2020</v>
      </c>
      <c r="W460" s="55">
        <v>2022</v>
      </c>
      <c r="X460" s="71"/>
      <c r="Y460" s="75"/>
      <c r="Z460" s="73">
        <v>71000</v>
      </c>
      <c r="AA460" s="73">
        <v>48280</v>
      </c>
      <c r="AB460" s="73">
        <v>5200</v>
      </c>
      <c r="AC460" s="73"/>
      <c r="AD460" s="67"/>
      <c r="AE460" s="86"/>
      <c r="AF460" s="86"/>
      <c r="AG460" s="67">
        <f t="shared" si="24"/>
        <v>0</v>
      </c>
      <c r="AH460" s="67">
        <f t="shared" si="24"/>
        <v>5757</v>
      </c>
      <c r="AI460" s="88"/>
      <c r="AJ460" s="79"/>
      <c r="AK460" s="88"/>
      <c r="AL460" s="88"/>
      <c r="AM460" s="88"/>
      <c r="AN460" s="88"/>
      <c r="AO460" s="88"/>
      <c r="AP460" s="88"/>
      <c r="AQ460" s="88"/>
      <c r="AR460" s="55"/>
      <c r="AS460" s="55"/>
      <c r="AT460" s="55"/>
      <c r="AU460" s="93"/>
      <c r="AV460" s="55"/>
      <c r="AW460" s="94"/>
      <c r="AX460" s="94"/>
      <c r="AY460" s="95"/>
      <c r="AZ460" s="95"/>
      <c r="BA460" s="95"/>
      <c r="BB460" s="100"/>
      <c r="BC460" s="95"/>
      <c r="BD460" s="95"/>
      <c r="BE460" s="95"/>
      <c r="BF460" s="102">
        <v>5757</v>
      </c>
      <c r="BG460" s="102" t="s">
        <v>93</v>
      </c>
      <c r="BH460" s="95"/>
      <c r="BI460" s="95" t="str">
        <f>VLOOKUP(D460,'部省规划资金拨付（年报数据）'!$C$8:'部省规划资金拨付（年报数据）'!$BE$464,1,FALSE)</f>
        <v>S345新田县田家-枧头</v>
      </c>
      <c r="BJ460" s="43">
        <v>0</v>
      </c>
      <c r="BK460" s="43">
        <v>0</v>
      </c>
      <c r="BL460" s="43"/>
      <c r="BM460" s="43">
        <v>0</v>
      </c>
      <c r="BN460" s="43">
        <v>0</v>
      </c>
      <c r="BO460" s="43"/>
      <c r="BP460" s="43"/>
      <c r="BQ460" s="43"/>
      <c r="BR460" s="43">
        <v>5757</v>
      </c>
      <c r="BS460" s="43">
        <f>BM460+BN460+BQ460+BR460</f>
        <v>5757</v>
      </c>
      <c r="BT460" s="106" t="s">
        <v>1187</v>
      </c>
      <c r="BU460" s="106" t="s">
        <v>1187</v>
      </c>
      <c r="BV460" s="110"/>
    </row>
    <row r="461" spans="1:74" ht="48">
      <c r="A461" s="28">
        <v>449</v>
      </c>
      <c r="B461" s="28" t="s">
        <v>300</v>
      </c>
      <c r="C461" s="28" t="s">
        <v>313</v>
      </c>
      <c r="D461" s="225" t="s">
        <v>1683</v>
      </c>
      <c r="E461" s="31"/>
      <c r="F461" s="225" t="s">
        <v>1683</v>
      </c>
      <c r="G461" s="32"/>
      <c r="H461" s="32"/>
      <c r="I461" s="38" t="s">
        <v>478</v>
      </c>
      <c r="J461" s="39" t="s">
        <v>1132</v>
      </c>
      <c r="K461" s="44"/>
      <c r="L461" s="47" t="s">
        <v>141</v>
      </c>
      <c r="M461" s="41"/>
      <c r="N461" s="42" t="s">
        <v>90</v>
      </c>
      <c r="O461" s="43">
        <v>18</v>
      </c>
      <c r="P461" s="226">
        <v>18</v>
      </c>
      <c r="Q461" s="226">
        <v>18</v>
      </c>
      <c r="R461" s="226"/>
      <c r="S461" s="65"/>
      <c r="T461" s="65"/>
      <c r="U461" s="65"/>
      <c r="V461" s="62">
        <v>2020</v>
      </c>
      <c r="W461" s="55">
        <v>2022</v>
      </c>
      <c r="X461" s="71"/>
      <c r="Y461" s="75"/>
      <c r="Z461" s="73">
        <v>45000</v>
      </c>
      <c r="AA461" s="73">
        <v>31950</v>
      </c>
      <c r="AB461" s="73">
        <v>29000</v>
      </c>
      <c r="AC461" s="73"/>
      <c r="AD461" s="67"/>
      <c r="AE461" s="86"/>
      <c r="AF461" s="86"/>
      <c r="AG461" s="67">
        <f t="shared" si="24"/>
        <v>0</v>
      </c>
      <c r="AH461" s="67">
        <f t="shared" si="24"/>
        <v>2950</v>
      </c>
      <c r="AI461" s="88"/>
      <c r="AJ461" s="79"/>
      <c r="AK461" s="88"/>
      <c r="AL461" s="88"/>
      <c r="AM461" s="88"/>
      <c r="AN461" s="88"/>
      <c r="AO461" s="88"/>
      <c r="AP461" s="88"/>
      <c r="AQ461" s="88"/>
      <c r="AR461" s="55"/>
      <c r="AS461" s="55"/>
      <c r="AT461" s="55"/>
      <c r="AU461" s="93"/>
      <c r="AV461" s="55"/>
      <c r="AW461" s="94"/>
      <c r="AX461" s="94"/>
      <c r="AY461" s="95"/>
      <c r="AZ461" s="95"/>
      <c r="BA461" s="95"/>
      <c r="BB461" s="100"/>
      <c r="BC461" s="95"/>
      <c r="BD461" s="95"/>
      <c r="BE461" s="95"/>
      <c r="BF461" s="102">
        <v>2950</v>
      </c>
      <c r="BG461" s="102" t="s">
        <v>93</v>
      </c>
      <c r="BH461" s="95"/>
      <c r="BI461" s="95" t="str">
        <f>VLOOKUP(D461,'部省规划资金拨付（年报数据）'!$C$8:'部省规划资金拨付（年报数据）'!$BE$464,1,FALSE)</f>
        <v>S345新田县宋家湾-二广高速宁远保安互通</v>
      </c>
      <c r="BJ461" s="43">
        <v>0</v>
      </c>
      <c r="BK461" s="43">
        <v>0</v>
      </c>
      <c r="BL461" s="43"/>
      <c r="BM461" s="43">
        <v>0</v>
      </c>
      <c r="BN461" s="43">
        <v>0</v>
      </c>
      <c r="BO461" s="43"/>
      <c r="BP461" s="43"/>
      <c r="BQ461" s="43"/>
      <c r="BR461" s="43">
        <v>2950</v>
      </c>
      <c r="BS461" s="43">
        <f>BM461+BN461+BQ461+BR461</f>
        <v>2950</v>
      </c>
      <c r="BT461" s="106" t="s">
        <v>1187</v>
      </c>
      <c r="BU461" s="106" t="s">
        <v>1187</v>
      </c>
      <c r="BV461" s="110"/>
    </row>
    <row r="462" spans="1:74" ht="24">
      <c r="A462" s="28">
        <v>450</v>
      </c>
      <c r="B462" s="28" t="s">
        <v>331</v>
      </c>
      <c r="C462" s="28" t="s">
        <v>338</v>
      </c>
      <c r="D462" s="30" t="s">
        <v>2043</v>
      </c>
      <c r="E462" s="31"/>
      <c r="F462" s="31" t="s">
        <v>2043</v>
      </c>
      <c r="G462" s="32"/>
      <c r="H462" s="32"/>
      <c r="I462" s="38" t="s">
        <v>478</v>
      </c>
      <c r="J462" s="39" t="s">
        <v>1132</v>
      </c>
      <c r="K462" s="44"/>
      <c r="L462" s="47"/>
      <c r="M462" s="41"/>
      <c r="N462" s="42" t="s">
        <v>90</v>
      </c>
      <c r="O462" s="43">
        <v>28</v>
      </c>
      <c r="P462" s="65">
        <v>28</v>
      </c>
      <c r="Q462" s="65"/>
      <c r="R462" s="65">
        <v>28</v>
      </c>
      <c r="S462" s="65"/>
      <c r="T462" s="65"/>
      <c r="U462" s="65"/>
      <c r="V462" s="62">
        <v>2020</v>
      </c>
      <c r="W462" s="55">
        <v>2022</v>
      </c>
      <c r="X462" s="71" t="s">
        <v>2020</v>
      </c>
      <c r="Y462" s="75"/>
      <c r="Z462" s="73">
        <v>20000</v>
      </c>
      <c r="AA462" s="73">
        <v>13600</v>
      </c>
      <c r="AB462" s="73">
        <v>11200</v>
      </c>
      <c r="AC462" s="73"/>
      <c r="AD462" s="67">
        <v>8800</v>
      </c>
      <c r="AE462" s="86"/>
      <c r="AF462" s="86"/>
      <c r="AG462" s="67">
        <f t="shared" si="24"/>
        <v>0</v>
      </c>
      <c r="AH462" s="67">
        <f t="shared" si="24"/>
        <v>0</v>
      </c>
      <c r="AI462" s="88"/>
      <c r="AJ462" s="79"/>
      <c r="AK462" s="88"/>
      <c r="AL462" s="88"/>
      <c r="AM462" s="88"/>
      <c r="AN462" s="88"/>
      <c r="AO462" s="88"/>
      <c r="AP462" s="88"/>
      <c r="AQ462" s="88"/>
      <c r="AR462" s="55"/>
      <c r="AS462" s="55"/>
      <c r="AT462" s="55"/>
      <c r="AU462" s="93"/>
      <c r="AV462" s="55"/>
      <c r="AW462" s="94"/>
      <c r="AX462" s="94"/>
      <c r="AY462" s="95"/>
      <c r="AZ462" s="95"/>
      <c r="BA462" s="95"/>
      <c r="BB462" s="100"/>
      <c r="BC462" s="95"/>
      <c r="BD462" s="95"/>
      <c r="BE462" s="95"/>
      <c r="BF462" s="95"/>
      <c r="BG462" s="95"/>
      <c r="BH462" s="95"/>
      <c r="BI462" s="95" t="str">
        <f>VLOOKUP(D462,'部省规划资金拨付（年报数据）'!$C$8:'部省规划资金拨付（年报数据）'!$BE$464,1,FALSE)</f>
        <v>S577通道县县溪-流团</v>
      </c>
      <c r="BJ462" s="43">
        <v>0</v>
      </c>
      <c r="BK462" s="43">
        <v>0</v>
      </c>
      <c r="BL462" s="43"/>
      <c r="BM462" s="43">
        <v>0</v>
      </c>
      <c r="BN462" s="43">
        <v>0</v>
      </c>
      <c r="BO462" s="43"/>
      <c r="BP462" s="43"/>
      <c r="BQ462" s="43"/>
      <c r="BR462" s="43"/>
      <c r="BS462" s="43">
        <f>BM462+BN462+BQ462+BR462</f>
        <v>0</v>
      </c>
      <c r="BT462" s="106" t="s">
        <v>1187</v>
      </c>
      <c r="BU462" s="106" t="s">
        <v>1187</v>
      </c>
      <c r="BV462" s="110"/>
    </row>
    <row r="463" spans="1:74" ht="24">
      <c r="A463" s="28">
        <v>451</v>
      </c>
      <c r="B463" s="28" t="s">
        <v>110</v>
      </c>
      <c r="C463" s="28" t="s">
        <v>1147</v>
      </c>
      <c r="D463" s="258" t="s">
        <v>2044</v>
      </c>
      <c r="E463" s="259"/>
      <c r="F463" s="31"/>
      <c r="G463" s="32"/>
      <c r="H463" s="32"/>
      <c r="I463" s="38" t="s">
        <v>478</v>
      </c>
      <c r="J463" s="39" t="s">
        <v>87</v>
      </c>
      <c r="K463" s="44"/>
      <c r="L463" s="47"/>
      <c r="M463" s="41"/>
      <c r="N463" s="42" t="s">
        <v>119</v>
      </c>
      <c r="O463" s="43">
        <v>22.882999999999999</v>
      </c>
      <c r="P463" s="65">
        <v>22.882999999999999</v>
      </c>
      <c r="Q463" s="65">
        <v>22.882999999999999</v>
      </c>
      <c r="R463" s="65"/>
      <c r="S463" s="65"/>
      <c r="T463" s="65"/>
      <c r="U463" s="65"/>
      <c r="V463" s="62">
        <v>2020</v>
      </c>
      <c r="W463" s="55">
        <v>2022</v>
      </c>
      <c r="X463" s="71"/>
      <c r="Y463" s="75"/>
      <c r="Z463" s="73">
        <v>83581</v>
      </c>
      <c r="AA463" s="73">
        <v>59342.51</v>
      </c>
      <c r="AB463" s="73">
        <v>8358.1</v>
      </c>
      <c r="AC463" s="73"/>
      <c r="AD463" s="67"/>
      <c r="AE463" s="86"/>
      <c r="AF463" s="86"/>
      <c r="AG463" s="67">
        <f t="shared" si="24"/>
        <v>0</v>
      </c>
      <c r="AH463" s="67">
        <f t="shared" si="24"/>
        <v>0</v>
      </c>
      <c r="AI463" s="88"/>
      <c r="AJ463" s="79"/>
      <c r="AK463" s="88"/>
      <c r="AL463" s="88"/>
      <c r="AM463" s="88"/>
      <c r="AN463" s="88"/>
      <c r="AO463" s="88"/>
      <c r="AP463" s="88"/>
      <c r="AQ463" s="88"/>
      <c r="AR463" s="55"/>
      <c r="AS463" s="55"/>
      <c r="AT463" s="55"/>
      <c r="AU463" s="93"/>
      <c r="AV463" s="55"/>
      <c r="AW463" s="94"/>
      <c r="AX463" s="94"/>
      <c r="AY463" s="95"/>
      <c r="AZ463" s="95"/>
      <c r="BA463" s="95"/>
      <c r="BB463" s="100"/>
      <c r="BC463" s="95"/>
      <c r="BD463" s="95"/>
      <c r="BE463" s="95"/>
      <c r="BF463" s="95"/>
      <c r="BG463" s="95"/>
      <c r="BH463" s="95"/>
      <c r="BI463" s="95" t="str">
        <f>VLOOKUP(D463,'部省规划资金拨付（年报数据）'!$C$8:'部省规划资金拨付（年报数据）'!$BE$464,1,FALSE)</f>
        <v>湘潭县土桥-花石</v>
      </c>
      <c r="BJ463" s="43">
        <v>0</v>
      </c>
      <c r="BK463" s="43">
        <v>0</v>
      </c>
      <c r="BL463" s="43"/>
      <c r="BM463" s="43">
        <v>0</v>
      </c>
      <c r="BN463" s="43">
        <v>0</v>
      </c>
      <c r="BO463" s="43"/>
      <c r="BP463" s="43"/>
      <c r="BQ463" s="43"/>
      <c r="BR463" s="43"/>
      <c r="BS463" s="43">
        <f>BM463+BN463+BQ463+BR463</f>
        <v>0</v>
      </c>
      <c r="BT463" s="106" t="s">
        <v>1187</v>
      </c>
      <c r="BU463" s="106" t="s">
        <v>1187</v>
      </c>
      <c r="BV463" s="110" t="s">
        <v>2045</v>
      </c>
    </row>
    <row r="464" spans="1:74" ht="30.95" customHeight="1">
      <c r="A464" s="28"/>
      <c r="B464" s="28"/>
      <c r="C464" s="28"/>
      <c r="D464" s="260" t="s">
        <v>2046</v>
      </c>
      <c r="E464" s="259"/>
      <c r="F464" s="31"/>
      <c r="G464" s="32"/>
      <c r="H464" s="32"/>
      <c r="I464" s="38"/>
      <c r="J464" s="39"/>
      <c r="K464" s="44"/>
      <c r="L464" s="47"/>
      <c r="M464" s="41"/>
      <c r="N464" s="42"/>
      <c r="O464" s="237">
        <f>SUBTOTAL(9,O465:O682)</f>
        <v>0</v>
      </c>
      <c r="P464" s="237">
        <f t="shared" ref="P464:AP464" si="25">SUBTOTAL(9,P465:P682)</f>
        <v>4741.0416000000005</v>
      </c>
      <c r="Q464" s="237">
        <f t="shared" si="25"/>
        <v>1419.8687600000001</v>
      </c>
      <c r="R464" s="237">
        <f t="shared" si="25"/>
        <v>2999.9600000000005</v>
      </c>
      <c r="S464" s="237">
        <f t="shared" si="25"/>
        <v>299.34000000000003</v>
      </c>
      <c r="T464" s="237">
        <f t="shared" si="25"/>
        <v>20159.84</v>
      </c>
      <c r="U464" s="237">
        <f t="shared" si="25"/>
        <v>1268</v>
      </c>
      <c r="V464" s="237"/>
      <c r="W464" s="237"/>
      <c r="X464" s="237"/>
      <c r="Y464" s="237"/>
      <c r="Z464" s="237">
        <f t="shared" si="25"/>
        <v>7245376.2599999998</v>
      </c>
      <c r="AA464" s="237">
        <f t="shared" si="25"/>
        <v>0</v>
      </c>
      <c r="AB464" s="237">
        <f t="shared" si="25"/>
        <v>1354046.7519999999</v>
      </c>
      <c r="AC464" s="237">
        <f t="shared" si="25"/>
        <v>0</v>
      </c>
      <c r="AD464" s="237">
        <f t="shared" si="25"/>
        <v>5345414.8157824865</v>
      </c>
      <c r="AE464" s="237">
        <f t="shared" si="25"/>
        <v>248436</v>
      </c>
      <c r="AF464" s="237">
        <f t="shared" si="25"/>
        <v>67507</v>
      </c>
      <c r="AG464" s="237">
        <f t="shared" si="25"/>
        <v>502543.28300000005</v>
      </c>
      <c r="AH464" s="237">
        <f t="shared" si="25"/>
        <v>23725.174999999999</v>
      </c>
      <c r="AI464" s="237">
        <f t="shared" si="25"/>
        <v>145481</v>
      </c>
      <c r="AJ464" s="237">
        <f t="shared" si="25"/>
        <v>-3004</v>
      </c>
      <c r="AK464" s="237">
        <f t="shared" si="25"/>
        <v>115481</v>
      </c>
      <c r="AL464" s="237">
        <f t="shared" si="25"/>
        <v>-3004</v>
      </c>
      <c r="AM464" s="237">
        <f t="shared" si="25"/>
        <v>30000</v>
      </c>
      <c r="AN464" s="237">
        <f t="shared" si="25"/>
        <v>0</v>
      </c>
      <c r="AO464" s="237">
        <f t="shared" si="25"/>
        <v>0</v>
      </c>
      <c r="AP464" s="237">
        <f t="shared" si="25"/>
        <v>0</v>
      </c>
      <c r="AQ464" s="237"/>
      <c r="AR464" s="237">
        <f>SUBTOTAL(9,AR465:AR682)</f>
        <v>185.66900000000001</v>
      </c>
      <c r="AS464" s="237">
        <f>SUBTOTAL(9,AS465:AS682)</f>
        <v>245202.92600000001</v>
      </c>
      <c r="AT464" s="237">
        <f>SUBTOTAL(9,AT465:AT682)</f>
        <v>55143.575000000004</v>
      </c>
      <c r="AU464" s="237"/>
      <c r="AV464" s="237">
        <f>SUBTOTAL(9,AV465:AV682)</f>
        <v>33.019999999999996</v>
      </c>
      <c r="AW464" s="237">
        <f>SUBTOTAL(9,AW465:AW682)</f>
        <v>90349.356999999989</v>
      </c>
      <c r="AX464" s="237">
        <f>SUBTOTAL(9,AX465:AX682)</f>
        <v>18719.599999999999</v>
      </c>
      <c r="AY464" s="237"/>
      <c r="AZ464" s="237">
        <f>SUBTOTAL(9,AZ465:AZ682)</f>
        <v>0</v>
      </c>
      <c r="BA464" s="237">
        <f>SUBTOTAL(9,BA465:BA682)</f>
        <v>0</v>
      </c>
      <c r="BB464" s="237">
        <f>SUBTOTAL(9,BB465:BB682)</f>
        <v>-47134</v>
      </c>
      <c r="BC464" s="237"/>
      <c r="BD464" s="237">
        <f>SUBTOTAL(9,BD465:BD682)</f>
        <v>0</v>
      </c>
      <c r="BE464" s="237">
        <f>SUBTOTAL(9,BE465:BE682)</f>
        <v>21510</v>
      </c>
      <c r="BF464" s="237">
        <f>SUBTOTAL(9,BF465:BF682)</f>
        <v>0</v>
      </c>
      <c r="BG464" s="237"/>
      <c r="BH464" s="237">
        <f>SUBTOTAL(9,BH465:BH682)</f>
        <v>0</v>
      </c>
      <c r="BI464" s="95" t="e">
        <f>VLOOKUP(D464,'部省规划资金拨付（年报数据）'!$C$8:'部省规划资金拨付（年报数据）'!$BE$464,1,FALSE)</f>
        <v>#N/A</v>
      </c>
      <c r="BJ464" s="237">
        <f t="shared" ref="BJ464:BV464" si="26">SUBTOTAL(9,BJ465:BJ682)</f>
        <v>70465</v>
      </c>
      <c r="BK464" s="237">
        <f t="shared" si="26"/>
        <v>20767.174999999999</v>
      </c>
      <c r="BL464" s="237">
        <f t="shared" si="26"/>
        <v>0</v>
      </c>
      <c r="BM464" s="237">
        <f t="shared" si="26"/>
        <v>70465</v>
      </c>
      <c r="BN464" s="237">
        <f t="shared" si="26"/>
        <v>0</v>
      </c>
      <c r="BO464" s="237">
        <f t="shared" si="26"/>
        <v>0</v>
      </c>
      <c r="BP464" s="237">
        <f t="shared" si="26"/>
        <v>0</v>
      </c>
      <c r="BQ464" s="237">
        <f t="shared" si="26"/>
        <v>0</v>
      </c>
      <c r="BR464" s="237">
        <f t="shared" si="26"/>
        <v>0</v>
      </c>
      <c r="BS464" s="237">
        <f t="shared" si="26"/>
        <v>70465</v>
      </c>
      <c r="BT464" s="237"/>
      <c r="BU464" s="237"/>
      <c r="BV464" s="237">
        <f t="shared" si="26"/>
        <v>0</v>
      </c>
    </row>
    <row r="465" spans="1:74" ht="36">
      <c r="A465" s="54">
        <v>452</v>
      </c>
      <c r="B465" s="54" t="s">
        <v>79</v>
      </c>
      <c r="C465" s="54" t="s">
        <v>80</v>
      </c>
      <c r="D465" s="241" t="s">
        <v>3379</v>
      </c>
      <c r="E465" s="31"/>
      <c r="F465" s="31"/>
      <c r="G465" s="32"/>
      <c r="H465" s="32"/>
      <c r="I465" s="38" t="s">
        <v>478</v>
      </c>
      <c r="J465" s="39"/>
      <c r="K465" s="54" t="s">
        <v>88</v>
      </c>
      <c r="L465" s="38"/>
      <c r="M465" s="44" t="s">
        <v>165</v>
      </c>
      <c r="N465" s="131"/>
      <c r="O465" s="57"/>
      <c r="P465" s="122">
        <v>18.684000000000001</v>
      </c>
      <c r="Q465" s="122"/>
      <c r="R465" s="122">
        <v>18.684000000000001</v>
      </c>
      <c r="S465" s="122"/>
      <c r="T465" s="122"/>
      <c r="U465" s="122"/>
      <c r="V465" s="122">
        <v>2011</v>
      </c>
      <c r="W465" s="122">
        <v>2016</v>
      </c>
      <c r="X465" s="71" t="s">
        <v>3380</v>
      </c>
      <c r="Y465" s="72" t="s">
        <v>3381</v>
      </c>
      <c r="Z465" s="73">
        <v>18454</v>
      </c>
      <c r="AA465" s="73"/>
      <c r="AB465" s="73">
        <v>1667</v>
      </c>
      <c r="AC465" s="73"/>
      <c r="AD465" s="73">
        <v>16787</v>
      </c>
      <c r="AE465" s="79">
        <v>18454</v>
      </c>
      <c r="AF465" s="79">
        <v>4671</v>
      </c>
      <c r="AG465" s="67">
        <f t="shared" si="24"/>
        <v>0</v>
      </c>
      <c r="AH465" s="67">
        <f t="shared" si="24"/>
        <v>-3004</v>
      </c>
      <c r="AI465" s="79"/>
      <c r="AJ465" s="139">
        <v>-3004</v>
      </c>
      <c r="AK465" s="139"/>
      <c r="AL465" s="139">
        <v>-3004</v>
      </c>
      <c r="AM465" s="79"/>
      <c r="AN465" s="79"/>
      <c r="AO465" s="79"/>
      <c r="AP465" s="79"/>
      <c r="AQ465" s="79"/>
      <c r="AR465" s="79"/>
      <c r="AS465" s="55"/>
      <c r="AT465" s="55"/>
      <c r="AU465" s="93"/>
      <c r="AV465" s="55"/>
      <c r="AW465" s="94"/>
      <c r="AX465" s="94"/>
      <c r="AY465" s="95"/>
      <c r="AZ465" s="95"/>
      <c r="BA465" s="95"/>
      <c r="BB465" s="100"/>
      <c r="BC465" s="95"/>
      <c r="BD465" s="95"/>
      <c r="BE465" s="95"/>
      <c r="BF465" s="95"/>
      <c r="BG465" s="95"/>
      <c r="BH465" s="95"/>
      <c r="BI465" s="95" t="e">
        <f>VLOOKUP(D465,'部省规划资金拨付（年报数据）'!$C$8:'部省规划资金拨付（年报数据）'!$BE$464,1,FALSE)</f>
        <v>#N/A</v>
      </c>
      <c r="BJ465" s="43">
        <v>1667</v>
      </c>
      <c r="BK465" s="43">
        <v>0</v>
      </c>
      <c r="BL465" s="43"/>
      <c r="BM465" s="43">
        <v>1667</v>
      </c>
      <c r="BN465" s="43">
        <v>0</v>
      </c>
      <c r="BO465" s="43"/>
      <c r="BP465" s="43"/>
      <c r="BQ465" s="43"/>
      <c r="BR465" s="43"/>
      <c r="BS465" s="43">
        <f>BM465+BN465+BQ465+BR465</f>
        <v>1667</v>
      </c>
      <c r="BT465" s="106"/>
      <c r="BU465" s="106"/>
      <c r="BV465" s="110" t="s">
        <v>3382</v>
      </c>
    </row>
    <row r="466" spans="1:74" ht="33" customHeight="1">
      <c r="A466" s="28">
        <v>453</v>
      </c>
      <c r="B466" s="28" t="s">
        <v>2047</v>
      </c>
      <c r="C466" s="28" t="s">
        <v>1661</v>
      </c>
      <c r="D466" s="241" t="s">
        <v>2048</v>
      </c>
      <c r="E466" s="31"/>
      <c r="F466" s="241" t="s">
        <v>2048</v>
      </c>
      <c r="G466" s="32"/>
      <c r="H466" s="32"/>
      <c r="I466" s="38" t="s">
        <v>478</v>
      </c>
      <c r="J466" s="39" t="s">
        <v>1074</v>
      </c>
      <c r="K466" s="54" t="s">
        <v>88</v>
      </c>
      <c r="L466" s="38"/>
      <c r="M466" s="262" t="s">
        <v>134</v>
      </c>
      <c r="N466" s="42" t="s">
        <v>90</v>
      </c>
      <c r="O466" s="57"/>
      <c r="P466" s="262">
        <v>30</v>
      </c>
      <c r="Q466" s="122"/>
      <c r="R466" s="262">
        <v>30</v>
      </c>
      <c r="S466" s="122"/>
      <c r="T466" s="122"/>
      <c r="U466" s="122"/>
      <c r="V466" s="122"/>
      <c r="W466" s="122"/>
      <c r="X466" s="71"/>
      <c r="Y466" s="72"/>
      <c r="Z466" s="103">
        <v>58125</v>
      </c>
      <c r="AA466" s="73"/>
      <c r="AB466" s="103">
        <v>7990</v>
      </c>
      <c r="AC466" s="73"/>
      <c r="AD466" s="73"/>
      <c r="AE466" s="79"/>
      <c r="AF466" s="79"/>
      <c r="AG466" s="67">
        <f t="shared" si="24"/>
        <v>1000</v>
      </c>
      <c r="AH466" s="67">
        <f t="shared" si="24"/>
        <v>0</v>
      </c>
      <c r="AI466" s="79"/>
      <c r="AJ466" s="139"/>
      <c r="AK466" s="139"/>
      <c r="AL466" s="139"/>
      <c r="AM466" s="79"/>
      <c r="AN466" s="79"/>
      <c r="AO466" s="79"/>
      <c r="AP466" s="79"/>
      <c r="AQ466" s="79"/>
      <c r="AR466" s="79"/>
      <c r="AS466" s="55"/>
      <c r="AT466" s="55"/>
      <c r="AU466" s="93"/>
      <c r="AV466" s="55"/>
      <c r="AW466" s="94"/>
      <c r="AX466" s="94"/>
      <c r="AY466" s="95"/>
      <c r="AZ466" s="95"/>
      <c r="BA466" s="95"/>
      <c r="BB466" s="100"/>
      <c r="BC466" s="95"/>
      <c r="BD466" s="95"/>
      <c r="BE466" s="101">
        <v>1000</v>
      </c>
      <c r="BF466" s="95"/>
      <c r="BG466" s="95"/>
      <c r="BH466" s="95"/>
      <c r="BI466" s="95" t="e">
        <f>VLOOKUP(D466,'部省规划资金拨付（年报数据）'!$C$8:'部省规划资金拨付（年报数据）'!$BE$464,1,FALSE)</f>
        <v>#N/A</v>
      </c>
      <c r="BJ466" s="43"/>
      <c r="BK466" s="43"/>
      <c r="BL466" s="43"/>
      <c r="BM466" s="43"/>
      <c r="BN466" s="43"/>
      <c r="BO466" s="43"/>
      <c r="BP466" s="43"/>
      <c r="BQ466" s="43"/>
      <c r="BR466" s="43"/>
      <c r="BS466" s="43"/>
      <c r="BT466" s="106"/>
      <c r="BU466" s="106"/>
      <c r="BV466" s="110"/>
    </row>
    <row r="467" spans="1:74" ht="36">
      <c r="A467" s="54">
        <v>454</v>
      </c>
      <c r="B467" s="54" t="s">
        <v>79</v>
      </c>
      <c r="C467" s="54" t="s">
        <v>96</v>
      </c>
      <c r="D467" s="200" t="s">
        <v>2049</v>
      </c>
      <c r="E467" s="31" t="s">
        <v>2050</v>
      </c>
      <c r="F467" s="31" t="s">
        <v>2051</v>
      </c>
      <c r="G467" s="32"/>
      <c r="H467" s="32"/>
      <c r="I467" s="38" t="s">
        <v>478</v>
      </c>
      <c r="J467" s="39" t="s">
        <v>1074</v>
      </c>
      <c r="K467" s="40" t="s">
        <v>88</v>
      </c>
      <c r="L467" s="38"/>
      <c r="M467" s="41" t="s">
        <v>89</v>
      </c>
      <c r="N467" s="42"/>
      <c r="O467" s="57"/>
      <c r="P467" s="62">
        <v>27.666</v>
      </c>
      <c r="Q467" s="62"/>
      <c r="R467" s="62">
        <v>27.666</v>
      </c>
      <c r="S467" s="62"/>
      <c r="T467" s="62"/>
      <c r="U467" s="62"/>
      <c r="V467" s="55">
        <v>2017</v>
      </c>
      <c r="W467" s="62">
        <v>2019</v>
      </c>
      <c r="X467" s="71" t="s">
        <v>2052</v>
      </c>
      <c r="Y467" s="75" t="s">
        <v>2053</v>
      </c>
      <c r="Z467" s="73">
        <v>90448.19</v>
      </c>
      <c r="AA467" s="73"/>
      <c r="AB467" s="73">
        <v>12078</v>
      </c>
      <c r="AC467" s="73"/>
      <c r="AD467" s="67">
        <v>78370.19</v>
      </c>
      <c r="AE467" s="67"/>
      <c r="AF467" s="67"/>
      <c r="AG467" s="67">
        <f t="shared" si="24"/>
        <v>76313.732999999993</v>
      </c>
      <c r="AH467" s="67">
        <f t="shared" si="24"/>
        <v>6.5000000000509317E-2</v>
      </c>
      <c r="AI467" s="79"/>
      <c r="AJ467" s="79"/>
      <c r="AK467" s="79"/>
      <c r="AL467" s="79"/>
      <c r="AM467" s="79"/>
      <c r="AN467" s="79"/>
      <c r="AO467" s="79"/>
      <c r="AP467" s="79"/>
      <c r="AQ467" s="79"/>
      <c r="AR467" s="79"/>
      <c r="AS467" s="55">
        <v>36179.275999999998</v>
      </c>
      <c r="AT467" s="55">
        <v>1452.4649999999999</v>
      </c>
      <c r="AU467" s="93" t="s">
        <v>246</v>
      </c>
      <c r="AV467" s="55"/>
      <c r="AW467" s="94">
        <v>27134.456999999999</v>
      </c>
      <c r="AX467" s="94">
        <v>7002.6</v>
      </c>
      <c r="AY467" s="95" t="s">
        <v>93</v>
      </c>
      <c r="AZ467" s="95"/>
      <c r="BA467" s="95"/>
      <c r="BB467" s="100">
        <v>-8455</v>
      </c>
      <c r="BC467" s="95" t="s">
        <v>1187</v>
      </c>
      <c r="BD467" s="95"/>
      <c r="BE467" s="101">
        <v>13000</v>
      </c>
      <c r="BF467" s="95"/>
      <c r="BG467" s="101" t="s">
        <v>93</v>
      </c>
      <c r="BH467" s="95"/>
      <c r="BI467" s="95" t="str">
        <f>VLOOKUP(D467,'部省规划资金拨付（年报数据）'!$C$8:'部省规划资金拨付（年报数据）'!$BE$464,1,FALSE)</f>
        <v>S326线浏阳市普迹至雨花区跳马</v>
      </c>
      <c r="BJ467" s="43">
        <v>1452</v>
      </c>
      <c r="BK467" s="43">
        <v>-1451.9349999999999</v>
      </c>
      <c r="BL467" s="43"/>
      <c r="BM467" s="43">
        <v>1452</v>
      </c>
      <c r="BN467" s="43">
        <v>0</v>
      </c>
      <c r="BO467" s="43"/>
      <c r="BP467" s="43"/>
      <c r="BQ467" s="43"/>
      <c r="BR467" s="43"/>
      <c r="BS467" s="43">
        <f t="shared" ref="BS467:BS489" si="27">BM467+BN467+BQ467+BR467</f>
        <v>1452</v>
      </c>
      <c r="BT467" s="106"/>
      <c r="BU467" s="106"/>
      <c r="BV467" s="110"/>
    </row>
    <row r="468" spans="1:74" ht="36">
      <c r="A468" s="28">
        <v>455</v>
      </c>
      <c r="B468" s="28" t="s">
        <v>79</v>
      </c>
      <c r="C468" s="28" t="s">
        <v>96</v>
      </c>
      <c r="D468" s="241" t="s">
        <v>3383</v>
      </c>
      <c r="E468" s="31"/>
      <c r="F468" s="31" t="s">
        <v>3383</v>
      </c>
      <c r="G468" s="32"/>
      <c r="H468" s="32"/>
      <c r="I468" s="38" t="s">
        <v>478</v>
      </c>
      <c r="J468" s="39"/>
      <c r="K468" s="54" t="s">
        <v>88</v>
      </c>
      <c r="L468" s="38"/>
      <c r="M468" s="44" t="s">
        <v>89</v>
      </c>
      <c r="N468" s="131"/>
      <c r="O468" s="57"/>
      <c r="P468" s="122">
        <v>6.43</v>
      </c>
      <c r="Q468" s="122"/>
      <c r="R468" s="122">
        <v>6.43</v>
      </c>
      <c r="S468" s="122"/>
      <c r="T468" s="122"/>
      <c r="U468" s="122"/>
      <c r="V468" s="122">
        <v>2013</v>
      </c>
      <c r="W468" s="122">
        <v>2016</v>
      </c>
      <c r="X468" s="71" t="s">
        <v>3384</v>
      </c>
      <c r="Y468" s="136" t="s">
        <v>3385</v>
      </c>
      <c r="Z468" s="73">
        <v>4300</v>
      </c>
      <c r="AA468" s="73"/>
      <c r="AB468" s="73">
        <v>1478</v>
      </c>
      <c r="AC468" s="73"/>
      <c r="AD468" s="73">
        <v>2822</v>
      </c>
      <c r="AE468" s="79">
        <v>4300</v>
      </c>
      <c r="AF468" s="79">
        <v>1478</v>
      </c>
      <c r="AG468" s="67">
        <f t="shared" si="24"/>
        <v>0</v>
      </c>
      <c r="AH468" s="67">
        <f t="shared" si="24"/>
        <v>0</v>
      </c>
      <c r="AI468" s="79">
        <v>0</v>
      </c>
      <c r="AJ468" s="79">
        <v>0</v>
      </c>
      <c r="AK468" s="79"/>
      <c r="AL468" s="79"/>
      <c r="AM468" s="79"/>
      <c r="AN468" s="79"/>
      <c r="AO468" s="79"/>
      <c r="AP468" s="79"/>
      <c r="AQ468" s="79" t="s">
        <v>103</v>
      </c>
      <c r="AR468" s="79">
        <v>6.43</v>
      </c>
      <c r="AS468" s="55"/>
      <c r="AT468" s="55"/>
      <c r="AU468" s="93"/>
      <c r="AV468" s="55"/>
      <c r="AW468" s="94"/>
      <c r="AX468" s="94"/>
      <c r="AY468" s="95"/>
      <c r="AZ468" s="95"/>
      <c r="BA468" s="95"/>
      <c r="BB468" s="100"/>
      <c r="BC468" s="95"/>
      <c r="BD468" s="95"/>
      <c r="BE468" s="95"/>
      <c r="BF468" s="95"/>
      <c r="BG468" s="95"/>
      <c r="BH468" s="95"/>
      <c r="BI468" s="95" t="e">
        <f>VLOOKUP(D468,'部省规划资金拨付（年报数据）'!$C$8:'部省规划资金拨付（年报数据）'!$BE$464,1,FALSE)</f>
        <v>#N/A</v>
      </c>
      <c r="BJ468" s="43">
        <v>1478</v>
      </c>
      <c r="BK468" s="43">
        <v>0</v>
      </c>
      <c r="BL468" s="43"/>
      <c r="BM468" s="43">
        <v>1478</v>
      </c>
      <c r="BN468" s="43">
        <v>0</v>
      </c>
      <c r="BO468" s="43"/>
      <c r="BP468" s="43"/>
      <c r="BQ468" s="43"/>
      <c r="BR468" s="43"/>
      <c r="BS468" s="43">
        <f t="shared" si="27"/>
        <v>1478</v>
      </c>
      <c r="BT468" s="106"/>
      <c r="BU468" s="106"/>
      <c r="BV468" s="110" t="s">
        <v>3382</v>
      </c>
    </row>
    <row r="469" spans="1:74" ht="36">
      <c r="A469" s="54">
        <v>456</v>
      </c>
      <c r="B469" s="54" t="s">
        <v>79</v>
      </c>
      <c r="C469" s="54" t="s">
        <v>96</v>
      </c>
      <c r="D469" s="116" t="s">
        <v>3386</v>
      </c>
      <c r="E469" s="31"/>
      <c r="F469" s="31" t="s">
        <v>3386</v>
      </c>
      <c r="G469" s="32"/>
      <c r="H469" s="32"/>
      <c r="I469" s="38" t="s">
        <v>478</v>
      </c>
      <c r="J469" s="39"/>
      <c r="K469" s="54" t="s">
        <v>88</v>
      </c>
      <c r="L469" s="38"/>
      <c r="M469" s="41" t="s">
        <v>165</v>
      </c>
      <c r="N469" s="263"/>
      <c r="O469" s="57"/>
      <c r="P469" s="55">
        <v>11.15</v>
      </c>
      <c r="Q469" s="55"/>
      <c r="R469" s="55">
        <v>11.15</v>
      </c>
      <c r="S469" s="55"/>
      <c r="T469" s="55"/>
      <c r="U469" s="55"/>
      <c r="V469" s="55">
        <v>2014</v>
      </c>
      <c r="W469" s="55">
        <v>2016</v>
      </c>
      <c r="X469" s="71" t="s">
        <v>3387</v>
      </c>
      <c r="Y469" s="136" t="s">
        <v>3388</v>
      </c>
      <c r="Z469" s="73">
        <v>11317.61</v>
      </c>
      <c r="AA469" s="73"/>
      <c r="AB469" s="73">
        <v>3033</v>
      </c>
      <c r="AC469" s="73"/>
      <c r="AD469" s="67">
        <v>8284.61</v>
      </c>
      <c r="AE469" s="79">
        <v>7356</v>
      </c>
      <c r="AF469" s="79">
        <v>3033</v>
      </c>
      <c r="AG469" s="67">
        <f t="shared" si="24"/>
        <v>3962</v>
      </c>
      <c r="AH469" s="67">
        <f t="shared" si="24"/>
        <v>0</v>
      </c>
      <c r="AI469" s="79">
        <v>3962</v>
      </c>
      <c r="AJ469" s="79">
        <v>0</v>
      </c>
      <c r="AK469" s="79">
        <v>3962</v>
      </c>
      <c r="AL469" s="79">
        <v>0</v>
      </c>
      <c r="AM469" s="79"/>
      <c r="AN469" s="79"/>
      <c r="AO469" s="79"/>
      <c r="AP469" s="79"/>
      <c r="AQ469" s="79" t="s">
        <v>103</v>
      </c>
      <c r="AR469" s="79">
        <v>11.15</v>
      </c>
      <c r="AS469" s="55"/>
      <c r="AT469" s="55"/>
      <c r="AU469" s="93"/>
      <c r="AV469" s="55"/>
      <c r="AW469" s="94"/>
      <c r="AX469" s="94"/>
      <c r="AY469" s="95"/>
      <c r="AZ469" s="95"/>
      <c r="BA469" s="95"/>
      <c r="BB469" s="100"/>
      <c r="BC469" s="95"/>
      <c r="BD469" s="95"/>
      <c r="BE469" s="95"/>
      <c r="BF469" s="95"/>
      <c r="BG469" s="95"/>
      <c r="BH469" s="95"/>
      <c r="BI469" s="95" t="e">
        <f>VLOOKUP(D469,'部省规划资金拨付（年报数据）'!$C$8:'部省规划资金拨付（年报数据）'!$BE$464,1,FALSE)</f>
        <v>#N/A</v>
      </c>
      <c r="BJ469" s="43">
        <v>0</v>
      </c>
      <c r="BK469" s="43">
        <v>3033</v>
      </c>
      <c r="BL469" s="43"/>
      <c r="BM469" s="43">
        <v>0</v>
      </c>
      <c r="BN469" s="43">
        <v>0</v>
      </c>
      <c r="BO469" s="43"/>
      <c r="BP469" s="43"/>
      <c r="BQ469" s="43"/>
      <c r="BR469" s="43"/>
      <c r="BS469" s="43">
        <f t="shared" si="27"/>
        <v>0</v>
      </c>
      <c r="BT469" s="106"/>
      <c r="BU469" s="106"/>
      <c r="BV469" s="110" t="s">
        <v>3382</v>
      </c>
    </row>
    <row r="470" spans="1:74" ht="36">
      <c r="A470" s="28">
        <v>457</v>
      </c>
      <c r="B470" s="28" t="s">
        <v>79</v>
      </c>
      <c r="C470" s="28" t="s">
        <v>96</v>
      </c>
      <c r="D470" s="241" t="s">
        <v>3389</v>
      </c>
      <c r="E470" s="31"/>
      <c r="F470" s="31" t="s">
        <v>3389</v>
      </c>
      <c r="G470" s="32"/>
      <c r="H470" s="32"/>
      <c r="I470" s="38" t="s">
        <v>478</v>
      </c>
      <c r="J470" s="39"/>
      <c r="K470" s="54" t="s">
        <v>88</v>
      </c>
      <c r="L470" s="38"/>
      <c r="M470" s="44" t="s">
        <v>165</v>
      </c>
      <c r="N470" s="131"/>
      <c r="O470" s="57"/>
      <c r="P470" s="122">
        <v>9.157</v>
      </c>
      <c r="Q470" s="122"/>
      <c r="R470" s="122">
        <v>9.157</v>
      </c>
      <c r="S470" s="122"/>
      <c r="T470" s="122"/>
      <c r="U470" s="122"/>
      <c r="V470" s="122">
        <v>2013</v>
      </c>
      <c r="W470" s="122">
        <v>2016</v>
      </c>
      <c r="X470" s="71" t="s">
        <v>3390</v>
      </c>
      <c r="Y470" s="136" t="s">
        <v>3391</v>
      </c>
      <c r="Z470" s="73">
        <v>4552</v>
      </c>
      <c r="AA470" s="73"/>
      <c r="AB470" s="73">
        <v>2289</v>
      </c>
      <c r="AC470" s="73"/>
      <c r="AD470" s="73">
        <v>2263</v>
      </c>
      <c r="AE470" s="79">
        <v>4552</v>
      </c>
      <c r="AF470" s="79">
        <v>2289</v>
      </c>
      <c r="AG470" s="67">
        <f t="shared" si="24"/>
        <v>0</v>
      </c>
      <c r="AH470" s="67">
        <f t="shared" si="24"/>
        <v>0</v>
      </c>
      <c r="AI470" s="79">
        <v>0</v>
      </c>
      <c r="AJ470" s="79">
        <v>0</v>
      </c>
      <c r="AK470" s="79">
        <v>0</v>
      </c>
      <c r="AL470" s="79"/>
      <c r="AM470" s="79"/>
      <c r="AN470" s="79"/>
      <c r="AO470" s="79"/>
      <c r="AP470" s="79"/>
      <c r="AQ470" s="79" t="s">
        <v>103</v>
      </c>
      <c r="AR470" s="79">
        <v>9.157</v>
      </c>
      <c r="AS470" s="55"/>
      <c r="AT470" s="55"/>
      <c r="AU470" s="93"/>
      <c r="AV470" s="55"/>
      <c r="AW470" s="94"/>
      <c r="AX470" s="94"/>
      <c r="AY470" s="95"/>
      <c r="AZ470" s="95"/>
      <c r="BA470" s="95"/>
      <c r="BB470" s="100"/>
      <c r="BC470" s="95"/>
      <c r="BD470" s="95"/>
      <c r="BE470" s="95"/>
      <c r="BF470" s="95"/>
      <c r="BG470" s="95"/>
      <c r="BH470" s="95"/>
      <c r="BI470" s="95" t="e">
        <f>VLOOKUP(D470,'部省规划资金拨付（年报数据）'!$C$8:'部省规划资金拨付（年报数据）'!$BE$464,1,FALSE)</f>
        <v>#N/A</v>
      </c>
      <c r="BJ470" s="43">
        <v>2289</v>
      </c>
      <c r="BK470" s="43">
        <v>0</v>
      </c>
      <c r="BL470" s="43"/>
      <c r="BM470" s="43">
        <v>2289</v>
      </c>
      <c r="BN470" s="43">
        <v>0</v>
      </c>
      <c r="BO470" s="43"/>
      <c r="BP470" s="43"/>
      <c r="BQ470" s="43"/>
      <c r="BR470" s="43"/>
      <c r="BS470" s="43">
        <f t="shared" si="27"/>
        <v>2289</v>
      </c>
      <c r="BT470" s="106"/>
      <c r="BU470" s="106"/>
      <c r="BV470" s="110" t="s">
        <v>3382</v>
      </c>
    </row>
    <row r="471" spans="1:74" ht="48">
      <c r="A471" s="54">
        <v>458</v>
      </c>
      <c r="B471" s="54" t="s">
        <v>79</v>
      </c>
      <c r="C471" s="54" t="s">
        <v>3392</v>
      </c>
      <c r="D471" s="200" t="s">
        <v>2589</v>
      </c>
      <c r="E471" s="31" t="s">
        <v>3393</v>
      </c>
      <c r="F471" s="31" t="s">
        <v>3394</v>
      </c>
      <c r="G471" s="32" t="s">
        <v>1641</v>
      </c>
      <c r="H471" s="32"/>
      <c r="I471" s="38" t="s">
        <v>478</v>
      </c>
      <c r="J471" s="39" t="s">
        <v>1074</v>
      </c>
      <c r="K471" s="44" t="s">
        <v>88</v>
      </c>
      <c r="L471" s="47"/>
      <c r="M471" s="41" t="s">
        <v>89</v>
      </c>
      <c r="N471" s="42"/>
      <c r="O471" s="57"/>
      <c r="P471" s="62">
        <v>206.05099999999999</v>
      </c>
      <c r="Q471" s="62">
        <v>86.703999999999994</v>
      </c>
      <c r="R471" s="62">
        <v>116.328</v>
      </c>
      <c r="S471" s="62"/>
      <c r="T471" s="62">
        <v>3019</v>
      </c>
      <c r="U471" s="62"/>
      <c r="V471" s="55">
        <v>2017</v>
      </c>
      <c r="W471" s="62">
        <v>2020</v>
      </c>
      <c r="X471" s="71" t="s">
        <v>2590</v>
      </c>
      <c r="Y471" s="75" t="s">
        <v>2591</v>
      </c>
      <c r="Z471" s="73">
        <v>199500</v>
      </c>
      <c r="AA471" s="73"/>
      <c r="AB471" s="73">
        <v>29546.5</v>
      </c>
      <c r="AC471" s="73"/>
      <c r="AD471" s="67">
        <v>169953.5</v>
      </c>
      <c r="AE471" s="67"/>
      <c r="AF471" s="67"/>
      <c r="AG471" s="67">
        <f t="shared" si="24"/>
        <v>29925</v>
      </c>
      <c r="AH471" s="67">
        <f t="shared" si="24"/>
        <v>4431.9750000000004</v>
      </c>
      <c r="AI471" s="79"/>
      <c r="AJ471" s="79"/>
      <c r="AK471" s="79"/>
      <c r="AL471" s="79"/>
      <c r="AM471" s="79"/>
      <c r="AN471" s="79"/>
      <c r="AO471" s="79"/>
      <c r="AP471" s="79"/>
      <c r="AQ471" s="79"/>
      <c r="AR471" s="79"/>
      <c r="AS471" s="55">
        <v>29925</v>
      </c>
      <c r="AT471" s="55">
        <v>4431.9750000000004</v>
      </c>
      <c r="AU471" s="93" t="s">
        <v>246</v>
      </c>
      <c r="AV471" s="55"/>
      <c r="AW471" s="94"/>
      <c r="AX471" s="94"/>
      <c r="AY471" s="95"/>
      <c r="AZ471" s="95"/>
      <c r="BA471" s="95"/>
      <c r="BB471" s="100"/>
      <c r="BC471" s="95"/>
      <c r="BD471" s="95"/>
      <c r="BE471" s="95"/>
      <c r="BF471" s="95"/>
      <c r="BG471" s="95"/>
      <c r="BH471" s="95"/>
      <c r="BI471" s="95" t="e">
        <f>VLOOKUP(D471,'部省规划资金拨付（年报数据）'!$C$8:'部省规划资金拨付（年报数据）'!$BE$464,1,FALSE)</f>
        <v>#N/A</v>
      </c>
      <c r="BJ471" s="43">
        <v>0</v>
      </c>
      <c r="BK471" s="43">
        <v>4431.9750000000004</v>
      </c>
      <c r="BL471" s="43"/>
      <c r="BM471" s="43">
        <v>0</v>
      </c>
      <c r="BN471" s="43">
        <v>0</v>
      </c>
      <c r="BO471" s="43"/>
      <c r="BP471" s="43"/>
      <c r="BQ471" s="43"/>
      <c r="BR471" s="43"/>
      <c r="BS471" s="43">
        <f t="shared" si="27"/>
        <v>0</v>
      </c>
      <c r="BT471" s="106"/>
      <c r="BU471" s="106"/>
      <c r="BV471" s="110" t="s">
        <v>3395</v>
      </c>
    </row>
    <row r="472" spans="1:74" ht="36">
      <c r="A472" s="28">
        <v>459</v>
      </c>
      <c r="B472" s="28" t="s">
        <v>79</v>
      </c>
      <c r="C472" s="28" t="s">
        <v>3396</v>
      </c>
      <c r="D472" s="200" t="s">
        <v>2593</v>
      </c>
      <c r="E472" s="31" t="s">
        <v>3397</v>
      </c>
      <c r="F472" s="31" t="s">
        <v>3398</v>
      </c>
      <c r="G472" s="32"/>
      <c r="H472" s="32"/>
      <c r="I472" s="38" t="s">
        <v>478</v>
      </c>
      <c r="J472" s="39" t="s">
        <v>1074</v>
      </c>
      <c r="K472" s="44" t="s">
        <v>88</v>
      </c>
      <c r="L472" s="47"/>
      <c r="M472" s="41" t="s">
        <v>89</v>
      </c>
      <c r="N472" s="42"/>
      <c r="O472" s="57"/>
      <c r="P472" s="62">
        <v>161.72499999999999</v>
      </c>
      <c r="Q472" s="62">
        <v>15.66</v>
      </c>
      <c r="R472" s="62">
        <v>146.065</v>
      </c>
      <c r="S472" s="62"/>
      <c r="T472" s="62"/>
      <c r="U472" s="62"/>
      <c r="V472" s="55">
        <v>2017</v>
      </c>
      <c r="W472" s="62">
        <v>2020</v>
      </c>
      <c r="X472" s="71" t="s">
        <v>2594</v>
      </c>
      <c r="Y472" s="75" t="s">
        <v>2595</v>
      </c>
      <c r="Z472" s="73">
        <v>129000</v>
      </c>
      <c r="AA472" s="73"/>
      <c r="AB472" s="73">
        <v>22672</v>
      </c>
      <c r="AC472" s="73"/>
      <c r="AD472" s="67">
        <v>106328</v>
      </c>
      <c r="AE472" s="67"/>
      <c r="AF472" s="67"/>
      <c r="AG472" s="67">
        <f t="shared" si="24"/>
        <v>19350</v>
      </c>
      <c r="AH472" s="67">
        <f t="shared" si="24"/>
        <v>3400.8</v>
      </c>
      <c r="AI472" s="79"/>
      <c r="AJ472" s="79"/>
      <c r="AK472" s="79"/>
      <c r="AL472" s="79"/>
      <c r="AM472" s="79"/>
      <c r="AN472" s="79"/>
      <c r="AO472" s="79"/>
      <c r="AP472" s="79"/>
      <c r="AQ472" s="79"/>
      <c r="AR472" s="79"/>
      <c r="AS472" s="55">
        <v>19350</v>
      </c>
      <c r="AT472" s="55">
        <v>3400.8</v>
      </c>
      <c r="AU472" s="93" t="s">
        <v>246</v>
      </c>
      <c r="AV472" s="55"/>
      <c r="AW472" s="94"/>
      <c r="AX472" s="94"/>
      <c r="AY472" s="95"/>
      <c r="AZ472" s="95"/>
      <c r="BA472" s="95"/>
      <c r="BB472" s="100"/>
      <c r="BC472" s="95"/>
      <c r="BD472" s="95"/>
      <c r="BE472" s="95"/>
      <c r="BF472" s="95"/>
      <c r="BG472" s="95"/>
      <c r="BH472" s="95"/>
      <c r="BI472" s="95" t="e">
        <f>VLOOKUP(D472,'部省规划资金拨付（年报数据）'!$C$8:'部省规划资金拨付（年报数据）'!$BE$464,1,FALSE)</f>
        <v>#N/A</v>
      </c>
      <c r="BJ472" s="43">
        <v>0</v>
      </c>
      <c r="BK472" s="43">
        <v>3400.8</v>
      </c>
      <c r="BL472" s="43"/>
      <c r="BM472" s="43">
        <v>0</v>
      </c>
      <c r="BN472" s="43">
        <v>0</v>
      </c>
      <c r="BO472" s="43"/>
      <c r="BP472" s="43"/>
      <c r="BQ472" s="43"/>
      <c r="BR472" s="43"/>
      <c r="BS472" s="43">
        <f t="shared" si="27"/>
        <v>0</v>
      </c>
      <c r="BT472" s="106"/>
      <c r="BU472" s="106"/>
      <c r="BV472" s="110" t="s">
        <v>3395</v>
      </c>
    </row>
    <row r="473" spans="1:74" ht="36">
      <c r="A473" s="54">
        <v>460</v>
      </c>
      <c r="B473" s="54" t="s">
        <v>79</v>
      </c>
      <c r="C473" s="54" t="s">
        <v>486</v>
      </c>
      <c r="D473" s="205" t="s">
        <v>3399</v>
      </c>
      <c r="E473" s="31" t="s">
        <v>3399</v>
      </c>
      <c r="F473" s="31"/>
      <c r="G473" s="32"/>
      <c r="H473" s="32"/>
      <c r="I473" s="38" t="s">
        <v>478</v>
      </c>
      <c r="J473" s="39"/>
      <c r="K473" s="54" t="s">
        <v>88</v>
      </c>
      <c r="L473" s="38"/>
      <c r="M473" s="41" t="s">
        <v>165</v>
      </c>
      <c r="N473" s="42"/>
      <c r="O473" s="57"/>
      <c r="P473" s="55">
        <v>4.7439999999999998</v>
      </c>
      <c r="Q473" s="62">
        <v>4.7439999999999998</v>
      </c>
      <c r="R473" s="62"/>
      <c r="S473" s="62"/>
      <c r="T473" s="62"/>
      <c r="U473" s="62"/>
      <c r="V473" s="55">
        <v>2017</v>
      </c>
      <c r="W473" s="62">
        <v>2019</v>
      </c>
      <c r="X473" s="71" t="s">
        <v>3400</v>
      </c>
      <c r="Y473" s="197" t="s">
        <v>3401</v>
      </c>
      <c r="Z473" s="73">
        <v>10000</v>
      </c>
      <c r="AA473" s="73"/>
      <c r="AB473" s="73">
        <v>7543</v>
      </c>
      <c r="AC473" s="73"/>
      <c r="AD473" s="67">
        <v>2457</v>
      </c>
      <c r="AE473" s="67"/>
      <c r="AF473" s="67"/>
      <c r="AG473" s="67">
        <f t="shared" si="24"/>
        <v>10000</v>
      </c>
      <c r="AH473" s="67">
        <f t="shared" si="24"/>
        <v>7543</v>
      </c>
      <c r="AI473" s="79"/>
      <c r="AJ473" s="79"/>
      <c r="AK473" s="79"/>
      <c r="AL473" s="79"/>
      <c r="AM473" s="79"/>
      <c r="AN473" s="79"/>
      <c r="AO473" s="79"/>
      <c r="AP473" s="79"/>
      <c r="AQ473" s="79"/>
      <c r="AR473" s="79"/>
      <c r="AS473" s="55">
        <v>10000</v>
      </c>
      <c r="AT473" s="55">
        <v>7543</v>
      </c>
      <c r="AU473" s="93" t="s">
        <v>246</v>
      </c>
      <c r="AV473" s="55"/>
      <c r="AW473" s="94"/>
      <c r="AX473" s="94"/>
      <c r="AY473" s="95"/>
      <c r="AZ473" s="95"/>
      <c r="BA473" s="95"/>
      <c r="BB473" s="100"/>
      <c r="BC473" s="95"/>
      <c r="BD473" s="95"/>
      <c r="BE473" s="95"/>
      <c r="BF473" s="95"/>
      <c r="BG473" s="95"/>
      <c r="BH473" s="95"/>
      <c r="BI473" s="95" t="e">
        <f>VLOOKUP(D473,'部省规划资金拨付（年报数据）'!$C$8:'部省规划资金拨付（年报数据）'!$BE$464,1,FALSE)</f>
        <v>#N/A</v>
      </c>
      <c r="BJ473" s="43">
        <v>7543</v>
      </c>
      <c r="BK473" s="43">
        <v>0</v>
      </c>
      <c r="BL473" s="43"/>
      <c r="BM473" s="43">
        <v>7543</v>
      </c>
      <c r="BN473" s="43">
        <v>0</v>
      </c>
      <c r="BO473" s="43"/>
      <c r="BP473" s="43"/>
      <c r="BQ473" s="43"/>
      <c r="BR473" s="43"/>
      <c r="BS473" s="43">
        <f t="shared" si="27"/>
        <v>7543</v>
      </c>
      <c r="BT473" s="106"/>
      <c r="BU473" s="106"/>
      <c r="BV473" s="110" t="s">
        <v>710</v>
      </c>
    </row>
    <row r="474" spans="1:74" ht="36">
      <c r="A474" s="28">
        <v>461</v>
      </c>
      <c r="B474" s="28" t="s">
        <v>534</v>
      </c>
      <c r="C474" s="28" t="s">
        <v>3402</v>
      </c>
      <c r="D474" s="112" t="s">
        <v>3403</v>
      </c>
      <c r="E474" s="119"/>
      <c r="F474" s="31"/>
      <c r="G474" s="32"/>
      <c r="H474" s="32"/>
      <c r="I474" s="38" t="s">
        <v>478</v>
      </c>
      <c r="J474" s="39"/>
      <c r="K474" s="119" t="s">
        <v>88</v>
      </c>
      <c r="L474" s="38"/>
      <c r="M474" s="119" t="s">
        <v>89</v>
      </c>
      <c r="N474" s="119"/>
      <c r="O474" s="57"/>
      <c r="P474" s="122">
        <v>4.3</v>
      </c>
      <c r="Q474" s="122">
        <v>4.3</v>
      </c>
      <c r="R474" s="122"/>
      <c r="S474" s="122"/>
      <c r="T474" s="122"/>
      <c r="U474" s="122"/>
      <c r="V474" s="122">
        <v>2014</v>
      </c>
      <c r="W474" s="122">
        <v>2016</v>
      </c>
      <c r="X474" s="71" t="s">
        <v>3404</v>
      </c>
      <c r="Y474" s="270" t="s">
        <v>3405</v>
      </c>
      <c r="Z474" s="73">
        <v>23346</v>
      </c>
      <c r="AA474" s="73"/>
      <c r="AB474" s="73">
        <v>2404</v>
      </c>
      <c r="AC474" s="73"/>
      <c r="AD474" s="73">
        <v>20942</v>
      </c>
      <c r="AE474" s="79">
        <v>23346</v>
      </c>
      <c r="AF474" s="67">
        <v>2404</v>
      </c>
      <c r="AG474" s="67">
        <f t="shared" si="24"/>
        <v>0</v>
      </c>
      <c r="AH474" s="67">
        <f t="shared" si="24"/>
        <v>0</v>
      </c>
      <c r="AI474" s="79">
        <v>0</v>
      </c>
      <c r="AJ474" s="79">
        <v>0</v>
      </c>
      <c r="AK474" s="79">
        <v>0</v>
      </c>
      <c r="AL474" s="79"/>
      <c r="AM474" s="79"/>
      <c r="AN474" s="79"/>
      <c r="AO474" s="79"/>
      <c r="AP474" s="79"/>
      <c r="AQ474" s="79" t="s">
        <v>94</v>
      </c>
      <c r="AR474" s="79">
        <v>4.3</v>
      </c>
      <c r="AS474" s="55"/>
      <c r="AT474" s="55"/>
      <c r="AU474" s="93"/>
      <c r="AV474" s="55"/>
      <c r="AW474" s="94"/>
      <c r="AX474" s="94"/>
      <c r="AY474" s="95"/>
      <c r="AZ474" s="95"/>
      <c r="BA474" s="95"/>
      <c r="BB474" s="100"/>
      <c r="BC474" s="95"/>
      <c r="BD474" s="95"/>
      <c r="BE474" s="95"/>
      <c r="BF474" s="95"/>
      <c r="BG474" s="95"/>
      <c r="BH474" s="95"/>
      <c r="BI474" s="95" t="e">
        <f>VLOOKUP(D474,'部省规划资金拨付（年报数据）'!$C$8:'部省规划资金拨付（年报数据）'!$BE$464,1,FALSE)</f>
        <v>#N/A</v>
      </c>
      <c r="BJ474" s="43">
        <v>2404</v>
      </c>
      <c r="BK474" s="43">
        <v>0</v>
      </c>
      <c r="BL474" s="43"/>
      <c r="BM474" s="43">
        <v>2404</v>
      </c>
      <c r="BN474" s="43">
        <v>0</v>
      </c>
      <c r="BO474" s="43"/>
      <c r="BP474" s="43"/>
      <c r="BQ474" s="43"/>
      <c r="BR474" s="43"/>
      <c r="BS474" s="43">
        <f t="shared" si="27"/>
        <v>2404</v>
      </c>
      <c r="BT474" s="106"/>
      <c r="BU474" s="106"/>
      <c r="BV474" s="110" t="s">
        <v>3382</v>
      </c>
    </row>
    <row r="475" spans="1:74" ht="36">
      <c r="A475" s="54">
        <v>462</v>
      </c>
      <c r="B475" s="54" t="s">
        <v>534</v>
      </c>
      <c r="C475" s="54" t="s">
        <v>535</v>
      </c>
      <c r="D475" s="118" t="s">
        <v>2602</v>
      </c>
      <c r="E475" s="119" t="s">
        <v>3406</v>
      </c>
      <c r="F475" s="31" t="s">
        <v>3406</v>
      </c>
      <c r="G475" s="32"/>
      <c r="H475" s="32"/>
      <c r="I475" s="38" t="s">
        <v>478</v>
      </c>
      <c r="J475" s="39" t="s">
        <v>1074</v>
      </c>
      <c r="K475" s="119" t="s">
        <v>88</v>
      </c>
      <c r="L475" s="38"/>
      <c r="M475" s="119" t="s">
        <v>165</v>
      </c>
      <c r="N475" s="119"/>
      <c r="O475" s="57"/>
      <c r="P475" s="68">
        <v>6</v>
      </c>
      <c r="Q475" s="68"/>
      <c r="R475" s="68">
        <v>6</v>
      </c>
      <c r="S475" s="62"/>
      <c r="T475" s="62"/>
      <c r="U475" s="62"/>
      <c r="V475" s="62">
        <v>2017</v>
      </c>
      <c r="W475" s="68">
        <v>2018</v>
      </c>
      <c r="X475" s="71" t="s">
        <v>2603</v>
      </c>
      <c r="Y475" s="75"/>
      <c r="Z475" s="73">
        <v>5300</v>
      </c>
      <c r="AA475" s="73"/>
      <c r="AB475" s="73">
        <v>1200</v>
      </c>
      <c r="AC475" s="73"/>
      <c r="AD475" s="67">
        <v>4100</v>
      </c>
      <c r="AE475" s="67"/>
      <c r="AF475" s="67"/>
      <c r="AG475" s="67">
        <f t="shared" si="24"/>
        <v>3180</v>
      </c>
      <c r="AH475" s="67">
        <f t="shared" si="24"/>
        <v>0</v>
      </c>
      <c r="AI475" s="79"/>
      <c r="AJ475" s="79"/>
      <c r="AK475" s="79"/>
      <c r="AL475" s="79"/>
      <c r="AM475" s="79"/>
      <c r="AN475" s="79"/>
      <c r="AO475" s="79"/>
      <c r="AP475" s="79"/>
      <c r="AQ475" s="79"/>
      <c r="AR475" s="79"/>
      <c r="AS475" s="55">
        <v>3180</v>
      </c>
      <c r="AT475" s="55">
        <v>720</v>
      </c>
      <c r="AU475" s="93" t="s">
        <v>93</v>
      </c>
      <c r="AV475" s="55"/>
      <c r="AW475" s="94"/>
      <c r="AX475" s="94"/>
      <c r="AY475" s="95" t="s">
        <v>246</v>
      </c>
      <c r="AZ475" s="95"/>
      <c r="BA475" s="95"/>
      <c r="BB475" s="100">
        <v>-720</v>
      </c>
      <c r="BC475" s="95" t="s">
        <v>1187</v>
      </c>
      <c r="BD475" s="95"/>
      <c r="BE475" s="95"/>
      <c r="BF475" s="95"/>
      <c r="BG475" s="95"/>
      <c r="BH475" s="95"/>
      <c r="BI475" s="95" t="e">
        <f>VLOOKUP(D475,'部省规划资金拨付（年报数据）'!$C$8:'部省规划资金拨付（年报数据）'!$BE$464,1,FALSE)</f>
        <v>#N/A</v>
      </c>
      <c r="BJ475" s="43">
        <v>0</v>
      </c>
      <c r="BK475" s="43">
        <v>0</v>
      </c>
      <c r="BL475" s="43"/>
      <c r="BM475" s="43">
        <v>0</v>
      </c>
      <c r="BN475" s="43">
        <v>0</v>
      </c>
      <c r="BO475" s="43"/>
      <c r="BP475" s="43"/>
      <c r="BQ475" s="43"/>
      <c r="BR475" s="43"/>
      <c r="BS475" s="43">
        <f t="shared" si="27"/>
        <v>0</v>
      </c>
      <c r="BT475" s="106"/>
      <c r="BU475" s="106"/>
      <c r="BV475" s="110"/>
    </row>
    <row r="476" spans="1:74" ht="36">
      <c r="A476" s="28">
        <v>463</v>
      </c>
      <c r="B476" s="28" t="s">
        <v>534</v>
      </c>
      <c r="C476" s="28" t="s">
        <v>535</v>
      </c>
      <c r="D476" s="118" t="s">
        <v>2604</v>
      </c>
      <c r="E476" s="119" t="s">
        <v>3407</v>
      </c>
      <c r="F476" s="31" t="s">
        <v>3407</v>
      </c>
      <c r="G476" s="32"/>
      <c r="H476" s="32"/>
      <c r="I476" s="38" t="s">
        <v>478</v>
      </c>
      <c r="J476" s="39" t="s">
        <v>1074</v>
      </c>
      <c r="K476" s="119" t="s">
        <v>88</v>
      </c>
      <c r="L476" s="38"/>
      <c r="M476" s="119" t="s">
        <v>165</v>
      </c>
      <c r="N476" s="119"/>
      <c r="O476" s="57"/>
      <c r="P476" s="68">
        <v>9</v>
      </c>
      <c r="Q476" s="68"/>
      <c r="R476" s="68">
        <v>9</v>
      </c>
      <c r="S476" s="62"/>
      <c r="T476" s="62"/>
      <c r="U476" s="62"/>
      <c r="V476" s="62">
        <v>2017</v>
      </c>
      <c r="W476" s="68">
        <v>2018</v>
      </c>
      <c r="X476" s="71" t="s">
        <v>3408</v>
      </c>
      <c r="Y476" s="75"/>
      <c r="Z476" s="73">
        <v>7200</v>
      </c>
      <c r="AA476" s="73"/>
      <c r="AB476" s="73">
        <v>1800</v>
      </c>
      <c r="AC476" s="73"/>
      <c r="AD476" s="67">
        <v>5400</v>
      </c>
      <c r="AE476" s="67"/>
      <c r="AF476" s="67"/>
      <c r="AG476" s="67">
        <f t="shared" si="24"/>
        <v>4320</v>
      </c>
      <c r="AH476" s="67">
        <f t="shared" si="24"/>
        <v>0</v>
      </c>
      <c r="AI476" s="79"/>
      <c r="AJ476" s="79"/>
      <c r="AK476" s="79"/>
      <c r="AL476" s="79"/>
      <c r="AM476" s="79"/>
      <c r="AN476" s="79"/>
      <c r="AO476" s="79"/>
      <c r="AP476" s="79"/>
      <c r="AQ476" s="79"/>
      <c r="AR476" s="79"/>
      <c r="AS476" s="55">
        <v>4320</v>
      </c>
      <c r="AT476" s="55">
        <v>1080</v>
      </c>
      <c r="AU476" s="93" t="s">
        <v>93</v>
      </c>
      <c r="AV476" s="55"/>
      <c r="AW476" s="94"/>
      <c r="AX476" s="94"/>
      <c r="AY476" s="95" t="s">
        <v>246</v>
      </c>
      <c r="AZ476" s="95"/>
      <c r="BA476" s="95"/>
      <c r="BB476" s="100">
        <v>-1080</v>
      </c>
      <c r="BC476" s="95" t="s">
        <v>1187</v>
      </c>
      <c r="BD476" s="95"/>
      <c r="BE476" s="95"/>
      <c r="BF476" s="95"/>
      <c r="BG476" s="95"/>
      <c r="BH476" s="95"/>
      <c r="BI476" s="95" t="e">
        <f>VLOOKUP(D476,'部省规划资金拨付（年报数据）'!$C$8:'部省规划资金拨付（年报数据）'!$BE$464,1,FALSE)</f>
        <v>#N/A</v>
      </c>
      <c r="BJ476" s="43">
        <v>0</v>
      </c>
      <c r="BK476" s="43">
        <v>0</v>
      </c>
      <c r="BL476" s="43"/>
      <c r="BM476" s="43">
        <v>0</v>
      </c>
      <c r="BN476" s="43">
        <v>0</v>
      </c>
      <c r="BO476" s="43"/>
      <c r="BP476" s="43"/>
      <c r="BQ476" s="43"/>
      <c r="BR476" s="43"/>
      <c r="BS476" s="43">
        <f t="shared" si="27"/>
        <v>0</v>
      </c>
      <c r="BT476" s="106"/>
      <c r="BU476" s="106"/>
      <c r="BV476" s="110"/>
    </row>
    <row r="477" spans="1:74" ht="36">
      <c r="A477" s="54">
        <v>464</v>
      </c>
      <c r="B477" s="54" t="s">
        <v>534</v>
      </c>
      <c r="C477" s="54" t="s">
        <v>3409</v>
      </c>
      <c r="D477" s="112" t="s">
        <v>2597</v>
      </c>
      <c r="E477" s="119"/>
      <c r="F477" s="31"/>
      <c r="G477" s="32"/>
      <c r="H477" s="32"/>
      <c r="I477" s="38" t="s">
        <v>478</v>
      </c>
      <c r="J477" s="39"/>
      <c r="K477" s="119" t="s">
        <v>88</v>
      </c>
      <c r="L477" s="47"/>
      <c r="M477" s="119" t="s">
        <v>89</v>
      </c>
      <c r="N477" s="119"/>
      <c r="O477" s="57"/>
      <c r="P477" s="55">
        <v>51.796999999999997</v>
      </c>
      <c r="Q477" s="55">
        <v>51.796999999999997</v>
      </c>
      <c r="R477" s="55"/>
      <c r="S477" s="55"/>
      <c r="T477" s="55"/>
      <c r="U477" s="55"/>
      <c r="V477" s="55">
        <v>2014</v>
      </c>
      <c r="W477" s="55">
        <v>2018</v>
      </c>
      <c r="X477" s="71" t="s">
        <v>2598</v>
      </c>
      <c r="Y477" s="72" t="s">
        <v>2599</v>
      </c>
      <c r="Z477" s="73">
        <v>269055.81</v>
      </c>
      <c r="AA477" s="73"/>
      <c r="AB477" s="73">
        <v>0</v>
      </c>
      <c r="AC477" s="73"/>
      <c r="AD477" s="67">
        <v>269055.81</v>
      </c>
      <c r="AE477" s="79">
        <v>59572</v>
      </c>
      <c r="AF477" s="67">
        <v>0</v>
      </c>
      <c r="AG477" s="67">
        <f t="shared" si="24"/>
        <v>115000</v>
      </c>
      <c r="AH477" s="67">
        <f t="shared" si="24"/>
        <v>0</v>
      </c>
      <c r="AI477" s="79">
        <v>60000</v>
      </c>
      <c r="AJ477" s="79">
        <v>0</v>
      </c>
      <c r="AK477" s="79">
        <v>30000</v>
      </c>
      <c r="AL477" s="79"/>
      <c r="AM477" s="79">
        <v>30000</v>
      </c>
      <c r="AN477" s="79">
        <v>0</v>
      </c>
      <c r="AO477" s="79"/>
      <c r="AP477" s="79"/>
      <c r="AQ477" s="79" t="s">
        <v>109</v>
      </c>
      <c r="AR477" s="79">
        <v>11.2</v>
      </c>
      <c r="AS477" s="55">
        <v>43000</v>
      </c>
      <c r="AT477" s="55"/>
      <c r="AU477" s="93" t="s">
        <v>93</v>
      </c>
      <c r="AV477" s="55"/>
      <c r="AW477" s="94">
        <v>12000</v>
      </c>
      <c r="AX477" s="94"/>
      <c r="AY477" s="95" t="s">
        <v>93</v>
      </c>
      <c r="AZ477" s="95"/>
      <c r="BA477" s="95"/>
      <c r="BB477" s="100"/>
      <c r="BC477" s="95"/>
      <c r="BD477" s="95"/>
      <c r="BE477" s="95"/>
      <c r="BF477" s="95"/>
      <c r="BG477" s="95"/>
      <c r="BH477" s="95"/>
      <c r="BI477" s="95" t="e">
        <f>VLOOKUP(D477,'部省规划资金拨付（年报数据）'!$C$8:'部省规划资金拨付（年报数据）'!$BE$464,1,FALSE)</f>
        <v>#N/A</v>
      </c>
      <c r="BJ477" s="43">
        <v>0</v>
      </c>
      <c r="BK477" s="43">
        <v>0</v>
      </c>
      <c r="BL477" s="43"/>
      <c r="BM477" s="43">
        <v>0</v>
      </c>
      <c r="BN477" s="43">
        <v>0</v>
      </c>
      <c r="BO477" s="43"/>
      <c r="BP477" s="43"/>
      <c r="BQ477" s="43"/>
      <c r="BR477" s="43"/>
      <c r="BS477" s="43">
        <f t="shared" si="27"/>
        <v>0</v>
      </c>
      <c r="BT477" s="106"/>
      <c r="BU477" s="106"/>
      <c r="BV477" s="110" t="s">
        <v>3382</v>
      </c>
    </row>
    <row r="478" spans="1:74" ht="60">
      <c r="A478" s="28">
        <v>465</v>
      </c>
      <c r="B478" s="28" t="s">
        <v>110</v>
      </c>
      <c r="C478" s="28" t="s">
        <v>1147</v>
      </c>
      <c r="D478" s="30" t="s">
        <v>2609</v>
      </c>
      <c r="E478" s="31" t="s">
        <v>3410</v>
      </c>
      <c r="F478" s="31" t="s">
        <v>3411</v>
      </c>
      <c r="G478" s="32"/>
      <c r="H478" s="32"/>
      <c r="I478" s="38" t="s">
        <v>478</v>
      </c>
      <c r="J478" s="39" t="s">
        <v>1074</v>
      </c>
      <c r="K478" s="54" t="s">
        <v>88</v>
      </c>
      <c r="L478" s="38"/>
      <c r="M478" s="41" t="s">
        <v>89</v>
      </c>
      <c r="N478" s="263"/>
      <c r="O478" s="57"/>
      <c r="P478" s="55">
        <v>6</v>
      </c>
      <c r="Q478" s="62"/>
      <c r="R478" s="62">
        <v>6</v>
      </c>
      <c r="S478" s="62"/>
      <c r="T478" s="62"/>
      <c r="U478" s="62"/>
      <c r="V478" s="48">
        <v>2016</v>
      </c>
      <c r="W478" s="48">
        <v>2017</v>
      </c>
      <c r="X478" s="71" t="s">
        <v>2610</v>
      </c>
      <c r="Y478" s="75"/>
      <c r="Z478" s="73">
        <v>4800</v>
      </c>
      <c r="AA478" s="73"/>
      <c r="AB478" s="73">
        <v>935.8</v>
      </c>
      <c r="AC478" s="73"/>
      <c r="AD478" s="73">
        <v>3864.2</v>
      </c>
      <c r="AE478" s="55"/>
      <c r="AF478" s="55"/>
      <c r="AG478" s="67">
        <f t="shared" si="24"/>
        <v>4800</v>
      </c>
      <c r="AH478" s="67">
        <f t="shared" si="24"/>
        <v>0</v>
      </c>
      <c r="AI478" s="79">
        <v>1440</v>
      </c>
      <c r="AJ478" s="79">
        <v>0</v>
      </c>
      <c r="AK478" s="79">
        <v>1440</v>
      </c>
      <c r="AL478" s="79"/>
      <c r="AM478" s="79"/>
      <c r="AN478" s="79"/>
      <c r="AO478" s="79"/>
      <c r="AP478" s="79"/>
      <c r="AQ478" s="79" t="s">
        <v>246</v>
      </c>
      <c r="AR478" s="79"/>
      <c r="AS478" s="55">
        <v>3360</v>
      </c>
      <c r="AT478" s="55">
        <v>720</v>
      </c>
      <c r="AU478" s="93" t="s">
        <v>94</v>
      </c>
      <c r="AV478" s="55">
        <v>6</v>
      </c>
      <c r="AW478" s="94"/>
      <c r="AX478" s="94"/>
      <c r="AY478" s="95"/>
      <c r="AZ478" s="95"/>
      <c r="BA478" s="95"/>
      <c r="BB478" s="100">
        <v>-720</v>
      </c>
      <c r="BC478" s="95" t="s">
        <v>1187</v>
      </c>
      <c r="BD478" s="95"/>
      <c r="BE478" s="95"/>
      <c r="BF478" s="95"/>
      <c r="BG478" s="95"/>
      <c r="BH478" s="95"/>
      <c r="BI478" s="95" t="e">
        <f>VLOOKUP(D478,'部省规划资金拨付（年报数据）'!$C$8:'部省规划资金拨付（年报数据）'!$BE$464,1,FALSE)</f>
        <v>#N/A</v>
      </c>
      <c r="BJ478" s="43">
        <v>0</v>
      </c>
      <c r="BK478" s="43">
        <v>0</v>
      </c>
      <c r="BL478" s="43"/>
      <c r="BM478" s="43">
        <v>0</v>
      </c>
      <c r="BN478" s="43">
        <v>0</v>
      </c>
      <c r="BO478" s="43"/>
      <c r="BP478" s="43"/>
      <c r="BQ478" s="43"/>
      <c r="BR478" s="43"/>
      <c r="BS478" s="43">
        <f t="shared" si="27"/>
        <v>0</v>
      </c>
      <c r="BT478" s="106"/>
      <c r="BU478" s="106"/>
      <c r="BV478" s="110"/>
    </row>
    <row r="479" spans="1:74" ht="48">
      <c r="A479" s="54">
        <v>466</v>
      </c>
      <c r="B479" s="54" t="s">
        <v>110</v>
      </c>
      <c r="C479" s="54" t="s">
        <v>1960</v>
      </c>
      <c r="D479" s="36" t="s">
        <v>3412</v>
      </c>
      <c r="E479" s="31" t="s">
        <v>3413</v>
      </c>
      <c r="F479" s="31" t="s">
        <v>3413</v>
      </c>
      <c r="G479" s="32"/>
      <c r="H479" s="32"/>
      <c r="I479" s="38" t="s">
        <v>478</v>
      </c>
      <c r="J479" s="39" t="s">
        <v>1839</v>
      </c>
      <c r="K479" s="54" t="s">
        <v>88</v>
      </c>
      <c r="L479" s="38"/>
      <c r="M479" s="41" t="s">
        <v>89</v>
      </c>
      <c r="N479" s="263"/>
      <c r="O479" s="57"/>
      <c r="P479" s="48">
        <v>6.5</v>
      </c>
      <c r="Q479" s="48"/>
      <c r="R479" s="48">
        <v>6.5</v>
      </c>
      <c r="S479" s="48"/>
      <c r="T479" s="48"/>
      <c r="U479" s="48"/>
      <c r="V479" s="48">
        <v>2016</v>
      </c>
      <c r="W479" s="48">
        <v>2017</v>
      </c>
      <c r="X479" s="71"/>
      <c r="Y479" s="75"/>
      <c r="Z479" s="73">
        <v>13000</v>
      </c>
      <c r="AA479" s="73"/>
      <c r="AB479" s="73">
        <v>1300</v>
      </c>
      <c r="AC479" s="73"/>
      <c r="AD479" s="73">
        <v>11700</v>
      </c>
      <c r="AE479" s="55"/>
      <c r="AF479" s="55"/>
      <c r="AG479" s="67">
        <f t="shared" si="24"/>
        <v>3900</v>
      </c>
      <c r="AH479" s="67">
        <f t="shared" si="24"/>
        <v>0</v>
      </c>
      <c r="AI479" s="79">
        <v>3900</v>
      </c>
      <c r="AJ479" s="79">
        <v>0</v>
      </c>
      <c r="AK479" s="79">
        <v>3900</v>
      </c>
      <c r="AL479" s="79"/>
      <c r="AM479" s="79"/>
      <c r="AN479" s="79"/>
      <c r="AO479" s="79"/>
      <c r="AP479" s="79"/>
      <c r="AQ479" s="79" t="s">
        <v>246</v>
      </c>
      <c r="AR479" s="79"/>
      <c r="AS479" s="48"/>
      <c r="AT479" s="55"/>
      <c r="AU479" s="93"/>
      <c r="AV479" s="55"/>
      <c r="AW479" s="94"/>
      <c r="AX479" s="94"/>
      <c r="AY479" s="95"/>
      <c r="AZ479" s="95"/>
      <c r="BA479" s="95"/>
      <c r="BB479" s="100"/>
      <c r="BC479" s="95"/>
      <c r="BD479" s="95"/>
      <c r="BE479" s="95"/>
      <c r="BF479" s="95"/>
      <c r="BG479" s="95"/>
      <c r="BH479" s="95"/>
      <c r="BI479" s="95" t="e">
        <f>VLOOKUP(D479,'部省规划资金拨付（年报数据）'!$C$8:'部省规划资金拨付（年报数据）'!$BE$464,1,FALSE)</f>
        <v>#N/A</v>
      </c>
      <c r="BJ479" s="43">
        <v>0</v>
      </c>
      <c r="BK479" s="43">
        <v>0</v>
      </c>
      <c r="BL479" s="43"/>
      <c r="BM479" s="43">
        <v>0</v>
      </c>
      <c r="BN479" s="43">
        <v>0</v>
      </c>
      <c r="BO479" s="43"/>
      <c r="BP479" s="43"/>
      <c r="BQ479" s="43"/>
      <c r="BR479" s="43"/>
      <c r="BS479" s="43">
        <f t="shared" si="27"/>
        <v>0</v>
      </c>
      <c r="BT479" s="106"/>
      <c r="BU479" s="106"/>
      <c r="BV479" s="110" t="s">
        <v>1841</v>
      </c>
    </row>
    <row r="480" spans="1:74" ht="36">
      <c r="A480" s="28">
        <v>467</v>
      </c>
      <c r="B480" s="28" t="s">
        <v>110</v>
      </c>
      <c r="C480" s="28" t="s">
        <v>3414</v>
      </c>
      <c r="D480" s="30" t="s">
        <v>2608</v>
      </c>
      <c r="E480" s="31" t="s">
        <v>2608</v>
      </c>
      <c r="F480" s="31" t="s">
        <v>2608</v>
      </c>
      <c r="G480" s="32"/>
      <c r="H480" s="32"/>
      <c r="I480" s="38" t="s">
        <v>478</v>
      </c>
      <c r="J480" s="39" t="s">
        <v>1839</v>
      </c>
      <c r="K480" s="44" t="s">
        <v>88</v>
      </c>
      <c r="L480" s="47"/>
      <c r="M480" s="51" t="s">
        <v>134</v>
      </c>
      <c r="N480" s="263"/>
      <c r="O480" s="57"/>
      <c r="P480" s="55">
        <v>15.865</v>
      </c>
      <c r="Q480" s="66"/>
      <c r="R480" s="66">
        <v>15.865</v>
      </c>
      <c r="S480" s="66"/>
      <c r="T480" s="66"/>
      <c r="U480" s="66"/>
      <c r="V480" s="66">
        <v>2018</v>
      </c>
      <c r="W480" s="66">
        <v>2020</v>
      </c>
      <c r="X480" s="71"/>
      <c r="Y480" s="72"/>
      <c r="Z480" s="73">
        <v>12000</v>
      </c>
      <c r="AA480" s="73"/>
      <c r="AB480" s="73">
        <v>3173</v>
      </c>
      <c r="AC480" s="73"/>
      <c r="AD480" s="67">
        <v>8827</v>
      </c>
      <c r="AE480" s="55"/>
      <c r="AF480" s="55"/>
      <c r="AG480" s="67">
        <f t="shared" si="24"/>
        <v>3600</v>
      </c>
      <c r="AH480" s="67">
        <f t="shared" si="24"/>
        <v>0</v>
      </c>
      <c r="AI480" s="79"/>
      <c r="AJ480" s="79"/>
      <c r="AK480" s="79"/>
      <c r="AL480" s="79"/>
      <c r="AM480" s="79"/>
      <c r="AN480" s="79"/>
      <c r="AO480" s="79"/>
      <c r="AP480" s="79"/>
      <c r="AQ480" s="79"/>
      <c r="AR480" s="79"/>
      <c r="AS480" s="48"/>
      <c r="AT480" s="55"/>
      <c r="AU480" s="93"/>
      <c r="AV480" s="55"/>
      <c r="AW480" s="94">
        <v>3600</v>
      </c>
      <c r="AX480" s="94">
        <v>952</v>
      </c>
      <c r="AY480" s="95" t="s">
        <v>246</v>
      </c>
      <c r="AZ480" s="95"/>
      <c r="BA480" s="95"/>
      <c r="BB480" s="100">
        <v>-952</v>
      </c>
      <c r="BC480" s="95" t="s">
        <v>1187</v>
      </c>
      <c r="BD480" s="95"/>
      <c r="BE480" s="95"/>
      <c r="BF480" s="95"/>
      <c r="BG480" s="95"/>
      <c r="BH480" s="95"/>
      <c r="BI480" s="95" t="e">
        <f>VLOOKUP(D480,'部省规划资金拨付（年报数据）'!$C$8:'部省规划资金拨付（年报数据）'!$BE$464,1,FALSE)</f>
        <v>#N/A</v>
      </c>
      <c r="BJ480" s="43">
        <v>0</v>
      </c>
      <c r="BK480" s="43">
        <v>0</v>
      </c>
      <c r="BL480" s="43"/>
      <c r="BM480" s="43">
        <v>0</v>
      </c>
      <c r="BN480" s="43">
        <v>0</v>
      </c>
      <c r="BO480" s="43"/>
      <c r="BP480" s="43"/>
      <c r="BQ480" s="43"/>
      <c r="BR480" s="43"/>
      <c r="BS480" s="43">
        <f t="shared" si="27"/>
        <v>0</v>
      </c>
      <c r="BT480" s="106"/>
      <c r="BU480" s="106"/>
      <c r="BV480" s="110" t="s">
        <v>1841</v>
      </c>
    </row>
    <row r="481" spans="1:74" ht="36">
      <c r="A481" s="54">
        <v>468</v>
      </c>
      <c r="B481" s="54" t="s">
        <v>116</v>
      </c>
      <c r="C481" s="54" t="s">
        <v>1420</v>
      </c>
      <c r="D481" s="36" t="s">
        <v>3415</v>
      </c>
      <c r="E481" s="31"/>
      <c r="F481" s="31"/>
      <c r="G481" s="32"/>
      <c r="H481" s="32"/>
      <c r="I481" s="38" t="s">
        <v>478</v>
      </c>
      <c r="J481" s="39"/>
      <c r="K481" s="54" t="s">
        <v>88</v>
      </c>
      <c r="L481" s="38"/>
      <c r="M481" s="41" t="s">
        <v>165</v>
      </c>
      <c r="N481" s="263"/>
      <c r="O481" s="57"/>
      <c r="P481" s="55">
        <v>30.972000000000001</v>
      </c>
      <c r="Q481" s="55"/>
      <c r="R481" s="55">
        <v>30.972000000000001</v>
      </c>
      <c r="S481" s="55"/>
      <c r="T481" s="55"/>
      <c r="U481" s="55"/>
      <c r="V481" s="55">
        <v>2015</v>
      </c>
      <c r="W481" s="55">
        <v>2016</v>
      </c>
      <c r="X481" s="71" t="s">
        <v>3416</v>
      </c>
      <c r="Y481" s="270" t="s">
        <v>3417</v>
      </c>
      <c r="Z481" s="73">
        <v>17377</v>
      </c>
      <c r="AA481" s="73"/>
      <c r="AB481" s="73">
        <v>7743</v>
      </c>
      <c r="AC481" s="73"/>
      <c r="AD481" s="67">
        <v>9634</v>
      </c>
      <c r="AE481" s="79">
        <v>11295</v>
      </c>
      <c r="AF481" s="67">
        <v>7743</v>
      </c>
      <c r="AG481" s="67">
        <f t="shared" si="24"/>
        <v>6082</v>
      </c>
      <c r="AH481" s="67">
        <f t="shared" si="24"/>
        <v>0</v>
      </c>
      <c r="AI481" s="79">
        <v>6082</v>
      </c>
      <c r="AJ481" s="79">
        <v>0</v>
      </c>
      <c r="AK481" s="79">
        <v>6082</v>
      </c>
      <c r="AL481" s="79">
        <v>0</v>
      </c>
      <c r="AM481" s="79"/>
      <c r="AN481" s="79"/>
      <c r="AO481" s="79"/>
      <c r="AP481" s="79"/>
      <c r="AQ481" s="79" t="s">
        <v>94</v>
      </c>
      <c r="AR481" s="79">
        <v>30.972000000000001</v>
      </c>
      <c r="AS481" s="55"/>
      <c r="AT481" s="55"/>
      <c r="AU481" s="93"/>
      <c r="AV481" s="55"/>
      <c r="AW481" s="94"/>
      <c r="AX481" s="94"/>
      <c r="AY481" s="95"/>
      <c r="AZ481" s="95"/>
      <c r="BA481" s="95"/>
      <c r="BB481" s="100"/>
      <c r="BC481" s="95"/>
      <c r="BD481" s="95"/>
      <c r="BE481" s="95"/>
      <c r="BF481" s="95"/>
      <c r="BG481" s="95"/>
      <c r="BH481" s="95"/>
      <c r="BI481" s="95" t="e">
        <f>VLOOKUP(D481,'部省规划资金拨付（年报数据）'!$C$8:'部省规划资金拨付（年报数据）'!$BE$464,1,FALSE)</f>
        <v>#N/A</v>
      </c>
      <c r="BJ481" s="43">
        <v>7743</v>
      </c>
      <c r="BK481" s="43">
        <v>0</v>
      </c>
      <c r="BL481" s="43"/>
      <c r="BM481" s="43">
        <v>7743</v>
      </c>
      <c r="BN481" s="43">
        <v>0</v>
      </c>
      <c r="BO481" s="43"/>
      <c r="BP481" s="43"/>
      <c r="BQ481" s="43"/>
      <c r="BR481" s="43"/>
      <c r="BS481" s="43">
        <f t="shared" si="27"/>
        <v>7743</v>
      </c>
      <c r="BT481" s="106"/>
      <c r="BU481" s="106"/>
      <c r="BV481" s="110" t="s">
        <v>3382</v>
      </c>
    </row>
    <row r="482" spans="1:74" ht="60">
      <c r="A482" s="28">
        <v>469</v>
      </c>
      <c r="B482" s="28" t="s">
        <v>116</v>
      </c>
      <c r="C482" s="28" t="s">
        <v>2614</v>
      </c>
      <c r="D482" s="30" t="s">
        <v>2615</v>
      </c>
      <c r="E482" s="31" t="s">
        <v>3418</v>
      </c>
      <c r="F482" s="31" t="s">
        <v>3419</v>
      </c>
      <c r="G482" s="32"/>
      <c r="H482" s="32"/>
      <c r="I482" s="38" t="s">
        <v>478</v>
      </c>
      <c r="J482" s="39" t="s">
        <v>1074</v>
      </c>
      <c r="K482" s="44" t="s">
        <v>88</v>
      </c>
      <c r="L482" s="47"/>
      <c r="M482" s="167" t="s">
        <v>165</v>
      </c>
      <c r="N482" s="129"/>
      <c r="O482" s="57"/>
      <c r="P482" s="48">
        <v>62.343000000000004</v>
      </c>
      <c r="Q482" s="89"/>
      <c r="R482" s="170">
        <v>62.343000000000004</v>
      </c>
      <c r="S482" s="60"/>
      <c r="T482" s="60"/>
      <c r="U482" s="60"/>
      <c r="V482" s="170">
        <v>2017</v>
      </c>
      <c r="W482" s="128">
        <v>2020</v>
      </c>
      <c r="X482" s="71"/>
      <c r="Y482" s="72"/>
      <c r="Z482" s="73">
        <v>58931</v>
      </c>
      <c r="AA482" s="73"/>
      <c r="AB482" s="73">
        <v>18702.900000000001</v>
      </c>
      <c r="AC482" s="73"/>
      <c r="AD482" s="67">
        <v>40228.1</v>
      </c>
      <c r="AE482" s="55"/>
      <c r="AF482" s="55"/>
      <c r="AG482" s="67">
        <f t="shared" si="24"/>
        <v>8839.65</v>
      </c>
      <c r="AH482" s="67">
        <f t="shared" si="24"/>
        <v>0.43499999999994543</v>
      </c>
      <c r="AI482" s="79"/>
      <c r="AJ482" s="79"/>
      <c r="AK482" s="79"/>
      <c r="AL482" s="79"/>
      <c r="AM482" s="79"/>
      <c r="AN482" s="79"/>
      <c r="AO482" s="79"/>
      <c r="AP482" s="79"/>
      <c r="AQ482" s="79"/>
      <c r="AR482" s="79"/>
      <c r="AS482" s="55">
        <v>8839.65</v>
      </c>
      <c r="AT482" s="55">
        <v>2805.4349999999999</v>
      </c>
      <c r="AU482" s="93" t="s">
        <v>246</v>
      </c>
      <c r="AV482" s="55"/>
      <c r="AW482" s="94"/>
      <c r="AX482" s="94"/>
      <c r="AY482" s="95"/>
      <c r="AZ482" s="95"/>
      <c r="BA482" s="95"/>
      <c r="BB482" s="100">
        <v>-2805</v>
      </c>
      <c r="BC482" s="95" t="s">
        <v>1187</v>
      </c>
      <c r="BD482" s="95"/>
      <c r="BE482" s="95"/>
      <c r="BF482" s="95"/>
      <c r="BG482" s="95"/>
      <c r="BH482" s="95"/>
      <c r="BI482" s="95" t="e">
        <f>VLOOKUP(D482,'部省规划资金拨付（年报数据）'!$C$8:'部省规划资金拨付（年报数据）'!$BE$464,1,FALSE)</f>
        <v>#N/A</v>
      </c>
      <c r="BJ482" s="43">
        <v>0</v>
      </c>
      <c r="BK482" s="43">
        <v>0.43499999999994499</v>
      </c>
      <c r="BL482" s="43"/>
      <c r="BM482" s="43">
        <v>0</v>
      </c>
      <c r="BN482" s="43">
        <v>0</v>
      </c>
      <c r="BO482" s="43"/>
      <c r="BP482" s="43"/>
      <c r="BQ482" s="43"/>
      <c r="BR482" s="43"/>
      <c r="BS482" s="43">
        <f t="shared" si="27"/>
        <v>0</v>
      </c>
      <c r="BT482" s="106"/>
      <c r="BU482" s="106"/>
      <c r="BV482" s="110"/>
    </row>
    <row r="483" spans="1:74" ht="36">
      <c r="A483" s="54">
        <v>470</v>
      </c>
      <c r="B483" s="54" t="s">
        <v>128</v>
      </c>
      <c r="C483" s="54" t="s">
        <v>129</v>
      </c>
      <c r="D483" s="36" t="s">
        <v>3420</v>
      </c>
      <c r="E483" s="31"/>
      <c r="F483" s="31"/>
      <c r="G483" s="32"/>
      <c r="H483" s="32"/>
      <c r="I483" s="38" t="s">
        <v>478</v>
      </c>
      <c r="J483" s="39"/>
      <c r="K483" s="130" t="s">
        <v>133</v>
      </c>
      <c r="L483" s="38"/>
      <c r="M483" s="41" t="s">
        <v>165</v>
      </c>
      <c r="N483" s="263"/>
      <c r="O483" s="57"/>
      <c r="P483" s="55">
        <v>32.161000000000001</v>
      </c>
      <c r="Q483" s="55"/>
      <c r="R483" s="55">
        <v>32.161000000000001</v>
      </c>
      <c r="S483" s="55"/>
      <c r="T483" s="55"/>
      <c r="U483" s="55"/>
      <c r="V483" s="55">
        <v>2013</v>
      </c>
      <c r="W483" s="55">
        <v>2016</v>
      </c>
      <c r="X483" s="71" t="s">
        <v>3421</v>
      </c>
      <c r="Y483" s="72" t="s">
        <v>3422</v>
      </c>
      <c r="Z483" s="73">
        <v>18834</v>
      </c>
      <c r="AA483" s="73"/>
      <c r="AB483" s="73">
        <v>10210</v>
      </c>
      <c r="AC483" s="73"/>
      <c r="AD483" s="67">
        <v>8624</v>
      </c>
      <c r="AE483" s="79">
        <v>12957</v>
      </c>
      <c r="AF483" s="67">
        <v>10210</v>
      </c>
      <c r="AG483" s="67">
        <f t="shared" si="24"/>
        <v>5877</v>
      </c>
      <c r="AH483" s="67">
        <f t="shared" si="24"/>
        <v>0</v>
      </c>
      <c r="AI483" s="79">
        <v>5877</v>
      </c>
      <c r="AJ483" s="79">
        <v>0</v>
      </c>
      <c r="AK483" s="79">
        <v>5877</v>
      </c>
      <c r="AL483" s="79">
        <v>0</v>
      </c>
      <c r="AM483" s="79"/>
      <c r="AN483" s="79"/>
      <c r="AO483" s="79"/>
      <c r="AP483" s="79"/>
      <c r="AQ483" s="79" t="s">
        <v>94</v>
      </c>
      <c r="AR483" s="79">
        <v>32.161000000000001</v>
      </c>
      <c r="AS483" s="55"/>
      <c r="AT483" s="55"/>
      <c r="AU483" s="93"/>
      <c r="AV483" s="55"/>
      <c r="AW483" s="94"/>
      <c r="AX483" s="94"/>
      <c r="AY483" s="95"/>
      <c r="AZ483" s="95"/>
      <c r="BA483" s="95"/>
      <c r="BB483" s="100"/>
      <c r="BC483" s="95"/>
      <c r="BD483" s="95"/>
      <c r="BE483" s="95"/>
      <c r="BF483" s="95"/>
      <c r="BG483" s="95"/>
      <c r="BH483" s="95"/>
      <c r="BI483" s="95" t="e">
        <f>VLOOKUP(D483,'部省规划资金拨付（年报数据）'!$C$8:'部省规划资金拨付（年报数据）'!$BE$464,1,FALSE)</f>
        <v>#N/A</v>
      </c>
      <c r="BJ483" s="43">
        <v>10210</v>
      </c>
      <c r="BK483" s="43">
        <v>0</v>
      </c>
      <c r="BL483" s="43"/>
      <c r="BM483" s="43">
        <v>10210</v>
      </c>
      <c r="BN483" s="43">
        <v>0</v>
      </c>
      <c r="BO483" s="43"/>
      <c r="BP483" s="43"/>
      <c r="BQ483" s="43"/>
      <c r="BR483" s="43"/>
      <c r="BS483" s="43">
        <f t="shared" si="27"/>
        <v>10210</v>
      </c>
      <c r="BT483" s="106"/>
      <c r="BU483" s="106"/>
      <c r="BV483" s="110" t="s">
        <v>3382</v>
      </c>
    </row>
    <row r="484" spans="1:74" ht="48">
      <c r="A484" s="28">
        <v>471</v>
      </c>
      <c r="B484" s="28" t="s">
        <v>128</v>
      </c>
      <c r="C484" s="28" t="s">
        <v>1721</v>
      </c>
      <c r="D484" s="30" t="s">
        <v>2621</v>
      </c>
      <c r="E484" s="31" t="s">
        <v>2621</v>
      </c>
      <c r="F484" s="31" t="s">
        <v>2621</v>
      </c>
      <c r="G484" s="32"/>
      <c r="H484" s="32"/>
      <c r="I484" s="38" t="s">
        <v>478</v>
      </c>
      <c r="J484" s="39" t="s">
        <v>1839</v>
      </c>
      <c r="K484" s="44" t="s">
        <v>140</v>
      </c>
      <c r="L484" s="38" t="s">
        <v>141</v>
      </c>
      <c r="M484" s="149" t="s">
        <v>165</v>
      </c>
      <c r="N484" s="42"/>
      <c r="O484" s="57"/>
      <c r="P484" s="55">
        <v>15</v>
      </c>
      <c r="Q484" s="79"/>
      <c r="R484" s="79">
        <v>15</v>
      </c>
      <c r="S484" s="79"/>
      <c r="T484" s="79"/>
      <c r="U484" s="79"/>
      <c r="V484" s="79">
        <v>2016</v>
      </c>
      <c r="W484" s="79">
        <v>2018</v>
      </c>
      <c r="X484" s="71"/>
      <c r="Y484" s="75"/>
      <c r="Z484" s="73">
        <v>11000</v>
      </c>
      <c r="AA484" s="73"/>
      <c r="AB484" s="73">
        <v>4500</v>
      </c>
      <c r="AC484" s="73"/>
      <c r="AD484" s="67">
        <v>6500</v>
      </c>
      <c r="AE484" s="79"/>
      <c r="AF484" s="79"/>
      <c r="AG484" s="67">
        <f t="shared" si="24"/>
        <v>7700</v>
      </c>
      <c r="AH484" s="67">
        <f t="shared" si="24"/>
        <v>0</v>
      </c>
      <c r="AI484" s="79">
        <v>3300</v>
      </c>
      <c r="AJ484" s="79">
        <v>0</v>
      </c>
      <c r="AK484" s="79">
        <v>3300</v>
      </c>
      <c r="AL484" s="79"/>
      <c r="AM484" s="79"/>
      <c r="AN484" s="79"/>
      <c r="AO484" s="79"/>
      <c r="AP484" s="79"/>
      <c r="AQ484" s="79" t="s">
        <v>246</v>
      </c>
      <c r="AR484" s="79"/>
      <c r="AS484" s="55">
        <v>3300</v>
      </c>
      <c r="AT484" s="55">
        <v>2700</v>
      </c>
      <c r="AU484" s="93" t="s">
        <v>93</v>
      </c>
      <c r="AV484" s="55"/>
      <c r="AW484" s="94">
        <v>1100</v>
      </c>
      <c r="AX484" s="94"/>
      <c r="AY484" s="95" t="s">
        <v>93</v>
      </c>
      <c r="AZ484" s="95"/>
      <c r="BA484" s="95"/>
      <c r="BB484" s="100">
        <v>-2700</v>
      </c>
      <c r="BC484" s="95" t="s">
        <v>1187</v>
      </c>
      <c r="BD484" s="95"/>
      <c r="BE484" s="95"/>
      <c r="BF484" s="95"/>
      <c r="BG484" s="95"/>
      <c r="BH484" s="95"/>
      <c r="BI484" s="95" t="e">
        <f>VLOOKUP(D484,'部省规划资金拨付（年报数据）'!$C$8:'部省规划资金拨付（年报数据）'!$BE$464,1,FALSE)</f>
        <v>#N/A</v>
      </c>
      <c r="BJ484" s="43">
        <v>0</v>
      </c>
      <c r="BK484" s="43">
        <v>0</v>
      </c>
      <c r="BL484" s="43"/>
      <c r="BM484" s="43">
        <v>0</v>
      </c>
      <c r="BN484" s="43">
        <v>0</v>
      </c>
      <c r="BO484" s="43"/>
      <c r="BP484" s="43"/>
      <c r="BQ484" s="43"/>
      <c r="BR484" s="43"/>
      <c r="BS484" s="43">
        <f t="shared" si="27"/>
        <v>0</v>
      </c>
      <c r="BT484" s="106"/>
      <c r="BU484" s="106"/>
      <c r="BV484" s="110" t="s">
        <v>1841</v>
      </c>
    </row>
    <row r="485" spans="1:74" ht="36">
      <c r="A485" s="54">
        <v>472</v>
      </c>
      <c r="B485" s="54" t="s">
        <v>128</v>
      </c>
      <c r="C485" s="54" t="s">
        <v>1116</v>
      </c>
      <c r="D485" s="36" t="s">
        <v>3423</v>
      </c>
      <c r="E485" s="31"/>
      <c r="F485" s="31"/>
      <c r="G485" s="32"/>
      <c r="H485" s="32"/>
      <c r="I485" s="38" t="s">
        <v>478</v>
      </c>
      <c r="J485" s="39"/>
      <c r="K485" s="44" t="s">
        <v>140</v>
      </c>
      <c r="L485" s="38" t="s">
        <v>141</v>
      </c>
      <c r="M485" s="41" t="s">
        <v>165</v>
      </c>
      <c r="N485" s="263"/>
      <c r="O485" s="57"/>
      <c r="P485" s="55">
        <v>40.244</v>
      </c>
      <c r="Q485" s="55"/>
      <c r="R485" s="55">
        <v>40.244</v>
      </c>
      <c r="S485" s="55"/>
      <c r="T485" s="55"/>
      <c r="U485" s="55"/>
      <c r="V485" s="55">
        <v>2014</v>
      </c>
      <c r="W485" s="55">
        <v>2016</v>
      </c>
      <c r="X485" s="71" t="s">
        <v>603</v>
      </c>
      <c r="Y485" s="138" t="s">
        <v>3424</v>
      </c>
      <c r="Z485" s="73">
        <v>22713</v>
      </c>
      <c r="AA485" s="73"/>
      <c r="AB485" s="73">
        <v>16098</v>
      </c>
      <c r="AC485" s="73"/>
      <c r="AD485" s="67">
        <v>6615</v>
      </c>
      <c r="AE485" s="79">
        <v>20262</v>
      </c>
      <c r="AF485" s="67">
        <v>16098</v>
      </c>
      <c r="AG485" s="67">
        <f t="shared" si="24"/>
        <v>2451</v>
      </c>
      <c r="AH485" s="67">
        <f t="shared" si="24"/>
        <v>0</v>
      </c>
      <c r="AI485" s="79">
        <v>2451</v>
      </c>
      <c r="AJ485" s="79">
        <v>0</v>
      </c>
      <c r="AK485" s="79">
        <v>2451</v>
      </c>
      <c r="AL485" s="79">
        <v>0</v>
      </c>
      <c r="AM485" s="79"/>
      <c r="AN485" s="79"/>
      <c r="AO485" s="79"/>
      <c r="AP485" s="79"/>
      <c r="AQ485" s="79" t="s">
        <v>94</v>
      </c>
      <c r="AR485" s="79">
        <v>40.244</v>
      </c>
      <c r="AS485" s="55"/>
      <c r="AT485" s="55"/>
      <c r="AU485" s="93"/>
      <c r="AV485" s="55"/>
      <c r="AW485" s="94"/>
      <c r="AX485" s="94"/>
      <c r="AY485" s="95"/>
      <c r="AZ485" s="95"/>
      <c r="BA485" s="95"/>
      <c r="BB485" s="100"/>
      <c r="BC485" s="95"/>
      <c r="BD485" s="95"/>
      <c r="BE485" s="95"/>
      <c r="BF485" s="95"/>
      <c r="BG485" s="95"/>
      <c r="BH485" s="95"/>
      <c r="BI485" s="95" t="e">
        <f>VLOOKUP(D485,'部省规划资金拨付（年报数据）'!$C$8:'部省规划资金拨付（年报数据）'!$BE$464,1,FALSE)</f>
        <v>#N/A</v>
      </c>
      <c r="BJ485" s="43">
        <v>16098</v>
      </c>
      <c r="BK485" s="43">
        <v>0</v>
      </c>
      <c r="BL485" s="43"/>
      <c r="BM485" s="43">
        <v>16098</v>
      </c>
      <c r="BN485" s="43">
        <v>0</v>
      </c>
      <c r="BO485" s="43"/>
      <c r="BP485" s="43"/>
      <c r="BQ485" s="43"/>
      <c r="BR485" s="43"/>
      <c r="BS485" s="43">
        <f t="shared" si="27"/>
        <v>16098</v>
      </c>
      <c r="BT485" s="106"/>
      <c r="BU485" s="106"/>
      <c r="BV485" s="110" t="s">
        <v>3382</v>
      </c>
    </row>
    <row r="486" spans="1:74" ht="36">
      <c r="A486" s="28">
        <v>473</v>
      </c>
      <c r="B486" s="28" t="s">
        <v>128</v>
      </c>
      <c r="C486" s="28" t="s">
        <v>3425</v>
      </c>
      <c r="D486" s="30" t="s">
        <v>2620</v>
      </c>
      <c r="E486" s="31" t="s">
        <v>3426</v>
      </c>
      <c r="F486" s="31" t="s">
        <v>3427</v>
      </c>
      <c r="G486" s="32"/>
      <c r="H486" s="32"/>
      <c r="I486" s="38" t="s">
        <v>478</v>
      </c>
      <c r="J486" s="39" t="s">
        <v>1074</v>
      </c>
      <c r="K486" s="44" t="s">
        <v>140</v>
      </c>
      <c r="L486" s="47"/>
      <c r="M486" s="41" t="s">
        <v>564</v>
      </c>
      <c r="N486" s="263"/>
      <c r="O486" s="57"/>
      <c r="P486" s="55">
        <v>20.164999999999999</v>
      </c>
      <c r="Q486" s="55"/>
      <c r="R486" s="55">
        <v>20</v>
      </c>
      <c r="S486" s="55"/>
      <c r="T486" s="55">
        <v>165</v>
      </c>
      <c r="U486" s="55"/>
      <c r="V486" s="55">
        <v>2017</v>
      </c>
      <c r="W486" s="55">
        <v>2019</v>
      </c>
      <c r="X486" s="71"/>
      <c r="Y486" s="75"/>
      <c r="Z486" s="73">
        <v>27000</v>
      </c>
      <c r="AA486" s="73"/>
      <c r="AB486" s="73">
        <v>8693</v>
      </c>
      <c r="AC486" s="73"/>
      <c r="AD486" s="67">
        <v>18307</v>
      </c>
      <c r="AE486" s="79"/>
      <c r="AF486" s="79"/>
      <c r="AG486" s="67">
        <f t="shared" si="24"/>
        <v>5000</v>
      </c>
      <c r="AH486" s="67">
        <f t="shared" si="24"/>
        <v>0</v>
      </c>
      <c r="AI486" s="79"/>
      <c r="AJ486" s="79"/>
      <c r="AK486" s="79"/>
      <c r="AL486" s="79"/>
      <c r="AM486" s="79"/>
      <c r="AN486" s="79"/>
      <c r="AO486" s="79"/>
      <c r="AP486" s="79"/>
      <c r="AQ486" s="79"/>
      <c r="AR486" s="79"/>
      <c r="AS486" s="55">
        <v>5000</v>
      </c>
      <c r="AT486" s="55">
        <v>1304</v>
      </c>
      <c r="AU486" s="93" t="s">
        <v>246</v>
      </c>
      <c r="AV486" s="55"/>
      <c r="AW486" s="94"/>
      <c r="AX486" s="94"/>
      <c r="AY486" s="95"/>
      <c r="AZ486" s="95"/>
      <c r="BA486" s="95"/>
      <c r="BB486" s="100">
        <v>-1304</v>
      </c>
      <c r="BC486" s="95" t="s">
        <v>1187</v>
      </c>
      <c r="BD486" s="95"/>
      <c r="BE486" s="95"/>
      <c r="BF486" s="95"/>
      <c r="BG486" s="95"/>
      <c r="BH486" s="95"/>
      <c r="BI486" s="95" t="e">
        <f>VLOOKUP(D486,'部省规划资金拨付（年报数据）'!$C$8:'部省规划资金拨付（年报数据）'!$BE$464,1,FALSE)</f>
        <v>#N/A</v>
      </c>
      <c r="BJ486" s="43">
        <v>0</v>
      </c>
      <c r="BK486" s="43">
        <v>0</v>
      </c>
      <c r="BL486" s="43"/>
      <c r="BM486" s="43">
        <v>0</v>
      </c>
      <c r="BN486" s="43">
        <v>0</v>
      </c>
      <c r="BO486" s="43"/>
      <c r="BP486" s="43"/>
      <c r="BQ486" s="43"/>
      <c r="BR486" s="43"/>
      <c r="BS486" s="43">
        <f t="shared" si="27"/>
        <v>0</v>
      </c>
      <c r="BT486" s="106"/>
      <c r="BU486" s="106"/>
      <c r="BV486" s="110"/>
    </row>
    <row r="487" spans="1:74" ht="24">
      <c r="A487" s="54">
        <v>474</v>
      </c>
      <c r="B487" s="54" t="s">
        <v>162</v>
      </c>
      <c r="C487" s="54" t="s">
        <v>3428</v>
      </c>
      <c r="D487" s="36" t="s">
        <v>2623</v>
      </c>
      <c r="E487" s="31" t="s">
        <v>2623</v>
      </c>
      <c r="F487" s="31" t="s">
        <v>2623</v>
      </c>
      <c r="G487" s="32"/>
      <c r="H487" s="32"/>
      <c r="I487" s="38" t="s">
        <v>478</v>
      </c>
      <c r="J487" s="39" t="s">
        <v>1839</v>
      </c>
      <c r="K487" s="126" t="s">
        <v>88</v>
      </c>
      <c r="L487" s="47"/>
      <c r="M487" s="132" t="s">
        <v>89</v>
      </c>
      <c r="N487" s="263"/>
      <c r="O487" s="57"/>
      <c r="P487" s="55">
        <v>9</v>
      </c>
      <c r="Q487" s="66">
        <v>9</v>
      </c>
      <c r="R487" s="66"/>
      <c r="S487" s="66"/>
      <c r="T487" s="66"/>
      <c r="U487" s="66"/>
      <c r="V487" s="66">
        <v>2017</v>
      </c>
      <c r="W487" s="66">
        <v>2019</v>
      </c>
      <c r="X487" s="71"/>
      <c r="Y487" s="75"/>
      <c r="Z487" s="73">
        <v>55000</v>
      </c>
      <c r="AA487" s="73"/>
      <c r="AB487" s="73">
        <v>1800</v>
      </c>
      <c r="AC487" s="73"/>
      <c r="AD487" s="67">
        <v>53200</v>
      </c>
      <c r="AE487" s="55"/>
      <c r="AF487" s="55"/>
      <c r="AG487" s="67">
        <f t="shared" si="24"/>
        <v>8250</v>
      </c>
      <c r="AH487" s="67">
        <f t="shared" si="24"/>
        <v>0</v>
      </c>
      <c r="AI487" s="79"/>
      <c r="AJ487" s="79"/>
      <c r="AK487" s="79"/>
      <c r="AL487" s="79"/>
      <c r="AM487" s="79"/>
      <c r="AN487" s="79"/>
      <c r="AO487" s="79"/>
      <c r="AP487" s="79"/>
      <c r="AQ487" s="79"/>
      <c r="AR487" s="79"/>
      <c r="AS487" s="55">
        <v>8250</v>
      </c>
      <c r="AT487" s="55">
        <v>270</v>
      </c>
      <c r="AU487" s="93" t="s">
        <v>246</v>
      </c>
      <c r="AV487" s="55"/>
      <c r="AW487" s="94">
        <v>0</v>
      </c>
      <c r="AX487" s="140">
        <v>-270</v>
      </c>
      <c r="AY487" s="95" t="s">
        <v>1631</v>
      </c>
      <c r="AZ487" s="95"/>
      <c r="BA487" s="95"/>
      <c r="BB487" s="100"/>
      <c r="BC487" s="95"/>
      <c r="BD487" s="95"/>
      <c r="BE487" s="95"/>
      <c r="BF487" s="95"/>
      <c r="BG487" s="95"/>
      <c r="BH487" s="95"/>
      <c r="BI487" s="95" t="e">
        <f>VLOOKUP(D487,'部省规划资金拨付（年报数据）'!$C$8:'部省规划资金拨付（年报数据）'!$BE$464,1,FALSE)</f>
        <v>#N/A</v>
      </c>
      <c r="BJ487" s="43">
        <v>0</v>
      </c>
      <c r="BK487" s="43">
        <v>0</v>
      </c>
      <c r="BL487" s="43"/>
      <c r="BM487" s="43">
        <v>0</v>
      </c>
      <c r="BN487" s="43">
        <v>0</v>
      </c>
      <c r="BO487" s="43"/>
      <c r="BP487" s="43"/>
      <c r="BQ487" s="43"/>
      <c r="BR487" s="43"/>
      <c r="BS487" s="43">
        <f t="shared" si="27"/>
        <v>0</v>
      </c>
      <c r="BT487" s="106"/>
      <c r="BU487" s="106"/>
      <c r="BV487" s="110" t="s">
        <v>1841</v>
      </c>
    </row>
    <row r="488" spans="1:74" ht="36">
      <c r="A488" s="28">
        <v>475</v>
      </c>
      <c r="B488" s="28" t="s">
        <v>162</v>
      </c>
      <c r="C488" s="28" t="s">
        <v>608</v>
      </c>
      <c r="D488" s="36" t="s">
        <v>3429</v>
      </c>
      <c r="E488" s="31"/>
      <c r="F488" s="31"/>
      <c r="G488" s="32"/>
      <c r="H488" s="32"/>
      <c r="I488" s="38" t="s">
        <v>478</v>
      </c>
      <c r="J488" s="39"/>
      <c r="K488" s="54" t="s">
        <v>88</v>
      </c>
      <c r="L488" s="38"/>
      <c r="M488" s="41" t="s">
        <v>89</v>
      </c>
      <c r="N488" s="263"/>
      <c r="O488" s="57"/>
      <c r="P488" s="55">
        <v>10.725</v>
      </c>
      <c r="Q488" s="55">
        <v>10.725</v>
      </c>
      <c r="R488" s="55"/>
      <c r="S488" s="55"/>
      <c r="T488" s="55"/>
      <c r="U488" s="55"/>
      <c r="V488" s="55">
        <v>2015</v>
      </c>
      <c r="W488" s="55">
        <v>2017</v>
      </c>
      <c r="X488" s="71" t="s">
        <v>3430</v>
      </c>
      <c r="Y488" s="270" t="s">
        <v>3431</v>
      </c>
      <c r="Z488" s="73">
        <v>9740.0499999999993</v>
      </c>
      <c r="AA488" s="73"/>
      <c r="AB488" s="73">
        <v>2593</v>
      </c>
      <c r="AC488" s="73"/>
      <c r="AD488" s="67">
        <v>7147.05</v>
      </c>
      <c r="AE488" s="79">
        <v>3418</v>
      </c>
      <c r="AF488" s="67">
        <v>2593</v>
      </c>
      <c r="AG488" s="67">
        <f t="shared" si="24"/>
        <v>6322</v>
      </c>
      <c r="AH488" s="67">
        <f t="shared" si="24"/>
        <v>0</v>
      </c>
      <c r="AI488" s="79">
        <v>6322</v>
      </c>
      <c r="AJ488" s="79">
        <v>0</v>
      </c>
      <c r="AK488" s="79">
        <v>6322</v>
      </c>
      <c r="AL488" s="79"/>
      <c r="AM488" s="79"/>
      <c r="AN488" s="79"/>
      <c r="AO488" s="79"/>
      <c r="AP488" s="79"/>
      <c r="AQ488" s="79" t="s">
        <v>94</v>
      </c>
      <c r="AR488" s="79">
        <v>10.725</v>
      </c>
      <c r="AS488" s="55"/>
      <c r="AT488" s="55"/>
      <c r="AU488" s="93"/>
      <c r="AV488" s="55"/>
      <c r="AW488" s="94"/>
      <c r="AX488" s="94"/>
      <c r="AY488" s="95"/>
      <c r="AZ488" s="95"/>
      <c r="BA488" s="95"/>
      <c r="BB488" s="100"/>
      <c r="BC488" s="95" t="s">
        <v>1670</v>
      </c>
      <c r="BD488" s="95"/>
      <c r="BE488" s="95"/>
      <c r="BF488" s="95"/>
      <c r="BG488" s="95"/>
      <c r="BH488" s="95"/>
      <c r="BI488" s="95" t="e">
        <f>VLOOKUP(D488,'部省规划资金拨付（年报数据）'!$C$8:'部省规划资金拨付（年报数据）'!$BE$464,1,FALSE)</f>
        <v>#N/A</v>
      </c>
      <c r="BJ488" s="43">
        <v>2593</v>
      </c>
      <c r="BK488" s="43">
        <v>0</v>
      </c>
      <c r="BL488" s="43"/>
      <c r="BM488" s="43">
        <v>2593</v>
      </c>
      <c r="BN488" s="43">
        <v>0</v>
      </c>
      <c r="BO488" s="43"/>
      <c r="BP488" s="43"/>
      <c r="BQ488" s="43"/>
      <c r="BR488" s="43"/>
      <c r="BS488" s="43">
        <f t="shared" si="27"/>
        <v>2593</v>
      </c>
      <c r="BT488" s="106"/>
      <c r="BU488" s="106"/>
      <c r="BV488" s="110" t="s">
        <v>3382</v>
      </c>
    </row>
    <row r="489" spans="1:74" ht="60">
      <c r="A489" s="54">
        <v>476</v>
      </c>
      <c r="B489" s="54" t="s">
        <v>162</v>
      </c>
      <c r="C489" s="54" t="s">
        <v>615</v>
      </c>
      <c r="D489" s="30" t="s">
        <v>2712</v>
      </c>
      <c r="E489" s="31" t="s">
        <v>617</v>
      </c>
      <c r="F489" s="31"/>
      <c r="G489" s="32" t="s">
        <v>619</v>
      </c>
      <c r="H489" s="32"/>
      <c r="I489" s="38" t="s">
        <v>478</v>
      </c>
      <c r="J489" s="39"/>
      <c r="K489" s="54" t="s">
        <v>88</v>
      </c>
      <c r="L489" s="38"/>
      <c r="M489" s="129" t="s">
        <v>165</v>
      </c>
      <c r="N489" s="129"/>
      <c r="O489" s="57"/>
      <c r="P489" s="66">
        <v>11</v>
      </c>
      <c r="Q489" s="66"/>
      <c r="R489" s="66">
        <v>11</v>
      </c>
      <c r="S489" s="66"/>
      <c r="T489" s="66"/>
      <c r="U489" s="66"/>
      <c r="V489" s="66">
        <v>2017</v>
      </c>
      <c r="W489" s="66">
        <v>2019</v>
      </c>
      <c r="X489" s="71"/>
      <c r="Y489" s="75"/>
      <c r="Z489" s="73">
        <v>10900</v>
      </c>
      <c r="AA489" s="73"/>
      <c r="AB489" s="73">
        <v>3300</v>
      </c>
      <c r="AC489" s="73"/>
      <c r="AD489" s="67">
        <v>204081.30778248701</v>
      </c>
      <c r="AE489" s="55"/>
      <c r="AF489" s="55"/>
      <c r="AG489" s="67">
        <f t="shared" si="24"/>
        <v>2180</v>
      </c>
      <c r="AH489" s="67">
        <f t="shared" si="24"/>
        <v>495</v>
      </c>
      <c r="AI489" s="79"/>
      <c r="AJ489" s="79"/>
      <c r="AK489" s="79"/>
      <c r="AL489" s="79"/>
      <c r="AM489" s="79"/>
      <c r="AN489" s="79"/>
      <c r="AO489" s="79"/>
      <c r="AP489" s="79"/>
      <c r="AQ489" s="79"/>
      <c r="AR489" s="79"/>
      <c r="AS489" s="55">
        <v>2180</v>
      </c>
      <c r="AT489" s="55">
        <v>495</v>
      </c>
      <c r="AU489" s="93" t="s">
        <v>246</v>
      </c>
      <c r="AV489" s="55"/>
      <c r="AW489" s="94"/>
      <c r="AX489" s="94"/>
      <c r="AY489" s="95"/>
      <c r="AZ489" s="95"/>
      <c r="BA489" s="95"/>
      <c r="BB489" s="100"/>
      <c r="BC489" s="95"/>
      <c r="BD489" s="95"/>
      <c r="BE489" s="95"/>
      <c r="BF489" s="95"/>
      <c r="BG489" s="95"/>
      <c r="BH489" s="95"/>
      <c r="BI489" s="95" t="str">
        <f>VLOOKUP(D489,'部省规划资金拨付（年报数据）'!$C$8:'部省规划资金拨付（年报数据）'!$BE$464,1,FALSE)</f>
        <v>岳阳县筻口-新开（筻口至岳望高速岳阳南互通段）</v>
      </c>
      <c r="BJ489" s="43">
        <v>0</v>
      </c>
      <c r="BK489" s="43">
        <v>495</v>
      </c>
      <c r="BL489" s="43"/>
      <c r="BM489" s="43">
        <v>0</v>
      </c>
      <c r="BN489" s="43">
        <v>0</v>
      </c>
      <c r="BO489" s="43"/>
      <c r="BP489" s="43"/>
      <c r="BQ489" s="43"/>
      <c r="BR489" s="43"/>
      <c r="BS489" s="43">
        <f t="shared" si="27"/>
        <v>0</v>
      </c>
      <c r="BT489" s="106"/>
      <c r="BU489" s="106"/>
      <c r="BV489" s="110" t="s">
        <v>3432</v>
      </c>
    </row>
    <row r="490" spans="1:74" ht="35.1" customHeight="1">
      <c r="A490" s="28">
        <v>477</v>
      </c>
      <c r="B490" s="29" t="s">
        <v>2054</v>
      </c>
      <c r="C490" s="29" t="s">
        <v>2055</v>
      </c>
      <c r="D490" s="30" t="s">
        <v>2056</v>
      </c>
      <c r="E490" s="31"/>
      <c r="F490" s="31" t="s">
        <v>2056</v>
      </c>
      <c r="G490" s="32"/>
      <c r="H490" s="32"/>
      <c r="I490" s="38" t="s">
        <v>478</v>
      </c>
      <c r="J490" s="39" t="s">
        <v>1074</v>
      </c>
      <c r="K490" s="54" t="s">
        <v>88</v>
      </c>
      <c r="L490" s="38"/>
      <c r="M490" s="264" t="s">
        <v>89</v>
      </c>
      <c r="N490" s="129"/>
      <c r="O490" s="57"/>
      <c r="P490" s="66">
        <v>3</v>
      </c>
      <c r="Q490" s="66"/>
      <c r="R490" s="66">
        <v>3</v>
      </c>
      <c r="S490" s="66"/>
      <c r="T490" s="66"/>
      <c r="U490" s="66"/>
      <c r="V490" s="66">
        <v>2020</v>
      </c>
      <c r="W490" s="66">
        <v>2021</v>
      </c>
      <c r="X490" s="74" t="s">
        <v>2057</v>
      </c>
      <c r="Y490" s="75"/>
      <c r="Z490" s="102">
        <v>7344</v>
      </c>
      <c r="AB490" s="271">
        <v>521</v>
      </c>
      <c r="AC490" s="73"/>
      <c r="AD490" s="67"/>
      <c r="AE490" s="55"/>
      <c r="AF490" s="55"/>
      <c r="AG490" s="67">
        <f t="shared" si="24"/>
        <v>900</v>
      </c>
      <c r="AH490" s="67">
        <f t="shared" si="24"/>
        <v>0</v>
      </c>
      <c r="AI490" s="79"/>
      <c r="AJ490" s="79"/>
      <c r="AK490" s="79"/>
      <c r="AL490" s="79"/>
      <c r="AM490" s="79"/>
      <c r="AN490" s="79"/>
      <c r="AO490" s="79"/>
      <c r="AP490" s="79"/>
      <c r="AQ490" s="79"/>
      <c r="AR490" s="79"/>
      <c r="AS490" s="55"/>
      <c r="AT490" s="55"/>
      <c r="AU490" s="93"/>
      <c r="AV490" s="55"/>
      <c r="AW490" s="94"/>
      <c r="AX490" s="94"/>
      <c r="AY490" s="95"/>
      <c r="AZ490" s="95"/>
      <c r="BA490" s="95"/>
      <c r="BB490" s="100"/>
      <c r="BC490" s="95"/>
      <c r="BD490" s="95"/>
      <c r="BE490" s="101">
        <v>900</v>
      </c>
      <c r="BF490" s="95"/>
      <c r="BG490" s="101" t="s">
        <v>1076</v>
      </c>
      <c r="BH490" s="95"/>
      <c r="BI490" s="95" t="e">
        <f>VLOOKUP(D490,'部省规划资金拨付（年报数据）'!$C$8:'部省规划资金拨付（年报数据）'!$BE$464,1,FALSE)</f>
        <v>#N/A</v>
      </c>
      <c r="BJ490" s="43"/>
      <c r="BK490" s="43"/>
      <c r="BL490" s="43"/>
      <c r="BM490" s="43"/>
      <c r="BN490" s="43"/>
      <c r="BO490" s="43"/>
      <c r="BP490" s="43"/>
      <c r="BQ490" s="43"/>
      <c r="BR490" s="43"/>
      <c r="BS490" s="43"/>
      <c r="BT490" s="106"/>
      <c r="BU490" s="106"/>
      <c r="BV490" s="110"/>
    </row>
    <row r="491" spans="1:74" ht="24">
      <c r="A491" s="28">
        <v>478</v>
      </c>
      <c r="B491" s="28" t="s">
        <v>162</v>
      </c>
      <c r="C491" s="28" t="s">
        <v>984</v>
      </c>
      <c r="D491" s="30" t="s">
        <v>2626</v>
      </c>
      <c r="E491" s="31" t="s">
        <v>2626</v>
      </c>
      <c r="F491" s="31" t="s">
        <v>3433</v>
      </c>
      <c r="G491" s="32" t="s">
        <v>3434</v>
      </c>
      <c r="H491" s="32"/>
      <c r="I491" s="38" t="s">
        <v>478</v>
      </c>
      <c r="J491" s="39" t="s">
        <v>1074</v>
      </c>
      <c r="K491" s="40" t="s">
        <v>88</v>
      </c>
      <c r="L491" s="38"/>
      <c r="M491" s="129" t="s">
        <v>765</v>
      </c>
      <c r="N491" s="129"/>
      <c r="O491" s="57"/>
      <c r="P491" s="66">
        <v>63</v>
      </c>
      <c r="Q491" s="66"/>
      <c r="R491" s="66">
        <v>63</v>
      </c>
      <c r="S491" s="66"/>
      <c r="T491" s="66"/>
      <c r="U491" s="66"/>
      <c r="V491" s="66">
        <v>2017</v>
      </c>
      <c r="W491" s="66">
        <v>2020</v>
      </c>
      <c r="X491" s="71"/>
      <c r="Y491" s="75"/>
      <c r="Z491" s="73">
        <v>56700</v>
      </c>
      <c r="AA491" s="73"/>
      <c r="AB491" s="73">
        <v>18900</v>
      </c>
      <c r="AC491" s="73"/>
      <c r="AD491" s="67">
        <v>37800</v>
      </c>
      <c r="AE491" s="55"/>
      <c r="AF491" s="55"/>
      <c r="AG491" s="67">
        <f t="shared" si="24"/>
        <v>17010</v>
      </c>
      <c r="AH491" s="67">
        <f t="shared" si="24"/>
        <v>0</v>
      </c>
      <c r="AI491" s="79"/>
      <c r="AJ491" s="79"/>
      <c r="AK491" s="79"/>
      <c r="AL491" s="79"/>
      <c r="AM491" s="79"/>
      <c r="AN491" s="79"/>
      <c r="AO491" s="79"/>
      <c r="AP491" s="79"/>
      <c r="AQ491" s="79"/>
      <c r="AR491" s="79"/>
      <c r="AS491" s="55">
        <v>8505</v>
      </c>
      <c r="AT491" s="55">
        <v>2835</v>
      </c>
      <c r="AU491" s="93" t="s">
        <v>246</v>
      </c>
      <c r="AV491" s="55"/>
      <c r="AW491" s="94">
        <v>8505</v>
      </c>
      <c r="AX491" s="94">
        <v>2835</v>
      </c>
      <c r="AY491" s="95" t="s">
        <v>246</v>
      </c>
      <c r="AZ491" s="95"/>
      <c r="BA491" s="95"/>
      <c r="BB491" s="100">
        <v>-5670</v>
      </c>
      <c r="BC491" s="95" t="s">
        <v>1187</v>
      </c>
      <c r="BD491" s="95"/>
      <c r="BE491" s="95"/>
      <c r="BF491" s="95"/>
      <c r="BG491" s="95"/>
      <c r="BH491" s="95"/>
      <c r="BI491" s="95" t="e">
        <f>VLOOKUP(D491,'部省规划资金拨付（年报数据）'!$C$8:'部省规划资金拨付（年报数据）'!$BE$464,1,FALSE)</f>
        <v>#N/A</v>
      </c>
      <c r="BJ491" s="43">
        <v>0</v>
      </c>
      <c r="BK491" s="43">
        <v>0</v>
      </c>
      <c r="BL491" s="43"/>
      <c r="BM491" s="43">
        <v>0</v>
      </c>
      <c r="BN491" s="43">
        <v>0</v>
      </c>
      <c r="BO491" s="43"/>
      <c r="BP491" s="43"/>
      <c r="BQ491" s="43"/>
      <c r="BR491" s="43"/>
      <c r="BS491" s="43">
        <f t="shared" ref="BS491:BS554" si="28">BM491+BN491+BQ491+BR491</f>
        <v>0</v>
      </c>
      <c r="BT491" s="106"/>
      <c r="BU491" s="106"/>
      <c r="BV491" s="110"/>
    </row>
    <row r="492" spans="1:74" ht="36">
      <c r="A492" s="54">
        <v>479</v>
      </c>
      <c r="B492" s="54" t="s">
        <v>190</v>
      </c>
      <c r="C492" s="54" t="s">
        <v>191</v>
      </c>
      <c r="D492" s="30" t="s">
        <v>2633</v>
      </c>
      <c r="E492" s="31" t="s">
        <v>2633</v>
      </c>
      <c r="F492" s="31" t="s">
        <v>3435</v>
      </c>
      <c r="G492" s="32"/>
      <c r="H492" s="32"/>
      <c r="I492" s="38" t="s">
        <v>478</v>
      </c>
      <c r="J492" s="39" t="s">
        <v>1074</v>
      </c>
      <c r="K492" s="40" t="s">
        <v>88</v>
      </c>
      <c r="L492" s="38"/>
      <c r="M492" s="41" t="s">
        <v>165</v>
      </c>
      <c r="N492" s="263"/>
      <c r="O492" s="57"/>
      <c r="P492" s="55">
        <v>5.2</v>
      </c>
      <c r="Q492" s="55"/>
      <c r="R492" s="55">
        <v>5.2</v>
      </c>
      <c r="S492" s="55"/>
      <c r="T492" s="55"/>
      <c r="U492" s="55"/>
      <c r="V492" s="55">
        <v>2017</v>
      </c>
      <c r="W492" s="55">
        <v>2019</v>
      </c>
      <c r="X492" s="71"/>
      <c r="Y492" s="75"/>
      <c r="Z492" s="73">
        <v>3500</v>
      </c>
      <c r="AA492" s="73"/>
      <c r="AB492" s="73">
        <v>1560</v>
      </c>
      <c r="AC492" s="73"/>
      <c r="AD492" s="67">
        <v>1940</v>
      </c>
      <c r="AE492" s="67"/>
      <c r="AF492" s="67"/>
      <c r="AG492" s="67">
        <f t="shared" si="24"/>
        <v>2100</v>
      </c>
      <c r="AH492" s="67">
        <f t="shared" si="24"/>
        <v>0</v>
      </c>
      <c r="AI492" s="79"/>
      <c r="AJ492" s="79"/>
      <c r="AK492" s="79"/>
      <c r="AL492" s="79"/>
      <c r="AM492" s="79"/>
      <c r="AN492" s="79"/>
      <c r="AO492" s="79"/>
      <c r="AP492" s="79"/>
      <c r="AQ492" s="79"/>
      <c r="AR492" s="79"/>
      <c r="AS492" s="55">
        <v>700</v>
      </c>
      <c r="AT492" s="55">
        <v>239</v>
      </c>
      <c r="AU492" s="93" t="s">
        <v>246</v>
      </c>
      <c r="AV492" s="55"/>
      <c r="AW492" s="94">
        <v>1400</v>
      </c>
      <c r="AX492" s="94">
        <v>230</v>
      </c>
      <c r="AY492" s="95" t="s">
        <v>246</v>
      </c>
      <c r="AZ492" s="95"/>
      <c r="BA492" s="95"/>
      <c r="BB492" s="100">
        <v>-469</v>
      </c>
      <c r="BC492" s="95" t="s">
        <v>1187</v>
      </c>
      <c r="BD492" s="95"/>
      <c r="BE492" s="95"/>
      <c r="BF492" s="95"/>
      <c r="BG492" s="95"/>
      <c r="BH492" s="95"/>
      <c r="BI492" s="95" t="e">
        <f>VLOOKUP(D492,'部省规划资金拨付（年报数据）'!$C$8:'部省规划资金拨付（年报数据）'!$BE$464,1,FALSE)</f>
        <v>#N/A</v>
      </c>
      <c r="BJ492" s="43">
        <v>0</v>
      </c>
      <c r="BK492" s="43">
        <v>0</v>
      </c>
      <c r="BL492" s="43"/>
      <c r="BM492" s="43">
        <v>0</v>
      </c>
      <c r="BN492" s="43">
        <v>0</v>
      </c>
      <c r="BO492" s="43"/>
      <c r="BP492" s="43"/>
      <c r="BQ492" s="43"/>
      <c r="BR492" s="43"/>
      <c r="BS492" s="43">
        <f t="shared" si="28"/>
        <v>0</v>
      </c>
      <c r="BT492" s="106"/>
      <c r="BU492" s="106"/>
      <c r="BV492" s="110"/>
    </row>
    <row r="493" spans="1:74" ht="36">
      <c r="A493" s="28">
        <v>480</v>
      </c>
      <c r="B493" s="28" t="s">
        <v>190</v>
      </c>
      <c r="C493" s="28" t="s">
        <v>191</v>
      </c>
      <c r="D493" s="30" t="s">
        <v>2630</v>
      </c>
      <c r="E493" s="31" t="s">
        <v>3436</v>
      </c>
      <c r="F493" s="31" t="s">
        <v>3437</v>
      </c>
      <c r="G493" s="32"/>
      <c r="H493" s="32"/>
      <c r="I493" s="38" t="s">
        <v>478</v>
      </c>
      <c r="J493" s="39" t="s">
        <v>1074</v>
      </c>
      <c r="K493" s="146" t="s">
        <v>88</v>
      </c>
      <c r="L493" s="38"/>
      <c r="M493" s="50" t="s">
        <v>134</v>
      </c>
      <c r="N493" s="265"/>
      <c r="O493" s="57"/>
      <c r="P493" s="67">
        <v>26</v>
      </c>
      <c r="Q493" s="67"/>
      <c r="R493" s="67">
        <v>26</v>
      </c>
      <c r="S493" s="55"/>
      <c r="T493" s="55"/>
      <c r="U493" s="55"/>
      <c r="V493" s="67">
        <v>2018</v>
      </c>
      <c r="W493" s="67">
        <v>2020</v>
      </c>
      <c r="X493" s="71"/>
      <c r="Y493" s="136"/>
      <c r="Z493" s="73">
        <v>21000</v>
      </c>
      <c r="AA493" s="73"/>
      <c r="AB493" s="73">
        <v>7800</v>
      </c>
      <c r="AC493" s="73"/>
      <c r="AD493" s="67">
        <v>13200</v>
      </c>
      <c r="AE493" s="67"/>
      <c r="AF493" s="67"/>
      <c r="AG493" s="67">
        <f t="shared" si="24"/>
        <v>6300</v>
      </c>
      <c r="AH493" s="67">
        <f t="shared" si="24"/>
        <v>0</v>
      </c>
      <c r="AI493" s="79"/>
      <c r="AJ493" s="79"/>
      <c r="AK493" s="79"/>
      <c r="AL493" s="79"/>
      <c r="AM493" s="79"/>
      <c r="AN493" s="79"/>
      <c r="AO493" s="79"/>
      <c r="AP493" s="79"/>
      <c r="AQ493" s="79"/>
      <c r="AR493" s="79"/>
      <c r="AS493" s="93"/>
      <c r="AT493" s="55"/>
      <c r="AU493" s="93"/>
      <c r="AV493" s="55"/>
      <c r="AW493" s="94">
        <v>6300</v>
      </c>
      <c r="AX493" s="94">
        <v>2340</v>
      </c>
      <c r="AY493" s="95" t="s">
        <v>246</v>
      </c>
      <c r="AZ493" s="95"/>
      <c r="BA493" s="95"/>
      <c r="BB493" s="100">
        <v>-2340</v>
      </c>
      <c r="BC493" s="95" t="s">
        <v>1187</v>
      </c>
      <c r="BD493" s="95"/>
      <c r="BE493" s="95"/>
      <c r="BF493" s="95"/>
      <c r="BG493" s="95"/>
      <c r="BH493" s="95"/>
      <c r="BI493" s="95" t="e">
        <f>VLOOKUP(D493,'部省规划资金拨付（年报数据）'!$C$8:'部省规划资金拨付（年报数据）'!$BE$464,1,FALSE)</f>
        <v>#N/A</v>
      </c>
      <c r="BJ493" s="43">
        <v>0</v>
      </c>
      <c r="BK493" s="43">
        <v>0</v>
      </c>
      <c r="BL493" s="43"/>
      <c r="BM493" s="43">
        <v>0</v>
      </c>
      <c r="BN493" s="43">
        <v>0</v>
      </c>
      <c r="BO493" s="43"/>
      <c r="BP493" s="43"/>
      <c r="BQ493" s="43"/>
      <c r="BR493" s="43"/>
      <c r="BS493" s="43">
        <f t="shared" si="28"/>
        <v>0</v>
      </c>
      <c r="BT493" s="106"/>
      <c r="BU493" s="106"/>
      <c r="BV493" s="110"/>
    </row>
    <row r="494" spans="1:74" ht="36">
      <c r="A494" s="28">
        <v>481</v>
      </c>
      <c r="B494" s="28" t="s">
        <v>190</v>
      </c>
      <c r="C494" s="28" t="s">
        <v>191</v>
      </c>
      <c r="D494" s="30" t="s">
        <v>2632</v>
      </c>
      <c r="E494" s="31" t="s">
        <v>3438</v>
      </c>
      <c r="F494" s="31" t="s">
        <v>3439</v>
      </c>
      <c r="G494" s="32"/>
      <c r="H494" s="32"/>
      <c r="I494" s="38" t="s">
        <v>478</v>
      </c>
      <c r="J494" s="39" t="s">
        <v>1074</v>
      </c>
      <c r="K494" s="146" t="s">
        <v>88</v>
      </c>
      <c r="L494" s="38"/>
      <c r="M494" s="50" t="s">
        <v>134</v>
      </c>
      <c r="N494" s="265"/>
      <c r="O494" s="57"/>
      <c r="P494" s="67">
        <v>16</v>
      </c>
      <c r="Q494" s="67"/>
      <c r="R494" s="67">
        <v>16</v>
      </c>
      <c r="S494" s="55"/>
      <c r="T494" s="55"/>
      <c r="U494" s="55"/>
      <c r="V494" s="67">
        <v>2018</v>
      </c>
      <c r="W494" s="67">
        <v>2020</v>
      </c>
      <c r="X494" s="71"/>
      <c r="Y494" s="136"/>
      <c r="Z494" s="73">
        <v>12000</v>
      </c>
      <c r="AA494" s="73"/>
      <c r="AB494" s="73">
        <v>4800</v>
      </c>
      <c r="AC494" s="73"/>
      <c r="AD494" s="67">
        <v>7200</v>
      </c>
      <c r="AE494" s="67"/>
      <c r="AF494" s="67"/>
      <c r="AG494" s="67">
        <f t="shared" si="24"/>
        <v>3600</v>
      </c>
      <c r="AH494" s="67">
        <f t="shared" si="24"/>
        <v>0</v>
      </c>
      <c r="AI494" s="79"/>
      <c r="AJ494" s="79"/>
      <c r="AK494" s="79"/>
      <c r="AL494" s="79"/>
      <c r="AM494" s="79"/>
      <c r="AN494" s="79"/>
      <c r="AO494" s="79"/>
      <c r="AP494" s="79"/>
      <c r="AQ494" s="79"/>
      <c r="AR494" s="79"/>
      <c r="AS494" s="93"/>
      <c r="AT494" s="55"/>
      <c r="AU494" s="93"/>
      <c r="AV494" s="55"/>
      <c r="AW494" s="94">
        <v>3600</v>
      </c>
      <c r="AX494" s="94">
        <v>1440</v>
      </c>
      <c r="AY494" s="95" t="s">
        <v>246</v>
      </c>
      <c r="AZ494" s="95"/>
      <c r="BA494" s="95"/>
      <c r="BB494" s="100">
        <v>-1440</v>
      </c>
      <c r="BC494" s="95" t="s">
        <v>1187</v>
      </c>
      <c r="BD494" s="95"/>
      <c r="BE494" s="95"/>
      <c r="BF494" s="95"/>
      <c r="BG494" s="95"/>
      <c r="BH494" s="95"/>
      <c r="BI494" s="95" t="e">
        <f>VLOOKUP(D494,'部省规划资金拨付（年报数据）'!$C$8:'部省规划资金拨付（年报数据）'!$BE$464,1,FALSE)</f>
        <v>#N/A</v>
      </c>
      <c r="BJ494" s="43">
        <v>0</v>
      </c>
      <c r="BK494" s="43">
        <v>0</v>
      </c>
      <c r="BL494" s="43"/>
      <c r="BM494" s="43">
        <v>0</v>
      </c>
      <c r="BN494" s="43">
        <v>0</v>
      </c>
      <c r="BO494" s="43"/>
      <c r="BP494" s="43"/>
      <c r="BQ494" s="43"/>
      <c r="BR494" s="43"/>
      <c r="BS494" s="43">
        <f t="shared" si="28"/>
        <v>0</v>
      </c>
      <c r="BT494" s="106"/>
      <c r="BU494" s="106"/>
      <c r="BV494" s="110"/>
    </row>
    <row r="495" spans="1:74" ht="36">
      <c r="A495" s="54">
        <v>482</v>
      </c>
      <c r="B495" s="54" t="s">
        <v>190</v>
      </c>
      <c r="C495" s="54" t="s">
        <v>196</v>
      </c>
      <c r="D495" s="30" t="s">
        <v>2635</v>
      </c>
      <c r="E495" s="31" t="s">
        <v>3440</v>
      </c>
      <c r="F495" s="31" t="s">
        <v>3441</v>
      </c>
      <c r="G495" s="32"/>
      <c r="H495" s="32"/>
      <c r="I495" s="38" t="s">
        <v>478</v>
      </c>
      <c r="J495" s="39" t="s">
        <v>1074</v>
      </c>
      <c r="K495" s="40" t="s">
        <v>88</v>
      </c>
      <c r="L495" s="38"/>
      <c r="M495" s="41" t="s">
        <v>165</v>
      </c>
      <c r="N495" s="58"/>
      <c r="O495" s="57"/>
      <c r="P495" s="55">
        <v>23.6</v>
      </c>
      <c r="Q495" s="55">
        <v>23.6</v>
      </c>
      <c r="R495" s="55"/>
      <c r="S495" s="55"/>
      <c r="T495" s="55"/>
      <c r="U495" s="55"/>
      <c r="V495" s="55">
        <v>2017</v>
      </c>
      <c r="W495" s="55">
        <v>2021</v>
      </c>
      <c r="X495" s="71"/>
      <c r="Y495" s="136"/>
      <c r="Z495" s="73">
        <v>93483</v>
      </c>
      <c r="AA495" s="73"/>
      <c r="AB495" s="73">
        <v>9440</v>
      </c>
      <c r="AC495" s="73"/>
      <c r="AD495" s="67">
        <v>84043</v>
      </c>
      <c r="AE495" s="67"/>
      <c r="AF495" s="67"/>
      <c r="AG495" s="67">
        <f t="shared" si="24"/>
        <v>28044.9</v>
      </c>
      <c r="AH495" s="67">
        <f t="shared" si="24"/>
        <v>0</v>
      </c>
      <c r="AI495" s="79"/>
      <c r="AJ495" s="79"/>
      <c r="AK495" s="79"/>
      <c r="AL495" s="79"/>
      <c r="AM495" s="79"/>
      <c r="AN495" s="79"/>
      <c r="AO495" s="79"/>
      <c r="AP495" s="79"/>
      <c r="AQ495" s="79"/>
      <c r="AR495" s="79"/>
      <c r="AS495" s="55">
        <v>15000</v>
      </c>
      <c r="AT495" s="55">
        <v>2520</v>
      </c>
      <c r="AU495" s="93" t="s">
        <v>246</v>
      </c>
      <c r="AV495" s="55"/>
      <c r="AW495" s="94">
        <v>13044.9</v>
      </c>
      <c r="AX495" s="94">
        <v>312</v>
      </c>
      <c r="AY495" s="95" t="s">
        <v>246</v>
      </c>
      <c r="AZ495" s="95"/>
      <c r="BA495" s="95"/>
      <c r="BB495" s="100">
        <v>-2832</v>
      </c>
      <c r="BC495" s="95" t="s">
        <v>1187</v>
      </c>
      <c r="BD495" s="95"/>
      <c r="BE495" s="95"/>
      <c r="BF495" s="95"/>
      <c r="BG495" s="95"/>
      <c r="BH495" s="95"/>
      <c r="BI495" s="95" t="e">
        <f>VLOOKUP(D495,'部省规划资金拨付（年报数据）'!$C$8:'部省规划资金拨付（年报数据）'!$BE$464,1,FALSE)</f>
        <v>#N/A</v>
      </c>
      <c r="BJ495" s="43">
        <v>0</v>
      </c>
      <c r="BK495" s="43">
        <v>0</v>
      </c>
      <c r="BL495" s="43"/>
      <c r="BM495" s="43">
        <v>0</v>
      </c>
      <c r="BN495" s="43">
        <v>0</v>
      </c>
      <c r="BO495" s="43"/>
      <c r="BP495" s="43"/>
      <c r="BQ495" s="43"/>
      <c r="BR495" s="43"/>
      <c r="BS495" s="43">
        <f t="shared" si="28"/>
        <v>0</v>
      </c>
      <c r="BT495" s="106"/>
      <c r="BU495" s="106"/>
      <c r="BV495" s="110"/>
    </row>
    <row r="496" spans="1:74" ht="36">
      <c r="A496" s="28">
        <v>483</v>
      </c>
      <c r="B496" s="28" t="s">
        <v>190</v>
      </c>
      <c r="C496" s="28" t="s">
        <v>196</v>
      </c>
      <c r="D496" s="36" t="s">
        <v>3442</v>
      </c>
      <c r="E496" s="31"/>
      <c r="F496" s="31"/>
      <c r="G496" s="32"/>
      <c r="H496" s="32"/>
      <c r="I496" s="38" t="s">
        <v>478</v>
      </c>
      <c r="J496" s="39"/>
      <c r="K496" s="54" t="s">
        <v>88</v>
      </c>
      <c r="L496" s="38"/>
      <c r="M496" s="41" t="s">
        <v>165</v>
      </c>
      <c r="N496" s="263"/>
      <c r="O496" s="57"/>
      <c r="P496" s="55">
        <v>10.335000000000001</v>
      </c>
      <c r="Q496" s="55"/>
      <c r="R496" s="55">
        <v>10.335000000000001</v>
      </c>
      <c r="S496" s="55"/>
      <c r="T496" s="55"/>
      <c r="U496" s="55"/>
      <c r="V496" s="232">
        <v>2014</v>
      </c>
      <c r="W496" s="232">
        <v>2016</v>
      </c>
      <c r="X496" s="71" t="s">
        <v>3443</v>
      </c>
      <c r="Y496" s="138" t="s">
        <v>3444</v>
      </c>
      <c r="Z496" s="73">
        <v>4152</v>
      </c>
      <c r="AA496" s="73"/>
      <c r="AB496" s="73">
        <v>2584</v>
      </c>
      <c r="AC496" s="73"/>
      <c r="AD496" s="67">
        <v>1568</v>
      </c>
      <c r="AE496" s="79">
        <v>3800</v>
      </c>
      <c r="AF496" s="232">
        <v>2584</v>
      </c>
      <c r="AG496" s="67">
        <f t="shared" si="24"/>
        <v>352</v>
      </c>
      <c r="AH496" s="67">
        <f t="shared" si="24"/>
        <v>0</v>
      </c>
      <c r="AI496" s="79">
        <v>352</v>
      </c>
      <c r="AJ496" s="79">
        <v>0</v>
      </c>
      <c r="AK496" s="79">
        <v>352</v>
      </c>
      <c r="AL496" s="79">
        <v>0</v>
      </c>
      <c r="AM496" s="79"/>
      <c r="AN496" s="79"/>
      <c r="AO496" s="79"/>
      <c r="AP496" s="79"/>
      <c r="AQ496" s="79" t="s">
        <v>94</v>
      </c>
      <c r="AR496" s="79">
        <v>10.335000000000001</v>
      </c>
      <c r="AS496" s="55"/>
      <c r="AT496" s="55"/>
      <c r="AU496" s="93"/>
      <c r="AV496" s="55"/>
      <c r="AW496" s="94"/>
      <c r="AX496" s="94"/>
      <c r="AY496" s="95"/>
      <c r="AZ496" s="95"/>
      <c r="BA496" s="95"/>
      <c r="BB496" s="100"/>
      <c r="BC496" s="95"/>
      <c r="BD496" s="95"/>
      <c r="BE496" s="95"/>
      <c r="BF496" s="95"/>
      <c r="BG496" s="95"/>
      <c r="BH496" s="95"/>
      <c r="BI496" s="95" t="e">
        <f>VLOOKUP(D496,'部省规划资金拨付（年报数据）'!$C$8:'部省规划资金拨付（年报数据）'!$BE$464,1,FALSE)</f>
        <v>#N/A</v>
      </c>
      <c r="BJ496" s="43">
        <v>2584</v>
      </c>
      <c r="BK496" s="43">
        <v>0</v>
      </c>
      <c r="BL496" s="43"/>
      <c r="BM496" s="43">
        <v>2584</v>
      </c>
      <c r="BN496" s="43">
        <v>0</v>
      </c>
      <c r="BO496" s="43"/>
      <c r="BP496" s="43"/>
      <c r="BQ496" s="43"/>
      <c r="BR496" s="43"/>
      <c r="BS496" s="43">
        <f t="shared" si="28"/>
        <v>2584</v>
      </c>
      <c r="BT496" s="106"/>
      <c r="BU496" s="106"/>
      <c r="BV496" s="110" t="s">
        <v>3382</v>
      </c>
    </row>
    <row r="497" spans="1:74" ht="24">
      <c r="A497" s="28">
        <v>484</v>
      </c>
      <c r="B497" s="28" t="s">
        <v>190</v>
      </c>
      <c r="C497" s="28" t="s">
        <v>696</v>
      </c>
      <c r="D497" s="30" t="s">
        <v>2628</v>
      </c>
      <c r="E497" s="31" t="s">
        <v>2628</v>
      </c>
      <c r="F497" s="31" t="s">
        <v>2628</v>
      </c>
      <c r="G497" s="32"/>
      <c r="H497" s="32"/>
      <c r="I497" s="38" t="s">
        <v>478</v>
      </c>
      <c r="J497" s="39" t="s">
        <v>1839</v>
      </c>
      <c r="K497" s="54" t="s">
        <v>88</v>
      </c>
      <c r="L497" s="38"/>
      <c r="M497" s="41" t="s">
        <v>134</v>
      </c>
      <c r="N497" s="263"/>
      <c r="O497" s="57"/>
      <c r="P497" s="55">
        <v>19.62</v>
      </c>
      <c r="Q497" s="55"/>
      <c r="R497" s="55">
        <v>19.62</v>
      </c>
      <c r="S497" s="55"/>
      <c r="T497" s="55"/>
      <c r="U497" s="55"/>
      <c r="V497" s="55">
        <v>2017</v>
      </c>
      <c r="W497" s="55">
        <v>2018</v>
      </c>
      <c r="X497" s="71"/>
      <c r="Y497" s="272"/>
      <c r="Z497" s="73">
        <v>25000</v>
      </c>
      <c r="AA497" s="73"/>
      <c r="AB497" s="73">
        <v>5886</v>
      </c>
      <c r="AC497" s="73"/>
      <c r="AD497" s="55">
        <v>19114</v>
      </c>
      <c r="AE497" s="67"/>
      <c r="AF497" s="67"/>
      <c r="AG497" s="67">
        <f t="shared" si="24"/>
        <v>5000</v>
      </c>
      <c r="AH497" s="67">
        <f t="shared" si="24"/>
        <v>882.9</v>
      </c>
      <c r="AI497" s="55"/>
      <c r="AJ497" s="55"/>
      <c r="AK497" s="55"/>
      <c r="AL497" s="55"/>
      <c r="AM497" s="55"/>
      <c r="AN497" s="55"/>
      <c r="AO497" s="55"/>
      <c r="AP497" s="55"/>
      <c r="AQ497" s="55"/>
      <c r="AR497" s="55"/>
      <c r="AS497" s="55">
        <v>5000</v>
      </c>
      <c r="AT497" s="55">
        <v>882.9</v>
      </c>
      <c r="AU497" s="93" t="s">
        <v>246</v>
      </c>
      <c r="AV497" s="55"/>
      <c r="AW497" s="94"/>
      <c r="AX497" s="94"/>
      <c r="AY497" s="95"/>
      <c r="AZ497" s="95"/>
      <c r="BA497" s="95"/>
      <c r="BB497" s="100"/>
      <c r="BC497" s="95"/>
      <c r="BD497" s="95"/>
      <c r="BE497" s="95"/>
      <c r="BF497" s="95"/>
      <c r="BG497" s="95"/>
      <c r="BH497" s="95"/>
      <c r="BI497" s="95" t="e">
        <f>VLOOKUP(D497,'部省规划资金拨付（年报数据）'!$C$8:'部省规划资金拨付（年报数据）'!$BE$464,1,FALSE)</f>
        <v>#N/A</v>
      </c>
      <c r="BJ497" s="43">
        <v>0</v>
      </c>
      <c r="BK497" s="43">
        <v>882.9</v>
      </c>
      <c r="BL497" s="43"/>
      <c r="BM497" s="43">
        <v>0</v>
      </c>
      <c r="BN497" s="43">
        <v>0</v>
      </c>
      <c r="BO497" s="43"/>
      <c r="BP497" s="43"/>
      <c r="BQ497" s="43"/>
      <c r="BR497" s="43"/>
      <c r="BS497" s="43">
        <f t="shared" si="28"/>
        <v>0</v>
      </c>
      <c r="BT497" s="106"/>
      <c r="BU497" s="106"/>
      <c r="BV497" s="110" t="s">
        <v>1841</v>
      </c>
    </row>
    <row r="498" spans="1:74" ht="36">
      <c r="A498" s="54">
        <v>485</v>
      </c>
      <c r="B498" s="54" t="s">
        <v>190</v>
      </c>
      <c r="C498" s="54" t="s">
        <v>696</v>
      </c>
      <c r="D498" s="30" t="s">
        <v>2629</v>
      </c>
      <c r="E498" s="31" t="s">
        <v>3445</v>
      </c>
      <c r="F498" s="31" t="s">
        <v>3445</v>
      </c>
      <c r="G498" s="32"/>
      <c r="H498" s="32"/>
      <c r="I498" s="38" t="s">
        <v>478</v>
      </c>
      <c r="J498" s="39" t="s">
        <v>1839</v>
      </c>
      <c r="K498" s="54" t="s">
        <v>88</v>
      </c>
      <c r="L498" s="38"/>
      <c r="M498" s="41" t="s">
        <v>165</v>
      </c>
      <c r="N498" s="263"/>
      <c r="O498" s="57"/>
      <c r="P498" s="55">
        <v>3</v>
      </c>
      <c r="Q498" s="55">
        <v>3</v>
      </c>
      <c r="R498" s="55"/>
      <c r="S498" s="55"/>
      <c r="T498" s="55"/>
      <c r="U498" s="55"/>
      <c r="V498" s="55"/>
      <c r="W498" s="55"/>
      <c r="X498" s="71"/>
      <c r="Y498" s="136"/>
      <c r="Z498" s="73">
        <v>7000</v>
      </c>
      <c r="AA498" s="73"/>
      <c r="AB498" s="73">
        <v>1200</v>
      </c>
      <c r="AC498" s="73"/>
      <c r="AD498" s="55">
        <v>5800</v>
      </c>
      <c r="AE498" s="67"/>
      <c r="AF498" s="67"/>
      <c r="AG498" s="67">
        <f t="shared" si="24"/>
        <v>4200</v>
      </c>
      <c r="AH498" s="67">
        <f t="shared" si="24"/>
        <v>720</v>
      </c>
      <c r="AI498" s="55"/>
      <c r="AJ498" s="55"/>
      <c r="AK498" s="55"/>
      <c r="AL498" s="55"/>
      <c r="AM498" s="55"/>
      <c r="AN498" s="55"/>
      <c r="AO498" s="55"/>
      <c r="AP498" s="55"/>
      <c r="AQ498" s="55"/>
      <c r="AR498" s="55"/>
      <c r="AS498" s="55">
        <v>4200</v>
      </c>
      <c r="AT498" s="55">
        <v>720</v>
      </c>
      <c r="AU498" s="93" t="s">
        <v>93</v>
      </c>
      <c r="AV498" s="55"/>
      <c r="AW498" s="94"/>
      <c r="AX498" s="94"/>
      <c r="AY498" s="95"/>
      <c r="AZ498" s="95"/>
      <c r="BA498" s="95"/>
      <c r="BB498" s="100"/>
      <c r="BC498" s="95"/>
      <c r="BD498" s="95"/>
      <c r="BE498" s="95"/>
      <c r="BF498" s="95"/>
      <c r="BG498" s="95"/>
      <c r="BH498" s="95"/>
      <c r="BI498" s="95" t="e">
        <f>VLOOKUP(D498,'部省规划资金拨付（年报数据）'!$C$8:'部省规划资金拨付（年报数据）'!$BE$464,1,FALSE)</f>
        <v>#N/A</v>
      </c>
      <c r="BJ498" s="43">
        <v>0</v>
      </c>
      <c r="BK498" s="43">
        <v>720</v>
      </c>
      <c r="BL498" s="43"/>
      <c r="BM498" s="43">
        <v>0</v>
      </c>
      <c r="BN498" s="43">
        <v>0</v>
      </c>
      <c r="BO498" s="43"/>
      <c r="BP498" s="43"/>
      <c r="BQ498" s="43"/>
      <c r="BR498" s="43"/>
      <c r="BS498" s="43">
        <f t="shared" si="28"/>
        <v>0</v>
      </c>
      <c r="BT498" s="106"/>
      <c r="BU498" s="106"/>
      <c r="BV498" s="110" t="s">
        <v>1841</v>
      </c>
    </row>
    <row r="499" spans="1:74" ht="36">
      <c r="A499" s="28">
        <v>486</v>
      </c>
      <c r="B499" s="28" t="s">
        <v>190</v>
      </c>
      <c r="C499" s="28" t="s">
        <v>200</v>
      </c>
      <c r="D499" s="36" t="s">
        <v>3446</v>
      </c>
      <c r="E499" s="31"/>
      <c r="F499" s="31"/>
      <c r="G499" s="32"/>
      <c r="H499" s="32"/>
      <c r="I499" s="38" t="s">
        <v>478</v>
      </c>
      <c r="J499" s="39"/>
      <c r="K499" s="54" t="s">
        <v>88</v>
      </c>
      <c r="L499" s="38"/>
      <c r="M499" s="41" t="s">
        <v>165</v>
      </c>
      <c r="N499" s="263"/>
      <c r="O499" s="57"/>
      <c r="P499" s="55">
        <v>18.995000000000001</v>
      </c>
      <c r="Q499" s="55">
        <v>18.995000000000001</v>
      </c>
      <c r="R499" s="55"/>
      <c r="S499" s="55"/>
      <c r="T499" s="55"/>
      <c r="U499" s="55"/>
      <c r="V499" s="232">
        <v>2014</v>
      </c>
      <c r="W499" s="232">
        <v>2016</v>
      </c>
      <c r="X499" s="71" t="s">
        <v>3447</v>
      </c>
      <c r="Y499" s="138" t="s">
        <v>3448</v>
      </c>
      <c r="Z499" s="73">
        <v>38310</v>
      </c>
      <c r="AA499" s="73"/>
      <c r="AB499" s="73">
        <v>4749</v>
      </c>
      <c r="AC499" s="73"/>
      <c r="AD499" s="67">
        <v>33561</v>
      </c>
      <c r="AE499" s="79">
        <v>24902</v>
      </c>
      <c r="AF499" s="232">
        <v>4749</v>
      </c>
      <c r="AG499" s="67">
        <f t="shared" si="24"/>
        <v>13408</v>
      </c>
      <c r="AH499" s="67">
        <f t="shared" si="24"/>
        <v>0</v>
      </c>
      <c r="AI499" s="79">
        <v>13408</v>
      </c>
      <c r="AJ499" s="79">
        <v>0</v>
      </c>
      <c r="AK499" s="79">
        <v>13408</v>
      </c>
      <c r="AL499" s="79">
        <v>0</v>
      </c>
      <c r="AM499" s="79"/>
      <c r="AN499" s="79"/>
      <c r="AO499" s="79"/>
      <c r="AP499" s="79"/>
      <c r="AQ499" s="79" t="s">
        <v>94</v>
      </c>
      <c r="AR499" s="79">
        <v>18.995000000000001</v>
      </c>
      <c r="AS499" s="55"/>
      <c r="AT499" s="55"/>
      <c r="AU499" s="93"/>
      <c r="AV499" s="55"/>
      <c r="AW499" s="94"/>
      <c r="AX499" s="94"/>
      <c r="AY499" s="95"/>
      <c r="AZ499" s="95"/>
      <c r="BA499" s="95"/>
      <c r="BB499" s="100"/>
      <c r="BC499" s="95"/>
      <c r="BD499" s="95"/>
      <c r="BE499" s="95"/>
      <c r="BF499" s="95"/>
      <c r="BG499" s="95"/>
      <c r="BH499" s="95"/>
      <c r="BI499" s="95" t="e">
        <f>VLOOKUP(D499,'部省规划资金拨付（年报数据）'!$C$8:'部省规划资金拨付（年报数据）'!$BE$464,1,FALSE)</f>
        <v>#N/A</v>
      </c>
      <c r="BJ499" s="43">
        <v>4749</v>
      </c>
      <c r="BK499" s="43">
        <v>0</v>
      </c>
      <c r="BL499" s="43"/>
      <c r="BM499" s="43">
        <v>4749</v>
      </c>
      <c r="BN499" s="43">
        <v>0</v>
      </c>
      <c r="BO499" s="43"/>
      <c r="BP499" s="43"/>
      <c r="BQ499" s="43"/>
      <c r="BR499" s="43"/>
      <c r="BS499" s="43">
        <f t="shared" si="28"/>
        <v>4749</v>
      </c>
      <c r="BT499" s="106"/>
      <c r="BU499" s="106"/>
      <c r="BV499" s="110" t="s">
        <v>3382</v>
      </c>
    </row>
    <row r="500" spans="1:74" ht="24">
      <c r="A500" s="28">
        <v>487</v>
      </c>
      <c r="B500" s="28" t="s">
        <v>190</v>
      </c>
      <c r="C500" s="28" t="s">
        <v>222</v>
      </c>
      <c r="D500" s="36" t="s">
        <v>3449</v>
      </c>
      <c r="E500" s="31" t="s">
        <v>3449</v>
      </c>
      <c r="F500" s="31" t="s">
        <v>3449</v>
      </c>
      <c r="G500" s="32"/>
      <c r="H500" s="32"/>
      <c r="I500" s="38" t="s">
        <v>478</v>
      </c>
      <c r="J500" s="39" t="s">
        <v>1839</v>
      </c>
      <c r="K500" s="44" t="s">
        <v>140</v>
      </c>
      <c r="L500" s="38" t="s">
        <v>141</v>
      </c>
      <c r="M500" s="41" t="s">
        <v>564</v>
      </c>
      <c r="N500" s="266"/>
      <c r="O500" s="57"/>
      <c r="P500" s="55">
        <v>14</v>
      </c>
      <c r="Q500" s="55"/>
      <c r="R500" s="55">
        <v>14</v>
      </c>
      <c r="S500" s="55"/>
      <c r="T500" s="55"/>
      <c r="U500" s="55"/>
      <c r="V500" s="62">
        <v>2019</v>
      </c>
      <c r="W500" s="62">
        <v>2021</v>
      </c>
      <c r="X500" s="71"/>
      <c r="Y500" s="136"/>
      <c r="Z500" s="73">
        <v>10500</v>
      </c>
      <c r="AA500" s="73"/>
      <c r="AB500" s="73">
        <v>5600</v>
      </c>
      <c r="AC500" s="73"/>
      <c r="AD500" s="67">
        <v>4900</v>
      </c>
      <c r="AE500" s="67"/>
      <c r="AF500" s="67"/>
      <c r="AG500" s="67">
        <f t="shared" si="24"/>
        <v>3000</v>
      </c>
      <c r="AH500" s="67">
        <f t="shared" si="24"/>
        <v>0</v>
      </c>
      <c r="AI500" s="79">
        <v>3000</v>
      </c>
      <c r="AJ500" s="79">
        <v>0</v>
      </c>
      <c r="AK500" s="79">
        <v>3000</v>
      </c>
      <c r="AL500" s="79"/>
      <c r="AM500" s="79"/>
      <c r="AN500" s="79"/>
      <c r="AO500" s="79"/>
      <c r="AP500" s="79"/>
      <c r="AQ500" s="79" t="s">
        <v>246</v>
      </c>
      <c r="AR500" s="79"/>
      <c r="AS500" s="55"/>
      <c r="AT500" s="55"/>
      <c r="AU500" s="93"/>
      <c r="AV500" s="55"/>
      <c r="AW500" s="94"/>
      <c r="AX500" s="94"/>
      <c r="AY500" s="95"/>
      <c r="AZ500" s="95"/>
      <c r="BA500" s="95"/>
      <c r="BB500" s="100"/>
      <c r="BC500" s="95"/>
      <c r="BD500" s="95"/>
      <c r="BE500" s="95"/>
      <c r="BF500" s="95"/>
      <c r="BG500" s="95"/>
      <c r="BH500" s="95"/>
      <c r="BI500" s="95" t="e">
        <f>VLOOKUP(D500,'部省规划资金拨付（年报数据）'!$C$8:'部省规划资金拨付（年报数据）'!$BE$464,1,FALSE)</f>
        <v>#N/A</v>
      </c>
      <c r="BJ500" s="43">
        <v>0</v>
      </c>
      <c r="BK500" s="43">
        <v>0</v>
      </c>
      <c r="BL500" s="43"/>
      <c r="BM500" s="43">
        <v>0</v>
      </c>
      <c r="BN500" s="43">
        <v>0</v>
      </c>
      <c r="BO500" s="43"/>
      <c r="BP500" s="43"/>
      <c r="BQ500" s="43"/>
      <c r="BR500" s="43"/>
      <c r="BS500" s="43">
        <f t="shared" si="28"/>
        <v>0</v>
      </c>
      <c r="BT500" s="106"/>
      <c r="BU500" s="106"/>
      <c r="BV500" s="110" t="s">
        <v>1841</v>
      </c>
    </row>
    <row r="501" spans="1:74" ht="36">
      <c r="A501" s="54">
        <v>488</v>
      </c>
      <c r="B501" s="54" t="s">
        <v>274</v>
      </c>
      <c r="C501" s="54" t="s">
        <v>768</v>
      </c>
      <c r="D501" s="30" t="s">
        <v>2640</v>
      </c>
      <c r="E501" s="31" t="s">
        <v>3450</v>
      </c>
      <c r="F501" s="31" t="s">
        <v>3451</v>
      </c>
      <c r="G501" s="32"/>
      <c r="H501" s="32"/>
      <c r="I501" s="38" t="s">
        <v>478</v>
      </c>
      <c r="J501" s="39" t="s">
        <v>1839</v>
      </c>
      <c r="K501" s="40" t="s">
        <v>88</v>
      </c>
      <c r="L501" s="38"/>
      <c r="M501" s="41" t="s">
        <v>165</v>
      </c>
      <c r="N501" s="105"/>
      <c r="O501" s="57"/>
      <c r="P501" s="60">
        <v>23</v>
      </c>
      <c r="Q501" s="68"/>
      <c r="R501" s="68">
        <v>23</v>
      </c>
      <c r="S501" s="68"/>
      <c r="T501" s="68"/>
      <c r="U501" s="68"/>
      <c r="V501" s="68">
        <v>2017</v>
      </c>
      <c r="W501" s="68">
        <v>2019</v>
      </c>
      <c r="X501" s="71"/>
      <c r="Y501" s="75"/>
      <c r="Z501" s="73">
        <v>15200</v>
      </c>
      <c r="AA501" s="73"/>
      <c r="AB501" s="73">
        <v>4600</v>
      </c>
      <c r="AC501" s="73"/>
      <c r="AD501" s="73">
        <v>10600</v>
      </c>
      <c r="AE501" s="67"/>
      <c r="AF501" s="67"/>
      <c r="AG501" s="67">
        <f t="shared" si="24"/>
        <v>4560</v>
      </c>
      <c r="AH501" s="67">
        <f t="shared" si="24"/>
        <v>0</v>
      </c>
      <c r="AI501" s="79"/>
      <c r="AJ501" s="79"/>
      <c r="AK501" s="79"/>
      <c r="AL501" s="79"/>
      <c r="AM501" s="79"/>
      <c r="AN501" s="79"/>
      <c r="AO501" s="79"/>
      <c r="AP501" s="79"/>
      <c r="AQ501" s="79"/>
      <c r="AR501" s="79"/>
      <c r="AS501" s="55">
        <v>3040</v>
      </c>
      <c r="AT501" s="55">
        <v>855</v>
      </c>
      <c r="AU501" s="93" t="s">
        <v>246</v>
      </c>
      <c r="AV501" s="55"/>
      <c r="AW501" s="94">
        <v>1520</v>
      </c>
      <c r="AX501" s="94">
        <v>525</v>
      </c>
      <c r="AY501" s="95" t="s">
        <v>246</v>
      </c>
      <c r="AZ501" s="95"/>
      <c r="BA501" s="95"/>
      <c r="BB501" s="100">
        <v>-1380</v>
      </c>
      <c r="BC501" s="95" t="s">
        <v>1187</v>
      </c>
      <c r="BD501" s="95"/>
      <c r="BE501" s="95"/>
      <c r="BF501" s="95"/>
      <c r="BG501" s="95"/>
      <c r="BH501" s="95"/>
      <c r="BI501" s="95" t="e">
        <f>VLOOKUP(D501,'部省规划资金拨付（年报数据）'!$C$8:'部省规划资金拨付（年报数据）'!$BE$464,1,FALSE)</f>
        <v>#N/A</v>
      </c>
      <c r="BJ501" s="43">
        <v>0</v>
      </c>
      <c r="BK501" s="43">
        <v>0</v>
      </c>
      <c r="BL501" s="43"/>
      <c r="BM501" s="43">
        <v>0</v>
      </c>
      <c r="BN501" s="43">
        <v>0</v>
      </c>
      <c r="BO501" s="43"/>
      <c r="BP501" s="43"/>
      <c r="BQ501" s="43"/>
      <c r="BR501" s="43"/>
      <c r="BS501" s="43">
        <f t="shared" si="28"/>
        <v>0</v>
      </c>
      <c r="BT501" s="106"/>
      <c r="BU501" s="106"/>
      <c r="BV501" s="110" t="s">
        <v>1841</v>
      </c>
    </row>
    <row r="502" spans="1:74" ht="36">
      <c r="A502" s="28">
        <v>489</v>
      </c>
      <c r="B502" s="28" t="s">
        <v>2437</v>
      </c>
      <c r="C502" s="28" t="s">
        <v>822</v>
      </c>
      <c r="D502" s="30" t="s">
        <v>3452</v>
      </c>
      <c r="E502" s="31" t="s">
        <v>2648</v>
      </c>
      <c r="F502" s="31" t="s">
        <v>3453</v>
      </c>
      <c r="G502" s="32"/>
      <c r="H502" s="32"/>
      <c r="I502" s="38" t="s">
        <v>478</v>
      </c>
      <c r="J502" s="39" t="s">
        <v>1074</v>
      </c>
      <c r="K502" s="40" t="s">
        <v>88</v>
      </c>
      <c r="L502" s="38"/>
      <c r="M502" s="191" t="s">
        <v>765</v>
      </c>
      <c r="N502" s="129"/>
      <c r="O502" s="57"/>
      <c r="P502" s="55">
        <v>36</v>
      </c>
      <c r="Q502" s="89"/>
      <c r="R502" s="89">
        <v>36</v>
      </c>
      <c r="S502" s="268"/>
      <c r="T502" s="268"/>
      <c r="U502" s="66"/>
      <c r="V502" s="48">
        <v>2017</v>
      </c>
      <c r="W502" s="48">
        <v>2020</v>
      </c>
      <c r="X502" s="71"/>
      <c r="Y502" s="72"/>
      <c r="Z502" s="73">
        <v>34000</v>
      </c>
      <c r="AA502" s="73"/>
      <c r="AB502" s="73">
        <v>10800</v>
      </c>
      <c r="AC502" s="73"/>
      <c r="AD502" s="79">
        <v>23200</v>
      </c>
      <c r="AE502" s="89"/>
      <c r="AF502" s="89"/>
      <c r="AG502" s="67">
        <f t="shared" si="24"/>
        <v>7400</v>
      </c>
      <c r="AH502" s="67">
        <f t="shared" si="24"/>
        <v>0</v>
      </c>
      <c r="AI502" s="79"/>
      <c r="AJ502" s="79"/>
      <c r="AK502" s="79"/>
      <c r="AL502" s="79"/>
      <c r="AM502" s="79"/>
      <c r="AN502" s="79"/>
      <c r="AO502" s="79"/>
      <c r="AP502" s="79"/>
      <c r="AQ502" s="79"/>
      <c r="AR502" s="79"/>
      <c r="AS502" s="55">
        <v>7400</v>
      </c>
      <c r="AT502" s="55">
        <v>1620</v>
      </c>
      <c r="AU502" s="93" t="s">
        <v>246</v>
      </c>
      <c r="AV502" s="55"/>
      <c r="AW502" s="94"/>
      <c r="AX502" s="94"/>
      <c r="AY502" s="95"/>
      <c r="AZ502" s="95"/>
      <c r="BA502" s="95"/>
      <c r="BB502" s="100">
        <v>-1620</v>
      </c>
      <c r="BC502" s="95" t="s">
        <v>1187</v>
      </c>
      <c r="BD502" s="95"/>
      <c r="BE502" s="95"/>
      <c r="BF502" s="95"/>
      <c r="BG502" s="95"/>
      <c r="BH502" s="95"/>
      <c r="BI502" s="95" t="e">
        <f>VLOOKUP(D502,'部省规划资金拨付（年报数据）'!$C$8:'部省规划资金拨付（年报数据）'!$BE$464,1,FALSE)</f>
        <v>#N/A</v>
      </c>
      <c r="BJ502" s="43">
        <v>0</v>
      </c>
      <c r="BK502" s="43">
        <v>0</v>
      </c>
      <c r="BL502" s="43"/>
      <c r="BM502" s="43">
        <v>0</v>
      </c>
      <c r="BN502" s="43">
        <v>0</v>
      </c>
      <c r="BO502" s="43"/>
      <c r="BP502" s="43"/>
      <c r="BQ502" s="43"/>
      <c r="BR502" s="43"/>
      <c r="BS502" s="43">
        <f t="shared" si="28"/>
        <v>0</v>
      </c>
      <c r="BT502" s="106"/>
      <c r="BU502" s="106"/>
      <c r="BV502" s="110"/>
    </row>
    <row r="503" spans="1:74" ht="36">
      <c r="A503" s="28">
        <v>490</v>
      </c>
      <c r="B503" s="28" t="s">
        <v>293</v>
      </c>
      <c r="C503" s="28" t="s">
        <v>1584</v>
      </c>
      <c r="D503" s="30" t="s">
        <v>2646</v>
      </c>
      <c r="E503" s="31" t="s">
        <v>2646</v>
      </c>
      <c r="F503" s="31" t="s">
        <v>2646</v>
      </c>
      <c r="G503" s="32"/>
      <c r="H503" s="32"/>
      <c r="I503" s="38" t="s">
        <v>478</v>
      </c>
      <c r="J503" s="39" t="s">
        <v>1074</v>
      </c>
      <c r="K503" s="40" t="s">
        <v>88</v>
      </c>
      <c r="L503" s="38"/>
      <c r="M503" s="105" t="s">
        <v>89</v>
      </c>
      <c r="N503" s="263"/>
      <c r="O503" s="57"/>
      <c r="P503" s="55">
        <v>4.8479999999999999</v>
      </c>
      <c r="Q503" s="89">
        <v>4.5267600000000003</v>
      </c>
      <c r="R503" s="89"/>
      <c r="S503" s="89"/>
      <c r="T503" s="68">
        <v>321.24</v>
      </c>
      <c r="U503" s="66"/>
      <c r="V503" s="48">
        <v>2017</v>
      </c>
      <c r="W503" s="48">
        <v>2019</v>
      </c>
      <c r="X503" s="71" t="s">
        <v>2647</v>
      </c>
      <c r="Y503" s="72" t="s">
        <v>3454</v>
      </c>
      <c r="Z503" s="73">
        <v>18160</v>
      </c>
      <c r="AA503" s="73"/>
      <c r="AB503" s="73">
        <v>905.35199999999998</v>
      </c>
      <c r="AC503" s="73"/>
      <c r="AD503" s="79">
        <v>17254.648000000001</v>
      </c>
      <c r="AE503" s="89"/>
      <c r="AF503" s="89"/>
      <c r="AG503" s="67">
        <f t="shared" si="24"/>
        <v>5448</v>
      </c>
      <c r="AH503" s="67">
        <f t="shared" si="24"/>
        <v>0</v>
      </c>
      <c r="AI503" s="79"/>
      <c r="AJ503" s="79"/>
      <c r="AK503" s="79"/>
      <c r="AL503" s="79"/>
      <c r="AM503" s="79"/>
      <c r="AN503" s="79"/>
      <c r="AO503" s="79"/>
      <c r="AP503" s="79"/>
      <c r="AQ503" s="79"/>
      <c r="AR503" s="79"/>
      <c r="AS503" s="55">
        <v>3632</v>
      </c>
      <c r="AT503" s="55">
        <v>144</v>
      </c>
      <c r="AU503" s="93" t="s">
        <v>246</v>
      </c>
      <c r="AV503" s="55"/>
      <c r="AW503" s="94">
        <v>1816</v>
      </c>
      <c r="AX503" s="94">
        <v>128</v>
      </c>
      <c r="AY503" s="95" t="s">
        <v>246</v>
      </c>
      <c r="AZ503" s="95"/>
      <c r="BA503" s="95"/>
      <c r="BB503" s="100">
        <v>-272</v>
      </c>
      <c r="BC503" s="95" t="s">
        <v>1187</v>
      </c>
      <c r="BD503" s="95"/>
      <c r="BE503" s="95"/>
      <c r="BF503" s="95"/>
      <c r="BG503" s="95"/>
      <c r="BH503" s="95"/>
      <c r="BI503" s="95" t="e">
        <f>VLOOKUP(D503,'部省规划资金拨付（年报数据）'!$C$8:'部省规划资金拨付（年报数据）'!$BE$464,1,FALSE)</f>
        <v>#N/A</v>
      </c>
      <c r="BJ503" s="43">
        <v>0</v>
      </c>
      <c r="BK503" s="43">
        <v>0</v>
      </c>
      <c r="BL503" s="43"/>
      <c r="BM503" s="43">
        <v>0</v>
      </c>
      <c r="BN503" s="43">
        <v>0</v>
      </c>
      <c r="BO503" s="43"/>
      <c r="BP503" s="43"/>
      <c r="BQ503" s="43"/>
      <c r="BR503" s="43"/>
      <c r="BS503" s="43">
        <f t="shared" si="28"/>
        <v>0</v>
      </c>
      <c r="BT503" s="106"/>
      <c r="BU503" s="106"/>
      <c r="BV503" s="110"/>
    </row>
    <row r="504" spans="1:74" ht="36">
      <c r="A504" s="54">
        <v>491</v>
      </c>
      <c r="B504" s="54" t="s">
        <v>293</v>
      </c>
      <c r="C504" s="54" t="s">
        <v>843</v>
      </c>
      <c r="D504" s="30" t="s">
        <v>2642</v>
      </c>
      <c r="E504" s="31" t="s">
        <v>3455</v>
      </c>
      <c r="F504" s="31" t="s">
        <v>3456</v>
      </c>
      <c r="G504" s="32"/>
      <c r="H504" s="32"/>
      <c r="I504" s="38" t="s">
        <v>478</v>
      </c>
      <c r="J504" s="39" t="s">
        <v>1074</v>
      </c>
      <c r="K504" s="44" t="s">
        <v>140</v>
      </c>
      <c r="L504" s="38" t="s">
        <v>141</v>
      </c>
      <c r="M504" s="105" t="s">
        <v>765</v>
      </c>
      <c r="N504" s="129"/>
      <c r="O504" s="57"/>
      <c r="P504" s="55">
        <v>24.34</v>
      </c>
      <c r="Q504" s="171"/>
      <c r="R504" s="89"/>
      <c r="S504" s="61">
        <v>24.34</v>
      </c>
      <c r="T504" s="171"/>
      <c r="U504" s="171"/>
      <c r="V504" s="48">
        <v>2016</v>
      </c>
      <c r="W504" s="48">
        <v>2018</v>
      </c>
      <c r="X504" s="71" t="s">
        <v>2643</v>
      </c>
      <c r="Y504" s="72" t="s">
        <v>2644</v>
      </c>
      <c r="Z504" s="73">
        <v>20037</v>
      </c>
      <c r="AA504" s="73"/>
      <c r="AB504" s="73">
        <v>7302</v>
      </c>
      <c r="AC504" s="73"/>
      <c r="AD504" s="79">
        <v>12735</v>
      </c>
      <c r="AE504" s="87"/>
      <c r="AF504" s="87"/>
      <c r="AG504" s="67">
        <f t="shared" si="24"/>
        <v>9000</v>
      </c>
      <c r="AH504" s="67">
        <f t="shared" si="24"/>
        <v>4320</v>
      </c>
      <c r="AI504" s="79">
        <v>4500</v>
      </c>
      <c r="AJ504" s="79">
        <v>0</v>
      </c>
      <c r="AK504" s="79">
        <v>4500</v>
      </c>
      <c r="AL504" s="79"/>
      <c r="AM504" s="79"/>
      <c r="AN504" s="79"/>
      <c r="AO504" s="79"/>
      <c r="AP504" s="79"/>
      <c r="AQ504" s="79" t="s">
        <v>246</v>
      </c>
      <c r="AR504" s="79"/>
      <c r="AS504" s="55">
        <v>4500</v>
      </c>
      <c r="AT504" s="55">
        <v>4320</v>
      </c>
      <c r="AU504" s="93" t="s">
        <v>93</v>
      </c>
      <c r="AV504" s="55"/>
      <c r="AW504" s="94"/>
      <c r="AX504" s="94"/>
      <c r="AY504" s="95"/>
      <c r="AZ504" s="95"/>
      <c r="BA504" s="95"/>
      <c r="BB504" s="100"/>
      <c r="BC504" s="95"/>
      <c r="BD504" s="95"/>
      <c r="BE504" s="95"/>
      <c r="BF504" s="95"/>
      <c r="BG504" s="95"/>
      <c r="BH504" s="95"/>
      <c r="BI504" s="95" t="e">
        <f>VLOOKUP(D504,'部省规划资金拨付（年报数据）'!$C$8:'部省规划资金拨付（年报数据）'!$BE$464,1,FALSE)</f>
        <v>#N/A</v>
      </c>
      <c r="BJ504" s="43">
        <v>0</v>
      </c>
      <c r="BK504" s="43">
        <v>4320</v>
      </c>
      <c r="BL504" s="43"/>
      <c r="BM504" s="43">
        <v>0</v>
      </c>
      <c r="BN504" s="43">
        <v>0</v>
      </c>
      <c r="BO504" s="43"/>
      <c r="BP504" s="43"/>
      <c r="BQ504" s="43"/>
      <c r="BR504" s="43"/>
      <c r="BS504" s="43">
        <f t="shared" si="28"/>
        <v>0</v>
      </c>
      <c r="BT504" s="106"/>
      <c r="BU504" s="106"/>
      <c r="BV504" s="110"/>
    </row>
    <row r="505" spans="1:74" ht="36">
      <c r="A505" s="28">
        <v>492</v>
      </c>
      <c r="B505" s="28" t="s">
        <v>331</v>
      </c>
      <c r="C505" s="28" t="s">
        <v>1087</v>
      </c>
      <c r="D505" s="33" t="s">
        <v>2657</v>
      </c>
      <c r="E505" s="34" t="s">
        <v>2657</v>
      </c>
      <c r="F505" s="31" t="s">
        <v>2657</v>
      </c>
      <c r="G505" s="32"/>
      <c r="H505" s="32"/>
      <c r="I505" s="38" t="s">
        <v>478</v>
      </c>
      <c r="J505" s="39" t="s">
        <v>1839</v>
      </c>
      <c r="K505" s="46" t="s">
        <v>140</v>
      </c>
      <c r="L505" s="38" t="s">
        <v>141</v>
      </c>
      <c r="M505" s="48" t="s">
        <v>165</v>
      </c>
      <c r="N505" s="48"/>
      <c r="O505" s="57"/>
      <c r="P505" s="61">
        <v>8</v>
      </c>
      <c r="Q505" s="61">
        <v>3.9329999999999998</v>
      </c>
      <c r="R505" s="61">
        <v>4.3209999999999997</v>
      </c>
      <c r="S505" s="61"/>
      <c r="T505" s="61"/>
      <c r="U505" s="61"/>
      <c r="V505" s="61">
        <v>2017</v>
      </c>
      <c r="W505" s="61">
        <v>2019</v>
      </c>
      <c r="X505" s="71" t="s">
        <v>2658</v>
      </c>
      <c r="Y505" s="72"/>
      <c r="Z505" s="73">
        <v>24351.99</v>
      </c>
      <c r="AA505" s="73"/>
      <c r="AB505" s="73">
        <v>2476.1999999999998</v>
      </c>
      <c r="AC505" s="73"/>
      <c r="AD505" s="48">
        <v>21875.79</v>
      </c>
      <c r="AE505" s="55"/>
      <c r="AF505" s="55"/>
      <c r="AG505" s="67">
        <f t="shared" si="24"/>
        <v>1360</v>
      </c>
      <c r="AH505" s="67">
        <f t="shared" si="24"/>
        <v>360</v>
      </c>
      <c r="AI505" s="48"/>
      <c r="AJ505" s="48"/>
      <c r="AK505" s="48"/>
      <c r="AL505" s="48"/>
      <c r="AM505" s="48"/>
      <c r="AN505" s="48"/>
      <c r="AO505" s="48"/>
      <c r="AP505" s="48"/>
      <c r="AQ505" s="48"/>
      <c r="AR505" s="48"/>
      <c r="AS505" s="61">
        <v>1360</v>
      </c>
      <c r="AT505" s="61">
        <v>360</v>
      </c>
      <c r="AU505" s="48" t="s">
        <v>246</v>
      </c>
      <c r="AV505" s="61"/>
      <c r="AW505" s="94"/>
      <c r="AX505" s="94"/>
      <c r="AY505" s="95"/>
      <c r="AZ505" s="95"/>
      <c r="BA505" s="95"/>
      <c r="BB505" s="100"/>
      <c r="BC505" s="95"/>
      <c r="BD505" s="95"/>
      <c r="BE505" s="95"/>
      <c r="BF505" s="95"/>
      <c r="BG505" s="95"/>
      <c r="BH505" s="95"/>
      <c r="BI505" s="95" t="e">
        <f>VLOOKUP(D505,'部省规划资金拨付（年报数据）'!$C$8:'部省规划资金拨付（年报数据）'!$BE$464,1,FALSE)</f>
        <v>#N/A</v>
      </c>
      <c r="BJ505" s="43">
        <v>0</v>
      </c>
      <c r="BK505" s="43">
        <v>360</v>
      </c>
      <c r="BL505" s="43"/>
      <c r="BM505" s="43">
        <v>0</v>
      </c>
      <c r="BN505" s="43">
        <v>0</v>
      </c>
      <c r="BO505" s="43"/>
      <c r="BP505" s="43"/>
      <c r="BQ505" s="43"/>
      <c r="BR505" s="43"/>
      <c r="BS505" s="43">
        <f t="shared" si="28"/>
        <v>0</v>
      </c>
      <c r="BT505" s="106"/>
      <c r="BU505" s="106"/>
      <c r="BV505" s="110" t="s">
        <v>1841</v>
      </c>
    </row>
    <row r="506" spans="1:74" ht="24">
      <c r="A506" s="28">
        <v>493</v>
      </c>
      <c r="B506" s="28" t="s">
        <v>344</v>
      </c>
      <c r="C506" s="28" t="s">
        <v>900</v>
      </c>
      <c r="D506" s="30" t="s">
        <v>2662</v>
      </c>
      <c r="E506" s="31" t="s">
        <v>3457</v>
      </c>
      <c r="F506" s="31" t="s">
        <v>3458</v>
      </c>
      <c r="G506" s="32"/>
      <c r="H506" s="32"/>
      <c r="I506" s="38" t="s">
        <v>478</v>
      </c>
      <c r="J506" s="39" t="s">
        <v>1074</v>
      </c>
      <c r="K506" s="44" t="s">
        <v>133</v>
      </c>
      <c r="L506" s="38"/>
      <c r="M506" s="148" t="s">
        <v>165</v>
      </c>
      <c r="N506" s="41"/>
      <c r="O506" s="57"/>
      <c r="P506" s="55">
        <v>5</v>
      </c>
      <c r="Q506" s="68">
        <v>5</v>
      </c>
      <c r="R506" s="68"/>
      <c r="S506" s="93"/>
      <c r="T506" s="93"/>
      <c r="U506" s="93"/>
      <c r="V506" s="55">
        <v>2017</v>
      </c>
      <c r="W506" s="55">
        <v>2019</v>
      </c>
      <c r="X506" s="71"/>
      <c r="Y506" s="72"/>
      <c r="Z506" s="73">
        <v>15000</v>
      </c>
      <c r="AA506" s="73"/>
      <c r="AB506" s="73">
        <v>2250</v>
      </c>
      <c r="AC506" s="73"/>
      <c r="AD506" s="79">
        <v>12750</v>
      </c>
      <c r="AE506" s="55"/>
      <c r="AF506" s="55"/>
      <c r="AG506" s="67">
        <f t="shared" si="24"/>
        <v>4500</v>
      </c>
      <c r="AH506" s="67">
        <f t="shared" si="24"/>
        <v>1350</v>
      </c>
      <c r="AI506" s="79"/>
      <c r="AJ506" s="79"/>
      <c r="AK506" s="79"/>
      <c r="AL506" s="79"/>
      <c r="AM506" s="79"/>
      <c r="AN506" s="79"/>
      <c r="AO506" s="79"/>
      <c r="AP506" s="79"/>
      <c r="AQ506" s="79"/>
      <c r="AR506" s="79"/>
      <c r="AS506" s="55">
        <v>2914</v>
      </c>
      <c r="AT506" s="55">
        <v>1350</v>
      </c>
      <c r="AU506" s="93" t="s">
        <v>93</v>
      </c>
      <c r="AV506" s="55"/>
      <c r="AW506" s="94">
        <v>1586</v>
      </c>
      <c r="AX506" s="94">
        <v>0</v>
      </c>
      <c r="AY506" s="95" t="s">
        <v>246</v>
      </c>
      <c r="AZ506" s="95"/>
      <c r="BA506" s="95"/>
      <c r="BB506" s="100"/>
      <c r="BC506" s="95"/>
      <c r="BD506" s="95"/>
      <c r="BE506" s="95"/>
      <c r="BF506" s="95"/>
      <c r="BG506" s="95"/>
      <c r="BH506" s="95"/>
      <c r="BI506" s="95" t="e">
        <f>VLOOKUP(D506,'部省规划资金拨付（年报数据）'!$C$8:'部省规划资金拨付（年报数据）'!$BE$464,1,FALSE)</f>
        <v>#N/A</v>
      </c>
      <c r="BJ506" s="43">
        <v>0</v>
      </c>
      <c r="BK506" s="43">
        <v>1350</v>
      </c>
      <c r="BL506" s="43"/>
      <c r="BM506" s="43">
        <v>0</v>
      </c>
      <c r="BN506" s="43">
        <v>0</v>
      </c>
      <c r="BO506" s="43"/>
      <c r="BP506" s="43"/>
      <c r="BQ506" s="43"/>
      <c r="BR506" s="43"/>
      <c r="BS506" s="43">
        <f t="shared" si="28"/>
        <v>0</v>
      </c>
      <c r="BT506" s="106"/>
      <c r="BU506" s="106"/>
      <c r="BV506" s="110"/>
    </row>
    <row r="507" spans="1:74" ht="36">
      <c r="A507" s="54">
        <v>494</v>
      </c>
      <c r="B507" s="54" t="s">
        <v>344</v>
      </c>
      <c r="C507" s="54" t="s">
        <v>904</v>
      </c>
      <c r="D507" s="36" t="s">
        <v>3459</v>
      </c>
      <c r="E507" s="31"/>
      <c r="F507" s="31"/>
      <c r="G507" s="32"/>
      <c r="H507" s="32"/>
      <c r="I507" s="38" t="s">
        <v>478</v>
      </c>
      <c r="J507" s="39"/>
      <c r="K507" s="44" t="s">
        <v>133</v>
      </c>
      <c r="L507" s="38" t="s">
        <v>234</v>
      </c>
      <c r="M507" s="41" t="s">
        <v>89</v>
      </c>
      <c r="N507" s="266"/>
      <c r="O507" s="57"/>
      <c r="P507" s="55">
        <v>27.02</v>
      </c>
      <c r="Q507" s="55">
        <v>27.02</v>
      </c>
      <c r="R507" s="55"/>
      <c r="S507" s="55"/>
      <c r="T507" s="55"/>
      <c r="U507" s="55"/>
      <c r="V507" s="269">
        <v>2014</v>
      </c>
      <c r="W507" s="269">
        <v>2016</v>
      </c>
      <c r="X507" s="71" t="s">
        <v>3460</v>
      </c>
      <c r="Y507" s="138" t="s">
        <v>3461</v>
      </c>
      <c r="Z507" s="73">
        <v>69677</v>
      </c>
      <c r="AA507" s="73"/>
      <c r="AB507" s="73">
        <v>9655</v>
      </c>
      <c r="AC507" s="73"/>
      <c r="AD507" s="79">
        <v>60022</v>
      </c>
      <c r="AE507" s="79">
        <v>54222</v>
      </c>
      <c r="AF507" s="67">
        <v>9655</v>
      </c>
      <c r="AG507" s="67">
        <f t="shared" si="24"/>
        <v>15455</v>
      </c>
      <c r="AH507" s="67">
        <f t="shared" si="24"/>
        <v>0</v>
      </c>
      <c r="AI507" s="79">
        <v>14387</v>
      </c>
      <c r="AJ507" s="79">
        <v>0</v>
      </c>
      <c r="AK507" s="79">
        <v>14387</v>
      </c>
      <c r="AL507" s="79">
        <v>0</v>
      </c>
      <c r="AM507" s="79"/>
      <c r="AN507" s="79"/>
      <c r="AO507" s="79"/>
      <c r="AP507" s="79"/>
      <c r="AQ507" s="79" t="s">
        <v>93</v>
      </c>
      <c r="AR507" s="79"/>
      <c r="AS507" s="55">
        <v>1068</v>
      </c>
      <c r="AT507" s="55">
        <v>0</v>
      </c>
      <c r="AU507" s="93" t="s">
        <v>94</v>
      </c>
      <c r="AV507" s="55">
        <v>27.02</v>
      </c>
      <c r="AW507" s="94"/>
      <c r="AX507" s="94"/>
      <c r="AY507" s="95"/>
      <c r="AZ507" s="95"/>
      <c r="BA507" s="95"/>
      <c r="BB507" s="100"/>
      <c r="BC507" s="95"/>
      <c r="BD507" s="95"/>
      <c r="BE507" s="95"/>
      <c r="BF507" s="95"/>
      <c r="BG507" s="95"/>
      <c r="BH507" s="95"/>
      <c r="BI507" s="95" t="e">
        <f>VLOOKUP(D507,'部省规划资金拨付（年报数据）'!$C$8:'部省规划资金拨付（年报数据）'!$BE$464,1,FALSE)</f>
        <v>#N/A</v>
      </c>
      <c r="BJ507" s="43">
        <v>9655</v>
      </c>
      <c r="BK507" s="43">
        <v>0</v>
      </c>
      <c r="BL507" s="43"/>
      <c r="BM507" s="43">
        <v>9655</v>
      </c>
      <c r="BN507" s="43">
        <v>0</v>
      </c>
      <c r="BO507" s="43"/>
      <c r="BP507" s="43"/>
      <c r="BQ507" s="43"/>
      <c r="BR507" s="43"/>
      <c r="BS507" s="43">
        <f t="shared" si="28"/>
        <v>9655</v>
      </c>
      <c r="BT507" s="106"/>
      <c r="BU507" s="106"/>
      <c r="BV507" s="110" t="s">
        <v>3382</v>
      </c>
    </row>
    <row r="508" spans="1:74" ht="24">
      <c r="A508" s="28">
        <v>495</v>
      </c>
      <c r="B508" s="28" t="s">
        <v>371</v>
      </c>
      <c r="C508" s="28" t="s">
        <v>372</v>
      </c>
      <c r="D508" s="36" t="s">
        <v>2666</v>
      </c>
      <c r="E508" s="31" t="s">
        <v>3462</v>
      </c>
      <c r="F508" s="31" t="s">
        <v>3463</v>
      </c>
      <c r="G508" s="32" t="s">
        <v>2666</v>
      </c>
      <c r="H508" s="32"/>
      <c r="I508" s="38" t="s">
        <v>478</v>
      </c>
      <c r="J508" s="39" t="s">
        <v>1074</v>
      </c>
      <c r="K508" s="44" t="s">
        <v>140</v>
      </c>
      <c r="L508" s="38" t="s">
        <v>141</v>
      </c>
      <c r="M508" s="41" t="s">
        <v>165</v>
      </c>
      <c r="N508" s="41"/>
      <c r="O508" s="57"/>
      <c r="P508" s="55">
        <v>55</v>
      </c>
      <c r="Q508" s="65"/>
      <c r="R508" s="65">
        <v>55</v>
      </c>
      <c r="S508" s="65"/>
      <c r="T508" s="65"/>
      <c r="U508" s="65"/>
      <c r="V508" s="65">
        <v>2016</v>
      </c>
      <c r="W508" s="55">
        <v>2019</v>
      </c>
      <c r="X508" s="71"/>
      <c r="Y508" s="75"/>
      <c r="Z508" s="73">
        <v>55000</v>
      </c>
      <c r="AA508" s="73"/>
      <c r="AB508" s="73">
        <v>24750</v>
      </c>
      <c r="AC508" s="73"/>
      <c r="AD508" s="79">
        <v>30250</v>
      </c>
      <c r="AE508" s="93"/>
      <c r="AF508" s="93"/>
      <c r="AG508" s="67">
        <f t="shared" si="24"/>
        <v>27500</v>
      </c>
      <c r="AH508" s="67">
        <f t="shared" si="24"/>
        <v>0</v>
      </c>
      <c r="AI508" s="79">
        <v>16500</v>
      </c>
      <c r="AJ508" s="79">
        <v>0</v>
      </c>
      <c r="AK508" s="79">
        <v>16500</v>
      </c>
      <c r="AL508" s="79"/>
      <c r="AM508" s="79"/>
      <c r="AN508" s="79"/>
      <c r="AO508" s="79"/>
      <c r="AP508" s="79"/>
      <c r="AQ508" s="79" t="s">
        <v>246</v>
      </c>
      <c r="AR508" s="79"/>
      <c r="AS508" s="55">
        <v>11000</v>
      </c>
      <c r="AT508" s="55">
        <v>12375</v>
      </c>
      <c r="AU508" s="93" t="s">
        <v>93</v>
      </c>
      <c r="AV508" s="55"/>
      <c r="AW508" s="94">
        <v>0</v>
      </c>
      <c r="AX508" s="94"/>
      <c r="AY508" s="95"/>
      <c r="AZ508" s="95"/>
      <c r="BA508" s="95"/>
      <c r="BB508" s="100">
        <v>-12375</v>
      </c>
      <c r="BC508" s="95" t="s">
        <v>1187</v>
      </c>
      <c r="BD508" s="95"/>
      <c r="BE508" s="95"/>
      <c r="BF508" s="95"/>
      <c r="BG508" s="95"/>
      <c r="BH508" s="95"/>
      <c r="BI508" s="95" t="e">
        <f>VLOOKUP(D508,'部省规划资金拨付（年报数据）'!$C$8:'部省规划资金拨付（年报数据）'!$BE$464,1,FALSE)</f>
        <v>#N/A</v>
      </c>
      <c r="BJ508" s="43">
        <v>0</v>
      </c>
      <c r="BK508" s="43">
        <v>0</v>
      </c>
      <c r="BL508" s="43"/>
      <c r="BM508" s="43">
        <v>0</v>
      </c>
      <c r="BN508" s="43">
        <v>0</v>
      </c>
      <c r="BO508" s="43"/>
      <c r="BP508" s="43"/>
      <c r="BQ508" s="43"/>
      <c r="BR508" s="43"/>
      <c r="BS508" s="43">
        <f t="shared" si="28"/>
        <v>0</v>
      </c>
      <c r="BT508" s="106"/>
      <c r="BU508" s="106"/>
      <c r="BV508" s="110"/>
    </row>
    <row r="509" spans="1:74" ht="36">
      <c r="A509" s="28">
        <v>496</v>
      </c>
      <c r="B509" s="28" t="s">
        <v>371</v>
      </c>
      <c r="C509" s="28" t="s">
        <v>378</v>
      </c>
      <c r="D509" s="36" t="s">
        <v>3035</v>
      </c>
      <c r="E509" s="31" t="s">
        <v>380</v>
      </c>
      <c r="F509" s="31" t="s">
        <v>381</v>
      </c>
      <c r="G509" s="32"/>
      <c r="H509" s="32"/>
      <c r="I509" s="38" t="s">
        <v>478</v>
      </c>
      <c r="J509" s="39"/>
      <c r="K509" s="44" t="s">
        <v>140</v>
      </c>
      <c r="L509" s="38" t="s">
        <v>141</v>
      </c>
      <c r="M509" s="41" t="s">
        <v>165</v>
      </c>
      <c r="N509" s="266"/>
      <c r="O509" s="57"/>
      <c r="P509" s="55">
        <v>32.534999999999997</v>
      </c>
      <c r="Q509" s="55"/>
      <c r="R509" s="55">
        <v>32.534999999999997</v>
      </c>
      <c r="S509" s="55"/>
      <c r="T509" s="55"/>
      <c r="U509" s="55"/>
      <c r="V509" s="55">
        <v>2015</v>
      </c>
      <c r="W509" s="55">
        <v>2017</v>
      </c>
      <c r="X509" s="71" t="s">
        <v>382</v>
      </c>
      <c r="Y509" s="72" t="s">
        <v>383</v>
      </c>
      <c r="Z509" s="73">
        <v>8743</v>
      </c>
      <c r="AA509" s="73"/>
      <c r="AB509" s="73">
        <v>3225</v>
      </c>
      <c r="AC509" s="73"/>
      <c r="AD509" s="79">
        <v>5518</v>
      </c>
      <c r="AE509" s="79"/>
      <c r="AF509" s="67"/>
      <c r="AG509" s="67">
        <f t="shared" si="24"/>
        <v>8743</v>
      </c>
      <c r="AH509" s="67">
        <f t="shared" si="24"/>
        <v>3225</v>
      </c>
      <c r="AI509" s="79"/>
      <c r="AJ509" s="79"/>
      <c r="AK509" s="79"/>
      <c r="AL509" s="79"/>
      <c r="AM509" s="79"/>
      <c r="AN509" s="79"/>
      <c r="AO509" s="79"/>
      <c r="AP509" s="79"/>
      <c r="AQ509" s="79"/>
      <c r="AR509" s="79"/>
      <c r="AS509" s="55"/>
      <c r="AT509" s="55"/>
      <c r="AU509" s="93"/>
      <c r="AV509" s="55"/>
      <c r="AW509" s="94">
        <v>8743</v>
      </c>
      <c r="AX509" s="94">
        <v>3225</v>
      </c>
      <c r="AY509" s="95" t="s">
        <v>3464</v>
      </c>
      <c r="AZ509" s="95"/>
      <c r="BA509" s="95"/>
      <c r="BB509" s="100"/>
      <c r="BC509" s="95"/>
      <c r="BD509" s="95"/>
      <c r="BE509" s="95"/>
      <c r="BF509" s="95"/>
      <c r="BG509" s="95"/>
      <c r="BH509" s="95"/>
      <c r="BI509" s="95" t="str">
        <f>VLOOKUP(D509,'部省规划资金拨付（年报数据）'!$C$8:'部省规划资金拨付（年报数据）'!$BE$464,1,FALSE)</f>
        <v>S253凤凰-木江坪（示范公路）</v>
      </c>
      <c r="BJ509" s="43">
        <v>0</v>
      </c>
      <c r="BK509" s="43">
        <v>3225</v>
      </c>
      <c r="BL509" s="43"/>
      <c r="BM509" s="43">
        <v>0</v>
      </c>
      <c r="BN509" s="43">
        <v>0</v>
      </c>
      <c r="BO509" s="43"/>
      <c r="BP509" s="43"/>
      <c r="BQ509" s="43"/>
      <c r="BR509" s="43"/>
      <c r="BS509" s="43">
        <f t="shared" si="28"/>
        <v>0</v>
      </c>
      <c r="BT509" s="106"/>
      <c r="BU509" s="106"/>
      <c r="BV509" s="110"/>
    </row>
    <row r="510" spans="1:74" ht="36">
      <c r="A510" s="54">
        <v>497</v>
      </c>
      <c r="B510" s="54" t="s">
        <v>79</v>
      </c>
      <c r="C510" s="54" t="s">
        <v>3465</v>
      </c>
      <c r="D510" s="112" t="s">
        <v>3466</v>
      </c>
      <c r="E510" s="31" t="s">
        <v>3467</v>
      </c>
      <c r="F510" s="31"/>
      <c r="G510" s="32" t="s">
        <v>1956</v>
      </c>
      <c r="H510" s="32"/>
      <c r="I510" s="38" t="s">
        <v>478</v>
      </c>
      <c r="J510" s="39" t="s">
        <v>1074</v>
      </c>
      <c r="K510" s="54" t="s">
        <v>88</v>
      </c>
      <c r="L510" s="38"/>
      <c r="M510" s="44" t="s">
        <v>89</v>
      </c>
      <c r="N510" s="267"/>
      <c r="O510" s="57"/>
      <c r="P510" s="135">
        <v>2</v>
      </c>
      <c r="Q510" s="135">
        <v>2</v>
      </c>
      <c r="R510" s="135"/>
      <c r="S510" s="135"/>
      <c r="T510" s="135"/>
      <c r="U510" s="135"/>
      <c r="V510" s="135">
        <v>2019</v>
      </c>
      <c r="W510" s="135">
        <v>2021</v>
      </c>
      <c r="X510" s="71"/>
      <c r="Y510" s="72"/>
      <c r="Z510" s="73">
        <v>6000</v>
      </c>
      <c r="AA510" s="73"/>
      <c r="AB510" s="73">
        <v>1100</v>
      </c>
      <c r="AC510" s="73">
        <v>0</v>
      </c>
      <c r="AD510" s="73">
        <v>4900</v>
      </c>
      <c r="AE510" s="67"/>
      <c r="AF510" s="67"/>
      <c r="AG510" s="67">
        <f t="shared" si="24"/>
        <v>0</v>
      </c>
      <c r="AH510" s="67">
        <f t="shared" si="24"/>
        <v>0</v>
      </c>
      <c r="AI510" s="79"/>
      <c r="AJ510" s="79"/>
      <c r="AK510" s="79"/>
      <c r="AL510" s="79"/>
      <c r="AM510" s="79"/>
      <c r="AN510" s="79"/>
      <c r="AO510" s="79"/>
      <c r="AP510" s="79"/>
      <c r="AQ510" s="79"/>
      <c r="AR510" s="79"/>
      <c r="AS510" s="55"/>
      <c r="AT510" s="55"/>
      <c r="AU510" s="93"/>
      <c r="AV510" s="55"/>
      <c r="AW510" s="94"/>
      <c r="AX510" s="94"/>
      <c r="AY510" s="95"/>
      <c r="AZ510" s="95"/>
      <c r="BA510" s="95"/>
      <c r="BB510" s="100"/>
      <c r="BC510" s="95"/>
      <c r="BD510" s="95"/>
      <c r="BE510" s="95"/>
      <c r="BF510" s="95"/>
      <c r="BG510" s="95"/>
      <c r="BH510" s="95"/>
      <c r="BI510" s="95" t="e">
        <f>VLOOKUP(D510,'部省规划资金拨付（年报数据）'!$C$8:'部省规划资金拨付（年报数据）'!$BE$464,1,FALSE)</f>
        <v>#N/A</v>
      </c>
      <c r="BJ510" s="43">
        <v>0</v>
      </c>
      <c r="BK510" s="43">
        <v>0</v>
      </c>
      <c r="BL510" s="43"/>
      <c r="BM510" s="43">
        <v>0</v>
      </c>
      <c r="BN510" s="43">
        <v>0</v>
      </c>
      <c r="BO510" s="43"/>
      <c r="BP510" s="43"/>
      <c r="BQ510" s="43"/>
      <c r="BR510" s="43"/>
      <c r="BS510" s="43">
        <f t="shared" si="28"/>
        <v>0</v>
      </c>
      <c r="BT510" s="106"/>
      <c r="BU510" s="106"/>
      <c r="BV510" s="110"/>
    </row>
    <row r="511" spans="1:74" ht="36">
      <c r="A511" s="28">
        <v>498</v>
      </c>
      <c r="B511" s="28" t="s">
        <v>79</v>
      </c>
      <c r="C511" s="28" t="s">
        <v>3468</v>
      </c>
      <c r="D511" s="112" t="s">
        <v>3469</v>
      </c>
      <c r="E511" s="31" t="s">
        <v>3470</v>
      </c>
      <c r="F511" s="31" t="s">
        <v>3471</v>
      </c>
      <c r="G511" s="32" t="s">
        <v>1956</v>
      </c>
      <c r="H511" s="32"/>
      <c r="I511" s="38" t="s">
        <v>478</v>
      </c>
      <c r="J511" s="39" t="s">
        <v>1074</v>
      </c>
      <c r="K511" s="54" t="s">
        <v>88</v>
      </c>
      <c r="L511" s="38"/>
      <c r="M511" s="44" t="s">
        <v>89</v>
      </c>
      <c r="N511" s="267"/>
      <c r="O511" s="57"/>
      <c r="P511" s="135">
        <v>15</v>
      </c>
      <c r="Q511" s="135">
        <v>15</v>
      </c>
      <c r="R511" s="135"/>
      <c r="S511" s="135"/>
      <c r="T511" s="135"/>
      <c r="U511" s="135"/>
      <c r="V511" s="135">
        <v>2019</v>
      </c>
      <c r="W511" s="135">
        <v>2021</v>
      </c>
      <c r="X511" s="71"/>
      <c r="Y511" s="72"/>
      <c r="Z511" s="73">
        <v>45000</v>
      </c>
      <c r="AA511" s="73"/>
      <c r="AB511" s="73">
        <v>8250</v>
      </c>
      <c r="AC511" s="73">
        <v>0</v>
      </c>
      <c r="AD511" s="73">
        <v>36750</v>
      </c>
      <c r="AE511" s="67"/>
      <c r="AF511" s="67"/>
      <c r="AG511" s="67">
        <f t="shared" si="24"/>
        <v>0</v>
      </c>
      <c r="AH511" s="67">
        <f t="shared" si="24"/>
        <v>0</v>
      </c>
      <c r="AI511" s="79"/>
      <c r="AJ511" s="79"/>
      <c r="AK511" s="79"/>
      <c r="AL511" s="79"/>
      <c r="AM511" s="79"/>
      <c r="AN511" s="79"/>
      <c r="AO511" s="79"/>
      <c r="AP511" s="79"/>
      <c r="AQ511" s="79"/>
      <c r="AR511" s="79"/>
      <c r="AS511" s="55"/>
      <c r="AT511" s="55"/>
      <c r="AU511" s="93"/>
      <c r="AV511" s="55"/>
      <c r="AW511" s="94"/>
      <c r="AX511" s="94"/>
      <c r="AY511" s="95"/>
      <c r="AZ511" s="95"/>
      <c r="BA511" s="95"/>
      <c r="BB511" s="100"/>
      <c r="BC511" s="95"/>
      <c r="BD511" s="95"/>
      <c r="BE511" s="95"/>
      <c r="BF511" s="95"/>
      <c r="BG511" s="95"/>
      <c r="BH511" s="95"/>
      <c r="BI511" s="95" t="e">
        <f>VLOOKUP(D511,'部省规划资金拨付（年报数据）'!$C$8:'部省规划资金拨付（年报数据）'!$BE$464,1,FALSE)</f>
        <v>#N/A</v>
      </c>
      <c r="BJ511" s="43">
        <v>0</v>
      </c>
      <c r="BK511" s="43">
        <v>0</v>
      </c>
      <c r="BL511" s="43"/>
      <c r="BM511" s="43">
        <v>0</v>
      </c>
      <c r="BN511" s="43">
        <v>0</v>
      </c>
      <c r="BO511" s="43"/>
      <c r="BP511" s="43"/>
      <c r="BQ511" s="43"/>
      <c r="BR511" s="43"/>
      <c r="BS511" s="43">
        <f t="shared" si="28"/>
        <v>0</v>
      </c>
      <c r="BT511" s="106"/>
      <c r="BU511" s="106"/>
      <c r="BV511" s="110"/>
    </row>
    <row r="512" spans="1:74" ht="36">
      <c r="A512" s="28">
        <v>499</v>
      </c>
      <c r="B512" s="28" t="s">
        <v>79</v>
      </c>
      <c r="C512" s="28" t="s">
        <v>474</v>
      </c>
      <c r="D512" s="36" t="s">
        <v>3472</v>
      </c>
      <c r="E512" s="31" t="s">
        <v>3473</v>
      </c>
      <c r="F512" s="31" t="s">
        <v>3473</v>
      </c>
      <c r="G512" s="32"/>
      <c r="H512" s="32"/>
      <c r="I512" s="38" t="s">
        <v>478</v>
      </c>
      <c r="J512" s="39" t="s">
        <v>1074</v>
      </c>
      <c r="K512" s="54" t="s">
        <v>88</v>
      </c>
      <c r="L512" s="38"/>
      <c r="M512" s="41" t="s">
        <v>89</v>
      </c>
      <c r="N512" s="263"/>
      <c r="O512" s="57"/>
      <c r="P512" s="62">
        <v>6</v>
      </c>
      <c r="Q512" s="62">
        <v>6</v>
      </c>
      <c r="R512" s="62"/>
      <c r="S512" s="62"/>
      <c r="T512" s="62"/>
      <c r="U512" s="62"/>
      <c r="V512" s="62">
        <v>2018</v>
      </c>
      <c r="W512" s="62">
        <v>2020</v>
      </c>
      <c r="X512" s="71"/>
      <c r="Y512" s="72"/>
      <c r="Z512" s="73">
        <v>36000</v>
      </c>
      <c r="AA512" s="73"/>
      <c r="AB512" s="73">
        <v>1200</v>
      </c>
      <c r="AC512" s="73"/>
      <c r="AD512" s="67">
        <v>34800</v>
      </c>
      <c r="AE512" s="67"/>
      <c r="AF512" s="67"/>
      <c r="AG512" s="67">
        <f t="shared" si="24"/>
        <v>0</v>
      </c>
      <c r="AH512" s="67">
        <f t="shared" si="24"/>
        <v>0</v>
      </c>
      <c r="AI512" s="79"/>
      <c r="AJ512" s="79"/>
      <c r="AK512" s="79"/>
      <c r="AL512" s="79"/>
      <c r="AM512" s="79"/>
      <c r="AN512" s="79"/>
      <c r="AO512" s="79"/>
      <c r="AP512" s="79"/>
      <c r="AQ512" s="79"/>
      <c r="AR512" s="79"/>
      <c r="AS512" s="55"/>
      <c r="AT512" s="55"/>
      <c r="AU512" s="93"/>
      <c r="AV512" s="55"/>
      <c r="AW512" s="94"/>
      <c r="AX512" s="94"/>
      <c r="AY512" s="95"/>
      <c r="AZ512" s="95"/>
      <c r="BA512" s="95"/>
      <c r="BB512" s="100"/>
      <c r="BC512" s="95"/>
      <c r="BD512" s="95"/>
      <c r="BE512" s="95"/>
      <c r="BF512" s="95"/>
      <c r="BG512" s="95"/>
      <c r="BH512" s="95"/>
      <c r="BI512" s="95" t="e">
        <f>VLOOKUP(D512,'部省规划资金拨付（年报数据）'!$C$8:'部省规划资金拨付（年报数据）'!$BE$464,1,FALSE)</f>
        <v>#N/A</v>
      </c>
      <c r="BJ512" s="43">
        <v>0</v>
      </c>
      <c r="BK512" s="43">
        <v>0</v>
      </c>
      <c r="BL512" s="43"/>
      <c r="BM512" s="43">
        <v>0</v>
      </c>
      <c r="BN512" s="43">
        <v>0</v>
      </c>
      <c r="BO512" s="43"/>
      <c r="BP512" s="43"/>
      <c r="BQ512" s="43"/>
      <c r="BR512" s="43"/>
      <c r="BS512" s="43">
        <f t="shared" si="28"/>
        <v>0</v>
      </c>
      <c r="BT512" s="106"/>
      <c r="BU512" s="106"/>
      <c r="BV512" s="110"/>
    </row>
    <row r="513" spans="1:74" ht="24">
      <c r="A513" s="54">
        <v>500</v>
      </c>
      <c r="B513" s="54" t="s">
        <v>79</v>
      </c>
      <c r="C513" s="54" t="s">
        <v>501</v>
      </c>
      <c r="D513" s="273" t="s">
        <v>3474</v>
      </c>
      <c r="E513" s="31" t="s">
        <v>3475</v>
      </c>
      <c r="F513" s="31" t="s">
        <v>3475</v>
      </c>
      <c r="G513" s="32"/>
      <c r="H513" s="32"/>
      <c r="I513" s="38" t="s">
        <v>478</v>
      </c>
      <c r="J513" s="39" t="s">
        <v>1839</v>
      </c>
      <c r="K513" s="54" t="s">
        <v>88</v>
      </c>
      <c r="L513" s="38"/>
      <c r="M513" s="41" t="s">
        <v>89</v>
      </c>
      <c r="N513" s="263"/>
      <c r="O513" s="57"/>
      <c r="P513" s="62">
        <v>18</v>
      </c>
      <c r="Q513" s="62"/>
      <c r="R513" s="62">
        <v>18</v>
      </c>
      <c r="S513" s="62"/>
      <c r="T513" s="62"/>
      <c r="U513" s="62"/>
      <c r="V513" s="62">
        <v>2018</v>
      </c>
      <c r="W513" s="62">
        <v>2020</v>
      </c>
      <c r="X513" s="71"/>
      <c r="Y513" s="72"/>
      <c r="Z513" s="73">
        <v>51000</v>
      </c>
      <c r="AA513" s="73"/>
      <c r="AB513" s="73">
        <v>3600</v>
      </c>
      <c r="AC513" s="73"/>
      <c r="AD513" s="67">
        <v>47400</v>
      </c>
      <c r="AE513" s="67"/>
      <c r="AF513" s="67"/>
      <c r="AG513" s="67">
        <f t="shared" si="24"/>
        <v>0</v>
      </c>
      <c r="AH513" s="67">
        <f t="shared" si="24"/>
        <v>0</v>
      </c>
      <c r="AI513" s="79"/>
      <c r="AJ513" s="79"/>
      <c r="AK513" s="79"/>
      <c r="AL513" s="79"/>
      <c r="AM513" s="79"/>
      <c r="AN513" s="79"/>
      <c r="AO513" s="79"/>
      <c r="AP513" s="79"/>
      <c r="AQ513" s="79"/>
      <c r="AR513" s="79"/>
      <c r="AS513" s="55"/>
      <c r="AT513" s="55"/>
      <c r="AU513" s="93"/>
      <c r="AV513" s="55"/>
      <c r="AW513" s="94"/>
      <c r="AX513" s="94"/>
      <c r="AY513" s="95"/>
      <c r="AZ513" s="95"/>
      <c r="BA513" s="95"/>
      <c r="BB513" s="100"/>
      <c r="BC513" s="95"/>
      <c r="BD513" s="95"/>
      <c r="BE513" s="95"/>
      <c r="BF513" s="95"/>
      <c r="BG513" s="95"/>
      <c r="BH513" s="95"/>
      <c r="BI513" s="95" t="e">
        <f>VLOOKUP(D513,'部省规划资金拨付（年报数据）'!$C$8:'部省规划资金拨付（年报数据）'!$BE$464,1,FALSE)</f>
        <v>#N/A</v>
      </c>
      <c r="BJ513" s="43">
        <v>0</v>
      </c>
      <c r="BK513" s="43">
        <v>0</v>
      </c>
      <c r="BL513" s="43"/>
      <c r="BM513" s="43">
        <v>0</v>
      </c>
      <c r="BN513" s="43">
        <v>0</v>
      </c>
      <c r="BO513" s="43"/>
      <c r="BP513" s="43"/>
      <c r="BQ513" s="43"/>
      <c r="BR513" s="43"/>
      <c r="BS513" s="43">
        <f t="shared" si="28"/>
        <v>0</v>
      </c>
      <c r="BT513" s="106"/>
      <c r="BU513" s="106"/>
      <c r="BV513" s="110" t="s">
        <v>1841</v>
      </c>
    </row>
    <row r="514" spans="1:74">
      <c r="A514" s="28">
        <v>501</v>
      </c>
      <c r="B514" s="28" t="s">
        <v>79</v>
      </c>
      <c r="C514" s="28" t="s">
        <v>501</v>
      </c>
      <c r="D514" s="112" t="s">
        <v>3476</v>
      </c>
      <c r="E514" s="31" t="s">
        <v>3476</v>
      </c>
      <c r="F514" s="31" t="s">
        <v>3476</v>
      </c>
      <c r="G514" s="32"/>
      <c r="H514" s="32"/>
      <c r="I514" s="38" t="s">
        <v>478</v>
      </c>
      <c r="J514" s="39" t="s">
        <v>1839</v>
      </c>
      <c r="K514" s="54" t="s">
        <v>88</v>
      </c>
      <c r="L514" s="38"/>
      <c r="M514" s="44" t="s">
        <v>89</v>
      </c>
      <c r="N514" s="267"/>
      <c r="O514" s="57"/>
      <c r="P514" s="135">
        <v>3</v>
      </c>
      <c r="Q514" s="135">
        <v>3</v>
      </c>
      <c r="R514" s="135"/>
      <c r="S514" s="135"/>
      <c r="T514" s="135"/>
      <c r="U514" s="135"/>
      <c r="V514" s="135">
        <v>2019</v>
      </c>
      <c r="W514" s="135">
        <v>2021</v>
      </c>
      <c r="X514" s="71"/>
      <c r="Y514" s="72"/>
      <c r="Z514" s="73">
        <v>3500</v>
      </c>
      <c r="AA514" s="73"/>
      <c r="AB514" s="73">
        <v>1200</v>
      </c>
      <c r="AC514" s="73"/>
      <c r="AD514" s="73">
        <v>2300</v>
      </c>
      <c r="AE514" s="67"/>
      <c r="AF514" s="67"/>
      <c r="AG514" s="67">
        <f t="shared" si="24"/>
        <v>0</v>
      </c>
      <c r="AH514" s="67">
        <f t="shared" si="24"/>
        <v>0</v>
      </c>
      <c r="AI514" s="79"/>
      <c r="AJ514" s="79"/>
      <c r="AK514" s="79"/>
      <c r="AL514" s="79"/>
      <c r="AM514" s="79"/>
      <c r="AN514" s="79"/>
      <c r="AO514" s="79"/>
      <c r="AP514" s="79"/>
      <c r="AQ514" s="79"/>
      <c r="AR514" s="79"/>
      <c r="AS514" s="55"/>
      <c r="AT514" s="55"/>
      <c r="AU514" s="93"/>
      <c r="AV514" s="55"/>
      <c r="AW514" s="94"/>
      <c r="AX514" s="94"/>
      <c r="AY514" s="95"/>
      <c r="AZ514" s="95"/>
      <c r="BA514" s="95"/>
      <c r="BB514" s="100"/>
      <c r="BC514" s="95"/>
      <c r="BD514" s="95"/>
      <c r="BE514" s="95"/>
      <c r="BF514" s="95"/>
      <c r="BG514" s="95"/>
      <c r="BH514" s="95"/>
      <c r="BI514" s="95" t="e">
        <f>VLOOKUP(D514,'部省规划资金拨付（年报数据）'!$C$8:'部省规划资金拨付（年报数据）'!$BE$464,1,FALSE)</f>
        <v>#N/A</v>
      </c>
      <c r="BJ514" s="43">
        <v>0</v>
      </c>
      <c r="BK514" s="43">
        <v>0</v>
      </c>
      <c r="BL514" s="43"/>
      <c r="BM514" s="43">
        <v>0</v>
      </c>
      <c r="BN514" s="43">
        <v>0</v>
      </c>
      <c r="BO514" s="43"/>
      <c r="BP514" s="43"/>
      <c r="BQ514" s="43"/>
      <c r="BR514" s="43"/>
      <c r="BS514" s="43">
        <f t="shared" si="28"/>
        <v>0</v>
      </c>
      <c r="BT514" s="106"/>
      <c r="BU514" s="106"/>
      <c r="BV514" s="110" t="s">
        <v>1841</v>
      </c>
    </row>
    <row r="515" spans="1:74" ht="36">
      <c r="A515" s="28">
        <v>502</v>
      </c>
      <c r="B515" s="28" t="s">
        <v>79</v>
      </c>
      <c r="C515" s="28" t="s">
        <v>501</v>
      </c>
      <c r="D515" s="112" t="s">
        <v>3477</v>
      </c>
      <c r="E515" s="31" t="s">
        <v>3477</v>
      </c>
      <c r="F515" s="31" t="s">
        <v>3477</v>
      </c>
      <c r="G515" s="32"/>
      <c r="H515" s="32"/>
      <c r="I515" s="38" t="s">
        <v>478</v>
      </c>
      <c r="J515" s="39" t="s">
        <v>1839</v>
      </c>
      <c r="K515" s="54" t="s">
        <v>88</v>
      </c>
      <c r="L515" s="38"/>
      <c r="M515" s="44" t="s">
        <v>89</v>
      </c>
      <c r="N515" s="131"/>
      <c r="O515" s="57"/>
      <c r="P515" s="135">
        <v>8</v>
      </c>
      <c r="Q515" s="135"/>
      <c r="R515" s="135">
        <v>8</v>
      </c>
      <c r="S515" s="135"/>
      <c r="T515" s="135"/>
      <c r="U515" s="135"/>
      <c r="V515" s="135">
        <v>2019</v>
      </c>
      <c r="W515" s="135">
        <v>2021</v>
      </c>
      <c r="X515" s="71"/>
      <c r="Y515" s="72"/>
      <c r="Z515" s="73">
        <v>6400</v>
      </c>
      <c r="AA515" s="73"/>
      <c r="AB515" s="73">
        <v>1600</v>
      </c>
      <c r="AC515" s="73"/>
      <c r="AD515" s="73">
        <v>4800</v>
      </c>
      <c r="AE515" s="67"/>
      <c r="AF515" s="67"/>
      <c r="AG515" s="67">
        <f t="shared" si="24"/>
        <v>0</v>
      </c>
      <c r="AH515" s="67">
        <f t="shared" si="24"/>
        <v>0</v>
      </c>
      <c r="AI515" s="79"/>
      <c r="AJ515" s="79"/>
      <c r="AK515" s="79"/>
      <c r="AL515" s="79"/>
      <c r="AM515" s="79"/>
      <c r="AN515" s="79"/>
      <c r="AO515" s="79"/>
      <c r="AP515" s="79"/>
      <c r="AQ515" s="79"/>
      <c r="AR515" s="79"/>
      <c r="AS515" s="55"/>
      <c r="AT515" s="55"/>
      <c r="AU515" s="93"/>
      <c r="AV515" s="55"/>
      <c r="AW515" s="94"/>
      <c r="AX515" s="94"/>
      <c r="AY515" s="95"/>
      <c r="AZ515" s="95"/>
      <c r="BA515" s="95"/>
      <c r="BB515" s="100"/>
      <c r="BC515" s="95"/>
      <c r="BD515" s="95"/>
      <c r="BE515" s="95"/>
      <c r="BF515" s="95"/>
      <c r="BG515" s="95"/>
      <c r="BH515" s="95"/>
      <c r="BI515" s="95" t="e">
        <f>VLOOKUP(D515,'部省规划资金拨付（年报数据）'!$C$8:'部省规划资金拨付（年报数据）'!$BE$464,1,FALSE)</f>
        <v>#N/A</v>
      </c>
      <c r="BJ515" s="43">
        <v>0</v>
      </c>
      <c r="BK515" s="43">
        <v>0</v>
      </c>
      <c r="BL515" s="43"/>
      <c r="BM515" s="43">
        <v>0</v>
      </c>
      <c r="BN515" s="43">
        <v>0</v>
      </c>
      <c r="BO515" s="43"/>
      <c r="BP515" s="43"/>
      <c r="BQ515" s="43"/>
      <c r="BR515" s="43"/>
      <c r="BS515" s="43">
        <f t="shared" si="28"/>
        <v>0</v>
      </c>
      <c r="BT515" s="106"/>
      <c r="BU515" s="106"/>
      <c r="BV515" s="110" t="s">
        <v>1841</v>
      </c>
    </row>
    <row r="516" spans="1:74" ht="36">
      <c r="A516" s="54">
        <v>503</v>
      </c>
      <c r="B516" s="54" t="s">
        <v>79</v>
      </c>
      <c r="C516" s="54" t="s">
        <v>501</v>
      </c>
      <c r="D516" s="112" t="s">
        <v>3478</v>
      </c>
      <c r="E516" s="31" t="s">
        <v>3478</v>
      </c>
      <c r="F516" s="31" t="s">
        <v>3479</v>
      </c>
      <c r="G516" s="32"/>
      <c r="H516" s="32"/>
      <c r="I516" s="38" t="s">
        <v>478</v>
      </c>
      <c r="J516" s="39" t="s">
        <v>1074</v>
      </c>
      <c r="K516" s="54" t="s">
        <v>88</v>
      </c>
      <c r="L516" s="38"/>
      <c r="M516" s="44" t="s">
        <v>165</v>
      </c>
      <c r="N516" s="131"/>
      <c r="O516" s="57"/>
      <c r="P516" s="135">
        <v>27</v>
      </c>
      <c r="Q516" s="135"/>
      <c r="R516" s="135">
        <v>27</v>
      </c>
      <c r="S516" s="135"/>
      <c r="T516" s="135"/>
      <c r="U516" s="135"/>
      <c r="V516" s="135">
        <v>2019</v>
      </c>
      <c r="W516" s="135">
        <v>2021</v>
      </c>
      <c r="X516" s="71"/>
      <c r="Y516" s="72"/>
      <c r="Z516" s="73">
        <v>90450</v>
      </c>
      <c r="AA516" s="73"/>
      <c r="AB516" s="73">
        <v>5400</v>
      </c>
      <c r="AC516" s="73"/>
      <c r="AD516" s="73">
        <v>85050</v>
      </c>
      <c r="AE516" s="67"/>
      <c r="AF516" s="67"/>
      <c r="AG516" s="67">
        <f t="shared" si="24"/>
        <v>0</v>
      </c>
      <c r="AH516" s="67">
        <f t="shared" si="24"/>
        <v>0</v>
      </c>
      <c r="AI516" s="79"/>
      <c r="AJ516" s="79"/>
      <c r="AK516" s="79"/>
      <c r="AL516" s="79"/>
      <c r="AM516" s="79"/>
      <c r="AN516" s="79"/>
      <c r="AO516" s="79"/>
      <c r="AP516" s="79"/>
      <c r="AQ516" s="79"/>
      <c r="AR516" s="79"/>
      <c r="AS516" s="55"/>
      <c r="AT516" s="55"/>
      <c r="AU516" s="93"/>
      <c r="AV516" s="55"/>
      <c r="AW516" s="94"/>
      <c r="AX516" s="94"/>
      <c r="AY516" s="95"/>
      <c r="AZ516" s="95"/>
      <c r="BA516" s="95"/>
      <c r="BB516" s="100"/>
      <c r="BC516" s="95"/>
      <c r="BD516" s="95"/>
      <c r="BE516" s="95"/>
      <c r="BF516" s="95"/>
      <c r="BG516" s="95"/>
      <c r="BH516" s="95"/>
      <c r="BI516" s="95" t="e">
        <f>VLOOKUP(D516,'部省规划资金拨付（年报数据）'!$C$8:'部省规划资金拨付（年报数据）'!$BE$464,1,FALSE)</f>
        <v>#N/A</v>
      </c>
      <c r="BJ516" s="43">
        <v>0</v>
      </c>
      <c r="BK516" s="43">
        <v>0</v>
      </c>
      <c r="BL516" s="43"/>
      <c r="BM516" s="43">
        <v>0</v>
      </c>
      <c r="BN516" s="43">
        <v>0</v>
      </c>
      <c r="BO516" s="43"/>
      <c r="BP516" s="43"/>
      <c r="BQ516" s="43"/>
      <c r="BR516" s="43"/>
      <c r="BS516" s="43">
        <f t="shared" si="28"/>
        <v>0</v>
      </c>
      <c r="BT516" s="106"/>
      <c r="BU516" s="106"/>
      <c r="BV516" s="110"/>
    </row>
    <row r="517" spans="1:74">
      <c r="A517" s="28">
        <v>504</v>
      </c>
      <c r="B517" s="28" t="s">
        <v>79</v>
      </c>
      <c r="C517" s="28" t="s">
        <v>501</v>
      </c>
      <c r="D517" s="112" t="s">
        <v>3480</v>
      </c>
      <c r="E517" s="31" t="s">
        <v>3481</v>
      </c>
      <c r="F517" s="31" t="s">
        <v>3481</v>
      </c>
      <c r="G517" s="32"/>
      <c r="H517" s="32"/>
      <c r="I517" s="38" t="s">
        <v>478</v>
      </c>
      <c r="J517" s="39" t="s">
        <v>1839</v>
      </c>
      <c r="K517" s="54" t="s">
        <v>88</v>
      </c>
      <c r="L517" s="38"/>
      <c r="M517" s="44" t="s">
        <v>89</v>
      </c>
      <c r="N517" s="267"/>
      <c r="O517" s="57"/>
      <c r="P517" s="135">
        <v>14</v>
      </c>
      <c r="Q517" s="135">
        <v>14</v>
      </c>
      <c r="R517" s="135"/>
      <c r="S517" s="135"/>
      <c r="T517" s="135"/>
      <c r="U517" s="135"/>
      <c r="V517" s="135">
        <v>2019</v>
      </c>
      <c r="W517" s="135">
        <v>2021</v>
      </c>
      <c r="X517" s="71"/>
      <c r="Y517" s="72"/>
      <c r="Z517" s="73">
        <v>32200</v>
      </c>
      <c r="AA517" s="73"/>
      <c r="AB517" s="73">
        <v>5600</v>
      </c>
      <c r="AC517" s="73"/>
      <c r="AD517" s="73">
        <v>26600</v>
      </c>
      <c r="AE517" s="67"/>
      <c r="AF517" s="67"/>
      <c r="AG517" s="67">
        <f t="shared" si="24"/>
        <v>0</v>
      </c>
      <c r="AH517" s="67">
        <f t="shared" si="24"/>
        <v>0</v>
      </c>
      <c r="AI517" s="79"/>
      <c r="AJ517" s="79"/>
      <c r="AK517" s="79"/>
      <c r="AL517" s="79"/>
      <c r="AM517" s="79"/>
      <c r="AN517" s="79"/>
      <c r="AO517" s="79"/>
      <c r="AP517" s="79"/>
      <c r="AQ517" s="79"/>
      <c r="AR517" s="79"/>
      <c r="AS517" s="55"/>
      <c r="AT517" s="55"/>
      <c r="AU517" s="93"/>
      <c r="AV517" s="55"/>
      <c r="AW517" s="94"/>
      <c r="AX517" s="94"/>
      <c r="AY517" s="95"/>
      <c r="AZ517" s="95"/>
      <c r="BA517" s="95"/>
      <c r="BB517" s="100"/>
      <c r="BC517" s="95"/>
      <c r="BD517" s="95"/>
      <c r="BE517" s="95"/>
      <c r="BF517" s="95"/>
      <c r="BG517" s="95"/>
      <c r="BH517" s="95"/>
      <c r="BI517" s="95" t="e">
        <f>VLOOKUP(D517,'部省规划资金拨付（年报数据）'!$C$8:'部省规划资金拨付（年报数据）'!$BE$464,1,FALSE)</f>
        <v>#N/A</v>
      </c>
      <c r="BJ517" s="43">
        <v>0</v>
      </c>
      <c r="BK517" s="43">
        <v>0</v>
      </c>
      <c r="BL517" s="43"/>
      <c r="BM517" s="43">
        <v>0</v>
      </c>
      <c r="BN517" s="43">
        <v>0</v>
      </c>
      <c r="BO517" s="43"/>
      <c r="BP517" s="43"/>
      <c r="BQ517" s="43"/>
      <c r="BR517" s="43"/>
      <c r="BS517" s="43">
        <f t="shared" si="28"/>
        <v>0</v>
      </c>
      <c r="BT517" s="106"/>
      <c r="BU517" s="106"/>
      <c r="BV517" s="110" t="s">
        <v>1841</v>
      </c>
    </row>
    <row r="518" spans="1:74" ht="36">
      <c r="A518" s="28">
        <v>505</v>
      </c>
      <c r="B518" s="28" t="s">
        <v>79</v>
      </c>
      <c r="C518" s="28" t="s">
        <v>501</v>
      </c>
      <c r="D518" s="112" t="s">
        <v>3482</v>
      </c>
      <c r="E518" s="31" t="s">
        <v>3482</v>
      </c>
      <c r="F518" s="31" t="s">
        <v>3482</v>
      </c>
      <c r="G518" s="32"/>
      <c r="H518" s="32"/>
      <c r="I518" s="38" t="s">
        <v>478</v>
      </c>
      <c r="J518" s="39" t="s">
        <v>1839</v>
      </c>
      <c r="K518" s="54" t="s">
        <v>88</v>
      </c>
      <c r="L518" s="38"/>
      <c r="M518" s="44" t="s">
        <v>89</v>
      </c>
      <c r="N518" s="131"/>
      <c r="O518" s="57"/>
      <c r="P518" s="135">
        <v>8.2799999999999994</v>
      </c>
      <c r="Q518" s="135">
        <v>8.2799999999999994</v>
      </c>
      <c r="R518" s="135"/>
      <c r="S518" s="135"/>
      <c r="T518" s="135"/>
      <c r="U518" s="135"/>
      <c r="V518" s="135">
        <v>2019</v>
      </c>
      <c r="W518" s="135">
        <v>2021</v>
      </c>
      <c r="X518" s="71"/>
      <c r="Y518" s="72"/>
      <c r="Z518" s="73">
        <v>25000</v>
      </c>
      <c r="AA518" s="73"/>
      <c r="AB518" s="73">
        <v>1656</v>
      </c>
      <c r="AC518" s="73"/>
      <c r="AD518" s="73">
        <v>23344</v>
      </c>
      <c r="AE518" s="67"/>
      <c r="AF518" s="67"/>
      <c r="AG518" s="67">
        <f t="shared" si="24"/>
        <v>0</v>
      </c>
      <c r="AH518" s="67">
        <f t="shared" si="24"/>
        <v>0</v>
      </c>
      <c r="AI518" s="79"/>
      <c r="AJ518" s="79"/>
      <c r="AK518" s="79"/>
      <c r="AL518" s="79"/>
      <c r="AM518" s="79"/>
      <c r="AN518" s="79"/>
      <c r="AO518" s="79"/>
      <c r="AP518" s="79"/>
      <c r="AQ518" s="79"/>
      <c r="AR518" s="79"/>
      <c r="AS518" s="55"/>
      <c r="AT518" s="55"/>
      <c r="AU518" s="93"/>
      <c r="AV518" s="55"/>
      <c r="AW518" s="94"/>
      <c r="AX518" s="94"/>
      <c r="AY518" s="95"/>
      <c r="AZ518" s="95"/>
      <c r="BA518" s="95"/>
      <c r="BB518" s="100"/>
      <c r="BC518" s="95"/>
      <c r="BD518" s="95"/>
      <c r="BE518" s="95"/>
      <c r="BF518" s="95"/>
      <c r="BG518" s="95"/>
      <c r="BH518" s="95"/>
      <c r="BI518" s="95" t="e">
        <f>VLOOKUP(D518,'部省规划资金拨付（年报数据）'!$C$8:'部省规划资金拨付（年报数据）'!$BE$464,1,FALSE)</f>
        <v>#N/A</v>
      </c>
      <c r="BJ518" s="43">
        <v>0</v>
      </c>
      <c r="BK518" s="43">
        <v>0</v>
      </c>
      <c r="BL518" s="43"/>
      <c r="BM518" s="43">
        <v>0</v>
      </c>
      <c r="BN518" s="43">
        <v>0</v>
      </c>
      <c r="BO518" s="43"/>
      <c r="BP518" s="43"/>
      <c r="BQ518" s="43"/>
      <c r="BR518" s="43"/>
      <c r="BS518" s="43">
        <f t="shared" si="28"/>
        <v>0</v>
      </c>
      <c r="BT518" s="106"/>
      <c r="BU518" s="106"/>
      <c r="BV518" s="110" t="s">
        <v>1841</v>
      </c>
    </row>
    <row r="519" spans="1:74" ht="60">
      <c r="A519" s="54">
        <v>506</v>
      </c>
      <c r="B519" s="54" t="s">
        <v>79</v>
      </c>
      <c r="C519" s="54" t="s">
        <v>501</v>
      </c>
      <c r="D519" s="112" t="s">
        <v>3483</v>
      </c>
      <c r="E519" s="31" t="s">
        <v>3484</v>
      </c>
      <c r="F519" s="31" t="s">
        <v>3484</v>
      </c>
      <c r="G519" s="32"/>
      <c r="H519" s="32"/>
      <c r="I519" s="38" t="s">
        <v>478</v>
      </c>
      <c r="J519" s="39" t="s">
        <v>1839</v>
      </c>
      <c r="K519" s="54" t="s">
        <v>88</v>
      </c>
      <c r="L519" s="38"/>
      <c r="M519" s="44" t="s">
        <v>165</v>
      </c>
      <c r="N519" s="267"/>
      <c r="O519" s="57"/>
      <c r="P519" s="135">
        <v>4</v>
      </c>
      <c r="Q519" s="135"/>
      <c r="R519" s="135">
        <v>4</v>
      </c>
      <c r="S519" s="135"/>
      <c r="T519" s="135"/>
      <c r="U519" s="135"/>
      <c r="V519" s="135">
        <v>2019</v>
      </c>
      <c r="W519" s="135">
        <v>2021</v>
      </c>
      <c r="X519" s="71"/>
      <c r="Y519" s="72"/>
      <c r="Z519" s="73">
        <v>4800</v>
      </c>
      <c r="AA519" s="73"/>
      <c r="AB519" s="73">
        <v>800</v>
      </c>
      <c r="AC519" s="73"/>
      <c r="AD519" s="73">
        <v>4000</v>
      </c>
      <c r="AE519" s="67"/>
      <c r="AF519" s="67"/>
      <c r="AG519" s="67">
        <f t="shared" si="24"/>
        <v>0</v>
      </c>
      <c r="AH519" s="67">
        <f t="shared" si="24"/>
        <v>0</v>
      </c>
      <c r="AI519" s="79"/>
      <c r="AJ519" s="79"/>
      <c r="AK519" s="79"/>
      <c r="AL519" s="79"/>
      <c r="AM519" s="79"/>
      <c r="AN519" s="79"/>
      <c r="AO519" s="79"/>
      <c r="AP519" s="79"/>
      <c r="AQ519" s="79"/>
      <c r="AR519" s="79"/>
      <c r="AS519" s="55"/>
      <c r="AT519" s="55"/>
      <c r="AU519" s="93"/>
      <c r="AV519" s="55"/>
      <c r="AW519" s="94"/>
      <c r="AX519" s="94"/>
      <c r="AY519" s="95"/>
      <c r="AZ519" s="95"/>
      <c r="BA519" s="95"/>
      <c r="BB519" s="100"/>
      <c r="BC519" s="95"/>
      <c r="BD519" s="95"/>
      <c r="BE519" s="95"/>
      <c r="BF519" s="95"/>
      <c r="BG519" s="95"/>
      <c r="BH519" s="95"/>
      <c r="BI519" s="95" t="e">
        <f>VLOOKUP(D519,'部省规划资金拨付（年报数据）'!$C$8:'部省规划资金拨付（年报数据）'!$BE$464,1,FALSE)</f>
        <v>#N/A</v>
      </c>
      <c r="BJ519" s="43">
        <v>0</v>
      </c>
      <c r="BK519" s="43">
        <v>0</v>
      </c>
      <c r="BL519" s="43"/>
      <c r="BM519" s="43">
        <v>0</v>
      </c>
      <c r="BN519" s="43">
        <v>0</v>
      </c>
      <c r="BO519" s="43"/>
      <c r="BP519" s="43"/>
      <c r="BQ519" s="43"/>
      <c r="BR519" s="43"/>
      <c r="BS519" s="43">
        <f t="shared" si="28"/>
        <v>0</v>
      </c>
      <c r="BT519" s="106"/>
      <c r="BU519" s="106"/>
      <c r="BV519" s="110" t="s">
        <v>1841</v>
      </c>
    </row>
    <row r="520" spans="1:74" ht="24">
      <c r="A520" s="28">
        <v>507</v>
      </c>
      <c r="B520" s="28" t="s">
        <v>79</v>
      </c>
      <c r="C520" s="28" t="s">
        <v>96</v>
      </c>
      <c r="D520" s="36" t="s">
        <v>3485</v>
      </c>
      <c r="E520" s="31" t="s">
        <v>3486</v>
      </c>
      <c r="F520" s="31" t="s">
        <v>3486</v>
      </c>
      <c r="G520" s="32"/>
      <c r="H520" s="32"/>
      <c r="I520" s="38" t="s">
        <v>478</v>
      </c>
      <c r="J520" s="39" t="s">
        <v>1839</v>
      </c>
      <c r="K520" s="54" t="s">
        <v>88</v>
      </c>
      <c r="L520" s="38"/>
      <c r="M520" s="41" t="s">
        <v>134</v>
      </c>
      <c r="N520" s="42"/>
      <c r="O520" s="57"/>
      <c r="P520" s="62">
        <v>14</v>
      </c>
      <c r="Q520" s="62"/>
      <c r="R520" s="62">
        <v>14</v>
      </c>
      <c r="S520" s="62"/>
      <c r="T520" s="62"/>
      <c r="U520" s="62"/>
      <c r="V520" s="62">
        <v>2018</v>
      </c>
      <c r="W520" s="62">
        <v>2020</v>
      </c>
      <c r="X520" s="71"/>
      <c r="Y520" s="72"/>
      <c r="Z520" s="73">
        <v>9800</v>
      </c>
      <c r="AA520" s="73"/>
      <c r="AB520" s="73">
        <v>4200</v>
      </c>
      <c r="AC520" s="73"/>
      <c r="AD520" s="67">
        <v>5600</v>
      </c>
      <c r="AE520" s="67"/>
      <c r="AF520" s="67"/>
      <c r="AG520" s="67">
        <f t="shared" si="24"/>
        <v>0</v>
      </c>
      <c r="AH520" s="67">
        <f t="shared" si="24"/>
        <v>0</v>
      </c>
      <c r="AI520" s="79"/>
      <c r="AJ520" s="79"/>
      <c r="AK520" s="79"/>
      <c r="AL520" s="79"/>
      <c r="AM520" s="79"/>
      <c r="AN520" s="79"/>
      <c r="AO520" s="79"/>
      <c r="AP520" s="79"/>
      <c r="AQ520" s="79"/>
      <c r="AR520" s="79"/>
      <c r="AS520" s="55"/>
      <c r="AT520" s="55"/>
      <c r="AU520" s="93"/>
      <c r="AV520" s="55"/>
      <c r="AW520" s="94"/>
      <c r="AX520" s="94"/>
      <c r="AY520" s="95"/>
      <c r="AZ520" s="95"/>
      <c r="BA520" s="95"/>
      <c r="BB520" s="100"/>
      <c r="BC520" s="95"/>
      <c r="BD520" s="95"/>
      <c r="BE520" s="95"/>
      <c r="BF520" s="95"/>
      <c r="BG520" s="95"/>
      <c r="BH520" s="95"/>
      <c r="BI520" s="95" t="e">
        <f>VLOOKUP(D520,'部省规划资金拨付（年报数据）'!$C$8:'部省规划资金拨付（年报数据）'!$BE$464,1,FALSE)</f>
        <v>#N/A</v>
      </c>
      <c r="BJ520" s="43">
        <v>0</v>
      </c>
      <c r="BK520" s="43">
        <v>0</v>
      </c>
      <c r="BL520" s="43"/>
      <c r="BM520" s="43">
        <v>0</v>
      </c>
      <c r="BN520" s="43">
        <v>0</v>
      </c>
      <c r="BO520" s="43"/>
      <c r="BP520" s="43"/>
      <c r="BQ520" s="43"/>
      <c r="BR520" s="43"/>
      <c r="BS520" s="43">
        <f t="shared" si="28"/>
        <v>0</v>
      </c>
      <c r="BT520" s="106"/>
      <c r="BU520" s="106"/>
      <c r="BV520" s="110" t="s">
        <v>1841</v>
      </c>
    </row>
    <row r="521" spans="1:74" ht="36">
      <c r="A521" s="28">
        <v>508</v>
      </c>
      <c r="B521" s="28" t="s">
        <v>79</v>
      </c>
      <c r="C521" s="28" t="s">
        <v>96</v>
      </c>
      <c r="D521" s="36" t="s">
        <v>3487</v>
      </c>
      <c r="E521" s="31" t="s">
        <v>3488</v>
      </c>
      <c r="F521" s="31" t="s">
        <v>3488</v>
      </c>
      <c r="G521" s="32" t="s">
        <v>3489</v>
      </c>
      <c r="H521" s="32"/>
      <c r="I521" s="38" t="s">
        <v>478</v>
      </c>
      <c r="J521" s="39" t="s">
        <v>1839</v>
      </c>
      <c r="K521" s="54" t="s">
        <v>88</v>
      </c>
      <c r="L521" s="38"/>
      <c r="M521" s="41" t="s">
        <v>134</v>
      </c>
      <c r="N521" s="42"/>
      <c r="O521" s="57"/>
      <c r="P521" s="62">
        <v>26</v>
      </c>
      <c r="Q521" s="62"/>
      <c r="R521" s="62">
        <v>26</v>
      </c>
      <c r="S521" s="62"/>
      <c r="T521" s="62"/>
      <c r="U521" s="62"/>
      <c r="V521" s="62">
        <v>2018</v>
      </c>
      <c r="W521" s="62">
        <v>2020</v>
      </c>
      <c r="X521" s="71"/>
      <c r="Y521" s="72"/>
      <c r="Z521" s="73">
        <v>18200</v>
      </c>
      <c r="AA521" s="73"/>
      <c r="AB521" s="73">
        <v>7800</v>
      </c>
      <c r="AC521" s="73"/>
      <c r="AD521" s="67">
        <v>10400</v>
      </c>
      <c r="AE521" s="67"/>
      <c r="AF521" s="67"/>
      <c r="AG521" s="67">
        <f t="shared" si="24"/>
        <v>0</v>
      </c>
      <c r="AH521" s="67">
        <f t="shared" si="24"/>
        <v>0</v>
      </c>
      <c r="AI521" s="79"/>
      <c r="AJ521" s="79"/>
      <c r="AK521" s="79"/>
      <c r="AL521" s="79"/>
      <c r="AM521" s="79"/>
      <c r="AN521" s="79"/>
      <c r="AO521" s="79"/>
      <c r="AP521" s="79"/>
      <c r="AQ521" s="79"/>
      <c r="AR521" s="79"/>
      <c r="AS521" s="55"/>
      <c r="AT521" s="55"/>
      <c r="AU521" s="93"/>
      <c r="AV521" s="55"/>
      <c r="AW521" s="94"/>
      <c r="AX521" s="94"/>
      <c r="AY521" s="95"/>
      <c r="AZ521" s="95"/>
      <c r="BA521" s="95"/>
      <c r="BB521" s="100"/>
      <c r="BC521" s="95"/>
      <c r="BD521" s="95"/>
      <c r="BE521" s="95"/>
      <c r="BF521" s="95"/>
      <c r="BG521" s="95"/>
      <c r="BH521" s="95"/>
      <c r="BI521" s="95" t="e">
        <f>VLOOKUP(D521,'部省规划资金拨付（年报数据）'!$C$8:'部省规划资金拨付（年报数据）'!$BE$464,1,FALSE)</f>
        <v>#N/A</v>
      </c>
      <c r="BJ521" s="43">
        <v>0</v>
      </c>
      <c r="BK521" s="43">
        <v>0</v>
      </c>
      <c r="BL521" s="43"/>
      <c r="BM521" s="43">
        <v>0</v>
      </c>
      <c r="BN521" s="43">
        <v>0</v>
      </c>
      <c r="BO521" s="43"/>
      <c r="BP521" s="43"/>
      <c r="BQ521" s="43"/>
      <c r="BR521" s="43"/>
      <c r="BS521" s="43">
        <f t="shared" si="28"/>
        <v>0</v>
      </c>
      <c r="BT521" s="106"/>
      <c r="BU521" s="106"/>
      <c r="BV521" s="110" t="s">
        <v>1841</v>
      </c>
    </row>
    <row r="522" spans="1:74" ht="48">
      <c r="A522" s="54">
        <v>509</v>
      </c>
      <c r="B522" s="54" t="s">
        <v>79</v>
      </c>
      <c r="C522" s="54" t="s">
        <v>96</v>
      </c>
      <c r="D522" s="36" t="s">
        <v>3490</v>
      </c>
      <c r="E522" s="31" t="s">
        <v>3491</v>
      </c>
      <c r="F522" s="31"/>
      <c r="G522" s="32"/>
      <c r="H522" s="32"/>
      <c r="I522" s="38" t="s">
        <v>478</v>
      </c>
      <c r="J522" s="39"/>
      <c r="K522" s="54" t="s">
        <v>88</v>
      </c>
      <c r="L522" s="38"/>
      <c r="M522" s="41" t="s">
        <v>165</v>
      </c>
      <c r="N522" s="263"/>
      <c r="O522" s="57"/>
      <c r="P522" s="62">
        <v>22</v>
      </c>
      <c r="Q522" s="62">
        <v>22</v>
      </c>
      <c r="R522" s="62"/>
      <c r="S522" s="62"/>
      <c r="T522" s="62"/>
      <c r="U522" s="62"/>
      <c r="V522" s="62">
        <v>2018</v>
      </c>
      <c r="W522" s="62">
        <v>2020</v>
      </c>
      <c r="X522" s="71"/>
      <c r="Y522" s="72"/>
      <c r="Z522" s="73">
        <v>28917</v>
      </c>
      <c r="AA522" s="73"/>
      <c r="AB522" s="73">
        <v>4400</v>
      </c>
      <c r="AC522" s="73"/>
      <c r="AD522" s="67">
        <v>24517</v>
      </c>
      <c r="AE522" s="67"/>
      <c r="AF522" s="67"/>
      <c r="AG522" s="67">
        <f t="shared" si="24"/>
        <v>0</v>
      </c>
      <c r="AH522" s="67">
        <f t="shared" si="24"/>
        <v>0</v>
      </c>
      <c r="AI522" s="79"/>
      <c r="AJ522" s="79"/>
      <c r="AK522" s="79"/>
      <c r="AL522" s="79"/>
      <c r="AM522" s="79"/>
      <c r="AN522" s="79"/>
      <c r="AO522" s="79"/>
      <c r="AP522" s="79"/>
      <c r="AQ522" s="79"/>
      <c r="AR522" s="79"/>
      <c r="AS522" s="55"/>
      <c r="AT522" s="55"/>
      <c r="AU522" s="93"/>
      <c r="AV522" s="55"/>
      <c r="AW522" s="94"/>
      <c r="AX522" s="94"/>
      <c r="AY522" s="95"/>
      <c r="AZ522" s="95"/>
      <c r="BA522" s="95"/>
      <c r="BB522" s="100"/>
      <c r="BC522" s="95"/>
      <c r="BD522" s="95"/>
      <c r="BE522" s="95"/>
      <c r="BF522" s="95"/>
      <c r="BG522" s="95"/>
      <c r="BH522" s="95"/>
      <c r="BI522" s="95" t="e">
        <f>VLOOKUP(D522,'部省规划资金拨付（年报数据）'!$C$8:'部省规划资金拨付（年报数据）'!$BE$464,1,FALSE)</f>
        <v>#N/A</v>
      </c>
      <c r="BJ522" s="43">
        <v>0</v>
      </c>
      <c r="BK522" s="43">
        <v>0</v>
      </c>
      <c r="BL522" s="43"/>
      <c r="BM522" s="43">
        <v>0</v>
      </c>
      <c r="BN522" s="43">
        <v>0</v>
      </c>
      <c r="BO522" s="43"/>
      <c r="BP522" s="43"/>
      <c r="BQ522" s="43"/>
      <c r="BR522" s="43"/>
      <c r="BS522" s="43">
        <f t="shared" si="28"/>
        <v>0</v>
      </c>
      <c r="BT522" s="106"/>
      <c r="BU522" s="106"/>
      <c r="BV522" s="110"/>
    </row>
    <row r="523" spans="1:74" ht="36">
      <c r="A523" s="28">
        <v>510</v>
      </c>
      <c r="B523" s="28" t="s">
        <v>79</v>
      </c>
      <c r="C523" s="28" t="s">
        <v>96</v>
      </c>
      <c r="D523" s="36" t="s">
        <v>3492</v>
      </c>
      <c r="E523" s="31" t="s">
        <v>3493</v>
      </c>
      <c r="F523" s="31" t="s">
        <v>3494</v>
      </c>
      <c r="G523" s="32" t="s">
        <v>3492</v>
      </c>
      <c r="H523" s="32"/>
      <c r="I523" s="38" t="s">
        <v>478</v>
      </c>
      <c r="J523" s="39" t="s">
        <v>1074</v>
      </c>
      <c r="K523" s="54" t="s">
        <v>88</v>
      </c>
      <c r="L523" s="38"/>
      <c r="M523" s="41" t="s">
        <v>89</v>
      </c>
      <c r="N523" s="42"/>
      <c r="O523" s="57"/>
      <c r="P523" s="62">
        <v>16</v>
      </c>
      <c r="Q523" s="62"/>
      <c r="R523" s="62">
        <v>16</v>
      </c>
      <c r="S523" s="62"/>
      <c r="T523" s="62"/>
      <c r="U523" s="62"/>
      <c r="V523" s="62">
        <v>2018</v>
      </c>
      <c r="W523" s="62">
        <v>2020</v>
      </c>
      <c r="X523" s="71"/>
      <c r="Y523" s="72"/>
      <c r="Z523" s="73">
        <v>11200</v>
      </c>
      <c r="AA523" s="73"/>
      <c r="AB523" s="73">
        <v>4800</v>
      </c>
      <c r="AC523" s="73"/>
      <c r="AD523" s="67">
        <v>6400</v>
      </c>
      <c r="AE523" s="67"/>
      <c r="AF523" s="67"/>
      <c r="AG523" s="67">
        <f t="shared" ref="AG523:AH586" si="29">AI523+AS523+AW523+BA523+BE523</f>
        <v>0</v>
      </c>
      <c r="AH523" s="67">
        <f t="shared" si="29"/>
        <v>0</v>
      </c>
      <c r="AI523" s="79"/>
      <c r="AJ523" s="79"/>
      <c r="AK523" s="79"/>
      <c r="AL523" s="79"/>
      <c r="AM523" s="79"/>
      <c r="AN523" s="79"/>
      <c r="AO523" s="79"/>
      <c r="AP523" s="79"/>
      <c r="AQ523" s="79"/>
      <c r="AR523" s="79"/>
      <c r="AS523" s="55"/>
      <c r="AT523" s="55"/>
      <c r="AU523" s="93"/>
      <c r="AV523" s="55"/>
      <c r="AW523" s="94"/>
      <c r="AX523" s="94"/>
      <c r="AY523" s="95"/>
      <c r="AZ523" s="95"/>
      <c r="BA523" s="95"/>
      <c r="BB523" s="100"/>
      <c r="BC523" s="95"/>
      <c r="BD523" s="95"/>
      <c r="BE523" s="95"/>
      <c r="BF523" s="95"/>
      <c r="BG523" s="95"/>
      <c r="BH523" s="95"/>
      <c r="BI523" s="95" t="e">
        <f>VLOOKUP(D523,'部省规划资金拨付（年报数据）'!$C$8:'部省规划资金拨付（年报数据）'!$BE$464,1,FALSE)</f>
        <v>#N/A</v>
      </c>
      <c r="BJ523" s="43">
        <v>0</v>
      </c>
      <c r="BK523" s="43">
        <v>0</v>
      </c>
      <c r="BL523" s="43"/>
      <c r="BM523" s="43">
        <v>0</v>
      </c>
      <c r="BN523" s="43">
        <v>0</v>
      </c>
      <c r="BO523" s="43"/>
      <c r="BP523" s="43"/>
      <c r="BQ523" s="43"/>
      <c r="BR523" s="43"/>
      <c r="BS523" s="43">
        <f t="shared" si="28"/>
        <v>0</v>
      </c>
      <c r="BT523" s="106"/>
      <c r="BU523" s="106"/>
      <c r="BV523" s="110"/>
    </row>
    <row r="524" spans="1:74" ht="36">
      <c r="A524" s="28">
        <v>511</v>
      </c>
      <c r="B524" s="28" t="s">
        <v>79</v>
      </c>
      <c r="C524" s="28" t="s">
        <v>96</v>
      </c>
      <c r="D524" s="36" t="s">
        <v>3495</v>
      </c>
      <c r="E524" s="31" t="s">
        <v>3496</v>
      </c>
      <c r="F524" s="31" t="s">
        <v>3496</v>
      </c>
      <c r="G524" s="32" t="s">
        <v>3495</v>
      </c>
      <c r="H524" s="32"/>
      <c r="I524" s="38" t="s">
        <v>478</v>
      </c>
      <c r="J524" s="39" t="s">
        <v>1839</v>
      </c>
      <c r="K524" s="54" t="s">
        <v>88</v>
      </c>
      <c r="L524" s="38"/>
      <c r="M524" s="41" t="s">
        <v>89</v>
      </c>
      <c r="N524" s="42"/>
      <c r="O524" s="57"/>
      <c r="P524" s="62">
        <v>10</v>
      </c>
      <c r="Q524" s="62">
        <v>10</v>
      </c>
      <c r="R524" s="62"/>
      <c r="S524" s="62"/>
      <c r="T524" s="62"/>
      <c r="U524" s="62"/>
      <c r="V524" s="62">
        <v>2018</v>
      </c>
      <c r="W524" s="62">
        <v>2020</v>
      </c>
      <c r="X524" s="71"/>
      <c r="Y524" s="72"/>
      <c r="Z524" s="73">
        <v>30000</v>
      </c>
      <c r="AA524" s="73"/>
      <c r="AB524" s="73">
        <v>4000</v>
      </c>
      <c r="AC524" s="73"/>
      <c r="AD524" s="67">
        <v>26000</v>
      </c>
      <c r="AE524" s="67"/>
      <c r="AF524" s="67"/>
      <c r="AG524" s="67">
        <f t="shared" si="29"/>
        <v>0</v>
      </c>
      <c r="AH524" s="67">
        <f t="shared" si="29"/>
        <v>0</v>
      </c>
      <c r="AI524" s="79"/>
      <c r="AJ524" s="79"/>
      <c r="AK524" s="79"/>
      <c r="AL524" s="79"/>
      <c r="AM524" s="79"/>
      <c r="AN524" s="79"/>
      <c r="AO524" s="79"/>
      <c r="AP524" s="79"/>
      <c r="AQ524" s="79"/>
      <c r="AR524" s="79"/>
      <c r="AS524" s="55"/>
      <c r="AT524" s="55"/>
      <c r="AU524" s="93"/>
      <c r="AV524" s="55"/>
      <c r="AW524" s="94"/>
      <c r="AX524" s="94"/>
      <c r="AY524" s="95"/>
      <c r="AZ524" s="95"/>
      <c r="BA524" s="95"/>
      <c r="BB524" s="100"/>
      <c r="BC524" s="95"/>
      <c r="BD524" s="95"/>
      <c r="BE524" s="95"/>
      <c r="BF524" s="95"/>
      <c r="BG524" s="95"/>
      <c r="BH524" s="95"/>
      <c r="BI524" s="95" t="e">
        <f>VLOOKUP(D524,'部省规划资金拨付（年报数据）'!$C$8:'部省规划资金拨付（年报数据）'!$BE$464,1,FALSE)</f>
        <v>#N/A</v>
      </c>
      <c r="BJ524" s="43">
        <v>0</v>
      </c>
      <c r="BK524" s="43">
        <v>0</v>
      </c>
      <c r="BL524" s="43"/>
      <c r="BM524" s="43">
        <v>0</v>
      </c>
      <c r="BN524" s="43">
        <v>0</v>
      </c>
      <c r="BO524" s="43"/>
      <c r="BP524" s="43"/>
      <c r="BQ524" s="43"/>
      <c r="BR524" s="43"/>
      <c r="BS524" s="43">
        <f t="shared" si="28"/>
        <v>0</v>
      </c>
      <c r="BT524" s="106"/>
      <c r="BU524" s="106"/>
      <c r="BV524" s="110" t="s">
        <v>1841</v>
      </c>
    </row>
    <row r="525" spans="1:74" ht="84">
      <c r="A525" s="54">
        <v>512</v>
      </c>
      <c r="B525" s="54" t="s">
        <v>79</v>
      </c>
      <c r="C525" s="54" t="s">
        <v>96</v>
      </c>
      <c r="D525" s="36" t="s">
        <v>3497</v>
      </c>
      <c r="E525" s="31" t="s">
        <v>3498</v>
      </c>
      <c r="F525" s="31" t="s">
        <v>3498</v>
      </c>
      <c r="G525" s="32" t="s">
        <v>3499</v>
      </c>
      <c r="H525" s="32"/>
      <c r="I525" s="38" t="s">
        <v>478</v>
      </c>
      <c r="J525" s="39" t="s">
        <v>1074</v>
      </c>
      <c r="K525" s="54" t="s">
        <v>88</v>
      </c>
      <c r="L525" s="38"/>
      <c r="M525" s="41" t="s">
        <v>134</v>
      </c>
      <c r="N525" s="263"/>
      <c r="O525" s="57"/>
      <c r="P525" s="62">
        <v>5.2</v>
      </c>
      <c r="Q525" s="62"/>
      <c r="R525" s="62">
        <v>5.2</v>
      </c>
      <c r="S525" s="62"/>
      <c r="T525" s="62"/>
      <c r="U525" s="62"/>
      <c r="V525" s="62">
        <v>2018</v>
      </c>
      <c r="W525" s="62">
        <v>2020</v>
      </c>
      <c r="X525" s="71"/>
      <c r="Y525" s="72"/>
      <c r="Z525" s="73">
        <v>4000</v>
      </c>
      <c r="AA525" s="73"/>
      <c r="AB525" s="73">
        <v>1040</v>
      </c>
      <c r="AC525" s="73"/>
      <c r="AD525" s="67">
        <v>2960</v>
      </c>
      <c r="AE525" s="67"/>
      <c r="AF525" s="67"/>
      <c r="AG525" s="67">
        <f t="shared" si="29"/>
        <v>0</v>
      </c>
      <c r="AH525" s="67">
        <f t="shared" si="29"/>
        <v>0</v>
      </c>
      <c r="AI525" s="79"/>
      <c r="AJ525" s="79"/>
      <c r="AK525" s="79"/>
      <c r="AL525" s="79"/>
      <c r="AM525" s="79"/>
      <c r="AN525" s="79"/>
      <c r="AO525" s="79"/>
      <c r="AP525" s="79"/>
      <c r="AQ525" s="79"/>
      <c r="AR525" s="79"/>
      <c r="AS525" s="55"/>
      <c r="AT525" s="55"/>
      <c r="AU525" s="93"/>
      <c r="AV525" s="55"/>
      <c r="AW525" s="94"/>
      <c r="AX525" s="94"/>
      <c r="AY525" s="95"/>
      <c r="AZ525" s="95"/>
      <c r="BA525" s="95"/>
      <c r="BB525" s="100"/>
      <c r="BC525" s="95"/>
      <c r="BD525" s="95"/>
      <c r="BE525" s="95"/>
      <c r="BF525" s="95"/>
      <c r="BG525" s="95"/>
      <c r="BH525" s="95"/>
      <c r="BI525" s="95" t="e">
        <f>VLOOKUP(D525,'部省规划资金拨付（年报数据）'!$C$8:'部省规划资金拨付（年报数据）'!$BE$464,1,FALSE)</f>
        <v>#N/A</v>
      </c>
      <c r="BJ525" s="43">
        <v>0</v>
      </c>
      <c r="BK525" s="43">
        <v>0</v>
      </c>
      <c r="BL525" s="43"/>
      <c r="BM525" s="43">
        <v>0</v>
      </c>
      <c r="BN525" s="43">
        <v>0</v>
      </c>
      <c r="BO525" s="43"/>
      <c r="BP525" s="43"/>
      <c r="BQ525" s="43"/>
      <c r="BR525" s="43"/>
      <c r="BS525" s="43">
        <f t="shared" si="28"/>
        <v>0</v>
      </c>
      <c r="BT525" s="106"/>
      <c r="BU525" s="106"/>
      <c r="BV525" s="110"/>
    </row>
    <row r="526" spans="1:74" ht="36">
      <c r="A526" s="28">
        <v>513</v>
      </c>
      <c r="B526" s="28" t="s">
        <v>79</v>
      </c>
      <c r="C526" s="28" t="s">
        <v>96</v>
      </c>
      <c r="D526" s="274" t="s">
        <v>3500</v>
      </c>
      <c r="E526" s="31" t="s">
        <v>3501</v>
      </c>
      <c r="F526" s="31" t="s">
        <v>3501</v>
      </c>
      <c r="G526" s="32"/>
      <c r="H526" s="32"/>
      <c r="I526" s="38" t="s">
        <v>478</v>
      </c>
      <c r="J526" s="39"/>
      <c r="K526" s="54" t="s">
        <v>88</v>
      </c>
      <c r="L526" s="38"/>
      <c r="M526" s="44" t="s">
        <v>89</v>
      </c>
      <c r="N526" s="131"/>
      <c r="O526" s="57"/>
      <c r="P526" s="135">
        <v>5</v>
      </c>
      <c r="Q526" s="135"/>
      <c r="R526" s="135">
        <v>5</v>
      </c>
      <c r="S526" s="135"/>
      <c r="T526" s="135"/>
      <c r="U526" s="135"/>
      <c r="V526" s="135">
        <v>2019</v>
      </c>
      <c r="W526" s="135">
        <v>2021</v>
      </c>
      <c r="X526" s="71"/>
      <c r="Y526" s="72"/>
      <c r="Z526" s="73">
        <v>6900</v>
      </c>
      <c r="AA526" s="73"/>
      <c r="AB526" s="73">
        <v>1000</v>
      </c>
      <c r="AC526" s="73"/>
      <c r="AD526" s="73">
        <v>5900</v>
      </c>
      <c r="AE526" s="67"/>
      <c r="AF526" s="67"/>
      <c r="AG526" s="67">
        <f t="shared" si="29"/>
        <v>0</v>
      </c>
      <c r="AH526" s="67">
        <f t="shared" si="29"/>
        <v>0</v>
      </c>
      <c r="AI526" s="79"/>
      <c r="AJ526" s="79"/>
      <c r="AK526" s="79"/>
      <c r="AL526" s="79"/>
      <c r="AM526" s="79"/>
      <c r="AN526" s="79"/>
      <c r="AO526" s="79"/>
      <c r="AP526" s="79"/>
      <c r="AQ526" s="79"/>
      <c r="AR526" s="79"/>
      <c r="AS526" s="55"/>
      <c r="AT526" s="55"/>
      <c r="AU526" s="93"/>
      <c r="AV526" s="55"/>
      <c r="AW526" s="94"/>
      <c r="AX526" s="94"/>
      <c r="AY526" s="95"/>
      <c r="AZ526" s="95"/>
      <c r="BA526" s="95"/>
      <c r="BB526" s="100"/>
      <c r="BC526" s="95"/>
      <c r="BD526" s="95"/>
      <c r="BE526" s="95"/>
      <c r="BF526" s="95"/>
      <c r="BG526" s="95"/>
      <c r="BH526" s="95"/>
      <c r="BI526" s="95" t="e">
        <f>VLOOKUP(D526,'部省规划资金拨付（年报数据）'!$C$8:'部省规划资金拨付（年报数据）'!$BE$464,1,FALSE)</f>
        <v>#N/A</v>
      </c>
      <c r="BJ526" s="43">
        <v>0</v>
      </c>
      <c r="BK526" s="43">
        <v>0</v>
      </c>
      <c r="BL526" s="43"/>
      <c r="BM526" s="43">
        <v>0</v>
      </c>
      <c r="BN526" s="43">
        <v>0</v>
      </c>
      <c r="BO526" s="43"/>
      <c r="BP526" s="43"/>
      <c r="BQ526" s="43"/>
      <c r="BR526" s="43"/>
      <c r="BS526" s="43">
        <f t="shared" si="28"/>
        <v>0</v>
      </c>
      <c r="BT526" s="106"/>
      <c r="BU526" s="106"/>
      <c r="BV526" s="110"/>
    </row>
    <row r="527" spans="1:74" ht="36">
      <c r="A527" s="28">
        <v>514</v>
      </c>
      <c r="B527" s="28" t="s">
        <v>79</v>
      </c>
      <c r="C527" s="28" t="s">
        <v>96</v>
      </c>
      <c r="D527" s="274" t="s">
        <v>3502</v>
      </c>
      <c r="E527" s="31" t="s">
        <v>3502</v>
      </c>
      <c r="F527" s="31" t="s">
        <v>3502</v>
      </c>
      <c r="G527" s="32"/>
      <c r="H527" s="32"/>
      <c r="I527" s="38" t="s">
        <v>478</v>
      </c>
      <c r="J527" s="39" t="s">
        <v>1839</v>
      </c>
      <c r="K527" s="54" t="s">
        <v>88</v>
      </c>
      <c r="L527" s="38"/>
      <c r="M527" s="44" t="s">
        <v>89</v>
      </c>
      <c r="N527" s="131"/>
      <c r="O527" s="57"/>
      <c r="P527" s="135">
        <v>6</v>
      </c>
      <c r="Q527" s="135"/>
      <c r="R527" s="135">
        <v>6</v>
      </c>
      <c r="S527" s="135"/>
      <c r="T527" s="135"/>
      <c r="U527" s="135"/>
      <c r="V527" s="135">
        <v>2019</v>
      </c>
      <c r="W527" s="135">
        <v>2021</v>
      </c>
      <c r="X527" s="71"/>
      <c r="Y527" s="72"/>
      <c r="Z527" s="73">
        <v>4800</v>
      </c>
      <c r="AA527" s="73"/>
      <c r="AB527" s="73">
        <v>1200</v>
      </c>
      <c r="AC527" s="73"/>
      <c r="AD527" s="73">
        <v>3600</v>
      </c>
      <c r="AE527" s="67"/>
      <c r="AF527" s="67"/>
      <c r="AG527" s="67">
        <f t="shared" si="29"/>
        <v>0</v>
      </c>
      <c r="AH527" s="67">
        <f t="shared" si="29"/>
        <v>0</v>
      </c>
      <c r="AI527" s="79"/>
      <c r="AJ527" s="79"/>
      <c r="AK527" s="79"/>
      <c r="AL527" s="79"/>
      <c r="AM527" s="79"/>
      <c r="AN527" s="79"/>
      <c r="AO527" s="79"/>
      <c r="AP527" s="79"/>
      <c r="AQ527" s="79"/>
      <c r="AR527" s="79"/>
      <c r="AS527" s="55"/>
      <c r="AT527" s="55"/>
      <c r="AU527" s="93"/>
      <c r="AV527" s="55"/>
      <c r="AW527" s="94"/>
      <c r="AX527" s="94"/>
      <c r="AY527" s="95"/>
      <c r="AZ527" s="95"/>
      <c r="BA527" s="95"/>
      <c r="BB527" s="100"/>
      <c r="BC527" s="95"/>
      <c r="BD527" s="95"/>
      <c r="BE527" s="95"/>
      <c r="BF527" s="95"/>
      <c r="BG527" s="95"/>
      <c r="BH527" s="95"/>
      <c r="BI527" s="95" t="e">
        <f>VLOOKUP(D527,'部省规划资金拨付（年报数据）'!$C$8:'部省规划资金拨付（年报数据）'!$BE$464,1,FALSE)</f>
        <v>#N/A</v>
      </c>
      <c r="BJ527" s="43">
        <v>0</v>
      </c>
      <c r="BK527" s="43">
        <v>0</v>
      </c>
      <c r="BL527" s="43"/>
      <c r="BM527" s="43">
        <v>0</v>
      </c>
      <c r="BN527" s="43">
        <v>0</v>
      </c>
      <c r="BO527" s="43"/>
      <c r="BP527" s="43"/>
      <c r="BQ527" s="43"/>
      <c r="BR527" s="43"/>
      <c r="BS527" s="43">
        <f t="shared" si="28"/>
        <v>0</v>
      </c>
      <c r="BT527" s="106"/>
      <c r="BU527" s="106"/>
      <c r="BV527" s="110" t="s">
        <v>1841</v>
      </c>
    </row>
    <row r="528" spans="1:74" ht="36">
      <c r="A528" s="54">
        <v>515</v>
      </c>
      <c r="B528" s="54" t="s">
        <v>79</v>
      </c>
      <c r="C528" s="54" t="s">
        <v>96</v>
      </c>
      <c r="D528" s="112" t="s">
        <v>3503</v>
      </c>
      <c r="E528" s="31" t="s">
        <v>3504</v>
      </c>
      <c r="F528" s="31" t="s">
        <v>3504</v>
      </c>
      <c r="G528" s="32"/>
      <c r="H528" s="32"/>
      <c r="I528" s="38" t="s">
        <v>478</v>
      </c>
      <c r="J528" s="39" t="s">
        <v>1839</v>
      </c>
      <c r="K528" s="54" t="s">
        <v>88</v>
      </c>
      <c r="L528" s="38"/>
      <c r="M528" s="44" t="s">
        <v>134</v>
      </c>
      <c r="N528" s="267"/>
      <c r="O528" s="57"/>
      <c r="P528" s="135">
        <v>11</v>
      </c>
      <c r="Q528" s="135"/>
      <c r="R528" s="135">
        <v>11</v>
      </c>
      <c r="S528" s="135"/>
      <c r="T528" s="135"/>
      <c r="U528" s="135"/>
      <c r="V528" s="73">
        <v>2020</v>
      </c>
      <c r="W528" s="73">
        <v>2022</v>
      </c>
      <c r="X528" s="71"/>
      <c r="Y528" s="72"/>
      <c r="Z528" s="73">
        <v>8800</v>
      </c>
      <c r="AA528" s="73"/>
      <c r="AB528" s="73">
        <v>3300</v>
      </c>
      <c r="AC528" s="73"/>
      <c r="AD528" s="73">
        <v>5500</v>
      </c>
      <c r="AE528" s="67"/>
      <c r="AF528" s="67"/>
      <c r="AG528" s="67">
        <f t="shared" si="29"/>
        <v>0</v>
      </c>
      <c r="AH528" s="67">
        <f t="shared" si="29"/>
        <v>0</v>
      </c>
      <c r="AI528" s="79"/>
      <c r="AJ528" s="79"/>
      <c r="AK528" s="79"/>
      <c r="AL528" s="79"/>
      <c r="AM528" s="79"/>
      <c r="AN528" s="79"/>
      <c r="AO528" s="79"/>
      <c r="AP528" s="79"/>
      <c r="AQ528" s="79"/>
      <c r="AR528" s="79"/>
      <c r="AS528" s="55"/>
      <c r="AT528" s="55"/>
      <c r="AU528" s="93"/>
      <c r="AV528" s="55"/>
      <c r="AW528" s="94"/>
      <c r="AX528" s="94"/>
      <c r="AY528" s="95"/>
      <c r="AZ528" s="95"/>
      <c r="BA528" s="95"/>
      <c r="BB528" s="100"/>
      <c r="BC528" s="95"/>
      <c r="BD528" s="95"/>
      <c r="BE528" s="95"/>
      <c r="BF528" s="95"/>
      <c r="BG528" s="95"/>
      <c r="BH528" s="95"/>
      <c r="BI528" s="95" t="e">
        <f>VLOOKUP(D528,'部省规划资金拨付（年报数据）'!$C$8:'部省规划资金拨付（年报数据）'!$BE$464,1,FALSE)</f>
        <v>#N/A</v>
      </c>
      <c r="BJ528" s="43">
        <v>0</v>
      </c>
      <c r="BK528" s="43">
        <v>0</v>
      </c>
      <c r="BL528" s="43"/>
      <c r="BM528" s="43">
        <v>0</v>
      </c>
      <c r="BN528" s="43">
        <v>0</v>
      </c>
      <c r="BO528" s="43"/>
      <c r="BP528" s="43"/>
      <c r="BQ528" s="43"/>
      <c r="BR528" s="43"/>
      <c r="BS528" s="43">
        <f t="shared" si="28"/>
        <v>0</v>
      </c>
      <c r="BT528" s="106"/>
      <c r="BU528" s="106"/>
      <c r="BV528" s="110" t="s">
        <v>1841</v>
      </c>
    </row>
    <row r="529" spans="1:74" ht="36">
      <c r="A529" s="28">
        <v>516</v>
      </c>
      <c r="B529" s="28" t="s">
        <v>79</v>
      </c>
      <c r="C529" s="28" t="s">
        <v>96</v>
      </c>
      <c r="D529" s="112" t="s">
        <v>3505</v>
      </c>
      <c r="E529" s="31" t="s">
        <v>3505</v>
      </c>
      <c r="F529" s="31" t="s">
        <v>3505</v>
      </c>
      <c r="G529" s="32" t="s">
        <v>3505</v>
      </c>
      <c r="H529" s="32"/>
      <c r="I529" s="38" t="s">
        <v>478</v>
      </c>
      <c r="J529" s="39" t="s">
        <v>1839</v>
      </c>
      <c r="K529" s="54" t="s">
        <v>88</v>
      </c>
      <c r="L529" s="38"/>
      <c r="M529" s="44" t="s">
        <v>134</v>
      </c>
      <c r="N529" s="267"/>
      <c r="O529" s="57"/>
      <c r="P529" s="135">
        <v>31.5</v>
      </c>
      <c r="Q529" s="135"/>
      <c r="R529" s="135">
        <v>31.5</v>
      </c>
      <c r="S529" s="135"/>
      <c r="T529" s="135"/>
      <c r="U529" s="135"/>
      <c r="V529" s="73">
        <v>2020</v>
      </c>
      <c r="W529" s="73">
        <v>2023</v>
      </c>
      <c r="X529" s="71" t="s">
        <v>3506</v>
      </c>
      <c r="Y529" s="72"/>
      <c r="Z529" s="73">
        <v>21700</v>
      </c>
      <c r="AA529" s="73"/>
      <c r="AB529" s="73">
        <v>11025</v>
      </c>
      <c r="AC529" s="73"/>
      <c r="AD529" s="73">
        <v>10675</v>
      </c>
      <c r="AE529" s="67"/>
      <c r="AF529" s="67"/>
      <c r="AG529" s="67">
        <f t="shared" si="29"/>
        <v>0</v>
      </c>
      <c r="AH529" s="67">
        <f t="shared" si="29"/>
        <v>0</v>
      </c>
      <c r="AI529" s="79"/>
      <c r="AJ529" s="79"/>
      <c r="AK529" s="79"/>
      <c r="AL529" s="79"/>
      <c r="AM529" s="79"/>
      <c r="AN529" s="79"/>
      <c r="AO529" s="79"/>
      <c r="AP529" s="79"/>
      <c r="AQ529" s="79"/>
      <c r="AR529" s="79"/>
      <c r="AS529" s="55"/>
      <c r="AT529" s="55"/>
      <c r="AU529" s="93"/>
      <c r="AV529" s="55"/>
      <c r="AW529" s="94"/>
      <c r="AX529" s="94"/>
      <c r="AY529" s="95"/>
      <c r="AZ529" s="95"/>
      <c r="BA529" s="95"/>
      <c r="BB529" s="100"/>
      <c r="BC529" s="95"/>
      <c r="BD529" s="95"/>
      <c r="BE529" s="95"/>
      <c r="BF529" s="95"/>
      <c r="BG529" s="95"/>
      <c r="BH529" s="95"/>
      <c r="BI529" s="95" t="e">
        <f>VLOOKUP(D529,'部省规划资金拨付（年报数据）'!$C$8:'部省规划资金拨付（年报数据）'!$BE$464,1,FALSE)</f>
        <v>#N/A</v>
      </c>
      <c r="BJ529" s="43">
        <v>0</v>
      </c>
      <c r="BK529" s="43">
        <v>0</v>
      </c>
      <c r="BL529" s="43"/>
      <c r="BM529" s="43">
        <v>0</v>
      </c>
      <c r="BN529" s="43">
        <v>0</v>
      </c>
      <c r="BO529" s="43"/>
      <c r="BP529" s="43"/>
      <c r="BQ529" s="43"/>
      <c r="BR529" s="43"/>
      <c r="BS529" s="43">
        <f t="shared" si="28"/>
        <v>0</v>
      </c>
      <c r="BT529" s="106"/>
      <c r="BU529" s="106"/>
      <c r="BV529" s="110" t="s">
        <v>1841</v>
      </c>
    </row>
    <row r="530" spans="1:74" ht="36">
      <c r="A530" s="28">
        <v>517</v>
      </c>
      <c r="B530" s="28" t="s">
        <v>534</v>
      </c>
      <c r="C530" s="28" t="s">
        <v>3402</v>
      </c>
      <c r="D530" s="118" t="s">
        <v>3507</v>
      </c>
      <c r="E530" s="119" t="s">
        <v>3507</v>
      </c>
      <c r="F530" s="31" t="s">
        <v>3507</v>
      </c>
      <c r="G530" s="32"/>
      <c r="H530" s="32"/>
      <c r="I530" s="38" t="s">
        <v>478</v>
      </c>
      <c r="J530" s="39" t="s">
        <v>1074</v>
      </c>
      <c r="K530" s="119" t="s">
        <v>88</v>
      </c>
      <c r="L530" s="38"/>
      <c r="M530" s="119" t="s">
        <v>89</v>
      </c>
      <c r="N530" s="119"/>
      <c r="O530" s="57"/>
      <c r="P530" s="65">
        <v>13</v>
      </c>
      <c r="Q530" s="65">
        <v>13</v>
      </c>
      <c r="R530" s="65"/>
      <c r="S530" s="65"/>
      <c r="T530" s="65"/>
      <c r="U530" s="65"/>
      <c r="V530" s="66">
        <v>2018</v>
      </c>
      <c r="W530" s="65">
        <v>2020</v>
      </c>
      <c r="X530" s="71"/>
      <c r="Y530" s="72"/>
      <c r="Z530" s="73">
        <v>95703</v>
      </c>
      <c r="AA530" s="73"/>
      <c r="AB530" s="73">
        <v>2600</v>
      </c>
      <c r="AC530" s="73"/>
      <c r="AD530" s="67">
        <v>93103</v>
      </c>
      <c r="AE530" s="67"/>
      <c r="AF530" s="67"/>
      <c r="AG530" s="67">
        <f t="shared" si="29"/>
        <v>0</v>
      </c>
      <c r="AH530" s="67">
        <f t="shared" si="29"/>
        <v>0</v>
      </c>
      <c r="AI530" s="79"/>
      <c r="AJ530" s="79"/>
      <c r="AK530" s="79"/>
      <c r="AL530" s="79"/>
      <c r="AM530" s="79"/>
      <c r="AN530" s="79"/>
      <c r="AO530" s="79"/>
      <c r="AP530" s="79"/>
      <c r="AQ530" s="79"/>
      <c r="AR530" s="79"/>
      <c r="AS530" s="55"/>
      <c r="AT530" s="55"/>
      <c r="AU530" s="93"/>
      <c r="AV530" s="55"/>
      <c r="AW530" s="94"/>
      <c r="AX530" s="94"/>
      <c r="AY530" s="95"/>
      <c r="AZ530" s="95"/>
      <c r="BA530" s="95"/>
      <c r="BB530" s="100"/>
      <c r="BC530" s="95"/>
      <c r="BD530" s="95"/>
      <c r="BE530" s="95"/>
      <c r="BF530" s="95"/>
      <c r="BG530" s="95"/>
      <c r="BH530" s="95"/>
      <c r="BI530" s="95" t="e">
        <f>VLOOKUP(D530,'部省规划资金拨付（年报数据）'!$C$8:'部省规划资金拨付（年报数据）'!$BE$464,1,FALSE)</f>
        <v>#N/A</v>
      </c>
      <c r="BJ530" s="43">
        <v>0</v>
      </c>
      <c r="BK530" s="43">
        <v>0</v>
      </c>
      <c r="BL530" s="43"/>
      <c r="BM530" s="43">
        <v>0</v>
      </c>
      <c r="BN530" s="43">
        <v>0</v>
      </c>
      <c r="BO530" s="43"/>
      <c r="BP530" s="43"/>
      <c r="BQ530" s="43"/>
      <c r="BR530" s="43"/>
      <c r="BS530" s="43">
        <f t="shared" si="28"/>
        <v>0</v>
      </c>
      <c r="BT530" s="106"/>
      <c r="BU530" s="106"/>
      <c r="BV530" s="110"/>
    </row>
    <row r="531" spans="1:74" ht="36">
      <c r="A531" s="54">
        <v>518</v>
      </c>
      <c r="B531" s="54" t="s">
        <v>534</v>
      </c>
      <c r="C531" s="54" t="s">
        <v>535</v>
      </c>
      <c r="D531" s="118" t="s">
        <v>3508</v>
      </c>
      <c r="E531" s="119" t="s">
        <v>3508</v>
      </c>
      <c r="F531" s="31" t="s">
        <v>3509</v>
      </c>
      <c r="G531" s="32"/>
      <c r="H531" s="32"/>
      <c r="I531" s="38" t="s">
        <v>478</v>
      </c>
      <c r="J531" s="39" t="s">
        <v>1074</v>
      </c>
      <c r="K531" s="119" t="s">
        <v>88</v>
      </c>
      <c r="L531" s="38"/>
      <c r="M531" s="119" t="s">
        <v>765</v>
      </c>
      <c r="N531" s="119"/>
      <c r="O531" s="57"/>
      <c r="P531" s="41">
        <v>14</v>
      </c>
      <c r="Q531" s="41"/>
      <c r="R531" s="41">
        <v>14</v>
      </c>
      <c r="S531" s="66"/>
      <c r="T531" s="66"/>
      <c r="U531" s="66"/>
      <c r="V531" s="66">
        <v>2018</v>
      </c>
      <c r="W531" s="60" t="s">
        <v>3510</v>
      </c>
      <c r="X531" s="71" t="s">
        <v>3511</v>
      </c>
      <c r="Y531" s="72"/>
      <c r="Z531" s="73">
        <v>11200</v>
      </c>
      <c r="AA531" s="73"/>
      <c r="AB531" s="73">
        <v>1200</v>
      </c>
      <c r="AC531" s="73"/>
      <c r="AD531" s="67">
        <v>10000</v>
      </c>
      <c r="AE531" s="67"/>
      <c r="AF531" s="67"/>
      <c r="AG531" s="67">
        <f t="shared" si="29"/>
        <v>0</v>
      </c>
      <c r="AH531" s="67">
        <f t="shared" si="29"/>
        <v>0</v>
      </c>
      <c r="AI531" s="79"/>
      <c r="AJ531" s="79"/>
      <c r="AK531" s="79"/>
      <c r="AL531" s="79"/>
      <c r="AM531" s="79"/>
      <c r="AN531" s="79"/>
      <c r="AO531" s="79"/>
      <c r="AP531" s="79"/>
      <c r="AQ531" s="79"/>
      <c r="AR531" s="79"/>
      <c r="AS531" s="55"/>
      <c r="AT531" s="55"/>
      <c r="AU531" s="93"/>
      <c r="AV531" s="55"/>
      <c r="AW531" s="94"/>
      <c r="AX531" s="94"/>
      <c r="AY531" s="95" t="s">
        <v>246</v>
      </c>
      <c r="AZ531" s="95"/>
      <c r="BA531" s="95"/>
      <c r="BB531" s="100"/>
      <c r="BC531" s="95"/>
      <c r="BD531" s="95"/>
      <c r="BE531" s="95"/>
      <c r="BF531" s="95"/>
      <c r="BG531" s="95"/>
      <c r="BH531" s="95"/>
      <c r="BI531" s="95" t="e">
        <f>VLOOKUP(D531,'部省规划资金拨付（年报数据）'!$C$8:'部省规划资金拨付（年报数据）'!$BE$464,1,FALSE)</f>
        <v>#N/A</v>
      </c>
      <c r="BJ531" s="43">
        <v>0</v>
      </c>
      <c r="BK531" s="43">
        <v>0</v>
      </c>
      <c r="BL531" s="43"/>
      <c r="BM531" s="43">
        <v>0</v>
      </c>
      <c r="BN531" s="43">
        <v>0</v>
      </c>
      <c r="BO531" s="43"/>
      <c r="BP531" s="43"/>
      <c r="BQ531" s="43"/>
      <c r="BR531" s="43"/>
      <c r="BS531" s="43">
        <f t="shared" si="28"/>
        <v>0</v>
      </c>
      <c r="BT531" s="106"/>
      <c r="BU531" s="106"/>
      <c r="BV531" s="110"/>
    </row>
    <row r="532" spans="1:74" ht="36">
      <c r="A532" s="28">
        <v>519</v>
      </c>
      <c r="B532" s="28" t="s">
        <v>534</v>
      </c>
      <c r="C532" s="28" t="s">
        <v>535</v>
      </c>
      <c r="D532" s="118" t="s">
        <v>3512</v>
      </c>
      <c r="E532" s="119" t="s">
        <v>1434</v>
      </c>
      <c r="F532" s="31">
        <v>0</v>
      </c>
      <c r="G532" s="32"/>
      <c r="H532" s="32"/>
      <c r="I532" s="38" t="s">
        <v>478</v>
      </c>
      <c r="J532" s="39"/>
      <c r="K532" s="119" t="s">
        <v>88</v>
      </c>
      <c r="L532" s="38"/>
      <c r="M532" s="119" t="s">
        <v>765</v>
      </c>
      <c r="N532" s="119"/>
      <c r="O532" s="57"/>
      <c r="P532" s="66">
        <v>5.81</v>
      </c>
      <c r="Q532" s="66">
        <v>5.7149999999999999</v>
      </c>
      <c r="R532" s="66"/>
      <c r="S532" s="66"/>
      <c r="T532" s="66"/>
      <c r="U532" s="66"/>
      <c r="V532" s="66" t="s">
        <v>3513</v>
      </c>
      <c r="W532" s="66" t="s">
        <v>3510</v>
      </c>
      <c r="X532" s="71" t="s">
        <v>3514</v>
      </c>
      <c r="Y532" s="75" t="s">
        <v>3515</v>
      </c>
      <c r="Z532" s="73">
        <v>18608.349999999999</v>
      </c>
      <c r="AA532" s="73"/>
      <c r="AB532" s="73">
        <v>1162</v>
      </c>
      <c r="AC532" s="73"/>
      <c r="AD532" s="67">
        <v>17446.349999999999</v>
      </c>
      <c r="AE532" s="67"/>
      <c r="AF532" s="67"/>
      <c r="AG532" s="67">
        <f t="shared" si="29"/>
        <v>0</v>
      </c>
      <c r="AH532" s="67">
        <f t="shared" si="29"/>
        <v>0</v>
      </c>
      <c r="AI532" s="79"/>
      <c r="AJ532" s="79"/>
      <c r="AK532" s="79"/>
      <c r="AL532" s="79"/>
      <c r="AM532" s="79"/>
      <c r="AN532" s="79"/>
      <c r="AO532" s="79"/>
      <c r="AP532" s="79"/>
      <c r="AQ532" s="79"/>
      <c r="AR532" s="79"/>
      <c r="AS532" s="55"/>
      <c r="AT532" s="55"/>
      <c r="AU532" s="93"/>
      <c r="AV532" s="55"/>
      <c r="AW532" s="94"/>
      <c r="AX532" s="94"/>
      <c r="AY532" s="95" t="s">
        <v>246</v>
      </c>
      <c r="AZ532" s="95"/>
      <c r="BA532" s="95"/>
      <c r="BB532" s="100"/>
      <c r="BC532" s="95"/>
      <c r="BD532" s="95"/>
      <c r="BE532" s="95"/>
      <c r="BF532" s="95"/>
      <c r="BG532" s="95"/>
      <c r="BH532" s="95"/>
      <c r="BI532" s="95" t="e">
        <f>VLOOKUP(D532,'部省规划资金拨付（年报数据）'!$C$8:'部省规划资金拨付（年报数据）'!$BE$464,1,FALSE)</f>
        <v>#N/A</v>
      </c>
      <c r="BJ532" s="43">
        <v>0</v>
      </c>
      <c r="BK532" s="43">
        <v>0</v>
      </c>
      <c r="BL532" s="43"/>
      <c r="BM532" s="43">
        <v>0</v>
      </c>
      <c r="BN532" s="43">
        <v>0</v>
      </c>
      <c r="BO532" s="43"/>
      <c r="BP532" s="43"/>
      <c r="BQ532" s="43"/>
      <c r="BR532" s="43"/>
      <c r="BS532" s="43">
        <f t="shared" si="28"/>
        <v>0</v>
      </c>
      <c r="BT532" s="106"/>
      <c r="BU532" s="106"/>
      <c r="BV532" s="110"/>
    </row>
    <row r="533" spans="1:74" ht="24">
      <c r="A533" s="28">
        <v>520</v>
      </c>
      <c r="B533" s="28" t="s">
        <v>534</v>
      </c>
      <c r="C533" s="28" t="s">
        <v>535</v>
      </c>
      <c r="D533" s="112" t="s">
        <v>3516</v>
      </c>
      <c r="E533" s="119" t="s">
        <v>3516</v>
      </c>
      <c r="F533" s="31" t="s">
        <v>3516</v>
      </c>
      <c r="G533" s="32"/>
      <c r="H533" s="32"/>
      <c r="I533" s="38" t="s">
        <v>478</v>
      </c>
      <c r="J533" s="39" t="s">
        <v>1074</v>
      </c>
      <c r="K533" s="119" t="s">
        <v>88</v>
      </c>
      <c r="L533" s="38"/>
      <c r="M533" s="119" t="s">
        <v>765</v>
      </c>
      <c r="N533" s="119"/>
      <c r="O533" s="57"/>
      <c r="P533" s="66">
        <v>32.473999999999997</v>
      </c>
      <c r="Q533" s="66">
        <v>32.473999999999997</v>
      </c>
      <c r="R533" s="66"/>
      <c r="S533" s="66"/>
      <c r="T533" s="66"/>
      <c r="U533" s="66"/>
      <c r="V533" s="66" t="s">
        <v>3513</v>
      </c>
      <c r="W533" s="66" t="s">
        <v>3510</v>
      </c>
      <c r="X533" s="71"/>
      <c r="Y533" s="72"/>
      <c r="Z533" s="73">
        <v>140688</v>
      </c>
      <c r="AA533" s="73"/>
      <c r="AB533" s="73">
        <v>6494.8</v>
      </c>
      <c r="AC533" s="73"/>
      <c r="AD533" s="67">
        <v>134193.20000000001</v>
      </c>
      <c r="AE533" s="67"/>
      <c r="AF533" s="67"/>
      <c r="AG533" s="67">
        <f t="shared" si="29"/>
        <v>0</v>
      </c>
      <c r="AH533" s="67">
        <f t="shared" si="29"/>
        <v>0</v>
      </c>
      <c r="AI533" s="79"/>
      <c r="AJ533" s="79"/>
      <c r="AK533" s="79"/>
      <c r="AL533" s="79"/>
      <c r="AM533" s="79"/>
      <c r="AN533" s="79"/>
      <c r="AO533" s="79"/>
      <c r="AP533" s="79"/>
      <c r="AQ533" s="79"/>
      <c r="AR533" s="79"/>
      <c r="AS533" s="55"/>
      <c r="AT533" s="55"/>
      <c r="AU533" s="93"/>
      <c r="AV533" s="55"/>
      <c r="AW533" s="94"/>
      <c r="AX533" s="94"/>
      <c r="AY533" s="95"/>
      <c r="AZ533" s="95"/>
      <c r="BA533" s="95"/>
      <c r="BB533" s="100"/>
      <c r="BC533" s="95"/>
      <c r="BD533" s="95"/>
      <c r="BE533" s="95"/>
      <c r="BF533" s="95"/>
      <c r="BG533" s="95"/>
      <c r="BH533" s="95"/>
      <c r="BI533" s="95" t="e">
        <f>VLOOKUP(D533,'部省规划资金拨付（年报数据）'!$C$8:'部省规划资金拨付（年报数据）'!$BE$464,1,FALSE)</f>
        <v>#N/A</v>
      </c>
      <c r="BJ533" s="43">
        <v>0</v>
      </c>
      <c r="BK533" s="43">
        <v>0</v>
      </c>
      <c r="BL533" s="43"/>
      <c r="BM533" s="43">
        <v>0</v>
      </c>
      <c r="BN533" s="43">
        <v>0</v>
      </c>
      <c r="BO533" s="43"/>
      <c r="BP533" s="43"/>
      <c r="BQ533" s="43"/>
      <c r="BR533" s="43"/>
      <c r="BS533" s="43">
        <f t="shared" si="28"/>
        <v>0</v>
      </c>
      <c r="BT533" s="106"/>
      <c r="BU533" s="106"/>
      <c r="BV533" s="110"/>
    </row>
    <row r="534" spans="1:74" ht="36">
      <c r="A534" s="54">
        <v>521</v>
      </c>
      <c r="B534" s="54" t="s">
        <v>534</v>
      </c>
      <c r="C534" s="54" t="s">
        <v>1029</v>
      </c>
      <c r="D534" s="275" t="s">
        <v>3517</v>
      </c>
      <c r="E534" s="119" t="s">
        <v>3517</v>
      </c>
      <c r="F534" s="31" t="s">
        <v>3517</v>
      </c>
      <c r="G534" s="32"/>
      <c r="H534" s="32"/>
      <c r="I534" s="38" t="s">
        <v>478</v>
      </c>
      <c r="J534" s="39" t="s">
        <v>1074</v>
      </c>
      <c r="K534" s="123" t="s">
        <v>140</v>
      </c>
      <c r="L534" s="38" t="s">
        <v>141</v>
      </c>
      <c r="M534" s="124" t="s">
        <v>89</v>
      </c>
      <c r="N534" s="123"/>
      <c r="O534" s="57"/>
      <c r="P534" s="134">
        <v>4</v>
      </c>
      <c r="Q534" s="134"/>
      <c r="R534" s="134">
        <v>4</v>
      </c>
      <c r="S534" s="66"/>
      <c r="T534" s="66"/>
      <c r="U534" s="66"/>
      <c r="V534" s="66"/>
      <c r="W534" s="66"/>
      <c r="X534" s="71"/>
      <c r="Y534" s="72"/>
      <c r="Z534" s="73">
        <v>6000</v>
      </c>
      <c r="AA534" s="73"/>
      <c r="AB534" s="73">
        <v>1200</v>
      </c>
      <c r="AC534" s="73"/>
      <c r="AD534" s="67"/>
      <c r="AE534" s="67"/>
      <c r="AF534" s="67"/>
      <c r="AG534" s="67">
        <f t="shared" si="29"/>
        <v>0</v>
      </c>
      <c r="AH534" s="67">
        <f t="shared" si="29"/>
        <v>0</v>
      </c>
      <c r="AI534" s="79"/>
      <c r="AJ534" s="79"/>
      <c r="AK534" s="79"/>
      <c r="AL534" s="79"/>
      <c r="AM534" s="79"/>
      <c r="AN534" s="79"/>
      <c r="AO534" s="79"/>
      <c r="AP534" s="79"/>
      <c r="AQ534" s="79"/>
      <c r="AR534" s="79"/>
      <c r="AS534" s="55"/>
      <c r="AT534" s="55"/>
      <c r="AU534" s="93"/>
      <c r="AV534" s="55"/>
      <c r="AW534" s="94"/>
      <c r="AX534" s="94"/>
      <c r="AY534" s="95"/>
      <c r="AZ534" s="95"/>
      <c r="BA534" s="95"/>
      <c r="BB534" s="100"/>
      <c r="BC534" s="95"/>
      <c r="BD534" s="95"/>
      <c r="BE534" s="95"/>
      <c r="BF534" s="95"/>
      <c r="BG534" s="95"/>
      <c r="BH534" s="95"/>
      <c r="BI534" s="95" t="e">
        <f>VLOOKUP(D534,'部省规划资金拨付（年报数据）'!$C$8:'部省规划资金拨付（年报数据）'!$BE$464,1,FALSE)</f>
        <v>#N/A</v>
      </c>
      <c r="BJ534" s="43">
        <v>0</v>
      </c>
      <c r="BK534" s="43">
        <v>0</v>
      </c>
      <c r="BL534" s="43"/>
      <c r="BM534" s="43">
        <v>0</v>
      </c>
      <c r="BN534" s="43">
        <v>0</v>
      </c>
      <c r="BO534" s="43"/>
      <c r="BP534" s="43"/>
      <c r="BQ534" s="43"/>
      <c r="BR534" s="43"/>
      <c r="BS534" s="43">
        <f t="shared" si="28"/>
        <v>0</v>
      </c>
      <c r="BT534" s="106"/>
      <c r="BU534" s="106"/>
      <c r="BV534" s="110"/>
    </row>
    <row r="535" spans="1:74" ht="48">
      <c r="A535" s="28">
        <v>522</v>
      </c>
      <c r="B535" s="28" t="s">
        <v>534</v>
      </c>
      <c r="C535" s="28" t="s">
        <v>545</v>
      </c>
      <c r="D535" s="118" t="s">
        <v>3518</v>
      </c>
      <c r="E535" s="119" t="s">
        <v>547</v>
      </c>
      <c r="F535" s="31" t="s">
        <v>3519</v>
      </c>
      <c r="G535" s="32"/>
      <c r="H535" s="32"/>
      <c r="I535" s="38" t="s">
        <v>478</v>
      </c>
      <c r="J535" s="39" t="s">
        <v>1839</v>
      </c>
      <c r="K535" s="119" t="s">
        <v>140</v>
      </c>
      <c r="L535" s="38" t="s">
        <v>141</v>
      </c>
      <c r="M535" s="119" t="s">
        <v>3520</v>
      </c>
      <c r="N535" s="119"/>
      <c r="O535" s="57"/>
      <c r="P535" s="62">
        <v>20</v>
      </c>
      <c r="Q535" s="62"/>
      <c r="R535" s="62">
        <v>20</v>
      </c>
      <c r="S535" s="62"/>
      <c r="T535" s="62"/>
      <c r="U535" s="62"/>
      <c r="V535" s="66">
        <v>2018</v>
      </c>
      <c r="W535" s="62">
        <v>2020</v>
      </c>
      <c r="X535" s="71"/>
      <c r="Y535" s="136"/>
      <c r="Z535" s="73">
        <v>23400</v>
      </c>
      <c r="AA535" s="73"/>
      <c r="AB535" s="73">
        <v>8000</v>
      </c>
      <c r="AC535" s="73"/>
      <c r="AD535" s="67">
        <v>15400</v>
      </c>
      <c r="AE535" s="67"/>
      <c r="AF535" s="67"/>
      <c r="AG535" s="67">
        <f t="shared" si="29"/>
        <v>0</v>
      </c>
      <c r="AH535" s="67">
        <f t="shared" si="29"/>
        <v>0</v>
      </c>
      <c r="AI535" s="79"/>
      <c r="AJ535" s="79"/>
      <c r="AK535" s="79"/>
      <c r="AL535" s="79"/>
      <c r="AM535" s="79"/>
      <c r="AN535" s="79"/>
      <c r="AO535" s="79"/>
      <c r="AP535" s="79"/>
      <c r="AQ535" s="79"/>
      <c r="AR535" s="79"/>
      <c r="AS535" s="55"/>
      <c r="AT535" s="55"/>
      <c r="AU535" s="93"/>
      <c r="AV535" s="55"/>
      <c r="AW535" s="94"/>
      <c r="AX535" s="94"/>
      <c r="AY535" s="95"/>
      <c r="AZ535" s="95"/>
      <c r="BA535" s="95"/>
      <c r="BB535" s="100"/>
      <c r="BC535" s="95"/>
      <c r="BD535" s="95"/>
      <c r="BE535" s="95"/>
      <c r="BF535" s="95"/>
      <c r="BG535" s="95"/>
      <c r="BH535" s="95"/>
      <c r="BI535" s="95" t="e">
        <f>VLOOKUP(D535,'部省规划资金拨付（年报数据）'!$C$8:'部省规划资金拨付（年报数据）'!$BE$464,1,FALSE)</f>
        <v>#N/A</v>
      </c>
      <c r="BJ535" s="43">
        <v>0</v>
      </c>
      <c r="BK535" s="43">
        <v>0</v>
      </c>
      <c r="BL535" s="43"/>
      <c r="BM535" s="43">
        <v>0</v>
      </c>
      <c r="BN535" s="43">
        <v>0</v>
      </c>
      <c r="BO535" s="43"/>
      <c r="BP535" s="43"/>
      <c r="BQ535" s="43"/>
      <c r="BR535" s="43"/>
      <c r="BS535" s="43">
        <f t="shared" si="28"/>
        <v>0</v>
      </c>
      <c r="BT535" s="106"/>
      <c r="BU535" s="106"/>
      <c r="BV535" s="110" t="s">
        <v>1841</v>
      </c>
    </row>
    <row r="536" spans="1:74" ht="24">
      <c r="A536" s="28">
        <v>523</v>
      </c>
      <c r="B536" s="28" t="s">
        <v>534</v>
      </c>
      <c r="C536" s="28" t="s">
        <v>545</v>
      </c>
      <c r="D536" s="112" t="s">
        <v>3521</v>
      </c>
      <c r="E536" s="119" t="s">
        <v>3522</v>
      </c>
      <c r="F536" s="31" t="s">
        <v>3522</v>
      </c>
      <c r="G536" s="32" t="s">
        <v>3522</v>
      </c>
      <c r="H536" s="32"/>
      <c r="I536" s="38" t="s">
        <v>478</v>
      </c>
      <c r="J536" s="39" t="s">
        <v>1839</v>
      </c>
      <c r="K536" s="119" t="s">
        <v>140</v>
      </c>
      <c r="L536" s="38" t="s">
        <v>141</v>
      </c>
      <c r="M536" s="119" t="s">
        <v>3520</v>
      </c>
      <c r="N536" s="119"/>
      <c r="O536" s="57"/>
      <c r="P536" s="66">
        <v>15</v>
      </c>
      <c r="Q536" s="66">
        <v>15</v>
      </c>
      <c r="R536" s="66"/>
      <c r="S536" s="66"/>
      <c r="T536" s="66"/>
      <c r="U536" s="66"/>
      <c r="V536" s="66">
        <v>2018</v>
      </c>
      <c r="W536" s="66">
        <v>2020</v>
      </c>
      <c r="X536" s="71"/>
      <c r="Y536" s="72"/>
      <c r="Z536" s="73">
        <v>25000</v>
      </c>
      <c r="AA536" s="73"/>
      <c r="AB536" s="73">
        <v>12000</v>
      </c>
      <c r="AC536" s="73"/>
      <c r="AD536" s="67">
        <v>13000</v>
      </c>
      <c r="AE536" s="67"/>
      <c r="AF536" s="67"/>
      <c r="AG536" s="67">
        <f t="shared" si="29"/>
        <v>0</v>
      </c>
      <c r="AH536" s="67">
        <f t="shared" si="29"/>
        <v>0</v>
      </c>
      <c r="AI536" s="79"/>
      <c r="AJ536" s="79"/>
      <c r="AK536" s="79"/>
      <c r="AL536" s="79"/>
      <c r="AM536" s="79"/>
      <c r="AN536" s="79"/>
      <c r="AO536" s="79"/>
      <c r="AP536" s="79"/>
      <c r="AQ536" s="79"/>
      <c r="AR536" s="79"/>
      <c r="AS536" s="55"/>
      <c r="AT536" s="55"/>
      <c r="AU536" s="93"/>
      <c r="AV536" s="55"/>
      <c r="AW536" s="94"/>
      <c r="AX536" s="94"/>
      <c r="AY536" s="95"/>
      <c r="AZ536" s="95"/>
      <c r="BA536" s="95"/>
      <c r="BB536" s="100"/>
      <c r="BC536" s="95"/>
      <c r="BD536" s="95"/>
      <c r="BE536" s="95"/>
      <c r="BF536" s="95"/>
      <c r="BG536" s="95"/>
      <c r="BH536" s="95"/>
      <c r="BI536" s="95" t="e">
        <f>VLOOKUP(D536,'部省规划资金拨付（年报数据）'!$C$8:'部省规划资金拨付（年报数据）'!$BE$464,1,FALSE)</f>
        <v>#N/A</v>
      </c>
      <c r="BJ536" s="43">
        <v>0</v>
      </c>
      <c r="BK536" s="43">
        <v>0</v>
      </c>
      <c r="BL536" s="43"/>
      <c r="BM536" s="43">
        <v>0</v>
      </c>
      <c r="BN536" s="43">
        <v>0</v>
      </c>
      <c r="BO536" s="43"/>
      <c r="BP536" s="43"/>
      <c r="BQ536" s="43"/>
      <c r="BR536" s="43"/>
      <c r="BS536" s="43">
        <f t="shared" si="28"/>
        <v>0</v>
      </c>
      <c r="BT536" s="106"/>
      <c r="BU536" s="106"/>
      <c r="BV536" s="110" t="s">
        <v>1841</v>
      </c>
    </row>
    <row r="537" spans="1:74" ht="24">
      <c r="A537" s="54">
        <v>524</v>
      </c>
      <c r="B537" s="54" t="s">
        <v>534</v>
      </c>
      <c r="C537" s="54" t="s">
        <v>545</v>
      </c>
      <c r="D537" s="275" t="s">
        <v>3523</v>
      </c>
      <c r="E537" s="119" t="s">
        <v>3523</v>
      </c>
      <c r="F537" s="31" t="s">
        <v>3523</v>
      </c>
      <c r="G537" s="32"/>
      <c r="H537" s="32"/>
      <c r="I537" s="38" t="s">
        <v>478</v>
      </c>
      <c r="J537" s="39" t="s">
        <v>1839</v>
      </c>
      <c r="K537" s="123" t="s">
        <v>140</v>
      </c>
      <c r="L537" s="38" t="s">
        <v>141</v>
      </c>
      <c r="M537" s="124" t="s">
        <v>134</v>
      </c>
      <c r="N537" s="123"/>
      <c r="O537" s="57"/>
      <c r="P537" s="134">
        <v>8.3000000000000007</v>
      </c>
      <c r="Q537" s="134"/>
      <c r="R537" s="134">
        <v>8.3000000000000007</v>
      </c>
      <c r="S537" s="66"/>
      <c r="T537" s="66"/>
      <c r="U537" s="66"/>
      <c r="V537" s="66"/>
      <c r="W537" s="66"/>
      <c r="X537" s="71"/>
      <c r="Y537" s="72"/>
      <c r="Z537" s="73">
        <v>6400</v>
      </c>
      <c r="AA537" s="73"/>
      <c r="AB537" s="73">
        <v>0</v>
      </c>
      <c r="AC537" s="73"/>
      <c r="AD537" s="67"/>
      <c r="AE537" s="67"/>
      <c r="AF537" s="67"/>
      <c r="AG537" s="67">
        <f t="shared" si="29"/>
        <v>0</v>
      </c>
      <c r="AH537" s="67">
        <f t="shared" si="29"/>
        <v>0</v>
      </c>
      <c r="AI537" s="79"/>
      <c r="AJ537" s="79"/>
      <c r="AK537" s="79"/>
      <c r="AL537" s="79"/>
      <c r="AM537" s="79"/>
      <c r="AN537" s="79"/>
      <c r="AO537" s="79"/>
      <c r="AP537" s="79"/>
      <c r="AQ537" s="79"/>
      <c r="AR537" s="79"/>
      <c r="AS537" s="55"/>
      <c r="AT537" s="55"/>
      <c r="AU537" s="93"/>
      <c r="AV537" s="55"/>
      <c r="AW537" s="94"/>
      <c r="AX537" s="94"/>
      <c r="AY537" s="95"/>
      <c r="AZ537" s="95"/>
      <c r="BA537" s="95"/>
      <c r="BB537" s="100"/>
      <c r="BC537" s="95"/>
      <c r="BD537" s="95"/>
      <c r="BE537" s="95"/>
      <c r="BF537" s="95"/>
      <c r="BG537" s="95"/>
      <c r="BH537" s="95"/>
      <c r="BI537" s="95" t="e">
        <f>VLOOKUP(D537,'部省规划资金拨付（年报数据）'!$C$8:'部省规划资金拨付（年报数据）'!$BE$464,1,FALSE)</f>
        <v>#N/A</v>
      </c>
      <c r="BJ537" s="43">
        <v>0</v>
      </c>
      <c r="BK537" s="43">
        <v>0</v>
      </c>
      <c r="BL537" s="43"/>
      <c r="BM537" s="43">
        <v>0</v>
      </c>
      <c r="BN537" s="43">
        <v>0</v>
      </c>
      <c r="BO537" s="43"/>
      <c r="BP537" s="43"/>
      <c r="BQ537" s="43"/>
      <c r="BR537" s="43"/>
      <c r="BS537" s="43">
        <f t="shared" si="28"/>
        <v>0</v>
      </c>
      <c r="BT537" s="106"/>
      <c r="BU537" s="106"/>
      <c r="BV537" s="110" t="s">
        <v>1841</v>
      </c>
    </row>
    <row r="538" spans="1:74" ht="36">
      <c r="A538" s="28">
        <v>525</v>
      </c>
      <c r="B538" s="28" t="s">
        <v>534</v>
      </c>
      <c r="C538" s="28" t="s">
        <v>556</v>
      </c>
      <c r="D538" s="276" t="s">
        <v>3524</v>
      </c>
      <c r="E538" s="119" t="s">
        <v>3524</v>
      </c>
      <c r="F538" s="31" t="s">
        <v>3524</v>
      </c>
      <c r="G538" s="32"/>
      <c r="H538" s="32"/>
      <c r="I538" s="38" t="s">
        <v>478</v>
      </c>
      <c r="J538" s="39" t="s">
        <v>1839</v>
      </c>
      <c r="K538" s="123" t="s">
        <v>88</v>
      </c>
      <c r="L538" s="38"/>
      <c r="M538" s="124" t="s">
        <v>3525</v>
      </c>
      <c r="N538" s="123"/>
      <c r="O538" s="57"/>
      <c r="P538" s="134">
        <v>38</v>
      </c>
      <c r="Q538" s="134">
        <v>38</v>
      </c>
      <c r="R538" s="134"/>
      <c r="S538" s="66"/>
      <c r="T538" s="66"/>
      <c r="U538" s="66"/>
      <c r="V538" s="66"/>
      <c r="W538" s="66"/>
      <c r="X538" s="71"/>
      <c r="Y538" s="72"/>
      <c r="Z538" s="73">
        <v>187039</v>
      </c>
      <c r="AA538" s="73"/>
      <c r="AB538" s="73">
        <v>7600</v>
      </c>
      <c r="AC538" s="73"/>
      <c r="AD538" s="67"/>
      <c r="AE538" s="67"/>
      <c r="AF538" s="67"/>
      <c r="AG538" s="67">
        <f t="shared" si="29"/>
        <v>0</v>
      </c>
      <c r="AH538" s="67">
        <f t="shared" si="29"/>
        <v>0</v>
      </c>
      <c r="AI538" s="79"/>
      <c r="AJ538" s="79"/>
      <c r="AK538" s="79"/>
      <c r="AL538" s="79"/>
      <c r="AM538" s="79"/>
      <c r="AN538" s="79"/>
      <c r="AO538" s="79"/>
      <c r="AP538" s="79"/>
      <c r="AQ538" s="79"/>
      <c r="AR538" s="79"/>
      <c r="AS538" s="55"/>
      <c r="AT538" s="55"/>
      <c r="AU538" s="93"/>
      <c r="AV538" s="55"/>
      <c r="AW538" s="94"/>
      <c r="AX538" s="94"/>
      <c r="AY538" s="95"/>
      <c r="AZ538" s="95"/>
      <c r="BA538" s="95"/>
      <c r="BB538" s="100"/>
      <c r="BC538" s="95"/>
      <c r="BD538" s="95"/>
      <c r="BE538" s="95"/>
      <c r="BF538" s="95"/>
      <c r="BG538" s="95"/>
      <c r="BH538" s="95"/>
      <c r="BI538" s="95" t="e">
        <f>VLOOKUP(D538,'部省规划资金拨付（年报数据）'!$C$8:'部省规划资金拨付（年报数据）'!$BE$464,1,FALSE)</f>
        <v>#N/A</v>
      </c>
      <c r="BJ538" s="43">
        <v>0</v>
      </c>
      <c r="BK538" s="43">
        <v>0</v>
      </c>
      <c r="BL538" s="43"/>
      <c r="BM538" s="43">
        <v>0</v>
      </c>
      <c r="BN538" s="43">
        <v>0</v>
      </c>
      <c r="BO538" s="43"/>
      <c r="BP538" s="43"/>
      <c r="BQ538" s="43"/>
      <c r="BR538" s="43"/>
      <c r="BS538" s="43">
        <f t="shared" si="28"/>
        <v>0</v>
      </c>
      <c r="BT538" s="106"/>
      <c r="BU538" s="106"/>
      <c r="BV538" s="110" t="s">
        <v>1841</v>
      </c>
    </row>
    <row r="539" spans="1:74" ht="36">
      <c r="A539" s="28">
        <v>526</v>
      </c>
      <c r="B539" s="28" t="s">
        <v>534</v>
      </c>
      <c r="C539" s="28" t="s">
        <v>3526</v>
      </c>
      <c r="D539" s="118" t="s">
        <v>3527</v>
      </c>
      <c r="E539" s="119" t="s">
        <v>3527</v>
      </c>
      <c r="F539" s="31" t="s">
        <v>3527</v>
      </c>
      <c r="G539" s="32"/>
      <c r="H539" s="32"/>
      <c r="I539" s="38" t="s">
        <v>478</v>
      </c>
      <c r="J539" s="39" t="s">
        <v>1074</v>
      </c>
      <c r="K539" s="119" t="s">
        <v>88</v>
      </c>
      <c r="L539" s="47"/>
      <c r="M539" s="119" t="s">
        <v>765</v>
      </c>
      <c r="N539" s="119"/>
      <c r="O539" s="57"/>
      <c r="P539" s="66">
        <v>21</v>
      </c>
      <c r="Q539" s="66">
        <v>19</v>
      </c>
      <c r="R539" s="66">
        <v>2</v>
      </c>
      <c r="S539" s="66"/>
      <c r="T539" s="66"/>
      <c r="U539" s="66"/>
      <c r="V539" s="66">
        <v>2018</v>
      </c>
      <c r="W539" s="66">
        <v>2021</v>
      </c>
      <c r="X539" s="71"/>
      <c r="Y539" s="72"/>
      <c r="Z539" s="73">
        <v>129089</v>
      </c>
      <c r="AA539" s="73"/>
      <c r="AB539" s="73">
        <v>4200</v>
      </c>
      <c r="AC539" s="73"/>
      <c r="AD539" s="67">
        <v>124889</v>
      </c>
      <c r="AE539" s="67"/>
      <c r="AF539" s="67"/>
      <c r="AG539" s="67">
        <f t="shared" si="29"/>
        <v>0</v>
      </c>
      <c r="AH539" s="67">
        <f t="shared" si="29"/>
        <v>0</v>
      </c>
      <c r="AI539" s="79"/>
      <c r="AJ539" s="79"/>
      <c r="AK539" s="79"/>
      <c r="AL539" s="79"/>
      <c r="AM539" s="79"/>
      <c r="AN539" s="79"/>
      <c r="AO539" s="79"/>
      <c r="AP539" s="79"/>
      <c r="AQ539" s="79"/>
      <c r="AR539" s="79"/>
      <c r="AS539" s="55"/>
      <c r="AT539" s="55"/>
      <c r="AU539" s="93"/>
      <c r="AV539" s="55"/>
      <c r="AW539" s="94"/>
      <c r="AX539" s="94"/>
      <c r="AY539" s="95" t="s">
        <v>246</v>
      </c>
      <c r="AZ539" s="95"/>
      <c r="BA539" s="95"/>
      <c r="BB539" s="100"/>
      <c r="BC539" s="95"/>
      <c r="BD539" s="95"/>
      <c r="BE539" s="95"/>
      <c r="BF539" s="95"/>
      <c r="BG539" s="95"/>
      <c r="BH539" s="95"/>
      <c r="BI539" s="95" t="e">
        <f>VLOOKUP(D539,'部省规划资金拨付（年报数据）'!$C$8:'部省规划资金拨付（年报数据）'!$BE$464,1,FALSE)</f>
        <v>#N/A</v>
      </c>
      <c r="BJ539" s="43">
        <v>0</v>
      </c>
      <c r="BK539" s="43">
        <v>0</v>
      </c>
      <c r="BL539" s="43"/>
      <c r="BM539" s="43">
        <v>0</v>
      </c>
      <c r="BN539" s="43">
        <v>0</v>
      </c>
      <c r="BO539" s="43"/>
      <c r="BP539" s="43"/>
      <c r="BQ539" s="43"/>
      <c r="BR539" s="43"/>
      <c r="BS539" s="43">
        <f t="shared" si="28"/>
        <v>0</v>
      </c>
      <c r="BT539" s="106"/>
      <c r="BU539" s="106"/>
      <c r="BV539" s="110"/>
    </row>
    <row r="540" spans="1:74" ht="24">
      <c r="A540" s="54">
        <v>527</v>
      </c>
      <c r="B540" s="54" t="s">
        <v>534</v>
      </c>
      <c r="C540" s="54" t="s">
        <v>3528</v>
      </c>
      <c r="D540" s="276" t="s">
        <v>3529</v>
      </c>
      <c r="E540" s="119" t="s">
        <v>3529</v>
      </c>
      <c r="F540" s="31" t="s">
        <v>3529</v>
      </c>
      <c r="G540" s="32"/>
      <c r="H540" s="32"/>
      <c r="I540" s="38" t="s">
        <v>478</v>
      </c>
      <c r="J540" s="39" t="s">
        <v>1839</v>
      </c>
      <c r="K540" s="282" t="s">
        <v>88</v>
      </c>
      <c r="L540" s="47"/>
      <c r="M540" s="124" t="s">
        <v>89</v>
      </c>
      <c r="N540" s="123"/>
      <c r="O540" s="57"/>
      <c r="P540" s="134">
        <v>10.7</v>
      </c>
      <c r="Q540" s="134"/>
      <c r="R540" s="134">
        <v>10.7</v>
      </c>
      <c r="S540" s="66"/>
      <c r="T540" s="66"/>
      <c r="U540" s="66"/>
      <c r="V540" s="66">
        <v>2019</v>
      </c>
      <c r="W540" s="66">
        <v>2021</v>
      </c>
      <c r="X540" s="71"/>
      <c r="Y540" s="72"/>
      <c r="Z540" s="73">
        <v>19260</v>
      </c>
      <c r="AA540" s="73"/>
      <c r="AB540" s="73">
        <v>2140</v>
      </c>
      <c r="AC540" s="73"/>
      <c r="AD540" s="67">
        <v>17120</v>
      </c>
      <c r="AE540" s="67"/>
      <c r="AF540" s="67"/>
      <c r="AG540" s="67">
        <f t="shared" si="29"/>
        <v>0</v>
      </c>
      <c r="AH540" s="67">
        <f t="shared" si="29"/>
        <v>0</v>
      </c>
      <c r="AI540" s="79"/>
      <c r="AJ540" s="79"/>
      <c r="AK540" s="79"/>
      <c r="AL540" s="79"/>
      <c r="AM540" s="79"/>
      <c r="AN540" s="79"/>
      <c r="AO540" s="79"/>
      <c r="AP540" s="79"/>
      <c r="AQ540" s="79"/>
      <c r="AR540" s="79"/>
      <c r="AS540" s="55"/>
      <c r="AT540" s="55"/>
      <c r="AU540" s="93"/>
      <c r="AV540" s="55"/>
      <c r="AW540" s="94"/>
      <c r="AX540" s="94"/>
      <c r="AY540" s="95"/>
      <c r="AZ540" s="95"/>
      <c r="BA540" s="95"/>
      <c r="BB540" s="100"/>
      <c r="BC540" s="95"/>
      <c r="BD540" s="95"/>
      <c r="BE540" s="95"/>
      <c r="BF540" s="95"/>
      <c r="BG540" s="95"/>
      <c r="BH540" s="95"/>
      <c r="BI540" s="95" t="e">
        <f>VLOOKUP(D540,'部省规划资金拨付（年报数据）'!$C$8:'部省规划资金拨付（年报数据）'!$BE$464,1,FALSE)</f>
        <v>#N/A</v>
      </c>
      <c r="BJ540" s="43">
        <v>0</v>
      </c>
      <c r="BK540" s="43">
        <v>0</v>
      </c>
      <c r="BL540" s="43"/>
      <c r="BM540" s="43">
        <v>0</v>
      </c>
      <c r="BN540" s="43">
        <v>0</v>
      </c>
      <c r="BO540" s="43"/>
      <c r="BP540" s="43"/>
      <c r="BQ540" s="43"/>
      <c r="BR540" s="43"/>
      <c r="BS540" s="43">
        <f t="shared" si="28"/>
        <v>0</v>
      </c>
      <c r="BT540" s="106"/>
      <c r="BU540" s="106"/>
      <c r="BV540" s="110" t="s">
        <v>1841</v>
      </c>
    </row>
    <row r="541" spans="1:74" ht="48">
      <c r="A541" s="28">
        <v>528</v>
      </c>
      <c r="B541" s="28" t="s">
        <v>110</v>
      </c>
      <c r="C541" s="28" t="s">
        <v>1147</v>
      </c>
      <c r="D541" s="277" t="s">
        <v>3530</v>
      </c>
      <c r="E541" s="31" t="s">
        <v>3530</v>
      </c>
      <c r="F541" s="31" t="s">
        <v>3530</v>
      </c>
      <c r="G541" s="32"/>
      <c r="H541" s="32"/>
      <c r="I541" s="38" t="s">
        <v>478</v>
      </c>
      <c r="J541" s="39" t="s">
        <v>1839</v>
      </c>
      <c r="K541" s="123" t="s">
        <v>88</v>
      </c>
      <c r="L541" s="38"/>
      <c r="M541" s="124" t="s">
        <v>89</v>
      </c>
      <c r="N541" s="123"/>
      <c r="O541" s="57"/>
      <c r="P541" s="134">
        <v>5</v>
      </c>
      <c r="Q541" s="134"/>
      <c r="R541" s="134">
        <v>5</v>
      </c>
      <c r="S541" s="254"/>
      <c r="T541" s="254"/>
      <c r="U541" s="254"/>
      <c r="V541" s="290"/>
      <c r="W541" s="290"/>
      <c r="X541" s="71"/>
      <c r="Y541" s="72"/>
      <c r="Z541" s="73">
        <v>4000</v>
      </c>
      <c r="AA541" s="73"/>
      <c r="AB541" s="73">
        <v>1000</v>
      </c>
      <c r="AC541" s="73"/>
      <c r="AD541" s="73"/>
      <c r="AE541" s="55"/>
      <c r="AF541" s="55"/>
      <c r="AG541" s="67">
        <f t="shared" si="29"/>
        <v>0</v>
      </c>
      <c r="AH541" s="67">
        <f t="shared" si="29"/>
        <v>0</v>
      </c>
      <c r="AI541" s="79"/>
      <c r="AJ541" s="79"/>
      <c r="AK541" s="79"/>
      <c r="AL541" s="79"/>
      <c r="AM541" s="79"/>
      <c r="AN541" s="79"/>
      <c r="AO541" s="79"/>
      <c r="AP541" s="79"/>
      <c r="AQ541" s="79"/>
      <c r="AR541" s="79"/>
      <c r="AS541" s="48"/>
      <c r="AT541" s="55"/>
      <c r="AU541" s="93"/>
      <c r="AV541" s="55"/>
      <c r="AW541" s="94"/>
      <c r="AX541" s="94"/>
      <c r="AY541" s="95"/>
      <c r="AZ541" s="95"/>
      <c r="BA541" s="95"/>
      <c r="BB541" s="100"/>
      <c r="BC541" s="95"/>
      <c r="BD541" s="95"/>
      <c r="BE541" s="95"/>
      <c r="BF541" s="95"/>
      <c r="BG541" s="95"/>
      <c r="BH541" s="95"/>
      <c r="BI541" s="95" t="e">
        <f>VLOOKUP(D541,'部省规划资金拨付（年报数据）'!$C$8:'部省规划资金拨付（年报数据）'!$BE$464,1,FALSE)</f>
        <v>#N/A</v>
      </c>
      <c r="BJ541" s="43">
        <v>0</v>
      </c>
      <c r="BK541" s="43">
        <v>0</v>
      </c>
      <c r="BL541" s="43"/>
      <c r="BM541" s="43">
        <v>0</v>
      </c>
      <c r="BN541" s="43">
        <v>0</v>
      </c>
      <c r="BO541" s="43"/>
      <c r="BP541" s="43"/>
      <c r="BQ541" s="43"/>
      <c r="BR541" s="43"/>
      <c r="BS541" s="43">
        <f t="shared" si="28"/>
        <v>0</v>
      </c>
      <c r="BT541" s="106"/>
      <c r="BU541" s="106"/>
      <c r="BV541" s="110" t="s">
        <v>1841</v>
      </c>
    </row>
    <row r="542" spans="1:74" ht="24">
      <c r="A542" s="28">
        <v>529</v>
      </c>
      <c r="B542" s="28" t="s">
        <v>110</v>
      </c>
      <c r="C542" s="28" t="s">
        <v>2017</v>
      </c>
      <c r="D542" s="112" t="s">
        <v>3531</v>
      </c>
      <c r="E542" s="31" t="s">
        <v>3531</v>
      </c>
      <c r="F542" s="31" t="s">
        <v>3532</v>
      </c>
      <c r="G542" s="32"/>
      <c r="H542" s="32"/>
      <c r="I542" s="38" t="s">
        <v>478</v>
      </c>
      <c r="J542" s="39" t="s">
        <v>1074</v>
      </c>
      <c r="K542" s="245" t="s">
        <v>88</v>
      </c>
      <c r="L542" s="38"/>
      <c r="M542" s="245" t="s">
        <v>134</v>
      </c>
      <c r="N542" s="283"/>
      <c r="O542" s="57"/>
      <c r="P542" s="73">
        <v>12</v>
      </c>
      <c r="Q542" s="290"/>
      <c r="R542" s="290">
        <v>12</v>
      </c>
      <c r="S542" s="254"/>
      <c r="T542" s="254"/>
      <c r="U542" s="254"/>
      <c r="V542" s="290">
        <v>2020</v>
      </c>
      <c r="W542" s="290">
        <v>2022</v>
      </c>
      <c r="X542" s="71"/>
      <c r="Y542" s="72"/>
      <c r="Z542" s="73">
        <v>9600</v>
      </c>
      <c r="AA542" s="73"/>
      <c r="AB542" s="73">
        <v>3600</v>
      </c>
      <c r="AC542" s="73"/>
      <c r="AD542" s="73">
        <v>6000</v>
      </c>
      <c r="AE542" s="55"/>
      <c r="AF542" s="55"/>
      <c r="AG542" s="67">
        <f t="shared" si="29"/>
        <v>0</v>
      </c>
      <c r="AH542" s="67">
        <f t="shared" si="29"/>
        <v>0</v>
      </c>
      <c r="AI542" s="79"/>
      <c r="AJ542" s="79"/>
      <c r="AK542" s="79"/>
      <c r="AL542" s="79"/>
      <c r="AM542" s="79"/>
      <c r="AN542" s="79"/>
      <c r="AO542" s="79"/>
      <c r="AP542" s="79"/>
      <c r="AQ542" s="79"/>
      <c r="AR542" s="79"/>
      <c r="AS542" s="48"/>
      <c r="AT542" s="55"/>
      <c r="AU542" s="93"/>
      <c r="AV542" s="55"/>
      <c r="AW542" s="94"/>
      <c r="AX542" s="94"/>
      <c r="AY542" s="95"/>
      <c r="AZ542" s="95"/>
      <c r="BA542" s="95"/>
      <c r="BB542" s="100"/>
      <c r="BC542" s="95"/>
      <c r="BD542" s="95"/>
      <c r="BE542" s="95"/>
      <c r="BF542" s="95"/>
      <c r="BG542" s="95"/>
      <c r="BH542" s="95"/>
      <c r="BI542" s="95" t="e">
        <f>VLOOKUP(D542,'部省规划资金拨付（年报数据）'!$C$8:'部省规划资金拨付（年报数据）'!$BE$464,1,FALSE)</f>
        <v>#N/A</v>
      </c>
      <c r="BJ542" s="43">
        <v>0</v>
      </c>
      <c r="BK542" s="43">
        <v>0</v>
      </c>
      <c r="BL542" s="43"/>
      <c r="BM542" s="43">
        <v>0</v>
      </c>
      <c r="BN542" s="43">
        <v>0</v>
      </c>
      <c r="BO542" s="43"/>
      <c r="BP542" s="43"/>
      <c r="BQ542" s="43"/>
      <c r="BR542" s="43"/>
      <c r="BS542" s="43">
        <f t="shared" si="28"/>
        <v>0</v>
      </c>
      <c r="BT542" s="106"/>
      <c r="BU542" s="106"/>
      <c r="BV542" s="110"/>
    </row>
    <row r="543" spans="1:74" ht="24">
      <c r="A543" s="54">
        <v>530</v>
      </c>
      <c r="B543" s="54" t="s">
        <v>110</v>
      </c>
      <c r="C543" s="54" t="s">
        <v>2017</v>
      </c>
      <c r="D543" s="112" t="s">
        <v>3533</v>
      </c>
      <c r="E543" s="31" t="s">
        <v>3533</v>
      </c>
      <c r="F543" s="31" t="s">
        <v>3534</v>
      </c>
      <c r="G543" s="32"/>
      <c r="H543" s="32"/>
      <c r="I543" s="38" t="s">
        <v>478</v>
      </c>
      <c r="J543" s="39" t="s">
        <v>1074</v>
      </c>
      <c r="K543" s="245" t="s">
        <v>88</v>
      </c>
      <c r="L543" s="38"/>
      <c r="M543" s="245" t="s">
        <v>134</v>
      </c>
      <c r="N543" s="284"/>
      <c r="O543" s="57"/>
      <c r="P543" s="73">
        <v>12</v>
      </c>
      <c r="Q543" s="290"/>
      <c r="R543" s="290">
        <v>12</v>
      </c>
      <c r="S543" s="254"/>
      <c r="T543" s="254"/>
      <c r="U543" s="254"/>
      <c r="V543" s="290">
        <v>2020</v>
      </c>
      <c r="W543" s="290">
        <v>2022</v>
      </c>
      <c r="X543" s="71"/>
      <c r="Y543" s="72"/>
      <c r="Z543" s="73">
        <v>9600</v>
      </c>
      <c r="AA543" s="73"/>
      <c r="AB543" s="73">
        <v>2400</v>
      </c>
      <c r="AC543" s="73"/>
      <c r="AD543" s="73">
        <v>7200</v>
      </c>
      <c r="AE543" s="55"/>
      <c r="AF543" s="55"/>
      <c r="AG543" s="67">
        <f t="shared" si="29"/>
        <v>0</v>
      </c>
      <c r="AH543" s="67">
        <f t="shared" si="29"/>
        <v>0</v>
      </c>
      <c r="AI543" s="79"/>
      <c r="AJ543" s="79"/>
      <c r="AK543" s="79"/>
      <c r="AL543" s="79"/>
      <c r="AM543" s="79"/>
      <c r="AN543" s="79"/>
      <c r="AO543" s="79"/>
      <c r="AP543" s="79"/>
      <c r="AQ543" s="79"/>
      <c r="AR543" s="79"/>
      <c r="AS543" s="48"/>
      <c r="AT543" s="55"/>
      <c r="AU543" s="93"/>
      <c r="AV543" s="55"/>
      <c r="AW543" s="94"/>
      <c r="AX543" s="94"/>
      <c r="AY543" s="95"/>
      <c r="AZ543" s="95"/>
      <c r="BA543" s="95"/>
      <c r="BB543" s="100"/>
      <c r="BC543" s="95"/>
      <c r="BD543" s="95"/>
      <c r="BE543" s="95"/>
      <c r="BF543" s="95"/>
      <c r="BG543" s="95"/>
      <c r="BH543" s="95"/>
      <c r="BI543" s="95" t="e">
        <f>VLOOKUP(D543,'部省规划资金拨付（年报数据）'!$C$8:'部省规划资金拨付（年报数据）'!$BE$464,1,FALSE)</f>
        <v>#N/A</v>
      </c>
      <c r="BJ543" s="43">
        <v>0</v>
      </c>
      <c r="BK543" s="43">
        <v>0</v>
      </c>
      <c r="BL543" s="43"/>
      <c r="BM543" s="43">
        <v>0</v>
      </c>
      <c r="BN543" s="43">
        <v>0</v>
      </c>
      <c r="BO543" s="43"/>
      <c r="BP543" s="43"/>
      <c r="BQ543" s="43"/>
      <c r="BR543" s="43"/>
      <c r="BS543" s="43">
        <f t="shared" si="28"/>
        <v>0</v>
      </c>
      <c r="BT543" s="106"/>
      <c r="BU543" s="106"/>
      <c r="BV543" s="110"/>
    </row>
    <row r="544" spans="1:74" ht="24">
      <c r="A544" s="28">
        <v>531</v>
      </c>
      <c r="B544" s="28" t="s">
        <v>110</v>
      </c>
      <c r="C544" s="28" t="s">
        <v>1960</v>
      </c>
      <c r="D544" s="112" t="s">
        <v>3535</v>
      </c>
      <c r="E544" s="31" t="s">
        <v>3535</v>
      </c>
      <c r="F544" s="31" t="s">
        <v>3535</v>
      </c>
      <c r="G544" s="32"/>
      <c r="H544" s="32"/>
      <c r="I544" s="38" t="s">
        <v>478</v>
      </c>
      <c r="J544" s="39" t="s">
        <v>1839</v>
      </c>
      <c r="K544" s="245" t="s">
        <v>88</v>
      </c>
      <c r="L544" s="38"/>
      <c r="M544" s="49" t="s">
        <v>89</v>
      </c>
      <c r="N544" s="283"/>
      <c r="O544" s="57"/>
      <c r="P544" s="73">
        <v>5</v>
      </c>
      <c r="Q544" s="290">
        <v>5</v>
      </c>
      <c r="R544" s="290"/>
      <c r="S544" s="254"/>
      <c r="T544" s="254"/>
      <c r="U544" s="254"/>
      <c r="V544" s="290">
        <v>2020</v>
      </c>
      <c r="W544" s="290">
        <v>2022</v>
      </c>
      <c r="X544" s="71"/>
      <c r="Y544" s="72"/>
      <c r="Z544" s="73">
        <v>10000</v>
      </c>
      <c r="AA544" s="73"/>
      <c r="AB544" s="73">
        <v>2000</v>
      </c>
      <c r="AC544" s="73"/>
      <c r="AD544" s="73">
        <v>8000</v>
      </c>
      <c r="AE544" s="55"/>
      <c r="AF544" s="55"/>
      <c r="AG544" s="67">
        <f t="shared" si="29"/>
        <v>0</v>
      </c>
      <c r="AH544" s="67">
        <f t="shared" si="29"/>
        <v>0</v>
      </c>
      <c r="AI544" s="79"/>
      <c r="AJ544" s="79"/>
      <c r="AK544" s="79"/>
      <c r="AL544" s="79"/>
      <c r="AM544" s="79"/>
      <c r="AN544" s="79"/>
      <c r="AO544" s="79"/>
      <c r="AP544" s="79"/>
      <c r="AQ544" s="79"/>
      <c r="AR544" s="79"/>
      <c r="AS544" s="48"/>
      <c r="AT544" s="55"/>
      <c r="AU544" s="93"/>
      <c r="AV544" s="55"/>
      <c r="AW544" s="94"/>
      <c r="AX544" s="94"/>
      <c r="AY544" s="95"/>
      <c r="AZ544" s="95"/>
      <c r="BA544" s="95"/>
      <c r="BB544" s="100"/>
      <c r="BC544" s="95"/>
      <c r="BD544" s="95"/>
      <c r="BE544" s="95"/>
      <c r="BF544" s="95"/>
      <c r="BG544" s="95"/>
      <c r="BH544" s="95"/>
      <c r="BI544" s="95" t="e">
        <f>VLOOKUP(D544,'部省规划资金拨付（年报数据）'!$C$8:'部省规划资金拨付（年报数据）'!$BE$464,1,FALSE)</f>
        <v>#N/A</v>
      </c>
      <c r="BJ544" s="43">
        <v>0</v>
      </c>
      <c r="BK544" s="43">
        <v>0</v>
      </c>
      <c r="BL544" s="43"/>
      <c r="BM544" s="43">
        <v>0</v>
      </c>
      <c r="BN544" s="43">
        <v>0</v>
      </c>
      <c r="BO544" s="43"/>
      <c r="BP544" s="43"/>
      <c r="BQ544" s="43"/>
      <c r="BR544" s="43"/>
      <c r="BS544" s="43">
        <f t="shared" si="28"/>
        <v>0</v>
      </c>
      <c r="BT544" s="106"/>
      <c r="BU544" s="106"/>
      <c r="BV544" s="110" t="s">
        <v>1841</v>
      </c>
    </row>
    <row r="545" spans="1:74" ht="36">
      <c r="A545" s="28">
        <v>532</v>
      </c>
      <c r="B545" s="28" t="s">
        <v>110</v>
      </c>
      <c r="C545" s="28" t="s">
        <v>1147</v>
      </c>
      <c r="D545" s="112" t="s">
        <v>3536</v>
      </c>
      <c r="E545" s="119" t="s">
        <v>3536</v>
      </c>
      <c r="F545" s="31" t="s">
        <v>3536</v>
      </c>
      <c r="G545" s="32"/>
      <c r="H545" s="32"/>
      <c r="I545" s="38" t="s">
        <v>478</v>
      </c>
      <c r="J545" s="39" t="s">
        <v>1839</v>
      </c>
      <c r="K545" s="245" t="s">
        <v>88</v>
      </c>
      <c r="L545" s="38"/>
      <c r="M545" s="49" t="s">
        <v>134</v>
      </c>
      <c r="N545" s="283"/>
      <c r="O545" s="57"/>
      <c r="P545" s="73">
        <v>4</v>
      </c>
      <c r="Q545" s="290"/>
      <c r="R545" s="290">
        <v>4</v>
      </c>
      <c r="S545" s="254"/>
      <c r="T545" s="254"/>
      <c r="U545" s="254"/>
      <c r="V545" s="290">
        <v>2015</v>
      </c>
      <c r="W545" s="290">
        <v>2016</v>
      </c>
      <c r="X545" s="71"/>
      <c r="Y545" s="72"/>
      <c r="Z545" s="73">
        <v>3200</v>
      </c>
      <c r="AA545" s="73"/>
      <c r="AB545" s="73">
        <v>1200</v>
      </c>
      <c r="AC545" s="73"/>
      <c r="AD545" s="73">
        <v>2000</v>
      </c>
      <c r="AE545" s="55"/>
      <c r="AF545" s="55"/>
      <c r="AG545" s="67">
        <f t="shared" si="29"/>
        <v>0</v>
      </c>
      <c r="AH545" s="67">
        <f t="shared" si="29"/>
        <v>0</v>
      </c>
      <c r="AI545" s="79"/>
      <c r="AJ545" s="79"/>
      <c r="AK545" s="79"/>
      <c r="AL545" s="79"/>
      <c r="AM545" s="79"/>
      <c r="AN545" s="79"/>
      <c r="AO545" s="79"/>
      <c r="AP545" s="79"/>
      <c r="AQ545" s="79"/>
      <c r="AR545" s="79"/>
      <c r="AS545" s="48"/>
      <c r="AT545" s="55"/>
      <c r="AU545" s="93"/>
      <c r="AV545" s="55"/>
      <c r="AW545" s="94"/>
      <c r="AX545" s="94"/>
      <c r="AY545" s="95"/>
      <c r="AZ545" s="95"/>
      <c r="BA545" s="95"/>
      <c r="BB545" s="100"/>
      <c r="BC545" s="95"/>
      <c r="BD545" s="95"/>
      <c r="BE545" s="95"/>
      <c r="BF545" s="95"/>
      <c r="BG545" s="95"/>
      <c r="BH545" s="95"/>
      <c r="BI545" s="95" t="e">
        <f>VLOOKUP(D545,'部省规划资金拨付（年报数据）'!$C$8:'部省规划资金拨付（年报数据）'!$BE$464,1,FALSE)</f>
        <v>#N/A</v>
      </c>
      <c r="BJ545" s="43">
        <v>0</v>
      </c>
      <c r="BK545" s="43">
        <v>0</v>
      </c>
      <c r="BL545" s="43"/>
      <c r="BM545" s="43">
        <v>0</v>
      </c>
      <c r="BN545" s="43">
        <v>0</v>
      </c>
      <c r="BO545" s="43"/>
      <c r="BP545" s="43"/>
      <c r="BQ545" s="43"/>
      <c r="BR545" s="43"/>
      <c r="BS545" s="43">
        <f t="shared" si="28"/>
        <v>0</v>
      </c>
      <c r="BT545" s="106"/>
      <c r="BU545" s="106"/>
      <c r="BV545" s="292" t="s">
        <v>1841</v>
      </c>
    </row>
    <row r="546" spans="1:74" ht="48">
      <c r="A546" s="54">
        <v>533</v>
      </c>
      <c r="B546" s="54" t="s">
        <v>110</v>
      </c>
      <c r="C546" s="54" t="s">
        <v>1960</v>
      </c>
      <c r="D546" s="112" t="s">
        <v>3537</v>
      </c>
      <c r="E546" s="112" t="s">
        <v>3537</v>
      </c>
      <c r="F546" s="31" t="s">
        <v>3537</v>
      </c>
      <c r="G546" s="32"/>
      <c r="H546" s="32"/>
      <c r="I546" s="38" t="s">
        <v>478</v>
      </c>
      <c r="J546" s="39" t="s">
        <v>1839</v>
      </c>
      <c r="K546" s="245" t="s">
        <v>88</v>
      </c>
      <c r="L546" s="38"/>
      <c r="M546" s="49" t="s">
        <v>89</v>
      </c>
      <c r="N546" s="283"/>
      <c r="O546" s="57"/>
      <c r="P546" s="73">
        <v>6</v>
      </c>
      <c r="Q546" s="290"/>
      <c r="R546" s="290">
        <v>6</v>
      </c>
      <c r="S546" s="254"/>
      <c r="T546" s="254"/>
      <c r="U546" s="254"/>
      <c r="V546" s="290">
        <v>2016</v>
      </c>
      <c r="W546" s="290">
        <v>2017</v>
      </c>
      <c r="X546" s="71"/>
      <c r="Y546" s="72"/>
      <c r="Z546" s="73">
        <v>4800</v>
      </c>
      <c r="AA546" s="73"/>
      <c r="AB546" s="73">
        <v>1200</v>
      </c>
      <c r="AC546" s="73"/>
      <c r="AD546" s="73">
        <v>3600</v>
      </c>
      <c r="AE546" s="55"/>
      <c r="AF546" s="55"/>
      <c r="AG546" s="67">
        <f t="shared" si="29"/>
        <v>0</v>
      </c>
      <c r="AH546" s="67">
        <f t="shared" si="29"/>
        <v>0</v>
      </c>
      <c r="AI546" s="79"/>
      <c r="AJ546" s="79"/>
      <c r="AK546" s="79"/>
      <c r="AL546" s="79"/>
      <c r="AM546" s="79"/>
      <c r="AN546" s="79"/>
      <c r="AO546" s="79"/>
      <c r="AP546" s="79"/>
      <c r="AQ546" s="79"/>
      <c r="AR546" s="79"/>
      <c r="AS546" s="48"/>
      <c r="AT546" s="55"/>
      <c r="AU546" s="93"/>
      <c r="AV546" s="55"/>
      <c r="AW546" s="94"/>
      <c r="AX546" s="94"/>
      <c r="AY546" s="95"/>
      <c r="AZ546" s="95"/>
      <c r="BA546" s="95"/>
      <c r="BB546" s="100"/>
      <c r="BC546" s="95"/>
      <c r="BD546" s="95"/>
      <c r="BE546" s="95"/>
      <c r="BF546" s="95"/>
      <c r="BG546" s="95"/>
      <c r="BH546" s="95"/>
      <c r="BI546" s="95" t="e">
        <f>VLOOKUP(D546,'部省规划资金拨付（年报数据）'!$C$8:'部省规划资金拨付（年报数据）'!$BE$464,1,FALSE)</f>
        <v>#N/A</v>
      </c>
      <c r="BJ546" s="43">
        <v>0</v>
      </c>
      <c r="BK546" s="43">
        <v>0</v>
      </c>
      <c r="BL546" s="43"/>
      <c r="BM546" s="43">
        <v>0</v>
      </c>
      <c r="BN546" s="43">
        <v>0</v>
      </c>
      <c r="BO546" s="43"/>
      <c r="BP546" s="43"/>
      <c r="BQ546" s="43"/>
      <c r="BR546" s="43"/>
      <c r="BS546" s="43">
        <f t="shared" si="28"/>
        <v>0</v>
      </c>
      <c r="BT546" s="106"/>
      <c r="BU546" s="106"/>
      <c r="BV546" s="110" t="s">
        <v>1841</v>
      </c>
    </row>
    <row r="547" spans="1:74" ht="24">
      <c r="A547" s="28">
        <v>534</v>
      </c>
      <c r="B547" s="28" t="s">
        <v>110</v>
      </c>
      <c r="C547" s="28" t="s">
        <v>3538</v>
      </c>
      <c r="D547" s="112" t="s">
        <v>3539</v>
      </c>
      <c r="E547" s="31" t="s">
        <v>3539</v>
      </c>
      <c r="F547" s="31" t="s">
        <v>2018</v>
      </c>
      <c r="G547" s="32" t="s">
        <v>3539</v>
      </c>
      <c r="H547" s="32"/>
      <c r="I547" s="38" t="s">
        <v>478</v>
      </c>
      <c r="J547" s="39" t="s">
        <v>1839</v>
      </c>
      <c r="K547" s="245" t="s">
        <v>88</v>
      </c>
      <c r="L547" s="47"/>
      <c r="M547" s="245" t="s">
        <v>134</v>
      </c>
      <c r="N547" s="245"/>
      <c r="O547" s="57"/>
      <c r="P547" s="46">
        <v>32</v>
      </c>
      <c r="Q547" s="254"/>
      <c r="R547" s="254">
        <v>32</v>
      </c>
      <c r="S547" s="254"/>
      <c r="T547" s="254"/>
      <c r="U547" s="254"/>
      <c r="V547" s="135">
        <v>2019</v>
      </c>
      <c r="W547" s="135">
        <v>2021</v>
      </c>
      <c r="X547" s="71"/>
      <c r="Y547" s="72"/>
      <c r="Z547" s="73">
        <v>28000</v>
      </c>
      <c r="AA547" s="73"/>
      <c r="AB547" s="73">
        <v>11200</v>
      </c>
      <c r="AC547" s="73"/>
      <c r="AD547" s="67">
        <v>16800</v>
      </c>
      <c r="AE547" s="55"/>
      <c r="AF547" s="55"/>
      <c r="AG547" s="67">
        <f t="shared" si="29"/>
        <v>0</v>
      </c>
      <c r="AH547" s="67">
        <f t="shared" si="29"/>
        <v>0</v>
      </c>
      <c r="AI547" s="79"/>
      <c r="AJ547" s="79"/>
      <c r="AK547" s="79"/>
      <c r="AL547" s="79"/>
      <c r="AM547" s="79"/>
      <c r="AN547" s="79"/>
      <c r="AO547" s="79"/>
      <c r="AP547" s="79"/>
      <c r="AQ547" s="79"/>
      <c r="AR547" s="79"/>
      <c r="AS547" s="48"/>
      <c r="AT547" s="55"/>
      <c r="AU547" s="93"/>
      <c r="AV547" s="55"/>
      <c r="AW547" s="94"/>
      <c r="AX547" s="94"/>
      <c r="AY547" s="95"/>
      <c r="AZ547" s="95"/>
      <c r="BA547" s="95"/>
      <c r="BB547" s="100"/>
      <c r="BC547" s="95"/>
      <c r="BD547" s="95"/>
      <c r="BE547" s="95"/>
      <c r="BF547" s="95"/>
      <c r="BG547" s="95"/>
      <c r="BH547" s="95"/>
      <c r="BI547" s="95" t="e">
        <f>VLOOKUP(D547,'部省规划资金拨付（年报数据）'!$C$8:'部省规划资金拨付（年报数据）'!$BE$464,1,FALSE)</f>
        <v>#N/A</v>
      </c>
      <c r="BJ547" s="43">
        <v>0</v>
      </c>
      <c r="BK547" s="43">
        <v>0</v>
      </c>
      <c r="BL547" s="43"/>
      <c r="BM547" s="43">
        <v>0</v>
      </c>
      <c r="BN547" s="43">
        <v>0</v>
      </c>
      <c r="BO547" s="43"/>
      <c r="BP547" s="43"/>
      <c r="BQ547" s="43"/>
      <c r="BR547" s="43"/>
      <c r="BS547" s="43">
        <f t="shared" si="28"/>
        <v>0</v>
      </c>
      <c r="BT547" s="106"/>
      <c r="BU547" s="106"/>
      <c r="BV547" s="110"/>
    </row>
    <row r="548" spans="1:74" ht="24">
      <c r="A548" s="28">
        <v>535</v>
      </c>
      <c r="B548" s="28" t="s">
        <v>116</v>
      </c>
      <c r="C548" s="28" t="s">
        <v>1139</v>
      </c>
      <c r="D548" s="112" t="s">
        <v>3540</v>
      </c>
      <c r="E548" s="31" t="s">
        <v>3540</v>
      </c>
      <c r="F548" s="31" t="s">
        <v>3541</v>
      </c>
      <c r="G548" s="32"/>
      <c r="H548" s="32"/>
      <c r="I548" s="38" t="s">
        <v>478</v>
      </c>
      <c r="J548" s="39" t="s">
        <v>1074</v>
      </c>
      <c r="K548" s="54" t="s">
        <v>88</v>
      </c>
      <c r="L548" s="38"/>
      <c r="M548" s="246" t="s">
        <v>165</v>
      </c>
      <c r="N548" s="285"/>
      <c r="O548" s="57"/>
      <c r="P548" s="247">
        <v>28</v>
      </c>
      <c r="Q548" s="247"/>
      <c r="R548" s="247">
        <v>28.4</v>
      </c>
      <c r="S548" s="238"/>
      <c r="T548" s="238"/>
      <c r="U548" s="238"/>
      <c r="V548" s="135">
        <v>2019</v>
      </c>
      <c r="W548" s="135">
        <v>2021</v>
      </c>
      <c r="X548" s="71"/>
      <c r="Y548" s="72"/>
      <c r="Z548" s="73">
        <v>17694</v>
      </c>
      <c r="AA548" s="73"/>
      <c r="AB548" s="73">
        <v>8520</v>
      </c>
      <c r="AC548" s="73"/>
      <c r="AD548" s="73">
        <v>9174</v>
      </c>
      <c r="AE548" s="55"/>
      <c r="AF548" s="55"/>
      <c r="AG548" s="67">
        <f t="shared" si="29"/>
        <v>0</v>
      </c>
      <c r="AH548" s="67">
        <f t="shared" si="29"/>
        <v>0</v>
      </c>
      <c r="AI548" s="79"/>
      <c r="AJ548" s="79"/>
      <c r="AK548" s="79"/>
      <c r="AL548" s="79"/>
      <c r="AM548" s="79"/>
      <c r="AN548" s="79"/>
      <c r="AO548" s="79"/>
      <c r="AP548" s="79"/>
      <c r="AQ548" s="79"/>
      <c r="AR548" s="79"/>
      <c r="AS548" s="62"/>
      <c r="AT548" s="55"/>
      <c r="AU548" s="93"/>
      <c r="AV548" s="55"/>
      <c r="AW548" s="94"/>
      <c r="AX548" s="94"/>
      <c r="AY548" s="95"/>
      <c r="AZ548" s="95"/>
      <c r="BA548" s="95"/>
      <c r="BB548" s="100"/>
      <c r="BC548" s="95"/>
      <c r="BD548" s="95"/>
      <c r="BE548" s="95"/>
      <c r="BF548" s="95"/>
      <c r="BG548" s="95"/>
      <c r="BH548" s="95"/>
      <c r="BI548" s="95" t="e">
        <f>VLOOKUP(D548,'部省规划资金拨付（年报数据）'!$C$8:'部省规划资金拨付（年报数据）'!$BE$464,1,FALSE)</f>
        <v>#N/A</v>
      </c>
      <c r="BJ548" s="43">
        <v>0</v>
      </c>
      <c r="BK548" s="43">
        <v>0</v>
      </c>
      <c r="BL548" s="43"/>
      <c r="BM548" s="43">
        <v>0</v>
      </c>
      <c r="BN548" s="43">
        <v>0</v>
      </c>
      <c r="BO548" s="43"/>
      <c r="BP548" s="43"/>
      <c r="BQ548" s="43"/>
      <c r="BR548" s="43"/>
      <c r="BS548" s="43">
        <f t="shared" si="28"/>
        <v>0</v>
      </c>
      <c r="BT548" s="106"/>
      <c r="BU548" s="106"/>
      <c r="BV548" s="110"/>
    </row>
    <row r="549" spans="1:74" ht="24">
      <c r="A549" s="54">
        <v>536</v>
      </c>
      <c r="B549" s="54" t="s">
        <v>116</v>
      </c>
      <c r="C549" s="54" t="s">
        <v>1167</v>
      </c>
      <c r="D549" s="112" t="s">
        <v>3542</v>
      </c>
      <c r="E549" s="31" t="s">
        <v>3542</v>
      </c>
      <c r="F549" s="31" t="s">
        <v>3542</v>
      </c>
      <c r="G549" s="32"/>
      <c r="H549" s="32"/>
      <c r="I549" s="38" t="s">
        <v>478</v>
      </c>
      <c r="J549" s="39" t="s">
        <v>1839</v>
      </c>
      <c r="K549" s="54" t="s">
        <v>88</v>
      </c>
      <c r="L549" s="38"/>
      <c r="M549" s="246" t="s">
        <v>564</v>
      </c>
      <c r="N549" s="285"/>
      <c r="O549" s="57"/>
      <c r="P549" s="247">
        <v>10</v>
      </c>
      <c r="Q549" s="247"/>
      <c r="R549" s="247">
        <v>10</v>
      </c>
      <c r="S549" s="238"/>
      <c r="T549" s="238"/>
      <c r="U549" s="238"/>
      <c r="V549" s="135">
        <v>2019</v>
      </c>
      <c r="W549" s="135">
        <v>2021</v>
      </c>
      <c r="X549" s="71"/>
      <c r="Y549" s="72"/>
      <c r="Z549" s="73">
        <v>8000</v>
      </c>
      <c r="AA549" s="73"/>
      <c r="AB549" s="73">
        <v>3000</v>
      </c>
      <c r="AC549" s="73"/>
      <c r="AD549" s="73">
        <v>5000</v>
      </c>
      <c r="AE549" s="55"/>
      <c r="AF549" s="55"/>
      <c r="AG549" s="67">
        <f t="shared" si="29"/>
        <v>0</v>
      </c>
      <c r="AH549" s="67">
        <f t="shared" si="29"/>
        <v>0</v>
      </c>
      <c r="AI549" s="79"/>
      <c r="AJ549" s="79"/>
      <c r="AK549" s="79"/>
      <c r="AL549" s="79"/>
      <c r="AM549" s="79"/>
      <c r="AN549" s="79"/>
      <c r="AO549" s="79"/>
      <c r="AP549" s="79"/>
      <c r="AQ549" s="79"/>
      <c r="AR549" s="79"/>
      <c r="AS549" s="62"/>
      <c r="AT549" s="55"/>
      <c r="AU549" s="93"/>
      <c r="AV549" s="55"/>
      <c r="AW549" s="94"/>
      <c r="AX549" s="94"/>
      <c r="AY549" s="95"/>
      <c r="AZ549" s="95"/>
      <c r="BA549" s="95"/>
      <c r="BB549" s="100"/>
      <c r="BC549" s="95"/>
      <c r="BD549" s="95"/>
      <c r="BE549" s="95"/>
      <c r="BF549" s="95"/>
      <c r="BG549" s="95"/>
      <c r="BH549" s="95"/>
      <c r="BI549" s="95" t="e">
        <f>VLOOKUP(D549,'部省规划资金拨付（年报数据）'!$C$8:'部省规划资金拨付（年报数据）'!$BE$464,1,FALSE)</f>
        <v>#N/A</v>
      </c>
      <c r="BJ549" s="43">
        <v>0</v>
      </c>
      <c r="BK549" s="43">
        <v>0</v>
      </c>
      <c r="BL549" s="43"/>
      <c r="BM549" s="43">
        <v>0</v>
      </c>
      <c r="BN549" s="43">
        <v>0</v>
      </c>
      <c r="BO549" s="43"/>
      <c r="BP549" s="43"/>
      <c r="BQ549" s="43"/>
      <c r="BR549" s="43"/>
      <c r="BS549" s="43">
        <f t="shared" si="28"/>
        <v>0</v>
      </c>
      <c r="BT549" s="106"/>
      <c r="BU549" s="106"/>
      <c r="BV549" s="110" t="s">
        <v>1841</v>
      </c>
    </row>
    <row r="550" spans="1:74" ht="24">
      <c r="A550" s="28">
        <v>537</v>
      </c>
      <c r="B550" s="28" t="s">
        <v>116</v>
      </c>
      <c r="C550" s="28" t="s">
        <v>1167</v>
      </c>
      <c r="D550" s="112" t="s">
        <v>3543</v>
      </c>
      <c r="E550" s="31" t="s">
        <v>3544</v>
      </c>
      <c r="F550" s="31" t="s">
        <v>3544</v>
      </c>
      <c r="G550" s="32"/>
      <c r="H550" s="32"/>
      <c r="I550" s="38" t="s">
        <v>478</v>
      </c>
      <c r="J550" s="39" t="s">
        <v>1839</v>
      </c>
      <c r="K550" s="54" t="s">
        <v>88</v>
      </c>
      <c r="L550" s="38"/>
      <c r="M550" s="246" t="s">
        <v>89</v>
      </c>
      <c r="N550" s="285"/>
      <c r="O550" s="57"/>
      <c r="P550" s="247">
        <v>8</v>
      </c>
      <c r="Q550" s="247">
        <v>8</v>
      </c>
      <c r="R550" s="247"/>
      <c r="S550" s="238"/>
      <c r="T550" s="238"/>
      <c r="U550" s="238"/>
      <c r="V550" s="135">
        <v>2019</v>
      </c>
      <c r="W550" s="135">
        <v>2021</v>
      </c>
      <c r="X550" s="71"/>
      <c r="Y550" s="72"/>
      <c r="Z550" s="73">
        <v>5600</v>
      </c>
      <c r="AA550" s="73"/>
      <c r="AB550" s="73">
        <v>3200</v>
      </c>
      <c r="AC550" s="73"/>
      <c r="AD550" s="73">
        <v>2400</v>
      </c>
      <c r="AE550" s="55"/>
      <c r="AF550" s="55"/>
      <c r="AG550" s="67">
        <f t="shared" si="29"/>
        <v>0</v>
      </c>
      <c r="AH550" s="67">
        <f t="shared" si="29"/>
        <v>0</v>
      </c>
      <c r="AI550" s="79"/>
      <c r="AJ550" s="79"/>
      <c r="AK550" s="79"/>
      <c r="AL550" s="79"/>
      <c r="AM550" s="79"/>
      <c r="AN550" s="79"/>
      <c r="AO550" s="79"/>
      <c r="AP550" s="79"/>
      <c r="AQ550" s="79"/>
      <c r="AR550" s="79"/>
      <c r="AS550" s="62"/>
      <c r="AT550" s="55"/>
      <c r="AU550" s="93"/>
      <c r="AV550" s="55"/>
      <c r="AW550" s="94"/>
      <c r="AX550" s="94"/>
      <c r="AY550" s="95"/>
      <c r="AZ550" s="95"/>
      <c r="BA550" s="95"/>
      <c r="BB550" s="100"/>
      <c r="BC550" s="95"/>
      <c r="BD550" s="95"/>
      <c r="BE550" s="95"/>
      <c r="BF550" s="95"/>
      <c r="BG550" s="95"/>
      <c r="BH550" s="95"/>
      <c r="BI550" s="95" t="e">
        <f>VLOOKUP(D550,'部省规划资金拨付（年报数据）'!$C$8:'部省规划资金拨付（年报数据）'!$BE$464,1,FALSE)</f>
        <v>#N/A</v>
      </c>
      <c r="BJ550" s="43">
        <v>0</v>
      </c>
      <c r="BK550" s="43">
        <v>0</v>
      </c>
      <c r="BL550" s="43"/>
      <c r="BM550" s="43">
        <v>0</v>
      </c>
      <c r="BN550" s="43">
        <v>0</v>
      </c>
      <c r="BO550" s="43"/>
      <c r="BP550" s="43"/>
      <c r="BQ550" s="43"/>
      <c r="BR550" s="43"/>
      <c r="BS550" s="43">
        <f t="shared" si="28"/>
        <v>0</v>
      </c>
      <c r="BT550" s="106"/>
      <c r="BU550" s="106"/>
      <c r="BV550" s="110" t="s">
        <v>1841</v>
      </c>
    </row>
    <row r="551" spans="1:74" ht="24">
      <c r="A551" s="28">
        <v>538</v>
      </c>
      <c r="B551" s="28" t="s">
        <v>116</v>
      </c>
      <c r="C551" s="28" t="s">
        <v>122</v>
      </c>
      <c r="D551" s="112" t="s">
        <v>3545</v>
      </c>
      <c r="E551" s="31" t="s">
        <v>3545</v>
      </c>
      <c r="F551" s="31" t="s">
        <v>3545</v>
      </c>
      <c r="G551" s="32"/>
      <c r="H551" s="32"/>
      <c r="I551" s="38" t="s">
        <v>478</v>
      </c>
      <c r="J551" s="39" t="s">
        <v>1839</v>
      </c>
      <c r="K551" s="54" t="s">
        <v>88</v>
      </c>
      <c r="L551" s="38"/>
      <c r="M551" s="246" t="s">
        <v>89</v>
      </c>
      <c r="N551" s="286"/>
      <c r="O551" s="57"/>
      <c r="P551" s="247">
        <v>25.675000000000001</v>
      </c>
      <c r="Q551" s="247"/>
      <c r="R551" s="247">
        <v>25.675000000000001</v>
      </c>
      <c r="S551" s="238"/>
      <c r="T551" s="238"/>
      <c r="U551" s="238"/>
      <c r="V551" s="135">
        <v>2019</v>
      </c>
      <c r="W551" s="135">
        <v>2021</v>
      </c>
      <c r="X551" s="71"/>
      <c r="Y551" s="72"/>
      <c r="Z551" s="73">
        <v>22658</v>
      </c>
      <c r="AA551" s="73"/>
      <c r="AB551" s="73">
        <v>7703</v>
      </c>
      <c r="AC551" s="73"/>
      <c r="AD551" s="73">
        <v>14955</v>
      </c>
      <c r="AE551" s="55"/>
      <c r="AF551" s="55"/>
      <c r="AG551" s="67">
        <f t="shared" si="29"/>
        <v>0</v>
      </c>
      <c r="AH551" s="67">
        <f t="shared" si="29"/>
        <v>0</v>
      </c>
      <c r="AI551" s="79"/>
      <c r="AJ551" s="79"/>
      <c r="AK551" s="79"/>
      <c r="AL551" s="79"/>
      <c r="AM551" s="79"/>
      <c r="AN551" s="79"/>
      <c r="AO551" s="79"/>
      <c r="AP551" s="79"/>
      <c r="AQ551" s="79"/>
      <c r="AR551" s="79"/>
      <c r="AS551" s="62"/>
      <c r="AT551" s="55"/>
      <c r="AU551" s="93"/>
      <c r="AV551" s="55"/>
      <c r="AW551" s="94"/>
      <c r="AX551" s="94"/>
      <c r="AY551" s="95"/>
      <c r="AZ551" s="95"/>
      <c r="BA551" s="95"/>
      <c r="BB551" s="100"/>
      <c r="BC551" s="95"/>
      <c r="BD551" s="95"/>
      <c r="BE551" s="95"/>
      <c r="BF551" s="95"/>
      <c r="BG551" s="95"/>
      <c r="BH551" s="95"/>
      <c r="BI551" s="95" t="e">
        <f>VLOOKUP(D551,'部省规划资金拨付（年报数据）'!$C$8:'部省规划资金拨付（年报数据）'!$BE$464,1,FALSE)</f>
        <v>#N/A</v>
      </c>
      <c r="BJ551" s="43">
        <v>0</v>
      </c>
      <c r="BK551" s="43">
        <v>0</v>
      </c>
      <c r="BL551" s="43"/>
      <c r="BM551" s="43">
        <v>0</v>
      </c>
      <c r="BN551" s="43">
        <v>0</v>
      </c>
      <c r="BO551" s="43"/>
      <c r="BP551" s="43"/>
      <c r="BQ551" s="43"/>
      <c r="BR551" s="43"/>
      <c r="BS551" s="43">
        <f t="shared" si="28"/>
        <v>0</v>
      </c>
      <c r="BT551" s="106"/>
      <c r="BU551" s="106"/>
      <c r="BV551" s="110" t="s">
        <v>1841</v>
      </c>
    </row>
    <row r="552" spans="1:74" ht="24">
      <c r="A552" s="54">
        <v>539</v>
      </c>
      <c r="B552" s="54" t="s">
        <v>116</v>
      </c>
      <c r="C552" s="54" t="s">
        <v>1420</v>
      </c>
      <c r="D552" s="112" t="s">
        <v>3546</v>
      </c>
      <c r="E552" s="31" t="s">
        <v>3546</v>
      </c>
      <c r="F552" s="31" t="s">
        <v>3546</v>
      </c>
      <c r="G552" s="32"/>
      <c r="H552" s="32"/>
      <c r="I552" s="38" t="s">
        <v>478</v>
      </c>
      <c r="J552" s="39" t="s">
        <v>1839</v>
      </c>
      <c r="K552" s="54" t="s">
        <v>88</v>
      </c>
      <c r="L552" s="38"/>
      <c r="M552" s="246" t="s">
        <v>3547</v>
      </c>
      <c r="N552" s="285"/>
      <c r="O552" s="57"/>
      <c r="P552" s="247">
        <v>35</v>
      </c>
      <c r="Q552" s="247">
        <v>20</v>
      </c>
      <c r="R552" s="247">
        <v>15.4</v>
      </c>
      <c r="S552" s="238"/>
      <c r="T552" s="238"/>
      <c r="U552" s="238"/>
      <c r="V552" s="135">
        <v>2019</v>
      </c>
      <c r="W552" s="135">
        <v>2021</v>
      </c>
      <c r="X552" s="71"/>
      <c r="Y552" s="72"/>
      <c r="Z552" s="73">
        <v>97000</v>
      </c>
      <c r="AA552" s="73"/>
      <c r="AB552" s="73">
        <v>12620</v>
      </c>
      <c r="AC552" s="73"/>
      <c r="AD552" s="73">
        <v>84380</v>
      </c>
      <c r="AE552" s="55"/>
      <c r="AF552" s="55"/>
      <c r="AG552" s="67">
        <f t="shared" si="29"/>
        <v>0</v>
      </c>
      <c r="AH552" s="67">
        <f t="shared" si="29"/>
        <v>0</v>
      </c>
      <c r="AI552" s="79"/>
      <c r="AJ552" s="79"/>
      <c r="AK552" s="79"/>
      <c r="AL552" s="79"/>
      <c r="AM552" s="79"/>
      <c r="AN552" s="79"/>
      <c r="AO552" s="79"/>
      <c r="AP552" s="79"/>
      <c r="AQ552" s="79"/>
      <c r="AR552" s="79"/>
      <c r="AS552" s="62"/>
      <c r="AT552" s="55"/>
      <c r="AU552" s="93"/>
      <c r="AV552" s="55"/>
      <c r="AW552" s="94"/>
      <c r="AX552" s="94"/>
      <c r="AY552" s="95"/>
      <c r="AZ552" s="95"/>
      <c r="BA552" s="95"/>
      <c r="BB552" s="100"/>
      <c r="BC552" s="95"/>
      <c r="BD552" s="95"/>
      <c r="BE552" s="95"/>
      <c r="BF552" s="95"/>
      <c r="BG552" s="95"/>
      <c r="BH552" s="95"/>
      <c r="BI552" s="95" t="e">
        <f>VLOOKUP(D552,'部省规划资金拨付（年报数据）'!$C$8:'部省规划资金拨付（年报数据）'!$BE$464,1,FALSE)</f>
        <v>#N/A</v>
      </c>
      <c r="BJ552" s="43">
        <v>0</v>
      </c>
      <c r="BK552" s="43">
        <v>0</v>
      </c>
      <c r="BL552" s="43"/>
      <c r="BM552" s="43">
        <v>0</v>
      </c>
      <c r="BN552" s="43">
        <v>0</v>
      </c>
      <c r="BO552" s="43"/>
      <c r="BP552" s="43"/>
      <c r="BQ552" s="43"/>
      <c r="BR552" s="43"/>
      <c r="BS552" s="43">
        <f t="shared" si="28"/>
        <v>0</v>
      </c>
      <c r="BT552" s="106"/>
      <c r="BU552" s="106"/>
      <c r="BV552" s="110" t="s">
        <v>1841</v>
      </c>
    </row>
    <row r="553" spans="1:74" ht="24">
      <c r="A553" s="28">
        <v>540</v>
      </c>
      <c r="B553" s="28" t="s">
        <v>116</v>
      </c>
      <c r="C553" s="28" t="s">
        <v>116</v>
      </c>
      <c r="D553" s="36" t="s">
        <v>3548</v>
      </c>
      <c r="E553" s="31" t="s">
        <v>3548</v>
      </c>
      <c r="F553" s="31" t="s">
        <v>3548</v>
      </c>
      <c r="G553" s="32"/>
      <c r="H553" s="32"/>
      <c r="I553" s="38" t="s">
        <v>478</v>
      </c>
      <c r="J553" s="39" t="s">
        <v>1074</v>
      </c>
      <c r="K553" s="126" t="s">
        <v>88</v>
      </c>
      <c r="L553" s="47"/>
      <c r="M553" s="127" t="s">
        <v>1970</v>
      </c>
      <c r="N553" s="287"/>
      <c r="O553" s="57"/>
      <c r="P553" s="248">
        <v>31.2</v>
      </c>
      <c r="Q553" s="248">
        <v>31.2</v>
      </c>
      <c r="R553" s="248"/>
      <c r="S553" s="60"/>
      <c r="T553" s="60"/>
      <c r="U553" s="60"/>
      <c r="V553" s="67">
        <v>2018</v>
      </c>
      <c r="W553" s="67">
        <v>2020</v>
      </c>
      <c r="X553" s="71"/>
      <c r="Y553" s="72"/>
      <c r="Z553" s="73">
        <v>108000</v>
      </c>
      <c r="AA553" s="73"/>
      <c r="AB553" s="73">
        <v>17160</v>
      </c>
      <c r="AC553" s="73"/>
      <c r="AD553" s="67">
        <v>90840</v>
      </c>
      <c r="AE553" s="55"/>
      <c r="AF553" s="55"/>
      <c r="AG553" s="67">
        <f t="shared" si="29"/>
        <v>0</v>
      </c>
      <c r="AH553" s="67">
        <f t="shared" si="29"/>
        <v>0</v>
      </c>
      <c r="AI553" s="79"/>
      <c r="AJ553" s="79"/>
      <c r="AK553" s="79"/>
      <c r="AL553" s="79"/>
      <c r="AM553" s="79"/>
      <c r="AN553" s="79"/>
      <c r="AO553" s="79"/>
      <c r="AP553" s="79"/>
      <c r="AQ553" s="79"/>
      <c r="AR553" s="79"/>
      <c r="AS553" s="62"/>
      <c r="AT553" s="55"/>
      <c r="AU553" s="93"/>
      <c r="AV553" s="55"/>
      <c r="AW553" s="94"/>
      <c r="AX553" s="94"/>
      <c r="AY553" s="95"/>
      <c r="AZ553" s="95"/>
      <c r="BA553" s="95"/>
      <c r="BB553" s="100"/>
      <c r="BC553" s="95"/>
      <c r="BD553" s="95"/>
      <c r="BE553" s="95"/>
      <c r="BF553" s="95"/>
      <c r="BG553" s="95"/>
      <c r="BH553" s="95"/>
      <c r="BI553" s="95" t="e">
        <f>VLOOKUP(D553,'部省规划资金拨付（年报数据）'!$C$8:'部省规划资金拨付（年报数据）'!$BE$464,1,FALSE)</f>
        <v>#N/A</v>
      </c>
      <c r="BJ553" s="43">
        <v>0</v>
      </c>
      <c r="BK553" s="43">
        <v>0</v>
      </c>
      <c r="BL553" s="43"/>
      <c r="BM553" s="43">
        <v>0</v>
      </c>
      <c r="BN553" s="43">
        <v>0</v>
      </c>
      <c r="BO553" s="43"/>
      <c r="BP553" s="43"/>
      <c r="BQ553" s="43"/>
      <c r="BR553" s="43"/>
      <c r="BS553" s="43">
        <f t="shared" si="28"/>
        <v>0</v>
      </c>
      <c r="BT553" s="106"/>
      <c r="BU553" s="106"/>
      <c r="BV553" s="110"/>
    </row>
    <row r="554" spans="1:74" ht="36">
      <c r="A554" s="28">
        <v>541</v>
      </c>
      <c r="B554" s="28" t="s">
        <v>128</v>
      </c>
      <c r="C554" s="28" t="s">
        <v>2931</v>
      </c>
      <c r="D554" s="276" t="s">
        <v>3549</v>
      </c>
      <c r="E554" s="31" t="s">
        <v>3549</v>
      </c>
      <c r="F554" s="31" t="s">
        <v>3549</v>
      </c>
      <c r="G554" s="32"/>
      <c r="H554" s="32"/>
      <c r="I554" s="38" t="s">
        <v>478</v>
      </c>
      <c r="J554" s="39" t="s">
        <v>1839</v>
      </c>
      <c r="K554" s="123" t="s">
        <v>133</v>
      </c>
      <c r="L554" s="38"/>
      <c r="M554" s="124" t="s">
        <v>89</v>
      </c>
      <c r="N554" s="123"/>
      <c r="O554" s="57"/>
      <c r="P554" s="134">
        <v>4</v>
      </c>
      <c r="Q554" s="134"/>
      <c r="R554" s="134">
        <v>4</v>
      </c>
      <c r="S554" s="73"/>
      <c r="T554" s="218"/>
      <c r="U554" s="122"/>
      <c r="V554" s="46"/>
      <c r="W554" s="46"/>
      <c r="X554" s="71"/>
      <c r="Y554" s="72"/>
      <c r="Z554" s="73">
        <v>3600</v>
      </c>
      <c r="AA554" s="73"/>
      <c r="AB554" s="73">
        <v>1500</v>
      </c>
      <c r="AC554" s="73"/>
      <c r="AD554" s="73"/>
      <c r="AE554" s="79"/>
      <c r="AF554" s="79"/>
      <c r="AG554" s="67">
        <f t="shared" si="29"/>
        <v>0</v>
      </c>
      <c r="AH554" s="67">
        <f t="shared" si="29"/>
        <v>0</v>
      </c>
      <c r="AI554" s="79"/>
      <c r="AJ554" s="79"/>
      <c r="AK554" s="79"/>
      <c r="AL554" s="79"/>
      <c r="AM554" s="79"/>
      <c r="AN554" s="79"/>
      <c r="AO554" s="79"/>
      <c r="AP554" s="79"/>
      <c r="AQ554" s="79"/>
      <c r="AR554" s="79"/>
      <c r="AS554" s="223"/>
      <c r="AT554" s="55"/>
      <c r="AU554" s="93"/>
      <c r="AV554" s="55"/>
      <c r="AW554" s="94"/>
      <c r="AX554" s="94"/>
      <c r="AY554" s="95"/>
      <c r="AZ554" s="95"/>
      <c r="BA554" s="95"/>
      <c r="BB554" s="100"/>
      <c r="BC554" s="95"/>
      <c r="BD554" s="95"/>
      <c r="BE554" s="95"/>
      <c r="BF554" s="95"/>
      <c r="BG554" s="95"/>
      <c r="BH554" s="95"/>
      <c r="BI554" s="95" t="e">
        <f>VLOOKUP(D554,'部省规划资金拨付（年报数据）'!$C$8:'部省规划资金拨付（年报数据）'!$BE$464,1,FALSE)</f>
        <v>#N/A</v>
      </c>
      <c r="BJ554" s="43">
        <v>0</v>
      </c>
      <c r="BK554" s="43">
        <v>0</v>
      </c>
      <c r="BL554" s="43"/>
      <c r="BM554" s="43">
        <v>0</v>
      </c>
      <c r="BN554" s="43">
        <v>0</v>
      </c>
      <c r="BO554" s="43"/>
      <c r="BP554" s="43"/>
      <c r="BQ554" s="43"/>
      <c r="BR554" s="43"/>
      <c r="BS554" s="43">
        <f t="shared" si="28"/>
        <v>0</v>
      </c>
      <c r="BT554" s="106"/>
      <c r="BU554" s="106"/>
      <c r="BV554" s="110" t="s">
        <v>1841</v>
      </c>
    </row>
    <row r="555" spans="1:74" ht="24">
      <c r="A555" s="54">
        <v>542</v>
      </c>
      <c r="B555" s="54" t="s">
        <v>128</v>
      </c>
      <c r="C555" s="54" t="s">
        <v>129</v>
      </c>
      <c r="D555" s="278" t="s">
        <v>3550</v>
      </c>
      <c r="E555" s="31" t="s">
        <v>3550</v>
      </c>
      <c r="F555" s="31" t="s">
        <v>3550</v>
      </c>
      <c r="G555" s="32"/>
      <c r="H555" s="32"/>
      <c r="I555" s="38" t="s">
        <v>478</v>
      </c>
      <c r="J555" s="39" t="s">
        <v>1839</v>
      </c>
      <c r="K555" s="123" t="s">
        <v>133</v>
      </c>
      <c r="L555" s="38"/>
      <c r="M555" s="124" t="s">
        <v>134</v>
      </c>
      <c r="N555" s="123"/>
      <c r="O555" s="57"/>
      <c r="P555" s="134">
        <v>30</v>
      </c>
      <c r="Q555" s="217"/>
      <c r="R555" s="217">
        <v>30</v>
      </c>
      <c r="S555" s="73"/>
      <c r="T555" s="218"/>
      <c r="U555" s="122"/>
      <c r="V555" s="46"/>
      <c r="W555" s="46"/>
      <c r="X555" s="71"/>
      <c r="Y555" s="72"/>
      <c r="Z555" s="73">
        <v>30000</v>
      </c>
      <c r="AA555" s="73"/>
      <c r="AB555" s="73">
        <v>10500</v>
      </c>
      <c r="AC555" s="73"/>
      <c r="AD555" s="73"/>
      <c r="AE555" s="79"/>
      <c r="AF555" s="79"/>
      <c r="AG555" s="67">
        <f t="shared" si="29"/>
        <v>0</v>
      </c>
      <c r="AH555" s="67">
        <f t="shared" si="29"/>
        <v>0</v>
      </c>
      <c r="AI555" s="79"/>
      <c r="AJ555" s="79"/>
      <c r="AK555" s="79"/>
      <c r="AL555" s="79"/>
      <c r="AM555" s="79"/>
      <c r="AN555" s="79"/>
      <c r="AO555" s="79"/>
      <c r="AP555" s="79"/>
      <c r="AQ555" s="79"/>
      <c r="AR555" s="79"/>
      <c r="AS555" s="223"/>
      <c r="AT555" s="55"/>
      <c r="AU555" s="93"/>
      <c r="AV555" s="55"/>
      <c r="AW555" s="94"/>
      <c r="AX555" s="94"/>
      <c r="AY555" s="95"/>
      <c r="AZ555" s="95"/>
      <c r="BA555" s="95"/>
      <c r="BB555" s="100"/>
      <c r="BC555" s="95"/>
      <c r="BD555" s="95"/>
      <c r="BE555" s="95"/>
      <c r="BF555" s="95"/>
      <c r="BG555" s="95"/>
      <c r="BH555" s="95"/>
      <c r="BI555" s="95" t="e">
        <f>VLOOKUP(D555,'部省规划资金拨付（年报数据）'!$C$8:'部省规划资金拨付（年报数据）'!$BE$464,1,FALSE)</f>
        <v>#N/A</v>
      </c>
      <c r="BJ555" s="43">
        <v>0</v>
      </c>
      <c r="BK555" s="43">
        <v>0</v>
      </c>
      <c r="BL555" s="43"/>
      <c r="BM555" s="43">
        <v>0</v>
      </c>
      <c r="BN555" s="43">
        <v>0</v>
      </c>
      <c r="BO555" s="43"/>
      <c r="BP555" s="43"/>
      <c r="BQ555" s="43"/>
      <c r="BR555" s="43"/>
      <c r="BS555" s="43">
        <f t="shared" ref="BS555:BS593" si="30">BM555+BN555+BQ555+BR555</f>
        <v>0</v>
      </c>
      <c r="BT555" s="106"/>
      <c r="BU555" s="106"/>
      <c r="BV555" s="110" t="s">
        <v>1841</v>
      </c>
    </row>
    <row r="556" spans="1:74" ht="24">
      <c r="A556" s="28">
        <v>543</v>
      </c>
      <c r="B556" s="28" t="s">
        <v>128</v>
      </c>
      <c r="C556" s="28" t="s">
        <v>957</v>
      </c>
      <c r="D556" s="113" t="s">
        <v>3551</v>
      </c>
      <c r="E556" s="31" t="s">
        <v>3551</v>
      </c>
      <c r="F556" s="31" t="s">
        <v>3551</v>
      </c>
      <c r="G556" s="32"/>
      <c r="H556" s="32"/>
      <c r="I556" s="38" t="s">
        <v>478</v>
      </c>
      <c r="J556" s="39" t="s">
        <v>1839</v>
      </c>
      <c r="K556" s="123" t="s">
        <v>140</v>
      </c>
      <c r="L556" s="38" t="s">
        <v>141</v>
      </c>
      <c r="M556" s="124" t="s">
        <v>134</v>
      </c>
      <c r="N556" s="123"/>
      <c r="O556" s="57"/>
      <c r="P556" s="134">
        <v>29.9</v>
      </c>
      <c r="Q556" s="217"/>
      <c r="R556" s="217">
        <v>29</v>
      </c>
      <c r="S556" s="73"/>
      <c r="T556" s="218"/>
      <c r="U556" s="122"/>
      <c r="V556" s="46"/>
      <c r="W556" s="46"/>
      <c r="X556" s="71"/>
      <c r="Y556" s="72"/>
      <c r="Z556" s="73">
        <v>54400</v>
      </c>
      <c r="AA556" s="73"/>
      <c r="AB556" s="73">
        <v>11600</v>
      </c>
      <c r="AC556" s="73"/>
      <c r="AD556" s="73"/>
      <c r="AE556" s="79"/>
      <c r="AF556" s="79"/>
      <c r="AG556" s="67">
        <f t="shared" si="29"/>
        <v>0</v>
      </c>
      <c r="AH556" s="67">
        <f t="shared" si="29"/>
        <v>0</v>
      </c>
      <c r="AI556" s="79"/>
      <c r="AJ556" s="79"/>
      <c r="AK556" s="79"/>
      <c r="AL556" s="79"/>
      <c r="AM556" s="79"/>
      <c r="AN556" s="79"/>
      <c r="AO556" s="79"/>
      <c r="AP556" s="79"/>
      <c r="AQ556" s="79"/>
      <c r="AR556" s="79"/>
      <c r="AS556" s="223"/>
      <c r="AT556" s="55"/>
      <c r="AU556" s="93"/>
      <c r="AV556" s="55"/>
      <c r="AW556" s="94"/>
      <c r="AX556" s="94"/>
      <c r="AY556" s="95"/>
      <c r="AZ556" s="95"/>
      <c r="BA556" s="95"/>
      <c r="BB556" s="100"/>
      <c r="BC556" s="95"/>
      <c r="BD556" s="95"/>
      <c r="BE556" s="95"/>
      <c r="BF556" s="95"/>
      <c r="BG556" s="95"/>
      <c r="BH556" s="95"/>
      <c r="BI556" s="95" t="e">
        <f>VLOOKUP(D556,'部省规划资金拨付（年报数据）'!$C$8:'部省规划资金拨付（年报数据）'!$BE$464,1,FALSE)</f>
        <v>#N/A</v>
      </c>
      <c r="BJ556" s="43">
        <v>0</v>
      </c>
      <c r="BK556" s="43">
        <v>0</v>
      </c>
      <c r="BL556" s="43"/>
      <c r="BM556" s="43">
        <v>0</v>
      </c>
      <c r="BN556" s="43">
        <v>0</v>
      </c>
      <c r="BO556" s="43"/>
      <c r="BP556" s="43"/>
      <c r="BQ556" s="43"/>
      <c r="BR556" s="43"/>
      <c r="BS556" s="43">
        <f t="shared" si="30"/>
        <v>0</v>
      </c>
      <c r="BT556" s="106"/>
      <c r="BU556" s="106"/>
      <c r="BV556" s="110" t="s">
        <v>1841</v>
      </c>
    </row>
    <row r="557" spans="1:74" ht="36">
      <c r="A557" s="28">
        <v>544</v>
      </c>
      <c r="B557" s="28" t="s">
        <v>128</v>
      </c>
      <c r="C557" s="28" t="s">
        <v>137</v>
      </c>
      <c r="D557" s="112" t="s">
        <v>3552</v>
      </c>
      <c r="E557" s="31" t="s">
        <v>3553</v>
      </c>
      <c r="F557" s="31" t="s">
        <v>3553</v>
      </c>
      <c r="G557" s="32"/>
      <c r="H557" s="32"/>
      <c r="I557" s="38" t="s">
        <v>478</v>
      </c>
      <c r="J557" s="39" t="s">
        <v>1839</v>
      </c>
      <c r="K557" s="49" t="s">
        <v>140</v>
      </c>
      <c r="L557" s="38" t="s">
        <v>141</v>
      </c>
      <c r="M557" s="49" t="s">
        <v>89</v>
      </c>
      <c r="N557" s="283"/>
      <c r="O557" s="57"/>
      <c r="P557" s="73">
        <v>6</v>
      </c>
      <c r="Q557" s="73"/>
      <c r="R557" s="73">
        <v>6</v>
      </c>
      <c r="S557" s="73"/>
      <c r="T557" s="218"/>
      <c r="U557" s="122"/>
      <c r="V557" s="46">
        <v>2020</v>
      </c>
      <c r="W557" s="46">
        <v>2022</v>
      </c>
      <c r="X557" s="71"/>
      <c r="Y557" s="72"/>
      <c r="Z557" s="73">
        <v>7500</v>
      </c>
      <c r="AA557" s="73"/>
      <c r="AB557" s="73">
        <v>1800</v>
      </c>
      <c r="AC557" s="73"/>
      <c r="AD557" s="73">
        <v>5700</v>
      </c>
      <c r="AE557" s="79"/>
      <c r="AF557" s="79"/>
      <c r="AG557" s="67">
        <f t="shared" si="29"/>
        <v>0</v>
      </c>
      <c r="AH557" s="67">
        <f t="shared" si="29"/>
        <v>0</v>
      </c>
      <c r="AI557" s="79"/>
      <c r="AJ557" s="79"/>
      <c r="AK557" s="79"/>
      <c r="AL557" s="79"/>
      <c r="AM557" s="79"/>
      <c r="AN557" s="79"/>
      <c r="AO557" s="79"/>
      <c r="AP557" s="79"/>
      <c r="AQ557" s="79"/>
      <c r="AR557" s="79"/>
      <c r="AS557" s="223"/>
      <c r="AT557" s="55"/>
      <c r="AU557" s="93"/>
      <c r="AV557" s="55"/>
      <c r="AW557" s="94"/>
      <c r="AX557" s="94"/>
      <c r="AY557" s="95"/>
      <c r="AZ557" s="95"/>
      <c r="BA557" s="95"/>
      <c r="BB557" s="100"/>
      <c r="BC557" s="95"/>
      <c r="BD557" s="95"/>
      <c r="BE557" s="95"/>
      <c r="BF557" s="95"/>
      <c r="BG557" s="95"/>
      <c r="BH557" s="95"/>
      <c r="BI557" s="95" t="e">
        <f>VLOOKUP(D557,'部省规划资金拨付（年报数据）'!$C$8:'部省规划资金拨付（年报数据）'!$BE$464,1,FALSE)</f>
        <v>#N/A</v>
      </c>
      <c r="BJ557" s="43">
        <v>0</v>
      </c>
      <c r="BK557" s="43">
        <v>0</v>
      </c>
      <c r="BL557" s="43"/>
      <c r="BM557" s="43">
        <v>0</v>
      </c>
      <c r="BN557" s="43">
        <v>0</v>
      </c>
      <c r="BO557" s="43"/>
      <c r="BP557" s="43"/>
      <c r="BQ557" s="43"/>
      <c r="BR557" s="43"/>
      <c r="BS557" s="43">
        <f t="shared" si="30"/>
        <v>0</v>
      </c>
      <c r="BT557" s="106"/>
      <c r="BU557" s="106"/>
      <c r="BV557" s="110" t="s">
        <v>1841</v>
      </c>
    </row>
    <row r="558" spans="1:74" ht="24">
      <c r="A558" s="54">
        <v>545</v>
      </c>
      <c r="B558" s="54" t="s">
        <v>128</v>
      </c>
      <c r="C558" s="54" t="s">
        <v>137</v>
      </c>
      <c r="D558" s="204" t="s">
        <v>3554</v>
      </c>
      <c r="E558" s="31" t="s">
        <v>3554</v>
      </c>
      <c r="F558" s="31" t="s">
        <v>3554</v>
      </c>
      <c r="G558" s="32"/>
      <c r="H558" s="32"/>
      <c r="I558" s="38" t="s">
        <v>478</v>
      </c>
      <c r="J558" s="39" t="s">
        <v>1839</v>
      </c>
      <c r="K558" s="123" t="s">
        <v>140</v>
      </c>
      <c r="L558" s="38" t="s">
        <v>141</v>
      </c>
      <c r="M558" s="124" t="s">
        <v>89</v>
      </c>
      <c r="N558" s="123"/>
      <c r="O558" s="57"/>
      <c r="P558" s="134">
        <v>5</v>
      </c>
      <c r="Q558" s="134"/>
      <c r="R558" s="134">
        <v>5</v>
      </c>
      <c r="S558" s="73"/>
      <c r="T558" s="218"/>
      <c r="U558" s="122"/>
      <c r="V558" s="46"/>
      <c r="W558" s="46"/>
      <c r="X558" s="71"/>
      <c r="Y558" s="72"/>
      <c r="Z558" s="73">
        <v>6000</v>
      </c>
      <c r="AA558" s="73"/>
      <c r="AB558" s="73">
        <v>2000</v>
      </c>
      <c r="AC558" s="73"/>
      <c r="AD558" s="73"/>
      <c r="AE558" s="79"/>
      <c r="AF558" s="79"/>
      <c r="AG558" s="67">
        <f t="shared" si="29"/>
        <v>0</v>
      </c>
      <c r="AH558" s="67">
        <f t="shared" si="29"/>
        <v>0</v>
      </c>
      <c r="AI558" s="79"/>
      <c r="AJ558" s="79"/>
      <c r="AK558" s="79"/>
      <c r="AL558" s="79"/>
      <c r="AM558" s="79"/>
      <c r="AN558" s="79"/>
      <c r="AO558" s="79"/>
      <c r="AP558" s="79"/>
      <c r="AQ558" s="79"/>
      <c r="AR558" s="79"/>
      <c r="AS558" s="223"/>
      <c r="AT558" s="55"/>
      <c r="AU558" s="93"/>
      <c r="AV558" s="55"/>
      <c r="AW558" s="94"/>
      <c r="AX558" s="94"/>
      <c r="AY558" s="95"/>
      <c r="AZ558" s="95"/>
      <c r="BA558" s="95"/>
      <c r="BB558" s="100"/>
      <c r="BC558" s="95"/>
      <c r="BD558" s="95"/>
      <c r="BE558" s="95"/>
      <c r="BF558" s="95"/>
      <c r="BG558" s="95"/>
      <c r="BH558" s="95"/>
      <c r="BI558" s="95" t="e">
        <f>VLOOKUP(D558,'部省规划资金拨付（年报数据）'!$C$8:'部省规划资金拨付（年报数据）'!$BE$464,1,FALSE)</f>
        <v>#N/A</v>
      </c>
      <c r="BJ558" s="43">
        <v>0</v>
      </c>
      <c r="BK558" s="43">
        <v>0</v>
      </c>
      <c r="BL558" s="43"/>
      <c r="BM558" s="43">
        <v>0</v>
      </c>
      <c r="BN558" s="43">
        <v>0</v>
      </c>
      <c r="BO558" s="43"/>
      <c r="BP558" s="43"/>
      <c r="BQ558" s="43"/>
      <c r="BR558" s="43"/>
      <c r="BS558" s="43">
        <f t="shared" si="30"/>
        <v>0</v>
      </c>
      <c r="BT558" s="106"/>
      <c r="BU558" s="106"/>
      <c r="BV558" s="110" t="s">
        <v>1841</v>
      </c>
    </row>
    <row r="559" spans="1:74" ht="24">
      <c r="A559" s="28">
        <v>546</v>
      </c>
      <c r="B559" s="28" t="s">
        <v>128</v>
      </c>
      <c r="C559" s="28" t="s">
        <v>144</v>
      </c>
      <c r="D559" s="112" t="s">
        <v>3555</v>
      </c>
      <c r="E559" s="31" t="s">
        <v>3555</v>
      </c>
      <c r="F559" s="31" t="s">
        <v>3555</v>
      </c>
      <c r="G559" s="32"/>
      <c r="H559" s="32"/>
      <c r="I559" s="38" t="s">
        <v>478</v>
      </c>
      <c r="J559" s="39" t="s">
        <v>1839</v>
      </c>
      <c r="K559" s="49" t="s">
        <v>140</v>
      </c>
      <c r="L559" s="38" t="s">
        <v>141</v>
      </c>
      <c r="M559" s="49" t="s">
        <v>134</v>
      </c>
      <c r="N559" s="283"/>
      <c r="O559" s="57"/>
      <c r="P559" s="73">
        <v>21</v>
      </c>
      <c r="Q559" s="73"/>
      <c r="R559" s="73"/>
      <c r="S559" s="73">
        <v>21</v>
      </c>
      <c r="T559" s="218"/>
      <c r="U559" s="122"/>
      <c r="V559" s="46">
        <v>2020</v>
      </c>
      <c r="W559" s="46">
        <v>2022</v>
      </c>
      <c r="X559" s="71"/>
      <c r="Y559" s="72"/>
      <c r="Z559" s="73">
        <v>18000</v>
      </c>
      <c r="AA559" s="73"/>
      <c r="AB559" s="73">
        <v>8400</v>
      </c>
      <c r="AC559" s="73"/>
      <c r="AD559" s="73">
        <v>9600</v>
      </c>
      <c r="AE559" s="79"/>
      <c r="AF559" s="79"/>
      <c r="AG559" s="67">
        <f t="shared" si="29"/>
        <v>0</v>
      </c>
      <c r="AH559" s="67">
        <f t="shared" si="29"/>
        <v>0</v>
      </c>
      <c r="AI559" s="79"/>
      <c r="AJ559" s="79"/>
      <c r="AK559" s="79"/>
      <c r="AL559" s="79"/>
      <c r="AM559" s="79"/>
      <c r="AN559" s="79"/>
      <c r="AO559" s="79"/>
      <c r="AP559" s="79"/>
      <c r="AQ559" s="79"/>
      <c r="AR559" s="79"/>
      <c r="AS559" s="223"/>
      <c r="AT559" s="55"/>
      <c r="AU559" s="93"/>
      <c r="AV559" s="55"/>
      <c r="AW559" s="94"/>
      <c r="AX559" s="94"/>
      <c r="AY559" s="95"/>
      <c r="AZ559" s="95"/>
      <c r="BA559" s="95"/>
      <c r="BB559" s="100"/>
      <c r="BC559" s="95"/>
      <c r="BD559" s="95"/>
      <c r="BE559" s="95"/>
      <c r="BF559" s="95"/>
      <c r="BG559" s="95"/>
      <c r="BH559" s="95"/>
      <c r="BI559" s="95" t="e">
        <f>VLOOKUP(D559,'部省规划资金拨付（年报数据）'!$C$8:'部省规划资金拨付（年报数据）'!$BE$464,1,FALSE)</f>
        <v>#N/A</v>
      </c>
      <c r="BJ559" s="43">
        <v>0</v>
      </c>
      <c r="BK559" s="43">
        <v>0</v>
      </c>
      <c r="BL559" s="43"/>
      <c r="BM559" s="43">
        <v>0</v>
      </c>
      <c r="BN559" s="43">
        <v>0</v>
      </c>
      <c r="BO559" s="43"/>
      <c r="BP559" s="43"/>
      <c r="BQ559" s="43"/>
      <c r="BR559" s="43"/>
      <c r="BS559" s="43">
        <f t="shared" si="30"/>
        <v>0</v>
      </c>
      <c r="BT559" s="106"/>
      <c r="BU559" s="106"/>
      <c r="BV559" s="110" t="s">
        <v>1841</v>
      </c>
    </row>
    <row r="560" spans="1:74" ht="24">
      <c r="A560" s="28">
        <v>547</v>
      </c>
      <c r="B560" s="28" t="s">
        <v>128</v>
      </c>
      <c r="C560" s="28" t="s">
        <v>144</v>
      </c>
      <c r="D560" s="279" t="s">
        <v>3556</v>
      </c>
      <c r="E560" s="31" t="s">
        <v>3556</v>
      </c>
      <c r="F560" s="31" t="s">
        <v>3556</v>
      </c>
      <c r="G560" s="32"/>
      <c r="H560" s="32"/>
      <c r="I560" s="38" t="s">
        <v>478</v>
      </c>
      <c r="J560" s="39" t="s">
        <v>1839</v>
      </c>
      <c r="K560" s="123" t="s">
        <v>140</v>
      </c>
      <c r="L560" s="38" t="s">
        <v>141</v>
      </c>
      <c r="M560" s="124" t="s">
        <v>134</v>
      </c>
      <c r="N560" s="123"/>
      <c r="O560" s="57"/>
      <c r="P560" s="134">
        <v>41</v>
      </c>
      <c r="Q560" s="134"/>
      <c r="R560" s="134">
        <v>41</v>
      </c>
      <c r="S560" s="73"/>
      <c r="T560" s="218"/>
      <c r="U560" s="122"/>
      <c r="V560" s="46"/>
      <c r="W560" s="46"/>
      <c r="X560" s="71"/>
      <c r="Y560" s="72"/>
      <c r="Z560" s="73">
        <v>36900</v>
      </c>
      <c r="AA560" s="73"/>
      <c r="AB560" s="73">
        <v>0</v>
      </c>
      <c r="AC560" s="73"/>
      <c r="AD560" s="73"/>
      <c r="AE560" s="79"/>
      <c r="AF560" s="79"/>
      <c r="AG560" s="67">
        <f t="shared" si="29"/>
        <v>0</v>
      </c>
      <c r="AH560" s="67">
        <f t="shared" si="29"/>
        <v>0</v>
      </c>
      <c r="AI560" s="79"/>
      <c r="AJ560" s="79"/>
      <c r="AK560" s="79"/>
      <c r="AL560" s="79"/>
      <c r="AM560" s="79"/>
      <c r="AN560" s="79"/>
      <c r="AO560" s="79"/>
      <c r="AP560" s="79"/>
      <c r="AQ560" s="79"/>
      <c r="AR560" s="79"/>
      <c r="AS560" s="223"/>
      <c r="AT560" s="55"/>
      <c r="AU560" s="93"/>
      <c r="AV560" s="55"/>
      <c r="AW560" s="94"/>
      <c r="AX560" s="94"/>
      <c r="AY560" s="95"/>
      <c r="AZ560" s="95"/>
      <c r="BA560" s="95"/>
      <c r="BB560" s="100"/>
      <c r="BC560" s="95"/>
      <c r="BD560" s="95"/>
      <c r="BE560" s="95"/>
      <c r="BF560" s="95"/>
      <c r="BG560" s="95"/>
      <c r="BH560" s="95"/>
      <c r="BI560" s="95" t="e">
        <f>VLOOKUP(D560,'部省规划资金拨付（年报数据）'!$C$8:'部省规划资金拨付（年报数据）'!$BE$464,1,FALSE)</f>
        <v>#N/A</v>
      </c>
      <c r="BJ560" s="43">
        <v>0</v>
      </c>
      <c r="BK560" s="43">
        <v>0</v>
      </c>
      <c r="BL560" s="43"/>
      <c r="BM560" s="43">
        <v>0</v>
      </c>
      <c r="BN560" s="43">
        <v>0</v>
      </c>
      <c r="BO560" s="43"/>
      <c r="BP560" s="43"/>
      <c r="BQ560" s="43"/>
      <c r="BR560" s="43"/>
      <c r="BS560" s="43">
        <f t="shared" si="30"/>
        <v>0</v>
      </c>
      <c r="BT560" s="106"/>
      <c r="BU560" s="106"/>
      <c r="BV560" s="110" t="s">
        <v>1841</v>
      </c>
    </row>
    <row r="561" spans="1:74" ht="24">
      <c r="A561" s="54">
        <v>548</v>
      </c>
      <c r="B561" s="54" t="s">
        <v>128</v>
      </c>
      <c r="C561" s="54" t="s">
        <v>2249</v>
      </c>
      <c r="D561" s="113" t="s">
        <v>3557</v>
      </c>
      <c r="E561" s="31" t="s">
        <v>3557</v>
      </c>
      <c r="F561" s="31" t="s">
        <v>3557</v>
      </c>
      <c r="G561" s="32"/>
      <c r="H561" s="32"/>
      <c r="I561" s="38" t="s">
        <v>478</v>
      </c>
      <c r="J561" s="39" t="s">
        <v>1839</v>
      </c>
      <c r="K561" s="123" t="s">
        <v>140</v>
      </c>
      <c r="L561" s="38" t="s">
        <v>141</v>
      </c>
      <c r="M561" s="124" t="s">
        <v>134</v>
      </c>
      <c r="N561" s="123"/>
      <c r="O561" s="57"/>
      <c r="P561" s="134">
        <v>23</v>
      </c>
      <c r="Q561" s="255"/>
      <c r="R561" s="255">
        <v>23</v>
      </c>
      <c r="S561" s="73"/>
      <c r="T561" s="218"/>
      <c r="U561" s="122"/>
      <c r="V561" s="46"/>
      <c r="W561" s="46"/>
      <c r="X561" s="71"/>
      <c r="Y561" s="72"/>
      <c r="Z561" s="73">
        <v>20700</v>
      </c>
      <c r="AA561" s="73"/>
      <c r="AB561" s="73">
        <v>10350</v>
      </c>
      <c r="AC561" s="73"/>
      <c r="AD561" s="73"/>
      <c r="AE561" s="79"/>
      <c r="AF561" s="79"/>
      <c r="AG561" s="67">
        <f t="shared" si="29"/>
        <v>0</v>
      </c>
      <c r="AH561" s="67">
        <f t="shared" si="29"/>
        <v>0</v>
      </c>
      <c r="AI561" s="79"/>
      <c r="AJ561" s="79"/>
      <c r="AK561" s="79"/>
      <c r="AL561" s="79"/>
      <c r="AM561" s="79"/>
      <c r="AN561" s="79"/>
      <c r="AO561" s="79"/>
      <c r="AP561" s="79"/>
      <c r="AQ561" s="79"/>
      <c r="AR561" s="79"/>
      <c r="AS561" s="223"/>
      <c r="AT561" s="55"/>
      <c r="AU561" s="93"/>
      <c r="AV561" s="55"/>
      <c r="AW561" s="94"/>
      <c r="AX561" s="94"/>
      <c r="AY561" s="95"/>
      <c r="AZ561" s="95"/>
      <c r="BA561" s="95"/>
      <c r="BB561" s="100"/>
      <c r="BC561" s="95"/>
      <c r="BD561" s="95"/>
      <c r="BE561" s="95"/>
      <c r="BF561" s="95"/>
      <c r="BG561" s="95"/>
      <c r="BH561" s="95"/>
      <c r="BI561" s="95" t="e">
        <f>VLOOKUP(D561,'部省规划资金拨付（年报数据）'!$C$8:'部省规划资金拨付（年报数据）'!$BE$464,1,FALSE)</f>
        <v>#N/A</v>
      </c>
      <c r="BJ561" s="43">
        <v>0</v>
      </c>
      <c r="BK561" s="43">
        <v>0</v>
      </c>
      <c r="BL561" s="43"/>
      <c r="BM561" s="43">
        <v>0</v>
      </c>
      <c r="BN561" s="43">
        <v>0</v>
      </c>
      <c r="BO561" s="43"/>
      <c r="BP561" s="43"/>
      <c r="BQ561" s="43"/>
      <c r="BR561" s="43"/>
      <c r="BS561" s="43">
        <f t="shared" si="30"/>
        <v>0</v>
      </c>
      <c r="BT561" s="106"/>
      <c r="BU561" s="106"/>
      <c r="BV561" s="110" t="s">
        <v>1841</v>
      </c>
    </row>
    <row r="562" spans="1:74" ht="24">
      <c r="A562" s="28">
        <v>549</v>
      </c>
      <c r="B562" s="28" t="s">
        <v>128</v>
      </c>
      <c r="C562" s="28" t="s">
        <v>1116</v>
      </c>
      <c r="D562" s="112" t="s">
        <v>3558</v>
      </c>
      <c r="E562" s="31" t="s">
        <v>3558</v>
      </c>
      <c r="F562" s="31" t="s">
        <v>3558</v>
      </c>
      <c r="G562" s="32"/>
      <c r="H562" s="32"/>
      <c r="I562" s="38" t="s">
        <v>478</v>
      </c>
      <c r="J562" s="39" t="s">
        <v>1839</v>
      </c>
      <c r="K562" s="243" t="s">
        <v>140</v>
      </c>
      <c r="L562" s="38" t="s">
        <v>141</v>
      </c>
      <c r="M562" s="288" t="s">
        <v>1121</v>
      </c>
      <c r="N562" s="243"/>
      <c r="O562" s="57"/>
      <c r="P562" s="73">
        <v>56</v>
      </c>
      <c r="Q562" s="73"/>
      <c r="R562" s="73"/>
      <c r="S562" s="73">
        <v>56</v>
      </c>
      <c r="T562" s="218"/>
      <c r="U562" s="122"/>
      <c r="V562" s="46">
        <v>2020</v>
      </c>
      <c r="W562" s="46">
        <v>2022</v>
      </c>
      <c r="X562" s="71"/>
      <c r="Y562" s="72"/>
      <c r="Z562" s="73">
        <v>56000</v>
      </c>
      <c r="AA562" s="73"/>
      <c r="AB562" s="73">
        <v>22400</v>
      </c>
      <c r="AC562" s="73"/>
      <c r="AD562" s="73">
        <v>33600</v>
      </c>
      <c r="AE562" s="79"/>
      <c r="AF562" s="79"/>
      <c r="AG562" s="67">
        <f t="shared" si="29"/>
        <v>0</v>
      </c>
      <c r="AH562" s="67">
        <f t="shared" si="29"/>
        <v>0</v>
      </c>
      <c r="AI562" s="79"/>
      <c r="AJ562" s="79"/>
      <c r="AK562" s="79"/>
      <c r="AL562" s="79"/>
      <c r="AM562" s="79"/>
      <c r="AN562" s="79"/>
      <c r="AO562" s="79"/>
      <c r="AP562" s="79"/>
      <c r="AQ562" s="79"/>
      <c r="AR562" s="79"/>
      <c r="AS562" s="223"/>
      <c r="AT562" s="55"/>
      <c r="AU562" s="93"/>
      <c r="AV562" s="55"/>
      <c r="AW562" s="94"/>
      <c r="AX562" s="94"/>
      <c r="AY562" s="95"/>
      <c r="AZ562" s="95"/>
      <c r="BA562" s="95"/>
      <c r="BB562" s="100"/>
      <c r="BC562" s="95"/>
      <c r="BD562" s="95"/>
      <c r="BE562" s="95"/>
      <c r="BF562" s="95"/>
      <c r="BG562" s="95"/>
      <c r="BH562" s="95"/>
      <c r="BI562" s="95" t="e">
        <f>VLOOKUP(D562,'部省规划资金拨付（年报数据）'!$C$8:'部省规划资金拨付（年报数据）'!$BE$464,1,FALSE)</f>
        <v>#N/A</v>
      </c>
      <c r="BJ562" s="43">
        <v>0</v>
      </c>
      <c r="BK562" s="43">
        <v>0</v>
      </c>
      <c r="BL562" s="43"/>
      <c r="BM562" s="43">
        <v>0</v>
      </c>
      <c r="BN562" s="43">
        <v>0</v>
      </c>
      <c r="BO562" s="43"/>
      <c r="BP562" s="43"/>
      <c r="BQ562" s="43"/>
      <c r="BR562" s="43"/>
      <c r="BS562" s="43">
        <f t="shared" si="30"/>
        <v>0</v>
      </c>
      <c r="BT562" s="106"/>
      <c r="BU562" s="106"/>
      <c r="BV562" s="110" t="s">
        <v>1841</v>
      </c>
    </row>
    <row r="563" spans="1:74" ht="36">
      <c r="A563" s="28">
        <v>550</v>
      </c>
      <c r="B563" s="28" t="s">
        <v>128</v>
      </c>
      <c r="C563" s="28" t="s">
        <v>453</v>
      </c>
      <c r="D563" s="112" t="s">
        <v>3559</v>
      </c>
      <c r="E563" s="31" t="s">
        <v>3560</v>
      </c>
      <c r="F563" s="31" t="s">
        <v>3561</v>
      </c>
      <c r="G563" s="32"/>
      <c r="H563" s="32"/>
      <c r="I563" s="38" t="s">
        <v>478</v>
      </c>
      <c r="J563" s="39" t="s">
        <v>1074</v>
      </c>
      <c r="K563" s="49" t="s">
        <v>140</v>
      </c>
      <c r="L563" s="38" t="s">
        <v>141</v>
      </c>
      <c r="M563" s="49" t="s">
        <v>165</v>
      </c>
      <c r="N563" s="283"/>
      <c r="O563" s="57"/>
      <c r="P563" s="73">
        <v>29.6</v>
      </c>
      <c r="Q563" s="73"/>
      <c r="R563" s="73">
        <v>29.6</v>
      </c>
      <c r="S563" s="122"/>
      <c r="T563" s="122"/>
      <c r="U563" s="122"/>
      <c r="V563" s="135">
        <v>2019</v>
      </c>
      <c r="W563" s="135">
        <v>2021</v>
      </c>
      <c r="X563" s="71"/>
      <c r="Y563" s="72"/>
      <c r="Z563" s="73">
        <v>26339</v>
      </c>
      <c r="AA563" s="73"/>
      <c r="AB563" s="73">
        <v>11840</v>
      </c>
      <c r="AC563" s="73"/>
      <c r="AD563" s="73">
        <v>14499</v>
      </c>
      <c r="AE563" s="79"/>
      <c r="AF563" s="79"/>
      <c r="AG563" s="67">
        <f t="shared" si="29"/>
        <v>0</v>
      </c>
      <c r="AH563" s="67">
        <f t="shared" si="29"/>
        <v>0</v>
      </c>
      <c r="AI563" s="79"/>
      <c r="AJ563" s="79"/>
      <c r="AK563" s="79"/>
      <c r="AL563" s="79"/>
      <c r="AM563" s="79"/>
      <c r="AN563" s="79"/>
      <c r="AO563" s="79"/>
      <c r="AP563" s="79"/>
      <c r="AQ563" s="79"/>
      <c r="AR563" s="79"/>
      <c r="AS563" s="223"/>
      <c r="AT563" s="55"/>
      <c r="AU563" s="93"/>
      <c r="AV563" s="55"/>
      <c r="AW563" s="94"/>
      <c r="AX563" s="94"/>
      <c r="AY563" s="95"/>
      <c r="AZ563" s="95"/>
      <c r="BA563" s="95"/>
      <c r="BB563" s="100"/>
      <c r="BC563" s="95"/>
      <c r="BD563" s="95"/>
      <c r="BE563" s="95"/>
      <c r="BF563" s="95"/>
      <c r="BG563" s="95"/>
      <c r="BH563" s="95"/>
      <c r="BI563" s="95" t="e">
        <f>VLOOKUP(D563,'部省规划资金拨付（年报数据）'!$C$8:'部省规划资金拨付（年报数据）'!$BE$464,1,FALSE)</f>
        <v>#N/A</v>
      </c>
      <c r="BJ563" s="43">
        <v>0</v>
      </c>
      <c r="BK563" s="43">
        <v>0</v>
      </c>
      <c r="BL563" s="43"/>
      <c r="BM563" s="43">
        <v>0</v>
      </c>
      <c r="BN563" s="43">
        <v>0</v>
      </c>
      <c r="BO563" s="43"/>
      <c r="BP563" s="43"/>
      <c r="BQ563" s="43"/>
      <c r="BR563" s="43"/>
      <c r="BS563" s="43">
        <f t="shared" si="30"/>
        <v>0</v>
      </c>
      <c r="BT563" s="106"/>
      <c r="BU563" s="106"/>
      <c r="BV563" s="110"/>
    </row>
    <row r="564" spans="1:74" ht="48">
      <c r="A564" s="54">
        <v>551</v>
      </c>
      <c r="B564" s="54" t="s">
        <v>128</v>
      </c>
      <c r="C564" s="54" t="s">
        <v>453</v>
      </c>
      <c r="D564" s="112" t="s">
        <v>3562</v>
      </c>
      <c r="E564" s="31" t="s">
        <v>3563</v>
      </c>
      <c r="F564" s="31" t="s">
        <v>3564</v>
      </c>
      <c r="G564" s="32"/>
      <c r="H564" s="32"/>
      <c r="I564" s="38" t="s">
        <v>478</v>
      </c>
      <c r="J564" s="39" t="s">
        <v>1074</v>
      </c>
      <c r="K564" s="49" t="s">
        <v>140</v>
      </c>
      <c r="L564" s="38" t="s">
        <v>141</v>
      </c>
      <c r="M564" s="49" t="s">
        <v>165</v>
      </c>
      <c r="N564" s="283"/>
      <c r="O564" s="57"/>
      <c r="P564" s="73">
        <v>16.899999999999999</v>
      </c>
      <c r="Q564" s="73"/>
      <c r="R564" s="73">
        <v>16.899999999999999</v>
      </c>
      <c r="S564" s="122"/>
      <c r="T564" s="122"/>
      <c r="U564" s="122"/>
      <c r="V564" s="135">
        <v>2019</v>
      </c>
      <c r="W564" s="135">
        <v>2021</v>
      </c>
      <c r="X564" s="71"/>
      <c r="Y564" s="72"/>
      <c r="Z564" s="73">
        <v>14380</v>
      </c>
      <c r="AA564" s="73"/>
      <c r="AB564" s="73">
        <v>6760</v>
      </c>
      <c r="AC564" s="73"/>
      <c r="AD564" s="73">
        <v>7620</v>
      </c>
      <c r="AE564" s="79"/>
      <c r="AF564" s="79"/>
      <c r="AG564" s="67">
        <f t="shared" si="29"/>
        <v>0</v>
      </c>
      <c r="AH564" s="67">
        <f t="shared" si="29"/>
        <v>0</v>
      </c>
      <c r="AI564" s="79"/>
      <c r="AJ564" s="79"/>
      <c r="AK564" s="79"/>
      <c r="AL564" s="79"/>
      <c r="AM564" s="79"/>
      <c r="AN564" s="79"/>
      <c r="AO564" s="79"/>
      <c r="AP564" s="79"/>
      <c r="AQ564" s="79"/>
      <c r="AR564" s="79"/>
      <c r="AS564" s="223"/>
      <c r="AT564" s="55"/>
      <c r="AU564" s="93"/>
      <c r="AV564" s="55"/>
      <c r="AW564" s="94"/>
      <c r="AX564" s="94"/>
      <c r="AY564" s="95"/>
      <c r="AZ564" s="95"/>
      <c r="BA564" s="95"/>
      <c r="BB564" s="100"/>
      <c r="BC564" s="95"/>
      <c r="BD564" s="95"/>
      <c r="BE564" s="95"/>
      <c r="BF564" s="95"/>
      <c r="BG564" s="95"/>
      <c r="BH564" s="95"/>
      <c r="BI564" s="95" t="e">
        <f>VLOOKUP(D564,'部省规划资金拨付（年报数据）'!$C$8:'部省规划资金拨付（年报数据）'!$BE$464,1,FALSE)</f>
        <v>#N/A</v>
      </c>
      <c r="BJ564" s="43">
        <v>0</v>
      </c>
      <c r="BK564" s="43">
        <v>0</v>
      </c>
      <c r="BL564" s="43"/>
      <c r="BM564" s="43">
        <v>0</v>
      </c>
      <c r="BN564" s="43">
        <v>0</v>
      </c>
      <c r="BO564" s="43"/>
      <c r="BP564" s="43"/>
      <c r="BQ564" s="43"/>
      <c r="BR564" s="43"/>
      <c r="BS564" s="43">
        <f t="shared" si="30"/>
        <v>0</v>
      </c>
      <c r="BT564" s="106"/>
      <c r="BU564" s="106"/>
      <c r="BV564" s="110"/>
    </row>
    <row r="565" spans="1:74" ht="36">
      <c r="A565" s="28">
        <v>552</v>
      </c>
      <c r="B565" s="28" t="s">
        <v>128</v>
      </c>
      <c r="C565" s="28" t="s">
        <v>3565</v>
      </c>
      <c r="D565" s="112" t="s">
        <v>3566</v>
      </c>
      <c r="E565" s="31" t="s">
        <v>3567</v>
      </c>
      <c r="F565" s="31" t="s">
        <v>3567</v>
      </c>
      <c r="G565" s="32" t="s">
        <v>3566</v>
      </c>
      <c r="H565" s="32"/>
      <c r="I565" s="38" t="s">
        <v>478</v>
      </c>
      <c r="J565" s="39" t="s">
        <v>1839</v>
      </c>
      <c r="K565" s="49" t="s">
        <v>140</v>
      </c>
      <c r="L565" s="47" t="s">
        <v>141</v>
      </c>
      <c r="M565" s="49" t="s">
        <v>165</v>
      </c>
      <c r="N565" s="283"/>
      <c r="O565" s="57"/>
      <c r="P565" s="73">
        <v>56</v>
      </c>
      <c r="Q565" s="73">
        <v>56</v>
      </c>
      <c r="R565" s="73"/>
      <c r="S565" s="73"/>
      <c r="T565" s="218"/>
      <c r="U565" s="44"/>
      <c r="V565" s="46">
        <v>2020</v>
      </c>
      <c r="W565" s="46">
        <v>2022</v>
      </c>
      <c r="X565" s="71"/>
      <c r="Y565" s="72"/>
      <c r="Z565" s="73">
        <v>143500</v>
      </c>
      <c r="AA565" s="73"/>
      <c r="AB565" s="73">
        <v>44800</v>
      </c>
      <c r="AC565" s="73"/>
      <c r="AD565" s="67">
        <v>98700</v>
      </c>
      <c r="AE565" s="79"/>
      <c r="AF565" s="79"/>
      <c r="AG565" s="67">
        <f t="shared" si="29"/>
        <v>0</v>
      </c>
      <c r="AH565" s="67">
        <f t="shared" si="29"/>
        <v>0</v>
      </c>
      <c r="AI565" s="79"/>
      <c r="AJ565" s="79"/>
      <c r="AK565" s="79"/>
      <c r="AL565" s="79"/>
      <c r="AM565" s="79"/>
      <c r="AN565" s="79"/>
      <c r="AO565" s="79"/>
      <c r="AP565" s="79"/>
      <c r="AQ565" s="79"/>
      <c r="AR565" s="79"/>
      <c r="AS565" s="223"/>
      <c r="AT565" s="55"/>
      <c r="AU565" s="93"/>
      <c r="AV565" s="55"/>
      <c r="AW565" s="94"/>
      <c r="AX565" s="94"/>
      <c r="AY565" s="95"/>
      <c r="AZ565" s="95"/>
      <c r="BA565" s="95"/>
      <c r="BB565" s="100"/>
      <c r="BC565" s="95"/>
      <c r="BD565" s="95"/>
      <c r="BE565" s="95"/>
      <c r="BF565" s="95"/>
      <c r="BG565" s="95"/>
      <c r="BH565" s="95"/>
      <c r="BI565" s="95" t="e">
        <f>VLOOKUP(D565,'部省规划资金拨付（年报数据）'!$C$8:'部省规划资金拨付（年报数据）'!$BE$464,1,FALSE)</f>
        <v>#N/A</v>
      </c>
      <c r="BJ565" s="43">
        <v>0</v>
      </c>
      <c r="BK565" s="43">
        <v>0</v>
      </c>
      <c r="BL565" s="43"/>
      <c r="BM565" s="43">
        <v>0</v>
      </c>
      <c r="BN565" s="43">
        <v>0</v>
      </c>
      <c r="BO565" s="43"/>
      <c r="BP565" s="43"/>
      <c r="BQ565" s="43"/>
      <c r="BR565" s="43"/>
      <c r="BS565" s="43">
        <f t="shared" si="30"/>
        <v>0</v>
      </c>
      <c r="BT565" s="106"/>
      <c r="BU565" s="106"/>
      <c r="BV565" s="110" t="s">
        <v>1841</v>
      </c>
    </row>
    <row r="566" spans="1:74" ht="24">
      <c r="A566" s="28">
        <v>553</v>
      </c>
      <c r="B566" s="28" t="s">
        <v>128</v>
      </c>
      <c r="C566" s="28" t="s">
        <v>3568</v>
      </c>
      <c r="D566" s="280" t="s">
        <v>3569</v>
      </c>
      <c r="E566" s="31" t="s">
        <v>3569</v>
      </c>
      <c r="F566" s="31" t="s">
        <v>3569</v>
      </c>
      <c r="G566" s="32"/>
      <c r="H566" s="32"/>
      <c r="I566" s="38" t="s">
        <v>478</v>
      </c>
      <c r="J566" s="39" t="s">
        <v>1839</v>
      </c>
      <c r="K566" s="282" t="s">
        <v>133</v>
      </c>
      <c r="L566" s="47"/>
      <c r="M566" s="124" t="s">
        <v>134</v>
      </c>
      <c r="N566" s="123"/>
      <c r="O566" s="57"/>
      <c r="P566" s="134">
        <v>20</v>
      </c>
      <c r="Q566" s="291">
        <v>10</v>
      </c>
      <c r="R566" s="291">
        <v>10</v>
      </c>
      <c r="S566" s="73"/>
      <c r="T566" s="218"/>
      <c r="U566" s="122"/>
      <c r="V566" s="46">
        <v>2019</v>
      </c>
      <c r="W566" s="46">
        <v>2021</v>
      </c>
      <c r="X566" s="71"/>
      <c r="Y566" s="72"/>
      <c r="Z566" s="73">
        <v>29000</v>
      </c>
      <c r="AA566" s="73"/>
      <c r="AB566" s="73">
        <v>4800</v>
      </c>
      <c r="AC566" s="73"/>
      <c r="AD566" s="67">
        <v>24200</v>
      </c>
      <c r="AE566" s="79"/>
      <c r="AF566" s="79"/>
      <c r="AG566" s="67">
        <f t="shared" si="29"/>
        <v>0</v>
      </c>
      <c r="AH566" s="67">
        <f t="shared" si="29"/>
        <v>0</v>
      </c>
      <c r="AI566" s="79"/>
      <c r="AJ566" s="79"/>
      <c r="AK566" s="79"/>
      <c r="AL566" s="79"/>
      <c r="AM566" s="79"/>
      <c r="AN566" s="79"/>
      <c r="AO566" s="79"/>
      <c r="AP566" s="79"/>
      <c r="AQ566" s="79"/>
      <c r="AR566" s="79"/>
      <c r="AS566" s="223"/>
      <c r="AT566" s="55"/>
      <c r="AU566" s="93"/>
      <c r="AV566" s="55"/>
      <c r="AW566" s="94"/>
      <c r="AX566" s="94"/>
      <c r="AY566" s="95"/>
      <c r="AZ566" s="95"/>
      <c r="BA566" s="95"/>
      <c r="BB566" s="100"/>
      <c r="BC566" s="95"/>
      <c r="BD566" s="95"/>
      <c r="BE566" s="95"/>
      <c r="BF566" s="95"/>
      <c r="BG566" s="95"/>
      <c r="BH566" s="95"/>
      <c r="BI566" s="95" t="e">
        <f>VLOOKUP(D566,'部省规划资金拨付（年报数据）'!$C$8:'部省规划资金拨付（年报数据）'!$BE$464,1,FALSE)</f>
        <v>#N/A</v>
      </c>
      <c r="BJ566" s="43">
        <v>0</v>
      </c>
      <c r="BK566" s="43">
        <v>0</v>
      </c>
      <c r="BL566" s="43"/>
      <c r="BM566" s="43">
        <v>0</v>
      </c>
      <c r="BN566" s="43">
        <v>0</v>
      </c>
      <c r="BO566" s="43"/>
      <c r="BP566" s="43"/>
      <c r="BQ566" s="43"/>
      <c r="BR566" s="43"/>
      <c r="BS566" s="43">
        <f t="shared" si="30"/>
        <v>0</v>
      </c>
      <c r="BT566" s="106"/>
      <c r="BU566" s="106"/>
      <c r="BV566" s="110" t="s">
        <v>1841</v>
      </c>
    </row>
    <row r="567" spans="1:74" ht="72">
      <c r="A567" s="54">
        <v>554</v>
      </c>
      <c r="B567" s="54" t="s">
        <v>162</v>
      </c>
      <c r="C567" s="54" t="s">
        <v>3570</v>
      </c>
      <c r="D567" s="281" t="s">
        <v>3571</v>
      </c>
      <c r="E567" s="31" t="s">
        <v>3571</v>
      </c>
      <c r="F567" s="31" t="s">
        <v>3571</v>
      </c>
      <c r="G567" s="32"/>
      <c r="H567" s="32"/>
      <c r="I567" s="38" t="s">
        <v>478</v>
      </c>
      <c r="J567" s="39" t="s">
        <v>1839</v>
      </c>
      <c r="K567" s="289" t="s">
        <v>88</v>
      </c>
      <c r="L567" s="38"/>
      <c r="M567" s="288" t="s">
        <v>89</v>
      </c>
      <c r="N567" s="243"/>
      <c r="O567" s="57"/>
      <c r="P567" s="152">
        <v>8</v>
      </c>
      <c r="Q567" s="152">
        <v>8</v>
      </c>
      <c r="R567" s="152"/>
      <c r="S567" s="290"/>
      <c r="T567" s="254"/>
      <c r="U567" s="254"/>
      <c r="V567" s="135"/>
      <c r="W567" s="135"/>
      <c r="X567" s="71"/>
      <c r="Y567" s="72"/>
      <c r="Z567" s="73">
        <v>24000</v>
      </c>
      <c r="AA567" s="73"/>
      <c r="AB567" s="73">
        <v>0</v>
      </c>
      <c r="AC567" s="73"/>
      <c r="AD567" s="73"/>
      <c r="AE567" s="55"/>
      <c r="AF567" s="55"/>
      <c r="AG567" s="67">
        <f t="shared" si="29"/>
        <v>0</v>
      </c>
      <c r="AH567" s="67">
        <f t="shared" si="29"/>
        <v>0</v>
      </c>
      <c r="AI567" s="79"/>
      <c r="AJ567" s="79"/>
      <c r="AK567" s="79"/>
      <c r="AL567" s="79"/>
      <c r="AM567" s="79"/>
      <c r="AN567" s="79"/>
      <c r="AO567" s="79"/>
      <c r="AP567" s="79"/>
      <c r="AQ567" s="79"/>
      <c r="AR567" s="79"/>
      <c r="AS567" s="62"/>
      <c r="AT567" s="55"/>
      <c r="AU567" s="93"/>
      <c r="AV567" s="55"/>
      <c r="AW567" s="94"/>
      <c r="AX567" s="94"/>
      <c r="AY567" s="95"/>
      <c r="AZ567" s="95"/>
      <c r="BA567" s="95"/>
      <c r="BB567" s="100"/>
      <c r="BC567" s="95"/>
      <c r="BD567" s="95"/>
      <c r="BE567" s="95"/>
      <c r="BF567" s="95"/>
      <c r="BG567" s="95"/>
      <c r="BH567" s="95"/>
      <c r="BI567" s="95" t="e">
        <f>VLOOKUP(D567,'部省规划资金拨付（年报数据）'!$C$8:'部省规划资金拨付（年报数据）'!$BE$464,1,FALSE)</f>
        <v>#N/A</v>
      </c>
      <c r="BJ567" s="43">
        <v>0</v>
      </c>
      <c r="BK567" s="43">
        <v>0</v>
      </c>
      <c r="BL567" s="43"/>
      <c r="BM567" s="43">
        <v>0</v>
      </c>
      <c r="BN567" s="43">
        <v>0</v>
      </c>
      <c r="BO567" s="43"/>
      <c r="BP567" s="43"/>
      <c r="BQ567" s="43"/>
      <c r="BR567" s="43"/>
      <c r="BS567" s="43">
        <f t="shared" si="30"/>
        <v>0</v>
      </c>
      <c r="BT567" s="106"/>
      <c r="BU567" s="106"/>
      <c r="BV567" s="110" t="s">
        <v>1841</v>
      </c>
    </row>
    <row r="568" spans="1:74" ht="48">
      <c r="A568" s="28">
        <v>555</v>
      </c>
      <c r="B568" s="28" t="s">
        <v>162</v>
      </c>
      <c r="C568" s="28" t="s">
        <v>163</v>
      </c>
      <c r="D568" s="36" t="s">
        <v>3572</v>
      </c>
      <c r="E568" s="31" t="s">
        <v>3573</v>
      </c>
      <c r="F568" s="31" t="s">
        <v>3573</v>
      </c>
      <c r="G568" s="32"/>
      <c r="H568" s="32"/>
      <c r="I568" s="38" t="s">
        <v>478</v>
      </c>
      <c r="J568" s="39" t="s">
        <v>1839</v>
      </c>
      <c r="K568" s="243" t="s">
        <v>88</v>
      </c>
      <c r="L568" s="38"/>
      <c r="M568" s="150" t="s">
        <v>89</v>
      </c>
      <c r="N568" s="50"/>
      <c r="O568" s="57"/>
      <c r="P568" s="151">
        <v>15</v>
      </c>
      <c r="Q568" s="151">
        <v>15</v>
      </c>
      <c r="R568" s="151"/>
      <c r="S568" s="66"/>
      <c r="T568" s="66"/>
      <c r="U568" s="66"/>
      <c r="V568" s="151">
        <v>2018</v>
      </c>
      <c r="W568" s="151">
        <v>2020</v>
      </c>
      <c r="X568" s="71"/>
      <c r="Y568" s="72"/>
      <c r="Z568" s="73">
        <v>95066</v>
      </c>
      <c r="AA568" s="73"/>
      <c r="AB568" s="73">
        <v>8250</v>
      </c>
      <c r="AC568" s="73"/>
      <c r="AD568" s="67">
        <v>86816</v>
      </c>
      <c r="AE568" s="55"/>
      <c r="AF568" s="55"/>
      <c r="AG568" s="67">
        <f t="shared" si="29"/>
        <v>0</v>
      </c>
      <c r="AH568" s="67">
        <f t="shared" si="29"/>
        <v>0</v>
      </c>
      <c r="AI568" s="79"/>
      <c r="AJ568" s="79"/>
      <c r="AK568" s="79"/>
      <c r="AL568" s="79"/>
      <c r="AM568" s="79"/>
      <c r="AN568" s="79"/>
      <c r="AO568" s="79"/>
      <c r="AP568" s="79"/>
      <c r="AQ568" s="79"/>
      <c r="AR568" s="79"/>
      <c r="AS568" s="62"/>
      <c r="AT568" s="55"/>
      <c r="AU568" s="93"/>
      <c r="AV568" s="55"/>
      <c r="AW568" s="94"/>
      <c r="AX568" s="94"/>
      <c r="AY568" s="95"/>
      <c r="AZ568" s="95"/>
      <c r="BA568" s="95"/>
      <c r="BB568" s="100"/>
      <c r="BC568" s="95"/>
      <c r="BD568" s="95"/>
      <c r="BE568" s="95"/>
      <c r="BF568" s="95"/>
      <c r="BG568" s="95"/>
      <c r="BH568" s="95"/>
      <c r="BI568" s="95" t="e">
        <f>VLOOKUP(D568,'部省规划资金拨付（年报数据）'!$C$8:'部省规划资金拨付（年报数据）'!$BE$464,1,FALSE)</f>
        <v>#N/A</v>
      </c>
      <c r="BJ568" s="43">
        <v>0</v>
      </c>
      <c r="BK568" s="43">
        <v>0</v>
      </c>
      <c r="BL568" s="43"/>
      <c r="BM568" s="43">
        <v>0</v>
      </c>
      <c r="BN568" s="43">
        <v>0</v>
      </c>
      <c r="BO568" s="43"/>
      <c r="BP568" s="43"/>
      <c r="BQ568" s="43"/>
      <c r="BR568" s="43"/>
      <c r="BS568" s="43">
        <f t="shared" si="30"/>
        <v>0</v>
      </c>
      <c r="BT568" s="106"/>
      <c r="BU568" s="106"/>
      <c r="BV568" s="110" t="s">
        <v>1841</v>
      </c>
    </row>
    <row r="569" spans="1:74" ht="48">
      <c r="A569" s="28">
        <v>556</v>
      </c>
      <c r="B569" s="28" t="s">
        <v>162</v>
      </c>
      <c r="C569" s="28" t="s">
        <v>608</v>
      </c>
      <c r="D569" s="281" t="s">
        <v>3574</v>
      </c>
      <c r="E569" s="31" t="s">
        <v>3574</v>
      </c>
      <c r="F569" s="31" t="s">
        <v>3574</v>
      </c>
      <c r="G569" s="32"/>
      <c r="H569" s="32"/>
      <c r="I569" s="38" t="s">
        <v>478</v>
      </c>
      <c r="J569" s="39" t="s">
        <v>1839</v>
      </c>
      <c r="K569" s="289" t="s">
        <v>88</v>
      </c>
      <c r="L569" s="38"/>
      <c r="M569" s="288" t="s">
        <v>134</v>
      </c>
      <c r="N569" s="243"/>
      <c r="O569" s="57"/>
      <c r="P569" s="152">
        <v>41</v>
      </c>
      <c r="Q569" s="152">
        <v>41</v>
      </c>
      <c r="R569" s="152"/>
      <c r="S569" s="290"/>
      <c r="T569" s="254"/>
      <c r="U569" s="254"/>
      <c r="V569" s="135"/>
      <c r="W569" s="135"/>
      <c r="X569" s="71"/>
      <c r="Y569" s="72"/>
      <c r="Z569" s="73">
        <v>119600</v>
      </c>
      <c r="AA569" s="73"/>
      <c r="AB569" s="73">
        <v>0</v>
      </c>
      <c r="AC569" s="73"/>
      <c r="AD569" s="73"/>
      <c r="AE569" s="55"/>
      <c r="AF569" s="55"/>
      <c r="AG569" s="67">
        <f t="shared" si="29"/>
        <v>0</v>
      </c>
      <c r="AH569" s="67">
        <f t="shared" si="29"/>
        <v>0</v>
      </c>
      <c r="AI569" s="79"/>
      <c r="AJ569" s="79"/>
      <c r="AK569" s="79"/>
      <c r="AL569" s="79"/>
      <c r="AM569" s="79"/>
      <c r="AN569" s="79"/>
      <c r="AO569" s="79"/>
      <c r="AP569" s="79"/>
      <c r="AQ569" s="79"/>
      <c r="AR569" s="79"/>
      <c r="AS569" s="62"/>
      <c r="AT569" s="55"/>
      <c r="AU569" s="93"/>
      <c r="AV569" s="55"/>
      <c r="AW569" s="94"/>
      <c r="AX569" s="94"/>
      <c r="AY569" s="95"/>
      <c r="AZ569" s="95"/>
      <c r="BA569" s="95"/>
      <c r="BB569" s="100"/>
      <c r="BC569" s="95"/>
      <c r="BD569" s="95"/>
      <c r="BE569" s="95"/>
      <c r="BF569" s="95"/>
      <c r="BG569" s="95"/>
      <c r="BH569" s="95"/>
      <c r="BI569" s="95" t="e">
        <f>VLOOKUP(D569,'部省规划资金拨付（年报数据）'!$C$8:'部省规划资金拨付（年报数据）'!$BE$464,1,FALSE)</f>
        <v>#N/A</v>
      </c>
      <c r="BJ569" s="43">
        <v>0</v>
      </c>
      <c r="BK569" s="43">
        <v>0</v>
      </c>
      <c r="BL569" s="43"/>
      <c r="BM569" s="43">
        <v>0</v>
      </c>
      <c r="BN569" s="43">
        <v>0</v>
      </c>
      <c r="BO569" s="43"/>
      <c r="BP569" s="43"/>
      <c r="BQ569" s="43"/>
      <c r="BR569" s="43"/>
      <c r="BS569" s="43">
        <f t="shared" si="30"/>
        <v>0</v>
      </c>
      <c r="BT569" s="106"/>
      <c r="BU569" s="106"/>
      <c r="BV569" s="110" t="s">
        <v>1841</v>
      </c>
    </row>
    <row r="570" spans="1:74" ht="60">
      <c r="A570" s="54">
        <v>557</v>
      </c>
      <c r="B570" s="54" t="s">
        <v>162</v>
      </c>
      <c r="C570" s="54" t="s">
        <v>615</v>
      </c>
      <c r="D570" s="30" t="s">
        <v>3142</v>
      </c>
      <c r="E570" s="31" t="s">
        <v>1791</v>
      </c>
      <c r="F570" s="31"/>
      <c r="G570" s="32"/>
      <c r="H570" s="32"/>
      <c r="I570" s="38" t="s">
        <v>478</v>
      </c>
      <c r="J570" s="39"/>
      <c r="K570" s="40" t="s">
        <v>88</v>
      </c>
      <c r="L570" s="38"/>
      <c r="M570" s="129" t="s">
        <v>134</v>
      </c>
      <c r="N570" s="263"/>
      <c r="O570" s="57"/>
      <c r="P570" s="66">
        <v>19.7</v>
      </c>
      <c r="Q570" s="66"/>
      <c r="R570" s="66">
        <v>19.7</v>
      </c>
      <c r="S570" s="66"/>
      <c r="T570" s="66"/>
      <c r="U570" s="66"/>
      <c r="V570" s="66">
        <v>2020</v>
      </c>
      <c r="W570" s="66">
        <v>2022</v>
      </c>
      <c r="X570" s="71"/>
      <c r="Y570" s="75"/>
      <c r="Z570" s="73">
        <v>36000</v>
      </c>
      <c r="AA570" s="73"/>
      <c r="AB570" s="73">
        <v>4000</v>
      </c>
      <c r="AC570" s="73"/>
      <c r="AD570" s="67">
        <v>32000</v>
      </c>
      <c r="AE570" s="55"/>
      <c r="AF570" s="55"/>
      <c r="AG570" s="67">
        <f t="shared" si="29"/>
        <v>0</v>
      </c>
      <c r="AH570" s="67">
        <f t="shared" si="29"/>
        <v>0</v>
      </c>
      <c r="AI570" s="79"/>
      <c r="AJ570" s="79"/>
      <c r="AK570" s="79"/>
      <c r="AL570" s="79"/>
      <c r="AM570" s="79"/>
      <c r="AN570" s="79"/>
      <c r="AO570" s="79"/>
      <c r="AP570" s="79"/>
      <c r="AQ570" s="79"/>
      <c r="AR570" s="79"/>
      <c r="AS570" s="55"/>
      <c r="AT570" s="55"/>
      <c r="AU570" s="93"/>
      <c r="AV570" s="55"/>
      <c r="AW570" s="94"/>
      <c r="AX570" s="94"/>
      <c r="AY570" s="95"/>
      <c r="AZ570" s="95"/>
      <c r="BA570" s="95"/>
      <c r="BB570" s="100"/>
      <c r="BC570" s="95"/>
      <c r="BD570" s="95"/>
      <c r="BE570" s="95"/>
      <c r="BF570" s="95"/>
      <c r="BG570" s="95"/>
      <c r="BH570" s="95"/>
      <c r="BI570" s="95" t="str">
        <f>VLOOKUP(D570,'部省规划资金拨付（年报数据）'!$C$8:'部省规划资金拨付（年报数据）'!$BE$464,1,FALSE)</f>
        <v>岳阳县麻塘至黄沙街公路（荣家湾至黄沙街段）</v>
      </c>
      <c r="BJ570" s="43">
        <v>0</v>
      </c>
      <c r="BK570" s="43">
        <v>0</v>
      </c>
      <c r="BL570" s="43"/>
      <c r="BM570" s="43">
        <v>0</v>
      </c>
      <c r="BN570" s="43">
        <v>0</v>
      </c>
      <c r="BO570" s="43"/>
      <c r="BP570" s="43"/>
      <c r="BQ570" s="43"/>
      <c r="BR570" s="43"/>
      <c r="BS570" s="43">
        <f t="shared" si="30"/>
        <v>0</v>
      </c>
      <c r="BT570" s="106"/>
      <c r="BU570" s="106"/>
      <c r="BV570" s="110" t="s">
        <v>1795</v>
      </c>
    </row>
    <row r="571" spans="1:74" ht="24">
      <c r="A571" s="28">
        <v>558</v>
      </c>
      <c r="B571" s="28" t="s">
        <v>162</v>
      </c>
      <c r="C571" s="28" t="s">
        <v>615</v>
      </c>
      <c r="D571" s="281" t="s">
        <v>3575</v>
      </c>
      <c r="E571" s="31" t="s">
        <v>3575</v>
      </c>
      <c r="F571" s="31" t="s">
        <v>3575</v>
      </c>
      <c r="G571" s="32"/>
      <c r="H571" s="32"/>
      <c r="I571" s="38" t="s">
        <v>478</v>
      </c>
      <c r="J571" s="39" t="s">
        <v>1839</v>
      </c>
      <c r="K571" s="289" t="s">
        <v>88</v>
      </c>
      <c r="L571" s="38"/>
      <c r="M571" s="288" t="s">
        <v>134</v>
      </c>
      <c r="N571" s="243"/>
      <c r="O571" s="57"/>
      <c r="P571" s="152">
        <v>17</v>
      </c>
      <c r="Q571" s="152"/>
      <c r="R571" s="152">
        <v>17</v>
      </c>
      <c r="S571" s="290"/>
      <c r="T571" s="254"/>
      <c r="U571" s="254"/>
      <c r="V571" s="135"/>
      <c r="W571" s="135"/>
      <c r="X571" s="71"/>
      <c r="Y571" s="72"/>
      <c r="Z571" s="73">
        <v>15300</v>
      </c>
      <c r="AA571" s="73"/>
      <c r="AB571" s="73">
        <v>0</v>
      </c>
      <c r="AC571" s="73"/>
      <c r="AD571" s="73"/>
      <c r="AE571" s="55"/>
      <c r="AF571" s="55"/>
      <c r="AG571" s="67">
        <f t="shared" si="29"/>
        <v>0</v>
      </c>
      <c r="AH571" s="67">
        <f t="shared" si="29"/>
        <v>0</v>
      </c>
      <c r="AI571" s="79"/>
      <c r="AJ571" s="79"/>
      <c r="AK571" s="79"/>
      <c r="AL571" s="79"/>
      <c r="AM571" s="79"/>
      <c r="AN571" s="79"/>
      <c r="AO571" s="79"/>
      <c r="AP571" s="79"/>
      <c r="AQ571" s="79"/>
      <c r="AR571" s="79"/>
      <c r="AS571" s="62"/>
      <c r="AT571" s="55"/>
      <c r="AU571" s="93"/>
      <c r="AV571" s="55"/>
      <c r="AW571" s="94"/>
      <c r="AX571" s="94"/>
      <c r="AY571" s="95"/>
      <c r="AZ571" s="95"/>
      <c r="BA571" s="95"/>
      <c r="BB571" s="100"/>
      <c r="BC571" s="95"/>
      <c r="BD571" s="95"/>
      <c r="BE571" s="95"/>
      <c r="BF571" s="95"/>
      <c r="BG571" s="95"/>
      <c r="BH571" s="95"/>
      <c r="BI571" s="95" t="e">
        <f>VLOOKUP(D571,'部省规划资金拨付（年报数据）'!$C$8:'部省规划资金拨付（年报数据）'!$BE$464,1,FALSE)</f>
        <v>#N/A</v>
      </c>
      <c r="BJ571" s="43">
        <v>0</v>
      </c>
      <c r="BK571" s="43">
        <v>0</v>
      </c>
      <c r="BL571" s="43"/>
      <c r="BM571" s="43">
        <v>0</v>
      </c>
      <c r="BN571" s="43">
        <v>0</v>
      </c>
      <c r="BO571" s="43"/>
      <c r="BP571" s="43"/>
      <c r="BQ571" s="43"/>
      <c r="BR571" s="43"/>
      <c r="BS571" s="43">
        <f t="shared" si="30"/>
        <v>0</v>
      </c>
      <c r="BT571" s="106"/>
      <c r="BU571" s="106"/>
      <c r="BV571" s="110" t="s">
        <v>1841</v>
      </c>
    </row>
    <row r="572" spans="1:74" ht="36">
      <c r="A572" s="28">
        <v>559</v>
      </c>
      <c r="B572" s="28" t="s">
        <v>162</v>
      </c>
      <c r="C572" s="28" t="s">
        <v>615</v>
      </c>
      <c r="D572" s="281" t="s">
        <v>3576</v>
      </c>
      <c r="E572" s="31" t="s">
        <v>3576</v>
      </c>
      <c r="F572" s="31" t="s">
        <v>3576</v>
      </c>
      <c r="G572" s="32"/>
      <c r="H572" s="32"/>
      <c r="I572" s="38" t="s">
        <v>478</v>
      </c>
      <c r="J572" s="39" t="s">
        <v>1839</v>
      </c>
      <c r="K572" s="289" t="s">
        <v>88</v>
      </c>
      <c r="L572" s="38"/>
      <c r="M572" s="288" t="s">
        <v>134</v>
      </c>
      <c r="N572" s="243"/>
      <c r="O572" s="57"/>
      <c r="P572" s="152">
        <v>20</v>
      </c>
      <c r="Q572" s="152"/>
      <c r="R572" s="152">
        <v>20</v>
      </c>
      <c r="S572" s="290"/>
      <c r="T572" s="254"/>
      <c r="U572" s="254"/>
      <c r="V572" s="135"/>
      <c r="W572" s="135"/>
      <c r="X572" s="71"/>
      <c r="Y572" s="72"/>
      <c r="Z572" s="73">
        <v>18000</v>
      </c>
      <c r="AA572" s="73"/>
      <c r="AB572" s="73">
        <v>0</v>
      </c>
      <c r="AC572" s="73"/>
      <c r="AD572" s="73"/>
      <c r="AE572" s="55"/>
      <c r="AF572" s="55"/>
      <c r="AG572" s="67">
        <f t="shared" si="29"/>
        <v>0</v>
      </c>
      <c r="AH572" s="67">
        <f t="shared" si="29"/>
        <v>0</v>
      </c>
      <c r="AI572" s="79"/>
      <c r="AJ572" s="79"/>
      <c r="AK572" s="79"/>
      <c r="AL572" s="79"/>
      <c r="AM572" s="79"/>
      <c r="AN572" s="79"/>
      <c r="AO572" s="79"/>
      <c r="AP572" s="79"/>
      <c r="AQ572" s="79"/>
      <c r="AR572" s="79"/>
      <c r="AS572" s="62"/>
      <c r="AT572" s="55"/>
      <c r="AU572" s="93"/>
      <c r="AV572" s="55"/>
      <c r="AW572" s="94"/>
      <c r="AX572" s="94"/>
      <c r="AY572" s="95"/>
      <c r="AZ572" s="95"/>
      <c r="BA572" s="95"/>
      <c r="BB572" s="100"/>
      <c r="BC572" s="95"/>
      <c r="BD572" s="95"/>
      <c r="BE572" s="95"/>
      <c r="BF572" s="95"/>
      <c r="BG572" s="95"/>
      <c r="BH572" s="95"/>
      <c r="BI572" s="95" t="e">
        <f>VLOOKUP(D572,'部省规划资金拨付（年报数据）'!$C$8:'部省规划资金拨付（年报数据）'!$BE$464,1,FALSE)</f>
        <v>#N/A</v>
      </c>
      <c r="BJ572" s="43">
        <v>0</v>
      </c>
      <c r="BK572" s="43">
        <v>0</v>
      </c>
      <c r="BL572" s="43"/>
      <c r="BM572" s="43">
        <v>0</v>
      </c>
      <c r="BN572" s="43">
        <v>0</v>
      </c>
      <c r="BO572" s="43"/>
      <c r="BP572" s="43"/>
      <c r="BQ572" s="43"/>
      <c r="BR572" s="43"/>
      <c r="BS572" s="43">
        <f t="shared" si="30"/>
        <v>0</v>
      </c>
      <c r="BT572" s="106"/>
      <c r="BU572" s="106"/>
      <c r="BV572" s="110" t="s">
        <v>1841</v>
      </c>
    </row>
    <row r="573" spans="1:74" ht="48">
      <c r="A573" s="54">
        <v>560</v>
      </c>
      <c r="B573" s="54" t="s">
        <v>162</v>
      </c>
      <c r="C573" s="54" t="s">
        <v>174</v>
      </c>
      <c r="D573" s="30" t="s">
        <v>3577</v>
      </c>
      <c r="E573" s="31" t="s">
        <v>3577</v>
      </c>
      <c r="F573" s="31" t="s">
        <v>3578</v>
      </c>
      <c r="G573" s="32"/>
      <c r="H573" s="32"/>
      <c r="I573" s="38" t="s">
        <v>478</v>
      </c>
      <c r="J573" s="39" t="s">
        <v>1074</v>
      </c>
      <c r="K573" s="49" t="s">
        <v>88</v>
      </c>
      <c r="L573" s="38"/>
      <c r="M573" s="150" t="s">
        <v>134</v>
      </c>
      <c r="N573" s="50"/>
      <c r="O573" s="57"/>
      <c r="P573" s="151">
        <v>9</v>
      </c>
      <c r="Q573" s="151"/>
      <c r="R573" s="151">
        <v>9</v>
      </c>
      <c r="S573" s="66"/>
      <c r="T573" s="66"/>
      <c r="U573" s="66"/>
      <c r="V573" s="151">
        <v>2018</v>
      </c>
      <c r="W573" s="151">
        <v>2020</v>
      </c>
      <c r="X573" s="71" t="s">
        <v>3579</v>
      </c>
      <c r="Y573" s="72"/>
      <c r="Z573" s="73">
        <v>74096.259999999995</v>
      </c>
      <c r="AA573" s="73"/>
      <c r="AB573" s="73">
        <v>2700</v>
      </c>
      <c r="AC573" s="73"/>
      <c r="AD573" s="67">
        <v>71396.259999999995</v>
      </c>
      <c r="AE573" s="55"/>
      <c r="AF573" s="55"/>
      <c r="AG573" s="67">
        <f t="shared" si="29"/>
        <v>0</v>
      </c>
      <c r="AH573" s="67">
        <f t="shared" si="29"/>
        <v>0</v>
      </c>
      <c r="AI573" s="79"/>
      <c r="AJ573" s="79"/>
      <c r="AK573" s="79"/>
      <c r="AL573" s="79"/>
      <c r="AM573" s="79"/>
      <c r="AN573" s="79"/>
      <c r="AO573" s="79"/>
      <c r="AP573" s="79"/>
      <c r="AQ573" s="79"/>
      <c r="AR573" s="79"/>
      <c r="AS573" s="62"/>
      <c r="AT573" s="55"/>
      <c r="AU573" s="93"/>
      <c r="AV573" s="55"/>
      <c r="AW573" s="94"/>
      <c r="AX573" s="94"/>
      <c r="AY573" s="95"/>
      <c r="AZ573" s="95"/>
      <c r="BA573" s="95"/>
      <c r="BB573" s="100"/>
      <c r="BC573" s="95"/>
      <c r="BD573" s="95"/>
      <c r="BE573" s="95"/>
      <c r="BF573" s="95"/>
      <c r="BG573" s="95"/>
      <c r="BH573" s="95"/>
      <c r="BI573" s="95" t="e">
        <f>VLOOKUP(D573,'部省规划资金拨付（年报数据）'!$C$8:'部省规划资金拨付（年报数据）'!$BE$464,1,FALSE)</f>
        <v>#N/A</v>
      </c>
      <c r="BJ573" s="43">
        <v>0</v>
      </c>
      <c r="BK573" s="43">
        <v>0</v>
      </c>
      <c r="BL573" s="43"/>
      <c r="BM573" s="43">
        <v>0</v>
      </c>
      <c r="BN573" s="43">
        <v>0</v>
      </c>
      <c r="BO573" s="43"/>
      <c r="BP573" s="43"/>
      <c r="BQ573" s="43"/>
      <c r="BR573" s="43"/>
      <c r="BS573" s="43">
        <f t="shared" si="30"/>
        <v>0</v>
      </c>
      <c r="BT573" s="106"/>
      <c r="BU573" s="106"/>
      <c r="BV573" s="110"/>
    </row>
    <row r="574" spans="1:74" ht="24">
      <c r="A574" s="28">
        <v>561</v>
      </c>
      <c r="B574" s="28" t="s">
        <v>162</v>
      </c>
      <c r="C574" s="28" t="s">
        <v>633</v>
      </c>
      <c r="D574" s="112" t="s">
        <v>3580</v>
      </c>
      <c r="E574" s="31" t="s">
        <v>3580</v>
      </c>
      <c r="F574" s="31" t="s">
        <v>3580</v>
      </c>
      <c r="G574" s="32"/>
      <c r="H574" s="32"/>
      <c r="I574" s="38" t="s">
        <v>478</v>
      </c>
      <c r="J574" s="39" t="s">
        <v>1839</v>
      </c>
      <c r="K574" s="289" t="s">
        <v>140</v>
      </c>
      <c r="L574" s="38" t="s">
        <v>141</v>
      </c>
      <c r="M574" s="288" t="s">
        <v>165</v>
      </c>
      <c r="N574" s="243"/>
      <c r="O574" s="57"/>
      <c r="P574" s="152">
        <v>25</v>
      </c>
      <c r="Q574" s="152"/>
      <c r="R574" s="152">
        <v>25</v>
      </c>
      <c r="S574" s="290"/>
      <c r="T574" s="254"/>
      <c r="U574" s="254"/>
      <c r="V574" s="135">
        <v>2019</v>
      </c>
      <c r="W574" s="135">
        <v>2021</v>
      </c>
      <c r="X574" s="71"/>
      <c r="Y574" s="72"/>
      <c r="Z574" s="73">
        <v>27500</v>
      </c>
      <c r="AA574" s="73"/>
      <c r="AB574" s="73">
        <v>10000</v>
      </c>
      <c r="AC574" s="73"/>
      <c r="AD574" s="73">
        <v>17500</v>
      </c>
      <c r="AE574" s="55"/>
      <c r="AF574" s="55"/>
      <c r="AG574" s="67">
        <f t="shared" si="29"/>
        <v>0</v>
      </c>
      <c r="AH574" s="67">
        <f t="shared" si="29"/>
        <v>0</v>
      </c>
      <c r="AI574" s="79"/>
      <c r="AJ574" s="79"/>
      <c r="AK574" s="79"/>
      <c r="AL574" s="79"/>
      <c r="AM574" s="79"/>
      <c r="AN574" s="79"/>
      <c r="AO574" s="79"/>
      <c r="AP574" s="79"/>
      <c r="AQ574" s="79"/>
      <c r="AR574" s="79"/>
      <c r="AS574" s="62"/>
      <c r="AT574" s="55"/>
      <c r="AU574" s="93"/>
      <c r="AV574" s="55"/>
      <c r="AW574" s="94"/>
      <c r="AX574" s="94"/>
      <c r="AY574" s="95"/>
      <c r="AZ574" s="95"/>
      <c r="BA574" s="95"/>
      <c r="BB574" s="100"/>
      <c r="BC574" s="95"/>
      <c r="BD574" s="95"/>
      <c r="BE574" s="95"/>
      <c r="BF574" s="95"/>
      <c r="BG574" s="95"/>
      <c r="BH574" s="95"/>
      <c r="BI574" s="95" t="e">
        <f>VLOOKUP(D574,'部省规划资金拨付（年报数据）'!$C$8:'部省规划资金拨付（年报数据）'!$BE$464,1,FALSE)</f>
        <v>#N/A</v>
      </c>
      <c r="BJ574" s="43">
        <v>0</v>
      </c>
      <c r="BK574" s="43">
        <v>0</v>
      </c>
      <c r="BL574" s="43"/>
      <c r="BM574" s="43">
        <v>0</v>
      </c>
      <c r="BN574" s="43">
        <v>0</v>
      </c>
      <c r="BO574" s="43"/>
      <c r="BP574" s="43"/>
      <c r="BQ574" s="43"/>
      <c r="BR574" s="43"/>
      <c r="BS574" s="43">
        <f t="shared" si="30"/>
        <v>0</v>
      </c>
      <c r="BT574" s="106"/>
      <c r="BU574" s="106"/>
      <c r="BV574" s="110" t="s">
        <v>1841</v>
      </c>
    </row>
    <row r="575" spans="1:74" ht="36">
      <c r="A575" s="28">
        <v>562</v>
      </c>
      <c r="B575" s="28" t="s">
        <v>162</v>
      </c>
      <c r="C575" s="28" t="s">
        <v>984</v>
      </c>
      <c r="D575" s="30" t="s">
        <v>3581</v>
      </c>
      <c r="E575" s="31" t="s">
        <v>3581</v>
      </c>
      <c r="F575" s="31" t="s">
        <v>3582</v>
      </c>
      <c r="G575" s="32"/>
      <c r="H575" s="32"/>
      <c r="I575" s="38" t="s">
        <v>478</v>
      </c>
      <c r="J575" s="39" t="s">
        <v>1074</v>
      </c>
      <c r="K575" s="49" t="s">
        <v>88</v>
      </c>
      <c r="L575" s="38"/>
      <c r="M575" s="150" t="s">
        <v>89</v>
      </c>
      <c r="N575" s="50"/>
      <c r="O575" s="57"/>
      <c r="P575" s="151">
        <v>7</v>
      </c>
      <c r="Q575" s="151"/>
      <c r="R575" s="151">
        <v>6.8959999999999999</v>
      </c>
      <c r="S575" s="66"/>
      <c r="T575" s="66"/>
      <c r="U575" s="66"/>
      <c r="V575" s="151">
        <v>2018</v>
      </c>
      <c r="W575" s="151">
        <v>2020</v>
      </c>
      <c r="X575" s="71"/>
      <c r="Y575" s="75"/>
      <c r="Z575" s="73">
        <v>8208</v>
      </c>
      <c r="AA575" s="73"/>
      <c r="AB575" s="73">
        <v>2068</v>
      </c>
      <c r="AC575" s="73"/>
      <c r="AD575" s="67">
        <v>6140</v>
      </c>
      <c r="AE575" s="55"/>
      <c r="AF575" s="55"/>
      <c r="AG575" s="67">
        <f t="shared" si="29"/>
        <v>0</v>
      </c>
      <c r="AH575" s="67">
        <f t="shared" si="29"/>
        <v>0</v>
      </c>
      <c r="AI575" s="79"/>
      <c r="AJ575" s="79"/>
      <c r="AK575" s="79"/>
      <c r="AL575" s="79"/>
      <c r="AM575" s="79"/>
      <c r="AN575" s="79"/>
      <c r="AO575" s="79"/>
      <c r="AP575" s="79"/>
      <c r="AQ575" s="79"/>
      <c r="AR575" s="79"/>
      <c r="AS575" s="62"/>
      <c r="AT575" s="55"/>
      <c r="AU575" s="93"/>
      <c r="AV575" s="55"/>
      <c r="AW575" s="94"/>
      <c r="AX575" s="94"/>
      <c r="AY575" s="95"/>
      <c r="AZ575" s="95"/>
      <c r="BA575" s="95"/>
      <c r="BB575" s="100"/>
      <c r="BC575" s="95"/>
      <c r="BD575" s="95"/>
      <c r="BE575" s="95"/>
      <c r="BF575" s="95"/>
      <c r="BG575" s="95"/>
      <c r="BH575" s="95"/>
      <c r="BI575" s="95" t="e">
        <f>VLOOKUP(D575,'部省规划资金拨付（年报数据）'!$C$8:'部省规划资金拨付（年报数据）'!$BE$464,1,FALSE)</f>
        <v>#N/A</v>
      </c>
      <c r="BJ575" s="43">
        <v>0</v>
      </c>
      <c r="BK575" s="43">
        <v>0</v>
      </c>
      <c r="BL575" s="43"/>
      <c r="BM575" s="43">
        <v>0</v>
      </c>
      <c r="BN575" s="43">
        <v>0</v>
      </c>
      <c r="BO575" s="43"/>
      <c r="BP575" s="43"/>
      <c r="BQ575" s="43"/>
      <c r="BR575" s="43"/>
      <c r="BS575" s="43">
        <f t="shared" si="30"/>
        <v>0</v>
      </c>
      <c r="BT575" s="106"/>
      <c r="BU575" s="106"/>
      <c r="BV575" s="110"/>
    </row>
    <row r="576" spans="1:74" ht="72">
      <c r="A576" s="54">
        <v>563</v>
      </c>
      <c r="B576" s="54" t="s">
        <v>162</v>
      </c>
      <c r="C576" s="54" t="s">
        <v>984</v>
      </c>
      <c r="D576" s="112" t="s">
        <v>3583</v>
      </c>
      <c r="E576" s="31" t="s">
        <v>3583</v>
      </c>
      <c r="F576" s="31" t="s">
        <v>3583</v>
      </c>
      <c r="G576" s="32"/>
      <c r="H576" s="32"/>
      <c r="I576" s="38" t="s">
        <v>478</v>
      </c>
      <c r="J576" s="39" t="s">
        <v>1839</v>
      </c>
      <c r="K576" s="289" t="s">
        <v>88</v>
      </c>
      <c r="L576" s="38"/>
      <c r="M576" s="288" t="s">
        <v>765</v>
      </c>
      <c r="N576" s="243"/>
      <c r="O576" s="57"/>
      <c r="P576" s="152">
        <v>30</v>
      </c>
      <c r="Q576" s="152"/>
      <c r="R576" s="152">
        <v>30</v>
      </c>
      <c r="S576" s="290"/>
      <c r="T576" s="254"/>
      <c r="U576" s="254"/>
      <c r="V576" s="135">
        <v>2019</v>
      </c>
      <c r="W576" s="135">
        <v>2021</v>
      </c>
      <c r="X576" s="71"/>
      <c r="Y576" s="72"/>
      <c r="Z576" s="73">
        <v>39000</v>
      </c>
      <c r="AA576" s="73"/>
      <c r="AB576" s="73">
        <v>9000</v>
      </c>
      <c r="AC576" s="73"/>
      <c r="AD576" s="73">
        <v>30000</v>
      </c>
      <c r="AE576" s="55"/>
      <c r="AF576" s="55"/>
      <c r="AG576" s="67">
        <f t="shared" si="29"/>
        <v>0</v>
      </c>
      <c r="AH576" s="67">
        <f t="shared" si="29"/>
        <v>0</v>
      </c>
      <c r="AI576" s="79"/>
      <c r="AJ576" s="79"/>
      <c r="AK576" s="79"/>
      <c r="AL576" s="79"/>
      <c r="AM576" s="79"/>
      <c r="AN576" s="79"/>
      <c r="AO576" s="79"/>
      <c r="AP576" s="79"/>
      <c r="AQ576" s="79"/>
      <c r="AR576" s="79"/>
      <c r="AS576" s="62"/>
      <c r="AT576" s="55"/>
      <c r="AU576" s="93"/>
      <c r="AV576" s="55"/>
      <c r="AW576" s="94"/>
      <c r="AX576" s="94"/>
      <c r="AY576" s="95"/>
      <c r="AZ576" s="95"/>
      <c r="BA576" s="95"/>
      <c r="BB576" s="100"/>
      <c r="BC576" s="95"/>
      <c r="BD576" s="95"/>
      <c r="BE576" s="95"/>
      <c r="BF576" s="95"/>
      <c r="BG576" s="95"/>
      <c r="BH576" s="95"/>
      <c r="BI576" s="95" t="e">
        <f>VLOOKUP(D576,'部省规划资金拨付（年报数据）'!$C$8:'部省规划资金拨付（年报数据）'!$BE$464,1,FALSE)</f>
        <v>#N/A</v>
      </c>
      <c r="BJ576" s="43">
        <v>0</v>
      </c>
      <c r="BK576" s="43">
        <v>0</v>
      </c>
      <c r="BL576" s="43"/>
      <c r="BM576" s="43">
        <v>0</v>
      </c>
      <c r="BN576" s="43">
        <v>0</v>
      </c>
      <c r="BO576" s="43"/>
      <c r="BP576" s="43"/>
      <c r="BQ576" s="43"/>
      <c r="BR576" s="43"/>
      <c r="BS576" s="43">
        <f t="shared" si="30"/>
        <v>0</v>
      </c>
      <c r="BT576" s="106"/>
      <c r="BU576" s="106"/>
      <c r="BV576" s="110" t="s">
        <v>1841</v>
      </c>
    </row>
    <row r="577" spans="1:74" ht="36">
      <c r="A577" s="28">
        <v>564</v>
      </c>
      <c r="B577" s="28" t="s">
        <v>162</v>
      </c>
      <c r="C577" s="28" t="s">
        <v>984</v>
      </c>
      <c r="D577" s="112" t="s">
        <v>3584</v>
      </c>
      <c r="E577" s="31" t="s">
        <v>3585</v>
      </c>
      <c r="F577" s="31" t="s">
        <v>3585</v>
      </c>
      <c r="G577" s="32"/>
      <c r="H577" s="32"/>
      <c r="I577" s="38" t="s">
        <v>478</v>
      </c>
      <c r="J577" s="39" t="s">
        <v>1839</v>
      </c>
      <c r="K577" s="289" t="s">
        <v>88</v>
      </c>
      <c r="L577" s="38"/>
      <c r="M577" s="288" t="s">
        <v>89</v>
      </c>
      <c r="N577" s="243"/>
      <c r="O577" s="57"/>
      <c r="P577" s="152">
        <v>5</v>
      </c>
      <c r="Q577" s="152"/>
      <c r="R577" s="152"/>
      <c r="S577" s="290">
        <v>5</v>
      </c>
      <c r="T577" s="254"/>
      <c r="U577" s="254"/>
      <c r="V577" s="135">
        <v>2019</v>
      </c>
      <c r="W577" s="135">
        <v>2021</v>
      </c>
      <c r="X577" s="71"/>
      <c r="Y577" s="72"/>
      <c r="Z577" s="73">
        <v>4500</v>
      </c>
      <c r="AA577" s="73"/>
      <c r="AB577" s="73">
        <v>1000</v>
      </c>
      <c r="AC577" s="73"/>
      <c r="AD577" s="73">
        <v>3500</v>
      </c>
      <c r="AE577" s="55"/>
      <c r="AF577" s="55"/>
      <c r="AG577" s="67">
        <f t="shared" si="29"/>
        <v>0</v>
      </c>
      <c r="AH577" s="67">
        <f t="shared" si="29"/>
        <v>0</v>
      </c>
      <c r="AI577" s="79"/>
      <c r="AJ577" s="79"/>
      <c r="AK577" s="79"/>
      <c r="AL577" s="79"/>
      <c r="AM577" s="79"/>
      <c r="AN577" s="79"/>
      <c r="AO577" s="79"/>
      <c r="AP577" s="79"/>
      <c r="AQ577" s="79"/>
      <c r="AR577" s="79"/>
      <c r="AS577" s="62"/>
      <c r="AT577" s="55"/>
      <c r="AU577" s="93"/>
      <c r="AV577" s="55"/>
      <c r="AW577" s="94"/>
      <c r="AX577" s="94"/>
      <c r="AY577" s="95"/>
      <c r="AZ577" s="95"/>
      <c r="BA577" s="95"/>
      <c r="BB577" s="100"/>
      <c r="BC577" s="95"/>
      <c r="BD577" s="95"/>
      <c r="BE577" s="95"/>
      <c r="BF577" s="95"/>
      <c r="BG577" s="95"/>
      <c r="BH577" s="95"/>
      <c r="BI577" s="95" t="e">
        <f>VLOOKUP(D577,'部省规划资金拨付（年报数据）'!$C$8:'部省规划资金拨付（年报数据）'!$BE$464,1,FALSE)</f>
        <v>#N/A</v>
      </c>
      <c r="BJ577" s="43">
        <v>0</v>
      </c>
      <c r="BK577" s="43">
        <v>0</v>
      </c>
      <c r="BL577" s="43"/>
      <c r="BM577" s="43">
        <v>0</v>
      </c>
      <c r="BN577" s="43">
        <v>0</v>
      </c>
      <c r="BO577" s="43"/>
      <c r="BP577" s="43"/>
      <c r="BQ577" s="43"/>
      <c r="BR577" s="43"/>
      <c r="BS577" s="43">
        <f t="shared" si="30"/>
        <v>0</v>
      </c>
      <c r="BT577" s="106"/>
      <c r="BU577" s="106"/>
      <c r="BV577" s="110" t="s">
        <v>1841</v>
      </c>
    </row>
    <row r="578" spans="1:74" ht="48">
      <c r="A578" s="28">
        <v>565</v>
      </c>
      <c r="B578" s="28" t="s">
        <v>162</v>
      </c>
      <c r="C578" s="28" t="s">
        <v>3586</v>
      </c>
      <c r="D578" s="112" t="s">
        <v>3587</v>
      </c>
      <c r="E578" s="31" t="s">
        <v>3573</v>
      </c>
      <c r="F578" s="31" t="s">
        <v>3573</v>
      </c>
      <c r="G578" s="32"/>
      <c r="H578" s="32"/>
      <c r="I578" s="38" t="s">
        <v>478</v>
      </c>
      <c r="J578" s="39" t="s">
        <v>1839</v>
      </c>
      <c r="K578" s="289" t="s">
        <v>88</v>
      </c>
      <c r="L578" s="38"/>
      <c r="M578" s="288" t="s">
        <v>1121</v>
      </c>
      <c r="N578" s="243"/>
      <c r="O578" s="57"/>
      <c r="P578" s="152">
        <v>5.6</v>
      </c>
      <c r="Q578" s="152">
        <v>5.6</v>
      </c>
      <c r="R578" s="152"/>
      <c r="S578" s="290"/>
      <c r="T578" s="254"/>
      <c r="U578" s="254"/>
      <c r="V578" s="135">
        <v>2019</v>
      </c>
      <c r="W578" s="135">
        <v>2021</v>
      </c>
      <c r="X578" s="71"/>
      <c r="Y578" s="72"/>
      <c r="Z578" s="73">
        <v>23000</v>
      </c>
      <c r="AA578" s="73"/>
      <c r="AB578" s="73">
        <v>2240</v>
      </c>
      <c r="AC578" s="73"/>
      <c r="AD578" s="73">
        <v>20760</v>
      </c>
      <c r="AE578" s="55"/>
      <c r="AF578" s="55"/>
      <c r="AG578" s="67">
        <f t="shared" si="29"/>
        <v>0</v>
      </c>
      <c r="AH578" s="67">
        <f t="shared" si="29"/>
        <v>0</v>
      </c>
      <c r="AI578" s="79"/>
      <c r="AJ578" s="79"/>
      <c r="AK578" s="79"/>
      <c r="AL578" s="79"/>
      <c r="AM578" s="79"/>
      <c r="AN578" s="79"/>
      <c r="AO578" s="79"/>
      <c r="AP578" s="79"/>
      <c r="AQ578" s="79"/>
      <c r="AR578" s="79"/>
      <c r="AS578" s="62"/>
      <c r="AT578" s="55"/>
      <c r="AU578" s="93"/>
      <c r="AV578" s="55"/>
      <c r="AW578" s="94"/>
      <c r="AX578" s="94"/>
      <c r="AY578" s="95"/>
      <c r="AZ578" s="95"/>
      <c r="BA578" s="95"/>
      <c r="BB578" s="100"/>
      <c r="BC578" s="95"/>
      <c r="BD578" s="95"/>
      <c r="BE578" s="95"/>
      <c r="BF578" s="95"/>
      <c r="BG578" s="95"/>
      <c r="BH578" s="95"/>
      <c r="BI578" s="95" t="e">
        <f>VLOOKUP(D578,'部省规划资金拨付（年报数据）'!$C$8:'部省规划资金拨付（年报数据）'!$BE$464,1,FALSE)</f>
        <v>#N/A</v>
      </c>
      <c r="BJ578" s="43">
        <v>0</v>
      </c>
      <c r="BK578" s="43">
        <v>0</v>
      </c>
      <c r="BL578" s="43"/>
      <c r="BM578" s="43">
        <v>0</v>
      </c>
      <c r="BN578" s="43">
        <v>0</v>
      </c>
      <c r="BO578" s="43"/>
      <c r="BP578" s="43"/>
      <c r="BQ578" s="43"/>
      <c r="BR578" s="43"/>
      <c r="BS578" s="43">
        <f t="shared" si="30"/>
        <v>0</v>
      </c>
      <c r="BT578" s="106"/>
      <c r="BU578" s="106"/>
      <c r="BV578" s="110" t="s">
        <v>1841</v>
      </c>
    </row>
    <row r="579" spans="1:74" ht="48">
      <c r="A579" s="54">
        <v>566</v>
      </c>
      <c r="B579" s="54" t="s">
        <v>162</v>
      </c>
      <c r="C579" s="54" t="s">
        <v>3586</v>
      </c>
      <c r="D579" s="112" t="s">
        <v>3588</v>
      </c>
      <c r="E579" s="31" t="s">
        <v>3573</v>
      </c>
      <c r="F579" s="31" t="s">
        <v>3573</v>
      </c>
      <c r="G579" s="32"/>
      <c r="H579" s="32"/>
      <c r="I579" s="38" t="s">
        <v>478</v>
      </c>
      <c r="J579" s="39" t="s">
        <v>1839</v>
      </c>
      <c r="K579" s="289" t="s">
        <v>88</v>
      </c>
      <c r="L579" s="38"/>
      <c r="M579" s="288" t="s">
        <v>1121</v>
      </c>
      <c r="N579" s="243"/>
      <c r="O579" s="57"/>
      <c r="P579" s="152">
        <v>23</v>
      </c>
      <c r="Q579" s="152">
        <v>23</v>
      </c>
      <c r="R579" s="152"/>
      <c r="S579" s="290"/>
      <c r="T579" s="254"/>
      <c r="U579" s="254"/>
      <c r="V579" s="135">
        <v>2019</v>
      </c>
      <c r="W579" s="135">
        <v>2021</v>
      </c>
      <c r="X579" s="71"/>
      <c r="Y579" s="72"/>
      <c r="Z579" s="73">
        <v>66753</v>
      </c>
      <c r="AA579" s="73"/>
      <c r="AB579" s="73">
        <v>9200</v>
      </c>
      <c r="AC579" s="73"/>
      <c r="AD579" s="73">
        <v>57553</v>
      </c>
      <c r="AE579" s="55"/>
      <c r="AF579" s="55"/>
      <c r="AG579" s="67">
        <f t="shared" si="29"/>
        <v>0</v>
      </c>
      <c r="AH579" s="67">
        <f t="shared" si="29"/>
        <v>0</v>
      </c>
      <c r="AI579" s="79"/>
      <c r="AJ579" s="79"/>
      <c r="AK579" s="79"/>
      <c r="AL579" s="79"/>
      <c r="AM579" s="79"/>
      <c r="AN579" s="79"/>
      <c r="AO579" s="79"/>
      <c r="AP579" s="79"/>
      <c r="AQ579" s="79"/>
      <c r="AR579" s="79"/>
      <c r="AS579" s="62"/>
      <c r="AT579" s="55"/>
      <c r="AU579" s="93"/>
      <c r="AV579" s="55"/>
      <c r="AW579" s="94"/>
      <c r="AX579" s="94"/>
      <c r="AY579" s="95"/>
      <c r="AZ579" s="95"/>
      <c r="BA579" s="95"/>
      <c r="BB579" s="100"/>
      <c r="BC579" s="95"/>
      <c r="BD579" s="95"/>
      <c r="BE579" s="95"/>
      <c r="BF579" s="95"/>
      <c r="BG579" s="95"/>
      <c r="BH579" s="95"/>
      <c r="BI579" s="95" t="e">
        <f>VLOOKUP(D579,'部省规划资金拨付（年报数据）'!$C$8:'部省规划资金拨付（年报数据）'!$BE$464,1,FALSE)</f>
        <v>#N/A</v>
      </c>
      <c r="BJ579" s="43">
        <v>0</v>
      </c>
      <c r="BK579" s="43">
        <v>0</v>
      </c>
      <c r="BL579" s="43"/>
      <c r="BM579" s="43">
        <v>0</v>
      </c>
      <c r="BN579" s="43">
        <v>0</v>
      </c>
      <c r="BO579" s="43"/>
      <c r="BP579" s="43"/>
      <c r="BQ579" s="43"/>
      <c r="BR579" s="43"/>
      <c r="BS579" s="43">
        <f t="shared" si="30"/>
        <v>0</v>
      </c>
      <c r="BT579" s="106"/>
      <c r="BU579" s="106"/>
      <c r="BV579" s="110" t="s">
        <v>1841</v>
      </c>
    </row>
    <row r="580" spans="1:74" ht="24">
      <c r="A580" s="28">
        <v>567</v>
      </c>
      <c r="B580" s="28" t="s">
        <v>190</v>
      </c>
      <c r="C580" s="28" t="s">
        <v>1559</v>
      </c>
      <c r="D580" s="144" t="s">
        <v>3589</v>
      </c>
      <c r="E580" s="31" t="s">
        <v>3589</v>
      </c>
      <c r="F580" s="31" t="s">
        <v>3589</v>
      </c>
      <c r="G580" s="32"/>
      <c r="H580" s="32"/>
      <c r="I580" s="38" t="s">
        <v>478</v>
      </c>
      <c r="J580" s="39" t="s">
        <v>1839</v>
      </c>
      <c r="K580" s="123" t="s">
        <v>88</v>
      </c>
      <c r="L580" s="38"/>
      <c r="M580" s="124" t="s">
        <v>134</v>
      </c>
      <c r="N580" s="123"/>
      <c r="O580" s="57"/>
      <c r="P580" s="134">
        <v>8</v>
      </c>
      <c r="Q580" s="134">
        <v>8</v>
      </c>
      <c r="R580" s="134"/>
      <c r="S580" s="134"/>
      <c r="T580" s="122"/>
      <c r="U580" s="122"/>
      <c r="V580" s="152"/>
      <c r="W580" s="152"/>
      <c r="X580" s="71"/>
      <c r="Y580" s="136"/>
      <c r="Z580" s="73">
        <v>7000</v>
      </c>
      <c r="AA580" s="73"/>
      <c r="AB580" s="73">
        <v>0</v>
      </c>
      <c r="AC580" s="73"/>
      <c r="AD580" s="73"/>
      <c r="AE580" s="67"/>
      <c r="AF580" s="67"/>
      <c r="AG580" s="67">
        <f t="shared" si="29"/>
        <v>0</v>
      </c>
      <c r="AH580" s="67">
        <f t="shared" si="29"/>
        <v>0</v>
      </c>
      <c r="AI580" s="79"/>
      <c r="AJ580" s="79"/>
      <c r="AK580" s="79"/>
      <c r="AL580" s="79"/>
      <c r="AM580" s="79"/>
      <c r="AN580" s="79"/>
      <c r="AO580" s="79"/>
      <c r="AP580" s="79"/>
      <c r="AQ580" s="79"/>
      <c r="AR580" s="79"/>
      <c r="AS580" s="93"/>
      <c r="AT580" s="55"/>
      <c r="AU580" s="93"/>
      <c r="AV580" s="55"/>
      <c r="AW580" s="94"/>
      <c r="AX580" s="94"/>
      <c r="AY580" s="95"/>
      <c r="AZ580" s="95"/>
      <c r="BA580" s="95"/>
      <c r="BB580" s="100"/>
      <c r="BC580" s="95"/>
      <c r="BD580" s="95"/>
      <c r="BE580" s="95"/>
      <c r="BF580" s="95"/>
      <c r="BG580" s="95"/>
      <c r="BH580" s="95"/>
      <c r="BI580" s="95" t="e">
        <f>VLOOKUP(D580,'部省规划资金拨付（年报数据）'!$C$8:'部省规划资金拨付（年报数据）'!$BE$464,1,FALSE)</f>
        <v>#N/A</v>
      </c>
      <c r="BJ580" s="43">
        <v>0</v>
      </c>
      <c r="BK580" s="43">
        <v>0</v>
      </c>
      <c r="BL580" s="43"/>
      <c r="BM580" s="43">
        <v>0</v>
      </c>
      <c r="BN580" s="43">
        <v>0</v>
      </c>
      <c r="BO580" s="43"/>
      <c r="BP580" s="43"/>
      <c r="BQ580" s="43"/>
      <c r="BR580" s="43"/>
      <c r="BS580" s="43">
        <f t="shared" si="30"/>
        <v>0</v>
      </c>
      <c r="BT580" s="106"/>
      <c r="BU580" s="106"/>
      <c r="BV580" s="110" t="s">
        <v>1841</v>
      </c>
    </row>
    <row r="581" spans="1:74" ht="24">
      <c r="A581" s="28">
        <v>568</v>
      </c>
      <c r="B581" s="28" t="s">
        <v>190</v>
      </c>
      <c r="C581" s="28" t="s">
        <v>3590</v>
      </c>
      <c r="D581" s="144" t="s">
        <v>3591</v>
      </c>
      <c r="E581" s="31" t="s">
        <v>3591</v>
      </c>
      <c r="F581" s="31" t="s">
        <v>3591</v>
      </c>
      <c r="G581" s="32"/>
      <c r="H581" s="32"/>
      <c r="I581" s="38" t="s">
        <v>478</v>
      </c>
      <c r="J581" s="39" t="s">
        <v>1839</v>
      </c>
      <c r="K581" s="123" t="s">
        <v>88</v>
      </c>
      <c r="L581" s="38"/>
      <c r="M581" s="124" t="s">
        <v>134</v>
      </c>
      <c r="N581" s="123"/>
      <c r="O581" s="57"/>
      <c r="P581" s="134">
        <v>3</v>
      </c>
      <c r="Q581" s="134"/>
      <c r="R581" s="134">
        <v>3</v>
      </c>
      <c r="S581" s="134"/>
      <c r="T581" s="122"/>
      <c r="U581" s="122"/>
      <c r="V581" s="152"/>
      <c r="W581" s="152"/>
      <c r="X581" s="71"/>
      <c r="Y581" s="136"/>
      <c r="Z581" s="73">
        <v>7000</v>
      </c>
      <c r="AA581" s="73"/>
      <c r="AB581" s="73">
        <v>0</v>
      </c>
      <c r="AC581" s="73"/>
      <c r="AD581" s="73"/>
      <c r="AE581" s="67"/>
      <c r="AF581" s="67"/>
      <c r="AG581" s="67">
        <f t="shared" si="29"/>
        <v>0</v>
      </c>
      <c r="AH581" s="67">
        <f t="shared" si="29"/>
        <v>0</v>
      </c>
      <c r="AI581" s="79"/>
      <c r="AJ581" s="79"/>
      <c r="AK581" s="79"/>
      <c r="AL581" s="79"/>
      <c r="AM581" s="79"/>
      <c r="AN581" s="79"/>
      <c r="AO581" s="79"/>
      <c r="AP581" s="79"/>
      <c r="AQ581" s="79"/>
      <c r="AR581" s="79"/>
      <c r="AS581" s="93"/>
      <c r="AT581" s="55"/>
      <c r="AU581" s="93"/>
      <c r="AV581" s="55"/>
      <c r="AW581" s="94"/>
      <c r="AX581" s="94"/>
      <c r="AY581" s="95"/>
      <c r="AZ581" s="95"/>
      <c r="BA581" s="95"/>
      <c r="BB581" s="100"/>
      <c r="BC581" s="95"/>
      <c r="BD581" s="95"/>
      <c r="BE581" s="95"/>
      <c r="BF581" s="95"/>
      <c r="BG581" s="95"/>
      <c r="BH581" s="95"/>
      <c r="BI581" s="95" t="e">
        <f>VLOOKUP(D581,'部省规划资金拨付（年报数据）'!$C$8:'部省规划资金拨付（年报数据）'!$BE$464,1,FALSE)</f>
        <v>#N/A</v>
      </c>
      <c r="BJ581" s="43">
        <v>0</v>
      </c>
      <c r="BK581" s="43">
        <v>0</v>
      </c>
      <c r="BL581" s="43"/>
      <c r="BM581" s="43">
        <v>0</v>
      </c>
      <c r="BN581" s="43">
        <v>0</v>
      </c>
      <c r="BO581" s="43"/>
      <c r="BP581" s="43"/>
      <c r="BQ581" s="43"/>
      <c r="BR581" s="43"/>
      <c r="BS581" s="43">
        <f t="shared" si="30"/>
        <v>0</v>
      </c>
      <c r="BT581" s="106"/>
      <c r="BU581" s="106"/>
      <c r="BV581" s="110" t="s">
        <v>1841</v>
      </c>
    </row>
    <row r="582" spans="1:74" ht="24">
      <c r="A582" s="54">
        <v>569</v>
      </c>
      <c r="B582" s="54" t="s">
        <v>190</v>
      </c>
      <c r="C582" s="54" t="s">
        <v>3590</v>
      </c>
      <c r="D582" s="293" t="s">
        <v>3592</v>
      </c>
      <c r="E582" s="31" t="s">
        <v>3592</v>
      </c>
      <c r="F582" s="31" t="s">
        <v>3592</v>
      </c>
      <c r="G582" s="32"/>
      <c r="H582" s="32"/>
      <c r="I582" s="38" t="s">
        <v>478</v>
      </c>
      <c r="J582" s="39" t="s">
        <v>1839</v>
      </c>
      <c r="K582" s="123" t="s">
        <v>88</v>
      </c>
      <c r="L582" s="38"/>
      <c r="M582" s="124" t="s">
        <v>89</v>
      </c>
      <c r="N582" s="123"/>
      <c r="O582" s="57"/>
      <c r="P582" s="297">
        <v>16</v>
      </c>
      <c r="Q582" s="309">
        <v>16</v>
      </c>
      <c r="R582" s="309"/>
      <c r="S582" s="309"/>
      <c r="T582" s="122"/>
      <c r="U582" s="122"/>
      <c r="V582" s="152"/>
      <c r="W582" s="152"/>
      <c r="X582" s="71"/>
      <c r="Y582" s="136"/>
      <c r="Z582" s="73">
        <v>40000</v>
      </c>
      <c r="AA582" s="73"/>
      <c r="AB582" s="73">
        <v>0</v>
      </c>
      <c r="AC582" s="73"/>
      <c r="AD582" s="73"/>
      <c r="AE582" s="67"/>
      <c r="AF582" s="67"/>
      <c r="AG582" s="67">
        <f t="shared" si="29"/>
        <v>0</v>
      </c>
      <c r="AH582" s="67">
        <f t="shared" si="29"/>
        <v>0</v>
      </c>
      <c r="AI582" s="79"/>
      <c r="AJ582" s="79"/>
      <c r="AK582" s="79"/>
      <c r="AL582" s="79"/>
      <c r="AM582" s="79"/>
      <c r="AN582" s="79"/>
      <c r="AO582" s="79"/>
      <c r="AP582" s="79"/>
      <c r="AQ582" s="79"/>
      <c r="AR582" s="79"/>
      <c r="AS582" s="93"/>
      <c r="AT582" s="55"/>
      <c r="AU582" s="93"/>
      <c r="AV582" s="55"/>
      <c r="AW582" s="94"/>
      <c r="AX582" s="94"/>
      <c r="AY582" s="95"/>
      <c r="AZ582" s="95"/>
      <c r="BA582" s="95"/>
      <c r="BB582" s="100"/>
      <c r="BC582" s="95"/>
      <c r="BD582" s="95"/>
      <c r="BE582" s="95"/>
      <c r="BF582" s="95"/>
      <c r="BG582" s="95"/>
      <c r="BH582" s="95"/>
      <c r="BI582" s="95" t="e">
        <f>VLOOKUP(D582,'部省规划资金拨付（年报数据）'!$C$8:'部省规划资金拨付（年报数据）'!$BE$464,1,FALSE)</f>
        <v>#N/A</v>
      </c>
      <c r="BJ582" s="43">
        <v>0</v>
      </c>
      <c r="BK582" s="43">
        <v>0</v>
      </c>
      <c r="BL582" s="43"/>
      <c r="BM582" s="43">
        <v>0</v>
      </c>
      <c r="BN582" s="43">
        <v>0</v>
      </c>
      <c r="BO582" s="43"/>
      <c r="BP582" s="43"/>
      <c r="BQ582" s="43"/>
      <c r="BR582" s="43"/>
      <c r="BS582" s="43">
        <f t="shared" si="30"/>
        <v>0</v>
      </c>
      <c r="BT582" s="106"/>
      <c r="BU582" s="106"/>
      <c r="BV582" s="110"/>
    </row>
    <row r="583" spans="1:74" ht="24">
      <c r="A583" s="28">
        <v>570</v>
      </c>
      <c r="B583" s="28" t="s">
        <v>190</v>
      </c>
      <c r="C583" s="28" t="s">
        <v>3593</v>
      </c>
      <c r="D583" s="36" t="s">
        <v>3594</v>
      </c>
      <c r="E583" s="31" t="s">
        <v>3594</v>
      </c>
      <c r="F583" s="31" t="s">
        <v>3594</v>
      </c>
      <c r="G583" s="32"/>
      <c r="H583" s="32"/>
      <c r="I583" s="38" t="s">
        <v>478</v>
      </c>
      <c r="J583" s="39" t="s">
        <v>1839</v>
      </c>
      <c r="K583" s="243" t="s">
        <v>88</v>
      </c>
      <c r="L583" s="47"/>
      <c r="M583" s="53" t="s">
        <v>165</v>
      </c>
      <c r="N583" s="53"/>
      <c r="O583" s="57"/>
      <c r="P583" s="48">
        <v>5</v>
      </c>
      <c r="Q583" s="67">
        <v>5</v>
      </c>
      <c r="R583" s="67"/>
      <c r="S583" s="55"/>
      <c r="T583" s="55"/>
      <c r="U583" s="55"/>
      <c r="V583" s="67">
        <v>2018</v>
      </c>
      <c r="W583" s="67">
        <v>2020</v>
      </c>
      <c r="X583" s="71"/>
      <c r="Y583" s="136"/>
      <c r="Z583" s="73">
        <v>22000</v>
      </c>
      <c r="AA583" s="73"/>
      <c r="AB583" s="73">
        <v>2000</v>
      </c>
      <c r="AC583" s="73"/>
      <c r="AD583" s="67">
        <v>20000</v>
      </c>
      <c r="AE583" s="67"/>
      <c r="AF583" s="67"/>
      <c r="AG583" s="67">
        <f t="shared" si="29"/>
        <v>0</v>
      </c>
      <c r="AH583" s="67">
        <f t="shared" si="29"/>
        <v>0</v>
      </c>
      <c r="AI583" s="79"/>
      <c r="AJ583" s="79"/>
      <c r="AK583" s="79"/>
      <c r="AL583" s="79"/>
      <c r="AM583" s="79"/>
      <c r="AN583" s="79"/>
      <c r="AO583" s="79"/>
      <c r="AP583" s="79"/>
      <c r="AQ583" s="79"/>
      <c r="AR583" s="79"/>
      <c r="AS583" s="93"/>
      <c r="AT583" s="55"/>
      <c r="AU583" s="93"/>
      <c r="AV583" s="55"/>
      <c r="AW583" s="94"/>
      <c r="AX583" s="94"/>
      <c r="AY583" s="95"/>
      <c r="AZ583" s="95"/>
      <c r="BA583" s="95"/>
      <c r="BB583" s="100"/>
      <c r="BC583" s="95"/>
      <c r="BD583" s="95"/>
      <c r="BE583" s="95"/>
      <c r="BF583" s="95"/>
      <c r="BG583" s="95"/>
      <c r="BH583" s="95"/>
      <c r="BI583" s="95" t="e">
        <f>VLOOKUP(D583,'部省规划资金拨付（年报数据）'!$C$8:'部省规划资金拨付（年报数据）'!$BE$464,1,FALSE)</f>
        <v>#N/A</v>
      </c>
      <c r="BJ583" s="43">
        <v>0</v>
      </c>
      <c r="BK583" s="43">
        <v>0</v>
      </c>
      <c r="BL583" s="43"/>
      <c r="BM583" s="43">
        <v>0</v>
      </c>
      <c r="BN583" s="43">
        <v>0</v>
      </c>
      <c r="BO583" s="43"/>
      <c r="BP583" s="43"/>
      <c r="BQ583" s="43"/>
      <c r="BR583" s="43"/>
      <c r="BS583" s="43">
        <f t="shared" si="30"/>
        <v>0</v>
      </c>
      <c r="BT583" s="106"/>
      <c r="BU583" s="106"/>
      <c r="BV583" s="110" t="s">
        <v>1841</v>
      </c>
    </row>
    <row r="584" spans="1:74" ht="48">
      <c r="A584" s="28">
        <v>571</v>
      </c>
      <c r="B584" s="28" t="s">
        <v>190</v>
      </c>
      <c r="C584" s="28" t="s">
        <v>200</v>
      </c>
      <c r="D584" s="281" t="s">
        <v>3595</v>
      </c>
      <c r="E584" s="31" t="s">
        <v>3595</v>
      </c>
      <c r="F584" s="31" t="s">
        <v>3595</v>
      </c>
      <c r="G584" s="32"/>
      <c r="H584" s="32"/>
      <c r="I584" s="38" t="s">
        <v>478</v>
      </c>
      <c r="J584" s="39" t="s">
        <v>1839</v>
      </c>
      <c r="K584" s="123" t="s">
        <v>88</v>
      </c>
      <c r="L584" s="38"/>
      <c r="M584" s="124" t="s">
        <v>134</v>
      </c>
      <c r="N584" s="123"/>
      <c r="O584" s="57"/>
      <c r="P584" s="134">
        <v>17</v>
      </c>
      <c r="Q584" s="134"/>
      <c r="R584" s="134">
        <v>17</v>
      </c>
      <c r="S584" s="134"/>
      <c r="T584" s="122"/>
      <c r="U584" s="122"/>
      <c r="V584" s="152"/>
      <c r="W584" s="152"/>
      <c r="X584" s="71"/>
      <c r="Y584" s="136"/>
      <c r="Z584" s="73">
        <v>12000</v>
      </c>
      <c r="AA584" s="73"/>
      <c r="AB584" s="73">
        <v>0</v>
      </c>
      <c r="AC584" s="73"/>
      <c r="AD584" s="73"/>
      <c r="AE584" s="67"/>
      <c r="AF584" s="67"/>
      <c r="AG584" s="67">
        <f t="shared" si="29"/>
        <v>0</v>
      </c>
      <c r="AH584" s="67">
        <f t="shared" si="29"/>
        <v>0</v>
      </c>
      <c r="AI584" s="79"/>
      <c r="AJ584" s="79"/>
      <c r="AK584" s="79"/>
      <c r="AL584" s="79"/>
      <c r="AM584" s="79"/>
      <c r="AN584" s="79"/>
      <c r="AO584" s="79"/>
      <c r="AP584" s="79"/>
      <c r="AQ584" s="79"/>
      <c r="AR584" s="79"/>
      <c r="AS584" s="93"/>
      <c r="AT584" s="55"/>
      <c r="AU584" s="93"/>
      <c r="AV584" s="55"/>
      <c r="AW584" s="94"/>
      <c r="AX584" s="94"/>
      <c r="AY584" s="95"/>
      <c r="AZ584" s="95"/>
      <c r="BA584" s="95"/>
      <c r="BB584" s="100"/>
      <c r="BC584" s="95"/>
      <c r="BD584" s="95"/>
      <c r="BE584" s="95"/>
      <c r="BF584" s="95"/>
      <c r="BG584" s="95"/>
      <c r="BH584" s="95"/>
      <c r="BI584" s="95" t="e">
        <f>VLOOKUP(D584,'部省规划资金拨付（年报数据）'!$C$8:'部省规划资金拨付（年报数据）'!$BE$464,1,FALSE)</f>
        <v>#N/A</v>
      </c>
      <c r="BJ584" s="43">
        <v>0</v>
      </c>
      <c r="BK584" s="43">
        <v>0</v>
      </c>
      <c r="BL584" s="43"/>
      <c r="BM584" s="43">
        <v>0</v>
      </c>
      <c r="BN584" s="43">
        <v>0</v>
      </c>
      <c r="BO584" s="43"/>
      <c r="BP584" s="43"/>
      <c r="BQ584" s="43"/>
      <c r="BR584" s="43"/>
      <c r="BS584" s="43">
        <f t="shared" si="30"/>
        <v>0</v>
      </c>
      <c r="BT584" s="106"/>
      <c r="BU584" s="106"/>
      <c r="BV584" s="110" t="s">
        <v>1841</v>
      </c>
    </row>
    <row r="585" spans="1:74" ht="48">
      <c r="A585" s="54">
        <v>572</v>
      </c>
      <c r="B585" s="54" t="s">
        <v>190</v>
      </c>
      <c r="C585" s="54" t="s">
        <v>200</v>
      </c>
      <c r="D585" s="294" t="s">
        <v>3596</v>
      </c>
      <c r="E585" s="31" t="s">
        <v>3596</v>
      </c>
      <c r="F585" s="31" t="s">
        <v>3596</v>
      </c>
      <c r="G585" s="32"/>
      <c r="H585" s="32"/>
      <c r="I585" s="38" t="s">
        <v>478</v>
      </c>
      <c r="J585" s="39" t="s">
        <v>1074</v>
      </c>
      <c r="K585" s="123" t="s">
        <v>88</v>
      </c>
      <c r="L585" s="38"/>
      <c r="M585" s="124" t="s">
        <v>89</v>
      </c>
      <c r="N585" s="123"/>
      <c r="O585" s="57"/>
      <c r="P585" s="134">
        <v>5</v>
      </c>
      <c r="Q585" s="255"/>
      <c r="R585" s="255">
        <v>5</v>
      </c>
      <c r="S585" s="255"/>
      <c r="T585" s="122"/>
      <c r="U585" s="122"/>
      <c r="V585" s="152"/>
      <c r="W585" s="152"/>
      <c r="X585" s="71"/>
      <c r="Y585" s="136"/>
      <c r="Z585" s="73">
        <v>8500</v>
      </c>
      <c r="AA585" s="73"/>
      <c r="AB585" s="73">
        <v>0</v>
      </c>
      <c r="AC585" s="73"/>
      <c r="AD585" s="73"/>
      <c r="AE585" s="67"/>
      <c r="AF585" s="67"/>
      <c r="AG585" s="67">
        <f t="shared" si="29"/>
        <v>0</v>
      </c>
      <c r="AH585" s="67">
        <f t="shared" si="29"/>
        <v>0</v>
      </c>
      <c r="AI585" s="79"/>
      <c r="AJ585" s="79"/>
      <c r="AK585" s="79"/>
      <c r="AL585" s="79"/>
      <c r="AM585" s="79"/>
      <c r="AN585" s="79"/>
      <c r="AO585" s="79"/>
      <c r="AP585" s="79"/>
      <c r="AQ585" s="79"/>
      <c r="AR585" s="79"/>
      <c r="AS585" s="93"/>
      <c r="AT585" s="55"/>
      <c r="AU585" s="93"/>
      <c r="AV585" s="55"/>
      <c r="AW585" s="94"/>
      <c r="AX585" s="94"/>
      <c r="AY585" s="95"/>
      <c r="AZ585" s="95"/>
      <c r="BA585" s="95"/>
      <c r="BB585" s="100"/>
      <c r="BC585" s="95"/>
      <c r="BD585" s="95"/>
      <c r="BE585" s="95"/>
      <c r="BF585" s="95"/>
      <c r="BG585" s="95"/>
      <c r="BH585" s="95"/>
      <c r="BI585" s="95" t="e">
        <f>VLOOKUP(D585,'部省规划资金拨付（年报数据）'!$C$8:'部省规划资金拨付（年报数据）'!$BE$464,1,FALSE)</f>
        <v>#N/A</v>
      </c>
      <c r="BJ585" s="43">
        <v>0</v>
      </c>
      <c r="BK585" s="43">
        <v>0</v>
      </c>
      <c r="BL585" s="43"/>
      <c r="BM585" s="43">
        <v>0</v>
      </c>
      <c r="BN585" s="43">
        <v>0</v>
      </c>
      <c r="BO585" s="43"/>
      <c r="BP585" s="43"/>
      <c r="BQ585" s="43"/>
      <c r="BR585" s="43"/>
      <c r="BS585" s="43">
        <f t="shared" si="30"/>
        <v>0</v>
      </c>
      <c r="BT585" s="106"/>
      <c r="BU585" s="106"/>
      <c r="BV585" s="110"/>
    </row>
    <row r="586" spans="1:74" ht="24">
      <c r="A586" s="28">
        <v>573</v>
      </c>
      <c r="B586" s="28" t="s">
        <v>190</v>
      </c>
      <c r="C586" s="28" t="s">
        <v>200</v>
      </c>
      <c r="D586" s="294" t="s">
        <v>3597</v>
      </c>
      <c r="E586" s="31" t="s">
        <v>3597</v>
      </c>
      <c r="F586" s="31" t="s">
        <v>3597</v>
      </c>
      <c r="G586" s="32"/>
      <c r="H586" s="32"/>
      <c r="I586" s="38" t="s">
        <v>478</v>
      </c>
      <c r="J586" s="39" t="s">
        <v>1839</v>
      </c>
      <c r="K586" s="123" t="s">
        <v>88</v>
      </c>
      <c r="L586" s="38"/>
      <c r="M586" s="124" t="s">
        <v>134</v>
      </c>
      <c r="N586" s="123"/>
      <c r="O586" s="57"/>
      <c r="P586" s="134">
        <v>12</v>
      </c>
      <c r="Q586" s="217"/>
      <c r="R586" s="217">
        <v>12</v>
      </c>
      <c r="S586" s="217"/>
      <c r="T586" s="122"/>
      <c r="U586" s="122"/>
      <c r="V586" s="152"/>
      <c r="W586" s="152"/>
      <c r="X586" s="71"/>
      <c r="Y586" s="136"/>
      <c r="Z586" s="73">
        <v>35000</v>
      </c>
      <c r="AA586" s="73"/>
      <c r="AB586" s="73">
        <v>0</v>
      </c>
      <c r="AC586" s="73"/>
      <c r="AD586" s="73"/>
      <c r="AE586" s="67"/>
      <c r="AF586" s="67"/>
      <c r="AG586" s="67">
        <f t="shared" si="29"/>
        <v>0</v>
      </c>
      <c r="AH586" s="67">
        <f t="shared" si="29"/>
        <v>0</v>
      </c>
      <c r="AI586" s="79"/>
      <c r="AJ586" s="79"/>
      <c r="AK586" s="79"/>
      <c r="AL586" s="79"/>
      <c r="AM586" s="79"/>
      <c r="AN586" s="79"/>
      <c r="AO586" s="79"/>
      <c r="AP586" s="79"/>
      <c r="AQ586" s="79"/>
      <c r="AR586" s="79"/>
      <c r="AS586" s="93"/>
      <c r="AT586" s="55"/>
      <c r="AU586" s="93"/>
      <c r="AV586" s="55"/>
      <c r="AW586" s="94"/>
      <c r="AX586" s="94"/>
      <c r="AY586" s="95"/>
      <c r="AZ586" s="95"/>
      <c r="BA586" s="95"/>
      <c r="BB586" s="100"/>
      <c r="BC586" s="95"/>
      <c r="BD586" s="95"/>
      <c r="BE586" s="95"/>
      <c r="BF586" s="95"/>
      <c r="BG586" s="95"/>
      <c r="BH586" s="95"/>
      <c r="BI586" s="95" t="e">
        <f>VLOOKUP(D586,'部省规划资金拨付（年报数据）'!$C$8:'部省规划资金拨付（年报数据）'!$BE$464,1,FALSE)</f>
        <v>#N/A</v>
      </c>
      <c r="BJ586" s="43">
        <v>0</v>
      </c>
      <c r="BK586" s="43">
        <v>0</v>
      </c>
      <c r="BL586" s="43"/>
      <c r="BM586" s="43">
        <v>0</v>
      </c>
      <c r="BN586" s="43">
        <v>0</v>
      </c>
      <c r="BO586" s="43"/>
      <c r="BP586" s="43"/>
      <c r="BQ586" s="43"/>
      <c r="BR586" s="43"/>
      <c r="BS586" s="43">
        <f t="shared" si="30"/>
        <v>0</v>
      </c>
      <c r="BT586" s="106"/>
      <c r="BU586" s="106"/>
      <c r="BV586" s="110" t="s">
        <v>1841</v>
      </c>
    </row>
    <row r="587" spans="1:74" ht="24">
      <c r="A587" s="28">
        <v>574</v>
      </c>
      <c r="B587" s="28" t="s">
        <v>190</v>
      </c>
      <c r="C587" s="28" t="s">
        <v>200</v>
      </c>
      <c r="D587" s="294" t="s">
        <v>3598</v>
      </c>
      <c r="E587" s="31" t="s">
        <v>3598</v>
      </c>
      <c r="F587" s="31" t="s">
        <v>3598</v>
      </c>
      <c r="G587" s="32"/>
      <c r="H587" s="32"/>
      <c r="I587" s="38" t="s">
        <v>478</v>
      </c>
      <c r="J587" s="39" t="s">
        <v>1839</v>
      </c>
      <c r="K587" s="123" t="s">
        <v>88</v>
      </c>
      <c r="L587" s="38"/>
      <c r="M587" s="124" t="s">
        <v>89</v>
      </c>
      <c r="N587" s="123"/>
      <c r="O587" s="57"/>
      <c r="P587" s="134">
        <v>8</v>
      </c>
      <c r="Q587" s="310"/>
      <c r="R587" s="310">
        <v>8</v>
      </c>
      <c r="S587" s="297"/>
      <c r="T587" s="122"/>
      <c r="U587" s="122"/>
      <c r="V587" s="152"/>
      <c r="W587" s="152"/>
      <c r="X587" s="71"/>
      <c r="Y587" s="136"/>
      <c r="Z587" s="73">
        <v>8000</v>
      </c>
      <c r="AA587" s="73"/>
      <c r="AB587" s="73">
        <v>0</v>
      </c>
      <c r="AC587" s="73"/>
      <c r="AD587" s="73"/>
      <c r="AE587" s="67"/>
      <c r="AF587" s="67"/>
      <c r="AG587" s="67">
        <f t="shared" ref="AG587:AH650" si="31">AI587+AS587+AW587+BA587+BE587</f>
        <v>0</v>
      </c>
      <c r="AH587" s="67">
        <f t="shared" si="31"/>
        <v>0</v>
      </c>
      <c r="AI587" s="79"/>
      <c r="AJ587" s="79"/>
      <c r="AK587" s="79"/>
      <c r="AL587" s="79"/>
      <c r="AM587" s="79"/>
      <c r="AN587" s="79"/>
      <c r="AO587" s="79"/>
      <c r="AP587" s="79"/>
      <c r="AQ587" s="79"/>
      <c r="AR587" s="79"/>
      <c r="AS587" s="93"/>
      <c r="AT587" s="55"/>
      <c r="AU587" s="93"/>
      <c r="AV587" s="55"/>
      <c r="AW587" s="94"/>
      <c r="AX587" s="94"/>
      <c r="AY587" s="95"/>
      <c r="AZ587" s="95"/>
      <c r="BA587" s="95"/>
      <c r="BB587" s="100"/>
      <c r="BC587" s="95"/>
      <c r="BD587" s="95"/>
      <c r="BE587" s="95"/>
      <c r="BF587" s="95"/>
      <c r="BG587" s="95"/>
      <c r="BH587" s="95"/>
      <c r="BI587" s="95" t="e">
        <f>VLOOKUP(D587,'部省规划资金拨付（年报数据）'!$C$8:'部省规划资金拨付（年报数据）'!$BE$464,1,FALSE)</f>
        <v>#N/A</v>
      </c>
      <c r="BJ587" s="43">
        <v>0</v>
      </c>
      <c r="BK587" s="43">
        <v>0</v>
      </c>
      <c r="BL587" s="43"/>
      <c r="BM587" s="43">
        <v>0</v>
      </c>
      <c r="BN587" s="43">
        <v>0</v>
      </c>
      <c r="BO587" s="43"/>
      <c r="BP587" s="43"/>
      <c r="BQ587" s="43"/>
      <c r="BR587" s="43"/>
      <c r="BS587" s="43">
        <f t="shared" si="30"/>
        <v>0</v>
      </c>
      <c r="BT587" s="106"/>
      <c r="BU587" s="106"/>
      <c r="BV587" s="110" t="s">
        <v>1841</v>
      </c>
    </row>
    <row r="588" spans="1:74">
      <c r="A588" s="54">
        <v>575</v>
      </c>
      <c r="B588" s="54" t="s">
        <v>190</v>
      </c>
      <c r="C588" s="54" t="s">
        <v>200</v>
      </c>
      <c r="D588" s="294" t="s">
        <v>3599</v>
      </c>
      <c r="E588" s="31" t="s">
        <v>3599</v>
      </c>
      <c r="F588" s="31" t="s">
        <v>3599</v>
      </c>
      <c r="G588" s="32"/>
      <c r="H588" s="32"/>
      <c r="I588" s="38" t="s">
        <v>478</v>
      </c>
      <c r="J588" s="39" t="s">
        <v>1839</v>
      </c>
      <c r="K588" s="123" t="s">
        <v>88</v>
      </c>
      <c r="L588" s="38"/>
      <c r="M588" s="124" t="s">
        <v>134</v>
      </c>
      <c r="N588" s="123"/>
      <c r="O588" s="57"/>
      <c r="P588" s="297">
        <v>7</v>
      </c>
      <c r="Q588" s="310"/>
      <c r="R588" s="310">
        <v>7</v>
      </c>
      <c r="S588" s="310"/>
      <c r="T588" s="122"/>
      <c r="U588" s="122"/>
      <c r="V588" s="152"/>
      <c r="W588" s="152"/>
      <c r="X588" s="71"/>
      <c r="Y588" s="136"/>
      <c r="Z588" s="73">
        <v>10500</v>
      </c>
      <c r="AA588" s="73"/>
      <c r="AB588" s="73">
        <v>0</v>
      </c>
      <c r="AC588" s="73"/>
      <c r="AD588" s="73"/>
      <c r="AE588" s="67"/>
      <c r="AF588" s="67"/>
      <c r="AG588" s="67">
        <f t="shared" si="31"/>
        <v>0</v>
      </c>
      <c r="AH588" s="67">
        <f t="shared" si="31"/>
        <v>0</v>
      </c>
      <c r="AI588" s="79"/>
      <c r="AJ588" s="79"/>
      <c r="AK588" s="79"/>
      <c r="AL588" s="79"/>
      <c r="AM588" s="79"/>
      <c r="AN588" s="79"/>
      <c r="AO588" s="79"/>
      <c r="AP588" s="79"/>
      <c r="AQ588" s="79"/>
      <c r="AR588" s="79"/>
      <c r="AS588" s="93"/>
      <c r="AT588" s="55"/>
      <c r="AU588" s="93"/>
      <c r="AV588" s="55"/>
      <c r="AW588" s="94"/>
      <c r="AX588" s="94"/>
      <c r="AY588" s="95"/>
      <c r="AZ588" s="95"/>
      <c r="BA588" s="95"/>
      <c r="BB588" s="100"/>
      <c r="BC588" s="95"/>
      <c r="BD588" s="95"/>
      <c r="BE588" s="95"/>
      <c r="BF588" s="95"/>
      <c r="BG588" s="95"/>
      <c r="BH588" s="95"/>
      <c r="BI588" s="95" t="e">
        <f>VLOOKUP(D588,'部省规划资金拨付（年报数据）'!$C$8:'部省规划资金拨付（年报数据）'!$BE$464,1,FALSE)</f>
        <v>#N/A</v>
      </c>
      <c r="BJ588" s="43">
        <v>0</v>
      </c>
      <c r="BK588" s="43">
        <v>0</v>
      </c>
      <c r="BL588" s="43"/>
      <c r="BM588" s="43">
        <v>0</v>
      </c>
      <c r="BN588" s="43">
        <v>0</v>
      </c>
      <c r="BO588" s="43"/>
      <c r="BP588" s="43"/>
      <c r="BQ588" s="43"/>
      <c r="BR588" s="43"/>
      <c r="BS588" s="43">
        <f t="shared" si="30"/>
        <v>0</v>
      </c>
      <c r="BT588" s="106"/>
      <c r="BU588" s="106"/>
      <c r="BV588" s="110" t="s">
        <v>1841</v>
      </c>
    </row>
    <row r="589" spans="1:74" ht="48">
      <c r="A589" s="28">
        <v>576</v>
      </c>
      <c r="B589" s="28" t="s">
        <v>190</v>
      </c>
      <c r="C589" s="28" t="s">
        <v>200</v>
      </c>
      <c r="D589" s="294" t="s">
        <v>3600</v>
      </c>
      <c r="E589" s="31" t="s">
        <v>3600</v>
      </c>
      <c r="F589" s="31" t="s">
        <v>3600</v>
      </c>
      <c r="G589" s="32"/>
      <c r="H589" s="32"/>
      <c r="I589" s="38" t="s">
        <v>478</v>
      </c>
      <c r="J589" s="39" t="s">
        <v>1839</v>
      </c>
      <c r="K589" s="123" t="s">
        <v>88</v>
      </c>
      <c r="L589" s="38"/>
      <c r="M589" s="124" t="s">
        <v>89</v>
      </c>
      <c r="N589" s="123"/>
      <c r="O589" s="57"/>
      <c r="P589" s="297">
        <v>21</v>
      </c>
      <c r="Q589" s="255">
        <v>21</v>
      </c>
      <c r="R589" s="255"/>
      <c r="S589" s="255"/>
      <c r="T589" s="122"/>
      <c r="U589" s="122"/>
      <c r="V589" s="152"/>
      <c r="W589" s="152"/>
      <c r="X589" s="71"/>
      <c r="Y589" s="136"/>
      <c r="Z589" s="73">
        <v>40000</v>
      </c>
      <c r="AA589" s="73"/>
      <c r="AB589" s="73">
        <v>0</v>
      </c>
      <c r="AC589" s="73"/>
      <c r="AD589" s="73"/>
      <c r="AE589" s="67"/>
      <c r="AF589" s="67"/>
      <c r="AG589" s="67">
        <f t="shared" si="31"/>
        <v>0</v>
      </c>
      <c r="AH589" s="67">
        <f t="shared" si="31"/>
        <v>0</v>
      </c>
      <c r="AI589" s="79"/>
      <c r="AJ589" s="79"/>
      <c r="AK589" s="79"/>
      <c r="AL589" s="79"/>
      <c r="AM589" s="79"/>
      <c r="AN589" s="79"/>
      <c r="AO589" s="79"/>
      <c r="AP589" s="79"/>
      <c r="AQ589" s="79"/>
      <c r="AR589" s="79"/>
      <c r="AS589" s="93"/>
      <c r="AT589" s="55"/>
      <c r="AU589" s="93"/>
      <c r="AV589" s="55"/>
      <c r="AW589" s="94"/>
      <c r="AX589" s="94"/>
      <c r="AY589" s="95"/>
      <c r="AZ589" s="95"/>
      <c r="BA589" s="95"/>
      <c r="BB589" s="100"/>
      <c r="BC589" s="95"/>
      <c r="BD589" s="95"/>
      <c r="BE589" s="95"/>
      <c r="BF589" s="95"/>
      <c r="BG589" s="95"/>
      <c r="BH589" s="95"/>
      <c r="BI589" s="95" t="e">
        <f>VLOOKUP(D589,'部省规划资金拨付（年报数据）'!$C$8:'部省规划资金拨付（年报数据）'!$BE$464,1,FALSE)</f>
        <v>#N/A</v>
      </c>
      <c r="BJ589" s="43">
        <v>0</v>
      </c>
      <c r="BK589" s="43">
        <v>0</v>
      </c>
      <c r="BL589" s="43"/>
      <c r="BM589" s="43">
        <v>0</v>
      </c>
      <c r="BN589" s="43">
        <v>0</v>
      </c>
      <c r="BO589" s="43"/>
      <c r="BP589" s="43"/>
      <c r="BQ589" s="43"/>
      <c r="BR589" s="43"/>
      <c r="BS589" s="43">
        <f t="shared" si="30"/>
        <v>0</v>
      </c>
      <c r="BT589" s="106"/>
      <c r="BU589" s="106"/>
      <c r="BV589" s="110" t="s">
        <v>1841</v>
      </c>
    </row>
    <row r="590" spans="1:74" ht="36">
      <c r="A590" s="28">
        <v>577</v>
      </c>
      <c r="B590" s="28" t="s">
        <v>190</v>
      </c>
      <c r="C590" s="28" t="s">
        <v>711</v>
      </c>
      <c r="D590" s="144" t="s">
        <v>3601</v>
      </c>
      <c r="E590" s="31" t="s">
        <v>3601</v>
      </c>
      <c r="F590" s="31" t="s">
        <v>3601</v>
      </c>
      <c r="G590" s="32"/>
      <c r="H590" s="32"/>
      <c r="I590" s="38" t="s">
        <v>478</v>
      </c>
      <c r="J590" s="39" t="s">
        <v>1839</v>
      </c>
      <c r="K590" s="123" t="s">
        <v>88</v>
      </c>
      <c r="L590" s="38"/>
      <c r="M590" s="124" t="s">
        <v>89</v>
      </c>
      <c r="N590" s="123"/>
      <c r="O590" s="57"/>
      <c r="P590" s="134">
        <v>10</v>
      </c>
      <c r="Q590" s="56"/>
      <c r="R590" s="56">
        <v>10</v>
      </c>
      <c r="S590" s="56"/>
      <c r="T590" s="122"/>
      <c r="U590" s="122"/>
      <c r="V590" s="152"/>
      <c r="W590" s="152"/>
      <c r="X590" s="71"/>
      <c r="Y590" s="136"/>
      <c r="Z590" s="73">
        <v>24000</v>
      </c>
      <c r="AA590" s="73"/>
      <c r="AB590" s="73">
        <v>2000</v>
      </c>
      <c r="AC590" s="73"/>
      <c r="AD590" s="73"/>
      <c r="AE590" s="67"/>
      <c r="AF590" s="67"/>
      <c r="AG590" s="67">
        <f t="shared" si="31"/>
        <v>0</v>
      </c>
      <c r="AH590" s="67">
        <f t="shared" si="31"/>
        <v>0</v>
      </c>
      <c r="AI590" s="79"/>
      <c r="AJ590" s="79"/>
      <c r="AK590" s="79"/>
      <c r="AL590" s="79"/>
      <c r="AM590" s="79"/>
      <c r="AN590" s="79"/>
      <c r="AO590" s="79"/>
      <c r="AP590" s="79"/>
      <c r="AQ590" s="79"/>
      <c r="AR590" s="79"/>
      <c r="AS590" s="93"/>
      <c r="AT590" s="55"/>
      <c r="AU590" s="93"/>
      <c r="AV590" s="55"/>
      <c r="AW590" s="94"/>
      <c r="AX590" s="94"/>
      <c r="AY590" s="95"/>
      <c r="AZ590" s="95"/>
      <c r="BA590" s="95"/>
      <c r="BB590" s="100"/>
      <c r="BC590" s="95"/>
      <c r="BD590" s="95"/>
      <c r="BE590" s="95"/>
      <c r="BF590" s="95"/>
      <c r="BG590" s="95"/>
      <c r="BH590" s="95"/>
      <c r="BI590" s="95" t="e">
        <f>VLOOKUP(D590,'部省规划资金拨付（年报数据）'!$C$8:'部省规划资金拨付（年报数据）'!$BE$464,1,FALSE)</f>
        <v>#N/A</v>
      </c>
      <c r="BJ590" s="43">
        <v>0</v>
      </c>
      <c r="BK590" s="43">
        <v>0</v>
      </c>
      <c r="BL590" s="43"/>
      <c r="BM590" s="43">
        <v>0</v>
      </c>
      <c r="BN590" s="43">
        <v>0</v>
      </c>
      <c r="BO590" s="43"/>
      <c r="BP590" s="43"/>
      <c r="BQ590" s="43"/>
      <c r="BR590" s="43"/>
      <c r="BS590" s="43">
        <f t="shared" si="30"/>
        <v>0</v>
      </c>
      <c r="BT590" s="106"/>
      <c r="BU590" s="106"/>
      <c r="BV590" s="110" t="s">
        <v>1841</v>
      </c>
    </row>
    <row r="591" spans="1:74" ht="24">
      <c r="A591" s="54">
        <v>578</v>
      </c>
      <c r="B591" s="54" t="s">
        <v>190</v>
      </c>
      <c r="C591" s="54" t="s">
        <v>214</v>
      </c>
      <c r="D591" s="36" t="s">
        <v>3602</v>
      </c>
      <c r="E591" s="31" t="s">
        <v>3602</v>
      </c>
      <c r="F591" s="31" t="s">
        <v>3602</v>
      </c>
      <c r="G591" s="32"/>
      <c r="H591" s="32"/>
      <c r="I591" s="38" t="s">
        <v>478</v>
      </c>
      <c r="J591" s="39" t="s">
        <v>1839</v>
      </c>
      <c r="K591" s="289" t="s">
        <v>133</v>
      </c>
      <c r="L591" s="38"/>
      <c r="M591" s="50" t="s">
        <v>89</v>
      </c>
      <c r="N591" s="298"/>
      <c r="O591" s="57"/>
      <c r="P591" s="67">
        <v>6</v>
      </c>
      <c r="Q591" s="67"/>
      <c r="R591" s="67">
        <v>6</v>
      </c>
      <c r="S591" s="55"/>
      <c r="T591" s="55"/>
      <c r="U591" s="55"/>
      <c r="V591" s="67">
        <v>2018</v>
      </c>
      <c r="W591" s="67">
        <v>2020</v>
      </c>
      <c r="X591" s="71"/>
      <c r="Y591" s="136"/>
      <c r="Z591" s="73">
        <v>9000</v>
      </c>
      <c r="AA591" s="73"/>
      <c r="AB591" s="73">
        <v>2100</v>
      </c>
      <c r="AC591" s="73"/>
      <c r="AD591" s="67">
        <v>6900</v>
      </c>
      <c r="AE591" s="67"/>
      <c r="AF591" s="67"/>
      <c r="AG591" s="67">
        <f t="shared" si="31"/>
        <v>0</v>
      </c>
      <c r="AH591" s="67">
        <f t="shared" si="31"/>
        <v>0</v>
      </c>
      <c r="AI591" s="79"/>
      <c r="AJ591" s="79"/>
      <c r="AK591" s="79"/>
      <c r="AL591" s="79"/>
      <c r="AM591" s="79"/>
      <c r="AN591" s="79"/>
      <c r="AO591" s="79"/>
      <c r="AP591" s="79"/>
      <c r="AQ591" s="79"/>
      <c r="AR591" s="79"/>
      <c r="AS591" s="93"/>
      <c r="AT591" s="55"/>
      <c r="AU591" s="93"/>
      <c r="AV591" s="55"/>
      <c r="AW591" s="94"/>
      <c r="AX591" s="94"/>
      <c r="AY591" s="95"/>
      <c r="AZ591" s="95"/>
      <c r="BA591" s="95"/>
      <c r="BB591" s="100"/>
      <c r="BC591" s="95"/>
      <c r="BD591" s="95"/>
      <c r="BE591" s="95"/>
      <c r="BF591" s="95"/>
      <c r="BG591" s="95"/>
      <c r="BH591" s="95"/>
      <c r="BI591" s="95" t="e">
        <f>VLOOKUP(D591,'部省规划资金拨付（年报数据）'!$C$8:'部省规划资金拨付（年报数据）'!$BE$464,1,FALSE)</f>
        <v>#N/A</v>
      </c>
      <c r="BJ591" s="43">
        <v>0</v>
      </c>
      <c r="BK591" s="43">
        <v>0</v>
      </c>
      <c r="BL591" s="43"/>
      <c r="BM591" s="43">
        <v>0</v>
      </c>
      <c r="BN591" s="43">
        <v>0</v>
      </c>
      <c r="BO591" s="43"/>
      <c r="BP591" s="43"/>
      <c r="BQ591" s="43"/>
      <c r="BR591" s="43"/>
      <c r="BS591" s="43">
        <f t="shared" si="30"/>
        <v>0</v>
      </c>
      <c r="BT591" s="106"/>
      <c r="BU591" s="106"/>
      <c r="BV591" s="110" t="s">
        <v>1841</v>
      </c>
    </row>
    <row r="592" spans="1:74" ht="36">
      <c r="A592" s="28">
        <v>579</v>
      </c>
      <c r="B592" s="28" t="s">
        <v>190</v>
      </c>
      <c r="C592" s="28" t="s">
        <v>214</v>
      </c>
      <c r="D592" s="295" t="s">
        <v>3603</v>
      </c>
      <c r="E592" s="31" t="s">
        <v>3603</v>
      </c>
      <c r="F592" s="31" t="s">
        <v>3603</v>
      </c>
      <c r="G592" s="32"/>
      <c r="H592" s="32"/>
      <c r="I592" s="38" t="s">
        <v>478</v>
      </c>
      <c r="J592" s="39" t="s">
        <v>1074</v>
      </c>
      <c r="K592" s="123" t="s">
        <v>133</v>
      </c>
      <c r="L592" s="38"/>
      <c r="M592" s="124" t="s">
        <v>134</v>
      </c>
      <c r="N592" s="123"/>
      <c r="O592" s="57"/>
      <c r="P592" s="297">
        <v>5</v>
      </c>
      <c r="Q592" s="310"/>
      <c r="R592" s="310"/>
      <c r="S592" s="310">
        <v>5</v>
      </c>
      <c r="T592" s="122"/>
      <c r="U592" s="122"/>
      <c r="V592" s="152"/>
      <c r="W592" s="152"/>
      <c r="X592" s="71"/>
      <c r="Y592" s="136"/>
      <c r="Z592" s="73">
        <v>2500</v>
      </c>
      <c r="AA592" s="73"/>
      <c r="AB592" s="73">
        <v>1250</v>
      </c>
      <c r="AC592" s="73"/>
      <c r="AD592" s="73"/>
      <c r="AE592" s="67"/>
      <c r="AF592" s="67"/>
      <c r="AG592" s="67">
        <f t="shared" si="31"/>
        <v>0</v>
      </c>
      <c r="AH592" s="67">
        <f t="shared" si="31"/>
        <v>0</v>
      </c>
      <c r="AI592" s="79"/>
      <c r="AJ592" s="79"/>
      <c r="AK592" s="79"/>
      <c r="AL592" s="79"/>
      <c r="AM592" s="79"/>
      <c r="AN592" s="79"/>
      <c r="AO592" s="79"/>
      <c r="AP592" s="79"/>
      <c r="AQ592" s="79"/>
      <c r="AR592" s="79"/>
      <c r="AS592" s="93"/>
      <c r="AT592" s="55"/>
      <c r="AU592" s="93"/>
      <c r="AV592" s="55"/>
      <c r="AW592" s="94"/>
      <c r="AX592" s="94"/>
      <c r="AY592" s="95"/>
      <c r="AZ592" s="95"/>
      <c r="BA592" s="95"/>
      <c r="BB592" s="100"/>
      <c r="BC592" s="95"/>
      <c r="BD592" s="95"/>
      <c r="BE592" s="95"/>
      <c r="BF592" s="95"/>
      <c r="BG592" s="95"/>
      <c r="BH592" s="95"/>
      <c r="BI592" s="95" t="e">
        <f>VLOOKUP(D592,'部省规划资金拨付（年报数据）'!$C$8:'部省规划资金拨付（年报数据）'!$BE$464,1,FALSE)</f>
        <v>#N/A</v>
      </c>
      <c r="BJ592" s="43">
        <v>0</v>
      </c>
      <c r="BK592" s="43">
        <v>0</v>
      </c>
      <c r="BL592" s="43"/>
      <c r="BM592" s="43">
        <v>0</v>
      </c>
      <c r="BN592" s="43">
        <v>0</v>
      </c>
      <c r="BO592" s="43"/>
      <c r="BP592" s="43"/>
      <c r="BQ592" s="43"/>
      <c r="BR592" s="43"/>
      <c r="BS592" s="43">
        <f t="shared" si="30"/>
        <v>0</v>
      </c>
      <c r="BT592" s="106"/>
      <c r="BU592" s="106"/>
      <c r="BV592" s="110"/>
    </row>
    <row r="593" spans="1:74">
      <c r="A593" s="28">
        <v>580</v>
      </c>
      <c r="B593" s="28" t="s">
        <v>190</v>
      </c>
      <c r="C593" s="28" t="s">
        <v>222</v>
      </c>
      <c r="D593" s="36" t="s">
        <v>3604</v>
      </c>
      <c r="E593" s="31" t="s">
        <v>3605</v>
      </c>
      <c r="F593" s="31" t="s">
        <v>3605</v>
      </c>
      <c r="G593" s="32"/>
      <c r="H593" s="32"/>
      <c r="I593" s="38" t="s">
        <v>478</v>
      </c>
      <c r="J593" s="39" t="s">
        <v>1839</v>
      </c>
      <c r="K593" s="49" t="s">
        <v>140</v>
      </c>
      <c r="L593" s="38" t="s">
        <v>141</v>
      </c>
      <c r="M593" s="299" t="s">
        <v>165</v>
      </c>
      <c r="N593" s="300"/>
      <c r="O593" s="57"/>
      <c r="P593" s="301">
        <v>50</v>
      </c>
      <c r="Q593" s="301">
        <v>50</v>
      </c>
      <c r="R593" s="301"/>
      <c r="S593" s="55"/>
      <c r="T593" s="55"/>
      <c r="U593" s="55"/>
      <c r="V593" s="67">
        <v>2018</v>
      </c>
      <c r="W593" s="67">
        <v>2021</v>
      </c>
      <c r="X593" s="71"/>
      <c r="Y593" s="136"/>
      <c r="Z593" s="73">
        <v>175000</v>
      </c>
      <c r="AA593" s="73"/>
      <c r="AB593" s="73">
        <v>32500</v>
      </c>
      <c r="AC593" s="73"/>
      <c r="AD593" s="67">
        <v>142500</v>
      </c>
      <c r="AE593" s="67"/>
      <c r="AF593" s="67"/>
      <c r="AG593" s="67">
        <f t="shared" si="31"/>
        <v>0</v>
      </c>
      <c r="AH593" s="67">
        <f t="shared" si="31"/>
        <v>0</v>
      </c>
      <c r="AI593" s="79"/>
      <c r="AJ593" s="79"/>
      <c r="AK593" s="79"/>
      <c r="AL593" s="79"/>
      <c r="AM593" s="79"/>
      <c r="AN593" s="79"/>
      <c r="AO593" s="79"/>
      <c r="AP593" s="79"/>
      <c r="AQ593" s="79"/>
      <c r="AR593" s="79"/>
      <c r="AS593" s="93"/>
      <c r="AT593" s="55"/>
      <c r="AU593" s="93"/>
      <c r="AV593" s="55"/>
      <c r="AW593" s="94"/>
      <c r="AX593" s="94"/>
      <c r="AY593" s="95"/>
      <c r="AZ593" s="95"/>
      <c r="BA593" s="95"/>
      <c r="BB593" s="100"/>
      <c r="BC593" s="95"/>
      <c r="BD593" s="95"/>
      <c r="BE593" s="95"/>
      <c r="BF593" s="95"/>
      <c r="BG593" s="95"/>
      <c r="BH593" s="95"/>
      <c r="BI593" s="95" t="e">
        <f>VLOOKUP(D593,'部省规划资金拨付（年报数据）'!$C$8:'部省规划资金拨付（年报数据）'!$BE$464,1,FALSE)</f>
        <v>#N/A</v>
      </c>
      <c r="BJ593" s="43">
        <v>0</v>
      </c>
      <c r="BK593" s="43">
        <v>0</v>
      </c>
      <c r="BL593" s="43"/>
      <c r="BM593" s="43">
        <v>0</v>
      </c>
      <c r="BN593" s="43">
        <v>0</v>
      </c>
      <c r="BO593" s="43"/>
      <c r="BP593" s="43"/>
      <c r="BQ593" s="43"/>
      <c r="BR593" s="43"/>
      <c r="BS593" s="43">
        <f t="shared" si="30"/>
        <v>0</v>
      </c>
      <c r="BT593" s="106"/>
      <c r="BU593" s="106"/>
      <c r="BV593" s="110" t="s">
        <v>1841</v>
      </c>
    </row>
    <row r="594" spans="1:74" ht="24">
      <c r="A594" s="28">
        <v>581</v>
      </c>
      <c r="B594" s="28" t="s">
        <v>190</v>
      </c>
      <c r="C594" s="28" t="s">
        <v>733</v>
      </c>
      <c r="D594" s="30" t="s">
        <v>3606</v>
      </c>
      <c r="E594" s="31" t="s">
        <v>3606</v>
      </c>
      <c r="F594" s="31" t="s">
        <v>3606</v>
      </c>
      <c r="G594" s="32"/>
      <c r="H594" s="32"/>
      <c r="I594" s="38" t="s">
        <v>478</v>
      </c>
      <c r="J594" s="39" t="s">
        <v>1839</v>
      </c>
      <c r="K594" s="49" t="s">
        <v>88</v>
      </c>
      <c r="L594" s="38"/>
      <c r="M594" s="214" t="s">
        <v>134</v>
      </c>
      <c r="N594" s="214"/>
      <c r="O594" s="57"/>
      <c r="P594" s="78">
        <v>30</v>
      </c>
      <c r="Q594" s="67"/>
      <c r="R594" s="67">
        <v>30</v>
      </c>
      <c r="S594" s="55"/>
      <c r="T594" s="55"/>
      <c r="U594" s="55"/>
      <c r="V594" s="67">
        <v>2018</v>
      </c>
      <c r="W594" s="67">
        <v>2020</v>
      </c>
      <c r="X594" s="71"/>
      <c r="Y594" s="136"/>
      <c r="Z594" s="73">
        <v>62467</v>
      </c>
      <c r="AA594" s="73"/>
      <c r="AB594" s="73">
        <v>9000</v>
      </c>
      <c r="AC594" s="73"/>
      <c r="AD594" s="67">
        <v>53467</v>
      </c>
      <c r="AE594" s="67"/>
      <c r="AF594" s="67"/>
      <c r="AG594" s="67">
        <f t="shared" si="31"/>
        <v>0</v>
      </c>
      <c r="AH594" s="67">
        <f t="shared" si="31"/>
        <v>0</v>
      </c>
      <c r="AI594" s="79"/>
      <c r="AJ594" s="79"/>
      <c r="AK594" s="79"/>
      <c r="AL594" s="79"/>
      <c r="AM594" s="79"/>
      <c r="AN594" s="79"/>
      <c r="AO594" s="79"/>
      <c r="AP594" s="79"/>
      <c r="AQ594" s="79"/>
      <c r="AR594" s="79"/>
      <c r="AS594" s="93"/>
      <c r="AT594" s="55"/>
      <c r="AU594" s="93"/>
      <c r="AV594" s="55"/>
      <c r="AW594" s="94"/>
      <c r="AX594" s="94"/>
      <c r="AY594" s="95"/>
      <c r="AZ594" s="95"/>
      <c r="BA594" s="95"/>
      <c r="BB594" s="100"/>
      <c r="BC594" s="95"/>
      <c r="BD594" s="95"/>
      <c r="BE594" s="95"/>
      <c r="BF594" s="95"/>
      <c r="BG594" s="95"/>
      <c r="BH594" s="95"/>
      <c r="BI594" s="95" t="e">
        <f>VLOOKUP(D594,'部省规划资金拨付（年报数据）'!$C$8:'部省规划资金拨付（年报数据）'!$BE$464,1,FALSE)</f>
        <v>#N/A</v>
      </c>
      <c r="BJ594" s="43">
        <v>0</v>
      </c>
      <c r="BK594" s="43">
        <v>0</v>
      </c>
      <c r="BL594" s="43"/>
      <c r="BM594" s="43">
        <v>0</v>
      </c>
      <c r="BN594" s="43">
        <v>0</v>
      </c>
      <c r="BO594" s="43"/>
      <c r="BP594" s="43"/>
      <c r="BQ594" s="43"/>
      <c r="BR594" s="43"/>
      <c r="BS594" s="43">
        <f t="shared" ref="BS594:BS657" si="32">BM594+BN594+BQ594+BR594</f>
        <v>0</v>
      </c>
      <c r="BT594" s="106"/>
      <c r="BU594" s="106"/>
      <c r="BV594" s="110" t="s">
        <v>1841</v>
      </c>
    </row>
    <row r="595" spans="1:74" ht="24">
      <c r="A595" s="28">
        <v>582</v>
      </c>
      <c r="B595" s="28" t="s">
        <v>190</v>
      </c>
      <c r="C595" s="28" t="s">
        <v>733</v>
      </c>
      <c r="D595" s="112" t="s">
        <v>3607</v>
      </c>
      <c r="E595" s="31" t="s">
        <v>3608</v>
      </c>
      <c r="F595" s="31" t="s">
        <v>3608</v>
      </c>
      <c r="G595" s="32"/>
      <c r="H595" s="32"/>
      <c r="I595" s="38" t="s">
        <v>478</v>
      </c>
      <c r="J595" s="39" t="s">
        <v>1839</v>
      </c>
      <c r="K595" s="243" t="s">
        <v>88</v>
      </c>
      <c r="L595" s="38"/>
      <c r="M595" s="250" t="s">
        <v>3609</v>
      </c>
      <c r="N595" s="250"/>
      <c r="O595" s="57"/>
      <c r="P595" s="152">
        <v>17</v>
      </c>
      <c r="Q595" s="152"/>
      <c r="R595" s="152">
        <v>17</v>
      </c>
      <c r="S595" s="122"/>
      <c r="T595" s="122"/>
      <c r="U595" s="122"/>
      <c r="V595" s="152">
        <v>2020</v>
      </c>
      <c r="W595" s="152">
        <v>2022</v>
      </c>
      <c r="X595" s="71"/>
      <c r="Y595" s="136"/>
      <c r="Z595" s="73">
        <v>17030</v>
      </c>
      <c r="AA595" s="73"/>
      <c r="AB595" s="73">
        <v>5100</v>
      </c>
      <c r="AC595" s="73"/>
      <c r="AD595" s="73">
        <v>11930</v>
      </c>
      <c r="AE595" s="67"/>
      <c r="AF595" s="67"/>
      <c r="AG595" s="67">
        <f t="shared" si="31"/>
        <v>0</v>
      </c>
      <c r="AH595" s="67">
        <f t="shared" si="31"/>
        <v>0</v>
      </c>
      <c r="AI595" s="79"/>
      <c r="AJ595" s="79"/>
      <c r="AK595" s="79"/>
      <c r="AL595" s="79"/>
      <c r="AM595" s="79"/>
      <c r="AN595" s="79"/>
      <c r="AO595" s="79"/>
      <c r="AP595" s="79"/>
      <c r="AQ595" s="79"/>
      <c r="AR595" s="79"/>
      <c r="AS595" s="93"/>
      <c r="AT595" s="55"/>
      <c r="AU595" s="93"/>
      <c r="AV595" s="55"/>
      <c r="AW595" s="94"/>
      <c r="AX595" s="94"/>
      <c r="AY595" s="95"/>
      <c r="AZ595" s="95"/>
      <c r="BA595" s="95"/>
      <c r="BB595" s="100"/>
      <c r="BC595" s="95"/>
      <c r="BD595" s="95"/>
      <c r="BE595" s="95"/>
      <c r="BF595" s="95"/>
      <c r="BG595" s="95"/>
      <c r="BH595" s="95"/>
      <c r="BI595" s="95" t="e">
        <f>VLOOKUP(D595,'部省规划资金拨付（年报数据）'!$C$8:'部省规划资金拨付（年报数据）'!$BE$464,1,FALSE)</f>
        <v>#N/A</v>
      </c>
      <c r="BJ595" s="43">
        <v>0</v>
      </c>
      <c r="BK595" s="43">
        <v>0</v>
      </c>
      <c r="BL595" s="43"/>
      <c r="BM595" s="43">
        <v>0</v>
      </c>
      <c r="BN595" s="43">
        <v>0</v>
      </c>
      <c r="BO595" s="43"/>
      <c r="BP595" s="43"/>
      <c r="BQ595" s="43"/>
      <c r="BR595" s="43"/>
      <c r="BS595" s="43">
        <f t="shared" si="32"/>
        <v>0</v>
      </c>
      <c r="BT595" s="106"/>
      <c r="BU595" s="106"/>
      <c r="BV595" s="110" t="s">
        <v>1841</v>
      </c>
    </row>
    <row r="596" spans="1:74" ht="36">
      <c r="A596" s="28">
        <v>583</v>
      </c>
      <c r="B596" s="28" t="s">
        <v>190</v>
      </c>
      <c r="C596" s="28" t="s">
        <v>733</v>
      </c>
      <c r="D596" s="112" t="s">
        <v>3610</v>
      </c>
      <c r="E596" s="31" t="s">
        <v>3610</v>
      </c>
      <c r="F596" s="31" t="s">
        <v>3610</v>
      </c>
      <c r="G596" s="32"/>
      <c r="H596" s="32"/>
      <c r="I596" s="38" t="s">
        <v>478</v>
      </c>
      <c r="J596" s="39" t="s">
        <v>1839</v>
      </c>
      <c r="K596" s="243" t="s">
        <v>88</v>
      </c>
      <c r="L596" s="38"/>
      <c r="M596" s="250" t="s">
        <v>89</v>
      </c>
      <c r="N596" s="250"/>
      <c r="O596" s="57"/>
      <c r="P596" s="152">
        <v>6</v>
      </c>
      <c r="Q596" s="152">
        <v>6</v>
      </c>
      <c r="R596" s="152"/>
      <c r="S596" s="122"/>
      <c r="T596" s="122"/>
      <c r="U596" s="122"/>
      <c r="V596" s="152">
        <v>2020</v>
      </c>
      <c r="W596" s="152">
        <v>2022</v>
      </c>
      <c r="X596" s="71"/>
      <c r="Y596" s="136"/>
      <c r="Z596" s="73">
        <v>22720</v>
      </c>
      <c r="AA596" s="73"/>
      <c r="AB596" s="73">
        <v>3300</v>
      </c>
      <c r="AC596" s="73"/>
      <c r="AD596" s="73">
        <v>19420</v>
      </c>
      <c r="AE596" s="67"/>
      <c r="AF596" s="67"/>
      <c r="AG596" s="67">
        <f t="shared" si="31"/>
        <v>0</v>
      </c>
      <c r="AH596" s="67">
        <f t="shared" si="31"/>
        <v>0</v>
      </c>
      <c r="AI596" s="79"/>
      <c r="AJ596" s="79"/>
      <c r="AK596" s="79"/>
      <c r="AL596" s="79"/>
      <c r="AM596" s="79"/>
      <c r="AN596" s="79"/>
      <c r="AO596" s="79"/>
      <c r="AP596" s="79"/>
      <c r="AQ596" s="79"/>
      <c r="AR596" s="79"/>
      <c r="AS596" s="93"/>
      <c r="AT596" s="55"/>
      <c r="AU596" s="93"/>
      <c r="AV596" s="55"/>
      <c r="AW596" s="94"/>
      <c r="AX596" s="94"/>
      <c r="AY596" s="95"/>
      <c r="AZ596" s="95"/>
      <c r="BA596" s="95"/>
      <c r="BB596" s="100"/>
      <c r="BC596" s="95"/>
      <c r="BD596" s="95"/>
      <c r="BE596" s="95"/>
      <c r="BF596" s="95"/>
      <c r="BG596" s="95"/>
      <c r="BH596" s="95"/>
      <c r="BI596" s="95" t="e">
        <f>VLOOKUP(D596,'部省规划资金拨付（年报数据）'!$C$8:'部省规划资金拨付（年报数据）'!$BE$464,1,FALSE)</f>
        <v>#N/A</v>
      </c>
      <c r="BJ596" s="43">
        <v>0</v>
      </c>
      <c r="BK596" s="43">
        <v>0</v>
      </c>
      <c r="BL596" s="43"/>
      <c r="BM596" s="43">
        <v>0</v>
      </c>
      <c r="BN596" s="43">
        <v>0</v>
      </c>
      <c r="BO596" s="43"/>
      <c r="BP596" s="43"/>
      <c r="BQ596" s="43"/>
      <c r="BR596" s="43"/>
      <c r="BS596" s="43">
        <f t="shared" si="32"/>
        <v>0</v>
      </c>
      <c r="BT596" s="106"/>
      <c r="BU596" s="106"/>
      <c r="BV596" s="110" t="s">
        <v>1841</v>
      </c>
    </row>
    <row r="597" spans="1:74" ht="24">
      <c r="A597" s="28">
        <v>584</v>
      </c>
      <c r="B597" s="28" t="s">
        <v>190</v>
      </c>
      <c r="C597" s="28" t="s">
        <v>733</v>
      </c>
      <c r="D597" s="144" t="s">
        <v>3611</v>
      </c>
      <c r="E597" s="31" t="s">
        <v>3611</v>
      </c>
      <c r="F597" s="31" t="s">
        <v>3611</v>
      </c>
      <c r="G597" s="32"/>
      <c r="H597" s="32"/>
      <c r="I597" s="38" t="s">
        <v>478</v>
      </c>
      <c r="J597" s="39" t="s">
        <v>1839</v>
      </c>
      <c r="K597" s="123" t="s">
        <v>88</v>
      </c>
      <c r="L597" s="38"/>
      <c r="M597" s="124" t="s">
        <v>134</v>
      </c>
      <c r="N597" s="123"/>
      <c r="O597" s="57"/>
      <c r="P597" s="134">
        <v>11</v>
      </c>
      <c r="Q597" s="134"/>
      <c r="R597" s="134">
        <v>11</v>
      </c>
      <c r="S597" s="134"/>
      <c r="T597" s="122"/>
      <c r="U597" s="122"/>
      <c r="V597" s="152"/>
      <c r="W597" s="152"/>
      <c r="X597" s="71"/>
      <c r="Y597" s="136"/>
      <c r="Z597" s="73">
        <v>8000</v>
      </c>
      <c r="AA597" s="73"/>
      <c r="AB597" s="73">
        <v>0</v>
      </c>
      <c r="AC597" s="73"/>
      <c r="AD597" s="73"/>
      <c r="AE597" s="67"/>
      <c r="AF597" s="67"/>
      <c r="AG597" s="67">
        <f t="shared" si="31"/>
        <v>0</v>
      </c>
      <c r="AH597" s="67">
        <f t="shared" si="31"/>
        <v>0</v>
      </c>
      <c r="AI597" s="79"/>
      <c r="AJ597" s="79"/>
      <c r="AK597" s="79"/>
      <c r="AL597" s="79"/>
      <c r="AM597" s="79"/>
      <c r="AN597" s="79"/>
      <c r="AO597" s="79"/>
      <c r="AP597" s="79"/>
      <c r="AQ597" s="79"/>
      <c r="AR597" s="79"/>
      <c r="AS597" s="93"/>
      <c r="AT597" s="55"/>
      <c r="AU597" s="93"/>
      <c r="AV597" s="55"/>
      <c r="AW597" s="94"/>
      <c r="AX597" s="94"/>
      <c r="AY597" s="95"/>
      <c r="AZ597" s="95"/>
      <c r="BA597" s="95"/>
      <c r="BB597" s="100"/>
      <c r="BC597" s="95"/>
      <c r="BD597" s="95"/>
      <c r="BE597" s="95"/>
      <c r="BF597" s="95"/>
      <c r="BG597" s="95"/>
      <c r="BH597" s="95"/>
      <c r="BI597" s="95" t="e">
        <f>VLOOKUP(D597,'部省规划资金拨付（年报数据）'!$C$8:'部省规划资金拨付（年报数据）'!$BE$464,1,FALSE)</f>
        <v>#N/A</v>
      </c>
      <c r="BJ597" s="43">
        <v>0</v>
      </c>
      <c r="BK597" s="43">
        <v>0</v>
      </c>
      <c r="BL597" s="43"/>
      <c r="BM597" s="43">
        <v>0</v>
      </c>
      <c r="BN597" s="43">
        <v>0</v>
      </c>
      <c r="BO597" s="43"/>
      <c r="BP597" s="43"/>
      <c r="BQ597" s="43"/>
      <c r="BR597" s="43"/>
      <c r="BS597" s="43">
        <f t="shared" si="32"/>
        <v>0</v>
      </c>
      <c r="BT597" s="106"/>
      <c r="BU597" s="106"/>
      <c r="BV597" s="110" t="s">
        <v>1841</v>
      </c>
    </row>
    <row r="598" spans="1:74" ht="24">
      <c r="A598" s="28">
        <v>585</v>
      </c>
      <c r="B598" s="28" t="s">
        <v>230</v>
      </c>
      <c r="C598" s="28" t="s">
        <v>247</v>
      </c>
      <c r="D598" s="36" t="s">
        <v>3612</v>
      </c>
      <c r="E598" s="31" t="s">
        <v>3613</v>
      </c>
      <c r="F598" s="31" t="s">
        <v>3613</v>
      </c>
      <c r="G598" s="32"/>
      <c r="H598" s="32"/>
      <c r="I598" s="38" t="s">
        <v>478</v>
      </c>
      <c r="J598" s="39" t="s">
        <v>1839</v>
      </c>
      <c r="K598" s="49" t="s">
        <v>140</v>
      </c>
      <c r="L598" s="38" t="s">
        <v>141</v>
      </c>
      <c r="M598" s="216" t="s">
        <v>165</v>
      </c>
      <c r="N598" s="302"/>
      <c r="O598" s="57"/>
      <c r="P598" s="303">
        <v>9</v>
      </c>
      <c r="Q598" s="249"/>
      <c r="R598" s="249">
        <v>9</v>
      </c>
      <c r="S598" s="55"/>
      <c r="T598" s="55"/>
      <c r="U598" s="55"/>
      <c r="V598" s="69">
        <v>2018</v>
      </c>
      <c r="W598" s="69">
        <v>2020</v>
      </c>
      <c r="X598" s="71"/>
      <c r="Y598" s="72"/>
      <c r="Z598" s="73">
        <v>12000</v>
      </c>
      <c r="AA598" s="73"/>
      <c r="AB598" s="73">
        <v>2700</v>
      </c>
      <c r="AC598" s="73"/>
      <c r="AD598" s="67">
        <v>9300</v>
      </c>
      <c r="AE598" s="67"/>
      <c r="AF598" s="67"/>
      <c r="AG598" s="67">
        <f t="shared" si="31"/>
        <v>0</v>
      </c>
      <c r="AH598" s="67">
        <f t="shared" si="31"/>
        <v>0</v>
      </c>
      <c r="AI598" s="79"/>
      <c r="AJ598" s="79"/>
      <c r="AK598" s="79"/>
      <c r="AL598" s="79"/>
      <c r="AM598" s="79"/>
      <c r="AN598" s="79"/>
      <c r="AO598" s="79"/>
      <c r="AP598" s="79"/>
      <c r="AQ598" s="79"/>
      <c r="AR598" s="79"/>
      <c r="AS598" s="55"/>
      <c r="AT598" s="55"/>
      <c r="AU598" s="93"/>
      <c r="AV598" s="55"/>
      <c r="AW598" s="94"/>
      <c r="AX598" s="94"/>
      <c r="AY598" s="95"/>
      <c r="AZ598" s="95"/>
      <c r="BA598" s="95"/>
      <c r="BB598" s="100"/>
      <c r="BC598" s="95"/>
      <c r="BD598" s="95"/>
      <c r="BE598" s="95"/>
      <c r="BF598" s="95"/>
      <c r="BG598" s="95"/>
      <c r="BH598" s="95"/>
      <c r="BI598" s="95" t="e">
        <f>VLOOKUP(D598,'部省规划资金拨付（年报数据）'!$C$8:'部省规划资金拨付（年报数据）'!$BE$464,1,FALSE)</f>
        <v>#N/A</v>
      </c>
      <c r="BJ598" s="43">
        <v>0</v>
      </c>
      <c r="BK598" s="43">
        <v>0</v>
      </c>
      <c r="BL598" s="43"/>
      <c r="BM598" s="43">
        <v>0</v>
      </c>
      <c r="BN598" s="43">
        <v>0</v>
      </c>
      <c r="BO598" s="43"/>
      <c r="BP598" s="43"/>
      <c r="BQ598" s="43"/>
      <c r="BR598" s="43"/>
      <c r="BS598" s="43">
        <f t="shared" si="32"/>
        <v>0</v>
      </c>
      <c r="BT598" s="106"/>
      <c r="BU598" s="106"/>
      <c r="BV598" s="110" t="s">
        <v>1841</v>
      </c>
    </row>
    <row r="599" spans="1:74" ht="24">
      <c r="A599" s="28">
        <v>586</v>
      </c>
      <c r="B599" s="28" t="s">
        <v>230</v>
      </c>
      <c r="C599" s="28" t="s">
        <v>262</v>
      </c>
      <c r="D599" s="36" t="s">
        <v>3614</v>
      </c>
      <c r="E599" s="31" t="s">
        <v>3614</v>
      </c>
      <c r="F599" s="31" t="s">
        <v>3615</v>
      </c>
      <c r="G599" s="32"/>
      <c r="H599" s="32"/>
      <c r="I599" s="38" t="s">
        <v>478</v>
      </c>
      <c r="J599" s="39" t="s">
        <v>1074</v>
      </c>
      <c r="K599" s="49" t="s">
        <v>140</v>
      </c>
      <c r="L599" s="38" t="s">
        <v>141</v>
      </c>
      <c r="M599" s="216" t="s">
        <v>165</v>
      </c>
      <c r="N599" s="302"/>
      <c r="O599" s="57"/>
      <c r="P599" s="249">
        <v>45</v>
      </c>
      <c r="Q599" s="249"/>
      <c r="R599" s="249">
        <v>45</v>
      </c>
      <c r="S599" s="55"/>
      <c r="T599" s="55"/>
      <c r="U599" s="55"/>
      <c r="V599" s="69">
        <v>2018</v>
      </c>
      <c r="W599" s="69">
        <v>2020</v>
      </c>
      <c r="X599" s="71"/>
      <c r="Y599" s="72"/>
      <c r="Z599" s="73">
        <v>45000</v>
      </c>
      <c r="AA599" s="73"/>
      <c r="AB599" s="73">
        <v>18000</v>
      </c>
      <c r="AC599" s="73"/>
      <c r="AD599" s="67">
        <v>27000</v>
      </c>
      <c r="AE599" s="67"/>
      <c r="AF599" s="67"/>
      <c r="AG599" s="67">
        <f t="shared" si="31"/>
        <v>0</v>
      </c>
      <c r="AH599" s="67">
        <f t="shared" si="31"/>
        <v>0</v>
      </c>
      <c r="AI599" s="79"/>
      <c r="AJ599" s="79"/>
      <c r="AK599" s="79"/>
      <c r="AL599" s="79"/>
      <c r="AM599" s="79"/>
      <c r="AN599" s="79"/>
      <c r="AO599" s="79"/>
      <c r="AP599" s="79"/>
      <c r="AQ599" s="79"/>
      <c r="AR599" s="79"/>
      <c r="AS599" s="55"/>
      <c r="AT599" s="55"/>
      <c r="AU599" s="93"/>
      <c r="AV599" s="55"/>
      <c r="AW599" s="94"/>
      <c r="AX599" s="94"/>
      <c r="AY599" s="95"/>
      <c r="AZ599" s="95"/>
      <c r="BA599" s="95"/>
      <c r="BB599" s="100"/>
      <c r="BC599" s="95"/>
      <c r="BD599" s="95"/>
      <c r="BE599" s="95"/>
      <c r="BF599" s="95"/>
      <c r="BG599" s="95"/>
      <c r="BH599" s="95"/>
      <c r="BI599" s="95" t="e">
        <f>VLOOKUP(D599,'部省规划资金拨付（年报数据）'!$C$8:'部省规划资金拨付（年报数据）'!$BE$464,1,FALSE)</f>
        <v>#N/A</v>
      </c>
      <c r="BJ599" s="43">
        <v>0</v>
      </c>
      <c r="BK599" s="43">
        <v>0</v>
      </c>
      <c r="BL599" s="43"/>
      <c r="BM599" s="43">
        <v>0</v>
      </c>
      <c r="BN599" s="43">
        <v>0</v>
      </c>
      <c r="BO599" s="43"/>
      <c r="BP599" s="43"/>
      <c r="BQ599" s="43"/>
      <c r="BR599" s="43"/>
      <c r="BS599" s="43">
        <f t="shared" si="32"/>
        <v>0</v>
      </c>
      <c r="BT599" s="106"/>
      <c r="BU599" s="106"/>
      <c r="BV599" s="110"/>
    </row>
    <row r="600" spans="1:74" ht="36">
      <c r="A600" s="28">
        <v>587</v>
      </c>
      <c r="B600" s="28" t="s">
        <v>274</v>
      </c>
      <c r="C600" s="28" t="s">
        <v>758</v>
      </c>
      <c r="D600" s="36" t="s">
        <v>3616</v>
      </c>
      <c r="E600" s="31" t="s">
        <v>3451</v>
      </c>
      <c r="F600" s="31">
        <v>0</v>
      </c>
      <c r="G600" s="32"/>
      <c r="H600" s="32"/>
      <c r="I600" s="38" t="s">
        <v>478</v>
      </c>
      <c r="J600" s="39"/>
      <c r="K600" s="146" t="s">
        <v>88</v>
      </c>
      <c r="L600" s="38"/>
      <c r="M600" s="150" t="s">
        <v>134</v>
      </c>
      <c r="N600" s="50"/>
      <c r="O600" s="57"/>
      <c r="P600" s="67">
        <v>17</v>
      </c>
      <c r="Q600" s="67">
        <v>17</v>
      </c>
      <c r="R600" s="67"/>
      <c r="S600" s="60"/>
      <c r="T600" s="60"/>
      <c r="U600" s="60"/>
      <c r="V600" s="67">
        <v>2018</v>
      </c>
      <c r="W600" s="67">
        <v>2020</v>
      </c>
      <c r="X600" s="71"/>
      <c r="Y600" s="72"/>
      <c r="Z600" s="73">
        <v>34000</v>
      </c>
      <c r="AA600" s="73"/>
      <c r="AB600" s="73">
        <v>6800</v>
      </c>
      <c r="AC600" s="73"/>
      <c r="AD600" s="73">
        <v>27200</v>
      </c>
      <c r="AE600" s="67"/>
      <c r="AF600" s="67"/>
      <c r="AG600" s="67">
        <f t="shared" si="31"/>
        <v>0</v>
      </c>
      <c r="AH600" s="67">
        <f t="shared" si="31"/>
        <v>0</v>
      </c>
      <c r="AI600" s="79"/>
      <c r="AJ600" s="79"/>
      <c r="AK600" s="79"/>
      <c r="AL600" s="79"/>
      <c r="AM600" s="79"/>
      <c r="AN600" s="79"/>
      <c r="AO600" s="79"/>
      <c r="AP600" s="79"/>
      <c r="AQ600" s="79"/>
      <c r="AR600" s="79"/>
      <c r="AS600" s="55"/>
      <c r="AT600" s="55"/>
      <c r="AU600" s="93"/>
      <c r="AV600" s="55"/>
      <c r="AW600" s="94"/>
      <c r="AX600" s="94"/>
      <c r="AY600" s="95"/>
      <c r="AZ600" s="95"/>
      <c r="BA600" s="95"/>
      <c r="BB600" s="100"/>
      <c r="BC600" s="95"/>
      <c r="BD600" s="95"/>
      <c r="BE600" s="95"/>
      <c r="BF600" s="95"/>
      <c r="BG600" s="95"/>
      <c r="BH600" s="95"/>
      <c r="BI600" s="95" t="e">
        <f>VLOOKUP(D600,'部省规划资金拨付（年报数据）'!$C$8:'部省规划资金拨付（年报数据）'!$BE$464,1,FALSE)</f>
        <v>#N/A</v>
      </c>
      <c r="BJ600" s="43">
        <v>0</v>
      </c>
      <c r="BK600" s="43">
        <v>0</v>
      </c>
      <c r="BL600" s="43"/>
      <c r="BM600" s="43">
        <v>0</v>
      </c>
      <c r="BN600" s="43">
        <v>0</v>
      </c>
      <c r="BO600" s="43"/>
      <c r="BP600" s="43"/>
      <c r="BQ600" s="43"/>
      <c r="BR600" s="43"/>
      <c r="BS600" s="43">
        <f t="shared" si="32"/>
        <v>0</v>
      </c>
      <c r="BT600" s="106"/>
      <c r="BU600" s="106"/>
      <c r="BV600" s="110"/>
    </row>
    <row r="601" spans="1:74" ht="48">
      <c r="A601" s="28">
        <v>588</v>
      </c>
      <c r="B601" s="28" t="s">
        <v>274</v>
      </c>
      <c r="C601" s="28" t="s">
        <v>281</v>
      </c>
      <c r="D601" s="36" t="s">
        <v>3617</v>
      </c>
      <c r="E601" s="31" t="s">
        <v>3617</v>
      </c>
      <c r="F601" s="31" t="s">
        <v>3618</v>
      </c>
      <c r="G601" s="32"/>
      <c r="H601" s="32"/>
      <c r="I601" s="38" t="s">
        <v>478</v>
      </c>
      <c r="J601" s="39" t="s">
        <v>1074</v>
      </c>
      <c r="K601" s="52" t="s">
        <v>140</v>
      </c>
      <c r="L601" s="38" t="s">
        <v>141</v>
      </c>
      <c r="M601" s="304" t="s">
        <v>89</v>
      </c>
      <c r="N601" s="304"/>
      <c r="O601" s="57"/>
      <c r="P601" s="67">
        <v>4.8230000000000004</v>
      </c>
      <c r="Q601" s="67"/>
      <c r="R601" s="67">
        <v>4.8230000000000004</v>
      </c>
      <c r="S601" s="66"/>
      <c r="T601" s="66"/>
      <c r="U601" s="60"/>
      <c r="V601" s="67">
        <v>2018</v>
      </c>
      <c r="W601" s="67">
        <v>2020</v>
      </c>
      <c r="X601" s="71"/>
      <c r="Y601" s="75"/>
      <c r="Z601" s="73">
        <v>12994</v>
      </c>
      <c r="AA601" s="73"/>
      <c r="AB601" s="73">
        <v>1929.2</v>
      </c>
      <c r="AC601" s="73"/>
      <c r="AD601" s="73">
        <v>11064.8</v>
      </c>
      <c r="AE601" s="67"/>
      <c r="AF601" s="67"/>
      <c r="AG601" s="67">
        <f t="shared" si="31"/>
        <v>0</v>
      </c>
      <c r="AH601" s="67">
        <f t="shared" si="31"/>
        <v>0</v>
      </c>
      <c r="AI601" s="79"/>
      <c r="AJ601" s="79"/>
      <c r="AK601" s="79"/>
      <c r="AL601" s="79"/>
      <c r="AM601" s="79"/>
      <c r="AN601" s="79"/>
      <c r="AO601" s="79"/>
      <c r="AP601" s="79"/>
      <c r="AQ601" s="79"/>
      <c r="AR601" s="79"/>
      <c r="AS601" s="55"/>
      <c r="AT601" s="55"/>
      <c r="AU601" s="93"/>
      <c r="AV601" s="55"/>
      <c r="AW601" s="94"/>
      <c r="AX601" s="94"/>
      <c r="AY601" s="95"/>
      <c r="AZ601" s="95"/>
      <c r="BA601" s="95"/>
      <c r="BB601" s="100"/>
      <c r="BC601" s="95"/>
      <c r="BD601" s="95"/>
      <c r="BE601" s="95"/>
      <c r="BF601" s="95"/>
      <c r="BG601" s="95"/>
      <c r="BH601" s="95"/>
      <c r="BI601" s="95" t="e">
        <f>VLOOKUP(D601,'部省规划资金拨付（年报数据）'!$C$8:'部省规划资金拨付（年报数据）'!$BE$464,1,FALSE)</f>
        <v>#N/A</v>
      </c>
      <c r="BJ601" s="43">
        <v>0</v>
      </c>
      <c r="BK601" s="43">
        <v>0</v>
      </c>
      <c r="BL601" s="43"/>
      <c r="BM601" s="43">
        <v>0</v>
      </c>
      <c r="BN601" s="43">
        <v>0</v>
      </c>
      <c r="BO601" s="43"/>
      <c r="BP601" s="43"/>
      <c r="BQ601" s="43"/>
      <c r="BR601" s="43"/>
      <c r="BS601" s="43">
        <f t="shared" si="32"/>
        <v>0</v>
      </c>
      <c r="BT601" s="106"/>
      <c r="BU601" s="106"/>
      <c r="BV601" s="110"/>
    </row>
    <row r="602" spans="1:74" ht="24">
      <c r="A602" s="28">
        <v>589</v>
      </c>
      <c r="B602" s="28" t="s">
        <v>274</v>
      </c>
      <c r="C602" s="28" t="s">
        <v>287</v>
      </c>
      <c r="D602" s="36" t="s">
        <v>3619</v>
      </c>
      <c r="E602" s="114" t="s">
        <v>3619</v>
      </c>
      <c r="F602" s="31" t="s">
        <v>3619</v>
      </c>
      <c r="G602" s="32"/>
      <c r="H602" s="32"/>
      <c r="I602" s="38" t="s">
        <v>478</v>
      </c>
      <c r="J602" s="39" t="s">
        <v>1839</v>
      </c>
      <c r="K602" s="305" t="s">
        <v>88</v>
      </c>
      <c r="L602" s="38"/>
      <c r="M602" s="306" t="s">
        <v>89</v>
      </c>
      <c r="N602" s="41"/>
      <c r="O602" s="57"/>
      <c r="P602" s="307">
        <v>7.3460000000000001</v>
      </c>
      <c r="Q602" s="68"/>
      <c r="R602" s="68"/>
      <c r="S602" s="68"/>
      <c r="T602" s="68">
        <v>7346</v>
      </c>
      <c r="U602" s="68"/>
      <c r="V602" s="68">
        <v>2019</v>
      </c>
      <c r="W602" s="68">
        <v>2024</v>
      </c>
      <c r="X602" s="71"/>
      <c r="Y602" s="72"/>
      <c r="Z602" s="73">
        <v>135800</v>
      </c>
      <c r="AA602" s="73"/>
      <c r="AB602" s="73">
        <v>26446</v>
      </c>
      <c r="AC602" s="73"/>
      <c r="AD602" s="67">
        <v>109354</v>
      </c>
      <c r="AE602" s="73"/>
      <c r="AF602" s="73"/>
      <c r="AG602" s="67">
        <f t="shared" si="31"/>
        <v>0</v>
      </c>
      <c r="AH602" s="67">
        <f t="shared" si="31"/>
        <v>0</v>
      </c>
      <c r="AI602" s="79"/>
      <c r="AJ602" s="79"/>
      <c r="AK602" s="79"/>
      <c r="AL602" s="79"/>
      <c r="AM602" s="79"/>
      <c r="AN602" s="79"/>
      <c r="AO602" s="79"/>
      <c r="AP602" s="79"/>
      <c r="AQ602" s="79"/>
      <c r="AR602" s="79"/>
      <c r="AS602" s="55"/>
      <c r="AT602" s="55"/>
      <c r="AU602" s="93"/>
      <c r="AV602" s="55"/>
      <c r="AW602" s="94"/>
      <c r="AX602" s="94"/>
      <c r="AY602" s="95"/>
      <c r="AZ602" s="95"/>
      <c r="BA602" s="95"/>
      <c r="BB602" s="100"/>
      <c r="BC602" s="95"/>
      <c r="BD602" s="95"/>
      <c r="BE602" s="95"/>
      <c r="BF602" s="95"/>
      <c r="BG602" s="95"/>
      <c r="BH602" s="95"/>
      <c r="BI602" s="95" t="e">
        <f>VLOOKUP(D602,'部省规划资金拨付（年报数据）'!$C$8:'部省规划资金拨付（年报数据）'!$BE$464,1,FALSE)</f>
        <v>#N/A</v>
      </c>
      <c r="BJ602" s="43">
        <v>0</v>
      </c>
      <c r="BK602" s="43">
        <v>0</v>
      </c>
      <c r="BL602" s="43"/>
      <c r="BM602" s="43">
        <v>0</v>
      </c>
      <c r="BN602" s="43">
        <v>0</v>
      </c>
      <c r="BO602" s="43"/>
      <c r="BP602" s="43"/>
      <c r="BQ602" s="43"/>
      <c r="BR602" s="43"/>
      <c r="BS602" s="43">
        <f t="shared" si="32"/>
        <v>0</v>
      </c>
      <c r="BT602" s="106"/>
      <c r="BU602" s="106"/>
      <c r="BV602" s="110"/>
    </row>
    <row r="603" spans="1:74" ht="36">
      <c r="A603" s="28">
        <v>590</v>
      </c>
      <c r="B603" s="28" t="s">
        <v>293</v>
      </c>
      <c r="C603" s="28" t="s">
        <v>822</v>
      </c>
      <c r="D603" s="112" t="s">
        <v>3620</v>
      </c>
      <c r="E603" s="31" t="s">
        <v>3620</v>
      </c>
      <c r="F603" s="31" t="s">
        <v>3620</v>
      </c>
      <c r="G603" s="32"/>
      <c r="H603" s="32"/>
      <c r="I603" s="38" t="s">
        <v>478</v>
      </c>
      <c r="J603" s="39" t="s">
        <v>1074</v>
      </c>
      <c r="K603" s="243" t="s">
        <v>88</v>
      </c>
      <c r="L603" s="38"/>
      <c r="M603" s="37" t="s">
        <v>89</v>
      </c>
      <c r="N603" s="37"/>
      <c r="O603" s="57"/>
      <c r="P603" s="46">
        <v>5</v>
      </c>
      <c r="Q603" s="256">
        <v>5</v>
      </c>
      <c r="R603" s="256"/>
      <c r="S603" s="256"/>
      <c r="T603" s="26"/>
      <c r="U603" s="254"/>
      <c r="V603" s="135">
        <v>2019</v>
      </c>
      <c r="W603" s="135">
        <v>2021</v>
      </c>
      <c r="X603" s="71"/>
      <c r="Y603" s="72"/>
      <c r="Z603" s="73">
        <v>10000</v>
      </c>
      <c r="AA603" s="73"/>
      <c r="AB603" s="73">
        <v>1000</v>
      </c>
      <c r="AC603" s="73"/>
      <c r="AD603" s="240">
        <v>9000</v>
      </c>
      <c r="AE603" s="89"/>
      <c r="AF603" s="89"/>
      <c r="AG603" s="67">
        <f t="shared" si="31"/>
        <v>0</v>
      </c>
      <c r="AH603" s="67">
        <f t="shared" si="31"/>
        <v>0</v>
      </c>
      <c r="AI603" s="79"/>
      <c r="AJ603" s="79"/>
      <c r="AK603" s="79"/>
      <c r="AL603" s="79"/>
      <c r="AM603" s="79"/>
      <c r="AN603" s="79"/>
      <c r="AO603" s="79"/>
      <c r="AP603" s="79"/>
      <c r="AQ603" s="79"/>
      <c r="AR603" s="79"/>
      <c r="AS603" s="65"/>
      <c r="AT603" s="55"/>
      <c r="AU603" s="93"/>
      <c r="AV603" s="55"/>
      <c r="AW603" s="94"/>
      <c r="AX603" s="94"/>
      <c r="AY603" s="95"/>
      <c r="AZ603" s="95"/>
      <c r="BA603" s="95"/>
      <c r="BB603" s="100"/>
      <c r="BC603" s="95"/>
      <c r="BD603" s="95"/>
      <c r="BE603" s="95"/>
      <c r="BF603" s="95"/>
      <c r="BG603" s="95"/>
      <c r="BH603" s="95"/>
      <c r="BI603" s="95" t="e">
        <f>VLOOKUP(D603,'部省规划资金拨付（年报数据）'!$C$8:'部省规划资金拨付（年报数据）'!$BE$464,1,FALSE)</f>
        <v>#N/A</v>
      </c>
      <c r="BJ603" s="43">
        <v>0</v>
      </c>
      <c r="BK603" s="43">
        <v>0</v>
      </c>
      <c r="BL603" s="43"/>
      <c r="BM603" s="43">
        <v>0</v>
      </c>
      <c r="BN603" s="43">
        <v>0</v>
      </c>
      <c r="BO603" s="43"/>
      <c r="BP603" s="43"/>
      <c r="BQ603" s="43"/>
      <c r="BR603" s="43"/>
      <c r="BS603" s="43">
        <f t="shared" si="32"/>
        <v>0</v>
      </c>
      <c r="BT603" s="106"/>
      <c r="BU603" s="106"/>
      <c r="BV603" s="110"/>
    </row>
    <row r="604" spans="1:74" ht="24">
      <c r="A604" s="28">
        <v>591</v>
      </c>
      <c r="B604" s="28" t="s">
        <v>293</v>
      </c>
      <c r="C604" s="28" t="s">
        <v>1584</v>
      </c>
      <c r="D604" s="112" t="s">
        <v>3621</v>
      </c>
      <c r="E604" s="31" t="s">
        <v>3622</v>
      </c>
      <c r="F604" s="31" t="s">
        <v>3622</v>
      </c>
      <c r="G604" s="32"/>
      <c r="H604" s="32"/>
      <c r="I604" s="38" t="s">
        <v>478</v>
      </c>
      <c r="J604" s="39" t="s">
        <v>1839</v>
      </c>
      <c r="K604" s="243" t="s">
        <v>88</v>
      </c>
      <c r="L604" s="38"/>
      <c r="M604" s="37" t="s">
        <v>165</v>
      </c>
      <c r="N604" s="37"/>
      <c r="O604" s="57"/>
      <c r="P604" s="46">
        <v>31</v>
      </c>
      <c r="Q604" s="253"/>
      <c r="R604" s="253">
        <v>31</v>
      </c>
      <c r="S604" s="253"/>
      <c r="T604" s="26"/>
      <c r="U604" s="254"/>
      <c r="V604" s="135">
        <v>2019</v>
      </c>
      <c r="W604" s="135">
        <v>2021</v>
      </c>
      <c r="X604" s="71"/>
      <c r="Y604" s="72"/>
      <c r="Z604" s="73">
        <v>21700</v>
      </c>
      <c r="AA604" s="73"/>
      <c r="AB604" s="73">
        <v>9300</v>
      </c>
      <c r="AC604" s="73"/>
      <c r="AD604" s="240">
        <v>12400</v>
      </c>
      <c r="AE604" s="89"/>
      <c r="AF604" s="89"/>
      <c r="AG604" s="67">
        <f t="shared" si="31"/>
        <v>0</v>
      </c>
      <c r="AH604" s="67">
        <f t="shared" si="31"/>
        <v>0</v>
      </c>
      <c r="AI604" s="79"/>
      <c r="AJ604" s="79"/>
      <c r="AK604" s="79"/>
      <c r="AL604" s="79"/>
      <c r="AM604" s="79"/>
      <c r="AN604" s="79"/>
      <c r="AO604" s="79"/>
      <c r="AP604" s="79"/>
      <c r="AQ604" s="79"/>
      <c r="AR604" s="79"/>
      <c r="AS604" s="65"/>
      <c r="AT604" s="55"/>
      <c r="AU604" s="93"/>
      <c r="AV604" s="55"/>
      <c r="AW604" s="94"/>
      <c r="AX604" s="94"/>
      <c r="AY604" s="95"/>
      <c r="AZ604" s="95"/>
      <c r="BA604" s="95"/>
      <c r="BB604" s="100"/>
      <c r="BC604" s="95"/>
      <c r="BD604" s="95"/>
      <c r="BE604" s="95"/>
      <c r="BF604" s="95"/>
      <c r="BG604" s="95"/>
      <c r="BH604" s="95"/>
      <c r="BI604" s="95" t="e">
        <f>VLOOKUP(D604,'部省规划资金拨付（年报数据）'!$C$8:'部省规划资金拨付（年报数据）'!$BE$464,1,FALSE)</f>
        <v>#N/A</v>
      </c>
      <c r="BJ604" s="43">
        <v>0</v>
      </c>
      <c r="BK604" s="43">
        <v>0</v>
      </c>
      <c r="BL604" s="43"/>
      <c r="BM604" s="43">
        <v>0</v>
      </c>
      <c r="BN604" s="43">
        <v>0</v>
      </c>
      <c r="BO604" s="43"/>
      <c r="BP604" s="43"/>
      <c r="BQ604" s="43"/>
      <c r="BR604" s="43"/>
      <c r="BS604" s="43">
        <f t="shared" si="32"/>
        <v>0</v>
      </c>
      <c r="BT604" s="106"/>
      <c r="BU604" s="106"/>
      <c r="BV604" s="110" t="s">
        <v>1841</v>
      </c>
    </row>
    <row r="605" spans="1:74" ht="24">
      <c r="A605" s="28">
        <v>592</v>
      </c>
      <c r="B605" s="28" t="s">
        <v>293</v>
      </c>
      <c r="C605" s="28" t="s">
        <v>839</v>
      </c>
      <c r="D605" s="112" t="s">
        <v>3623</v>
      </c>
      <c r="E605" s="31" t="s">
        <v>3624</v>
      </c>
      <c r="F605" s="31" t="s">
        <v>3624</v>
      </c>
      <c r="G605" s="32"/>
      <c r="H605" s="32"/>
      <c r="I605" s="38" t="s">
        <v>478</v>
      </c>
      <c r="J605" s="39" t="s">
        <v>1839</v>
      </c>
      <c r="K605" s="243" t="s">
        <v>88</v>
      </c>
      <c r="L605" s="38"/>
      <c r="M605" s="37" t="s">
        <v>765</v>
      </c>
      <c r="N605" s="37"/>
      <c r="O605" s="57"/>
      <c r="P605" s="46">
        <v>49</v>
      </c>
      <c r="Q605" s="253"/>
      <c r="R605" s="253">
        <v>49</v>
      </c>
      <c r="S605" s="253"/>
      <c r="T605" s="26"/>
      <c r="U605" s="254"/>
      <c r="V605" s="135">
        <v>2019</v>
      </c>
      <c r="W605" s="135">
        <v>2021</v>
      </c>
      <c r="X605" s="71"/>
      <c r="Y605" s="72"/>
      <c r="Z605" s="73">
        <v>37800</v>
      </c>
      <c r="AA605" s="73"/>
      <c r="AB605" s="73">
        <v>14700</v>
      </c>
      <c r="AC605" s="73"/>
      <c r="AD605" s="240">
        <v>23100</v>
      </c>
      <c r="AE605" s="89"/>
      <c r="AF605" s="89"/>
      <c r="AG605" s="67">
        <f t="shared" si="31"/>
        <v>0</v>
      </c>
      <c r="AH605" s="67">
        <f t="shared" si="31"/>
        <v>0</v>
      </c>
      <c r="AI605" s="79"/>
      <c r="AJ605" s="79"/>
      <c r="AK605" s="79"/>
      <c r="AL605" s="79"/>
      <c r="AM605" s="79"/>
      <c r="AN605" s="79"/>
      <c r="AO605" s="79"/>
      <c r="AP605" s="79"/>
      <c r="AQ605" s="79"/>
      <c r="AR605" s="79"/>
      <c r="AS605" s="65"/>
      <c r="AT605" s="55"/>
      <c r="AU605" s="93"/>
      <c r="AV605" s="55"/>
      <c r="AW605" s="94"/>
      <c r="AX605" s="94"/>
      <c r="AY605" s="95"/>
      <c r="AZ605" s="95"/>
      <c r="BA605" s="95"/>
      <c r="BB605" s="100"/>
      <c r="BC605" s="95"/>
      <c r="BD605" s="95"/>
      <c r="BE605" s="95"/>
      <c r="BF605" s="95"/>
      <c r="BG605" s="95"/>
      <c r="BH605" s="95"/>
      <c r="BI605" s="95" t="e">
        <f>VLOOKUP(D605,'部省规划资金拨付（年报数据）'!$C$8:'部省规划资金拨付（年报数据）'!$BE$464,1,FALSE)</f>
        <v>#N/A</v>
      </c>
      <c r="BJ605" s="43">
        <v>0</v>
      </c>
      <c r="BK605" s="43">
        <v>0</v>
      </c>
      <c r="BL605" s="43"/>
      <c r="BM605" s="43">
        <v>0</v>
      </c>
      <c r="BN605" s="43">
        <v>0</v>
      </c>
      <c r="BO605" s="43"/>
      <c r="BP605" s="43"/>
      <c r="BQ605" s="43"/>
      <c r="BR605" s="43"/>
      <c r="BS605" s="43">
        <f t="shared" si="32"/>
        <v>0</v>
      </c>
      <c r="BT605" s="106"/>
      <c r="BU605" s="106"/>
      <c r="BV605" s="110" t="s">
        <v>1841</v>
      </c>
    </row>
    <row r="606" spans="1:74" ht="36">
      <c r="A606" s="28">
        <v>593</v>
      </c>
      <c r="B606" s="28" t="s">
        <v>293</v>
      </c>
      <c r="C606" s="28" t="s">
        <v>854</v>
      </c>
      <c r="D606" s="112" t="s">
        <v>3625</v>
      </c>
      <c r="E606" s="31" t="s">
        <v>3626</v>
      </c>
      <c r="F606" s="31" t="s">
        <v>3626</v>
      </c>
      <c r="G606" s="32"/>
      <c r="H606" s="32"/>
      <c r="I606" s="38" t="s">
        <v>478</v>
      </c>
      <c r="J606" s="39" t="s">
        <v>1839</v>
      </c>
      <c r="K606" s="244" t="s">
        <v>140</v>
      </c>
      <c r="L606" s="38" t="s">
        <v>141</v>
      </c>
      <c r="M606" s="37" t="s">
        <v>165</v>
      </c>
      <c r="N606" s="37"/>
      <c r="O606" s="57"/>
      <c r="P606" s="46">
        <v>12</v>
      </c>
      <c r="Q606" s="253"/>
      <c r="R606" s="253"/>
      <c r="S606" s="253">
        <v>12</v>
      </c>
      <c r="T606" s="26"/>
      <c r="U606" s="254"/>
      <c r="V606" s="135">
        <v>2019</v>
      </c>
      <c r="W606" s="135">
        <v>2021</v>
      </c>
      <c r="X606" s="71"/>
      <c r="Y606" s="72"/>
      <c r="Z606" s="73">
        <v>9600</v>
      </c>
      <c r="AA606" s="73"/>
      <c r="AB606" s="73">
        <v>4800</v>
      </c>
      <c r="AC606" s="73"/>
      <c r="AD606" s="240">
        <v>4800</v>
      </c>
      <c r="AE606" s="89"/>
      <c r="AF606" s="89"/>
      <c r="AG606" s="67">
        <f t="shared" si="31"/>
        <v>0</v>
      </c>
      <c r="AH606" s="67">
        <f t="shared" si="31"/>
        <v>0</v>
      </c>
      <c r="AI606" s="79"/>
      <c r="AJ606" s="79"/>
      <c r="AK606" s="79"/>
      <c r="AL606" s="79"/>
      <c r="AM606" s="79"/>
      <c r="AN606" s="79"/>
      <c r="AO606" s="79"/>
      <c r="AP606" s="79"/>
      <c r="AQ606" s="79"/>
      <c r="AR606" s="79"/>
      <c r="AS606" s="65"/>
      <c r="AT606" s="55"/>
      <c r="AU606" s="93"/>
      <c r="AV606" s="55"/>
      <c r="AW606" s="94"/>
      <c r="AX606" s="94"/>
      <c r="AY606" s="95"/>
      <c r="AZ606" s="95"/>
      <c r="BA606" s="95"/>
      <c r="BB606" s="100"/>
      <c r="BC606" s="95"/>
      <c r="BD606" s="95"/>
      <c r="BE606" s="95"/>
      <c r="BF606" s="95"/>
      <c r="BG606" s="95"/>
      <c r="BH606" s="95"/>
      <c r="BI606" s="95" t="e">
        <f>VLOOKUP(D606,'部省规划资金拨付（年报数据）'!$C$8:'部省规划资金拨付（年报数据）'!$BE$464,1,FALSE)</f>
        <v>#N/A</v>
      </c>
      <c r="BJ606" s="43">
        <v>0</v>
      </c>
      <c r="BK606" s="43">
        <v>0</v>
      </c>
      <c r="BL606" s="43"/>
      <c r="BM606" s="43">
        <v>0</v>
      </c>
      <c r="BN606" s="43">
        <v>0</v>
      </c>
      <c r="BO606" s="43"/>
      <c r="BP606" s="43"/>
      <c r="BQ606" s="43"/>
      <c r="BR606" s="43"/>
      <c r="BS606" s="43">
        <f t="shared" si="32"/>
        <v>0</v>
      </c>
      <c r="BT606" s="106"/>
      <c r="BU606" s="106"/>
      <c r="BV606" s="110" t="s">
        <v>1841</v>
      </c>
    </row>
    <row r="607" spans="1:74" ht="24">
      <c r="A607" s="28">
        <v>594</v>
      </c>
      <c r="B607" s="28" t="s">
        <v>293</v>
      </c>
      <c r="C607" s="28" t="s">
        <v>1014</v>
      </c>
      <c r="D607" s="112" t="s">
        <v>3627</v>
      </c>
      <c r="E607" s="31" t="s">
        <v>3628</v>
      </c>
      <c r="F607" s="31" t="s">
        <v>3629</v>
      </c>
      <c r="G607" s="32"/>
      <c r="H607" s="32"/>
      <c r="I607" s="38" t="s">
        <v>478</v>
      </c>
      <c r="J607" s="39" t="s">
        <v>1074</v>
      </c>
      <c r="K607" s="244" t="s">
        <v>140</v>
      </c>
      <c r="L607" s="38" t="s">
        <v>141</v>
      </c>
      <c r="M607" s="250" t="s">
        <v>765</v>
      </c>
      <c r="N607" s="250"/>
      <c r="O607" s="57"/>
      <c r="P607" s="46">
        <v>60.4</v>
      </c>
      <c r="Q607" s="253"/>
      <c r="R607" s="253">
        <v>60</v>
      </c>
      <c r="S607" s="253"/>
      <c r="T607" s="26"/>
      <c r="U607" s="254"/>
      <c r="V607" s="135">
        <v>2019</v>
      </c>
      <c r="W607" s="135">
        <v>2021</v>
      </c>
      <c r="X607" s="71"/>
      <c r="Y607" s="72"/>
      <c r="Z607" s="73">
        <v>42280</v>
      </c>
      <c r="AA607" s="73"/>
      <c r="AB607" s="73">
        <v>24000</v>
      </c>
      <c r="AC607" s="73"/>
      <c r="AD607" s="240">
        <v>18280</v>
      </c>
      <c r="AE607" s="89"/>
      <c r="AF607" s="89"/>
      <c r="AG607" s="67">
        <f t="shared" si="31"/>
        <v>0</v>
      </c>
      <c r="AH607" s="67">
        <f t="shared" si="31"/>
        <v>0</v>
      </c>
      <c r="AI607" s="79"/>
      <c r="AJ607" s="79"/>
      <c r="AK607" s="79"/>
      <c r="AL607" s="79"/>
      <c r="AM607" s="79"/>
      <c r="AN607" s="79"/>
      <c r="AO607" s="79"/>
      <c r="AP607" s="79"/>
      <c r="AQ607" s="79"/>
      <c r="AR607" s="79"/>
      <c r="AS607" s="65"/>
      <c r="AT607" s="55"/>
      <c r="AU607" s="93"/>
      <c r="AV607" s="55"/>
      <c r="AW607" s="94"/>
      <c r="AX607" s="94"/>
      <c r="AY607" s="95"/>
      <c r="AZ607" s="95"/>
      <c r="BA607" s="95"/>
      <c r="BB607" s="100"/>
      <c r="BC607" s="95"/>
      <c r="BD607" s="95"/>
      <c r="BE607" s="95"/>
      <c r="BF607" s="95"/>
      <c r="BG607" s="95"/>
      <c r="BH607" s="95"/>
      <c r="BI607" s="95" t="e">
        <f>VLOOKUP(D607,'部省规划资金拨付（年报数据）'!$C$8:'部省规划资金拨付（年报数据）'!$BE$464,1,FALSE)</f>
        <v>#N/A</v>
      </c>
      <c r="BJ607" s="43">
        <v>0</v>
      </c>
      <c r="BK607" s="43">
        <v>0</v>
      </c>
      <c r="BL607" s="43"/>
      <c r="BM607" s="43">
        <v>0</v>
      </c>
      <c r="BN607" s="43">
        <v>0</v>
      </c>
      <c r="BO607" s="43"/>
      <c r="BP607" s="43"/>
      <c r="BQ607" s="43"/>
      <c r="BR607" s="43"/>
      <c r="BS607" s="43">
        <f t="shared" si="32"/>
        <v>0</v>
      </c>
      <c r="BT607" s="106"/>
      <c r="BU607" s="106"/>
      <c r="BV607" s="110"/>
    </row>
    <row r="608" spans="1:74" ht="24">
      <c r="A608" s="28">
        <v>595</v>
      </c>
      <c r="B608" s="28" t="s">
        <v>300</v>
      </c>
      <c r="C608" s="28" t="s">
        <v>1311</v>
      </c>
      <c r="D608" s="112" t="s">
        <v>3630</v>
      </c>
      <c r="E608" s="31" t="s">
        <v>3630</v>
      </c>
      <c r="F608" s="31" t="s">
        <v>3631</v>
      </c>
      <c r="G608" s="32"/>
      <c r="H608" s="32"/>
      <c r="I608" s="38" t="s">
        <v>478</v>
      </c>
      <c r="J608" s="39" t="s">
        <v>1074</v>
      </c>
      <c r="K608" s="213" t="s">
        <v>88</v>
      </c>
      <c r="L608" s="38"/>
      <c r="M608" s="250" t="s">
        <v>134</v>
      </c>
      <c r="N608" s="250"/>
      <c r="O608" s="57"/>
      <c r="P608" s="152">
        <v>27</v>
      </c>
      <c r="Q608" s="152"/>
      <c r="R608" s="152">
        <v>27</v>
      </c>
      <c r="S608" s="92"/>
      <c r="T608" s="92"/>
      <c r="U608" s="92"/>
      <c r="V608" s="152">
        <v>2020</v>
      </c>
      <c r="W608" s="152">
        <v>2022</v>
      </c>
      <c r="X608" s="71"/>
      <c r="Y608" s="72"/>
      <c r="Z608" s="73">
        <v>18900</v>
      </c>
      <c r="AA608" s="73"/>
      <c r="AB608" s="73">
        <v>8100</v>
      </c>
      <c r="AC608" s="73"/>
      <c r="AD608" s="240">
        <v>10800</v>
      </c>
      <c r="AE608" s="67"/>
      <c r="AF608" s="67"/>
      <c r="AG608" s="67">
        <f t="shared" si="31"/>
        <v>0</v>
      </c>
      <c r="AH608" s="67">
        <f t="shared" si="31"/>
        <v>0</v>
      </c>
      <c r="AI608" s="79"/>
      <c r="AJ608" s="79"/>
      <c r="AK608" s="79"/>
      <c r="AL608" s="79"/>
      <c r="AM608" s="79"/>
      <c r="AN608" s="79"/>
      <c r="AO608" s="79"/>
      <c r="AP608" s="79"/>
      <c r="AQ608" s="79"/>
      <c r="AR608" s="79"/>
      <c r="AS608" s="55"/>
      <c r="AT608" s="55"/>
      <c r="AU608" s="93"/>
      <c r="AV608" s="55"/>
      <c r="AW608" s="94"/>
      <c r="AX608" s="94"/>
      <c r="AY608" s="95"/>
      <c r="AZ608" s="95"/>
      <c r="BA608" s="95"/>
      <c r="BB608" s="100"/>
      <c r="BC608" s="95"/>
      <c r="BD608" s="95"/>
      <c r="BE608" s="95"/>
      <c r="BF608" s="95"/>
      <c r="BG608" s="95"/>
      <c r="BH608" s="95"/>
      <c r="BI608" s="95" t="e">
        <f>VLOOKUP(D608,'部省规划资金拨付（年报数据）'!$C$8:'部省规划资金拨付（年报数据）'!$BE$464,1,FALSE)</f>
        <v>#N/A</v>
      </c>
      <c r="BJ608" s="43">
        <v>0</v>
      </c>
      <c r="BK608" s="43">
        <v>0</v>
      </c>
      <c r="BL608" s="43"/>
      <c r="BM608" s="43">
        <v>0</v>
      </c>
      <c r="BN608" s="43">
        <v>0</v>
      </c>
      <c r="BO608" s="43"/>
      <c r="BP608" s="43"/>
      <c r="BQ608" s="43"/>
      <c r="BR608" s="43"/>
      <c r="BS608" s="43">
        <f t="shared" si="32"/>
        <v>0</v>
      </c>
      <c r="BT608" s="106"/>
      <c r="BU608" s="106"/>
      <c r="BV608" s="110"/>
    </row>
    <row r="609" spans="1:74" ht="36">
      <c r="A609" s="28">
        <v>596</v>
      </c>
      <c r="B609" s="28" t="s">
        <v>300</v>
      </c>
      <c r="C609" s="28" t="s">
        <v>1677</v>
      </c>
      <c r="D609" s="112" t="s">
        <v>3632</v>
      </c>
      <c r="E609" s="31" t="s">
        <v>3632</v>
      </c>
      <c r="F609" s="31" t="s">
        <v>3632</v>
      </c>
      <c r="G609" s="32"/>
      <c r="H609" s="32"/>
      <c r="I609" s="38" t="s">
        <v>478</v>
      </c>
      <c r="J609" s="39" t="s">
        <v>1839</v>
      </c>
      <c r="K609" s="213" t="s">
        <v>88</v>
      </c>
      <c r="L609" s="38"/>
      <c r="M609" s="250" t="s">
        <v>89</v>
      </c>
      <c r="N609" s="250"/>
      <c r="O609" s="57"/>
      <c r="P609" s="152">
        <v>3</v>
      </c>
      <c r="Q609" s="152">
        <v>3</v>
      </c>
      <c r="R609" s="152"/>
      <c r="S609" s="92"/>
      <c r="T609" s="92"/>
      <c r="U609" s="92"/>
      <c r="V609" s="135">
        <v>2019</v>
      </c>
      <c r="W609" s="135">
        <v>2021</v>
      </c>
      <c r="X609" s="71"/>
      <c r="Y609" s="72"/>
      <c r="Z609" s="73">
        <v>6000</v>
      </c>
      <c r="AA609" s="73"/>
      <c r="AB609" s="73">
        <v>600</v>
      </c>
      <c r="AC609" s="73"/>
      <c r="AD609" s="240">
        <v>5400</v>
      </c>
      <c r="AE609" s="67"/>
      <c r="AF609" s="67"/>
      <c r="AG609" s="67">
        <f t="shared" si="31"/>
        <v>0</v>
      </c>
      <c r="AH609" s="67">
        <f t="shared" si="31"/>
        <v>0</v>
      </c>
      <c r="AI609" s="79"/>
      <c r="AJ609" s="79"/>
      <c r="AK609" s="79"/>
      <c r="AL609" s="79"/>
      <c r="AM609" s="79"/>
      <c r="AN609" s="79"/>
      <c r="AO609" s="79"/>
      <c r="AP609" s="79"/>
      <c r="AQ609" s="79"/>
      <c r="AR609" s="79"/>
      <c r="AS609" s="55"/>
      <c r="AT609" s="55"/>
      <c r="AU609" s="93"/>
      <c r="AV609" s="55"/>
      <c r="AW609" s="94"/>
      <c r="AX609" s="94"/>
      <c r="AY609" s="95"/>
      <c r="AZ609" s="95"/>
      <c r="BA609" s="95"/>
      <c r="BB609" s="100"/>
      <c r="BC609" s="95"/>
      <c r="BD609" s="95"/>
      <c r="BE609" s="95"/>
      <c r="BF609" s="95"/>
      <c r="BG609" s="95"/>
      <c r="BH609" s="95"/>
      <c r="BI609" s="95" t="e">
        <f>VLOOKUP(D609,'部省规划资金拨付（年报数据）'!$C$8:'部省规划资金拨付（年报数据）'!$BE$464,1,FALSE)</f>
        <v>#N/A</v>
      </c>
      <c r="BJ609" s="43">
        <v>0</v>
      </c>
      <c r="BK609" s="43">
        <v>0</v>
      </c>
      <c r="BL609" s="43"/>
      <c r="BM609" s="43">
        <v>0</v>
      </c>
      <c r="BN609" s="43">
        <v>0</v>
      </c>
      <c r="BO609" s="43"/>
      <c r="BP609" s="43"/>
      <c r="BQ609" s="43"/>
      <c r="BR609" s="43"/>
      <c r="BS609" s="43">
        <f t="shared" si="32"/>
        <v>0</v>
      </c>
      <c r="BT609" s="106"/>
      <c r="BU609" s="106"/>
      <c r="BV609" s="110" t="s">
        <v>1841</v>
      </c>
    </row>
    <row r="610" spans="1:74" ht="24">
      <c r="A610" s="28">
        <v>597</v>
      </c>
      <c r="B610" s="28" t="s">
        <v>300</v>
      </c>
      <c r="C610" s="28" t="s">
        <v>1677</v>
      </c>
      <c r="D610" s="112" t="s">
        <v>3633</v>
      </c>
      <c r="E610" s="31" t="s">
        <v>3633</v>
      </c>
      <c r="F610" s="31" t="s">
        <v>3634</v>
      </c>
      <c r="G610" s="32"/>
      <c r="H610" s="32"/>
      <c r="I610" s="38" t="s">
        <v>478</v>
      </c>
      <c r="J610" s="39" t="s">
        <v>1074</v>
      </c>
      <c r="K610" s="213" t="s">
        <v>88</v>
      </c>
      <c r="L610" s="38"/>
      <c r="M610" s="250" t="s">
        <v>134</v>
      </c>
      <c r="N610" s="250"/>
      <c r="O610" s="57"/>
      <c r="P610" s="152">
        <v>25</v>
      </c>
      <c r="Q610" s="152">
        <v>25</v>
      </c>
      <c r="R610" s="152"/>
      <c r="S610" s="92"/>
      <c r="T610" s="92"/>
      <c r="U610" s="92"/>
      <c r="V610" s="152">
        <v>2020</v>
      </c>
      <c r="W610" s="152">
        <v>2022</v>
      </c>
      <c r="X610" s="71"/>
      <c r="Y610" s="72"/>
      <c r="Z610" s="73">
        <v>49000</v>
      </c>
      <c r="AA610" s="73"/>
      <c r="AB610" s="73">
        <v>10000</v>
      </c>
      <c r="AC610" s="73"/>
      <c r="AD610" s="240">
        <v>39000</v>
      </c>
      <c r="AE610" s="67"/>
      <c r="AF610" s="67"/>
      <c r="AG610" s="67">
        <f t="shared" si="31"/>
        <v>0</v>
      </c>
      <c r="AH610" s="67">
        <f t="shared" si="31"/>
        <v>0</v>
      </c>
      <c r="AI610" s="79"/>
      <c r="AJ610" s="79"/>
      <c r="AK610" s="79"/>
      <c r="AL610" s="79"/>
      <c r="AM610" s="79"/>
      <c r="AN610" s="79"/>
      <c r="AO610" s="79"/>
      <c r="AP610" s="79"/>
      <c r="AQ610" s="79"/>
      <c r="AR610" s="79"/>
      <c r="AS610" s="55"/>
      <c r="AT610" s="55"/>
      <c r="AU610" s="93"/>
      <c r="AV610" s="55"/>
      <c r="AW610" s="94"/>
      <c r="AX610" s="94"/>
      <c r="AY610" s="95"/>
      <c r="AZ610" s="95"/>
      <c r="BA610" s="95"/>
      <c r="BB610" s="100"/>
      <c r="BC610" s="95"/>
      <c r="BD610" s="95"/>
      <c r="BE610" s="95"/>
      <c r="BF610" s="95"/>
      <c r="BG610" s="95"/>
      <c r="BH610" s="95"/>
      <c r="BI610" s="95" t="e">
        <f>VLOOKUP(D610,'部省规划资金拨付（年报数据）'!$C$8:'部省规划资金拨付（年报数据）'!$BE$464,1,FALSE)</f>
        <v>#N/A</v>
      </c>
      <c r="BJ610" s="43">
        <v>0</v>
      </c>
      <c r="BK610" s="43">
        <v>0</v>
      </c>
      <c r="BL610" s="43"/>
      <c r="BM610" s="43">
        <v>0</v>
      </c>
      <c r="BN610" s="43">
        <v>0</v>
      </c>
      <c r="BO610" s="43"/>
      <c r="BP610" s="43"/>
      <c r="BQ610" s="43"/>
      <c r="BR610" s="43"/>
      <c r="BS610" s="43">
        <f t="shared" si="32"/>
        <v>0</v>
      </c>
      <c r="BT610" s="106"/>
      <c r="BU610" s="106"/>
      <c r="BV610" s="110"/>
    </row>
    <row r="611" spans="1:74" ht="24">
      <c r="A611" s="28">
        <v>598</v>
      </c>
      <c r="B611" s="28" t="s">
        <v>300</v>
      </c>
      <c r="C611" s="28" t="s">
        <v>1321</v>
      </c>
      <c r="D611" s="30" t="s">
        <v>3635</v>
      </c>
      <c r="E611" s="31" t="s">
        <v>3636</v>
      </c>
      <c r="F611" s="31" t="s">
        <v>3637</v>
      </c>
      <c r="G611" s="32"/>
      <c r="H611" s="32"/>
      <c r="I611" s="38" t="s">
        <v>478</v>
      </c>
      <c r="J611" s="39" t="s">
        <v>1074</v>
      </c>
      <c r="K611" s="213" t="s">
        <v>88</v>
      </c>
      <c r="L611" s="38"/>
      <c r="M611" s="214" t="s">
        <v>134</v>
      </c>
      <c r="N611" s="214"/>
      <c r="O611" s="57"/>
      <c r="P611" s="78">
        <v>33</v>
      </c>
      <c r="Q611" s="78"/>
      <c r="R611" s="78">
        <v>33</v>
      </c>
      <c r="S611" s="93"/>
      <c r="T611" s="93"/>
      <c r="U611" s="93"/>
      <c r="V611" s="89">
        <v>2018</v>
      </c>
      <c r="W611" s="89">
        <v>2020</v>
      </c>
      <c r="X611" s="71"/>
      <c r="Y611" s="72"/>
      <c r="Z611" s="73">
        <v>33000</v>
      </c>
      <c r="AA611" s="73"/>
      <c r="AB611" s="73">
        <v>9900</v>
      </c>
      <c r="AC611" s="73"/>
      <c r="AD611" s="67">
        <v>23100</v>
      </c>
      <c r="AE611" s="67"/>
      <c r="AF611" s="67"/>
      <c r="AG611" s="67">
        <f t="shared" si="31"/>
        <v>0</v>
      </c>
      <c r="AH611" s="67">
        <f t="shared" si="31"/>
        <v>0</v>
      </c>
      <c r="AI611" s="79"/>
      <c r="AJ611" s="79"/>
      <c r="AK611" s="79"/>
      <c r="AL611" s="79"/>
      <c r="AM611" s="79"/>
      <c r="AN611" s="79"/>
      <c r="AO611" s="79"/>
      <c r="AP611" s="79"/>
      <c r="AQ611" s="79"/>
      <c r="AR611" s="79"/>
      <c r="AS611" s="55"/>
      <c r="AT611" s="55"/>
      <c r="AU611" s="93"/>
      <c r="AV611" s="55"/>
      <c r="AW611" s="94"/>
      <c r="AX611" s="94"/>
      <c r="AY611" s="95"/>
      <c r="AZ611" s="95"/>
      <c r="BA611" s="95"/>
      <c r="BB611" s="100"/>
      <c r="BC611" s="95"/>
      <c r="BD611" s="95"/>
      <c r="BE611" s="95"/>
      <c r="BF611" s="95"/>
      <c r="BG611" s="95"/>
      <c r="BH611" s="95"/>
      <c r="BI611" s="95" t="e">
        <f>VLOOKUP(D611,'部省规划资金拨付（年报数据）'!$C$8:'部省规划资金拨付（年报数据）'!$BE$464,1,FALSE)</f>
        <v>#N/A</v>
      </c>
      <c r="BJ611" s="43">
        <v>0</v>
      </c>
      <c r="BK611" s="43">
        <v>0</v>
      </c>
      <c r="BL611" s="43"/>
      <c r="BM611" s="43">
        <v>0</v>
      </c>
      <c r="BN611" s="43">
        <v>0</v>
      </c>
      <c r="BO611" s="43"/>
      <c r="BP611" s="43"/>
      <c r="BQ611" s="43"/>
      <c r="BR611" s="43"/>
      <c r="BS611" s="43">
        <f t="shared" si="32"/>
        <v>0</v>
      </c>
      <c r="BT611" s="106"/>
      <c r="BU611" s="106"/>
      <c r="BV611" s="110"/>
    </row>
    <row r="612" spans="1:74" ht="48">
      <c r="A612" s="28">
        <v>599</v>
      </c>
      <c r="B612" s="28" t="s">
        <v>300</v>
      </c>
      <c r="C612" s="28" t="s">
        <v>3638</v>
      </c>
      <c r="D612" s="112" t="s">
        <v>3639</v>
      </c>
      <c r="E612" s="31" t="s">
        <v>3639</v>
      </c>
      <c r="F612" s="31" t="s">
        <v>3640</v>
      </c>
      <c r="G612" s="32"/>
      <c r="H612" s="32"/>
      <c r="I612" s="38" t="s">
        <v>478</v>
      </c>
      <c r="J612" s="39" t="s">
        <v>1074</v>
      </c>
      <c r="K612" s="213" t="s">
        <v>88</v>
      </c>
      <c r="L612" s="38"/>
      <c r="M612" s="250" t="s">
        <v>3525</v>
      </c>
      <c r="N612" s="250"/>
      <c r="O612" s="57"/>
      <c r="P612" s="152">
        <v>30</v>
      </c>
      <c r="Q612" s="152"/>
      <c r="R612" s="152">
        <v>30</v>
      </c>
      <c r="S612" s="92"/>
      <c r="T612" s="92"/>
      <c r="U612" s="92"/>
      <c r="V612" s="152">
        <v>2020</v>
      </c>
      <c r="W612" s="152">
        <v>2022</v>
      </c>
      <c r="X612" s="71"/>
      <c r="Y612" s="72"/>
      <c r="Z612" s="73">
        <v>21000</v>
      </c>
      <c r="AA612" s="73"/>
      <c r="AB612" s="73">
        <v>9000</v>
      </c>
      <c r="AC612" s="73"/>
      <c r="AD612" s="240">
        <v>12000</v>
      </c>
      <c r="AE612" s="67"/>
      <c r="AF612" s="67"/>
      <c r="AG612" s="67">
        <f t="shared" si="31"/>
        <v>0</v>
      </c>
      <c r="AH612" s="67">
        <f t="shared" si="31"/>
        <v>0</v>
      </c>
      <c r="AI612" s="79"/>
      <c r="AJ612" s="79"/>
      <c r="AK612" s="79"/>
      <c r="AL612" s="79"/>
      <c r="AM612" s="79"/>
      <c r="AN612" s="79"/>
      <c r="AO612" s="79"/>
      <c r="AP612" s="79"/>
      <c r="AQ612" s="79"/>
      <c r="AR612" s="79"/>
      <c r="AS612" s="55"/>
      <c r="AT612" s="55"/>
      <c r="AU612" s="93"/>
      <c r="AV612" s="55"/>
      <c r="AW612" s="94"/>
      <c r="AX612" s="94"/>
      <c r="AY612" s="95"/>
      <c r="AZ612" s="95"/>
      <c r="BA612" s="95"/>
      <c r="BB612" s="100"/>
      <c r="BC612" s="95"/>
      <c r="BD612" s="95"/>
      <c r="BE612" s="95"/>
      <c r="BF612" s="95"/>
      <c r="BG612" s="95"/>
      <c r="BH612" s="95"/>
      <c r="BI612" s="95" t="e">
        <f>VLOOKUP(D612,'部省规划资金拨付（年报数据）'!$C$8:'部省规划资金拨付（年报数据）'!$BE$464,1,FALSE)</f>
        <v>#N/A</v>
      </c>
      <c r="BJ612" s="43">
        <v>0</v>
      </c>
      <c r="BK612" s="43">
        <v>0</v>
      </c>
      <c r="BL612" s="43"/>
      <c r="BM612" s="43">
        <v>0</v>
      </c>
      <c r="BN612" s="43">
        <v>0</v>
      </c>
      <c r="BO612" s="43"/>
      <c r="BP612" s="43"/>
      <c r="BQ612" s="43"/>
      <c r="BR612" s="43"/>
      <c r="BS612" s="43">
        <f t="shared" si="32"/>
        <v>0</v>
      </c>
      <c r="BT612" s="106"/>
      <c r="BU612" s="106"/>
      <c r="BV612" s="110"/>
    </row>
    <row r="613" spans="1:74" ht="24">
      <c r="A613" s="28">
        <v>600</v>
      </c>
      <c r="B613" s="28" t="s">
        <v>300</v>
      </c>
      <c r="C613" s="28" t="s">
        <v>1271</v>
      </c>
      <c r="D613" s="36" t="s">
        <v>3641</v>
      </c>
      <c r="E613" s="31" t="s">
        <v>3642</v>
      </c>
      <c r="F613" s="31" t="s">
        <v>3642</v>
      </c>
      <c r="G613" s="32"/>
      <c r="H613" s="32"/>
      <c r="I613" s="38" t="s">
        <v>478</v>
      </c>
      <c r="J613" s="39" t="s">
        <v>1839</v>
      </c>
      <c r="K613" s="213" t="s">
        <v>88</v>
      </c>
      <c r="L613" s="38"/>
      <c r="M613" s="214" t="s">
        <v>765</v>
      </c>
      <c r="N613" s="214"/>
      <c r="O613" s="57"/>
      <c r="P613" s="78">
        <v>40</v>
      </c>
      <c r="Q613" s="78"/>
      <c r="R613" s="78">
        <v>40</v>
      </c>
      <c r="S613" s="68"/>
      <c r="T613" s="68"/>
      <c r="U613" s="68"/>
      <c r="V613" s="89">
        <v>2018</v>
      </c>
      <c r="W613" s="89">
        <v>2020</v>
      </c>
      <c r="X613" s="71"/>
      <c r="Y613" s="72"/>
      <c r="Z613" s="73">
        <v>32000</v>
      </c>
      <c r="AA613" s="73"/>
      <c r="AB613" s="73">
        <v>12000</v>
      </c>
      <c r="AC613" s="73"/>
      <c r="AD613" s="67">
        <v>20000</v>
      </c>
      <c r="AE613" s="67"/>
      <c r="AF613" s="67"/>
      <c r="AG613" s="67">
        <f t="shared" si="31"/>
        <v>0</v>
      </c>
      <c r="AH613" s="67">
        <f t="shared" si="31"/>
        <v>0</v>
      </c>
      <c r="AI613" s="79"/>
      <c r="AJ613" s="79"/>
      <c r="AK613" s="79"/>
      <c r="AL613" s="79"/>
      <c r="AM613" s="79"/>
      <c r="AN613" s="79"/>
      <c r="AO613" s="79"/>
      <c r="AP613" s="79"/>
      <c r="AQ613" s="79"/>
      <c r="AR613" s="79"/>
      <c r="AS613" s="55"/>
      <c r="AT613" s="55"/>
      <c r="AU613" s="93"/>
      <c r="AV613" s="55"/>
      <c r="AW613" s="94"/>
      <c r="AX613" s="94"/>
      <c r="AY613" s="95"/>
      <c r="AZ613" s="95"/>
      <c r="BA613" s="95"/>
      <c r="BB613" s="100"/>
      <c r="BC613" s="95"/>
      <c r="BD613" s="95"/>
      <c r="BE613" s="95"/>
      <c r="BF613" s="95"/>
      <c r="BG613" s="95"/>
      <c r="BH613" s="95"/>
      <c r="BI613" s="95" t="e">
        <f>VLOOKUP(D613,'部省规划资金拨付（年报数据）'!$C$8:'部省规划资金拨付（年报数据）'!$BE$464,1,FALSE)</f>
        <v>#N/A</v>
      </c>
      <c r="BJ613" s="43">
        <v>0</v>
      </c>
      <c r="BK613" s="43">
        <v>0</v>
      </c>
      <c r="BL613" s="43"/>
      <c r="BM613" s="43">
        <v>0</v>
      </c>
      <c r="BN613" s="43">
        <v>0</v>
      </c>
      <c r="BO613" s="43"/>
      <c r="BP613" s="43"/>
      <c r="BQ613" s="43"/>
      <c r="BR613" s="43"/>
      <c r="BS613" s="43">
        <f t="shared" si="32"/>
        <v>0</v>
      </c>
      <c r="BT613" s="106"/>
      <c r="BU613" s="106"/>
      <c r="BV613" s="110" t="s">
        <v>1841</v>
      </c>
    </row>
    <row r="614" spans="1:74" ht="24">
      <c r="A614" s="28">
        <v>601</v>
      </c>
      <c r="B614" s="28" t="s">
        <v>300</v>
      </c>
      <c r="C614" s="28" t="s">
        <v>1271</v>
      </c>
      <c r="D614" s="112" t="s">
        <v>3643</v>
      </c>
      <c r="E614" s="31" t="s">
        <v>3643</v>
      </c>
      <c r="F614" s="31" t="s">
        <v>3643</v>
      </c>
      <c r="G614" s="32"/>
      <c r="H614" s="32"/>
      <c r="I614" s="38" t="s">
        <v>478</v>
      </c>
      <c r="J614" s="39" t="s">
        <v>1839</v>
      </c>
      <c r="K614" s="213" t="s">
        <v>88</v>
      </c>
      <c r="L614" s="38"/>
      <c r="M614" s="250" t="s">
        <v>765</v>
      </c>
      <c r="N614" s="250"/>
      <c r="O614" s="57"/>
      <c r="P614" s="152">
        <v>27</v>
      </c>
      <c r="Q614" s="152">
        <v>27</v>
      </c>
      <c r="R614" s="152"/>
      <c r="S614" s="26"/>
      <c r="T614" s="26"/>
      <c r="U614" s="26"/>
      <c r="V614" s="135">
        <v>2019</v>
      </c>
      <c r="W614" s="135">
        <v>2021</v>
      </c>
      <c r="X614" s="71"/>
      <c r="Y614" s="72"/>
      <c r="Z614" s="73">
        <v>66000</v>
      </c>
      <c r="AA614" s="73"/>
      <c r="AB614" s="73">
        <v>10800</v>
      </c>
      <c r="AC614" s="73"/>
      <c r="AD614" s="240">
        <v>55200</v>
      </c>
      <c r="AE614" s="67"/>
      <c r="AF614" s="67"/>
      <c r="AG614" s="67">
        <f t="shared" si="31"/>
        <v>0</v>
      </c>
      <c r="AH614" s="67">
        <f t="shared" si="31"/>
        <v>0</v>
      </c>
      <c r="AI614" s="79"/>
      <c r="AJ614" s="79"/>
      <c r="AK614" s="79"/>
      <c r="AL614" s="79"/>
      <c r="AM614" s="79"/>
      <c r="AN614" s="79"/>
      <c r="AO614" s="79"/>
      <c r="AP614" s="79"/>
      <c r="AQ614" s="79"/>
      <c r="AR614" s="79"/>
      <c r="AS614" s="55"/>
      <c r="AT614" s="55"/>
      <c r="AU614" s="93"/>
      <c r="AV614" s="55"/>
      <c r="AW614" s="94"/>
      <c r="AX614" s="94"/>
      <c r="AY614" s="95"/>
      <c r="AZ614" s="95"/>
      <c r="BA614" s="95"/>
      <c r="BB614" s="100"/>
      <c r="BC614" s="95"/>
      <c r="BD614" s="95"/>
      <c r="BE614" s="95"/>
      <c r="BF614" s="95"/>
      <c r="BG614" s="95"/>
      <c r="BH614" s="95"/>
      <c r="BI614" s="95" t="e">
        <f>VLOOKUP(D614,'部省规划资金拨付（年报数据）'!$C$8:'部省规划资金拨付（年报数据）'!$BE$464,1,FALSE)</f>
        <v>#N/A</v>
      </c>
      <c r="BJ614" s="43">
        <v>0</v>
      </c>
      <c r="BK614" s="43">
        <v>0</v>
      </c>
      <c r="BL614" s="43"/>
      <c r="BM614" s="43">
        <v>0</v>
      </c>
      <c r="BN614" s="43">
        <v>0</v>
      </c>
      <c r="BO614" s="43"/>
      <c r="BP614" s="43"/>
      <c r="BQ614" s="43"/>
      <c r="BR614" s="43"/>
      <c r="BS614" s="43">
        <f t="shared" si="32"/>
        <v>0</v>
      </c>
      <c r="BT614" s="106"/>
      <c r="BU614" s="106"/>
      <c r="BV614" s="110" t="s">
        <v>1841</v>
      </c>
    </row>
    <row r="615" spans="1:74" ht="48">
      <c r="A615" s="28">
        <v>602</v>
      </c>
      <c r="B615" s="28" t="s">
        <v>300</v>
      </c>
      <c r="C615" s="28" t="s">
        <v>301</v>
      </c>
      <c r="D615" s="112" t="s">
        <v>3644</v>
      </c>
      <c r="E615" s="31" t="s">
        <v>3644</v>
      </c>
      <c r="F615" s="31" t="s">
        <v>3645</v>
      </c>
      <c r="G615" s="32"/>
      <c r="H615" s="32"/>
      <c r="I615" s="38" t="s">
        <v>478</v>
      </c>
      <c r="J615" s="39" t="s">
        <v>1074</v>
      </c>
      <c r="K615" s="213" t="s">
        <v>133</v>
      </c>
      <c r="L615" s="38" t="s">
        <v>234</v>
      </c>
      <c r="M615" s="250" t="s">
        <v>89</v>
      </c>
      <c r="N615" s="250"/>
      <c r="O615" s="57"/>
      <c r="P615" s="152">
        <v>6</v>
      </c>
      <c r="Q615" s="152"/>
      <c r="R615" s="152">
        <v>6</v>
      </c>
      <c r="S615" s="92"/>
      <c r="T615" s="92"/>
      <c r="U615" s="122"/>
      <c r="V615" s="152">
        <v>2020</v>
      </c>
      <c r="W615" s="152">
        <v>2022</v>
      </c>
      <c r="X615" s="71"/>
      <c r="Y615" s="72"/>
      <c r="Z615" s="73">
        <v>4800</v>
      </c>
      <c r="AA615" s="73"/>
      <c r="AB615" s="73">
        <v>2100</v>
      </c>
      <c r="AC615" s="73"/>
      <c r="AD615" s="240">
        <v>2700</v>
      </c>
      <c r="AE615" s="67"/>
      <c r="AF615" s="67"/>
      <c r="AG615" s="67">
        <f t="shared" si="31"/>
        <v>0</v>
      </c>
      <c r="AH615" s="67">
        <f t="shared" si="31"/>
        <v>0</v>
      </c>
      <c r="AI615" s="79"/>
      <c r="AJ615" s="79"/>
      <c r="AK615" s="79"/>
      <c r="AL615" s="79"/>
      <c r="AM615" s="79"/>
      <c r="AN615" s="79"/>
      <c r="AO615" s="79"/>
      <c r="AP615" s="79"/>
      <c r="AQ615" s="79"/>
      <c r="AR615" s="79"/>
      <c r="AS615" s="55"/>
      <c r="AT615" s="55"/>
      <c r="AU615" s="93"/>
      <c r="AV615" s="55"/>
      <c r="AW615" s="94"/>
      <c r="AX615" s="94"/>
      <c r="AY615" s="95"/>
      <c r="AZ615" s="95"/>
      <c r="BA615" s="95"/>
      <c r="BB615" s="100"/>
      <c r="BC615" s="95"/>
      <c r="BD615" s="95"/>
      <c r="BE615" s="95"/>
      <c r="BF615" s="95"/>
      <c r="BG615" s="95"/>
      <c r="BH615" s="95"/>
      <c r="BI615" s="95" t="e">
        <f>VLOOKUP(D615,'部省规划资金拨付（年报数据）'!$C$8:'部省规划资金拨付（年报数据）'!$BE$464,1,FALSE)</f>
        <v>#N/A</v>
      </c>
      <c r="BJ615" s="43">
        <v>0</v>
      </c>
      <c r="BK615" s="43">
        <v>0</v>
      </c>
      <c r="BL615" s="43"/>
      <c r="BM615" s="43">
        <v>0</v>
      </c>
      <c r="BN615" s="43">
        <v>0</v>
      </c>
      <c r="BO615" s="43"/>
      <c r="BP615" s="43"/>
      <c r="BQ615" s="43"/>
      <c r="BR615" s="43"/>
      <c r="BS615" s="43">
        <f t="shared" si="32"/>
        <v>0</v>
      </c>
      <c r="BT615" s="106"/>
      <c r="BU615" s="106"/>
      <c r="BV615" s="110"/>
    </row>
    <row r="616" spans="1:74" ht="24">
      <c r="A616" s="28">
        <v>603</v>
      </c>
      <c r="B616" s="28" t="s">
        <v>300</v>
      </c>
      <c r="C616" s="28" t="s">
        <v>1294</v>
      </c>
      <c r="D616" s="36" t="s">
        <v>3646</v>
      </c>
      <c r="E616" s="31" t="s">
        <v>3646</v>
      </c>
      <c r="F616" s="31"/>
      <c r="G616" s="32"/>
      <c r="H616" s="32"/>
      <c r="I616" s="38" t="s">
        <v>478</v>
      </c>
      <c r="J616" s="39" t="s">
        <v>1074</v>
      </c>
      <c r="K616" s="213" t="s">
        <v>88</v>
      </c>
      <c r="L616" s="38"/>
      <c r="M616" s="214" t="s">
        <v>134</v>
      </c>
      <c r="N616" s="214"/>
      <c r="O616" s="57"/>
      <c r="P616" s="78">
        <v>12</v>
      </c>
      <c r="Q616" s="78"/>
      <c r="R616" s="78">
        <v>12</v>
      </c>
      <c r="S616" s="93"/>
      <c r="T616" s="93"/>
      <c r="U616" s="93"/>
      <c r="V616" s="89">
        <v>2018</v>
      </c>
      <c r="W616" s="89">
        <v>2020</v>
      </c>
      <c r="X616" s="71"/>
      <c r="Y616" s="72"/>
      <c r="Z616" s="73">
        <v>8400</v>
      </c>
      <c r="AA616" s="73"/>
      <c r="AB616" s="73">
        <v>3600</v>
      </c>
      <c r="AC616" s="73"/>
      <c r="AD616" s="67">
        <v>4800</v>
      </c>
      <c r="AE616" s="67"/>
      <c r="AF616" s="67"/>
      <c r="AG616" s="67">
        <f t="shared" si="31"/>
        <v>0</v>
      </c>
      <c r="AH616" s="67">
        <f t="shared" si="31"/>
        <v>0</v>
      </c>
      <c r="AI616" s="79"/>
      <c r="AJ616" s="79"/>
      <c r="AK616" s="79"/>
      <c r="AL616" s="79"/>
      <c r="AM616" s="79"/>
      <c r="AN616" s="79"/>
      <c r="AO616" s="79"/>
      <c r="AP616" s="79"/>
      <c r="AQ616" s="79"/>
      <c r="AR616" s="79"/>
      <c r="AS616" s="55"/>
      <c r="AT616" s="55"/>
      <c r="AU616" s="93"/>
      <c r="AV616" s="55"/>
      <c r="AW616" s="94"/>
      <c r="AX616" s="94"/>
      <c r="AY616" s="95"/>
      <c r="AZ616" s="95"/>
      <c r="BA616" s="95"/>
      <c r="BB616" s="100"/>
      <c r="BC616" s="95"/>
      <c r="BD616" s="95"/>
      <c r="BE616" s="95"/>
      <c r="BF616" s="95"/>
      <c r="BG616" s="95"/>
      <c r="BH616" s="95"/>
      <c r="BI616" s="95" t="e">
        <f>VLOOKUP(D616,'部省规划资金拨付（年报数据）'!$C$8:'部省规划资金拨付（年报数据）'!$BE$464,1,FALSE)</f>
        <v>#N/A</v>
      </c>
      <c r="BJ616" s="43">
        <v>0</v>
      </c>
      <c r="BK616" s="43">
        <v>0</v>
      </c>
      <c r="BL616" s="43"/>
      <c r="BM616" s="43">
        <v>0</v>
      </c>
      <c r="BN616" s="43">
        <v>0</v>
      </c>
      <c r="BO616" s="43"/>
      <c r="BP616" s="43"/>
      <c r="BQ616" s="43"/>
      <c r="BR616" s="43"/>
      <c r="BS616" s="43">
        <f t="shared" si="32"/>
        <v>0</v>
      </c>
      <c r="BT616" s="106"/>
      <c r="BU616" s="106"/>
      <c r="BV616" s="110"/>
    </row>
    <row r="617" spans="1:74" ht="24">
      <c r="A617" s="28">
        <v>604</v>
      </c>
      <c r="B617" s="28" t="s">
        <v>300</v>
      </c>
      <c r="C617" s="28" t="s">
        <v>319</v>
      </c>
      <c r="D617" s="112" t="s">
        <v>3647</v>
      </c>
      <c r="E617" s="31" t="s">
        <v>3648</v>
      </c>
      <c r="F617" s="31" t="s">
        <v>3648</v>
      </c>
      <c r="G617" s="32"/>
      <c r="H617" s="32"/>
      <c r="I617" s="38" t="s">
        <v>478</v>
      </c>
      <c r="J617" s="39" t="s">
        <v>1839</v>
      </c>
      <c r="K617" s="213" t="s">
        <v>140</v>
      </c>
      <c r="L617" s="38" t="s">
        <v>141</v>
      </c>
      <c r="M617" s="250" t="s">
        <v>89</v>
      </c>
      <c r="N617" s="250"/>
      <c r="O617" s="57"/>
      <c r="P617" s="152">
        <v>43</v>
      </c>
      <c r="Q617" s="152"/>
      <c r="R617" s="152">
        <v>43</v>
      </c>
      <c r="S617" s="92"/>
      <c r="T617" s="92"/>
      <c r="U617" s="122"/>
      <c r="V617" s="135">
        <v>2019</v>
      </c>
      <c r="W617" s="135">
        <v>2021</v>
      </c>
      <c r="X617" s="71"/>
      <c r="Y617" s="72"/>
      <c r="Z617" s="73">
        <v>34400</v>
      </c>
      <c r="AA617" s="73"/>
      <c r="AB617" s="73">
        <v>17200</v>
      </c>
      <c r="AC617" s="73"/>
      <c r="AD617" s="240">
        <v>17200</v>
      </c>
      <c r="AE617" s="67"/>
      <c r="AF617" s="67"/>
      <c r="AG617" s="67">
        <f t="shared" si="31"/>
        <v>0</v>
      </c>
      <c r="AH617" s="67">
        <f t="shared" si="31"/>
        <v>0</v>
      </c>
      <c r="AI617" s="79"/>
      <c r="AJ617" s="79"/>
      <c r="AK617" s="79"/>
      <c r="AL617" s="79"/>
      <c r="AM617" s="79"/>
      <c r="AN617" s="79"/>
      <c r="AO617" s="79"/>
      <c r="AP617" s="79"/>
      <c r="AQ617" s="79"/>
      <c r="AR617" s="79"/>
      <c r="AS617" s="55"/>
      <c r="AT617" s="55"/>
      <c r="AU617" s="93"/>
      <c r="AV617" s="55"/>
      <c r="AW617" s="94"/>
      <c r="AX617" s="94"/>
      <c r="AY617" s="95"/>
      <c r="AZ617" s="95"/>
      <c r="BA617" s="95"/>
      <c r="BB617" s="100"/>
      <c r="BC617" s="95"/>
      <c r="BD617" s="95"/>
      <c r="BE617" s="95"/>
      <c r="BF617" s="95"/>
      <c r="BG617" s="95"/>
      <c r="BH617" s="95"/>
      <c r="BI617" s="95" t="e">
        <f>VLOOKUP(D617,'部省规划资金拨付（年报数据）'!$C$8:'部省规划资金拨付（年报数据）'!$BE$464,1,FALSE)</f>
        <v>#N/A</v>
      </c>
      <c r="BJ617" s="43">
        <v>0</v>
      </c>
      <c r="BK617" s="43">
        <v>0</v>
      </c>
      <c r="BL617" s="43"/>
      <c r="BM617" s="43">
        <v>0</v>
      </c>
      <c r="BN617" s="43">
        <v>0</v>
      </c>
      <c r="BO617" s="43"/>
      <c r="BP617" s="43"/>
      <c r="BQ617" s="43"/>
      <c r="BR617" s="43"/>
      <c r="BS617" s="43">
        <f t="shared" si="32"/>
        <v>0</v>
      </c>
      <c r="BT617" s="106"/>
      <c r="BU617" s="106"/>
      <c r="BV617" s="110" t="s">
        <v>1841</v>
      </c>
    </row>
    <row r="618" spans="1:74" ht="36">
      <c r="A618" s="28">
        <v>605</v>
      </c>
      <c r="B618" s="28" t="s">
        <v>300</v>
      </c>
      <c r="C618" s="28" t="s">
        <v>1271</v>
      </c>
      <c r="D618" s="296" t="s">
        <v>3649</v>
      </c>
      <c r="E618" s="31"/>
      <c r="F618" s="31" t="s">
        <v>3650</v>
      </c>
      <c r="G618" s="32"/>
      <c r="H618" s="32"/>
      <c r="I618" s="38" t="s">
        <v>478</v>
      </c>
      <c r="J618" s="39" t="s">
        <v>1839</v>
      </c>
      <c r="K618" s="141" t="s">
        <v>88</v>
      </c>
      <c r="L618" s="47"/>
      <c r="M618" s="39" t="s">
        <v>134</v>
      </c>
      <c r="N618" s="266"/>
      <c r="O618" s="57"/>
      <c r="P618" s="134">
        <v>13</v>
      </c>
      <c r="Q618" s="89"/>
      <c r="R618" s="89">
        <v>13</v>
      </c>
      <c r="S618" s="93"/>
      <c r="T618" s="93"/>
      <c r="U618" s="93"/>
      <c r="V618" s="141">
        <v>2019</v>
      </c>
      <c r="W618" s="141">
        <v>2021</v>
      </c>
      <c r="X618" s="71"/>
      <c r="Y618" s="72"/>
      <c r="Z618" s="311">
        <v>3558</v>
      </c>
      <c r="AA618" s="311"/>
      <c r="AB618" s="311">
        <v>2600</v>
      </c>
      <c r="AC618" s="73"/>
      <c r="AD618" s="311">
        <v>957.89473684210498</v>
      </c>
      <c r="AE618" s="67"/>
      <c r="AF618" s="67"/>
      <c r="AG618" s="67">
        <f t="shared" si="31"/>
        <v>0</v>
      </c>
      <c r="AH618" s="67">
        <f t="shared" si="31"/>
        <v>0</v>
      </c>
      <c r="AI618" s="79"/>
      <c r="AJ618" s="79"/>
      <c r="AK618" s="79"/>
      <c r="AL618" s="79"/>
      <c r="AM618" s="79"/>
      <c r="AN618" s="79"/>
      <c r="AO618" s="79"/>
      <c r="AP618" s="79"/>
      <c r="AQ618" s="79"/>
      <c r="AR618" s="79"/>
      <c r="AS618" s="55"/>
      <c r="AT618" s="55"/>
      <c r="AU618" s="93"/>
      <c r="AV618" s="55"/>
      <c r="AW618" s="94"/>
      <c r="AX618" s="94"/>
      <c r="AY618" s="95"/>
      <c r="AZ618" s="95"/>
      <c r="BA618" s="95"/>
      <c r="BB618" s="100"/>
      <c r="BC618" s="95"/>
      <c r="BD618" s="95"/>
      <c r="BE618" s="95"/>
      <c r="BF618" s="95"/>
      <c r="BG618" s="95"/>
      <c r="BH618" s="95"/>
      <c r="BI618" s="95" t="e">
        <f>VLOOKUP(D618,'部省规划资金拨付（年报数据）'!$C$8:'部省规划资金拨付（年报数据）'!$BE$464,1,FALSE)</f>
        <v>#N/A</v>
      </c>
      <c r="BJ618" s="43">
        <v>0</v>
      </c>
      <c r="BK618" s="43">
        <v>0</v>
      </c>
      <c r="BL618" s="43"/>
      <c r="BM618" s="43">
        <v>0</v>
      </c>
      <c r="BN618" s="43">
        <v>0</v>
      </c>
      <c r="BO618" s="43"/>
      <c r="BP618" s="43"/>
      <c r="BQ618" s="43"/>
      <c r="BR618" s="43"/>
      <c r="BS618" s="43">
        <f t="shared" si="32"/>
        <v>0</v>
      </c>
      <c r="BT618" s="106"/>
      <c r="BU618" s="106"/>
      <c r="BV618" s="110"/>
    </row>
    <row r="619" spans="1:74" ht="36">
      <c r="A619" s="28">
        <v>606</v>
      </c>
      <c r="B619" s="28" t="s">
        <v>300</v>
      </c>
      <c r="C619" s="28" t="s">
        <v>307</v>
      </c>
      <c r="D619" s="296" t="s">
        <v>3651</v>
      </c>
      <c r="E619" s="31"/>
      <c r="F619" s="31" t="s">
        <v>3650</v>
      </c>
      <c r="G619" s="32"/>
      <c r="H619" s="32"/>
      <c r="I619" s="38" t="s">
        <v>478</v>
      </c>
      <c r="J619" s="39" t="s">
        <v>1839</v>
      </c>
      <c r="K619" s="141" t="s">
        <v>133</v>
      </c>
      <c r="L619" s="47"/>
      <c r="M619" s="39" t="s">
        <v>134</v>
      </c>
      <c r="N619" s="266"/>
      <c r="O619" s="57"/>
      <c r="P619" s="134">
        <v>25</v>
      </c>
      <c r="Q619" s="89"/>
      <c r="R619" s="89">
        <v>25</v>
      </c>
      <c r="S619" s="93"/>
      <c r="T619" s="93"/>
      <c r="U619" s="93"/>
      <c r="V619" s="141">
        <v>2019</v>
      </c>
      <c r="W619" s="141">
        <v>2021</v>
      </c>
      <c r="X619" s="71"/>
      <c r="Y619" s="72"/>
      <c r="Z619" s="311">
        <v>6842</v>
      </c>
      <c r="AA619" s="311"/>
      <c r="AB619" s="311">
        <v>6250</v>
      </c>
      <c r="AC619" s="73"/>
      <c r="AD619" s="311">
        <v>592.105263157894</v>
      </c>
      <c r="AE619" s="67"/>
      <c r="AF619" s="67"/>
      <c r="AG619" s="67">
        <f t="shared" si="31"/>
        <v>0</v>
      </c>
      <c r="AH619" s="67">
        <f t="shared" si="31"/>
        <v>0</v>
      </c>
      <c r="AI619" s="79"/>
      <c r="AJ619" s="79"/>
      <c r="AK619" s="79"/>
      <c r="AL619" s="79"/>
      <c r="AM619" s="79"/>
      <c r="AN619" s="79"/>
      <c r="AO619" s="79"/>
      <c r="AP619" s="79"/>
      <c r="AQ619" s="79"/>
      <c r="AR619" s="79"/>
      <c r="AS619" s="55"/>
      <c r="AT619" s="55"/>
      <c r="AU619" s="93"/>
      <c r="AV619" s="55"/>
      <c r="AW619" s="94"/>
      <c r="AX619" s="94"/>
      <c r="AY619" s="95"/>
      <c r="AZ619" s="95"/>
      <c r="BA619" s="95"/>
      <c r="BB619" s="100"/>
      <c r="BC619" s="95"/>
      <c r="BD619" s="95"/>
      <c r="BE619" s="95"/>
      <c r="BF619" s="95"/>
      <c r="BG619" s="95"/>
      <c r="BH619" s="95"/>
      <c r="BI619" s="95" t="e">
        <f>VLOOKUP(D619,'部省规划资金拨付（年报数据）'!$C$8:'部省规划资金拨付（年报数据）'!$BE$464,1,FALSE)</f>
        <v>#N/A</v>
      </c>
      <c r="BJ619" s="43">
        <v>0</v>
      </c>
      <c r="BK619" s="43">
        <v>0</v>
      </c>
      <c r="BL619" s="43"/>
      <c r="BM619" s="43">
        <v>0</v>
      </c>
      <c r="BN619" s="43">
        <v>0</v>
      </c>
      <c r="BO619" s="43"/>
      <c r="BP619" s="43"/>
      <c r="BQ619" s="43"/>
      <c r="BR619" s="43"/>
      <c r="BS619" s="43">
        <f t="shared" si="32"/>
        <v>0</v>
      </c>
      <c r="BT619" s="106"/>
      <c r="BU619" s="106"/>
      <c r="BV619" s="110"/>
    </row>
    <row r="620" spans="1:74" ht="36">
      <c r="A620" s="28">
        <v>607</v>
      </c>
      <c r="B620" s="28" t="s">
        <v>300</v>
      </c>
      <c r="C620" s="28" t="s">
        <v>3652</v>
      </c>
      <c r="D620" s="112" t="s">
        <v>3653</v>
      </c>
      <c r="E620" s="31" t="s">
        <v>3653</v>
      </c>
      <c r="F620" s="31" t="s">
        <v>3654</v>
      </c>
      <c r="G620" s="32"/>
      <c r="H620" s="32"/>
      <c r="I620" s="38" t="s">
        <v>478</v>
      </c>
      <c r="J620" s="39" t="s">
        <v>1074</v>
      </c>
      <c r="K620" s="213" t="s">
        <v>3655</v>
      </c>
      <c r="L620" s="47"/>
      <c r="M620" s="250" t="s">
        <v>134</v>
      </c>
      <c r="N620" s="250"/>
      <c r="O620" s="57"/>
      <c r="P620" s="152">
        <v>25</v>
      </c>
      <c r="Q620" s="152"/>
      <c r="R620" s="152">
        <v>25</v>
      </c>
      <c r="S620" s="46"/>
      <c r="T620" s="46"/>
      <c r="U620" s="46"/>
      <c r="V620" s="135">
        <v>2019</v>
      </c>
      <c r="W620" s="135">
        <v>2021</v>
      </c>
      <c r="X620" s="71"/>
      <c r="Y620" s="72"/>
      <c r="Z620" s="73">
        <v>16100</v>
      </c>
      <c r="AA620" s="73"/>
      <c r="AB620" s="73">
        <v>7500</v>
      </c>
      <c r="AC620" s="73"/>
      <c r="AD620" s="67">
        <v>8600</v>
      </c>
      <c r="AE620" s="67"/>
      <c r="AF620" s="67"/>
      <c r="AG620" s="67">
        <f t="shared" si="31"/>
        <v>0</v>
      </c>
      <c r="AH620" s="67">
        <f t="shared" si="31"/>
        <v>0</v>
      </c>
      <c r="AI620" s="79"/>
      <c r="AJ620" s="79"/>
      <c r="AK620" s="79"/>
      <c r="AL620" s="79"/>
      <c r="AM620" s="79"/>
      <c r="AN620" s="79"/>
      <c r="AO620" s="79"/>
      <c r="AP620" s="79"/>
      <c r="AQ620" s="79"/>
      <c r="AR620" s="79"/>
      <c r="AS620" s="55"/>
      <c r="AT620" s="55"/>
      <c r="AU620" s="93"/>
      <c r="AV620" s="55"/>
      <c r="AW620" s="94"/>
      <c r="AX620" s="94"/>
      <c r="AY620" s="95"/>
      <c r="AZ620" s="95"/>
      <c r="BA620" s="95"/>
      <c r="BB620" s="100"/>
      <c r="BC620" s="95"/>
      <c r="BD620" s="95"/>
      <c r="BE620" s="95"/>
      <c r="BF620" s="95"/>
      <c r="BG620" s="95"/>
      <c r="BH620" s="95"/>
      <c r="BI620" s="95" t="e">
        <f>VLOOKUP(D620,'部省规划资金拨付（年报数据）'!$C$8:'部省规划资金拨付（年报数据）'!$BE$464,1,FALSE)</f>
        <v>#N/A</v>
      </c>
      <c r="BJ620" s="43">
        <v>0</v>
      </c>
      <c r="BK620" s="43">
        <v>0</v>
      </c>
      <c r="BL620" s="43"/>
      <c r="BM620" s="43">
        <v>0</v>
      </c>
      <c r="BN620" s="43">
        <v>0</v>
      </c>
      <c r="BO620" s="43"/>
      <c r="BP620" s="43"/>
      <c r="BQ620" s="43"/>
      <c r="BR620" s="43"/>
      <c r="BS620" s="43">
        <f t="shared" si="32"/>
        <v>0</v>
      </c>
      <c r="BT620" s="106"/>
      <c r="BU620" s="106"/>
      <c r="BV620" s="110"/>
    </row>
    <row r="621" spans="1:74" ht="36">
      <c r="A621" s="28">
        <v>608</v>
      </c>
      <c r="B621" s="28" t="s">
        <v>300</v>
      </c>
      <c r="C621" s="28" t="s">
        <v>1819</v>
      </c>
      <c r="D621" s="112" t="s">
        <v>3656</v>
      </c>
      <c r="E621" s="31" t="s">
        <v>3656</v>
      </c>
      <c r="F621" s="31" t="s">
        <v>3657</v>
      </c>
      <c r="G621" s="32"/>
      <c r="H621" s="32"/>
      <c r="I621" s="38" t="s">
        <v>478</v>
      </c>
      <c r="J621" s="39" t="s">
        <v>1074</v>
      </c>
      <c r="K621" s="213" t="s">
        <v>88</v>
      </c>
      <c r="L621" s="47"/>
      <c r="M621" s="250" t="s">
        <v>134</v>
      </c>
      <c r="N621" s="250"/>
      <c r="O621" s="57"/>
      <c r="P621" s="152">
        <v>31</v>
      </c>
      <c r="Q621" s="152"/>
      <c r="R621" s="152">
        <v>31</v>
      </c>
      <c r="S621" s="92"/>
      <c r="T621" s="92"/>
      <c r="U621" s="92"/>
      <c r="V621" s="135">
        <v>2019</v>
      </c>
      <c r="W621" s="135">
        <v>2021</v>
      </c>
      <c r="X621" s="71"/>
      <c r="Y621" s="72"/>
      <c r="Z621" s="73">
        <v>26000</v>
      </c>
      <c r="AA621" s="73"/>
      <c r="AB621" s="73">
        <v>9300</v>
      </c>
      <c r="AC621" s="73"/>
      <c r="AD621" s="67">
        <v>16700</v>
      </c>
      <c r="AE621" s="67"/>
      <c r="AF621" s="67"/>
      <c r="AG621" s="67">
        <f t="shared" si="31"/>
        <v>0</v>
      </c>
      <c r="AH621" s="67">
        <f t="shared" si="31"/>
        <v>0</v>
      </c>
      <c r="AI621" s="79"/>
      <c r="AJ621" s="79"/>
      <c r="AK621" s="79"/>
      <c r="AL621" s="79"/>
      <c r="AM621" s="79"/>
      <c r="AN621" s="79"/>
      <c r="AO621" s="79"/>
      <c r="AP621" s="79"/>
      <c r="AQ621" s="79"/>
      <c r="AR621" s="79"/>
      <c r="AS621" s="55"/>
      <c r="AT621" s="55"/>
      <c r="AU621" s="93"/>
      <c r="AV621" s="55"/>
      <c r="AW621" s="94"/>
      <c r="AX621" s="94"/>
      <c r="AY621" s="95"/>
      <c r="AZ621" s="95"/>
      <c r="BA621" s="95"/>
      <c r="BB621" s="100"/>
      <c r="BC621" s="95"/>
      <c r="BD621" s="95"/>
      <c r="BE621" s="95"/>
      <c r="BF621" s="95"/>
      <c r="BG621" s="95"/>
      <c r="BH621" s="95"/>
      <c r="BI621" s="95" t="e">
        <f>VLOOKUP(D621,'部省规划资金拨付（年报数据）'!$C$8:'部省规划资金拨付（年报数据）'!$BE$464,1,FALSE)</f>
        <v>#N/A</v>
      </c>
      <c r="BJ621" s="43">
        <v>0</v>
      </c>
      <c r="BK621" s="43">
        <v>0</v>
      </c>
      <c r="BL621" s="43"/>
      <c r="BM621" s="43">
        <v>0</v>
      </c>
      <c r="BN621" s="43">
        <v>0</v>
      </c>
      <c r="BO621" s="43"/>
      <c r="BP621" s="43"/>
      <c r="BQ621" s="43"/>
      <c r="BR621" s="43"/>
      <c r="BS621" s="43">
        <f t="shared" si="32"/>
        <v>0</v>
      </c>
      <c r="BT621" s="106"/>
      <c r="BU621" s="106"/>
      <c r="BV621" s="110"/>
    </row>
    <row r="622" spans="1:74" ht="36">
      <c r="A622" s="28">
        <v>609</v>
      </c>
      <c r="B622" s="28" t="s">
        <v>331</v>
      </c>
      <c r="C622" s="28" t="s">
        <v>1590</v>
      </c>
      <c r="D622" s="145" t="s">
        <v>3658</v>
      </c>
      <c r="E622" s="34" t="s">
        <v>3658</v>
      </c>
      <c r="F622" s="31" t="s">
        <v>3658</v>
      </c>
      <c r="G622" s="32" t="s">
        <v>3659</v>
      </c>
      <c r="H622" s="32"/>
      <c r="I622" s="38" t="s">
        <v>478</v>
      </c>
      <c r="J622" s="39" t="s">
        <v>1074</v>
      </c>
      <c r="K622" s="46" t="s">
        <v>140</v>
      </c>
      <c r="L622" s="38" t="s">
        <v>141</v>
      </c>
      <c r="M622" s="48" t="s">
        <v>165</v>
      </c>
      <c r="N622" s="48"/>
      <c r="O622" s="57"/>
      <c r="P622" s="61">
        <v>17</v>
      </c>
      <c r="Q622" s="61"/>
      <c r="R622" s="61">
        <v>17</v>
      </c>
      <c r="S622" s="48"/>
      <c r="T622" s="48"/>
      <c r="U622" s="61"/>
      <c r="V622" s="61">
        <v>2018</v>
      </c>
      <c r="W622" s="61">
        <v>2020</v>
      </c>
      <c r="X622" s="71"/>
      <c r="Y622" s="72"/>
      <c r="Z622" s="73">
        <v>15000</v>
      </c>
      <c r="AA622" s="73"/>
      <c r="AB622" s="73">
        <v>5100</v>
      </c>
      <c r="AC622" s="73"/>
      <c r="AD622" s="61">
        <v>9900</v>
      </c>
      <c r="AE622" s="55"/>
      <c r="AF622" s="55"/>
      <c r="AG622" s="67">
        <f t="shared" si="31"/>
        <v>0</v>
      </c>
      <c r="AH622" s="67">
        <f t="shared" si="31"/>
        <v>0</v>
      </c>
      <c r="AI622" s="48"/>
      <c r="AJ622" s="48"/>
      <c r="AK622" s="48"/>
      <c r="AL622" s="48"/>
      <c r="AM622" s="48"/>
      <c r="AN622" s="48"/>
      <c r="AO622" s="48"/>
      <c r="AP622" s="48"/>
      <c r="AQ622" s="48"/>
      <c r="AR622" s="48"/>
      <c r="AS622" s="61"/>
      <c r="AT622" s="61"/>
      <c r="AU622" s="48"/>
      <c r="AV622" s="61"/>
      <c r="AW622" s="94"/>
      <c r="AX622" s="94"/>
      <c r="AY622" s="95"/>
      <c r="AZ622" s="95"/>
      <c r="BA622" s="95"/>
      <c r="BB622" s="100"/>
      <c r="BC622" s="95"/>
      <c r="BD622" s="95"/>
      <c r="BE622" s="95"/>
      <c r="BF622" s="95"/>
      <c r="BG622" s="95"/>
      <c r="BH622" s="95"/>
      <c r="BI622" s="95" t="e">
        <f>VLOOKUP(D622,'部省规划资金拨付（年报数据）'!$C$8:'部省规划资金拨付（年报数据）'!$BE$464,1,FALSE)</f>
        <v>#N/A</v>
      </c>
      <c r="BJ622" s="43">
        <v>0</v>
      </c>
      <c r="BK622" s="43">
        <v>0</v>
      </c>
      <c r="BL622" s="43"/>
      <c r="BM622" s="43">
        <v>0</v>
      </c>
      <c r="BN622" s="43">
        <v>0</v>
      </c>
      <c r="BO622" s="43"/>
      <c r="BP622" s="43"/>
      <c r="BQ622" s="43"/>
      <c r="BR622" s="43"/>
      <c r="BS622" s="43">
        <f t="shared" si="32"/>
        <v>0</v>
      </c>
      <c r="BT622" s="106"/>
      <c r="BU622" s="106"/>
      <c r="BV622" s="110"/>
    </row>
    <row r="623" spans="1:74" ht="36">
      <c r="A623" s="28">
        <v>610</v>
      </c>
      <c r="B623" s="28" t="s">
        <v>331</v>
      </c>
      <c r="C623" s="28" t="s">
        <v>1590</v>
      </c>
      <c r="D623" s="34" t="s">
        <v>3660</v>
      </c>
      <c r="E623" s="34" t="s">
        <v>3661</v>
      </c>
      <c r="F623" s="31" t="s">
        <v>3662</v>
      </c>
      <c r="G623" s="32"/>
      <c r="H623" s="32"/>
      <c r="I623" s="38" t="s">
        <v>478</v>
      </c>
      <c r="J623" s="39" t="s">
        <v>1074</v>
      </c>
      <c r="K623" s="46" t="s">
        <v>140</v>
      </c>
      <c r="L623" s="38" t="s">
        <v>141</v>
      </c>
      <c r="M623" s="46" t="s">
        <v>165</v>
      </c>
      <c r="N623" s="46"/>
      <c r="O623" s="57"/>
      <c r="P623" s="256">
        <v>9</v>
      </c>
      <c r="Q623" s="256">
        <v>9</v>
      </c>
      <c r="R623" s="256"/>
      <c r="S623" s="46"/>
      <c r="T623" s="46"/>
      <c r="U623" s="256"/>
      <c r="V623" s="256">
        <v>2019</v>
      </c>
      <c r="W623" s="256">
        <v>2021</v>
      </c>
      <c r="X623" s="71"/>
      <c r="Y623" s="72"/>
      <c r="Z623" s="73">
        <v>45000</v>
      </c>
      <c r="AA623" s="73"/>
      <c r="AB623" s="73">
        <v>5850</v>
      </c>
      <c r="AC623" s="73"/>
      <c r="AD623" s="46">
        <v>39150</v>
      </c>
      <c r="AE623" s="55"/>
      <c r="AF623" s="55"/>
      <c r="AG623" s="67">
        <f t="shared" si="31"/>
        <v>0</v>
      </c>
      <c r="AH623" s="67">
        <f t="shared" si="31"/>
        <v>0</v>
      </c>
      <c r="AI623" s="48"/>
      <c r="AJ623" s="48"/>
      <c r="AK623" s="48"/>
      <c r="AL623" s="48"/>
      <c r="AM623" s="48"/>
      <c r="AN623" s="48"/>
      <c r="AO623" s="48"/>
      <c r="AP623" s="48"/>
      <c r="AQ623" s="48"/>
      <c r="AR623" s="48"/>
      <c r="AS623" s="61"/>
      <c r="AT623" s="61"/>
      <c r="AU623" s="48"/>
      <c r="AV623" s="61"/>
      <c r="AW623" s="94"/>
      <c r="AX623" s="94"/>
      <c r="AY623" s="95"/>
      <c r="AZ623" s="95"/>
      <c r="BA623" s="95"/>
      <c r="BB623" s="100"/>
      <c r="BC623" s="95"/>
      <c r="BD623" s="95"/>
      <c r="BE623" s="95"/>
      <c r="BF623" s="95"/>
      <c r="BG623" s="95"/>
      <c r="BH623" s="95"/>
      <c r="BI623" s="95" t="e">
        <f>VLOOKUP(D623,'部省规划资金拨付（年报数据）'!$C$8:'部省规划资金拨付（年报数据）'!$BE$464,1,FALSE)</f>
        <v>#N/A</v>
      </c>
      <c r="BJ623" s="43">
        <v>0</v>
      </c>
      <c r="BK623" s="43">
        <v>0</v>
      </c>
      <c r="BL623" s="43"/>
      <c r="BM623" s="43">
        <v>0</v>
      </c>
      <c r="BN623" s="43">
        <v>0</v>
      </c>
      <c r="BO623" s="43"/>
      <c r="BP623" s="43"/>
      <c r="BQ623" s="43"/>
      <c r="BR623" s="43"/>
      <c r="BS623" s="43">
        <f t="shared" si="32"/>
        <v>0</v>
      </c>
      <c r="BT623" s="106"/>
      <c r="BU623" s="106"/>
      <c r="BV623" s="110"/>
    </row>
    <row r="624" spans="1:74" ht="24">
      <c r="A624" s="28">
        <v>611</v>
      </c>
      <c r="B624" s="28" t="s">
        <v>331</v>
      </c>
      <c r="C624" s="28" t="s">
        <v>1590</v>
      </c>
      <c r="D624" s="34" t="s">
        <v>3663</v>
      </c>
      <c r="E624" s="34" t="s">
        <v>3664</v>
      </c>
      <c r="F624" s="31" t="s">
        <v>3664</v>
      </c>
      <c r="G624" s="32" t="s">
        <v>3665</v>
      </c>
      <c r="H624" s="32"/>
      <c r="I624" s="38" t="s">
        <v>478</v>
      </c>
      <c r="J624" s="39" t="s">
        <v>1839</v>
      </c>
      <c r="K624" s="46" t="s">
        <v>140</v>
      </c>
      <c r="L624" s="38" t="s">
        <v>141</v>
      </c>
      <c r="M624" s="46" t="s">
        <v>165</v>
      </c>
      <c r="N624" s="46"/>
      <c r="O624" s="57"/>
      <c r="P624" s="256">
        <v>45</v>
      </c>
      <c r="Q624" s="256"/>
      <c r="R624" s="256">
        <v>45</v>
      </c>
      <c r="S624" s="46"/>
      <c r="T624" s="46"/>
      <c r="U624" s="256"/>
      <c r="V624" s="256">
        <v>2019</v>
      </c>
      <c r="W624" s="256">
        <v>2021</v>
      </c>
      <c r="X624" s="71"/>
      <c r="Y624" s="72"/>
      <c r="Z624" s="73">
        <v>39000</v>
      </c>
      <c r="AA624" s="73"/>
      <c r="AB624" s="73">
        <v>18000</v>
      </c>
      <c r="AC624" s="73"/>
      <c r="AD624" s="46">
        <v>21000</v>
      </c>
      <c r="AE624" s="55"/>
      <c r="AF624" s="55"/>
      <c r="AG624" s="67">
        <f t="shared" si="31"/>
        <v>0</v>
      </c>
      <c r="AH624" s="67">
        <f t="shared" si="31"/>
        <v>0</v>
      </c>
      <c r="AI624" s="48"/>
      <c r="AJ624" s="48"/>
      <c r="AK624" s="48"/>
      <c r="AL624" s="48"/>
      <c r="AM624" s="48"/>
      <c r="AN624" s="48"/>
      <c r="AO624" s="48"/>
      <c r="AP624" s="48"/>
      <c r="AQ624" s="48"/>
      <c r="AR624" s="48"/>
      <c r="AS624" s="61"/>
      <c r="AT624" s="61"/>
      <c r="AU624" s="48"/>
      <c r="AV624" s="61"/>
      <c r="AW624" s="94"/>
      <c r="AX624" s="94"/>
      <c r="AY624" s="95"/>
      <c r="AZ624" s="95"/>
      <c r="BA624" s="95"/>
      <c r="BB624" s="100"/>
      <c r="BC624" s="95"/>
      <c r="BD624" s="95"/>
      <c r="BE624" s="95"/>
      <c r="BF624" s="95"/>
      <c r="BG624" s="95"/>
      <c r="BH624" s="95"/>
      <c r="BI624" s="95" t="e">
        <f>VLOOKUP(D624,'部省规划资金拨付（年报数据）'!$C$8:'部省规划资金拨付（年报数据）'!$BE$464,1,FALSE)</f>
        <v>#N/A</v>
      </c>
      <c r="BJ624" s="43">
        <v>0</v>
      </c>
      <c r="BK624" s="43">
        <v>0</v>
      </c>
      <c r="BL624" s="43"/>
      <c r="BM624" s="43">
        <v>0</v>
      </c>
      <c r="BN624" s="43">
        <v>0</v>
      </c>
      <c r="BO624" s="43"/>
      <c r="BP624" s="43"/>
      <c r="BQ624" s="43"/>
      <c r="BR624" s="43"/>
      <c r="BS624" s="43">
        <f t="shared" si="32"/>
        <v>0</v>
      </c>
      <c r="BT624" s="106"/>
      <c r="BU624" s="106"/>
      <c r="BV624" s="110" t="s">
        <v>1841</v>
      </c>
    </row>
    <row r="625" spans="1:74" ht="36">
      <c r="A625" s="28">
        <v>612</v>
      </c>
      <c r="B625" s="28" t="s">
        <v>331</v>
      </c>
      <c r="C625" s="28" t="s">
        <v>332</v>
      </c>
      <c r="D625" s="145" t="s">
        <v>3666</v>
      </c>
      <c r="E625" s="34" t="s">
        <v>3666</v>
      </c>
      <c r="F625" s="31" t="s">
        <v>3666</v>
      </c>
      <c r="G625" s="32"/>
      <c r="H625" s="32"/>
      <c r="I625" s="38" t="s">
        <v>478</v>
      </c>
      <c r="J625" s="39"/>
      <c r="K625" s="46" t="s">
        <v>140</v>
      </c>
      <c r="L625" s="38" t="s">
        <v>141</v>
      </c>
      <c r="M625" s="48" t="s">
        <v>89</v>
      </c>
      <c r="N625" s="48"/>
      <c r="O625" s="57"/>
      <c r="P625" s="61">
        <v>52</v>
      </c>
      <c r="Q625" s="61"/>
      <c r="R625" s="61"/>
      <c r="S625" s="61">
        <v>52</v>
      </c>
      <c r="T625" s="61"/>
      <c r="U625" s="61"/>
      <c r="V625" s="61">
        <v>2018</v>
      </c>
      <c r="W625" s="61">
        <v>2020</v>
      </c>
      <c r="X625" s="71"/>
      <c r="Y625" s="72"/>
      <c r="Z625" s="73">
        <v>41600</v>
      </c>
      <c r="AA625" s="73"/>
      <c r="AB625" s="73">
        <v>20800</v>
      </c>
      <c r="AC625" s="73"/>
      <c r="AD625" s="61">
        <v>20800</v>
      </c>
      <c r="AE625" s="55"/>
      <c r="AF625" s="55"/>
      <c r="AG625" s="67">
        <f t="shared" si="31"/>
        <v>0</v>
      </c>
      <c r="AH625" s="67">
        <f t="shared" si="31"/>
        <v>0</v>
      </c>
      <c r="AI625" s="48"/>
      <c r="AJ625" s="48"/>
      <c r="AK625" s="48"/>
      <c r="AL625" s="48"/>
      <c r="AM625" s="48"/>
      <c r="AN625" s="48"/>
      <c r="AO625" s="48"/>
      <c r="AP625" s="48"/>
      <c r="AQ625" s="48"/>
      <c r="AR625" s="48"/>
      <c r="AS625" s="61"/>
      <c r="AT625" s="61"/>
      <c r="AU625" s="48"/>
      <c r="AV625" s="61"/>
      <c r="AW625" s="94"/>
      <c r="AX625" s="94"/>
      <c r="AY625" s="95"/>
      <c r="AZ625" s="95"/>
      <c r="BA625" s="95"/>
      <c r="BB625" s="100"/>
      <c r="BC625" s="95"/>
      <c r="BD625" s="95"/>
      <c r="BE625" s="95"/>
      <c r="BF625" s="95"/>
      <c r="BG625" s="95"/>
      <c r="BH625" s="95"/>
      <c r="BI625" s="95" t="e">
        <f>VLOOKUP(D625,'部省规划资金拨付（年报数据）'!$C$8:'部省规划资金拨付（年报数据）'!$BE$464,1,FALSE)</f>
        <v>#N/A</v>
      </c>
      <c r="BJ625" s="43">
        <v>0</v>
      </c>
      <c r="BK625" s="43">
        <v>0</v>
      </c>
      <c r="BL625" s="43"/>
      <c r="BM625" s="43">
        <v>0</v>
      </c>
      <c r="BN625" s="43">
        <v>0</v>
      </c>
      <c r="BO625" s="43"/>
      <c r="BP625" s="43"/>
      <c r="BQ625" s="43"/>
      <c r="BR625" s="43"/>
      <c r="BS625" s="43">
        <f t="shared" si="32"/>
        <v>0</v>
      </c>
      <c r="BT625" s="106"/>
      <c r="BU625" s="106"/>
      <c r="BV625" s="110"/>
    </row>
    <row r="626" spans="1:74" ht="48">
      <c r="A626" s="28">
        <v>613</v>
      </c>
      <c r="B626" s="28" t="s">
        <v>331</v>
      </c>
      <c r="C626" s="28" t="s">
        <v>332</v>
      </c>
      <c r="D626" s="34" t="s">
        <v>3667</v>
      </c>
      <c r="E626" s="34" t="s">
        <v>3667</v>
      </c>
      <c r="F626" s="31" t="s">
        <v>3668</v>
      </c>
      <c r="G626" s="32" t="s">
        <v>3669</v>
      </c>
      <c r="H626" s="32"/>
      <c r="I626" s="38" t="s">
        <v>478</v>
      </c>
      <c r="J626" s="39" t="s">
        <v>1074</v>
      </c>
      <c r="K626" s="46" t="s">
        <v>140</v>
      </c>
      <c r="L626" s="38" t="s">
        <v>141</v>
      </c>
      <c r="M626" s="46" t="s">
        <v>89</v>
      </c>
      <c r="N626" s="256"/>
      <c r="O626" s="57"/>
      <c r="P626" s="256">
        <v>6</v>
      </c>
      <c r="Q626" s="256"/>
      <c r="R626" s="256"/>
      <c r="S626" s="256">
        <v>6</v>
      </c>
      <c r="T626" s="46"/>
      <c r="U626" s="256"/>
      <c r="V626" s="256">
        <v>2019</v>
      </c>
      <c r="W626" s="256">
        <v>2021</v>
      </c>
      <c r="X626" s="71"/>
      <c r="Y626" s="72"/>
      <c r="Z626" s="73">
        <v>4800</v>
      </c>
      <c r="AA626" s="73"/>
      <c r="AB626" s="73">
        <v>2400</v>
      </c>
      <c r="AC626" s="73"/>
      <c r="AD626" s="46">
        <v>2400</v>
      </c>
      <c r="AE626" s="55"/>
      <c r="AF626" s="55"/>
      <c r="AG626" s="67">
        <f t="shared" si="31"/>
        <v>0</v>
      </c>
      <c r="AH626" s="67">
        <f t="shared" si="31"/>
        <v>0</v>
      </c>
      <c r="AI626" s="48"/>
      <c r="AJ626" s="48"/>
      <c r="AK626" s="48"/>
      <c r="AL626" s="48"/>
      <c r="AM626" s="48"/>
      <c r="AN626" s="48"/>
      <c r="AO626" s="48"/>
      <c r="AP626" s="48"/>
      <c r="AQ626" s="48"/>
      <c r="AR626" s="48"/>
      <c r="AS626" s="61"/>
      <c r="AT626" s="61"/>
      <c r="AU626" s="48"/>
      <c r="AV626" s="61"/>
      <c r="AW626" s="94"/>
      <c r="AX626" s="94"/>
      <c r="AY626" s="95"/>
      <c r="AZ626" s="95"/>
      <c r="BA626" s="95"/>
      <c r="BB626" s="100"/>
      <c r="BC626" s="95"/>
      <c r="BD626" s="95"/>
      <c r="BE626" s="95"/>
      <c r="BF626" s="95"/>
      <c r="BG626" s="95"/>
      <c r="BH626" s="95"/>
      <c r="BI626" s="95" t="e">
        <f>VLOOKUP(D626,'部省规划资金拨付（年报数据）'!$C$8:'部省规划资金拨付（年报数据）'!$BE$464,1,FALSE)</f>
        <v>#N/A</v>
      </c>
      <c r="BJ626" s="43">
        <v>0</v>
      </c>
      <c r="BK626" s="43">
        <v>0</v>
      </c>
      <c r="BL626" s="43"/>
      <c r="BM626" s="43">
        <v>0</v>
      </c>
      <c r="BN626" s="43">
        <v>0</v>
      </c>
      <c r="BO626" s="43"/>
      <c r="BP626" s="43"/>
      <c r="BQ626" s="43"/>
      <c r="BR626" s="43"/>
      <c r="BS626" s="43">
        <f t="shared" si="32"/>
        <v>0</v>
      </c>
      <c r="BT626" s="106"/>
      <c r="BU626" s="106"/>
      <c r="BV626" s="110"/>
    </row>
    <row r="627" spans="1:74" ht="36">
      <c r="A627" s="28">
        <v>614</v>
      </c>
      <c r="B627" s="28" t="s">
        <v>331</v>
      </c>
      <c r="C627" s="28" t="s">
        <v>332</v>
      </c>
      <c r="D627" s="34" t="s">
        <v>3670</v>
      </c>
      <c r="E627" s="34" t="s">
        <v>3670</v>
      </c>
      <c r="F627" s="31" t="s">
        <v>3670</v>
      </c>
      <c r="G627" s="32"/>
      <c r="H627" s="32"/>
      <c r="I627" s="38" t="s">
        <v>478</v>
      </c>
      <c r="J627" s="39" t="s">
        <v>1839</v>
      </c>
      <c r="K627" s="46" t="s">
        <v>140</v>
      </c>
      <c r="L627" s="38" t="s">
        <v>141</v>
      </c>
      <c r="M627" s="46" t="s">
        <v>89</v>
      </c>
      <c r="N627" s="46"/>
      <c r="O627" s="57"/>
      <c r="P627" s="256">
        <v>31</v>
      </c>
      <c r="Q627" s="256"/>
      <c r="R627" s="256"/>
      <c r="S627" s="256">
        <v>31</v>
      </c>
      <c r="T627" s="46"/>
      <c r="U627" s="256"/>
      <c r="V627" s="256">
        <v>2019</v>
      </c>
      <c r="W627" s="256">
        <v>2021</v>
      </c>
      <c r="X627" s="71"/>
      <c r="Y627" s="72"/>
      <c r="Z627" s="73">
        <v>20000</v>
      </c>
      <c r="AA627" s="73"/>
      <c r="AB627" s="73">
        <v>12400</v>
      </c>
      <c r="AC627" s="73"/>
      <c r="AD627" s="46">
        <v>7600</v>
      </c>
      <c r="AE627" s="55"/>
      <c r="AF627" s="55"/>
      <c r="AG627" s="67">
        <f t="shared" si="31"/>
        <v>0</v>
      </c>
      <c r="AH627" s="67">
        <f t="shared" si="31"/>
        <v>0</v>
      </c>
      <c r="AI627" s="48"/>
      <c r="AJ627" s="48"/>
      <c r="AK627" s="48"/>
      <c r="AL627" s="48"/>
      <c r="AM627" s="48"/>
      <c r="AN627" s="48"/>
      <c r="AO627" s="48"/>
      <c r="AP627" s="48"/>
      <c r="AQ627" s="48"/>
      <c r="AR627" s="48"/>
      <c r="AS627" s="61"/>
      <c r="AT627" s="61"/>
      <c r="AU627" s="48"/>
      <c r="AV627" s="61"/>
      <c r="AW627" s="94"/>
      <c r="AX627" s="94"/>
      <c r="AY627" s="95"/>
      <c r="AZ627" s="95"/>
      <c r="BA627" s="95"/>
      <c r="BB627" s="100"/>
      <c r="BC627" s="95"/>
      <c r="BD627" s="95"/>
      <c r="BE627" s="95"/>
      <c r="BF627" s="95"/>
      <c r="BG627" s="95"/>
      <c r="BH627" s="95"/>
      <c r="BI627" s="95" t="e">
        <f>VLOOKUP(D627,'部省规划资金拨付（年报数据）'!$C$8:'部省规划资金拨付（年报数据）'!$BE$464,1,FALSE)</f>
        <v>#N/A</v>
      </c>
      <c r="BJ627" s="43">
        <v>0</v>
      </c>
      <c r="BK627" s="43">
        <v>0</v>
      </c>
      <c r="BL627" s="43"/>
      <c r="BM627" s="43">
        <v>0</v>
      </c>
      <c r="BN627" s="43">
        <v>0</v>
      </c>
      <c r="BO627" s="43"/>
      <c r="BP627" s="43"/>
      <c r="BQ627" s="43"/>
      <c r="BR627" s="43"/>
      <c r="BS627" s="43">
        <f t="shared" si="32"/>
        <v>0</v>
      </c>
      <c r="BT627" s="106"/>
      <c r="BU627" s="106"/>
      <c r="BV627" s="110" t="s">
        <v>1841</v>
      </c>
    </row>
    <row r="628" spans="1:74" ht="36">
      <c r="A628" s="28">
        <v>615</v>
      </c>
      <c r="B628" s="28" t="s">
        <v>331</v>
      </c>
      <c r="C628" s="28" t="s">
        <v>332</v>
      </c>
      <c r="D628" s="34" t="s">
        <v>3671</v>
      </c>
      <c r="E628" s="34" t="s">
        <v>3671</v>
      </c>
      <c r="F628" s="31" t="s">
        <v>3671</v>
      </c>
      <c r="G628" s="32" t="s">
        <v>3672</v>
      </c>
      <c r="H628" s="32"/>
      <c r="I628" s="38" t="s">
        <v>478</v>
      </c>
      <c r="J628" s="39" t="s">
        <v>1839</v>
      </c>
      <c r="K628" s="46" t="s">
        <v>140</v>
      </c>
      <c r="L628" s="38" t="s">
        <v>141</v>
      </c>
      <c r="M628" s="245" t="s">
        <v>134</v>
      </c>
      <c r="N628" s="46"/>
      <c r="O628" s="57"/>
      <c r="P628" s="46">
        <v>30</v>
      </c>
      <c r="Q628" s="256"/>
      <c r="R628" s="46">
        <v>30</v>
      </c>
      <c r="S628" s="256"/>
      <c r="T628" s="256"/>
      <c r="U628" s="256"/>
      <c r="V628" s="46">
        <v>2020</v>
      </c>
      <c r="W628" s="46">
        <v>2022</v>
      </c>
      <c r="X628" s="71"/>
      <c r="Y628" s="72"/>
      <c r="Z628" s="73">
        <v>30000</v>
      </c>
      <c r="AA628" s="73"/>
      <c r="AB628" s="73">
        <v>13500</v>
      </c>
      <c r="AC628" s="73"/>
      <c r="AD628" s="46">
        <v>16500</v>
      </c>
      <c r="AE628" s="55"/>
      <c r="AF628" s="55"/>
      <c r="AG628" s="67">
        <f t="shared" si="31"/>
        <v>0</v>
      </c>
      <c r="AH628" s="67">
        <f t="shared" si="31"/>
        <v>0</v>
      </c>
      <c r="AI628" s="48"/>
      <c r="AJ628" s="48"/>
      <c r="AK628" s="48"/>
      <c r="AL628" s="48"/>
      <c r="AM628" s="48"/>
      <c r="AN628" s="48"/>
      <c r="AO628" s="48"/>
      <c r="AP628" s="48"/>
      <c r="AQ628" s="48"/>
      <c r="AR628" s="48"/>
      <c r="AS628" s="61"/>
      <c r="AT628" s="61"/>
      <c r="AU628" s="48"/>
      <c r="AV628" s="61"/>
      <c r="AW628" s="94"/>
      <c r="AX628" s="94"/>
      <c r="AY628" s="95"/>
      <c r="AZ628" s="95"/>
      <c r="BA628" s="95"/>
      <c r="BB628" s="100"/>
      <c r="BC628" s="95"/>
      <c r="BD628" s="95"/>
      <c r="BE628" s="95"/>
      <c r="BF628" s="95"/>
      <c r="BG628" s="95"/>
      <c r="BH628" s="95"/>
      <c r="BI628" s="95" t="e">
        <f>VLOOKUP(D628,'部省规划资金拨付（年报数据）'!$C$8:'部省规划资金拨付（年报数据）'!$BE$464,1,FALSE)</f>
        <v>#N/A</v>
      </c>
      <c r="BJ628" s="43">
        <v>0</v>
      </c>
      <c r="BK628" s="43">
        <v>0</v>
      </c>
      <c r="BL628" s="43"/>
      <c r="BM628" s="43">
        <v>0</v>
      </c>
      <c r="BN628" s="43">
        <v>0</v>
      </c>
      <c r="BO628" s="43"/>
      <c r="BP628" s="43"/>
      <c r="BQ628" s="43"/>
      <c r="BR628" s="43"/>
      <c r="BS628" s="43">
        <f t="shared" si="32"/>
        <v>0</v>
      </c>
      <c r="BT628" s="106"/>
      <c r="BU628" s="106"/>
      <c r="BV628" s="110" t="s">
        <v>1841</v>
      </c>
    </row>
    <row r="629" spans="1:74" ht="24">
      <c r="A629" s="28">
        <v>616</v>
      </c>
      <c r="B629" s="28" t="s">
        <v>331</v>
      </c>
      <c r="C629" s="28" t="s">
        <v>332</v>
      </c>
      <c r="D629" s="34" t="s">
        <v>3673</v>
      </c>
      <c r="E629" s="34" t="s">
        <v>3673</v>
      </c>
      <c r="F629" s="31" t="s">
        <v>3673</v>
      </c>
      <c r="G629" s="32" t="s">
        <v>3673</v>
      </c>
      <c r="H629" s="32"/>
      <c r="I629" s="38" t="s">
        <v>478</v>
      </c>
      <c r="J629" s="39" t="s">
        <v>1839</v>
      </c>
      <c r="K629" s="46" t="s">
        <v>140</v>
      </c>
      <c r="L629" s="38" t="s">
        <v>141</v>
      </c>
      <c r="M629" s="46" t="s">
        <v>134</v>
      </c>
      <c r="N629" s="46"/>
      <c r="O629" s="57"/>
      <c r="P629" s="308">
        <v>68</v>
      </c>
      <c r="Q629" s="256"/>
      <c r="R629" s="308">
        <v>68</v>
      </c>
      <c r="S629" s="256"/>
      <c r="T629" s="256"/>
      <c r="U629" s="256"/>
      <c r="V629" s="46">
        <v>2020</v>
      </c>
      <c r="W629" s="46">
        <v>2022</v>
      </c>
      <c r="X629" s="71"/>
      <c r="Y629" s="72"/>
      <c r="Z629" s="73">
        <v>47600</v>
      </c>
      <c r="AA629" s="73"/>
      <c r="AB629" s="73">
        <v>30600</v>
      </c>
      <c r="AC629" s="73"/>
      <c r="AD629" s="46">
        <v>17000</v>
      </c>
      <c r="AE629" s="55"/>
      <c r="AF629" s="55"/>
      <c r="AG629" s="67">
        <f t="shared" si="31"/>
        <v>0</v>
      </c>
      <c r="AH629" s="67">
        <f t="shared" si="31"/>
        <v>0</v>
      </c>
      <c r="AI629" s="48"/>
      <c r="AJ629" s="48"/>
      <c r="AK629" s="48"/>
      <c r="AL629" s="48"/>
      <c r="AM629" s="48"/>
      <c r="AN629" s="48"/>
      <c r="AO629" s="48"/>
      <c r="AP629" s="48"/>
      <c r="AQ629" s="48"/>
      <c r="AR629" s="48"/>
      <c r="AS629" s="61"/>
      <c r="AT629" s="61"/>
      <c r="AU629" s="48"/>
      <c r="AV629" s="61"/>
      <c r="AW629" s="94"/>
      <c r="AX629" s="94"/>
      <c r="AY629" s="95"/>
      <c r="AZ629" s="95"/>
      <c r="BA629" s="95"/>
      <c r="BB629" s="100"/>
      <c r="BC629" s="95"/>
      <c r="BD629" s="95"/>
      <c r="BE629" s="95"/>
      <c r="BF629" s="95"/>
      <c r="BG629" s="95"/>
      <c r="BH629" s="95"/>
      <c r="BI629" s="95" t="e">
        <f>VLOOKUP(D629,'部省规划资金拨付（年报数据）'!$C$8:'部省规划资金拨付（年报数据）'!$BE$464,1,FALSE)</f>
        <v>#N/A</v>
      </c>
      <c r="BJ629" s="43">
        <v>0</v>
      </c>
      <c r="BK629" s="43">
        <v>0</v>
      </c>
      <c r="BL629" s="43"/>
      <c r="BM629" s="43">
        <v>0</v>
      </c>
      <c r="BN629" s="43">
        <v>0</v>
      </c>
      <c r="BO629" s="43"/>
      <c r="BP629" s="43"/>
      <c r="BQ629" s="43"/>
      <c r="BR629" s="43"/>
      <c r="BS629" s="43">
        <f t="shared" si="32"/>
        <v>0</v>
      </c>
      <c r="BT629" s="106"/>
      <c r="BU629" s="106"/>
      <c r="BV629" s="110" t="s">
        <v>1841</v>
      </c>
    </row>
    <row r="630" spans="1:74" ht="48">
      <c r="A630" s="28">
        <v>617</v>
      </c>
      <c r="B630" s="28" t="s">
        <v>331</v>
      </c>
      <c r="C630" s="28" t="s">
        <v>1483</v>
      </c>
      <c r="D630" s="145" t="s">
        <v>3674</v>
      </c>
      <c r="E630" s="34" t="s">
        <v>3675</v>
      </c>
      <c r="F630" s="31" t="s">
        <v>3676</v>
      </c>
      <c r="G630" s="32" t="s">
        <v>3674</v>
      </c>
      <c r="H630" s="32"/>
      <c r="I630" s="38" t="s">
        <v>478</v>
      </c>
      <c r="J630" s="39" t="s">
        <v>1074</v>
      </c>
      <c r="K630" s="46" t="s">
        <v>140</v>
      </c>
      <c r="L630" s="38" t="s">
        <v>141</v>
      </c>
      <c r="M630" s="48" t="s">
        <v>134</v>
      </c>
      <c r="N630" s="61"/>
      <c r="O630" s="57"/>
      <c r="P630" s="61">
        <v>26</v>
      </c>
      <c r="Q630" s="61"/>
      <c r="R630" s="61">
        <v>26</v>
      </c>
      <c r="S630" s="61"/>
      <c r="T630" s="61"/>
      <c r="U630" s="61" t="s">
        <v>1691</v>
      </c>
      <c r="V630" s="61">
        <v>2018</v>
      </c>
      <c r="W630" s="61">
        <v>2020</v>
      </c>
      <c r="X630" s="71"/>
      <c r="Y630" s="72"/>
      <c r="Z630" s="73">
        <v>16900</v>
      </c>
      <c r="AA630" s="73"/>
      <c r="AB630" s="73">
        <v>10400</v>
      </c>
      <c r="AC630" s="73"/>
      <c r="AD630" s="61">
        <v>6500</v>
      </c>
      <c r="AE630" s="55"/>
      <c r="AF630" s="55"/>
      <c r="AG630" s="67">
        <f t="shared" si="31"/>
        <v>0</v>
      </c>
      <c r="AH630" s="67">
        <f t="shared" si="31"/>
        <v>0</v>
      </c>
      <c r="AI630" s="48"/>
      <c r="AJ630" s="48"/>
      <c r="AK630" s="48"/>
      <c r="AL630" s="48"/>
      <c r="AM630" s="48"/>
      <c r="AN630" s="48"/>
      <c r="AO630" s="48"/>
      <c r="AP630" s="48"/>
      <c r="AQ630" s="48"/>
      <c r="AR630" s="48"/>
      <c r="AS630" s="61"/>
      <c r="AT630" s="61"/>
      <c r="AU630" s="48"/>
      <c r="AV630" s="61"/>
      <c r="AW630" s="94"/>
      <c r="AX630" s="94"/>
      <c r="AY630" s="95"/>
      <c r="AZ630" s="95"/>
      <c r="BA630" s="95"/>
      <c r="BB630" s="100"/>
      <c r="BC630" s="95"/>
      <c r="BD630" s="95"/>
      <c r="BE630" s="95"/>
      <c r="BF630" s="95"/>
      <c r="BG630" s="95"/>
      <c r="BH630" s="95"/>
      <c r="BI630" s="95" t="e">
        <f>VLOOKUP(D630,'部省规划资金拨付（年报数据）'!$C$8:'部省规划资金拨付（年报数据）'!$BE$464,1,FALSE)</f>
        <v>#N/A</v>
      </c>
      <c r="BJ630" s="43">
        <v>0</v>
      </c>
      <c r="BK630" s="43">
        <v>0</v>
      </c>
      <c r="BL630" s="43"/>
      <c r="BM630" s="43">
        <v>0</v>
      </c>
      <c r="BN630" s="43">
        <v>0</v>
      </c>
      <c r="BO630" s="43"/>
      <c r="BP630" s="43"/>
      <c r="BQ630" s="43"/>
      <c r="BR630" s="43"/>
      <c r="BS630" s="43">
        <f t="shared" si="32"/>
        <v>0</v>
      </c>
      <c r="BT630" s="106"/>
      <c r="BU630" s="106"/>
      <c r="BV630" s="110"/>
    </row>
    <row r="631" spans="1:74" ht="24">
      <c r="A631" s="28">
        <v>618</v>
      </c>
      <c r="B631" s="28" t="s">
        <v>331</v>
      </c>
      <c r="C631" s="28" t="s">
        <v>879</v>
      </c>
      <c r="D631" s="34" t="s">
        <v>3677</v>
      </c>
      <c r="E631" s="34" t="s">
        <v>3677</v>
      </c>
      <c r="F631" s="31" t="s">
        <v>3677</v>
      </c>
      <c r="G631" s="32" t="s">
        <v>3677</v>
      </c>
      <c r="H631" s="32"/>
      <c r="I631" s="38" t="s">
        <v>478</v>
      </c>
      <c r="J631" s="39" t="s">
        <v>1839</v>
      </c>
      <c r="K631" s="46" t="s">
        <v>140</v>
      </c>
      <c r="L631" s="38" t="s">
        <v>141</v>
      </c>
      <c r="M631" s="46" t="s">
        <v>89</v>
      </c>
      <c r="N631" s="46"/>
      <c r="O631" s="57"/>
      <c r="P631" s="256">
        <v>2</v>
      </c>
      <c r="Q631" s="256"/>
      <c r="R631" s="256">
        <v>2</v>
      </c>
      <c r="S631" s="256"/>
      <c r="T631" s="256"/>
      <c r="U631" s="256"/>
      <c r="V631" s="46">
        <v>2020</v>
      </c>
      <c r="W631" s="46">
        <v>2022</v>
      </c>
      <c r="X631" s="71"/>
      <c r="Y631" s="72"/>
      <c r="Z631" s="73">
        <v>5300</v>
      </c>
      <c r="AA631" s="73"/>
      <c r="AB631" s="73">
        <v>900</v>
      </c>
      <c r="AC631" s="73"/>
      <c r="AD631" s="46">
        <v>4400</v>
      </c>
      <c r="AE631" s="55"/>
      <c r="AF631" s="55"/>
      <c r="AG631" s="67">
        <f t="shared" si="31"/>
        <v>0</v>
      </c>
      <c r="AH631" s="67">
        <f t="shared" si="31"/>
        <v>0</v>
      </c>
      <c r="AI631" s="48"/>
      <c r="AJ631" s="48"/>
      <c r="AK631" s="48"/>
      <c r="AL631" s="48"/>
      <c r="AM631" s="48"/>
      <c r="AN631" s="48"/>
      <c r="AO631" s="48"/>
      <c r="AP631" s="48"/>
      <c r="AQ631" s="48"/>
      <c r="AR631" s="48"/>
      <c r="AS631" s="61"/>
      <c r="AT631" s="61"/>
      <c r="AU631" s="48"/>
      <c r="AV631" s="61"/>
      <c r="AW631" s="94"/>
      <c r="AX631" s="94"/>
      <c r="AY631" s="95"/>
      <c r="AZ631" s="95"/>
      <c r="BA631" s="95"/>
      <c r="BB631" s="100"/>
      <c r="BC631" s="95"/>
      <c r="BD631" s="95"/>
      <c r="BE631" s="95"/>
      <c r="BF631" s="95"/>
      <c r="BG631" s="95"/>
      <c r="BH631" s="95"/>
      <c r="BI631" s="95" t="e">
        <f>VLOOKUP(D631,'部省规划资金拨付（年报数据）'!$C$8:'部省规划资金拨付（年报数据）'!$BE$464,1,FALSE)</f>
        <v>#N/A</v>
      </c>
      <c r="BJ631" s="43">
        <v>0</v>
      </c>
      <c r="BK631" s="43">
        <v>0</v>
      </c>
      <c r="BL631" s="43"/>
      <c r="BM631" s="43">
        <v>0</v>
      </c>
      <c r="BN631" s="43">
        <v>0</v>
      </c>
      <c r="BO631" s="43"/>
      <c r="BP631" s="43"/>
      <c r="BQ631" s="43"/>
      <c r="BR631" s="43"/>
      <c r="BS631" s="43">
        <f t="shared" si="32"/>
        <v>0</v>
      </c>
      <c r="BT631" s="106"/>
      <c r="BU631" s="106"/>
      <c r="BV631" s="110" t="s">
        <v>1841</v>
      </c>
    </row>
    <row r="632" spans="1:74" ht="24">
      <c r="A632" s="28">
        <v>619</v>
      </c>
      <c r="B632" s="28" t="s">
        <v>331</v>
      </c>
      <c r="C632" s="28" t="s">
        <v>1894</v>
      </c>
      <c r="D632" s="145" t="s">
        <v>2058</v>
      </c>
      <c r="E632" s="34" t="s">
        <v>2058</v>
      </c>
      <c r="F632" s="31" t="s">
        <v>2058</v>
      </c>
      <c r="G632" s="32" t="s">
        <v>2059</v>
      </c>
      <c r="H632" s="32"/>
      <c r="I632" s="38" t="s">
        <v>478</v>
      </c>
      <c r="J632" s="39" t="s">
        <v>1074</v>
      </c>
      <c r="K632" s="46" t="s">
        <v>140</v>
      </c>
      <c r="L632" s="38" t="s">
        <v>141</v>
      </c>
      <c r="M632" s="53" t="s">
        <v>134</v>
      </c>
      <c r="N632" s="48"/>
      <c r="O632" s="57"/>
      <c r="P632" s="61">
        <v>15</v>
      </c>
      <c r="Q632" s="61"/>
      <c r="R632" s="61">
        <v>15</v>
      </c>
      <c r="S632" s="61"/>
      <c r="T632" s="61"/>
      <c r="U632" s="61"/>
      <c r="V632" s="61">
        <v>2018</v>
      </c>
      <c r="W632" s="61">
        <v>2020</v>
      </c>
      <c r="X632" s="71"/>
      <c r="Y632" s="72"/>
      <c r="Z632" s="73">
        <v>12000</v>
      </c>
      <c r="AA632" s="73"/>
      <c r="AB632" s="73">
        <v>4500</v>
      </c>
      <c r="AC632" s="73"/>
      <c r="AD632" s="61">
        <v>7500</v>
      </c>
      <c r="AE632" s="55"/>
      <c r="AF632" s="55"/>
      <c r="AG632" s="67">
        <f t="shared" si="31"/>
        <v>4610</v>
      </c>
      <c r="AH632" s="67">
        <f t="shared" si="31"/>
        <v>0</v>
      </c>
      <c r="AI632" s="48"/>
      <c r="AJ632" s="48"/>
      <c r="AK632" s="48"/>
      <c r="AL632" s="48"/>
      <c r="AM632" s="48"/>
      <c r="AN632" s="48"/>
      <c r="AO632" s="48"/>
      <c r="AP632" s="48"/>
      <c r="AQ632" s="48"/>
      <c r="AR632" s="48"/>
      <c r="AS632" s="61"/>
      <c r="AT632" s="61"/>
      <c r="AU632" s="48"/>
      <c r="AV632" s="61"/>
      <c r="AW632" s="94"/>
      <c r="AX632" s="94"/>
      <c r="AY632" s="95"/>
      <c r="AZ632" s="95"/>
      <c r="BA632" s="95"/>
      <c r="BB632" s="100"/>
      <c r="BC632" s="95"/>
      <c r="BD632" s="95"/>
      <c r="BE632" s="102">
        <v>4610</v>
      </c>
      <c r="BF632" s="95"/>
      <c r="BG632" s="95"/>
      <c r="BH632" s="95"/>
      <c r="BI632" s="95" t="e">
        <f>VLOOKUP(D632,'部省规划资金拨付（年报数据）'!$C$8:'部省规划资金拨付（年报数据）'!$BE$464,1,FALSE)</f>
        <v>#N/A</v>
      </c>
      <c r="BJ632" s="43">
        <v>0</v>
      </c>
      <c r="BK632" s="43">
        <v>0</v>
      </c>
      <c r="BL632" s="43"/>
      <c r="BM632" s="43">
        <v>0</v>
      </c>
      <c r="BN632" s="43">
        <v>0</v>
      </c>
      <c r="BO632" s="43"/>
      <c r="BP632" s="43"/>
      <c r="BQ632" s="43"/>
      <c r="BR632" s="43"/>
      <c r="BS632" s="43">
        <f t="shared" si="32"/>
        <v>0</v>
      </c>
      <c r="BT632" s="106"/>
      <c r="BU632" s="106"/>
      <c r="BV632" s="110"/>
    </row>
    <row r="633" spans="1:74" ht="24">
      <c r="A633" s="28">
        <v>620</v>
      </c>
      <c r="B633" s="28" t="s">
        <v>331</v>
      </c>
      <c r="C633" s="28" t="s">
        <v>1894</v>
      </c>
      <c r="D633" s="34" t="s">
        <v>3678</v>
      </c>
      <c r="E633" s="34" t="s">
        <v>3679</v>
      </c>
      <c r="F633" s="31" t="s">
        <v>3679</v>
      </c>
      <c r="G633" s="32"/>
      <c r="H633" s="32"/>
      <c r="I633" s="38" t="s">
        <v>478</v>
      </c>
      <c r="J633" s="39" t="s">
        <v>1839</v>
      </c>
      <c r="K633" s="46" t="s">
        <v>140</v>
      </c>
      <c r="L633" s="38" t="s">
        <v>141</v>
      </c>
      <c r="M633" s="46" t="s">
        <v>564</v>
      </c>
      <c r="N633" s="256"/>
      <c r="O633" s="57"/>
      <c r="P633" s="256">
        <v>61</v>
      </c>
      <c r="Q633" s="256"/>
      <c r="R633" s="256">
        <v>61</v>
      </c>
      <c r="S633" s="256"/>
      <c r="T633" s="46"/>
      <c r="U633" s="256"/>
      <c r="V633" s="256">
        <v>2019</v>
      </c>
      <c r="W633" s="256">
        <v>2021</v>
      </c>
      <c r="X633" s="71"/>
      <c r="Y633" s="72"/>
      <c r="Z633" s="73">
        <v>61000</v>
      </c>
      <c r="AA633" s="73"/>
      <c r="AB633" s="73">
        <v>24400</v>
      </c>
      <c r="AC633" s="73"/>
      <c r="AD633" s="46">
        <v>36600</v>
      </c>
      <c r="AE633" s="55"/>
      <c r="AF633" s="55"/>
      <c r="AG633" s="67">
        <f t="shared" si="31"/>
        <v>0</v>
      </c>
      <c r="AH633" s="67">
        <f t="shared" si="31"/>
        <v>0</v>
      </c>
      <c r="AI633" s="48"/>
      <c r="AJ633" s="48"/>
      <c r="AK633" s="48"/>
      <c r="AL633" s="48"/>
      <c r="AM633" s="48"/>
      <c r="AN633" s="48"/>
      <c r="AO633" s="48"/>
      <c r="AP633" s="48"/>
      <c r="AQ633" s="48"/>
      <c r="AR633" s="48"/>
      <c r="AS633" s="61"/>
      <c r="AT633" s="61"/>
      <c r="AU633" s="48"/>
      <c r="AV633" s="61"/>
      <c r="AW633" s="94"/>
      <c r="AX633" s="94"/>
      <c r="AY633" s="95"/>
      <c r="AZ633" s="95"/>
      <c r="BA633" s="95"/>
      <c r="BB633" s="100"/>
      <c r="BC633" s="95"/>
      <c r="BD633" s="95"/>
      <c r="BE633" s="95"/>
      <c r="BF633" s="95"/>
      <c r="BG633" s="95"/>
      <c r="BH633" s="95"/>
      <c r="BI633" s="95" t="e">
        <f>VLOOKUP(D633,'部省规划资金拨付（年报数据）'!$C$8:'部省规划资金拨付（年报数据）'!$BE$464,1,FALSE)</f>
        <v>#N/A</v>
      </c>
      <c r="BJ633" s="43">
        <v>0</v>
      </c>
      <c r="BK633" s="43">
        <v>0</v>
      </c>
      <c r="BL633" s="43"/>
      <c r="BM633" s="43">
        <v>0</v>
      </c>
      <c r="BN633" s="43">
        <v>0</v>
      </c>
      <c r="BO633" s="43"/>
      <c r="BP633" s="43"/>
      <c r="BQ633" s="43"/>
      <c r="BR633" s="43"/>
      <c r="BS633" s="43">
        <f t="shared" si="32"/>
        <v>0</v>
      </c>
      <c r="BT633" s="106"/>
      <c r="BU633" s="106"/>
      <c r="BV633" s="110" t="s">
        <v>1841</v>
      </c>
    </row>
    <row r="634" spans="1:74" ht="36">
      <c r="A634" s="28">
        <v>621</v>
      </c>
      <c r="B634" s="28" t="s">
        <v>331</v>
      </c>
      <c r="C634" s="28" t="s">
        <v>3680</v>
      </c>
      <c r="D634" s="34" t="s">
        <v>3681</v>
      </c>
      <c r="E634" s="34" t="s">
        <v>3682</v>
      </c>
      <c r="F634" s="31" t="s">
        <v>3682</v>
      </c>
      <c r="G634" s="32" t="s">
        <v>3681</v>
      </c>
      <c r="H634" s="32"/>
      <c r="I634" s="38" t="s">
        <v>478</v>
      </c>
      <c r="J634" s="39" t="s">
        <v>1839</v>
      </c>
      <c r="K634" s="46" t="s">
        <v>140</v>
      </c>
      <c r="L634" s="47" t="s">
        <v>141</v>
      </c>
      <c r="M634" s="46" t="s">
        <v>165</v>
      </c>
      <c r="N634" s="256"/>
      <c r="O634" s="57"/>
      <c r="P634" s="256">
        <v>36</v>
      </c>
      <c r="Q634" s="256"/>
      <c r="R634" s="256">
        <v>36</v>
      </c>
      <c r="S634" s="256"/>
      <c r="T634" s="256"/>
      <c r="U634" s="256"/>
      <c r="V634" s="46">
        <v>2020</v>
      </c>
      <c r="W634" s="46">
        <v>2022</v>
      </c>
      <c r="X634" s="71"/>
      <c r="Y634" s="72"/>
      <c r="Z634" s="73">
        <v>28000</v>
      </c>
      <c r="AA634" s="73"/>
      <c r="AB634" s="73">
        <v>14400</v>
      </c>
      <c r="AC634" s="73"/>
      <c r="AD634" s="67">
        <v>13600</v>
      </c>
      <c r="AE634" s="55"/>
      <c r="AF634" s="55"/>
      <c r="AG634" s="67">
        <f t="shared" si="31"/>
        <v>0</v>
      </c>
      <c r="AH634" s="67">
        <f t="shared" si="31"/>
        <v>0</v>
      </c>
      <c r="AI634" s="48"/>
      <c r="AJ634" s="48"/>
      <c r="AK634" s="48"/>
      <c r="AL634" s="48"/>
      <c r="AM634" s="48"/>
      <c r="AN634" s="48"/>
      <c r="AO634" s="48"/>
      <c r="AP634" s="48"/>
      <c r="AQ634" s="48"/>
      <c r="AR634" s="48"/>
      <c r="AS634" s="61"/>
      <c r="AT634" s="61"/>
      <c r="AU634" s="48"/>
      <c r="AV634" s="61"/>
      <c r="AW634" s="94"/>
      <c r="AX634" s="94"/>
      <c r="AY634" s="95"/>
      <c r="AZ634" s="95"/>
      <c r="BA634" s="95"/>
      <c r="BB634" s="100"/>
      <c r="BC634" s="95"/>
      <c r="BD634" s="95"/>
      <c r="BE634" s="95"/>
      <c r="BF634" s="95"/>
      <c r="BG634" s="95"/>
      <c r="BH634" s="95"/>
      <c r="BI634" s="95" t="e">
        <f>VLOOKUP(D634,'部省规划资金拨付（年报数据）'!$C$8:'部省规划资金拨付（年报数据）'!$BE$464,1,FALSE)</f>
        <v>#N/A</v>
      </c>
      <c r="BJ634" s="43">
        <v>0</v>
      </c>
      <c r="BK634" s="43">
        <v>0</v>
      </c>
      <c r="BL634" s="43"/>
      <c r="BM634" s="43">
        <v>0</v>
      </c>
      <c r="BN634" s="43">
        <v>0</v>
      </c>
      <c r="BO634" s="43"/>
      <c r="BP634" s="43"/>
      <c r="BQ634" s="43"/>
      <c r="BR634" s="43"/>
      <c r="BS634" s="43">
        <f t="shared" si="32"/>
        <v>0</v>
      </c>
      <c r="BT634" s="106"/>
      <c r="BU634" s="106"/>
      <c r="BV634" s="110" t="s">
        <v>1841</v>
      </c>
    </row>
    <row r="635" spans="1:74" ht="36">
      <c r="A635" s="28">
        <v>622</v>
      </c>
      <c r="B635" s="28" t="s">
        <v>331</v>
      </c>
      <c r="C635" s="28" t="s">
        <v>3683</v>
      </c>
      <c r="D635" s="34" t="s">
        <v>3684</v>
      </c>
      <c r="E635" s="34" t="s">
        <v>3684</v>
      </c>
      <c r="F635" s="31" t="s">
        <v>3684</v>
      </c>
      <c r="G635" s="32"/>
      <c r="H635" s="32"/>
      <c r="I635" s="38" t="s">
        <v>478</v>
      </c>
      <c r="J635" s="39" t="s">
        <v>1839</v>
      </c>
      <c r="K635" s="46" t="s">
        <v>140</v>
      </c>
      <c r="L635" s="47" t="s">
        <v>141</v>
      </c>
      <c r="M635" s="46" t="s">
        <v>165</v>
      </c>
      <c r="N635" s="46"/>
      <c r="O635" s="57"/>
      <c r="P635" s="256">
        <v>38</v>
      </c>
      <c r="Q635" s="256"/>
      <c r="R635" s="256">
        <v>38</v>
      </c>
      <c r="S635" s="256"/>
      <c r="T635" s="256"/>
      <c r="U635" s="256"/>
      <c r="V635" s="46">
        <v>2020</v>
      </c>
      <c r="W635" s="46">
        <v>2022</v>
      </c>
      <c r="X635" s="71"/>
      <c r="Y635" s="72"/>
      <c r="Z635" s="73">
        <v>28000</v>
      </c>
      <c r="AA635" s="73"/>
      <c r="AB635" s="73">
        <v>11400</v>
      </c>
      <c r="AC635" s="73"/>
      <c r="AD635" s="67">
        <v>16600</v>
      </c>
      <c r="AE635" s="55"/>
      <c r="AF635" s="55"/>
      <c r="AG635" s="67">
        <f t="shared" si="31"/>
        <v>0</v>
      </c>
      <c r="AH635" s="67">
        <f t="shared" si="31"/>
        <v>0</v>
      </c>
      <c r="AI635" s="48"/>
      <c r="AJ635" s="48"/>
      <c r="AK635" s="48"/>
      <c r="AL635" s="48"/>
      <c r="AM635" s="48"/>
      <c r="AN635" s="48"/>
      <c r="AO635" s="48"/>
      <c r="AP635" s="48"/>
      <c r="AQ635" s="48"/>
      <c r="AR635" s="48"/>
      <c r="AS635" s="61"/>
      <c r="AT635" s="61"/>
      <c r="AU635" s="48"/>
      <c r="AV635" s="61"/>
      <c r="AW635" s="94"/>
      <c r="AX635" s="94"/>
      <c r="AY635" s="95"/>
      <c r="AZ635" s="95"/>
      <c r="BA635" s="95"/>
      <c r="BB635" s="100"/>
      <c r="BC635" s="95"/>
      <c r="BD635" s="95"/>
      <c r="BE635" s="95"/>
      <c r="BF635" s="95"/>
      <c r="BG635" s="95"/>
      <c r="BH635" s="95"/>
      <c r="BI635" s="95" t="e">
        <f>VLOOKUP(D635,'部省规划资金拨付（年报数据）'!$C$8:'部省规划资金拨付（年报数据）'!$BE$464,1,FALSE)</f>
        <v>#N/A</v>
      </c>
      <c r="BJ635" s="43">
        <v>0</v>
      </c>
      <c r="BK635" s="43">
        <v>0</v>
      </c>
      <c r="BL635" s="43"/>
      <c r="BM635" s="43">
        <v>0</v>
      </c>
      <c r="BN635" s="43">
        <v>0</v>
      </c>
      <c r="BO635" s="43"/>
      <c r="BP635" s="43"/>
      <c r="BQ635" s="43"/>
      <c r="BR635" s="43"/>
      <c r="BS635" s="43">
        <f t="shared" si="32"/>
        <v>0</v>
      </c>
      <c r="BT635" s="106"/>
      <c r="BU635" s="106"/>
      <c r="BV635" s="110" t="s">
        <v>1841</v>
      </c>
    </row>
    <row r="636" spans="1:74" ht="36">
      <c r="A636" s="28">
        <v>623</v>
      </c>
      <c r="B636" s="28" t="s">
        <v>344</v>
      </c>
      <c r="C636" s="28" t="s">
        <v>900</v>
      </c>
      <c r="D636" s="112" t="s">
        <v>3685</v>
      </c>
      <c r="E636" s="31" t="s">
        <v>3686</v>
      </c>
      <c r="F636" s="31" t="s">
        <v>3686</v>
      </c>
      <c r="G636" s="32"/>
      <c r="H636" s="32"/>
      <c r="I636" s="38" t="s">
        <v>478</v>
      </c>
      <c r="J636" s="39" t="s">
        <v>1074</v>
      </c>
      <c r="K636" s="44" t="s">
        <v>133</v>
      </c>
      <c r="L636" s="38"/>
      <c r="M636" s="44" t="s">
        <v>165</v>
      </c>
      <c r="N636" s="40"/>
      <c r="O636" s="57"/>
      <c r="P636" s="73">
        <v>14</v>
      </c>
      <c r="Q636" s="46">
        <v>14</v>
      </c>
      <c r="R636" s="49"/>
      <c r="S636" s="49"/>
      <c r="T636" s="218"/>
      <c r="U636" s="46"/>
      <c r="V636" s="152">
        <v>2020</v>
      </c>
      <c r="W636" s="152">
        <v>2022</v>
      </c>
      <c r="X636" s="71"/>
      <c r="Y636" s="72"/>
      <c r="Z636" s="73">
        <v>47600</v>
      </c>
      <c r="AA636" s="73"/>
      <c r="AB636" s="73">
        <v>3500</v>
      </c>
      <c r="AC636" s="73"/>
      <c r="AD636" s="240">
        <v>44100</v>
      </c>
      <c r="AE636" s="55"/>
      <c r="AF636" s="55"/>
      <c r="AG636" s="67">
        <f t="shared" si="31"/>
        <v>0</v>
      </c>
      <c r="AH636" s="67">
        <f t="shared" si="31"/>
        <v>0</v>
      </c>
      <c r="AI636" s="79"/>
      <c r="AJ636" s="79"/>
      <c r="AK636" s="79"/>
      <c r="AL636" s="79"/>
      <c r="AM636" s="79"/>
      <c r="AN636" s="79"/>
      <c r="AO636" s="79"/>
      <c r="AP636" s="79"/>
      <c r="AQ636" s="79"/>
      <c r="AR636" s="79"/>
      <c r="AS636" s="62"/>
      <c r="AT636" s="55"/>
      <c r="AU636" s="93"/>
      <c r="AV636" s="55"/>
      <c r="AW636" s="94"/>
      <c r="AX636" s="94"/>
      <c r="AY636" s="95"/>
      <c r="AZ636" s="95"/>
      <c r="BA636" s="95"/>
      <c r="BB636" s="100"/>
      <c r="BC636" s="95"/>
      <c r="BD636" s="95"/>
      <c r="BE636" s="95"/>
      <c r="BF636" s="95"/>
      <c r="BG636" s="95"/>
      <c r="BH636" s="95"/>
      <c r="BI636" s="95" t="e">
        <f>VLOOKUP(D636,'部省规划资金拨付（年报数据）'!$C$8:'部省规划资金拨付（年报数据）'!$BE$464,1,FALSE)</f>
        <v>#N/A</v>
      </c>
      <c r="BJ636" s="43">
        <v>0</v>
      </c>
      <c r="BK636" s="43">
        <v>0</v>
      </c>
      <c r="BL636" s="43"/>
      <c r="BM636" s="43">
        <v>0</v>
      </c>
      <c r="BN636" s="43">
        <v>0</v>
      </c>
      <c r="BO636" s="43"/>
      <c r="BP636" s="43"/>
      <c r="BQ636" s="43"/>
      <c r="BR636" s="43"/>
      <c r="BS636" s="43">
        <f t="shared" si="32"/>
        <v>0</v>
      </c>
      <c r="BT636" s="106"/>
      <c r="BU636" s="106"/>
      <c r="BV636" s="110"/>
    </row>
    <row r="637" spans="1:74" ht="24">
      <c r="A637" s="28">
        <v>624</v>
      </c>
      <c r="B637" s="28" t="s">
        <v>344</v>
      </c>
      <c r="C637" s="28" t="s">
        <v>900</v>
      </c>
      <c r="D637" s="112" t="s">
        <v>3687</v>
      </c>
      <c r="E637" s="31" t="s">
        <v>3688</v>
      </c>
      <c r="F637" s="31" t="s">
        <v>3688</v>
      </c>
      <c r="G637" s="32"/>
      <c r="H637" s="32"/>
      <c r="I637" s="38" t="s">
        <v>478</v>
      </c>
      <c r="J637" s="39" t="s">
        <v>1839</v>
      </c>
      <c r="K637" s="213" t="s">
        <v>133</v>
      </c>
      <c r="L637" s="38"/>
      <c r="M637" s="49" t="s">
        <v>165</v>
      </c>
      <c r="N637" s="146"/>
      <c r="O637" s="57"/>
      <c r="P637" s="73">
        <v>9</v>
      </c>
      <c r="Q637" s="46"/>
      <c r="R637" s="46">
        <v>9</v>
      </c>
      <c r="S637" s="49"/>
      <c r="T637" s="218"/>
      <c r="U637" s="46"/>
      <c r="V637" s="46">
        <v>2020</v>
      </c>
      <c r="W637" s="46">
        <v>2022</v>
      </c>
      <c r="X637" s="71"/>
      <c r="Y637" s="72"/>
      <c r="Z637" s="73">
        <v>7200</v>
      </c>
      <c r="AA637" s="73"/>
      <c r="AB637" s="73">
        <v>2250</v>
      </c>
      <c r="AC637" s="73"/>
      <c r="AD637" s="240">
        <v>4950</v>
      </c>
      <c r="AE637" s="55"/>
      <c r="AF637" s="55"/>
      <c r="AG637" s="67">
        <f t="shared" si="31"/>
        <v>0</v>
      </c>
      <c r="AH637" s="67">
        <f t="shared" si="31"/>
        <v>0</v>
      </c>
      <c r="AI637" s="79"/>
      <c r="AJ637" s="79"/>
      <c r="AK637" s="79"/>
      <c r="AL637" s="79"/>
      <c r="AM637" s="79"/>
      <c r="AN637" s="79"/>
      <c r="AO637" s="79"/>
      <c r="AP637" s="79"/>
      <c r="AQ637" s="79"/>
      <c r="AR637" s="79"/>
      <c r="AS637" s="62"/>
      <c r="AT637" s="55"/>
      <c r="AU637" s="93"/>
      <c r="AV637" s="55"/>
      <c r="AW637" s="94"/>
      <c r="AX637" s="94"/>
      <c r="AY637" s="95"/>
      <c r="AZ637" s="95"/>
      <c r="BA637" s="95"/>
      <c r="BB637" s="100"/>
      <c r="BC637" s="95"/>
      <c r="BD637" s="95"/>
      <c r="BE637" s="95"/>
      <c r="BF637" s="95"/>
      <c r="BG637" s="95"/>
      <c r="BH637" s="95"/>
      <c r="BI637" s="95" t="e">
        <f>VLOOKUP(D637,'部省规划资金拨付（年报数据）'!$C$8:'部省规划资金拨付（年报数据）'!$BE$464,1,FALSE)</f>
        <v>#N/A</v>
      </c>
      <c r="BJ637" s="43">
        <v>0</v>
      </c>
      <c r="BK637" s="43">
        <v>0</v>
      </c>
      <c r="BL637" s="43"/>
      <c r="BM637" s="43">
        <v>0</v>
      </c>
      <c r="BN637" s="43">
        <v>0</v>
      </c>
      <c r="BO637" s="43"/>
      <c r="BP637" s="43"/>
      <c r="BQ637" s="43"/>
      <c r="BR637" s="43"/>
      <c r="BS637" s="43">
        <f t="shared" si="32"/>
        <v>0</v>
      </c>
      <c r="BT637" s="106"/>
      <c r="BU637" s="106"/>
      <c r="BV637" s="110" t="s">
        <v>1841</v>
      </c>
    </row>
    <row r="638" spans="1:74" ht="24">
      <c r="A638" s="28">
        <v>625</v>
      </c>
      <c r="B638" s="28" t="s">
        <v>344</v>
      </c>
      <c r="C638" s="28" t="s">
        <v>900</v>
      </c>
      <c r="D638" s="112" t="s">
        <v>3689</v>
      </c>
      <c r="E638" s="31" t="s">
        <v>3689</v>
      </c>
      <c r="F638" s="31" t="s">
        <v>3690</v>
      </c>
      <c r="G638" s="32" t="s">
        <v>3689</v>
      </c>
      <c r="H638" s="32"/>
      <c r="I638" s="38" t="s">
        <v>478</v>
      </c>
      <c r="J638" s="39" t="s">
        <v>1074</v>
      </c>
      <c r="K638" s="213" t="s">
        <v>133</v>
      </c>
      <c r="L638" s="38"/>
      <c r="M638" s="251" t="s">
        <v>89</v>
      </c>
      <c r="N638" s="46"/>
      <c r="O638" s="57"/>
      <c r="P638" s="46">
        <v>13</v>
      </c>
      <c r="Q638" s="46">
        <v>13</v>
      </c>
      <c r="R638" s="49"/>
      <c r="S638" s="49"/>
      <c r="T638" s="218"/>
      <c r="U638" s="26"/>
      <c r="V638" s="46">
        <v>2020</v>
      </c>
      <c r="W638" s="46">
        <v>2022</v>
      </c>
      <c r="X638" s="71"/>
      <c r="Y638" s="72"/>
      <c r="Z638" s="73">
        <v>39000</v>
      </c>
      <c r="AA638" s="73"/>
      <c r="AB638" s="73">
        <v>7800</v>
      </c>
      <c r="AC638" s="73"/>
      <c r="AD638" s="240">
        <v>31200</v>
      </c>
      <c r="AE638" s="55"/>
      <c r="AF638" s="55"/>
      <c r="AG638" s="67">
        <f t="shared" si="31"/>
        <v>0</v>
      </c>
      <c r="AH638" s="67">
        <f t="shared" si="31"/>
        <v>0</v>
      </c>
      <c r="AI638" s="79"/>
      <c r="AJ638" s="79"/>
      <c r="AK638" s="79"/>
      <c r="AL638" s="79"/>
      <c r="AM638" s="79"/>
      <c r="AN638" s="79"/>
      <c r="AO638" s="79"/>
      <c r="AP638" s="79"/>
      <c r="AQ638" s="79"/>
      <c r="AR638" s="79"/>
      <c r="AS638" s="62"/>
      <c r="AT638" s="55"/>
      <c r="AU638" s="93"/>
      <c r="AV638" s="55"/>
      <c r="AW638" s="94"/>
      <c r="AX638" s="94"/>
      <c r="AY638" s="95"/>
      <c r="AZ638" s="95"/>
      <c r="BA638" s="95"/>
      <c r="BB638" s="100"/>
      <c r="BC638" s="95"/>
      <c r="BD638" s="95"/>
      <c r="BE638" s="95"/>
      <c r="BF638" s="95"/>
      <c r="BG638" s="95"/>
      <c r="BH638" s="95"/>
      <c r="BI638" s="95" t="e">
        <f>VLOOKUP(D638,'部省规划资金拨付（年报数据）'!$C$8:'部省规划资金拨付（年报数据）'!$BE$464,1,FALSE)</f>
        <v>#N/A</v>
      </c>
      <c r="BJ638" s="43">
        <v>0</v>
      </c>
      <c r="BK638" s="43">
        <v>0</v>
      </c>
      <c r="BL638" s="43"/>
      <c r="BM638" s="43">
        <v>0</v>
      </c>
      <c r="BN638" s="43">
        <v>0</v>
      </c>
      <c r="BO638" s="43"/>
      <c r="BP638" s="43"/>
      <c r="BQ638" s="43"/>
      <c r="BR638" s="43"/>
      <c r="BS638" s="43">
        <f t="shared" si="32"/>
        <v>0</v>
      </c>
      <c r="BT638" s="106"/>
      <c r="BU638" s="106"/>
      <c r="BV638" s="110"/>
    </row>
    <row r="639" spans="1:74" ht="36">
      <c r="A639" s="28">
        <v>626</v>
      </c>
      <c r="B639" s="28" t="s">
        <v>344</v>
      </c>
      <c r="C639" s="28" t="s">
        <v>900</v>
      </c>
      <c r="D639" s="112" t="s">
        <v>3691</v>
      </c>
      <c r="E639" s="31" t="s">
        <v>3691</v>
      </c>
      <c r="F639" s="31" t="s">
        <v>3691</v>
      </c>
      <c r="G639" s="32"/>
      <c r="H639" s="32"/>
      <c r="I639" s="38" t="s">
        <v>478</v>
      </c>
      <c r="J639" s="39" t="s">
        <v>1074</v>
      </c>
      <c r="K639" s="213" t="s">
        <v>133</v>
      </c>
      <c r="L639" s="38"/>
      <c r="M639" s="46" t="s">
        <v>165</v>
      </c>
      <c r="N639" s="46"/>
      <c r="O639" s="57"/>
      <c r="P639" s="46">
        <v>17</v>
      </c>
      <c r="Q639" s="46">
        <v>17</v>
      </c>
      <c r="R639" s="49"/>
      <c r="S639" s="49"/>
      <c r="T639" s="218"/>
      <c r="U639" s="122"/>
      <c r="V639" s="46">
        <v>2020</v>
      </c>
      <c r="W639" s="46">
        <v>2022</v>
      </c>
      <c r="X639" s="71"/>
      <c r="Y639" s="72"/>
      <c r="Z639" s="73">
        <v>51000</v>
      </c>
      <c r="AA639" s="73"/>
      <c r="AB639" s="73">
        <v>10200</v>
      </c>
      <c r="AC639" s="73"/>
      <c r="AD639" s="240">
        <v>40800</v>
      </c>
      <c r="AE639" s="55"/>
      <c r="AF639" s="55"/>
      <c r="AG639" s="67">
        <f t="shared" si="31"/>
        <v>0</v>
      </c>
      <c r="AH639" s="67">
        <f t="shared" si="31"/>
        <v>0</v>
      </c>
      <c r="AI639" s="79"/>
      <c r="AJ639" s="79"/>
      <c r="AK639" s="79"/>
      <c r="AL639" s="79"/>
      <c r="AM639" s="79"/>
      <c r="AN639" s="79"/>
      <c r="AO639" s="79"/>
      <c r="AP639" s="79"/>
      <c r="AQ639" s="79"/>
      <c r="AR639" s="79"/>
      <c r="AS639" s="62"/>
      <c r="AT639" s="55"/>
      <c r="AU639" s="93"/>
      <c r="AV639" s="55"/>
      <c r="AW639" s="94"/>
      <c r="AX639" s="94"/>
      <c r="AY639" s="95"/>
      <c r="AZ639" s="95"/>
      <c r="BA639" s="95"/>
      <c r="BB639" s="100"/>
      <c r="BC639" s="95"/>
      <c r="BD639" s="95"/>
      <c r="BE639" s="95"/>
      <c r="BF639" s="95"/>
      <c r="BG639" s="95"/>
      <c r="BH639" s="95"/>
      <c r="BI639" s="95" t="e">
        <f>VLOOKUP(D639,'部省规划资金拨付（年报数据）'!$C$8:'部省规划资金拨付（年报数据）'!$BE$464,1,FALSE)</f>
        <v>#N/A</v>
      </c>
      <c r="BJ639" s="43">
        <v>0</v>
      </c>
      <c r="BK639" s="43">
        <v>0</v>
      </c>
      <c r="BL639" s="43"/>
      <c r="BM639" s="43">
        <v>0</v>
      </c>
      <c r="BN639" s="43">
        <v>0</v>
      </c>
      <c r="BO639" s="43"/>
      <c r="BP639" s="43"/>
      <c r="BQ639" s="43"/>
      <c r="BR639" s="43"/>
      <c r="BS639" s="43">
        <f t="shared" si="32"/>
        <v>0</v>
      </c>
      <c r="BT639" s="106"/>
      <c r="BU639" s="106"/>
      <c r="BV639" s="110"/>
    </row>
    <row r="640" spans="1:74" ht="24">
      <c r="A640" s="28">
        <v>627</v>
      </c>
      <c r="B640" s="28" t="s">
        <v>344</v>
      </c>
      <c r="C640" s="28" t="s">
        <v>904</v>
      </c>
      <c r="D640" s="112" t="s">
        <v>2062</v>
      </c>
      <c r="E640" s="31" t="s">
        <v>2063</v>
      </c>
      <c r="F640" s="31" t="s">
        <v>2064</v>
      </c>
      <c r="G640" s="32"/>
      <c r="H640" s="32"/>
      <c r="I640" s="38" t="s">
        <v>478</v>
      </c>
      <c r="J640" s="39" t="s">
        <v>1074</v>
      </c>
      <c r="K640" s="44" t="s">
        <v>133</v>
      </c>
      <c r="L640" s="38" t="s">
        <v>234</v>
      </c>
      <c r="M640" s="44" t="s">
        <v>165</v>
      </c>
      <c r="N640" s="40"/>
      <c r="O640" s="57"/>
      <c r="P640" s="122">
        <v>28</v>
      </c>
      <c r="Q640" s="122"/>
      <c r="R640" s="122">
        <v>28</v>
      </c>
      <c r="S640" s="122"/>
      <c r="T640" s="122"/>
      <c r="U640" s="122"/>
      <c r="V640" s="135">
        <v>2019</v>
      </c>
      <c r="W640" s="135">
        <v>2021</v>
      </c>
      <c r="X640" s="71"/>
      <c r="Y640" s="72"/>
      <c r="Z640" s="73">
        <v>28000</v>
      </c>
      <c r="AA640" s="73"/>
      <c r="AB640" s="73">
        <v>9800</v>
      </c>
      <c r="AC640" s="73"/>
      <c r="AD640" s="240">
        <v>18200</v>
      </c>
      <c r="AE640" s="55"/>
      <c r="AF640" s="55"/>
      <c r="AG640" s="67">
        <f t="shared" si="31"/>
        <v>2000</v>
      </c>
      <c r="AH640" s="67">
        <f t="shared" si="31"/>
        <v>0</v>
      </c>
      <c r="AI640" s="79"/>
      <c r="AJ640" s="79"/>
      <c r="AK640" s="79"/>
      <c r="AL640" s="79"/>
      <c r="AM640" s="79"/>
      <c r="AN640" s="79"/>
      <c r="AO640" s="79"/>
      <c r="AP640" s="79"/>
      <c r="AQ640" s="79"/>
      <c r="AR640" s="79"/>
      <c r="AS640" s="55"/>
      <c r="AT640" s="55"/>
      <c r="AU640" s="93"/>
      <c r="AV640" s="55"/>
      <c r="AW640" s="94"/>
      <c r="AX640" s="94"/>
      <c r="AY640" s="95"/>
      <c r="AZ640" s="95"/>
      <c r="BA640" s="95"/>
      <c r="BB640" s="100"/>
      <c r="BC640" s="95"/>
      <c r="BD640" s="95"/>
      <c r="BE640" s="102">
        <v>2000</v>
      </c>
      <c r="BF640" s="95"/>
      <c r="BG640" s="95"/>
      <c r="BH640" s="95"/>
      <c r="BI640" s="95" t="e">
        <f>VLOOKUP(D640,'部省规划资金拨付（年报数据）'!$C$8:'部省规划资金拨付（年报数据）'!$BE$464,1,FALSE)</f>
        <v>#N/A</v>
      </c>
      <c r="BJ640" s="43">
        <v>0</v>
      </c>
      <c r="BK640" s="43">
        <v>0</v>
      </c>
      <c r="BL640" s="43"/>
      <c r="BM640" s="43">
        <v>0</v>
      </c>
      <c r="BN640" s="43">
        <v>0</v>
      </c>
      <c r="BO640" s="43"/>
      <c r="BP640" s="43"/>
      <c r="BQ640" s="43"/>
      <c r="BR640" s="43"/>
      <c r="BS640" s="43">
        <f t="shared" si="32"/>
        <v>0</v>
      </c>
      <c r="BT640" s="106"/>
      <c r="BU640" s="106"/>
      <c r="BV640" s="110"/>
    </row>
    <row r="641" spans="1:74" ht="48">
      <c r="A641" s="28">
        <v>628</v>
      </c>
      <c r="B641" s="28" t="s">
        <v>344</v>
      </c>
      <c r="C641" s="28" t="s">
        <v>904</v>
      </c>
      <c r="D641" s="112" t="s">
        <v>3692</v>
      </c>
      <c r="E641" s="31" t="s">
        <v>3692</v>
      </c>
      <c r="F641" s="31" t="s">
        <v>3692</v>
      </c>
      <c r="G641" s="32"/>
      <c r="H641" s="32"/>
      <c r="I641" s="38" t="s">
        <v>478</v>
      </c>
      <c r="J641" s="39" t="s">
        <v>1839</v>
      </c>
      <c r="K641" s="44" t="s">
        <v>133</v>
      </c>
      <c r="L641" s="38" t="s">
        <v>234</v>
      </c>
      <c r="M641" s="44" t="s">
        <v>165</v>
      </c>
      <c r="N641" s="40"/>
      <c r="O641" s="57"/>
      <c r="P641" s="73">
        <v>19</v>
      </c>
      <c r="Q641" s="49"/>
      <c r="R641" s="49">
        <v>19</v>
      </c>
      <c r="S641" s="26"/>
      <c r="T641" s="26"/>
      <c r="U641" s="26"/>
      <c r="V641" s="135">
        <v>2019</v>
      </c>
      <c r="W641" s="135">
        <v>2021</v>
      </c>
      <c r="X641" s="71"/>
      <c r="Y641" s="72"/>
      <c r="Z641" s="73">
        <v>14000</v>
      </c>
      <c r="AA641" s="73"/>
      <c r="AB641" s="73">
        <v>4750</v>
      </c>
      <c r="AC641" s="73"/>
      <c r="AD641" s="240">
        <v>9250</v>
      </c>
      <c r="AE641" s="55"/>
      <c r="AF641" s="55"/>
      <c r="AG641" s="67">
        <f t="shared" si="31"/>
        <v>0</v>
      </c>
      <c r="AH641" s="67">
        <f t="shared" si="31"/>
        <v>0</v>
      </c>
      <c r="AI641" s="79"/>
      <c r="AJ641" s="79"/>
      <c r="AK641" s="79"/>
      <c r="AL641" s="79"/>
      <c r="AM641" s="79"/>
      <c r="AN641" s="79"/>
      <c r="AO641" s="79"/>
      <c r="AP641" s="79"/>
      <c r="AQ641" s="79"/>
      <c r="AR641" s="79"/>
      <c r="AS641" s="62"/>
      <c r="AT641" s="55"/>
      <c r="AU641" s="93"/>
      <c r="AV641" s="55"/>
      <c r="AW641" s="94"/>
      <c r="AX641" s="94"/>
      <c r="AY641" s="95"/>
      <c r="AZ641" s="95"/>
      <c r="BA641" s="95"/>
      <c r="BB641" s="100"/>
      <c r="BC641" s="95"/>
      <c r="BD641" s="95"/>
      <c r="BE641" s="95"/>
      <c r="BF641" s="95"/>
      <c r="BG641" s="95"/>
      <c r="BH641" s="95"/>
      <c r="BI641" s="95" t="e">
        <f>VLOOKUP(D641,'部省规划资金拨付（年报数据）'!$C$8:'部省规划资金拨付（年报数据）'!$BE$464,1,FALSE)</f>
        <v>#N/A</v>
      </c>
      <c r="BJ641" s="43">
        <v>0</v>
      </c>
      <c r="BK641" s="43">
        <v>0</v>
      </c>
      <c r="BL641" s="43"/>
      <c r="BM641" s="43">
        <v>0</v>
      </c>
      <c r="BN641" s="43">
        <v>0</v>
      </c>
      <c r="BO641" s="43"/>
      <c r="BP641" s="43"/>
      <c r="BQ641" s="43"/>
      <c r="BR641" s="43"/>
      <c r="BS641" s="43">
        <f t="shared" si="32"/>
        <v>0</v>
      </c>
      <c r="BT641" s="106"/>
      <c r="BU641" s="106"/>
      <c r="BV641" s="110" t="s">
        <v>1841</v>
      </c>
    </row>
    <row r="642" spans="1:74" ht="36">
      <c r="A642" s="28">
        <v>629</v>
      </c>
      <c r="B642" s="28" t="s">
        <v>344</v>
      </c>
      <c r="C642" s="28" t="s">
        <v>345</v>
      </c>
      <c r="D642" s="36" t="s">
        <v>3693</v>
      </c>
      <c r="E642" s="31" t="s">
        <v>3693</v>
      </c>
      <c r="F642" s="31" t="s">
        <v>3693</v>
      </c>
      <c r="G642" s="32" t="s">
        <v>3694</v>
      </c>
      <c r="H642" s="32"/>
      <c r="I642" s="38" t="s">
        <v>478</v>
      </c>
      <c r="J642" s="39" t="s">
        <v>1839</v>
      </c>
      <c r="K642" s="49" t="s">
        <v>140</v>
      </c>
      <c r="L642" s="38" t="s">
        <v>141</v>
      </c>
      <c r="M642" s="50" t="s">
        <v>165</v>
      </c>
      <c r="N642" s="50"/>
      <c r="O642" s="57"/>
      <c r="P642" s="50">
        <v>64.599999999999994</v>
      </c>
      <c r="Q642" s="50">
        <v>6.7</v>
      </c>
      <c r="R642" s="50">
        <v>57.9</v>
      </c>
      <c r="S642" s="50"/>
      <c r="T642" s="41"/>
      <c r="U642" s="41"/>
      <c r="V642" s="50">
        <v>2018</v>
      </c>
      <c r="W642" s="50">
        <v>2021</v>
      </c>
      <c r="X642" s="71"/>
      <c r="Y642" s="72"/>
      <c r="Z642" s="73">
        <v>83700</v>
      </c>
      <c r="AA642" s="73"/>
      <c r="AB642" s="73">
        <v>27515</v>
      </c>
      <c r="AC642" s="73"/>
      <c r="AD642" s="67">
        <v>56185</v>
      </c>
      <c r="AE642" s="55"/>
      <c r="AF642" s="55"/>
      <c r="AG642" s="67">
        <f t="shared" si="31"/>
        <v>0</v>
      </c>
      <c r="AH642" s="67">
        <f t="shared" si="31"/>
        <v>0</v>
      </c>
      <c r="AI642" s="79"/>
      <c r="AJ642" s="79"/>
      <c r="AK642" s="79"/>
      <c r="AL642" s="79"/>
      <c r="AM642" s="79"/>
      <c r="AN642" s="79"/>
      <c r="AO642" s="79"/>
      <c r="AP642" s="79"/>
      <c r="AQ642" s="79"/>
      <c r="AR642" s="79"/>
      <c r="AS642" s="62"/>
      <c r="AT642" s="55"/>
      <c r="AU642" s="93"/>
      <c r="AV642" s="55"/>
      <c r="AW642" s="94"/>
      <c r="AX642" s="94"/>
      <c r="AY642" s="95"/>
      <c r="AZ642" s="95"/>
      <c r="BA642" s="95"/>
      <c r="BB642" s="100"/>
      <c r="BC642" s="95"/>
      <c r="BD642" s="95"/>
      <c r="BE642" s="95"/>
      <c r="BF642" s="95"/>
      <c r="BG642" s="95"/>
      <c r="BH642" s="95"/>
      <c r="BI642" s="95" t="e">
        <f>VLOOKUP(D642,'部省规划资金拨付（年报数据）'!$C$8:'部省规划资金拨付（年报数据）'!$BE$464,1,FALSE)</f>
        <v>#N/A</v>
      </c>
      <c r="BJ642" s="43">
        <v>0</v>
      </c>
      <c r="BK642" s="43">
        <v>0</v>
      </c>
      <c r="BL642" s="43"/>
      <c r="BM642" s="43">
        <v>0</v>
      </c>
      <c r="BN642" s="43">
        <v>0</v>
      </c>
      <c r="BO642" s="43"/>
      <c r="BP642" s="43"/>
      <c r="BQ642" s="43"/>
      <c r="BR642" s="43"/>
      <c r="BS642" s="43">
        <f t="shared" si="32"/>
        <v>0</v>
      </c>
      <c r="BT642" s="106"/>
      <c r="BU642" s="106"/>
      <c r="BV642" s="110" t="s">
        <v>1841</v>
      </c>
    </row>
    <row r="643" spans="1:74" ht="24">
      <c r="A643" s="28">
        <v>630</v>
      </c>
      <c r="B643" s="28" t="s">
        <v>344</v>
      </c>
      <c r="C643" s="28" t="s">
        <v>345</v>
      </c>
      <c r="D643" s="112" t="s">
        <v>3695</v>
      </c>
      <c r="E643" s="31" t="s">
        <v>3696</v>
      </c>
      <c r="F643" s="31" t="s">
        <v>3696</v>
      </c>
      <c r="G643" s="32"/>
      <c r="H643" s="32"/>
      <c r="I643" s="38" t="s">
        <v>478</v>
      </c>
      <c r="J643" s="39" t="s">
        <v>1839</v>
      </c>
      <c r="K643" s="49" t="s">
        <v>140</v>
      </c>
      <c r="L643" s="38" t="s">
        <v>141</v>
      </c>
      <c r="M643" s="49" t="s">
        <v>165</v>
      </c>
      <c r="N643" s="49"/>
      <c r="O643" s="57"/>
      <c r="P643" s="73">
        <v>16</v>
      </c>
      <c r="Q643" s="49"/>
      <c r="R643" s="49">
        <v>16</v>
      </c>
      <c r="S643" s="49"/>
      <c r="T643" s="218"/>
      <c r="U643" s="44"/>
      <c r="V643" s="46">
        <v>2020</v>
      </c>
      <c r="W643" s="46">
        <v>2022</v>
      </c>
      <c r="X643" s="71"/>
      <c r="Y643" s="72"/>
      <c r="Z643" s="73">
        <v>17200</v>
      </c>
      <c r="AA643" s="73"/>
      <c r="AB643" s="73">
        <v>6400</v>
      </c>
      <c r="AC643" s="73"/>
      <c r="AD643" s="240">
        <v>10800</v>
      </c>
      <c r="AE643" s="55"/>
      <c r="AF643" s="55"/>
      <c r="AG643" s="67">
        <f t="shared" si="31"/>
        <v>0</v>
      </c>
      <c r="AH643" s="67">
        <f t="shared" si="31"/>
        <v>0</v>
      </c>
      <c r="AI643" s="79"/>
      <c r="AJ643" s="79"/>
      <c r="AK643" s="79"/>
      <c r="AL643" s="79"/>
      <c r="AM643" s="79"/>
      <c r="AN643" s="79"/>
      <c r="AO643" s="79"/>
      <c r="AP643" s="79"/>
      <c r="AQ643" s="79"/>
      <c r="AR643" s="79"/>
      <c r="AS643" s="62"/>
      <c r="AT643" s="55"/>
      <c r="AU643" s="93"/>
      <c r="AV643" s="55"/>
      <c r="AW643" s="94"/>
      <c r="AX643" s="94"/>
      <c r="AY643" s="95"/>
      <c r="AZ643" s="95"/>
      <c r="BA643" s="95"/>
      <c r="BB643" s="100"/>
      <c r="BC643" s="95"/>
      <c r="BD643" s="95"/>
      <c r="BE643" s="95"/>
      <c r="BF643" s="95"/>
      <c r="BG643" s="95"/>
      <c r="BH643" s="95"/>
      <c r="BI643" s="95" t="e">
        <f>VLOOKUP(D643,'部省规划资金拨付（年报数据）'!$C$8:'部省规划资金拨付（年报数据）'!$BE$464,1,FALSE)</f>
        <v>#N/A</v>
      </c>
      <c r="BJ643" s="43">
        <v>0</v>
      </c>
      <c r="BK643" s="43">
        <v>0</v>
      </c>
      <c r="BL643" s="43"/>
      <c r="BM643" s="43">
        <v>0</v>
      </c>
      <c r="BN643" s="43">
        <v>0</v>
      </c>
      <c r="BO643" s="43"/>
      <c r="BP643" s="43"/>
      <c r="BQ643" s="43"/>
      <c r="BR643" s="43"/>
      <c r="BS643" s="43">
        <f t="shared" si="32"/>
        <v>0</v>
      </c>
      <c r="BT643" s="106"/>
      <c r="BU643" s="106"/>
      <c r="BV643" s="110"/>
    </row>
    <row r="644" spans="1:74" ht="24">
      <c r="A644" s="28">
        <v>631</v>
      </c>
      <c r="B644" s="28" t="s">
        <v>344</v>
      </c>
      <c r="C644" s="28" t="s">
        <v>345</v>
      </c>
      <c r="D644" s="112" t="s">
        <v>3697</v>
      </c>
      <c r="E644" s="31" t="s">
        <v>3698</v>
      </c>
      <c r="F644" s="31" t="s">
        <v>3699</v>
      </c>
      <c r="G644" s="32"/>
      <c r="H644" s="32"/>
      <c r="I644" s="38" t="s">
        <v>478</v>
      </c>
      <c r="J644" s="39" t="s">
        <v>1074</v>
      </c>
      <c r="K644" s="49" t="s">
        <v>140</v>
      </c>
      <c r="L644" s="38" t="s">
        <v>141</v>
      </c>
      <c r="M644" s="49" t="s">
        <v>165</v>
      </c>
      <c r="N644" s="49"/>
      <c r="O644" s="57"/>
      <c r="P644" s="73">
        <v>12</v>
      </c>
      <c r="Q644" s="49"/>
      <c r="R644" s="49">
        <v>12</v>
      </c>
      <c r="S644" s="49"/>
      <c r="T644" s="218"/>
      <c r="U644" s="44"/>
      <c r="V644" s="46">
        <v>2020</v>
      </c>
      <c r="W644" s="46">
        <v>2022</v>
      </c>
      <c r="X644" s="71"/>
      <c r="Y644" s="72"/>
      <c r="Z644" s="73">
        <v>9000</v>
      </c>
      <c r="AA644" s="73"/>
      <c r="AB644" s="73">
        <v>4800</v>
      </c>
      <c r="AC644" s="73"/>
      <c r="AD644" s="240">
        <v>4200</v>
      </c>
      <c r="AE644" s="55"/>
      <c r="AF644" s="55"/>
      <c r="AG644" s="67">
        <f t="shared" si="31"/>
        <v>0</v>
      </c>
      <c r="AH644" s="67">
        <f t="shared" si="31"/>
        <v>0</v>
      </c>
      <c r="AI644" s="79"/>
      <c r="AJ644" s="79"/>
      <c r="AK644" s="79"/>
      <c r="AL644" s="79"/>
      <c r="AM644" s="79"/>
      <c r="AN644" s="79"/>
      <c r="AO644" s="79"/>
      <c r="AP644" s="79"/>
      <c r="AQ644" s="79"/>
      <c r="AR644" s="79"/>
      <c r="AS644" s="62"/>
      <c r="AT644" s="55"/>
      <c r="AU644" s="93"/>
      <c r="AV644" s="55"/>
      <c r="AW644" s="94"/>
      <c r="AX644" s="94"/>
      <c r="AY644" s="95"/>
      <c r="AZ644" s="95"/>
      <c r="BA644" s="95"/>
      <c r="BB644" s="100"/>
      <c r="BC644" s="95"/>
      <c r="BD644" s="95"/>
      <c r="BE644" s="95"/>
      <c r="BF644" s="95"/>
      <c r="BG644" s="95"/>
      <c r="BH644" s="95"/>
      <c r="BI644" s="95" t="e">
        <f>VLOOKUP(D644,'部省规划资金拨付（年报数据）'!$C$8:'部省规划资金拨付（年报数据）'!$BE$464,1,FALSE)</f>
        <v>#N/A</v>
      </c>
      <c r="BJ644" s="43">
        <v>0</v>
      </c>
      <c r="BK644" s="43">
        <v>0</v>
      </c>
      <c r="BL644" s="43"/>
      <c r="BM644" s="43">
        <v>0</v>
      </c>
      <c r="BN644" s="43">
        <v>0</v>
      </c>
      <c r="BO644" s="43"/>
      <c r="BP644" s="43"/>
      <c r="BQ644" s="43"/>
      <c r="BR644" s="43"/>
      <c r="BS644" s="43">
        <f t="shared" si="32"/>
        <v>0</v>
      </c>
      <c r="BT644" s="106"/>
      <c r="BU644" s="106"/>
      <c r="BV644" s="110"/>
    </row>
    <row r="645" spans="1:74" ht="36">
      <c r="A645" s="28">
        <v>632</v>
      </c>
      <c r="B645" s="28" t="s">
        <v>344</v>
      </c>
      <c r="C645" s="28" t="s">
        <v>345</v>
      </c>
      <c r="D645" s="112" t="s">
        <v>3700</v>
      </c>
      <c r="E645" s="31" t="s">
        <v>3701</v>
      </c>
      <c r="F645" s="31" t="s">
        <v>3701</v>
      </c>
      <c r="G645" s="32"/>
      <c r="H645" s="32"/>
      <c r="I645" s="38" t="s">
        <v>478</v>
      </c>
      <c r="J645" s="39" t="s">
        <v>1839</v>
      </c>
      <c r="K645" s="49" t="s">
        <v>140</v>
      </c>
      <c r="L645" s="38" t="s">
        <v>141</v>
      </c>
      <c r="M645" s="49" t="s">
        <v>165</v>
      </c>
      <c r="N645" s="146"/>
      <c r="O645" s="57"/>
      <c r="P645" s="46">
        <v>28</v>
      </c>
      <c r="Q645" s="46"/>
      <c r="R645" s="49">
        <v>28</v>
      </c>
      <c r="S645" s="49"/>
      <c r="T645" s="218"/>
      <c r="U645" s="44"/>
      <c r="V645" s="46">
        <v>2020</v>
      </c>
      <c r="W645" s="46">
        <v>2022</v>
      </c>
      <c r="X645" s="71"/>
      <c r="Y645" s="72"/>
      <c r="Z645" s="73">
        <v>22400</v>
      </c>
      <c r="AA645" s="73"/>
      <c r="AB645" s="73">
        <v>11200</v>
      </c>
      <c r="AC645" s="73"/>
      <c r="AD645" s="240">
        <v>11200</v>
      </c>
      <c r="AE645" s="55"/>
      <c r="AF645" s="55"/>
      <c r="AG645" s="67">
        <f t="shared" si="31"/>
        <v>0</v>
      </c>
      <c r="AH645" s="67">
        <f t="shared" si="31"/>
        <v>0</v>
      </c>
      <c r="AI645" s="79"/>
      <c r="AJ645" s="79"/>
      <c r="AK645" s="79"/>
      <c r="AL645" s="79"/>
      <c r="AM645" s="79"/>
      <c r="AN645" s="79"/>
      <c r="AO645" s="79"/>
      <c r="AP645" s="79"/>
      <c r="AQ645" s="79"/>
      <c r="AR645" s="79"/>
      <c r="AS645" s="62"/>
      <c r="AT645" s="55"/>
      <c r="AU645" s="93"/>
      <c r="AV645" s="55"/>
      <c r="AW645" s="94"/>
      <c r="AX645" s="94"/>
      <c r="AY645" s="95"/>
      <c r="AZ645" s="95"/>
      <c r="BA645" s="95"/>
      <c r="BB645" s="100"/>
      <c r="BC645" s="95"/>
      <c r="BD645" s="95"/>
      <c r="BE645" s="95"/>
      <c r="BF645" s="95"/>
      <c r="BG645" s="95"/>
      <c r="BH645" s="95"/>
      <c r="BI645" s="95" t="e">
        <f>VLOOKUP(D645,'部省规划资金拨付（年报数据）'!$C$8:'部省规划资金拨付（年报数据）'!$BE$464,1,FALSE)</f>
        <v>#N/A</v>
      </c>
      <c r="BJ645" s="43">
        <v>0</v>
      </c>
      <c r="BK645" s="43">
        <v>0</v>
      </c>
      <c r="BL645" s="43"/>
      <c r="BM645" s="43">
        <v>0</v>
      </c>
      <c r="BN645" s="43">
        <v>0</v>
      </c>
      <c r="BO645" s="43"/>
      <c r="BP645" s="43"/>
      <c r="BQ645" s="43"/>
      <c r="BR645" s="43"/>
      <c r="BS645" s="43">
        <f t="shared" si="32"/>
        <v>0</v>
      </c>
      <c r="BT645" s="106"/>
      <c r="BU645" s="106"/>
      <c r="BV645" s="110" t="s">
        <v>1841</v>
      </c>
    </row>
    <row r="646" spans="1:74" ht="24">
      <c r="A646" s="28">
        <v>633</v>
      </c>
      <c r="B646" s="28" t="s">
        <v>344</v>
      </c>
      <c r="C646" s="28" t="s">
        <v>362</v>
      </c>
      <c r="D646" s="112" t="s">
        <v>3702</v>
      </c>
      <c r="E646" s="31" t="s">
        <v>3702</v>
      </c>
      <c r="F646" s="31" t="s">
        <v>3702</v>
      </c>
      <c r="G646" s="32"/>
      <c r="H646" s="32"/>
      <c r="I646" s="38" t="s">
        <v>478</v>
      </c>
      <c r="J646" s="39" t="s">
        <v>1839</v>
      </c>
      <c r="K646" s="49" t="s">
        <v>140</v>
      </c>
      <c r="L646" s="38" t="s">
        <v>141</v>
      </c>
      <c r="M646" s="49" t="s">
        <v>165</v>
      </c>
      <c r="N646" s="146"/>
      <c r="O646" s="57"/>
      <c r="P646" s="46">
        <v>12</v>
      </c>
      <c r="Q646" s="46"/>
      <c r="R646" s="49">
        <v>12</v>
      </c>
      <c r="S646" s="49"/>
      <c r="T646" s="218"/>
      <c r="U646" s="44"/>
      <c r="V646" s="46">
        <v>2020</v>
      </c>
      <c r="W646" s="46">
        <v>2022</v>
      </c>
      <c r="X646" s="71"/>
      <c r="Y646" s="72"/>
      <c r="Z646" s="73">
        <v>10800</v>
      </c>
      <c r="AA646" s="73"/>
      <c r="AB646" s="73">
        <v>4800</v>
      </c>
      <c r="AC646" s="73"/>
      <c r="AD646" s="240">
        <v>6000</v>
      </c>
      <c r="AE646" s="55"/>
      <c r="AF646" s="55"/>
      <c r="AG646" s="67">
        <f t="shared" si="31"/>
        <v>0</v>
      </c>
      <c r="AH646" s="67">
        <f t="shared" si="31"/>
        <v>0</v>
      </c>
      <c r="AI646" s="79"/>
      <c r="AJ646" s="79"/>
      <c r="AK646" s="79"/>
      <c r="AL646" s="79"/>
      <c r="AM646" s="79"/>
      <c r="AN646" s="79"/>
      <c r="AO646" s="79"/>
      <c r="AP646" s="79"/>
      <c r="AQ646" s="79"/>
      <c r="AR646" s="79"/>
      <c r="AS646" s="62"/>
      <c r="AT646" s="55"/>
      <c r="AU646" s="93"/>
      <c r="AV646" s="55"/>
      <c r="AW646" s="94"/>
      <c r="AX646" s="94"/>
      <c r="AY646" s="95"/>
      <c r="AZ646" s="95"/>
      <c r="BA646" s="95"/>
      <c r="BB646" s="100"/>
      <c r="BC646" s="95"/>
      <c r="BD646" s="95"/>
      <c r="BE646" s="95"/>
      <c r="BF646" s="95"/>
      <c r="BG646" s="95"/>
      <c r="BH646" s="95"/>
      <c r="BI646" s="95" t="e">
        <f>VLOOKUP(D646,'部省规划资金拨付（年报数据）'!$C$8:'部省规划资金拨付（年报数据）'!$BE$464,1,FALSE)</f>
        <v>#N/A</v>
      </c>
      <c r="BJ646" s="43">
        <v>0</v>
      </c>
      <c r="BK646" s="43">
        <v>0</v>
      </c>
      <c r="BL646" s="43"/>
      <c r="BM646" s="43">
        <v>0</v>
      </c>
      <c r="BN646" s="43">
        <v>0</v>
      </c>
      <c r="BO646" s="43"/>
      <c r="BP646" s="43"/>
      <c r="BQ646" s="43"/>
      <c r="BR646" s="43"/>
      <c r="BS646" s="43">
        <f t="shared" si="32"/>
        <v>0</v>
      </c>
      <c r="BT646" s="106"/>
      <c r="BU646" s="106"/>
      <c r="BV646" s="110" t="s">
        <v>1841</v>
      </c>
    </row>
    <row r="647" spans="1:74" ht="24">
      <c r="A647" s="28">
        <v>634</v>
      </c>
      <c r="B647" s="28" t="s">
        <v>344</v>
      </c>
      <c r="C647" s="28" t="s">
        <v>362</v>
      </c>
      <c r="D647" s="112" t="s">
        <v>3703</v>
      </c>
      <c r="E647" s="31" t="s">
        <v>3703</v>
      </c>
      <c r="F647" s="31" t="s">
        <v>3704</v>
      </c>
      <c r="G647" s="32"/>
      <c r="H647" s="32"/>
      <c r="I647" s="38" t="s">
        <v>478</v>
      </c>
      <c r="J647" s="39" t="s">
        <v>1074</v>
      </c>
      <c r="K647" s="49" t="s">
        <v>140</v>
      </c>
      <c r="L647" s="38" t="s">
        <v>141</v>
      </c>
      <c r="M647" s="49" t="s">
        <v>165</v>
      </c>
      <c r="N647" s="146"/>
      <c r="O647" s="57"/>
      <c r="P647" s="46">
        <v>8</v>
      </c>
      <c r="Q647" s="46"/>
      <c r="R647" s="49">
        <v>8</v>
      </c>
      <c r="S647" s="49"/>
      <c r="T647" s="218"/>
      <c r="U647" s="44"/>
      <c r="V647" s="46">
        <v>2020</v>
      </c>
      <c r="W647" s="46">
        <v>2022</v>
      </c>
      <c r="X647" s="71"/>
      <c r="Y647" s="72"/>
      <c r="Z647" s="73">
        <v>5200</v>
      </c>
      <c r="AA647" s="73"/>
      <c r="AB647" s="73">
        <v>3200</v>
      </c>
      <c r="AC647" s="73"/>
      <c r="AD647" s="240">
        <v>2000</v>
      </c>
      <c r="AE647" s="55"/>
      <c r="AF647" s="55"/>
      <c r="AG647" s="67">
        <f t="shared" si="31"/>
        <v>0</v>
      </c>
      <c r="AH647" s="67">
        <f t="shared" si="31"/>
        <v>0</v>
      </c>
      <c r="AI647" s="79"/>
      <c r="AJ647" s="79"/>
      <c r="AK647" s="79"/>
      <c r="AL647" s="79"/>
      <c r="AM647" s="79"/>
      <c r="AN647" s="79"/>
      <c r="AO647" s="79"/>
      <c r="AP647" s="79"/>
      <c r="AQ647" s="79"/>
      <c r="AR647" s="79"/>
      <c r="AS647" s="62"/>
      <c r="AT647" s="55"/>
      <c r="AU647" s="93"/>
      <c r="AV647" s="55"/>
      <c r="AW647" s="94"/>
      <c r="AX647" s="94"/>
      <c r="AY647" s="95"/>
      <c r="AZ647" s="95"/>
      <c r="BA647" s="95"/>
      <c r="BB647" s="100"/>
      <c r="BC647" s="95"/>
      <c r="BD647" s="95"/>
      <c r="BE647" s="95"/>
      <c r="BF647" s="95"/>
      <c r="BG647" s="95"/>
      <c r="BH647" s="95"/>
      <c r="BI647" s="95" t="e">
        <f>VLOOKUP(D647,'部省规划资金拨付（年报数据）'!$C$8:'部省规划资金拨付（年报数据）'!$BE$464,1,FALSE)</f>
        <v>#N/A</v>
      </c>
      <c r="BJ647" s="43">
        <v>0</v>
      </c>
      <c r="BK647" s="43">
        <v>0</v>
      </c>
      <c r="BL647" s="43"/>
      <c r="BM647" s="43">
        <v>0</v>
      </c>
      <c r="BN647" s="43">
        <v>0</v>
      </c>
      <c r="BO647" s="43"/>
      <c r="BP647" s="43"/>
      <c r="BQ647" s="43"/>
      <c r="BR647" s="43"/>
      <c r="BS647" s="43">
        <f t="shared" si="32"/>
        <v>0</v>
      </c>
      <c r="BT647" s="106"/>
      <c r="BU647" s="106"/>
      <c r="BV647" s="110"/>
    </row>
    <row r="648" spans="1:74" ht="36">
      <c r="A648" s="28">
        <v>635</v>
      </c>
      <c r="B648" s="28" t="s">
        <v>344</v>
      </c>
      <c r="C648" s="28" t="s">
        <v>3705</v>
      </c>
      <c r="D648" s="36" t="s">
        <v>3706</v>
      </c>
      <c r="E648" s="31" t="s">
        <v>3706</v>
      </c>
      <c r="F648" s="31" t="s">
        <v>3707</v>
      </c>
      <c r="G648" s="32"/>
      <c r="H648" s="32"/>
      <c r="I648" s="38" t="s">
        <v>478</v>
      </c>
      <c r="J648" s="39" t="s">
        <v>1074</v>
      </c>
      <c r="K648" s="49" t="s">
        <v>133</v>
      </c>
      <c r="L648" s="47" t="s">
        <v>234</v>
      </c>
      <c r="M648" s="50" t="s">
        <v>89</v>
      </c>
      <c r="N648" s="313"/>
      <c r="O648" s="57"/>
      <c r="P648" s="67">
        <v>13</v>
      </c>
      <c r="Q648" s="50">
        <v>7</v>
      </c>
      <c r="R648" s="50">
        <v>6</v>
      </c>
      <c r="S648" s="50"/>
      <c r="T648" s="55"/>
      <c r="U648" s="55"/>
      <c r="V648" s="48">
        <v>2018</v>
      </c>
      <c r="W648" s="50">
        <v>2020</v>
      </c>
      <c r="X648" s="71"/>
      <c r="Y648" s="72"/>
      <c r="Z648" s="73">
        <v>41396</v>
      </c>
      <c r="AA648" s="73"/>
      <c r="AB648" s="73">
        <v>3250</v>
      </c>
      <c r="AC648" s="73"/>
      <c r="AD648" s="67">
        <v>38146</v>
      </c>
      <c r="AE648" s="55"/>
      <c r="AF648" s="55"/>
      <c r="AG648" s="67">
        <f t="shared" si="31"/>
        <v>0</v>
      </c>
      <c r="AH648" s="67">
        <f t="shared" si="31"/>
        <v>0</v>
      </c>
      <c r="AI648" s="79"/>
      <c r="AJ648" s="79"/>
      <c r="AK648" s="79"/>
      <c r="AL648" s="79"/>
      <c r="AM648" s="79"/>
      <c r="AN648" s="79"/>
      <c r="AO648" s="79"/>
      <c r="AP648" s="79"/>
      <c r="AQ648" s="79"/>
      <c r="AR648" s="79"/>
      <c r="AS648" s="62"/>
      <c r="AT648" s="55"/>
      <c r="AU648" s="93"/>
      <c r="AV648" s="55"/>
      <c r="AW648" s="94"/>
      <c r="AX648" s="94"/>
      <c r="AY648" s="95"/>
      <c r="AZ648" s="95"/>
      <c r="BA648" s="95"/>
      <c r="BB648" s="100"/>
      <c r="BC648" s="95"/>
      <c r="BD648" s="95"/>
      <c r="BE648" s="95"/>
      <c r="BF648" s="95"/>
      <c r="BG648" s="95"/>
      <c r="BH648" s="95"/>
      <c r="BI648" s="95" t="e">
        <f>VLOOKUP(D648,'部省规划资金拨付（年报数据）'!$C$8:'部省规划资金拨付（年报数据）'!$BE$464,1,FALSE)</f>
        <v>#N/A</v>
      </c>
      <c r="BJ648" s="43">
        <v>0</v>
      </c>
      <c r="BK648" s="43">
        <v>0</v>
      </c>
      <c r="BL648" s="43"/>
      <c r="BM648" s="43">
        <v>0</v>
      </c>
      <c r="BN648" s="43">
        <v>0</v>
      </c>
      <c r="BO648" s="43"/>
      <c r="BP648" s="43"/>
      <c r="BQ648" s="43"/>
      <c r="BR648" s="43"/>
      <c r="BS648" s="43">
        <f t="shared" si="32"/>
        <v>0</v>
      </c>
      <c r="BT648" s="106"/>
      <c r="BU648" s="106"/>
      <c r="BV648" s="110"/>
    </row>
    <row r="649" spans="1:74" ht="24">
      <c r="A649" s="28">
        <v>636</v>
      </c>
      <c r="B649" s="28" t="s">
        <v>371</v>
      </c>
      <c r="C649" s="28" t="s">
        <v>372</v>
      </c>
      <c r="D649" s="35" t="s">
        <v>3708</v>
      </c>
      <c r="E649" s="31" t="s">
        <v>3709</v>
      </c>
      <c r="F649" s="31"/>
      <c r="G649" s="32"/>
      <c r="H649" s="32"/>
      <c r="I649" s="38" t="s">
        <v>478</v>
      </c>
      <c r="J649" s="39" t="s">
        <v>1074</v>
      </c>
      <c r="K649" s="49" t="s">
        <v>140</v>
      </c>
      <c r="L649" s="38" t="s">
        <v>141</v>
      </c>
      <c r="M649" s="50" t="s">
        <v>89</v>
      </c>
      <c r="N649" s="314"/>
      <c r="O649" s="57"/>
      <c r="P649" s="63">
        <v>5</v>
      </c>
      <c r="Q649" s="65"/>
      <c r="R649" s="64">
        <v>5</v>
      </c>
      <c r="S649" s="63"/>
      <c r="T649" s="63"/>
      <c r="U649" s="65"/>
      <c r="V649" s="65">
        <v>2018</v>
      </c>
      <c r="W649" s="65">
        <v>2020</v>
      </c>
      <c r="X649" s="71"/>
      <c r="Y649" s="222"/>
      <c r="Z649" s="73">
        <v>7800</v>
      </c>
      <c r="AA649" s="73"/>
      <c r="AB649" s="73">
        <v>2000</v>
      </c>
      <c r="AC649" s="73"/>
      <c r="AD649" s="67">
        <v>5800</v>
      </c>
      <c r="AE649" s="86"/>
      <c r="AF649" s="86"/>
      <c r="AG649" s="67">
        <f t="shared" si="31"/>
        <v>0</v>
      </c>
      <c r="AH649" s="67">
        <f t="shared" si="31"/>
        <v>0</v>
      </c>
      <c r="AI649" s="87"/>
      <c r="AJ649" s="79"/>
      <c r="AK649" s="87"/>
      <c r="AL649" s="87"/>
      <c r="AM649" s="87"/>
      <c r="AN649" s="87"/>
      <c r="AO649" s="87"/>
      <c r="AP649" s="87"/>
      <c r="AQ649" s="87"/>
      <c r="AR649" s="91"/>
      <c r="AS649" s="96"/>
      <c r="AT649" s="96"/>
      <c r="AU649" s="97"/>
      <c r="AV649" s="96"/>
      <c r="AW649" s="94"/>
      <c r="AX649" s="94"/>
      <c r="AY649" s="95"/>
      <c r="AZ649" s="95"/>
      <c r="BA649" s="95"/>
      <c r="BB649" s="100"/>
      <c r="BC649" s="95"/>
      <c r="BD649" s="95"/>
      <c r="BE649" s="95"/>
      <c r="BF649" s="95"/>
      <c r="BG649" s="95"/>
      <c r="BH649" s="95"/>
      <c r="BI649" s="95" t="e">
        <f>VLOOKUP(D649,'部省规划资金拨付（年报数据）'!$C$8:'部省规划资金拨付（年报数据）'!$BE$464,1,FALSE)</f>
        <v>#N/A</v>
      </c>
      <c r="BJ649" s="43">
        <v>0</v>
      </c>
      <c r="BK649" s="43">
        <v>0</v>
      </c>
      <c r="BL649" s="43"/>
      <c r="BM649" s="43">
        <v>0</v>
      </c>
      <c r="BN649" s="43">
        <v>0</v>
      </c>
      <c r="BO649" s="43"/>
      <c r="BP649" s="43"/>
      <c r="BQ649" s="43"/>
      <c r="BR649" s="43"/>
      <c r="BS649" s="43">
        <f t="shared" si="32"/>
        <v>0</v>
      </c>
      <c r="BT649" s="106"/>
      <c r="BU649" s="106"/>
      <c r="BV649" s="110"/>
    </row>
    <row r="650" spans="1:74" ht="24">
      <c r="A650" s="28">
        <v>637</v>
      </c>
      <c r="B650" s="28" t="s">
        <v>371</v>
      </c>
      <c r="C650" s="28" t="s">
        <v>384</v>
      </c>
      <c r="D650" s="312" t="s">
        <v>3710</v>
      </c>
      <c r="E650" s="31" t="s">
        <v>3710</v>
      </c>
      <c r="F650" s="31" t="s">
        <v>3710</v>
      </c>
      <c r="G650" s="32" t="s">
        <v>3710</v>
      </c>
      <c r="H650" s="32"/>
      <c r="I650" s="38" t="s">
        <v>478</v>
      </c>
      <c r="J650" s="39" t="s">
        <v>1839</v>
      </c>
      <c r="K650" s="49" t="s">
        <v>140</v>
      </c>
      <c r="L650" s="38" t="s">
        <v>141</v>
      </c>
      <c r="M650" s="49" t="s">
        <v>765</v>
      </c>
      <c r="N650" s="49"/>
      <c r="O650" s="57"/>
      <c r="P650" s="71">
        <v>8</v>
      </c>
      <c r="Q650" s="71"/>
      <c r="R650" s="71"/>
      <c r="S650" s="71">
        <v>8</v>
      </c>
      <c r="T650" s="71"/>
      <c r="U650" s="71"/>
      <c r="V650" s="71">
        <v>2018</v>
      </c>
      <c r="W650" s="71">
        <v>2020</v>
      </c>
      <c r="X650" s="71"/>
      <c r="Y650" s="222"/>
      <c r="Z650" s="73">
        <v>5000</v>
      </c>
      <c r="AA650" s="73"/>
      <c r="AB650" s="73">
        <v>3600</v>
      </c>
      <c r="AC650" s="73"/>
      <c r="AD650" s="73">
        <v>1400</v>
      </c>
      <c r="AE650" s="86"/>
      <c r="AF650" s="86"/>
      <c r="AG650" s="67">
        <f t="shared" si="31"/>
        <v>0</v>
      </c>
      <c r="AH650" s="67">
        <f t="shared" si="31"/>
        <v>0</v>
      </c>
      <c r="AI650" s="87"/>
      <c r="AJ650" s="79"/>
      <c r="AK650" s="87"/>
      <c r="AL650" s="87"/>
      <c r="AM650" s="87"/>
      <c r="AN650" s="87"/>
      <c r="AO650" s="87"/>
      <c r="AP650" s="87"/>
      <c r="AQ650" s="87"/>
      <c r="AR650" s="91"/>
      <c r="AS650" s="96"/>
      <c r="AT650" s="96"/>
      <c r="AU650" s="97"/>
      <c r="AV650" s="96"/>
      <c r="AW650" s="94"/>
      <c r="AX650" s="94"/>
      <c r="AY650" s="95"/>
      <c r="AZ650" s="95"/>
      <c r="BA650" s="95"/>
      <c r="BB650" s="100"/>
      <c r="BC650" s="95"/>
      <c r="BD650" s="95"/>
      <c r="BE650" s="95"/>
      <c r="BF650" s="95"/>
      <c r="BG650" s="95"/>
      <c r="BH650" s="95"/>
      <c r="BI650" s="95" t="e">
        <f>VLOOKUP(D650,'部省规划资金拨付（年报数据）'!$C$8:'部省规划资金拨付（年报数据）'!$BE$464,1,FALSE)</f>
        <v>#N/A</v>
      </c>
      <c r="BJ650" s="43">
        <v>0</v>
      </c>
      <c r="BK650" s="43">
        <v>0</v>
      </c>
      <c r="BL650" s="43"/>
      <c r="BM650" s="43">
        <v>0</v>
      </c>
      <c r="BN650" s="43">
        <v>0</v>
      </c>
      <c r="BO650" s="43"/>
      <c r="BP650" s="43"/>
      <c r="BQ650" s="43"/>
      <c r="BR650" s="43"/>
      <c r="BS650" s="43">
        <f t="shared" si="32"/>
        <v>0</v>
      </c>
      <c r="BT650" s="106"/>
      <c r="BU650" s="106"/>
      <c r="BV650" s="110" t="s">
        <v>1841</v>
      </c>
    </row>
    <row r="651" spans="1:74" ht="36">
      <c r="A651" s="28">
        <v>638</v>
      </c>
      <c r="B651" s="28" t="s">
        <v>79</v>
      </c>
      <c r="C651" s="28" t="s">
        <v>501</v>
      </c>
      <c r="D651" s="202" t="s">
        <v>3711</v>
      </c>
      <c r="E651" s="31"/>
      <c r="F651" s="31" t="s">
        <v>3712</v>
      </c>
      <c r="G651" s="32"/>
      <c r="H651" s="202" t="s">
        <v>3711</v>
      </c>
      <c r="I651" s="38" t="s">
        <v>478</v>
      </c>
      <c r="J651" s="39"/>
      <c r="K651" s="44"/>
      <c r="L651" s="47"/>
      <c r="M651" s="41" t="s">
        <v>89</v>
      </c>
      <c r="N651" s="149"/>
      <c r="O651" s="57"/>
      <c r="P651" s="65">
        <v>28</v>
      </c>
      <c r="Q651" s="65">
        <v>28</v>
      </c>
      <c r="R651" s="65">
        <v>0</v>
      </c>
      <c r="S651" s="65">
        <v>0</v>
      </c>
      <c r="T651" s="65">
        <v>0</v>
      </c>
      <c r="U651" s="65">
        <v>0</v>
      </c>
      <c r="V651" s="65">
        <v>2020</v>
      </c>
      <c r="W651" s="55">
        <v>2021</v>
      </c>
      <c r="X651" s="71"/>
      <c r="Y651" s="75"/>
      <c r="Z651" s="73"/>
      <c r="AA651" s="73"/>
      <c r="AB651" s="73"/>
      <c r="AC651" s="73">
        <v>0</v>
      </c>
      <c r="AD651" s="67"/>
      <c r="AE651" s="86"/>
      <c r="AF651" s="86"/>
      <c r="AG651" s="67">
        <f t="shared" ref="AG651:AH682" si="33">AI651+AS651+AW651+BA651+BE651</f>
        <v>0</v>
      </c>
      <c r="AH651" s="67">
        <f t="shared" si="33"/>
        <v>0</v>
      </c>
      <c r="AI651" s="88"/>
      <c r="AJ651" s="79"/>
      <c r="AK651" s="88"/>
      <c r="AL651" s="88"/>
      <c r="AM651" s="88"/>
      <c r="AN651" s="88"/>
      <c r="AO651" s="88"/>
      <c r="AP651" s="88"/>
      <c r="AQ651" s="88"/>
      <c r="AR651" s="55"/>
      <c r="AS651" s="55"/>
      <c r="AT651" s="55"/>
      <c r="AU651" s="93"/>
      <c r="AV651" s="55"/>
      <c r="AW651" s="94"/>
      <c r="AX651" s="94"/>
      <c r="AY651" s="95"/>
      <c r="AZ651" s="95"/>
      <c r="BA651" s="95"/>
      <c r="BB651" s="100"/>
      <c r="BC651" s="95"/>
      <c r="BD651" s="95"/>
      <c r="BE651" s="95"/>
      <c r="BF651" s="95"/>
      <c r="BG651" s="95"/>
      <c r="BH651" s="95"/>
      <c r="BI651" s="95" t="e">
        <f>VLOOKUP(D651,'部省规划资金拨付（年报数据）'!$C$8:'部省规划资金拨付（年报数据）'!$BE$464,1,FALSE)</f>
        <v>#N/A</v>
      </c>
      <c r="BJ651" s="43">
        <v>0</v>
      </c>
      <c r="BK651" s="43">
        <v>0</v>
      </c>
      <c r="BL651" s="43"/>
      <c r="BM651" s="43">
        <v>0</v>
      </c>
      <c r="BN651" s="43">
        <v>0</v>
      </c>
      <c r="BO651" s="43"/>
      <c r="BP651" s="43"/>
      <c r="BQ651" s="43"/>
      <c r="BR651" s="43"/>
      <c r="BS651" s="43">
        <f t="shared" si="32"/>
        <v>0</v>
      </c>
      <c r="BT651" s="106"/>
      <c r="BU651" s="106"/>
      <c r="BV651" s="110"/>
    </row>
    <row r="652" spans="1:74" ht="40.5">
      <c r="A652" s="28">
        <v>639</v>
      </c>
      <c r="B652" s="28" t="s">
        <v>79</v>
      </c>
      <c r="C652" s="28" t="s">
        <v>3713</v>
      </c>
      <c r="D652" s="202" t="s">
        <v>3479</v>
      </c>
      <c r="E652" s="31"/>
      <c r="F652" s="31" t="s">
        <v>3479</v>
      </c>
      <c r="G652" s="32"/>
      <c r="H652" s="202" t="s">
        <v>3479</v>
      </c>
      <c r="I652" s="38" t="s">
        <v>478</v>
      </c>
      <c r="J652" s="39"/>
      <c r="K652" s="44"/>
      <c r="L652" s="47"/>
      <c r="M652" s="41" t="s">
        <v>89</v>
      </c>
      <c r="N652" s="149"/>
      <c r="O652" s="57"/>
      <c r="P652" s="65">
        <v>21</v>
      </c>
      <c r="Q652" s="65">
        <v>21</v>
      </c>
      <c r="R652" s="65">
        <v>0</v>
      </c>
      <c r="S652" s="65">
        <v>0</v>
      </c>
      <c r="T652" s="65">
        <v>0</v>
      </c>
      <c r="U652" s="65">
        <v>0</v>
      </c>
      <c r="V652" s="65">
        <v>2020</v>
      </c>
      <c r="W652" s="55">
        <v>2021</v>
      </c>
      <c r="X652" s="71"/>
      <c r="Y652" s="75"/>
      <c r="Z652" s="73"/>
      <c r="AA652" s="73"/>
      <c r="AB652" s="73"/>
      <c r="AC652" s="73">
        <v>0</v>
      </c>
      <c r="AD652" s="67"/>
      <c r="AE652" s="86"/>
      <c r="AF652" s="86"/>
      <c r="AG652" s="67">
        <f t="shared" si="33"/>
        <v>0</v>
      </c>
      <c r="AH652" s="67">
        <f t="shared" si="33"/>
        <v>0</v>
      </c>
      <c r="AI652" s="88"/>
      <c r="AJ652" s="79"/>
      <c r="AK652" s="88"/>
      <c r="AL652" s="88"/>
      <c r="AM652" s="88"/>
      <c r="AN652" s="88"/>
      <c r="AO652" s="88"/>
      <c r="AP652" s="88"/>
      <c r="AQ652" s="88"/>
      <c r="AR652" s="55"/>
      <c r="AS652" s="55"/>
      <c r="AT652" s="55"/>
      <c r="AU652" s="93"/>
      <c r="AV652" s="55"/>
      <c r="AW652" s="94"/>
      <c r="AX652" s="94"/>
      <c r="AY652" s="95"/>
      <c r="AZ652" s="95"/>
      <c r="BA652" s="95"/>
      <c r="BB652" s="100"/>
      <c r="BC652" s="95"/>
      <c r="BD652" s="95"/>
      <c r="BE652" s="95"/>
      <c r="BF652" s="95"/>
      <c r="BG652" s="95"/>
      <c r="BH652" s="95"/>
      <c r="BI652" s="95" t="e">
        <f>VLOOKUP(D652,'部省规划资金拨付（年报数据）'!$C$8:'部省规划资金拨付（年报数据）'!$BE$464,1,FALSE)</f>
        <v>#N/A</v>
      </c>
      <c r="BJ652" s="43">
        <v>0</v>
      </c>
      <c r="BK652" s="43">
        <v>0</v>
      </c>
      <c r="BL652" s="43"/>
      <c r="BM652" s="43">
        <v>0</v>
      </c>
      <c r="BN652" s="43">
        <v>0</v>
      </c>
      <c r="BO652" s="43"/>
      <c r="BP652" s="43"/>
      <c r="BQ652" s="43"/>
      <c r="BR652" s="43"/>
      <c r="BS652" s="43">
        <f t="shared" si="32"/>
        <v>0</v>
      </c>
      <c r="BT652" s="106"/>
      <c r="BU652" s="106"/>
      <c r="BV652" s="110"/>
    </row>
    <row r="653" spans="1:74" ht="36">
      <c r="A653" s="28">
        <v>640</v>
      </c>
      <c r="B653" s="28" t="s">
        <v>534</v>
      </c>
      <c r="C653" s="28" t="s">
        <v>535</v>
      </c>
      <c r="D653" s="202" t="s">
        <v>3714</v>
      </c>
      <c r="E653" s="31"/>
      <c r="F653" s="31" t="s">
        <v>3715</v>
      </c>
      <c r="G653" s="32"/>
      <c r="H653" s="202" t="s">
        <v>3714</v>
      </c>
      <c r="I653" s="38" t="s">
        <v>478</v>
      </c>
      <c r="J653" s="39"/>
      <c r="K653" s="44"/>
      <c r="L653" s="47"/>
      <c r="M653" s="41" t="s">
        <v>134</v>
      </c>
      <c r="N653" s="149"/>
      <c r="O653" s="57"/>
      <c r="P653" s="65">
        <v>5</v>
      </c>
      <c r="Q653" s="65">
        <v>5</v>
      </c>
      <c r="R653" s="65">
        <v>0</v>
      </c>
      <c r="S653" s="65">
        <v>0</v>
      </c>
      <c r="T653" s="65">
        <v>0</v>
      </c>
      <c r="U653" s="65">
        <v>0</v>
      </c>
      <c r="V653" s="65">
        <v>2020</v>
      </c>
      <c r="W653" s="55">
        <v>2021</v>
      </c>
      <c r="X653" s="71"/>
      <c r="Y653" s="75"/>
      <c r="Z653" s="73"/>
      <c r="AA653" s="73"/>
      <c r="AB653" s="73"/>
      <c r="AC653" s="73">
        <v>0</v>
      </c>
      <c r="AD653" s="67"/>
      <c r="AE653" s="86"/>
      <c r="AF653" s="86"/>
      <c r="AG653" s="67">
        <f t="shared" si="33"/>
        <v>0</v>
      </c>
      <c r="AH653" s="67">
        <f t="shared" si="33"/>
        <v>0</v>
      </c>
      <c r="AI653" s="88"/>
      <c r="AJ653" s="79"/>
      <c r="AK653" s="88"/>
      <c r="AL653" s="88"/>
      <c r="AM653" s="88"/>
      <c r="AN653" s="88"/>
      <c r="AO653" s="88"/>
      <c r="AP653" s="88"/>
      <c r="AQ653" s="88"/>
      <c r="AR653" s="55"/>
      <c r="AS653" s="55"/>
      <c r="AT653" s="55"/>
      <c r="AU653" s="93"/>
      <c r="AV653" s="55"/>
      <c r="AW653" s="94"/>
      <c r="AX653" s="94"/>
      <c r="AY653" s="95"/>
      <c r="AZ653" s="95"/>
      <c r="BA653" s="95"/>
      <c r="BB653" s="100"/>
      <c r="BC653" s="95"/>
      <c r="BD653" s="95"/>
      <c r="BE653" s="95"/>
      <c r="BF653" s="95"/>
      <c r="BG653" s="95"/>
      <c r="BH653" s="95"/>
      <c r="BI653" s="95" t="e">
        <f>VLOOKUP(D653,'部省规划资金拨付（年报数据）'!$C$8:'部省规划资金拨付（年报数据）'!$BE$464,1,FALSE)</f>
        <v>#N/A</v>
      </c>
      <c r="BJ653" s="43">
        <v>0</v>
      </c>
      <c r="BK653" s="43">
        <v>0</v>
      </c>
      <c r="BL653" s="43"/>
      <c r="BM653" s="43">
        <v>0</v>
      </c>
      <c r="BN653" s="43">
        <v>0</v>
      </c>
      <c r="BO653" s="43"/>
      <c r="BP653" s="43"/>
      <c r="BQ653" s="43"/>
      <c r="BR653" s="43"/>
      <c r="BS653" s="43">
        <f t="shared" si="32"/>
        <v>0</v>
      </c>
      <c r="BT653" s="106"/>
      <c r="BU653" s="106"/>
      <c r="BV653" s="110"/>
    </row>
    <row r="654" spans="1:74" ht="40.5">
      <c r="A654" s="28">
        <v>641</v>
      </c>
      <c r="B654" s="28" t="s">
        <v>116</v>
      </c>
      <c r="C654" s="28" t="s">
        <v>3716</v>
      </c>
      <c r="D654" s="202" t="s">
        <v>3717</v>
      </c>
      <c r="E654" s="31"/>
      <c r="F654" s="31" t="s">
        <v>3718</v>
      </c>
      <c r="G654" s="32"/>
      <c r="H654" s="202" t="s">
        <v>3717</v>
      </c>
      <c r="I654" s="38" t="s">
        <v>478</v>
      </c>
      <c r="J654" s="39"/>
      <c r="K654" s="44"/>
      <c r="L654" s="47"/>
      <c r="M654" s="41" t="s">
        <v>134</v>
      </c>
      <c r="N654" s="149"/>
      <c r="O654" s="57"/>
      <c r="P654" s="65">
        <v>35</v>
      </c>
      <c r="Q654" s="65">
        <v>35</v>
      </c>
      <c r="R654" s="65">
        <v>0</v>
      </c>
      <c r="S654" s="65">
        <v>0</v>
      </c>
      <c r="T654" s="65">
        <v>0</v>
      </c>
      <c r="U654" s="65">
        <v>0</v>
      </c>
      <c r="V654" s="65">
        <v>2020</v>
      </c>
      <c r="W654" s="55">
        <v>2021</v>
      </c>
      <c r="X654" s="71"/>
      <c r="Y654" s="75"/>
      <c r="Z654" s="73"/>
      <c r="AA654" s="73"/>
      <c r="AB654" s="73"/>
      <c r="AC654" s="73">
        <v>0</v>
      </c>
      <c r="AD654" s="67"/>
      <c r="AE654" s="86"/>
      <c r="AF654" s="86"/>
      <c r="AG654" s="67">
        <f t="shared" si="33"/>
        <v>0</v>
      </c>
      <c r="AH654" s="67">
        <f t="shared" si="33"/>
        <v>0</v>
      </c>
      <c r="AI654" s="88"/>
      <c r="AJ654" s="79"/>
      <c r="AK654" s="88"/>
      <c r="AL654" s="88"/>
      <c r="AM654" s="88"/>
      <c r="AN654" s="88"/>
      <c r="AO654" s="88"/>
      <c r="AP654" s="88"/>
      <c r="AQ654" s="88"/>
      <c r="AR654" s="55"/>
      <c r="AS654" s="55"/>
      <c r="AT654" s="55"/>
      <c r="AU654" s="93"/>
      <c r="AV654" s="55"/>
      <c r="AW654" s="94"/>
      <c r="AX654" s="94"/>
      <c r="AY654" s="95"/>
      <c r="AZ654" s="95"/>
      <c r="BA654" s="95"/>
      <c r="BB654" s="100"/>
      <c r="BC654" s="95"/>
      <c r="BD654" s="95"/>
      <c r="BE654" s="95"/>
      <c r="BF654" s="95"/>
      <c r="BG654" s="95"/>
      <c r="BH654" s="95"/>
      <c r="BI654" s="95" t="e">
        <f>VLOOKUP(D654,'部省规划资金拨付（年报数据）'!$C$8:'部省规划资金拨付（年报数据）'!$BE$464,1,FALSE)</f>
        <v>#N/A</v>
      </c>
      <c r="BJ654" s="43">
        <v>0</v>
      </c>
      <c r="BK654" s="43">
        <v>0</v>
      </c>
      <c r="BL654" s="43"/>
      <c r="BM654" s="43">
        <v>0</v>
      </c>
      <c r="BN654" s="43">
        <v>0</v>
      </c>
      <c r="BO654" s="43"/>
      <c r="BP654" s="43"/>
      <c r="BQ654" s="43"/>
      <c r="BR654" s="43"/>
      <c r="BS654" s="43">
        <f t="shared" si="32"/>
        <v>0</v>
      </c>
      <c r="BT654" s="106"/>
      <c r="BU654" s="106"/>
      <c r="BV654" s="110"/>
    </row>
    <row r="655" spans="1:74" ht="54">
      <c r="A655" s="28">
        <v>642</v>
      </c>
      <c r="B655" s="28" t="s">
        <v>116</v>
      </c>
      <c r="C655" s="28" t="s">
        <v>3719</v>
      </c>
      <c r="D655" s="202" t="s">
        <v>3720</v>
      </c>
      <c r="E655" s="31"/>
      <c r="F655" s="31"/>
      <c r="G655" s="32"/>
      <c r="H655" s="202" t="s">
        <v>3720</v>
      </c>
      <c r="I655" s="38" t="s">
        <v>478</v>
      </c>
      <c r="J655" s="39"/>
      <c r="K655" s="44"/>
      <c r="L655" s="47"/>
      <c r="M655" s="41" t="s">
        <v>134</v>
      </c>
      <c r="N655" s="149"/>
      <c r="O655" s="57"/>
      <c r="P655" s="65">
        <v>24</v>
      </c>
      <c r="Q655" s="65">
        <v>24</v>
      </c>
      <c r="R655" s="65">
        <v>0</v>
      </c>
      <c r="S655" s="65">
        <v>0</v>
      </c>
      <c r="T655" s="65">
        <v>0</v>
      </c>
      <c r="U655" s="65">
        <v>0</v>
      </c>
      <c r="V655" s="65">
        <v>2020</v>
      </c>
      <c r="W655" s="55">
        <v>2021</v>
      </c>
      <c r="X655" s="71"/>
      <c r="Y655" s="75"/>
      <c r="Z655" s="73"/>
      <c r="AA655" s="73"/>
      <c r="AB655" s="73"/>
      <c r="AC655" s="73">
        <v>0</v>
      </c>
      <c r="AD655" s="67"/>
      <c r="AE655" s="86"/>
      <c r="AF655" s="86"/>
      <c r="AG655" s="67">
        <f t="shared" si="33"/>
        <v>0</v>
      </c>
      <c r="AH655" s="67">
        <f t="shared" si="33"/>
        <v>0</v>
      </c>
      <c r="AI655" s="88"/>
      <c r="AJ655" s="79"/>
      <c r="AK655" s="88"/>
      <c r="AL655" s="88"/>
      <c r="AM655" s="88"/>
      <c r="AN655" s="88"/>
      <c r="AO655" s="88"/>
      <c r="AP655" s="88"/>
      <c r="AQ655" s="88"/>
      <c r="AR655" s="55"/>
      <c r="AS655" s="55"/>
      <c r="AT655" s="55"/>
      <c r="AU655" s="93"/>
      <c r="AV655" s="55"/>
      <c r="AW655" s="94"/>
      <c r="AX655" s="94"/>
      <c r="AY655" s="95"/>
      <c r="AZ655" s="95"/>
      <c r="BA655" s="95"/>
      <c r="BB655" s="100"/>
      <c r="BC655" s="95"/>
      <c r="BD655" s="95"/>
      <c r="BE655" s="95"/>
      <c r="BF655" s="95"/>
      <c r="BG655" s="95"/>
      <c r="BH655" s="95"/>
      <c r="BI655" s="95" t="e">
        <f>VLOOKUP(D655,'部省规划资金拨付（年报数据）'!$C$8:'部省规划资金拨付（年报数据）'!$BE$464,1,FALSE)</f>
        <v>#N/A</v>
      </c>
      <c r="BJ655" s="43">
        <v>0</v>
      </c>
      <c r="BK655" s="43">
        <v>0</v>
      </c>
      <c r="BL655" s="43"/>
      <c r="BM655" s="43">
        <v>0</v>
      </c>
      <c r="BN655" s="43">
        <v>0</v>
      </c>
      <c r="BO655" s="43"/>
      <c r="BP655" s="43"/>
      <c r="BQ655" s="43"/>
      <c r="BR655" s="43"/>
      <c r="BS655" s="43">
        <f t="shared" si="32"/>
        <v>0</v>
      </c>
      <c r="BT655" s="106"/>
      <c r="BU655" s="106"/>
      <c r="BV655" s="110"/>
    </row>
    <row r="656" spans="1:74" ht="27">
      <c r="A656" s="28">
        <v>643</v>
      </c>
      <c r="B656" s="28" t="s">
        <v>116</v>
      </c>
      <c r="C656" s="28" t="s">
        <v>3721</v>
      </c>
      <c r="D656" s="202" t="s">
        <v>3722</v>
      </c>
      <c r="E656" s="31"/>
      <c r="F656" s="31"/>
      <c r="G656" s="32"/>
      <c r="H656" s="202" t="s">
        <v>3722</v>
      </c>
      <c r="I656" s="38" t="s">
        <v>478</v>
      </c>
      <c r="J656" s="39"/>
      <c r="K656" s="44"/>
      <c r="L656" s="47"/>
      <c r="M656" s="41" t="s">
        <v>89</v>
      </c>
      <c r="N656" s="149"/>
      <c r="O656" s="57"/>
      <c r="P656" s="65">
        <v>8</v>
      </c>
      <c r="Q656" s="65">
        <v>8</v>
      </c>
      <c r="R656" s="65">
        <v>0</v>
      </c>
      <c r="S656" s="65">
        <v>0</v>
      </c>
      <c r="T656" s="65">
        <v>0</v>
      </c>
      <c r="U656" s="65">
        <v>0</v>
      </c>
      <c r="V656" s="65">
        <v>2020</v>
      </c>
      <c r="W656" s="55">
        <v>2021</v>
      </c>
      <c r="X656" s="71"/>
      <c r="Y656" s="75"/>
      <c r="Z656" s="73"/>
      <c r="AA656" s="73"/>
      <c r="AB656" s="73"/>
      <c r="AC656" s="73">
        <v>0</v>
      </c>
      <c r="AD656" s="67"/>
      <c r="AE656" s="86"/>
      <c r="AF656" s="86"/>
      <c r="AG656" s="67">
        <f t="shared" si="33"/>
        <v>0</v>
      </c>
      <c r="AH656" s="67">
        <f t="shared" si="33"/>
        <v>0</v>
      </c>
      <c r="AI656" s="88"/>
      <c r="AJ656" s="79"/>
      <c r="AK656" s="88"/>
      <c r="AL656" s="88"/>
      <c r="AM656" s="88"/>
      <c r="AN656" s="88"/>
      <c r="AO656" s="88"/>
      <c r="AP656" s="88"/>
      <c r="AQ656" s="88"/>
      <c r="AR656" s="55"/>
      <c r="AS656" s="55"/>
      <c r="AT656" s="55"/>
      <c r="AU656" s="93"/>
      <c r="AV656" s="55"/>
      <c r="AW656" s="94"/>
      <c r="AX656" s="94"/>
      <c r="AY656" s="95"/>
      <c r="AZ656" s="95"/>
      <c r="BA656" s="95"/>
      <c r="BB656" s="100"/>
      <c r="BC656" s="95"/>
      <c r="BD656" s="95"/>
      <c r="BE656" s="95"/>
      <c r="BF656" s="95"/>
      <c r="BG656" s="95"/>
      <c r="BH656" s="95"/>
      <c r="BI656" s="95" t="e">
        <f>VLOOKUP(D656,'部省规划资金拨付（年报数据）'!$C$8:'部省规划资金拨付（年报数据）'!$BE$464,1,FALSE)</f>
        <v>#N/A</v>
      </c>
      <c r="BJ656" s="43">
        <v>0</v>
      </c>
      <c r="BK656" s="43">
        <v>0</v>
      </c>
      <c r="BL656" s="43"/>
      <c r="BM656" s="43">
        <v>0</v>
      </c>
      <c r="BN656" s="43">
        <v>0</v>
      </c>
      <c r="BO656" s="43"/>
      <c r="BP656" s="43"/>
      <c r="BQ656" s="43"/>
      <c r="BR656" s="43"/>
      <c r="BS656" s="43">
        <f t="shared" si="32"/>
        <v>0</v>
      </c>
      <c r="BT656" s="106"/>
      <c r="BU656" s="106"/>
      <c r="BV656" s="110"/>
    </row>
    <row r="657" spans="1:74" ht="40.5">
      <c r="A657" s="28">
        <v>644</v>
      </c>
      <c r="B657" s="28" t="s">
        <v>116</v>
      </c>
      <c r="C657" s="28" t="s">
        <v>3723</v>
      </c>
      <c r="D657" s="121" t="s">
        <v>3350</v>
      </c>
      <c r="E657" s="31"/>
      <c r="F657" s="31"/>
      <c r="G657" s="32"/>
      <c r="H657" s="121" t="s">
        <v>3350</v>
      </c>
      <c r="I657" s="38" t="s">
        <v>478</v>
      </c>
      <c r="J657" s="39"/>
      <c r="K657" s="44"/>
      <c r="L657" s="47"/>
      <c r="M657" s="41" t="s">
        <v>89</v>
      </c>
      <c r="N657" s="149"/>
      <c r="O657" s="57"/>
      <c r="P657" s="65">
        <v>40.731999999999999</v>
      </c>
      <c r="Q657" s="65">
        <v>40.731999999999999</v>
      </c>
      <c r="R657" s="65">
        <v>0</v>
      </c>
      <c r="S657" s="65">
        <v>0</v>
      </c>
      <c r="T657" s="65">
        <v>0</v>
      </c>
      <c r="U657" s="65">
        <v>0</v>
      </c>
      <c r="V657" s="65">
        <v>2020</v>
      </c>
      <c r="W657" s="55">
        <v>2021</v>
      </c>
      <c r="X657" s="71"/>
      <c r="Y657" s="75"/>
      <c r="Z657" s="73"/>
      <c r="AA657" s="73"/>
      <c r="AB657" s="73"/>
      <c r="AC657" s="73">
        <v>0</v>
      </c>
      <c r="AD657" s="67"/>
      <c r="AE657" s="86"/>
      <c r="AF657" s="86"/>
      <c r="AG657" s="67">
        <f t="shared" si="33"/>
        <v>0</v>
      </c>
      <c r="AH657" s="67">
        <f t="shared" si="33"/>
        <v>0</v>
      </c>
      <c r="AI657" s="88"/>
      <c r="AJ657" s="79"/>
      <c r="AK657" s="88"/>
      <c r="AL657" s="88"/>
      <c r="AM657" s="88"/>
      <c r="AN657" s="88"/>
      <c r="AO657" s="88"/>
      <c r="AP657" s="88"/>
      <c r="AQ657" s="88"/>
      <c r="AR657" s="55"/>
      <c r="AS657" s="55"/>
      <c r="AT657" s="55"/>
      <c r="AU657" s="93"/>
      <c r="AV657" s="55"/>
      <c r="AW657" s="94"/>
      <c r="AX657" s="94"/>
      <c r="AY657" s="95"/>
      <c r="AZ657" s="95"/>
      <c r="BA657" s="95"/>
      <c r="BB657" s="100"/>
      <c r="BC657" s="95"/>
      <c r="BD657" s="95"/>
      <c r="BE657" s="95"/>
      <c r="BF657" s="95"/>
      <c r="BG657" s="95"/>
      <c r="BH657" s="95"/>
      <c r="BI657" s="95" t="str">
        <f>VLOOKUP(D657,'部省规划资金拨付（年报数据）'!$C$8:'部省规划资金拨付（年报数据）'!$BE$464,1,FALSE)</f>
        <v>G322衡阳东阳渡-泉湖</v>
      </c>
      <c r="BJ657" s="43">
        <v>0</v>
      </c>
      <c r="BK657" s="43">
        <v>0</v>
      </c>
      <c r="BL657" s="43"/>
      <c r="BM657" s="43">
        <v>0</v>
      </c>
      <c r="BN657" s="43">
        <v>0</v>
      </c>
      <c r="BO657" s="43"/>
      <c r="BP657" s="43"/>
      <c r="BQ657" s="43"/>
      <c r="BR657" s="43"/>
      <c r="BS657" s="43">
        <f t="shared" si="32"/>
        <v>0</v>
      </c>
      <c r="BT657" s="106"/>
      <c r="BU657" s="106"/>
      <c r="BV657" s="110"/>
    </row>
    <row r="658" spans="1:74" ht="24">
      <c r="A658" s="28">
        <v>645</v>
      </c>
      <c r="B658" s="28" t="s">
        <v>162</v>
      </c>
      <c r="C658" s="28" t="s">
        <v>615</v>
      </c>
      <c r="D658" s="30" t="s">
        <v>3724</v>
      </c>
      <c r="E658" s="31"/>
      <c r="F658" s="31"/>
      <c r="G658" s="32"/>
      <c r="H658" s="32"/>
      <c r="I658" s="38" t="s">
        <v>478</v>
      </c>
      <c r="J658" s="39"/>
      <c r="K658" s="44"/>
      <c r="L658" s="47"/>
      <c r="M658" s="41"/>
      <c r="N658" s="149"/>
      <c r="O658" s="57"/>
      <c r="P658" s="65">
        <v>34.200000000000003</v>
      </c>
      <c r="Q658" s="65">
        <v>34.200000000000003</v>
      </c>
      <c r="R658" s="65"/>
      <c r="S658" s="65"/>
      <c r="T658" s="65"/>
      <c r="U658" s="65"/>
      <c r="V658" s="65">
        <v>2018</v>
      </c>
      <c r="W658" s="55">
        <v>2019</v>
      </c>
      <c r="X658" s="71" t="s">
        <v>3725</v>
      </c>
      <c r="Y658" s="75"/>
      <c r="Z658" s="73">
        <v>190000</v>
      </c>
      <c r="AA658" s="73"/>
      <c r="AB658" s="73">
        <v>18810</v>
      </c>
      <c r="AC658" s="73"/>
      <c r="AD658" s="67">
        <v>171190</v>
      </c>
      <c r="AE658" s="86"/>
      <c r="AF658" s="86"/>
      <c r="AG658" s="67">
        <f t="shared" si="33"/>
        <v>0</v>
      </c>
      <c r="AH658" s="67">
        <f t="shared" si="33"/>
        <v>0</v>
      </c>
      <c r="AI658" s="88"/>
      <c r="AJ658" s="79"/>
      <c r="AK658" s="88"/>
      <c r="AL658" s="88"/>
      <c r="AM658" s="88"/>
      <c r="AN658" s="88"/>
      <c r="AO658" s="88"/>
      <c r="AP658" s="88"/>
      <c r="AQ658" s="88"/>
      <c r="AR658" s="55"/>
      <c r="AS658" s="55"/>
      <c r="AT658" s="55"/>
      <c r="AU658" s="93"/>
      <c r="AV658" s="55"/>
      <c r="AW658" s="94"/>
      <c r="AX658" s="94"/>
      <c r="AY658" s="95"/>
      <c r="AZ658" s="95"/>
      <c r="BA658" s="95"/>
      <c r="BB658" s="100"/>
      <c r="BC658" s="95"/>
      <c r="BD658" s="95"/>
      <c r="BE658" s="95"/>
      <c r="BF658" s="95"/>
      <c r="BG658" s="95"/>
      <c r="BH658" s="95"/>
      <c r="BI658" s="95" t="e">
        <f>VLOOKUP(D658,'部省规划资金拨付（年报数据）'!$C$8:'部省规划资金拨付（年报数据）'!$BE$464,1,FALSE)</f>
        <v>#N/A</v>
      </c>
      <c r="BJ658" s="43">
        <v>0</v>
      </c>
      <c r="BK658" s="43">
        <v>0</v>
      </c>
      <c r="BL658" s="43"/>
      <c r="BM658" s="43">
        <v>0</v>
      </c>
      <c r="BN658" s="43">
        <v>0</v>
      </c>
      <c r="BO658" s="43"/>
      <c r="BP658" s="43"/>
      <c r="BQ658" s="43"/>
      <c r="BR658" s="43"/>
      <c r="BS658" s="43">
        <f t="shared" ref="BS658:BS682" si="34">BM658+BN658+BQ658+BR658</f>
        <v>0</v>
      </c>
      <c r="BT658" s="106"/>
      <c r="BU658" s="106"/>
      <c r="BV658" s="110"/>
    </row>
    <row r="659" spans="1:74" ht="54">
      <c r="A659" s="28">
        <v>646</v>
      </c>
      <c r="B659" s="28" t="s">
        <v>162</v>
      </c>
      <c r="C659" s="28" t="s">
        <v>608</v>
      </c>
      <c r="D659" s="202" t="s">
        <v>3726</v>
      </c>
      <c r="E659" s="31"/>
      <c r="F659" s="31" t="s">
        <v>3727</v>
      </c>
      <c r="G659" s="32"/>
      <c r="H659" s="202" t="s">
        <v>3726</v>
      </c>
      <c r="I659" s="38" t="s">
        <v>478</v>
      </c>
      <c r="J659" s="39"/>
      <c r="K659" s="44"/>
      <c r="L659" s="47"/>
      <c r="M659" s="41" t="s">
        <v>134</v>
      </c>
      <c r="N659" s="149"/>
      <c r="O659" s="57"/>
      <c r="P659" s="65">
        <v>11.275</v>
      </c>
      <c r="Q659" s="65">
        <v>11.2</v>
      </c>
      <c r="R659" s="65">
        <v>0</v>
      </c>
      <c r="S659" s="65">
        <v>0</v>
      </c>
      <c r="T659" s="65">
        <v>75</v>
      </c>
      <c r="U659" s="65">
        <v>0</v>
      </c>
      <c r="V659" s="65">
        <v>2020</v>
      </c>
      <c r="W659" s="55">
        <v>2021</v>
      </c>
      <c r="X659" s="71"/>
      <c r="Y659" s="75"/>
      <c r="Z659" s="73"/>
      <c r="AA659" s="73"/>
      <c r="AB659" s="73"/>
      <c r="AC659" s="73">
        <v>0</v>
      </c>
      <c r="AD659" s="67"/>
      <c r="AE659" s="86"/>
      <c r="AF659" s="86"/>
      <c r="AG659" s="67">
        <f t="shared" si="33"/>
        <v>0</v>
      </c>
      <c r="AH659" s="67">
        <f t="shared" si="33"/>
        <v>0</v>
      </c>
      <c r="AI659" s="88"/>
      <c r="AJ659" s="79"/>
      <c r="AK659" s="88"/>
      <c r="AL659" s="88"/>
      <c r="AM659" s="88"/>
      <c r="AN659" s="88"/>
      <c r="AO659" s="88"/>
      <c r="AP659" s="88"/>
      <c r="AQ659" s="88"/>
      <c r="AR659" s="55"/>
      <c r="AS659" s="55"/>
      <c r="AT659" s="55"/>
      <c r="AU659" s="93"/>
      <c r="AV659" s="55"/>
      <c r="AW659" s="94"/>
      <c r="AX659" s="94"/>
      <c r="AY659" s="95"/>
      <c r="AZ659" s="95"/>
      <c r="BA659" s="95"/>
      <c r="BB659" s="100"/>
      <c r="BC659" s="95"/>
      <c r="BD659" s="95"/>
      <c r="BE659" s="95"/>
      <c r="BF659" s="95"/>
      <c r="BG659" s="95"/>
      <c r="BH659" s="95"/>
      <c r="BI659" s="95" t="e">
        <f>VLOOKUP(D659,'部省规划资金拨付（年报数据）'!$C$8:'部省规划资金拨付（年报数据）'!$BE$464,1,FALSE)</f>
        <v>#N/A</v>
      </c>
      <c r="BJ659" s="43">
        <v>0</v>
      </c>
      <c r="BK659" s="43">
        <v>0</v>
      </c>
      <c r="BL659" s="43"/>
      <c r="BM659" s="43">
        <v>0</v>
      </c>
      <c r="BN659" s="43">
        <v>0</v>
      </c>
      <c r="BO659" s="43"/>
      <c r="BP659" s="43"/>
      <c r="BQ659" s="43"/>
      <c r="BR659" s="43"/>
      <c r="BS659" s="43">
        <f t="shared" si="34"/>
        <v>0</v>
      </c>
      <c r="BT659" s="106"/>
      <c r="BU659" s="106"/>
      <c r="BV659" s="110"/>
    </row>
    <row r="660" spans="1:74" ht="48">
      <c r="A660" s="28">
        <v>647</v>
      </c>
      <c r="B660" s="28" t="s">
        <v>3728</v>
      </c>
      <c r="C660" s="28" t="s">
        <v>3729</v>
      </c>
      <c r="D660" s="202" t="s">
        <v>3730</v>
      </c>
      <c r="E660" s="31"/>
      <c r="F660" s="31" t="s">
        <v>3731</v>
      </c>
      <c r="G660" s="32"/>
      <c r="H660" s="202" t="s">
        <v>3730</v>
      </c>
      <c r="I660" s="38" t="s">
        <v>478</v>
      </c>
      <c r="J660" s="39"/>
      <c r="K660" s="44"/>
      <c r="L660" s="47"/>
      <c r="M660" s="41" t="s">
        <v>3732</v>
      </c>
      <c r="N660" s="149"/>
      <c r="O660" s="57"/>
      <c r="P660" s="65">
        <v>158.7056</v>
      </c>
      <c r="Q660" s="65">
        <v>151.19999999999999</v>
      </c>
      <c r="R660" s="65">
        <v>0</v>
      </c>
      <c r="S660" s="65">
        <v>0</v>
      </c>
      <c r="T660" s="65">
        <v>7237.6</v>
      </c>
      <c r="U660" s="65">
        <v>268</v>
      </c>
      <c r="V660" s="65">
        <v>2020</v>
      </c>
      <c r="W660" s="55">
        <v>2021</v>
      </c>
      <c r="X660" s="71"/>
      <c r="Y660" s="75"/>
      <c r="Z660" s="73"/>
      <c r="AA660" s="73"/>
      <c r="AB660" s="73"/>
      <c r="AC660" s="73">
        <v>0</v>
      </c>
      <c r="AD660" s="67"/>
      <c r="AE660" s="86"/>
      <c r="AF660" s="86"/>
      <c r="AG660" s="67">
        <f t="shared" si="33"/>
        <v>0</v>
      </c>
      <c r="AH660" s="67">
        <f t="shared" si="33"/>
        <v>0</v>
      </c>
      <c r="AI660" s="88"/>
      <c r="AJ660" s="79"/>
      <c r="AK660" s="88"/>
      <c r="AL660" s="88"/>
      <c r="AM660" s="88"/>
      <c r="AN660" s="88"/>
      <c r="AO660" s="88"/>
      <c r="AP660" s="88"/>
      <c r="AQ660" s="88"/>
      <c r="AR660" s="55"/>
      <c r="AS660" s="55"/>
      <c r="AT660" s="55"/>
      <c r="AU660" s="93"/>
      <c r="AV660" s="55"/>
      <c r="AW660" s="94"/>
      <c r="AX660" s="94"/>
      <c r="AY660" s="95"/>
      <c r="AZ660" s="95"/>
      <c r="BA660" s="95"/>
      <c r="BB660" s="100"/>
      <c r="BC660" s="95"/>
      <c r="BD660" s="95"/>
      <c r="BE660" s="95"/>
      <c r="BF660" s="95"/>
      <c r="BG660" s="95"/>
      <c r="BH660" s="95"/>
      <c r="BI660" s="95" t="e">
        <f>VLOOKUP(D660,'部省规划资金拨付（年报数据）'!$C$8:'部省规划资金拨付（年报数据）'!$BE$464,1,FALSE)</f>
        <v>#N/A</v>
      </c>
      <c r="BJ660" s="43">
        <v>0</v>
      </c>
      <c r="BK660" s="43">
        <v>0</v>
      </c>
      <c r="BL660" s="43"/>
      <c r="BM660" s="43">
        <v>0</v>
      </c>
      <c r="BN660" s="43">
        <v>0</v>
      </c>
      <c r="BO660" s="43"/>
      <c r="BP660" s="43"/>
      <c r="BQ660" s="43"/>
      <c r="BR660" s="43"/>
      <c r="BS660" s="43">
        <f t="shared" si="34"/>
        <v>0</v>
      </c>
      <c r="BT660" s="106"/>
      <c r="BU660" s="106"/>
      <c r="BV660" s="110"/>
    </row>
    <row r="661" spans="1:74" ht="40.5">
      <c r="A661" s="28">
        <v>648</v>
      </c>
      <c r="B661" s="28" t="s">
        <v>162</v>
      </c>
      <c r="C661" s="28" t="s">
        <v>615</v>
      </c>
      <c r="D661" s="202" t="s">
        <v>3733</v>
      </c>
      <c r="E661" s="31"/>
      <c r="F661" s="31" t="s">
        <v>3734</v>
      </c>
      <c r="G661" s="32"/>
      <c r="H661" s="202" t="s">
        <v>3733</v>
      </c>
      <c r="I661" s="38" t="s">
        <v>478</v>
      </c>
      <c r="J661" s="39"/>
      <c r="K661" s="44"/>
      <c r="L661" s="47"/>
      <c r="M661" s="41" t="s">
        <v>89</v>
      </c>
      <c r="N661" s="149"/>
      <c r="O661" s="57"/>
      <c r="P661" s="65">
        <v>11.784000000000001</v>
      </c>
      <c r="Q661" s="65">
        <v>11.688000000000001</v>
      </c>
      <c r="R661" s="65">
        <v>0</v>
      </c>
      <c r="S661" s="65">
        <v>0</v>
      </c>
      <c r="T661" s="65">
        <v>96</v>
      </c>
      <c r="U661" s="65">
        <v>0</v>
      </c>
      <c r="V661" s="65">
        <v>2020</v>
      </c>
      <c r="W661" s="55">
        <v>2021</v>
      </c>
      <c r="X661" s="71"/>
      <c r="Y661" s="75"/>
      <c r="Z661" s="73"/>
      <c r="AA661" s="73"/>
      <c r="AB661" s="73"/>
      <c r="AC661" s="73">
        <v>0</v>
      </c>
      <c r="AD661" s="67"/>
      <c r="AE661" s="86"/>
      <c r="AF661" s="86"/>
      <c r="AG661" s="67">
        <f t="shared" si="33"/>
        <v>0</v>
      </c>
      <c r="AH661" s="67">
        <f t="shared" si="33"/>
        <v>0</v>
      </c>
      <c r="AI661" s="88"/>
      <c r="AJ661" s="79"/>
      <c r="AK661" s="88"/>
      <c r="AL661" s="88"/>
      <c r="AM661" s="88"/>
      <c r="AN661" s="88"/>
      <c r="AO661" s="88"/>
      <c r="AP661" s="88"/>
      <c r="AQ661" s="88"/>
      <c r="AR661" s="55"/>
      <c r="AS661" s="55"/>
      <c r="AT661" s="55"/>
      <c r="AU661" s="93"/>
      <c r="AV661" s="55"/>
      <c r="AW661" s="94"/>
      <c r="AX661" s="94"/>
      <c r="AY661" s="95"/>
      <c r="AZ661" s="95"/>
      <c r="BA661" s="95"/>
      <c r="BB661" s="100"/>
      <c r="BC661" s="95"/>
      <c r="BD661" s="95"/>
      <c r="BE661" s="95"/>
      <c r="BF661" s="95"/>
      <c r="BG661" s="95"/>
      <c r="BH661" s="95"/>
      <c r="BI661" s="95" t="e">
        <f>VLOOKUP(D661,'部省规划资金拨付（年报数据）'!$C$8:'部省规划资金拨付（年报数据）'!$BE$464,1,FALSE)</f>
        <v>#N/A</v>
      </c>
      <c r="BJ661" s="43">
        <v>0</v>
      </c>
      <c r="BK661" s="43">
        <v>0</v>
      </c>
      <c r="BL661" s="43"/>
      <c r="BM661" s="43">
        <v>0</v>
      </c>
      <c r="BN661" s="43">
        <v>0</v>
      </c>
      <c r="BO661" s="43"/>
      <c r="BP661" s="43"/>
      <c r="BQ661" s="43"/>
      <c r="BR661" s="43"/>
      <c r="BS661" s="43">
        <f t="shared" si="34"/>
        <v>0</v>
      </c>
      <c r="BT661" s="106"/>
      <c r="BU661" s="106"/>
      <c r="BV661" s="110"/>
    </row>
    <row r="662" spans="1:74" ht="40.5">
      <c r="A662" s="28">
        <v>649</v>
      </c>
      <c r="B662" s="28" t="s">
        <v>162</v>
      </c>
      <c r="C662" s="28" t="s">
        <v>168</v>
      </c>
      <c r="D662" s="202" t="s">
        <v>3735</v>
      </c>
      <c r="E662" s="31"/>
      <c r="F662" s="31" t="s">
        <v>3735</v>
      </c>
      <c r="G662" s="32"/>
      <c r="H662" s="202" t="s">
        <v>3735</v>
      </c>
      <c r="I662" s="38" t="s">
        <v>478</v>
      </c>
      <c r="J662" s="39"/>
      <c r="K662" s="44"/>
      <c r="L662" s="47"/>
      <c r="M662" s="41" t="s">
        <v>134</v>
      </c>
      <c r="N662" s="149"/>
      <c r="O662" s="57"/>
      <c r="P662" s="65">
        <v>26.9</v>
      </c>
      <c r="Q662" s="65">
        <v>25</v>
      </c>
      <c r="R662" s="65">
        <v>0</v>
      </c>
      <c r="S662" s="65">
        <v>0</v>
      </c>
      <c r="T662" s="65">
        <v>900</v>
      </c>
      <c r="U662" s="65">
        <v>1000</v>
      </c>
      <c r="V662" s="65">
        <v>2020</v>
      </c>
      <c r="W662" s="55">
        <v>2021</v>
      </c>
      <c r="X662" s="71"/>
      <c r="Y662" s="75"/>
      <c r="Z662" s="73"/>
      <c r="AA662" s="73"/>
      <c r="AB662" s="73"/>
      <c r="AC662" s="73">
        <v>0</v>
      </c>
      <c r="AD662" s="67"/>
      <c r="AE662" s="86"/>
      <c r="AF662" s="86"/>
      <c r="AG662" s="67">
        <f t="shared" si="33"/>
        <v>0</v>
      </c>
      <c r="AH662" s="67">
        <f t="shared" si="33"/>
        <v>0</v>
      </c>
      <c r="AI662" s="88"/>
      <c r="AJ662" s="79"/>
      <c r="AK662" s="88"/>
      <c r="AL662" s="88"/>
      <c r="AM662" s="88"/>
      <c r="AN662" s="88"/>
      <c r="AO662" s="88"/>
      <c r="AP662" s="88"/>
      <c r="AQ662" s="88"/>
      <c r="AR662" s="55"/>
      <c r="AS662" s="55"/>
      <c r="AT662" s="55"/>
      <c r="AU662" s="93"/>
      <c r="AV662" s="55"/>
      <c r="AW662" s="94"/>
      <c r="AX662" s="94"/>
      <c r="AY662" s="95"/>
      <c r="AZ662" s="95"/>
      <c r="BA662" s="95"/>
      <c r="BB662" s="100"/>
      <c r="BC662" s="95"/>
      <c r="BD662" s="95"/>
      <c r="BE662" s="95"/>
      <c r="BF662" s="95"/>
      <c r="BG662" s="95"/>
      <c r="BH662" s="95"/>
      <c r="BI662" s="95" t="e">
        <f>VLOOKUP(D662,'部省规划资金拨付（年报数据）'!$C$8:'部省规划资金拨付（年报数据）'!$BE$464,1,FALSE)</f>
        <v>#N/A</v>
      </c>
      <c r="BJ662" s="43">
        <v>0</v>
      </c>
      <c r="BK662" s="43">
        <v>0</v>
      </c>
      <c r="BL662" s="43"/>
      <c r="BM662" s="43">
        <v>0</v>
      </c>
      <c r="BN662" s="43">
        <v>0</v>
      </c>
      <c r="BO662" s="43"/>
      <c r="BP662" s="43"/>
      <c r="BQ662" s="43"/>
      <c r="BR662" s="43"/>
      <c r="BS662" s="43">
        <f t="shared" si="34"/>
        <v>0</v>
      </c>
      <c r="BT662" s="106"/>
      <c r="BU662" s="106"/>
      <c r="BV662" s="110"/>
    </row>
    <row r="663" spans="1:74" ht="67.5">
      <c r="A663" s="28">
        <v>650</v>
      </c>
      <c r="B663" s="28" t="s">
        <v>230</v>
      </c>
      <c r="C663" s="28" t="s">
        <v>462</v>
      </c>
      <c r="D663" s="202" t="s">
        <v>3736</v>
      </c>
      <c r="E663" s="31"/>
      <c r="F663" s="31">
        <v>0</v>
      </c>
      <c r="G663" s="32"/>
      <c r="H663" s="202" t="s">
        <v>3736</v>
      </c>
      <c r="I663" s="38" t="s">
        <v>478</v>
      </c>
      <c r="J663" s="39"/>
      <c r="K663" s="44"/>
      <c r="L663" s="41" t="s">
        <v>234</v>
      </c>
      <c r="M663" s="41" t="s">
        <v>134</v>
      </c>
      <c r="N663" s="149"/>
      <c r="O663" s="57"/>
      <c r="P663" s="65">
        <v>5.3</v>
      </c>
      <c r="Q663" s="65">
        <v>5.3</v>
      </c>
      <c r="R663" s="65">
        <v>0</v>
      </c>
      <c r="S663" s="65">
        <v>0</v>
      </c>
      <c r="T663" s="65">
        <v>0</v>
      </c>
      <c r="U663" s="65">
        <v>0</v>
      </c>
      <c r="V663" s="65">
        <v>2020</v>
      </c>
      <c r="W663" s="55">
        <v>2021</v>
      </c>
      <c r="X663" s="71"/>
      <c r="Y663" s="75"/>
      <c r="Z663" s="73"/>
      <c r="AA663" s="73"/>
      <c r="AB663" s="73"/>
      <c r="AC663" s="73">
        <v>0</v>
      </c>
      <c r="AD663" s="67"/>
      <c r="AE663" s="86"/>
      <c r="AF663" s="86"/>
      <c r="AG663" s="67">
        <f t="shared" si="33"/>
        <v>0</v>
      </c>
      <c r="AH663" s="67">
        <f t="shared" si="33"/>
        <v>0</v>
      </c>
      <c r="AI663" s="88"/>
      <c r="AJ663" s="79"/>
      <c r="AK663" s="88"/>
      <c r="AL663" s="88"/>
      <c r="AM663" s="88"/>
      <c r="AN663" s="88"/>
      <c r="AO663" s="88"/>
      <c r="AP663" s="88"/>
      <c r="AQ663" s="88"/>
      <c r="AR663" s="55"/>
      <c r="AS663" s="55"/>
      <c r="AT663" s="55"/>
      <c r="AU663" s="93"/>
      <c r="AV663" s="55"/>
      <c r="AW663" s="94"/>
      <c r="AX663" s="94"/>
      <c r="AY663" s="95"/>
      <c r="AZ663" s="95"/>
      <c r="BA663" s="95"/>
      <c r="BB663" s="100"/>
      <c r="BC663" s="95"/>
      <c r="BD663" s="95"/>
      <c r="BE663" s="95"/>
      <c r="BF663" s="95"/>
      <c r="BG663" s="95"/>
      <c r="BH663" s="95"/>
      <c r="BI663" s="95" t="e">
        <f>VLOOKUP(D663,'部省规划资金拨付（年报数据）'!$C$8:'部省规划资金拨付（年报数据）'!$BE$464,1,FALSE)</f>
        <v>#N/A</v>
      </c>
      <c r="BJ663" s="43">
        <v>0</v>
      </c>
      <c r="BK663" s="43">
        <v>0</v>
      </c>
      <c r="BL663" s="43"/>
      <c r="BM663" s="43">
        <v>0</v>
      </c>
      <c r="BN663" s="43">
        <v>0</v>
      </c>
      <c r="BO663" s="43"/>
      <c r="BP663" s="43"/>
      <c r="BQ663" s="43"/>
      <c r="BR663" s="43"/>
      <c r="BS663" s="43">
        <f t="shared" si="34"/>
        <v>0</v>
      </c>
      <c r="BT663" s="106"/>
      <c r="BU663" s="106"/>
      <c r="BV663" s="110"/>
    </row>
    <row r="664" spans="1:74" ht="81">
      <c r="A664" s="28">
        <v>651</v>
      </c>
      <c r="B664" s="28" t="s">
        <v>274</v>
      </c>
      <c r="C664" s="28" t="s">
        <v>3737</v>
      </c>
      <c r="D664" s="202" t="s">
        <v>3738</v>
      </c>
      <c r="E664" s="31"/>
      <c r="F664" s="31" t="s">
        <v>3739</v>
      </c>
      <c r="G664" s="32"/>
      <c r="H664" s="202" t="s">
        <v>3738</v>
      </c>
      <c r="I664" s="38" t="s">
        <v>478</v>
      </c>
      <c r="J664" s="39"/>
      <c r="K664" s="44"/>
      <c r="L664" s="47"/>
      <c r="M664" s="41" t="s">
        <v>89</v>
      </c>
      <c r="N664" s="149"/>
      <c r="O664" s="57"/>
      <c r="P664" s="65">
        <v>8.14</v>
      </c>
      <c r="Q664" s="65">
        <v>8.14</v>
      </c>
      <c r="R664" s="65">
        <v>0</v>
      </c>
      <c r="S664" s="65">
        <v>0</v>
      </c>
      <c r="T664" s="65">
        <v>0</v>
      </c>
      <c r="U664" s="65">
        <v>0</v>
      </c>
      <c r="V664" s="65">
        <v>2020</v>
      </c>
      <c r="W664" s="55">
        <v>2021</v>
      </c>
      <c r="X664" s="71"/>
      <c r="Y664" s="75"/>
      <c r="Z664" s="73"/>
      <c r="AA664" s="73"/>
      <c r="AB664" s="73"/>
      <c r="AC664" s="73">
        <v>0</v>
      </c>
      <c r="AD664" s="67"/>
      <c r="AE664" s="86"/>
      <c r="AF664" s="86"/>
      <c r="AG664" s="67">
        <f t="shared" si="33"/>
        <v>0</v>
      </c>
      <c r="AH664" s="67">
        <f t="shared" si="33"/>
        <v>0</v>
      </c>
      <c r="AI664" s="88"/>
      <c r="AJ664" s="79"/>
      <c r="AK664" s="88"/>
      <c r="AL664" s="88"/>
      <c r="AM664" s="88"/>
      <c r="AN664" s="88"/>
      <c r="AO664" s="88"/>
      <c r="AP664" s="88"/>
      <c r="AQ664" s="88"/>
      <c r="AR664" s="55"/>
      <c r="AS664" s="55"/>
      <c r="AT664" s="55"/>
      <c r="AU664" s="93"/>
      <c r="AV664" s="55"/>
      <c r="AW664" s="94"/>
      <c r="AX664" s="94"/>
      <c r="AY664" s="95"/>
      <c r="AZ664" s="95"/>
      <c r="BA664" s="95"/>
      <c r="BB664" s="100"/>
      <c r="BC664" s="95"/>
      <c r="BD664" s="95"/>
      <c r="BE664" s="95"/>
      <c r="BF664" s="95"/>
      <c r="BG664" s="95"/>
      <c r="BH664" s="95"/>
      <c r="BI664" s="95" t="e">
        <f>VLOOKUP(D664,'部省规划资金拨付（年报数据）'!$C$8:'部省规划资金拨付（年报数据）'!$BE$464,1,FALSE)</f>
        <v>#N/A</v>
      </c>
      <c r="BJ664" s="43">
        <v>0</v>
      </c>
      <c r="BK664" s="43">
        <v>0</v>
      </c>
      <c r="BL664" s="43"/>
      <c r="BM664" s="43">
        <v>0</v>
      </c>
      <c r="BN664" s="43">
        <v>0</v>
      </c>
      <c r="BO664" s="43"/>
      <c r="BP664" s="43"/>
      <c r="BQ664" s="43"/>
      <c r="BR664" s="43"/>
      <c r="BS664" s="43">
        <f t="shared" si="34"/>
        <v>0</v>
      </c>
      <c r="BT664" s="106"/>
      <c r="BU664" s="106"/>
      <c r="BV664" s="110"/>
    </row>
    <row r="665" spans="1:74" ht="36">
      <c r="A665" s="28">
        <v>652</v>
      </c>
      <c r="B665" s="28" t="s">
        <v>128</v>
      </c>
      <c r="C665" s="28" t="s">
        <v>144</v>
      </c>
      <c r="D665" s="30" t="s">
        <v>1220</v>
      </c>
      <c r="E665" s="31"/>
      <c r="F665" s="31"/>
      <c r="G665" s="32"/>
      <c r="H665" s="32"/>
      <c r="I665" s="38" t="s">
        <v>478</v>
      </c>
      <c r="J665" s="39"/>
      <c r="K665" s="44"/>
      <c r="L665" s="47"/>
      <c r="M665" s="41"/>
      <c r="N665" s="149"/>
      <c r="O665" s="57"/>
      <c r="P665" s="65">
        <v>20</v>
      </c>
      <c r="Q665" s="65">
        <v>7</v>
      </c>
      <c r="R665" s="65">
        <v>13</v>
      </c>
      <c r="S665" s="65"/>
      <c r="T665" s="65"/>
      <c r="U665" s="65"/>
      <c r="V665" s="65">
        <v>2018</v>
      </c>
      <c r="W665" s="55">
        <v>2020</v>
      </c>
      <c r="X665" s="71" t="s">
        <v>1221</v>
      </c>
      <c r="Y665" s="75"/>
      <c r="Z665" s="73">
        <v>39422</v>
      </c>
      <c r="AA665" s="73"/>
      <c r="AB665" s="73">
        <v>8000</v>
      </c>
      <c r="AC665" s="73"/>
      <c r="AD665" s="67">
        <v>31423</v>
      </c>
      <c r="AE665" s="86"/>
      <c r="AF665" s="86"/>
      <c r="AG665" s="67">
        <f t="shared" si="33"/>
        <v>0</v>
      </c>
      <c r="AH665" s="67">
        <f t="shared" si="33"/>
        <v>0</v>
      </c>
      <c r="AI665" s="88"/>
      <c r="AJ665" s="79"/>
      <c r="AK665" s="88"/>
      <c r="AL665" s="88"/>
      <c r="AM665" s="88"/>
      <c r="AN665" s="88"/>
      <c r="AO665" s="88"/>
      <c r="AP665" s="88"/>
      <c r="AQ665" s="88"/>
      <c r="AR665" s="55"/>
      <c r="AS665" s="55"/>
      <c r="AT665" s="55"/>
      <c r="AU665" s="93"/>
      <c r="AV665" s="55"/>
      <c r="AW665" s="94"/>
      <c r="AX665" s="94"/>
      <c r="AY665" s="95"/>
      <c r="AZ665" s="95"/>
      <c r="BA665" s="95"/>
      <c r="BB665" s="100"/>
      <c r="BC665" s="95"/>
      <c r="BD665" s="95"/>
      <c r="BE665" s="95"/>
      <c r="BF665" s="95"/>
      <c r="BG665" s="95"/>
      <c r="BH665" s="95"/>
      <c r="BI665" s="95" t="str">
        <f>VLOOKUP(D665,'部省规划资金拨付（年报数据）'!$C$8:'部省规划资金拨付（年报数据）'!$BE$464,1,FALSE)</f>
        <v>S552隆回大花-善缘亭</v>
      </c>
      <c r="BJ665" s="43">
        <v>0</v>
      </c>
      <c r="BK665" s="43">
        <v>0</v>
      </c>
      <c r="BL665" s="43"/>
      <c r="BM665" s="43">
        <v>0</v>
      </c>
      <c r="BN665" s="43">
        <v>0</v>
      </c>
      <c r="BO665" s="43"/>
      <c r="BP665" s="43"/>
      <c r="BQ665" s="43"/>
      <c r="BR665" s="43"/>
      <c r="BS665" s="43">
        <f t="shared" si="34"/>
        <v>0</v>
      </c>
      <c r="BT665" s="106"/>
      <c r="BU665" s="106"/>
      <c r="BV665" s="110"/>
    </row>
    <row r="666" spans="1:74">
      <c r="A666" s="28">
        <v>653</v>
      </c>
      <c r="B666" s="28" t="s">
        <v>79</v>
      </c>
      <c r="C666" s="28" t="s">
        <v>1661</v>
      </c>
      <c r="D666" s="30" t="s">
        <v>3740</v>
      </c>
      <c r="E666" s="31"/>
      <c r="F666" s="31"/>
      <c r="G666" s="32"/>
      <c r="H666" s="32"/>
      <c r="I666" s="38" t="s">
        <v>478</v>
      </c>
      <c r="J666" s="39"/>
      <c r="K666" s="44"/>
      <c r="L666" s="47"/>
      <c r="M666" s="41"/>
      <c r="N666" s="149"/>
      <c r="O666" s="57"/>
      <c r="P666" s="65">
        <v>14</v>
      </c>
      <c r="Q666" s="65"/>
      <c r="R666" s="65"/>
      <c r="S666" s="65">
        <v>14</v>
      </c>
      <c r="T666" s="65"/>
      <c r="U666" s="65"/>
      <c r="V666" s="65">
        <v>2018</v>
      </c>
      <c r="W666" s="55">
        <v>2019</v>
      </c>
      <c r="X666" s="71" t="s">
        <v>2031</v>
      </c>
      <c r="Y666" s="75"/>
      <c r="Z666" s="73">
        <v>4500</v>
      </c>
      <c r="AA666" s="73"/>
      <c r="AB666" s="73">
        <v>2800</v>
      </c>
      <c r="AC666" s="73"/>
      <c r="AD666" s="67">
        <v>1700</v>
      </c>
      <c r="AE666" s="86"/>
      <c r="AF666" s="86"/>
      <c r="AG666" s="67">
        <f t="shared" si="33"/>
        <v>0</v>
      </c>
      <c r="AH666" s="67">
        <f t="shared" si="33"/>
        <v>0</v>
      </c>
      <c r="AI666" s="88"/>
      <c r="AJ666" s="79"/>
      <c r="AK666" s="88"/>
      <c r="AL666" s="88"/>
      <c r="AM666" s="88"/>
      <c r="AN666" s="88"/>
      <c r="AO666" s="88"/>
      <c r="AP666" s="88"/>
      <c r="AQ666" s="88"/>
      <c r="AR666" s="55"/>
      <c r="AS666" s="55"/>
      <c r="AT666" s="55"/>
      <c r="AU666" s="93"/>
      <c r="AV666" s="55"/>
      <c r="AW666" s="94"/>
      <c r="AX666" s="94"/>
      <c r="AY666" s="95"/>
      <c r="AZ666" s="95"/>
      <c r="BA666" s="95"/>
      <c r="BB666" s="100"/>
      <c r="BC666" s="95"/>
      <c r="BD666" s="95"/>
      <c r="BE666" s="95"/>
      <c r="BF666" s="95"/>
      <c r="BG666" s="95"/>
      <c r="BH666" s="95"/>
      <c r="BI666" s="95" t="e">
        <f>VLOOKUP(D666,'部省规划资金拨付（年报数据）'!$C$8:'部省规划资金拨付（年报数据）'!$BE$464,1,FALSE)</f>
        <v>#N/A</v>
      </c>
      <c r="BJ666" s="43">
        <v>0</v>
      </c>
      <c r="BK666" s="43">
        <v>0</v>
      </c>
      <c r="BL666" s="43"/>
      <c r="BM666" s="43">
        <v>0</v>
      </c>
      <c r="BN666" s="43">
        <v>0</v>
      </c>
      <c r="BO666" s="43"/>
      <c r="BP666" s="43"/>
      <c r="BQ666" s="43"/>
      <c r="BR666" s="43"/>
      <c r="BS666" s="43">
        <f t="shared" si="34"/>
        <v>0</v>
      </c>
      <c r="BT666" s="106"/>
      <c r="BU666" s="106"/>
      <c r="BV666" s="110"/>
    </row>
    <row r="667" spans="1:74">
      <c r="A667" s="28">
        <v>654</v>
      </c>
      <c r="B667" s="28" t="s">
        <v>534</v>
      </c>
      <c r="C667" s="28" t="s">
        <v>535</v>
      </c>
      <c r="D667" s="30" t="s">
        <v>3741</v>
      </c>
      <c r="E667" s="31"/>
      <c r="F667" s="31"/>
      <c r="G667" s="32"/>
      <c r="H667" s="32"/>
      <c r="I667" s="38" t="s">
        <v>478</v>
      </c>
      <c r="J667" s="39"/>
      <c r="K667" s="44"/>
      <c r="L667" s="47"/>
      <c r="M667" s="41"/>
      <c r="N667" s="149"/>
      <c r="O667" s="57"/>
      <c r="P667" s="65">
        <v>5.7149999999999999</v>
      </c>
      <c r="Q667" s="65"/>
      <c r="R667" s="65">
        <v>5.7149999999999999</v>
      </c>
      <c r="S667" s="65"/>
      <c r="T667" s="65"/>
      <c r="U667" s="65"/>
      <c r="V667" s="65">
        <v>2020</v>
      </c>
      <c r="W667" s="55">
        <v>2022</v>
      </c>
      <c r="X667" s="71" t="s">
        <v>2034</v>
      </c>
      <c r="Y667" s="75"/>
      <c r="Z667" s="73">
        <v>18608</v>
      </c>
      <c r="AA667" s="73"/>
      <c r="AB667" s="73">
        <v>1143</v>
      </c>
      <c r="AC667" s="73"/>
      <c r="AD667" s="67">
        <v>17465</v>
      </c>
      <c r="AE667" s="86"/>
      <c r="AF667" s="86"/>
      <c r="AG667" s="67">
        <f t="shared" si="33"/>
        <v>0</v>
      </c>
      <c r="AH667" s="67">
        <f t="shared" si="33"/>
        <v>0</v>
      </c>
      <c r="AI667" s="88"/>
      <c r="AJ667" s="79"/>
      <c r="AK667" s="88"/>
      <c r="AL667" s="88"/>
      <c r="AM667" s="88"/>
      <c r="AN667" s="88"/>
      <c r="AO667" s="88"/>
      <c r="AP667" s="88"/>
      <c r="AQ667" s="88"/>
      <c r="AR667" s="55"/>
      <c r="AS667" s="55"/>
      <c r="AT667" s="55"/>
      <c r="AU667" s="93"/>
      <c r="AV667" s="55"/>
      <c r="AW667" s="94"/>
      <c r="AX667" s="94"/>
      <c r="AY667" s="95"/>
      <c r="AZ667" s="95"/>
      <c r="BA667" s="95"/>
      <c r="BB667" s="100"/>
      <c r="BC667" s="95"/>
      <c r="BD667" s="95"/>
      <c r="BE667" s="95"/>
      <c r="BF667" s="95"/>
      <c r="BG667" s="95"/>
      <c r="BH667" s="95"/>
      <c r="BI667" s="95" t="e">
        <f>VLOOKUP(D667,'部省规划资金拨付（年报数据）'!$C$8:'部省规划资金拨付（年报数据）'!$BE$464,1,FALSE)</f>
        <v>#N/A</v>
      </c>
      <c r="BJ667" s="43">
        <v>0</v>
      </c>
      <c r="BK667" s="43">
        <v>0</v>
      </c>
      <c r="BL667" s="43"/>
      <c r="BM667" s="43">
        <v>0</v>
      </c>
      <c r="BN667" s="43">
        <v>0</v>
      </c>
      <c r="BO667" s="43"/>
      <c r="BP667" s="43"/>
      <c r="BQ667" s="43"/>
      <c r="BR667" s="43"/>
      <c r="BS667" s="43">
        <f t="shared" si="34"/>
        <v>0</v>
      </c>
      <c r="BT667" s="106"/>
      <c r="BU667" s="106"/>
      <c r="BV667" s="110"/>
    </row>
    <row r="668" spans="1:74" ht="24">
      <c r="A668" s="28">
        <v>655</v>
      </c>
      <c r="B668" s="28" t="s">
        <v>110</v>
      </c>
      <c r="C668" s="28" t="s">
        <v>1960</v>
      </c>
      <c r="D668" s="30" t="s">
        <v>3742</v>
      </c>
      <c r="E668" s="31"/>
      <c r="F668" s="31"/>
      <c r="G668" s="32"/>
      <c r="H668" s="32"/>
      <c r="I668" s="38" t="s">
        <v>478</v>
      </c>
      <c r="J668" s="39"/>
      <c r="K668" s="44"/>
      <c r="L668" s="47"/>
      <c r="M668" s="41"/>
      <c r="N668" s="149"/>
      <c r="O668" s="57"/>
      <c r="P668" s="65">
        <v>12</v>
      </c>
      <c r="Q668" s="65"/>
      <c r="R668" s="65">
        <v>12</v>
      </c>
      <c r="S668" s="65"/>
      <c r="T668" s="65"/>
      <c r="U668" s="65"/>
      <c r="V668" s="65">
        <v>2019</v>
      </c>
      <c r="W668" s="55">
        <v>2020</v>
      </c>
      <c r="X668" s="71" t="s">
        <v>2031</v>
      </c>
      <c r="Y668" s="75"/>
      <c r="Z668" s="73">
        <v>20600</v>
      </c>
      <c r="AA668" s="73"/>
      <c r="AB668" s="73">
        <v>2400</v>
      </c>
      <c r="AC668" s="73"/>
      <c r="AD668" s="67">
        <v>18200</v>
      </c>
      <c r="AE668" s="86"/>
      <c r="AF668" s="86"/>
      <c r="AG668" s="67">
        <f t="shared" si="33"/>
        <v>0</v>
      </c>
      <c r="AH668" s="67">
        <f t="shared" si="33"/>
        <v>0</v>
      </c>
      <c r="AI668" s="88"/>
      <c r="AJ668" s="79"/>
      <c r="AK668" s="88"/>
      <c r="AL668" s="88"/>
      <c r="AM668" s="88"/>
      <c r="AN668" s="88"/>
      <c r="AO668" s="88"/>
      <c r="AP668" s="88"/>
      <c r="AQ668" s="88"/>
      <c r="AR668" s="55"/>
      <c r="AS668" s="55"/>
      <c r="AT668" s="55"/>
      <c r="AU668" s="93"/>
      <c r="AV668" s="55"/>
      <c r="AW668" s="94"/>
      <c r="AX668" s="94"/>
      <c r="AY668" s="95"/>
      <c r="AZ668" s="95"/>
      <c r="BA668" s="95"/>
      <c r="BB668" s="100"/>
      <c r="BC668" s="95"/>
      <c r="BD668" s="95"/>
      <c r="BE668" s="95"/>
      <c r="BF668" s="95"/>
      <c r="BG668" s="95"/>
      <c r="BH668" s="95"/>
      <c r="BI668" s="95" t="e">
        <f>VLOOKUP(D668,'部省规划资金拨付（年报数据）'!$C$8:'部省规划资金拨付（年报数据）'!$BE$464,1,FALSE)</f>
        <v>#N/A</v>
      </c>
      <c r="BJ668" s="43">
        <v>0</v>
      </c>
      <c r="BK668" s="43">
        <v>0</v>
      </c>
      <c r="BL668" s="43"/>
      <c r="BM668" s="43">
        <v>0</v>
      </c>
      <c r="BN668" s="43">
        <v>0</v>
      </c>
      <c r="BO668" s="43"/>
      <c r="BP668" s="43"/>
      <c r="BQ668" s="43"/>
      <c r="BR668" s="43"/>
      <c r="BS668" s="43">
        <f t="shared" si="34"/>
        <v>0</v>
      </c>
      <c r="BT668" s="106"/>
      <c r="BU668" s="106"/>
      <c r="BV668" s="110"/>
    </row>
    <row r="669" spans="1:74" ht="24">
      <c r="A669" s="28">
        <v>656</v>
      </c>
      <c r="B669" s="28" t="s">
        <v>162</v>
      </c>
      <c r="C669" s="28" t="s">
        <v>633</v>
      </c>
      <c r="D669" s="30" t="s">
        <v>3743</v>
      </c>
      <c r="E669" s="31"/>
      <c r="F669" s="31"/>
      <c r="G669" s="32"/>
      <c r="H669" s="32"/>
      <c r="I669" s="38" t="s">
        <v>478</v>
      </c>
      <c r="J669" s="39"/>
      <c r="K669" s="44"/>
      <c r="L669" s="47"/>
      <c r="M669" s="41"/>
      <c r="N669" s="149"/>
      <c r="O669" s="57"/>
      <c r="P669" s="65">
        <v>5</v>
      </c>
      <c r="Q669" s="65">
        <v>5</v>
      </c>
      <c r="R669" s="65"/>
      <c r="S669" s="65"/>
      <c r="T669" s="65"/>
      <c r="U669" s="65"/>
      <c r="V669" s="65">
        <v>2018</v>
      </c>
      <c r="W669" s="55">
        <v>2019</v>
      </c>
      <c r="X669" s="71" t="s">
        <v>1133</v>
      </c>
      <c r="Y669" s="75"/>
      <c r="Z669" s="73">
        <v>15000</v>
      </c>
      <c r="AA669" s="73"/>
      <c r="AB669" s="73">
        <v>1500</v>
      </c>
      <c r="AC669" s="73"/>
      <c r="AD669" s="67">
        <v>13500</v>
      </c>
      <c r="AE669" s="86"/>
      <c r="AF669" s="86"/>
      <c r="AG669" s="67">
        <f t="shared" si="33"/>
        <v>0</v>
      </c>
      <c r="AH669" s="67">
        <f t="shared" si="33"/>
        <v>0</v>
      </c>
      <c r="AI669" s="88"/>
      <c r="AJ669" s="79"/>
      <c r="AK669" s="88"/>
      <c r="AL669" s="88"/>
      <c r="AM669" s="88"/>
      <c r="AN669" s="88"/>
      <c r="AO669" s="88"/>
      <c r="AP669" s="88"/>
      <c r="AQ669" s="88"/>
      <c r="AR669" s="55"/>
      <c r="AS669" s="55"/>
      <c r="AT669" s="55"/>
      <c r="AU669" s="93"/>
      <c r="AV669" s="55"/>
      <c r="AW669" s="94"/>
      <c r="AX669" s="94"/>
      <c r="AY669" s="95"/>
      <c r="AZ669" s="95"/>
      <c r="BA669" s="95"/>
      <c r="BB669" s="100"/>
      <c r="BC669" s="95"/>
      <c r="BD669" s="95"/>
      <c r="BE669" s="95"/>
      <c r="BF669" s="95"/>
      <c r="BG669" s="95"/>
      <c r="BH669" s="95"/>
      <c r="BI669" s="95" t="e">
        <f>VLOOKUP(D669,'部省规划资金拨付（年报数据）'!$C$8:'部省规划资金拨付（年报数据）'!$BE$464,1,FALSE)</f>
        <v>#N/A</v>
      </c>
      <c r="BJ669" s="43">
        <v>0</v>
      </c>
      <c r="BK669" s="43">
        <v>0</v>
      </c>
      <c r="BL669" s="43"/>
      <c r="BM669" s="43">
        <v>0</v>
      </c>
      <c r="BN669" s="43">
        <v>0</v>
      </c>
      <c r="BO669" s="43"/>
      <c r="BP669" s="43"/>
      <c r="BQ669" s="43"/>
      <c r="BR669" s="43"/>
      <c r="BS669" s="43">
        <f t="shared" si="34"/>
        <v>0</v>
      </c>
      <c r="BT669" s="106"/>
      <c r="BU669" s="106"/>
      <c r="BV669" s="110"/>
    </row>
    <row r="670" spans="1:74" ht="24">
      <c r="A670" s="28">
        <v>657</v>
      </c>
      <c r="B670" s="28" t="s">
        <v>162</v>
      </c>
      <c r="C670" s="28" t="s">
        <v>633</v>
      </c>
      <c r="D670" s="30" t="s">
        <v>3744</v>
      </c>
      <c r="E670" s="31"/>
      <c r="F670" s="31"/>
      <c r="G670" s="32"/>
      <c r="H670" s="32"/>
      <c r="I670" s="38" t="s">
        <v>478</v>
      </c>
      <c r="J670" s="39"/>
      <c r="K670" s="44"/>
      <c r="L670" s="47"/>
      <c r="M670" s="41"/>
      <c r="N670" s="149"/>
      <c r="O670" s="57"/>
      <c r="P670" s="65">
        <v>20</v>
      </c>
      <c r="Q670" s="65"/>
      <c r="R670" s="65"/>
      <c r="S670" s="65">
        <v>20</v>
      </c>
      <c r="T670" s="65"/>
      <c r="U670" s="65"/>
      <c r="V670" s="65">
        <v>2020</v>
      </c>
      <c r="W670" s="55">
        <v>2022</v>
      </c>
      <c r="X670" s="71" t="s">
        <v>1133</v>
      </c>
      <c r="Y670" s="75"/>
      <c r="Z670" s="73">
        <v>28000</v>
      </c>
      <c r="AA670" s="73"/>
      <c r="AB670" s="73">
        <v>6000</v>
      </c>
      <c r="AC670" s="73"/>
      <c r="AD670" s="67">
        <v>22000</v>
      </c>
      <c r="AE670" s="86"/>
      <c r="AF670" s="86"/>
      <c r="AG670" s="67">
        <f t="shared" si="33"/>
        <v>0</v>
      </c>
      <c r="AH670" s="67">
        <f t="shared" si="33"/>
        <v>0</v>
      </c>
      <c r="AI670" s="88"/>
      <c r="AJ670" s="79"/>
      <c r="AK670" s="88"/>
      <c r="AL670" s="88"/>
      <c r="AM670" s="88"/>
      <c r="AN670" s="88"/>
      <c r="AO670" s="88"/>
      <c r="AP670" s="88"/>
      <c r="AQ670" s="88"/>
      <c r="AR670" s="55"/>
      <c r="AS670" s="55"/>
      <c r="AT670" s="55"/>
      <c r="AU670" s="93"/>
      <c r="AV670" s="55"/>
      <c r="AW670" s="94"/>
      <c r="AX670" s="94"/>
      <c r="AY670" s="95"/>
      <c r="AZ670" s="95"/>
      <c r="BA670" s="95"/>
      <c r="BB670" s="100"/>
      <c r="BC670" s="95"/>
      <c r="BD670" s="95"/>
      <c r="BE670" s="95"/>
      <c r="BF670" s="95"/>
      <c r="BG670" s="95"/>
      <c r="BH670" s="95"/>
      <c r="BI670" s="95" t="e">
        <f>VLOOKUP(D670,'部省规划资金拨付（年报数据）'!$C$8:'部省规划资金拨付（年报数据）'!$BE$464,1,FALSE)</f>
        <v>#N/A</v>
      </c>
      <c r="BJ670" s="43">
        <v>0</v>
      </c>
      <c r="BK670" s="43">
        <v>0</v>
      </c>
      <c r="BL670" s="43"/>
      <c r="BM670" s="43">
        <v>0</v>
      </c>
      <c r="BN670" s="43">
        <v>0</v>
      </c>
      <c r="BO670" s="43"/>
      <c r="BP670" s="43"/>
      <c r="BQ670" s="43"/>
      <c r="BR670" s="43"/>
      <c r="BS670" s="43">
        <f t="shared" si="34"/>
        <v>0</v>
      </c>
      <c r="BT670" s="106"/>
      <c r="BU670" s="106"/>
      <c r="BV670" s="110"/>
    </row>
    <row r="671" spans="1:74" ht="24">
      <c r="A671" s="28">
        <v>658</v>
      </c>
      <c r="B671" s="28" t="s">
        <v>116</v>
      </c>
      <c r="C671" s="28" t="s">
        <v>1139</v>
      </c>
      <c r="D671" s="30" t="s">
        <v>3745</v>
      </c>
      <c r="E671" s="31"/>
      <c r="F671" s="31"/>
      <c r="G671" s="32"/>
      <c r="H671" s="32"/>
      <c r="I671" s="38" t="s">
        <v>478</v>
      </c>
      <c r="J671" s="39"/>
      <c r="K671" s="44"/>
      <c r="L671" s="47"/>
      <c r="M671" s="41"/>
      <c r="N671" s="149"/>
      <c r="O671" s="57"/>
      <c r="P671" s="65">
        <v>8.01</v>
      </c>
      <c r="Q671" s="65">
        <v>1.135</v>
      </c>
      <c r="R671" s="65">
        <v>6.875</v>
      </c>
      <c r="S671" s="65"/>
      <c r="T671" s="65"/>
      <c r="U671" s="65"/>
      <c r="V671" s="65">
        <v>2018</v>
      </c>
      <c r="W671" s="55">
        <v>2020</v>
      </c>
      <c r="X671" s="71" t="s">
        <v>3725</v>
      </c>
      <c r="Y671" s="75"/>
      <c r="Z671" s="73">
        <v>23304</v>
      </c>
      <c r="AA671" s="73"/>
      <c r="AB671" s="73">
        <v>1602</v>
      </c>
      <c r="AC671" s="73"/>
      <c r="AD671" s="67">
        <v>21702</v>
      </c>
      <c r="AE671" s="86"/>
      <c r="AF671" s="86"/>
      <c r="AG671" s="67">
        <f t="shared" si="33"/>
        <v>0</v>
      </c>
      <c r="AH671" s="67">
        <f t="shared" si="33"/>
        <v>0</v>
      </c>
      <c r="AI671" s="88"/>
      <c r="AJ671" s="79"/>
      <c r="AK671" s="88"/>
      <c r="AL671" s="88"/>
      <c r="AM671" s="88"/>
      <c r="AN671" s="88"/>
      <c r="AO671" s="88"/>
      <c r="AP671" s="88"/>
      <c r="AQ671" s="88"/>
      <c r="AR671" s="55"/>
      <c r="AS671" s="55"/>
      <c r="AT671" s="55"/>
      <c r="AU671" s="93"/>
      <c r="AV671" s="55"/>
      <c r="AW671" s="94"/>
      <c r="AX671" s="94"/>
      <c r="AY671" s="95"/>
      <c r="AZ671" s="95"/>
      <c r="BA671" s="95"/>
      <c r="BB671" s="100"/>
      <c r="BC671" s="95"/>
      <c r="BD671" s="95"/>
      <c r="BE671" s="95"/>
      <c r="BF671" s="95"/>
      <c r="BG671" s="95"/>
      <c r="BH671" s="95"/>
      <c r="BI671" s="95" t="e">
        <f>VLOOKUP(D671,'部省规划资金拨付（年报数据）'!$C$8:'部省规划资金拨付（年报数据）'!$BE$464,1,FALSE)</f>
        <v>#N/A</v>
      </c>
      <c r="BJ671" s="43">
        <v>0</v>
      </c>
      <c r="BK671" s="43">
        <v>0</v>
      </c>
      <c r="BL671" s="43"/>
      <c r="BM671" s="43">
        <v>0</v>
      </c>
      <c r="BN671" s="43">
        <v>0</v>
      </c>
      <c r="BO671" s="43"/>
      <c r="BP671" s="43"/>
      <c r="BQ671" s="43"/>
      <c r="BR671" s="43"/>
      <c r="BS671" s="43">
        <f t="shared" si="34"/>
        <v>0</v>
      </c>
      <c r="BT671" s="106"/>
      <c r="BU671" s="106"/>
      <c r="BV671" s="110"/>
    </row>
    <row r="672" spans="1:74" ht="24">
      <c r="A672" s="28">
        <v>659</v>
      </c>
      <c r="B672" s="28" t="s">
        <v>274</v>
      </c>
      <c r="C672" s="28" t="s">
        <v>275</v>
      </c>
      <c r="D672" s="30" t="s">
        <v>3746</v>
      </c>
      <c r="E672" s="31"/>
      <c r="F672" s="31"/>
      <c r="G672" s="32"/>
      <c r="H672" s="32"/>
      <c r="I672" s="38" t="s">
        <v>478</v>
      </c>
      <c r="J672" s="39"/>
      <c r="K672" s="44"/>
      <c r="L672" s="47"/>
      <c r="M672" s="41"/>
      <c r="N672" s="149"/>
      <c r="O672" s="57"/>
      <c r="P672" s="65">
        <v>16.600000000000001</v>
      </c>
      <c r="Q672" s="65">
        <v>6.8</v>
      </c>
      <c r="R672" s="65">
        <v>8.8000000000000007</v>
      </c>
      <c r="S672" s="65"/>
      <c r="T672" s="65">
        <v>1000</v>
      </c>
      <c r="U672" s="65"/>
      <c r="V672" s="65">
        <v>2019</v>
      </c>
      <c r="W672" s="55">
        <v>2022</v>
      </c>
      <c r="X672" s="71" t="s">
        <v>2020</v>
      </c>
      <c r="Y672" s="75"/>
      <c r="Z672" s="73">
        <v>33000</v>
      </c>
      <c r="AA672" s="73"/>
      <c r="AB672" s="73">
        <v>3320</v>
      </c>
      <c r="AC672" s="73"/>
      <c r="AD672" s="67">
        <v>29680</v>
      </c>
      <c r="AE672" s="86"/>
      <c r="AF672" s="86"/>
      <c r="AG672" s="67">
        <f t="shared" si="33"/>
        <v>0</v>
      </c>
      <c r="AH672" s="67">
        <f t="shared" si="33"/>
        <v>0</v>
      </c>
      <c r="AI672" s="88"/>
      <c r="AJ672" s="79"/>
      <c r="AK672" s="88"/>
      <c r="AL672" s="88"/>
      <c r="AM672" s="88"/>
      <c r="AN672" s="88"/>
      <c r="AO672" s="88"/>
      <c r="AP672" s="88"/>
      <c r="AQ672" s="88"/>
      <c r="AR672" s="55"/>
      <c r="AS672" s="55"/>
      <c r="AT672" s="55"/>
      <c r="AU672" s="93"/>
      <c r="AV672" s="55"/>
      <c r="AW672" s="94"/>
      <c r="AX672" s="94"/>
      <c r="AY672" s="95"/>
      <c r="AZ672" s="95"/>
      <c r="BA672" s="95"/>
      <c r="BB672" s="100"/>
      <c r="BC672" s="95"/>
      <c r="BD672" s="95"/>
      <c r="BE672" s="95"/>
      <c r="BF672" s="95"/>
      <c r="BG672" s="95"/>
      <c r="BH672" s="95"/>
      <c r="BI672" s="95" t="e">
        <f>VLOOKUP(D672,'部省规划资金拨付（年报数据）'!$C$8:'部省规划资金拨付（年报数据）'!$BE$464,1,FALSE)</f>
        <v>#N/A</v>
      </c>
      <c r="BJ672" s="43">
        <v>0</v>
      </c>
      <c r="BK672" s="43">
        <v>0</v>
      </c>
      <c r="BL672" s="43"/>
      <c r="BM672" s="43">
        <v>0</v>
      </c>
      <c r="BN672" s="43">
        <v>0</v>
      </c>
      <c r="BO672" s="43"/>
      <c r="BP672" s="43"/>
      <c r="BQ672" s="43"/>
      <c r="BR672" s="43"/>
      <c r="BS672" s="43">
        <f t="shared" si="34"/>
        <v>0</v>
      </c>
      <c r="BT672" s="106"/>
      <c r="BU672" s="106"/>
      <c r="BV672" s="110"/>
    </row>
    <row r="673" spans="1:74">
      <c r="A673" s="28">
        <v>660</v>
      </c>
      <c r="B673" s="28" t="s">
        <v>190</v>
      </c>
      <c r="C673" s="28" t="s">
        <v>200</v>
      </c>
      <c r="D673" s="30" t="s">
        <v>3747</v>
      </c>
      <c r="E673" s="31"/>
      <c r="F673" s="31"/>
      <c r="G673" s="32"/>
      <c r="H673" s="32"/>
      <c r="I673" s="38" t="s">
        <v>478</v>
      </c>
      <c r="J673" s="39"/>
      <c r="K673" s="44"/>
      <c r="L673" s="47"/>
      <c r="M673" s="41"/>
      <c r="N673" s="149"/>
      <c r="O673" s="57"/>
      <c r="P673" s="65">
        <v>3</v>
      </c>
      <c r="Q673" s="65"/>
      <c r="R673" s="65">
        <v>3</v>
      </c>
      <c r="S673" s="65"/>
      <c r="T673" s="65"/>
      <c r="U673" s="65"/>
      <c r="V673" s="65">
        <v>2019</v>
      </c>
      <c r="W673" s="55">
        <v>2021</v>
      </c>
      <c r="X673" s="71" t="s">
        <v>3725</v>
      </c>
      <c r="Y673" s="75"/>
      <c r="Z673" s="73">
        <v>4800</v>
      </c>
      <c r="AA673" s="73"/>
      <c r="AB673" s="73">
        <v>600</v>
      </c>
      <c r="AC673" s="73"/>
      <c r="AD673" s="67">
        <v>4200</v>
      </c>
      <c r="AE673" s="86"/>
      <c r="AF673" s="86"/>
      <c r="AG673" s="67">
        <f t="shared" si="33"/>
        <v>0</v>
      </c>
      <c r="AH673" s="67">
        <f t="shared" si="33"/>
        <v>0</v>
      </c>
      <c r="AI673" s="88"/>
      <c r="AJ673" s="79"/>
      <c r="AK673" s="88"/>
      <c r="AL673" s="88"/>
      <c r="AM673" s="88"/>
      <c r="AN673" s="88"/>
      <c r="AO673" s="88"/>
      <c r="AP673" s="88"/>
      <c r="AQ673" s="88"/>
      <c r="AR673" s="55"/>
      <c r="AS673" s="55"/>
      <c r="AT673" s="55"/>
      <c r="AU673" s="93"/>
      <c r="AV673" s="55"/>
      <c r="AW673" s="94"/>
      <c r="AX673" s="94"/>
      <c r="AY673" s="95"/>
      <c r="AZ673" s="95"/>
      <c r="BA673" s="95"/>
      <c r="BB673" s="100"/>
      <c r="BC673" s="95"/>
      <c r="BD673" s="95"/>
      <c r="BE673" s="95"/>
      <c r="BF673" s="95"/>
      <c r="BG673" s="95"/>
      <c r="BH673" s="95"/>
      <c r="BI673" s="95" t="e">
        <f>VLOOKUP(D673,'部省规划资金拨付（年报数据）'!$C$8:'部省规划资金拨付（年报数据）'!$BE$464,1,FALSE)</f>
        <v>#N/A</v>
      </c>
      <c r="BJ673" s="43">
        <v>0</v>
      </c>
      <c r="BK673" s="43">
        <v>0</v>
      </c>
      <c r="BL673" s="43"/>
      <c r="BM673" s="43">
        <v>0</v>
      </c>
      <c r="BN673" s="43">
        <v>0</v>
      </c>
      <c r="BO673" s="43"/>
      <c r="BP673" s="43"/>
      <c r="BQ673" s="43"/>
      <c r="BR673" s="43"/>
      <c r="BS673" s="43">
        <f t="shared" si="34"/>
        <v>0</v>
      </c>
      <c r="BT673" s="106"/>
      <c r="BU673" s="106"/>
      <c r="BV673" s="110"/>
    </row>
    <row r="674" spans="1:74" ht="24">
      <c r="A674" s="28">
        <v>661</v>
      </c>
      <c r="B674" s="28" t="s">
        <v>344</v>
      </c>
      <c r="C674" s="28" t="s">
        <v>3748</v>
      </c>
      <c r="D674" s="30" t="s">
        <v>3749</v>
      </c>
      <c r="E674" s="31"/>
      <c r="F674" s="31"/>
      <c r="G674" s="32"/>
      <c r="H674" s="32"/>
      <c r="I674" s="38" t="s">
        <v>478</v>
      </c>
      <c r="J674" s="39"/>
      <c r="K674" s="44"/>
      <c r="L674" s="47"/>
      <c r="M674" s="41"/>
      <c r="N674" s="149"/>
      <c r="O674" s="57"/>
      <c r="P674" s="65">
        <v>134</v>
      </c>
      <c r="Q674" s="65"/>
      <c r="R674" s="65">
        <v>134</v>
      </c>
      <c r="S674" s="65"/>
      <c r="T674" s="65"/>
      <c r="U674" s="65"/>
      <c r="V674" s="65">
        <v>2019</v>
      </c>
      <c r="W674" s="55">
        <v>2021</v>
      </c>
      <c r="X674" s="71" t="s">
        <v>3725</v>
      </c>
      <c r="Y674" s="75"/>
      <c r="Z674" s="73">
        <v>567213</v>
      </c>
      <c r="AA674" s="73"/>
      <c r="AB674" s="73">
        <v>33500</v>
      </c>
      <c r="AC674" s="73"/>
      <c r="AD674" s="67">
        <v>533713</v>
      </c>
      <c r="AE674" s="86"/>
      <c r="AF674" s="86"/>
      <c r="AG674" s="67">
        <f t="shared" si="33"/>
        <v>0</v>
      </c>
      <c r="AH674" s="67">
        <f t="shared" si="33"/>
        <v>0</v>
      </c>
      <c r="AI674" s="88"/>
      <c r="AJ674" s="79"/>
      <c r="AK674" s="88"/>
      <c r="AL674" s="88"/>
      <c r="AM674" s="88"/>
      <c r="AN674" s="88"/>
      <c r="AO674" s="88"/>
      <c r="AP674" s="88"/>
      <c r="AQ674" s="88"/>
      <c r="AR674" s="55"/>
      <c r="AS674" s="55"/>
      <c r="AT674" s="55"/>
      <c r="AU674" s="93"/>
      <c r="AV674" s="55"/>
      <c r="AW674" s="94"/>
      <c r="AX674" s="94"/>
      <c r="AY674" s="95"/>
      <c r="AZ674" s="95"/>
      <c r="BA674" s="95"/>
      <c r="BB674" s="100"/>
      <c r="BC674" s="95"/>
      <c r="BD674" s="95"/>
      <c r="BE674" s="95"/>
      <c r="BF674" s="95"/>
      <c r="BG674" s="95"/>
      <c r="BH674" s="95"/>
      <c r="BI674" s="95" t="e">
        <f>VLOOKUP(D674,'部省规划资金拨付（年报数据）'!$C$8:'部省规划资金拨付（年报数据）'!$BE$464,1,FALSE)</f>
        <v>#N/A</v>
      </c>
      <c r="BJ674" s="43">
        <v>0</v>
      </c>
      <c r="BK674" s="43">
        <v>0</v>
      </c>
      <c r="BL674" s="43"/>
      <c r="BM674" s="43">
        <v>0</v>
      </c>
      <c r="BN674" s="43">
        <v>0</v>
      </c>
      <c r="BO674" s="43"/>
      <c r="BP674" s="43"/>
      <c r="BQ674" s="43"/>
      <c r="BR674" s="43"/>
      <c r="BS674" s="43">
        <f t="shared" si="34"/>
        <v>0</v>
      </c>
      <c r="BT674" s="106"/>
      <c r="BU674" s="106"/>
      <c r="BV674" s="110"/>
    </row>
    <row r="675" spans="1:74">
      <c r="A675" s="28">
        <v>662</v>
      </c>
      <c r="B675" s="28" t="s">
        <v>128</v>
      </c>
      <c r="C675" s="28" t="s">
        <v>1772</v>
      </c>
      <c r="D675" s="30" t="s">
        <v>3750</v>
      </c>
      <c r="E675" s="31"/>
      <c r="F675" s="31"/>
      <c r="G675" s="32"/>
      <c r="H675" s="32"/>
      <c r="I675" s="38" t="s">
        <v>478</v>
      </c>
      <c r="J675" s="39"/>
      <c r="K675" s="44"/>
      <c r="L675" s="47"/>
      <c r="M675" s="41"/>
      <c r="N675" s="149"/>
      <c r="O675" s="57"/>
      <c r="P675" s="65">
        <v>12</v>
      </c>
      <c r="Q675" s="65"/>
      <c r="R675" s="65"/>
      <c r="S675" s="65">
        <v>12</v>
      </c>
      <c r="T675" s="65"/>
      <c r="U675" s="65"/>
      <c r="V675" s="65">
        <v>2019</v>
      </c>
      <c r="W675" s="55">
        <v>2020</v>
      </c>
      <c r="X675" s="71" t="s">
        <v>1133</v>
      </c>
      <c r="Y675" s="75"/>
      <c r="Z675" s="73">
        <v>6000</v>
      </c>
      <c r="AA675" s="73"/>
      <c r="AB675" s="73">
        <v>3000</v>
      </c>
      <c r="AC675" s="73"/>
      <c r="AD675" s="67">
        <v>3000</v>
      </c>
      <c r="AE675" s="86"/>
      <c r="AF675" s="86"/>
      <c r="AG675" s="67">
        <f t="shared" si="33"/>
        <v>0</v>
      </c>
      <c r="AH675" s="67">
        <f t="shared" si="33"/>
        <v>0</v>
      </c>
      <c r="AI675" s="88"/>
      <c r="AJ675" s="79"/>
      <c r="AK675" s="88"/>
      <c r="AL675" s="88"/>
      <c r="AM675" s="88"/>
      <c r="AN675" s="88"/>
      <c r="AO675" s="88"/>
      <c r="AP675" s="88"/>
      <c r="AQ675" s="88"/>
      <c r="AR675" s="55"/>
      <c r="AS675" s="55"/>
      <c r="AT675" s="55"/>
      <c r="AU675" s="93"/>
      <c r="AV675" s="55"/>
      <c r="AW675" s="94"/>
      <c r="AX675" s="94"/>
      <c r="AY675" s="95"/>
      <c r="AZ675" s="95"/>
      <c r="BA675" s="95"/>
      <c r="BB675" s="100"/>
      <c r="BC675" s="95"/>
      <c r="BD675" s="95"/>
      <c r="BE675" s="95"/>
      <c r="BF675" s="95"/>
      <c r="BG675" s="95"/>
      <c r="BH675" s="95"/>
      <c r="BI675" s="95" t="e">
        <f>VLOOKUP(D675,'部省规划资金拨付（年报数据）'!$C$8:'部省规划资金拨付（年报数据）'!$BE$464,1,FALSE)</f>
        <v>#N/A</v>
      </c>
      <c r="BJ675" s="43">
        <v>0</v>
      </c>
      <c r="BK675" s="43">
        <v>0</v>
      </c>
      <c r="BL675" s="43"/>
      <c r="BM675" s="43">
        <v>0</v>
      </c>
      <c r="BN675" s="43">
        <v>0</v>
      </c>
      <c r="BO675" s="43"/>
      <c r="BP675" s="43"/>
      <c r="BQ675" s="43"/>
      <c r="BR675" s="43"/>
      <c r="BS675" s="43">
        <f t="shared" si="34"/>
        <v>0</v>
      </c>
      <c r="BT675" s="106"/>
      <c r="BU675" s="106"/>
      <c r="BV675" s="110"/>
    </row>
    <row r="676" spans="1:74" ht="36">
      <c r="A676" s="28">
        <v>663</v>
      </c>
      <c r="B676" s="28" t="s">
        <v>300</v>
      </c>
      <c r="C676" s="28" t="s">
        <v>313</v>
      </c>
      <c r="D676" s="30" t="s">
        <v>3751</v>
      </c>
      <c r="E676" s="31"/>
      <c r="F676" s="31" t="s">
        <v>3751</v>
      </c>
      <c r="G676" s="32"/>
      <c r="H676" s="32"/>
      <c r="I676" s="38" t="s">
        <v>478</v>
      </c>
      <c r="J676" s="39"/>
      <c r="K676" s="44"/>
      <c r="L676" s="47"/>
      <c r="M676" s="41"/>
      <c r="N676" s="149"/>
      <c r="O676" s="57"/>
      <c r="P676" s="65">
        <v>28</v>
      </c>
      <c r="Q676" s="65"/>
      <c r="R676" s="65">
        <v>28</v>
      </c>
      <c r="S676" s="65"/>
      <c r="T676" s="65"/>
      <c r="U676" s="65"/>
      <c r="V676" s="65">
        <v>2020</v>
      </c>
      <c r="W676" s="55">
        <v>2023</v>
      </c>
      <c r="X676" s="71" t="s">
        <v>1133</v>
      </c>
      <c r="Y676" s="75"/>
      <c r="Z676" s="73">
        <v>22400</v>
      </c>
      <c r="AA676" s="73"/>
      <c r="AB676" s="73">
        <v>8400</v>
      </c>
      <c r="AC676" s="73"/>
      <c r="AD676" s="67">
        <v>14000</v>
      </c>
      <c r="AE676" s="86"/>
      <c r="AF676" s="86"/>
      <c r="AG676" s="67">
        <f t="shared" si="33"/>
        <v>0</v>
      </c>
      <c r="AH676" s="67">
        <f t="shared" si="33"/>
        <v>0</v>
      </c>
      <c r="AI676" s="88"/>
      <c r="AJ676" s="79"/>
      <c r="AK676" s="88"/>
      <c r="AL676" s="88"/>
      <c r="AM676" s="88"/>
      <c r="AN676" s="88"/>
      <c r="AO676" s="88"/>
      <c r="AP676" s="88"/>
      <c r="AQ676" s="88"/>
      <c r="AR676" s="55"/>
      <c r="AS676" s="55"/>
      <c r="AT676" s="55"/>
      <c r="AU676" s="93"/>
      <c r="AV676" s="55"/>
      <c r="AW676" s="94"/>
      <c r="AX676" s="94"/>
      <c r="AY676" s="95"/>
      <c r="AZ676" s="95"/>
      <c r="BA676" s="95"/>
      <c r="BB676" s="100"/>
      <c r="BC676" s="95"/>
      <c r="BD676" s="95"/>
      <c r="BE676" s="95"/>
      <c r="BF676" s="95"/>
      <c r="BG676" s="95"/>
      <c r="BH676" s="95"/>
      <c r="BI676" s="95" t="e">
        <f>VLOOKUP(D676,'部省规划资金拨付（年报数据）'!$C$8:'部省规划资金拨付（年报数据）'!$BE$464,1,FALSE)</f>
        <v>#N/A</v>
      </c>
      <c r="BJ676" s="43">
        <v>0</v>
      </c>
      <c r="BK676" s="43">
        <v>0</v>
      </c>
      <c r="BL676" s="43"/>
      <c r="BM676" s="43">
        <v>0</v>
      </c>
      <c r="BN676" s="43">
        <v>0</v>
      </c>
      <c r="BO676" s="43"/>
      <c r="BP676" s="43"/>
      <c r="BQ676" s="43"/>
      <c r="BR676" s="43"/>
      <c r="BS676" s="43">
        <f t="shared" si="34"/>
        <v>0</v>
      </c>
      <c r="BT676" s="106"/>
      <c r="BU676" s="106"/>
      <c r="BV676" s="110"/>
    </row>
    <row r="677" spans="1:74" ht="24">
      <c r="A677" s="28">
        <v>664</v>
      </c>
      <c r="B677" s="28" t="s">
        <v>331</v>
      </c>
      <c r="C677" s="28" t="s">
        <v>2001</v>
      </c>
      <c r="D677" s="30" t="s">
        <v>3752</v>
      </c>
      <c r="E677" s="31"/>
      <c r="F677" s="31"/>
      <c r="G677" s="32"/>
      <c r="H677" s="32"/>
      <c r="I677" s="38" t="s">
        <v>478</v>
      </c>
      <c r="J677" s="39"/>
      <c r="K677" s="44"/>
      <c r="L677" s="47"/>
      <c r="M677" s="41"/>
      <c r="N677" s="149"/>
      <c r="O677" s="57"/>
      <c r="P677" s="65">
        <v>8</v>
      </c>
      <c r="Q677" s="65"/>
      <c r="R677" s="65">
        <v>8</v>
      </c>
      <c r="S677" s="65"/>
      <c r="T677" s="65"/>
      <c r="U677" s="65"/>
      <c r="V677" s="65">
        <v>2019</v>
      </c>
      <c r="W677" s="55">
        <v>2021</v>
      </c>
      <c r="X677" s="71" t="s">
        <v>1133</v>
      </c>
      <c r="Y677" s="75"/>
      <c r="Z677" s="73">
        <v>8000</v>
      </c>
      <c r="AA677" s="73"/>
      <c r="AB677" s="73">
        <v>2000</v>
      </c>
      <c r="AC677" s="73"/>
      <c r="AD677" s="67">
        <v>6000</v>
      </c>
      <c r="AE677" s="86"/>
      <c r="AF677" s="86"/>
      <c r="AG677" s="67">
        <f t="shared" si="33"/>
        <v>0</v>
      </c>
      <c r="AH677" s="67">
        <f t="shared" si="33"/>
        <v>0</v>
      </c>
      <c r="AI677" s="88"/>
      <c r="AJ677" s="79"/>
      <c r="AK677" s="88"/>
      <c r="AL677" s="88"/>
      <c r="AM677" s="88"/>
      <c r="AN677" s="88"/>
      <c r="AO677" s="88"/>
      <c r="AP677" s="88"/>
      <c r="AQ677" s="88"/>
      <c r="AR677" s="55"/>
      <c r="AS677" s="55"/>
      <c r="AT677" s="55"/>
      <c r="AU677" s="93"/>
      <c r="AV677" s="55"/>
      <c r="AW677" s="94"/>
      <c r="AX677" s="94"/>
      <c r="AY677" s="95"/>
      <c r="AZ677" s="95"/>
      <c r="BA677" s="95"/>
      <c r="BB677" s="100"/>
      <c r="BC677" s="95"/>
      <c r="BD677" s="95"/>
      <c r="BE677" s="95"/>
      <c r="BF677" s="95"/>
      <c r="BG677" s="95"/>
      <c r="BH677" s="95"/>
      <c r="BI677" s="95" t="e">
        <f>VLOOKUP(D677,'部省规划资金拨付（年报数据）'!$C$8:'部省规划资金拨付（年报数据）'!$BE$464,1,FALSE)</f>
        <v>#N/A</v>
      </c>
      <c r="BJ677" s="43">
        <v>0</v>
      </c>
      <c r="BK677" s="43">
        <v>0</v>
      </c>
      <c r="BL677" s="43"/>
      <c r="BM677" s="43">
        <v>0</v>
      </c>
      <c r="BN677" s="43">
        <v>0</v>
      </c>
      <c r="BO677" s="43"/>
      <c r="BP677" s="43"/>
      <c r="BQ677" s="43"/>
      <c r="BR677" s="43"/>
      <c r="BS677" s="43">
        <f t="shared" si="34"/>
        <v>0</v>
      </c>
      <c r="BT677" s="106"/>
      <c r="BU677" s="106"/>
      <c r="BV677" s="110"/>
    </row>
    <row r="678" spans="1:74" ht="24">
      <c r="A678" s="28">
        <v>665</v>
      </c>
      <c r="B678" s="28" t="s">
        <v>331</v>
      </c>
      <c r="C678" s="28" t="s">
        <v>3753</v>
      </c>
      <c r="D678" s="30" t="s">
        <v>3754</v>
      </c>
      <c r="E678" s="31"/>
      <c r="F678" s="31"/>
      <c r="G678" s="32"/>
      <c r="H678" s="32"/>
      <c r="I678" s="38" t="s">
        <v>478</v>
      </c>
      <c r="J678" s="39"/>
      <c r="K678" s="44"/>
      <c r="L678" s="47"/>
      <c r="M678" s="41"/>
      <c r="N678" s="149"/>
      <c r="O678" s="57"/>
      <c r="P678" s="65">
        <v>33</v>
      </c>
      <c r="Q678" s="65">
        <v>33</v>
      </c>
      <c r="R678" s="65"/>
      <c r="S678" s="65"/>
      <c r="T678" s="65"/>
      <c r="U678" s="65"/>
      <c r="V678" s="65">
        <v>2020</v>
      </c>
      <c r="W678" s="55">
        <v>2022</v>
      </c>
      <c r="X678" s="71" t="s">
        <v>3755</v>
      </c>
      <c r="Y678" s="75"/>
      <c r="Z678" s="73">
        <v>99000</v>
      </c>
      <c r="AA678" s="73"/>
      <c r="AB678" s="73">
        <v>9900</v>
      </c>
      <c r="AC678" s="73"/>
      <c r="AD678" s="67">
        <v>89100</v>
      </c>
      <c r="AE678" s="86"/>
      <c r="AF678" s="86"/>
      <c r="AG678" s="67">
        <f t="shared" si="33"/>
        <v>0</v>
      </c>
      <c r="AH678" s="67">
        <f t="shared" si="33"/>
        <v>0</v>
      </c>
      <c r="AI678" s="88"/>
      <c r="AJ678" s="79"/>
      <c r="AK678" s="88"/>
      <c r="AL678" s="88"/>
      <c r="AM678" s="88"/>
      <c r="AN678" s="88"/>
      <c r="AO678" s="88"/>
      <c r="AP678" s="88"/>
      <c r="AQ678" s="88"/>
      <c r="AR678" s="55"/>
      <c r="AS678" s="55"/>
      <c r="AT678" s="55"/>
      <c r="AU678" s="93"/>
      <c r="AV678" s="55"/>
      <c r="AW678" s="94"/>
      <c r="AX678" s="94"/>
      <c r="AY678" s="95"/>
      <c r="AZ678" s="95"/>
      <c r="BA678" s="95"/>
      <c r="BB678" s="100"/>
      <c r="BC678" s="95"/>
      <c r="BD678" s="95"/>
      <c r="BE678" s="95"/>
      <c r="BF678" s="95"/>
      <c r="BG678" s="95"/>
      <c r="BH678" s="95"/>
      <c r="BI678" s="95" t="e">
        <f>VLOOKUP(D678,'部省规划资金拨付（年报数据）'!$C$8:'部省规划资金拨付（年报数据）'!$BE$464,1,FALSE)</f>
        <v>#N/A</v>
      </c>
      <c r="BJ678" s="43">
        <v>0</v>
      </c>
      <c r="BK678" s="43">
        <v>0</v>
      </c>
      <c r="BL678" s="43"/>
      <c r="BM678" s="43">
        <v>0</v>
      </c>
      <c r="BN678" s="43">
        <v>0</v>
      </c>
      <c r="BO678" s="43"/>
      <c r="BP678" s="43"/>
      <c r="BQ678" s="43"/>
      <c r="BR678" s="43"/>
      <c r="BS678" s="43">
        <f t="shared" si="34"/>
        <v>0</v>
      </c>
      <c r="BT678" s="106"/>
      <c r="BU678" s="106"/>
      <c r="BV678" s="110"/>
    </row>
    <row r="679" spans="1:74">
      <c r="A679" s="28">
        <v>666</v>
      </c>
      <c r="B679" s="28" t="s">
        <v>371</v>
      </c>
      <c r="C679" s="28" t="s">
        <v>394</v>
      </c>
      <c r="D679" s="30" t="s">
        <v>3756</v>
      </c>
      <c r="E679" s="31"/>
      <c r="F679" s="31"/>
      <c r="G679" s="32"/>
      <c r="H679" s="32"/>
      <c r="I679" s="38" t="s">
        <v>478</v>
      </c>
      <c r="J679" s="39"/>
      <c r="K679" s="44"/>
      <c r="L679" s="47"/>
      <c r="M679" s="41"/>
      <c r="N679" s="149"/>
      <c r="O679" s="57"/>
      <c r="P679" s="65">
        <v>33</v>
      </c>
      <c r="Q679" s="65"/>
      <c r="R679" s="65"/>
      <c r="S679" s="65">
        <v>33</v>
      </c>
      <c r="T679" s="65"/>
      <c r="U679" s="65"/>
      <c r="V679" s="65">
        <v>2018</v>
      </c>
      <c r="W679" s="55">
        <v>2021</v>
      </c>
      <c r="X679" s="71" t="s">
        <v>416</v>
      </c>
      <c r="Y679" s="75"/>
      <c r="Z679" s="73">
        <v>26542</v>
      </c>
      <c r="AA679" s="73"/>
      <c r="AB679" s="73">
        <v>9900</v>
      </c>
      <c r="AC679" s="73"/>
      <c r="AD679" s="67">
        <v>16642</v>
      </c>
      <c r="AE679" s="86"/>
      <c r="AF679" s="86"/>
      <c r="AG679" s="67">
        <f t="shared" si="33"/>
        <v>0</v>
      </c>
      <c r="AH679" s="67">
        <f t="shared" si="33"/>
        <v>0</v>
      </c>
      <c r="AI679" s="88"/>
      <c r="AJ679" s="79"/>
      <c r="AK679" s="88"/>
      <c r="AL679" s="88"/>
      <c r="AM679" s="88"/>
      <c r="AN679" s="88"/>
      <c r="AO679" s="88"/>
      <c r="AP679" s="88"/>
      <c r="AQ679" s="88"/>
      <c r="AR679" s="55"/>
      <c r="AS679" s="55"/>
      <c r="AT679" s="55"/>
      <c r="AU679" s="93"/>
      <c r="AV679" s="55"/>
      <c r="AW679" s="94"/>
      <c r="AX679" s="94"/>
      <c r="AY679" s="95"/>
      <c r="AZ679" s="95"/>
      <c r="BA679" s="95"/>
      <c r="BB679" s="100"/>
      <c r="BC679" s="95"/>
      <c r="BD679" s="95"/>
      <c r="BE679" s="95"/>
      <c r="BF679" s="95"/>
      <c r="BG679" s="95"/>
      <c r="BH679" s="95"/>
      <c r="BI679" s="95" t="e">
        <f>VLOOKUP(D679,'部省规划资金拨付（年报数据）'!$C$8:'部省规划资金拨付（年报数据）'!$BE$464,1,FALSE)</f>
        <v>#N/A</v>
      </c>
      <c r="BJ679" s="43">
        <v>0</v>
      </c>
      <c r="BK679" s="43">
        <v>0</v>
      </c>
      <c r="BL679" s="43"/>
      <c r="BM679" s="43">
        <v>0</v>
      </c>
      <c r="BN679" s="43">
        <v>0</v>
      </c>
      <c r="BO679" s="43"/>
      <c r="BP679" s="43"/>
      <c r="BQ679" s="43"/>
      <c r="BR679" s="43"/>
      <c r="BS679" s="43">
        <f t="shared" si="34"/>
        <v>0</v>
      </c>
      <c r="BT679" s="106"/>
      <c r="BU679" s="106"/>
      <c r="BV679" s="110"/>
    </row>
    <row r="680" spans="1:74" ht="36">
      <c r="A680" s="28">
        <v>667</v>
      </c>
      <c r="B680" s="28" t="s">
        <v>371</v>
      </c>
      <c r="C680" s="28" t="s">
        <v>389</v>
      </c>
      <c r="D680" s="30" t="s">
        <v>3757</v>
      </c>
      <c r="E680" s="31"/>
      <c r="F680" s="31"/>
      <c r="G680" s="32"/>
      <c r="H680" s="32"/>
      <c r="I680" s="38" t="s">
        <v>478</v>
      </c>
      <c r="J680" s="39"/>
      <c r="K680" s="44"/>
      <c r="L680" s="47"/>
      <c r="M680" s="41"/>
      <c r="N680" s="149"/>
      <c r="O680" s="57"/>
      <c r="P680" s="65">
        <v>7</v>
      </c>
      <c r="Q680" s="65">
        <v>7</v>
      </c>
      <c r="R680" s="65"/>
      <c r="S680" s="65"/>
      <c r="T680" s="65"/>
      <c r="U680" s="65"/>
      <c r="V680" s="65">
        <v>2020</v>
      </c>
      <c r="W680" s="55">
        <v>2022</v>
      </c>
      <c r="X680" s="71" t="s">
        <v>1133</v>
      </c>
      <c r="Y680" s="75"/>
      <c r="Z680" s="73">
        <v>35000</v>
      </c>
      <c r="AA680" s="73"/>
      <c r="AB680" s="73">
        <v>2100</v>
      </c>
      <c r="AC680" s="73"/>
      <c r="AD680" s="67">
        <v>32900</v>
      </c>
      <c r="AE680" s="86"/>
      <c r="AF680" s="86"/>
      <c r="AG680" s="67">
        <f t="shared" si="33"/>
        <v>0</v>
      </c>
      <c r="AH680" s="67">
        <f t="shared" si="33"/>
        <v>0</v>
      </c>
      <c r="AI680" s="88"/>
      <c r="AJ680" s="79"/>
      <c r="AK680" s="88"/>
      <c r="AL680" s="88"/>
      <c r="AM680" s="88"/>
      <c r="AN680" s="88"/>
      <c r="AO680" s="88"/>
      <c r="AP680" s="88"/>
      <c r="AQ680" s="88"/>
      <c r="AR680" s="55"/>
      <c r="AS680" s="55"/>
      <c r="AT680" s="55"/>
      <c r="AU680" s="93"/>
      <c r="AV680" s="55"/>
      <c r="AW680" s="94"/>
      <c r="AX680" s="94"/>
      <c r="AY680" s="95"/>
      <c r="AZ680" s="95"/>
      <c r="BA680" s="95"/>
      <c r="BB680" s="100"/>
      <c r="BC680" s="95"/>
      <c r="BD680" s="95"/>
      <c r="BE680" s="95"/>
      <c r="BF680" s="95"/>
      <c r="BG680" s="95"/>
      <c r="BH680" s="95"/>
      <c r="BI680" s="95" t="e">
        <f>VLOOKUP(D680,'部省规划资金拨付（年报数据）'!$C$8:'部省规划资金拨付（年报数据）'!$BE$464,1,FALSE)</f>
        <v>#N/A</v>
      </c>
      <c r="BJ680" s="43">
        <v>0</v>
      </c>
      <c r="BK680" s="43">
        <v>0</v>
      </c>
      <c r="BL680" s="43"/>
      <c r="BM680" s="43">
        <v>0</v>
      </c>
      <c r="BN680" s="43">
        <v>0</v>
      </c>
      <c r="BO680" s="43"/>
      <c r="BP680" s="43"/>
      <c r="BQ680" s="43"/>
      <c r="BR680" s="43"/>
      <c r="BS680" s="43">
        <f t="shared" si="34"/>
        <v>0</v>
      </c>
      <c r="BT680" s="106"/>
      <c r="BU680" s="106"/>
      <c r="BV680" s="110"/>
    </row>
    <row r="681" spans="1:74" ht="36">
      <c r="A681" s="28">
        <v>668</v>
      </c>
      <c r="B681" s="28" t="s">
        <v>371</v>
      </c>
      <c r="C681" s="28" t="s">
        <v>384</v>
      </c>
      <c r="D681" s="30" t="s">
        <v>3758</v>
      </c>
      <c r="E681" s="31"/>
      <c r="F681" s="31"/>
      <c r="G681" s="32"/>
      <c r="H681" s="32"/>
      <c r="I681" s="38" t="s">
        <v>478</v>
      </c>
      <c r="J681" s="39"/>
      <c r="K681" s="44"/>
      <c r="L681" s="47"/>
      <c r="M681" s="41"/>
      <c r="N681" s="149"/>
      <c r="O681" s="57"/>
      <c r="P681" s="65">
        <v>3.5</v>
      </c>
      <c r="Q681" s="65">
        <v>3.5</v>
      </c>
      <c r="R681" s="65"/>
      <c r="S681" s="65"/>
      <c r="T681" s="65"/>
      <c r="U681" s="65"/>
      <c r="V681" s="65">
        <v>2018</v>
      </c>
      <c r="W681" s="55">
        <v>2021</v>
      </c>
      <c r="X681" s="71" t="s">
        <v>2020</v>
      </c>
      <c r="Y681" s="75"/>
      <c r="Z681" s="73">
        <v>50000</v>
      </c>
      <c r="AA681" s="73"/>
      <c r="AB681" s="73">
        <v>1050</v>
      </c>
      <c r="AC681" s="73"/>
      <c r="AD681" s="67">
        <v>48950</v>
      </c>
      <c r="AE681" s="86"/>
      <c r="AF681" s="86"/>
      <c r="AG681" s="67">
        <f t="shared" si="33"/>
        <v>0</v>
      </c>
      <c r="AH681" s="67">
        <f t="shared" si="33"/>
        <v>0</v>
      </c>
      <c r="AI681" s="88"/>
      <c r="AJ681" s="79"/>
      <c r="AK681" s="88"/>
      <c r="AL681" s="88"/>
      <c r="AM681" s="88"/>
      <c r="AN681" s="88"/>
      <c r="AO681" s="88"/>
      <c r="AP681" s="88"/>
      <c r="AQ681" s="88"/>
      <c r="AR681" s="55"/>
      <c r="AS681" s="55"/>
      <c r="AT681" s="55"/>
      <c r="AU681" s="93"/>
      <c r="AV681" s="55"/>
      <c r="AW681" s="94"/>
      <c r="AX681" s="94"/>
      <c r="AY681" s="95"/>
      <c r="AZ681" s="95"/>
      <c r="BA681" s="95"/>
      <c r="BB681" s="100"/>
      <c r="BC681" s="95"/>
      <c r="BD681" s="95"/>
      <c r="BE681" s="95"/>
      <c r="BF681" s="95"/>
      <c r="BG681" s="95"/>
      <c r="BH681" s="95"/>
      <c r="BI681" s="95" t="e">
        <f>VLOOKUP(D681,'部省规划资金拨付（年报数据）'!$C$8:'部省规划资金拨付（年报数据）'!$BE$464,1,FALSE)</f>
        <v>#N/A</v>
      </c>
      <c r="BJ681" s="43">
        <v>0</v>
      </c>
      <c r="BK681" s="43">
        <v>0</v>
      </c>
      <c r="BL681" s="43"/>
      <c r="BM681" s="43">
        <v>0</v>
      </c>
      <c r="BN681" s="43">
        <v>0</v>
      </c>
      <c r="BO681" s="43"/>
      <c r="BP681" s="43"/>
      <c r="BQ681" s="43"/>
      <c r="BR681" s="43"/>
      <c r="BS681" s="43">
        <f t="shared" si="34"/>
        <v>0</v>
      </c>
      <c r="BT681" s="106"/>
      <c r="BU681" s="106"/>
      <c r="BV681" s="110"/>
    </row>
    <row r="682" spans="1:74" ht="36">
      <c r="A682" s="28">
        <v>669</v>
      </c>
      <c r="B682" s="28" t="s">
        <v>371</v>
      </c>
      <c r="C682" s="28" t="s">
        <v>378</v>
      </c>
      <c r="D682" s="30" t="s">
        <v>3759</v>
      </c>
      <c r="E682" s="31"/>
      <c r="F682" s="31"/>
      <c r="G682" s="32"/>
      <c r="H682" s="32"/>
      <c r="I682" s="38" t="s">
        <v>478</v>
      </c>
      <c r="J682" s="39"/>
      <c r="K682" s="44"/>
      <c r="L682" s="47"/>
      <c r="M682" s="41"/>
      <c r="N682" s="149"/>
      <c r="O682" s="57"/>
      <c r="P682" s="65">
        <v>3</v>
      </c>
      <c r="Q682" s="65">
        <v>3</v>
      </c>
      <c r="R682" s="65"/>
      <c r="S682" s="65"/>
      <c r="T682" s="65"/>
      <c r="U682" s="65"/>
      <c r="V682" s="65">
        <v>2019</v>
      </c>
      <c r="W682" s="55">
        <v>2021</v>
      </c>
      <c r="X682" s="71" t="s">
        <v>2020</v>
      </c>
      <c r="Y682" s="75"/>
      <c r="Z682" s="73">
        <v>9000</v>
      </c>
      <c r="AA682" s="73"/>
      <c r="AB682" s="73">
        <v>900</v>
      </c>
      <c r="AC682" s="73"/>
      <c r="AD682" s="67">
        <v>8100</v>
      </c>
      <c r="AE682" s="86"/>
      <c r="AF682" s="86"/>
      <c r="AG682" s="67">
        <f t="shared" si="33"/>
        <v>0</v>
      </c>
      <c r="AH682" s="67">
        <f t="shared" si="33"/>
        <v>0</v>
      </c>
      <c r="AI682" s="88"/>
      <c r="AJ682" s="79"/>
      <c r="AK682" s="88"/>
      <c r="AL682" s="88"/>
      <c r="AM682" s="88"/>
      <c r="AN682" s="88"/>
      <c r="AO682" s="88"/>
      <c r="AP682" s="88"/>
      <c r="AQ682" s="88"/>
      <c r="AR682" s="55"/>
      <c r="AS682" s="55"/>
      <c r="AT682" s="55"/>
      <c r="AU682" s="93"/>
      <c r="AV682" s="55"/>
      <c r="AW682" s="94"/>
      <c r="AX682" s="94"/>
      <c r="AY682" s="95"/>
      <c r="AZ682" s="95"/>
      <c r="BA682" s="95"/>
      <c r="BB682" s="100"/>
      <c r="BC682" s="95"/>
      <c r="BD682" s="95"/>
      <c r="BE682" s="95"/>
      <c r="BF682" s="95"/>
      <c r="BG682" s="95"/>
      <c r="BH682" s="95"/>
      <c r="BI682" s="95" t="e">
        <f>VLOOKUP(D682,'部省规划资金拨付（年报数据）'!$C$8:'部省规划资金拨付（年报数据）'!$BE$464,1,FALSE)</f>
        <v>#N/A</v>
      </c>
      <c r="BJ682" s="43">
        <v>0</v>
      </c>
      <c r="BK682" s="43">
        <v>0</v>
      </c>
      <c r="BL682" s="43"/>
      <c r="BM682" s="43">
        <v>0</v>
      </c>
      <c r="BN682" s="43">
        <v>0</v>
      </c>
      <c r="BO682" s="43"/>
      <c r="BP682" s="43"/>
      <c r="BQ682" s="43"/>
      <c r="BR682" s="43"/>
      <c r="BS682" s="43">
        <f t="shared" si="34"/>
        <v>0</v>
      </c>
      <c r="BT682" s="106"/>
      <c r="BU682" s="106"/>
      <c r="BV682" s="110"/>
    </row>
  </sheetData>
  <mergeCells count="64">
    <mergeCell ref="A2:BV2"/>
    <mergeCell ref="V4:W4"/>
    <mergeCell ref="BA4:BD4"/>
    <mergeCell ref="BE4:BH4"/>
    <mergeCell ref="BJ4:BK4"/>
    <mergeCell ref="BN4:BP4"/>
    <mergeCell ref="BU4:BU6"/>
    <mergeCell ref="BV4:BV6"/>
    <mergeCell ref="K4:K6"/>
    <mergeCell ref="L4:L6"/>
    <mergeCell ref="M4:M6"/>
    <mergeCell ref="N4:N6"/>
    <mergeCell ref="O4:O6"/>
    <mergeCell ref="F4:F6"/>
    <mergeCell ref="G4:G6"/>
    <mergeCell ref="H4:H6"/>
    <mergeCell ref="I4:I6"/>
    <mergeCell ref="J4:J6"/>
    <mergeCell ref="A4:A6"/>
    <mergeCell ref="B5:B6"/>
    <mergeCell ref="C5:C6"/>
    <mergeCell ref="D4:D6"/>
    <mergeCell ref="E4:E6"/>
    <mergeCell ref="P5:P6"/>
    <mergeCell ref="Q5:Q6"/>
    <mergeCell ref="R5:R6"/>
    <mergeCell ref="S5:S6"/>
    <mergeCell ref="T5:T6"/>
    <mergeCell ref="U5:U6"/>
    <mergeCell ref="V5:V6"/>
    <mergeCell ref="W5:W6"/>
    <mergeCell ref="X4:X6"/>
    <mergeCell ref="Y4:Y6"/>
    <mergeCell ref="Z5:Z6"/>
    <mergeCell ref="AB5:AB6"/>
    <mergeCell ref="AC5:AC6"/>
    <mergeCell ref="AD5:AD6"/>
    <mergeCell ref="AQ5:AQ6"/>
    <mergeCell ref="AG5:AH5"/>
    <mergeCell ref="AR5:AR6"/>
    <mergeCell ref="AU5:AU6"/>
    <mergeCell ref="AV5:AV6"/>
    <mergeCell ref="AY5:AY6"/>
    <mergeCell ref="AZ5:AZ6"/>
    <mergeCell ref="BA5:BA6"/>
    <mergeCell ref="BB5:BB6"/>
    <mergeCell ref="BC5:BC6"/>
    <mergeCell ref="BD5:BD6"/>
    <mergeCell ref="BE5:BE6"/>
    <mergeCell ref="BF5:BF6"/>
    <mergeCell ref="BG5:BG6"/>
    <mergeCell ref="BH5:BH6"/>
    <mergeCell ref="BI4:BI6"/>
    <mergeCell ref="BJ5:BJ6"/>
    <mergeCell ref="BK5:BK6"/>
    <mergeCell ref="BL4:BL6"/>
    <mergeCell ref="BM4:BM6"/>
    <mergeCell ref="BN5:BN6"/>
    <mergeCell ref="BO5:BO6"/>
    <mergeCell ref="BP5:BP6"/>
    <mergeCell ref="BQ4:BQ6"/>
    <mergeCell ref="BR4:BR6"/>
    <mergeCell ref="BS4:BS6"/>
    <mergeCell ref="BT4:BT6"/>
  </mergeCells>
  <phoneticPr fontId="40" type="noConversion"/>
  <conditionalFormatting sqref="D35">
    <cfRule type="duplicateValues" dxfId="61" priority="22"/>
    <cfRule type="duplicateValues" dxfId="60" priority="23"/>
    <cfRule type="duplicateValues" dxfId="59" priority="24"/>
  </conditionalFormatting>
  <conditionalFormatting sqref="E407">
    <cfRule type="duplicateValues" dxfId="58" priority="7"/>
    <cfRule type="duplicateValues" dxfId="57" priority="8"/>
    <cfRule type="duplicateValues" dxfId="56" priority="9"/>
  </conditionalFormatting>
  <conditionalFormatting sqref="E465:E509">
    <cfRule type="duplicateValues" dxfId="55" priority="4"/>
    <cfRule type="duplicateValues" dxfId="54" priority="5"/>
    <cfRule type="duplicateValues" dxfId="53" priority="6"/>
  </conditionalFormatting>
  <conditionalFormatting sqref="E510:E682">
    <cfRule type="duplicateValues" dxfId="52" priority="1"/>
    <cfRule type="duplicateValues" dxfId="51" priority="2"/>
  </conditionalFormatting>
  <conditionalFormatting sqref="E3:E6 E8:E66 E1 E68 E72 E74 E76:E79 E82:E84 J3 L3 N3 W3 U3 Z3 R3 P3 AF3:AH3 AD3 AW3 AZ3 AU3 AP3 AK3 BB3 AR3 BJ3 BL3:BM3 AM3">
    <cfRule type="duplicateValues" dxfId="50" priority="25"/>
    <cfRule type="duplicateValues" dxfId="49" priority="26"/>
  </conditionalFormatting>
  <conditionalFormatting sqref="E10:E66 E68 E72 E74 E76:E79 E82:E84">
    <cfRule type="duplicateValues" dxfId="48" priority="27"/>
  </conditionalFormatting>
  <conditionalFormatting sqref="E67 E69:E71 E73 E75 E80:E81">
    <cfRule type="duplicateValues" dxfId="47" priority="28"/>
    <cfRule type="duplicateValues" dxfId="46" priority="29"/>
    <cfRule type="duplicateValues" dxfId="45" priority="30"/>
  </conditionalFormatting>
  <conditionalFormatting sqref="E85:E203 E243:E254 E276 E281:E290 E294:E295 E299:E307 E309:E371">
    <cfRule type="duplicateValues" dxfId="44" priority="18"/>
  </conditionalFormatting>
  <conditionalFormatting sqref="E85:E203 E243:E254 E276 E281:E290 E299:E307 E294:E295 E309:E371">
    <cfRule type="duplicateValues" dxfId="43" priority="16"/>
    <cfRule type="duplicateValues" dxfId="42" priority="17"/>
  </conditionalFormatting>
  <conditionalFormatting sqref="E204:E242 E255:E275 E277:E280 E291:E293 E296:E298 E308">
    <cfRule type="duplicateValues" dxfId="41" priority="19"/>
    <cfRule type="duplicateValues" dxfId="40" priority="20"/>
    <cfRule type="duplicateValues" dxfId="39" priority="21"/>
  </conditionalFormatting>
  <conditionalFormatting sqref="E372:E373 E408:E464 E395:E406 E382:E392 E379:E380 E375">
    <cfRule type="duplicateValues" dxfId="38" priority="10"/>
    <cfRule type="duplicateValues" dxfId="37" priority="11"/>
    <cfRule type="duplicateValues" dxfId="36" priority="12"/>
  </conditionalFormatting>
  <conditionalFormatting sqref="E374 E393:E394 E381 E376:E378">
    <cfRule type="duplicateValues" dxfId="35" priority="13"/>
    <cfRule type="duplicateValues" dxfId="34" priority="14"/>
    <cfRule type="duplicateValues" dxfId="33" priority="15"/>
  </conditionalFormatting>
  <conditionalFormatting sqref="E510:E666 E668:E682">
    <cfRule type="duplicateValues" dxfId="32" priority="3"/>
  </conditionalFormatting>
  <dataValidations count="2">
    <dataValidation type="list" allowBlank="1" showInputMessage="1" showErrorMessage="1" sqref="M529 M514:M515">
      <formula1>"新建,新改建,改扩建,改建,路面改造"</formula1>
    </dataValidation>
    <dataValidation allowBlank="1" showInputMessage="1" showErrorMessage="1" sqref="I10:I682"/>
  </dataValidations>
  <pageMargins left="0.75" right="0.75" top="1" bottom="1" header="0.5" footer="0.5"/>
  <pageSetup paperSize="9" orientation="portrait"/>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2:XCR332"/>
  <sheetViews>
    <sheetView topLeftCell="A285" workbookViewId="0">
      <selection activeCell="A12" sqref="A12:XFD319"/>
    </sheetView>
  </sheetViews>
  <sheetFormatPr defaultColWidth="9" defaultRowHeight="13.5"/>
  <cols>
    <col min="82" max="82" width="11.125"/>
  </cols>
  <sheetData>
    <row r="2" spans="1:82 16309:16320" s="15" customFormat="1" ht="35.1" customHeight="1">
      <c r="A2" s="607" t="s">
        <v>1</v>
      </c>
      <c r="B2" s="25" t="s">
        <v>2</v>
      </c>
      <c r="C2" s="25"/>
      <c r="D2" s="602" t="s">
        <v>3</v>
      </c>
      <c r="E2" s="603" t="s">
        <v>4</v>
      </c>
      <c r="F2" s="603" t="s">
        <v>5</v>
      </c>
      <c r="G2" s="603" t="s">
        <v>6</v>
      </c>
      <c r="H2" s="603" t="s">
        <v>7</v>
      </c>
      <c r="I2" s="603" t="s">
        <v>8</v>
      </c>
      <c r="J2" s="611" t="s">
        <v>9</v>
      </c>
      <c r="K2" s="603" t="s">
        <v>10</v>
      </c>
      <c r="L2" s="602" t="s">
        <v>11</v>
      </c>
      <c r="M2" s="611" t="s">
        <v>12</v>
      </c>
      <c r="N2" s="602" t="s">
        <v>13</v>
      </c>
      <c r="O2" s="603" t="s">
        <v>14</v>
      </c>
      <c r="P2" s="59" t="s">
        <v>15</v>
      </c>
      <c r="Q2" s="59"/>
      <c r="R2" s="59"/>
      <c r="S2" s="59"/>
      <c r="T2" s="59"/>
      <c r="U2" s="59"/>
      <c r="V2" s="602" t="s">
        <v>16</v>
      </c>
      <c r="W2" s="602"/>
      <c r="X2" s="603" t="s">
        <v>17</v>
      </c>
      <c r="Y2" s="603" t="s">
        <v>18</v>
      </c>
      <c r="Z2" s="59" t="s">
        <v>19</v>
      </c>
      <c r="AA2" s="59"/>
      <c r="AB2" s="59"/>
      <c r="AC2" s="59"/>
      <c r="AD2" s="59"/>
      <c r="AE2" s="80" t="s">
        <v>21</v>
      </c>
      <c r="AF2" s="80"/>
      <c r="AG2" s="81" t="s">
        <v>22</v>
      </c>
      <c r="AH2" s="81"/>
      <c r="AI2" s="82" t="s">
        <v>23</v>
      </c>
      <c r="AJ2" s="82"/>
      <c r="AK2" s="82"/>
      <c r="AL2" s="82"/>
      <c r="AM2" s="82"/>
      <c r="AN2" s="82"/>
      <c r="AO2" s="82"/>
      <c r="AP2" s="82"/>
      <c r="AQ2" s="82"/>
      <c r="AR2" s="82"/>
      <c r="AS2" s="82" t="s">
        <v>24</v>
      </c>
      <c r="AT2" s="82"/>
      <c r="AU2" s="82"/>
      <c r="AV2" s="82"/>
      <c r="AW2" s="59" t="s">
        <v>25</v>
      </c>
      <c r="AX2" s="59"/>
      <c r="AY2" s="59"/>
      <c r="AZ2" s="59"/>
      <c r="BA2" s="601" t="s">
        <v>26</v>
      </c>
      <c r="BB2" s="613"/>
      <c r="BC2" s="613"/>
      <c r="BD2" s="613"/>
      <c r="BE2" s="601" t="s">
        <v>27</v>
      </c>
      <c r="BF2" s="613"/>
      <c r="BG2" s="613"/>
      <c r="BH2" s="613"/>
      <c r="BI2" s="592" t="s">
        <v>28</v>
      </c>
      <c r="BJ2" s="614" t="s">
        <v>29</v>
      </c>
      <c r="BK2" s="614"/>
      <c r="BL2" s="585" t="s">
        <v>30</v>
      </c>
      <c r="BM2" s="585" t="s">
        <v>31</v>
      </c>
      <c r="BN2" s="577" t="s">
        <v>32</v>
      </c>
      <c r="BO2" s="577"/>
      <c r="BP2" s="577"/>
      <c r="BQ2" s="577" t="s">
        <v>33</v>
      </c>
      <c r="BR2" s="577" t="s">
        <v>34</v>
      </c>
      <c r="BS2" s="579" t="s">
        <v>35</v>
      </c>
      <c r="BT2" s="579" t="s">
        <v>36</v>
      </c>
      <c r="BU2" s="582" t="s">
        <v>37</v>
      </c>
      <c r="BV2" s="615" t="s">
        <v>38</v>
      </c>
      <c r="BW2" s="624" t="s">
        <v>39</v>
      </c>
      <c r="BX2" s="625"/>
      <c r="BY2" s="619" t="s">
        <v>40</v>
      </c>
      <c r="BZ2" s="619" t="s">
        <v>41</v>
      </c>
      <c r="CA2" s="618" t="s">
        <v>42</v>
      </c>
      <c r="CB2" s="142"/>
      <c r="CC2" s="550" t="s">
        <v>43</v>
      </c>
      <c r="XCG2" s="17"/>
      <c r="XCH2" s="17"/>
      <c r="XCI2" s="17"/>
      <c r="XCJ2" s="17"/>
      <c r="XCK2" s="17"/>
      <c r="XCL2" s="17"/>
      <c r="XCM2" s="17"/>
      <c r="XCN2" s="17"/>
      <c r="XCO2" s="17"/>
      <c r="XCP2" s="17"/>
      <c r="XCQ2" s="17"/>
      <c r="XCR2" s="17"/>
    </row>
    <row r="3" spans="1:82 16309:16320" s="15" customFormat="1" ht="27.95" customHeight="1">
      <c r="A3" s="608"/>
      <c r="B3" s="610" t="s">
        <v>44</v>
      </c>
      <c r="C3" s="610" t="s">
        <v>45</v>
      </c>
      <c r="D3" s="602"/>
      <c r="E3" s="605"/>
      <c r="F3" s="605"/>
      <c r="G3" s="605"/>
      <c r="H3" s="605"/>
      <c r="I3" s="605"/>
      <c r="J3" s="611"/>
      <c r="K3" s="605"/>
      <c r="L3" s="602"/>
      <c r="M3" s="611"/>
      <c r="N3" s="602"/>
      <c r="O3" s="605"/>
      <c r="P3" s="603" t="s">
        <v>46</v>
      </c>
      <c r="Q3" s="603" t="s">
        <v>47</v>
      </c>
      <c r="R3" s="603" t="s">
        <v>48</v>
      </c>
      <c r="S3" s="603" t="s">
        <v>49</v>
      </c>
      <c r="T3" s="603" t="s">
        <v>50</v>
      </c>
      <c r="U3" s="603" t="s">
        <v>51</v>
      </c>
      <c r="V3" s="602" t="s">
        <v>52</v>
      </c>
      <c r="W3" s="602" t="s">
        <v>53</v>
      </c>
      <c r="X3" s="605"/>
      <c r="Y3" s="605"/>
      <c r="Z3" s="601" t="s">
        <v>54</v>
      </c>
      <c r="AA3" s="70"/>
      <c r="AB3" s="602" t="s">
        <v>55</v>
      </c>
      <c r="AC3" s="602" t="s">
        <v>56</v>
      </c>
      <c r="AD3" s="602" t="s">
        <v>57</v>
      </c>
      <c r="AE3" s="83" t="s">
        <v>58</v>
      </c>
      <c r="AF3" s="84"/>
      <c r="AG3" s="606" t="s">
        <v>58</v>
      </c>
      <c r="AH3" s="606"/>
      <c r="AI3" s="83" t="s">
        <v>59</v>
      </c>
      <c r="AJ3" s="84"/>
      <c r="AK3" s="83" t="s">
        <v>60</v>
      </c>
      <c r="AL3" s="84"/>
      <c r="AM3" s="83" t="s">
        <v>61</v>
      </c>
      <c r="AN3" s="84"/>
      <c r="AO3" s="83" t="s">
        <v>62</v>
      </c>
      <c r="AP3" s="84"/>
      <c r="AQ3" s="598" t="s">
        <v>63</v>
      </c>
      <c r="AR3" s="598" t="s">
        <v>64</v>
      </c>
      <c r="AS3" s="83" t="s">
        <v>59</v>
      </c>
      <c r="AT3" s="84"/>
      <c r="AU3" s="598" t="s">
        <v>63</v>
      </c>
      <c r="AV3" s="598" t="s">
        <v>64</v>
      </c>
      <c r="AW3" s="83" t="s">
        <v>60</v>
      </c>
      <c r="AX3" s="84"/>
      <c r="AY3" s="599" t="s">
        <v>63</v>
      </c>
      <c r="AZ3" s="600" t="s">
        <v>64</v>
      </c>
      <c r="BA3" s="595" t="s">
        <v>65</v>
      </c>
      <c r="BB3" s="588" t="s">
        <v>66</v>
      </c>
      <c r="BC3" s="590" t="s">
        <v>63</v>
      </c>
      <c r="BD3" s="597" t="s">
        <v>67</v>
      </c>
      <c r="BE3" s="595" t="s">
        <v>65</v>
      </c>
      <c r="BF3" s="588" t="s">
        <v>66</v>
      </c>
      <c r="BG3" s="590" t="s">
        <v>63</v>
      </c>
      <c r="BH3" s="591" t="s">
        <v>67</v>
      </c>
      <c r="BI3" s="593"/>
      <c r="BJ3" s="579" t="s">
        <v>68</v>
      </c>
      <c r="BK3" s="583" t="s">
        <v>69</v>
      </c>
      <c r="BL3" s="586"/>
      <c r="BM3" s="586"/>
      <c r="BN3" s="577" t="s">
        <v>70</v>
      </c>
      <c r="BO3" s="577" t="s">
        <v>71</v>
      </c>
      <c r="BP3" s="577" t="s">
        <v>72</v>
      </c>
      <c r="BQ3" s="577"/>
      <c r="BR3" s="577"/>
      <c r="BS3" s="580"/>
      <c r="BT3" s="580"/>
      <c r="BU3" s="582"/>
      <c r="BV3" s="616"/>
      <c r="BW3" s="622" t="s">
        <v>73</v>
      </c>
      <c r="BX3" s="622" t="s">
        <v>74</v>
      </c>
      <c r="BY3" s="620"/>
      <c r="BZ3" s="620"/>
      <c r="CA3" s="618"/>
      <c r="CB3" s="142"/>
      <c r="CC3" s="550"/>
      <c r="XCG3" s="17"/>
      <c r="XCH3" s="17"/>
      <c r="XCI3" s="17"/>
      <c r="XCJ3" s="17"/>
      <c r="XCK3" s="17"/>
      <c r="XCL3" s="17"/>
      <c r="XCM3" s="17"/>
      <c r="XCN3" s="17"/>
      <c r="XCO3" s="17"/>
      <c r="XCP3" s="17"/>
      <c r="XCQ3" s="17"/>
      <c r="XCR3" s="17"/>
    </row>
    <row r="4" spans="1:82 16309:16320" s="15" customFormat="1" ht="30.95" customHeight="1">
      <c r="A4" s="609"/>
      <c r="B4" s="610"/>
      <c r="C4" s="610"/>
      <c r="D4" s="602"/>
      <c r="E4" s="604"/>
      <c r="F4" s="604"/>
      <c r="G4" s="604"/>
      <c r="H4" s="604"/>
      <c r="I4" s="604"/>
      <c r="J4" s="611"/>
      <c r="K4" s="604"/>
      <c r="L4" s="602"/>
      <c r="M4" s="611"/>
      <c r="N4" s="602"/>
      <c r="O4" s="604"/>
      <c r="P4" s="604"/>
      <c r="Q4" s="604"/>
      <c r="R4" s="604"/>
      <c r="S4" s="604"/>
      <c r="T4" s="604"/>
      <c r="U4" s="604"/>
      <c r="V4" s="602"/>
      <c r="W4" s="602"/>
      <c r="X4" s="604"/>
      <c r="Y4" s="604"/>
      <c r="Z4" s="602"/>
      <c r="AA4" s="26" t="s">
        <v>75</v>
      </c>
      <c r="AB4" s="602"/>
      <c r="AC4" s="602"/>
      <c r="AD4" s="602"/>
      <c r="AE4" s="68" t="s">
        <v>65</v>
      </c>
      <c r="AF4" s="68" t="s">
        <v>66</v>
      </c>
      <c r="AG4" s="85" t="s">
        <v>65</v>
      </c>
      <c r="AH4" s="85" t="s">
        <v>66</v>
      </c>
      <c r="AI4" s="68" t="s">
        <v>65</v>
      </c>
      <c r="AJ4" s="68" t="s">
        <v>66</v>
      </c>
      <c r="AK4" s="90" t="s">
        <v>65</v>
      </c>
      <c r="AL4" s="68" t="s">
        <v>66</v>
      </c>
      <c r="AM4" s="68" t="s">
        <v>65</v>
      </c>
      <c r="AN4" s="68" t="s">
        <v>66</v>
      </c>
      <c r="AO4" s="68" t="s">
        <v>65</v>
      </c>
      <c r="AP4" s="68" t="s">
        <v>66</v>
      </c>
      <c r="AQ4" s="598"/>
      <c r="AR4" s="598"/>
      <c r="AS4" s="68" t="s">
        <v>65</v>
      </c>
      <c r="AT4" s="68" t="s">
        <v>66</v>
      </c>
      <c r="AU4" s="598"/>
      <c r="AV4" s="598"/>
      <c r="AW4" s="90" t="s">
        <v>65</v>
      </c>
      <c r="AX4" s="68" t="s">
        <v>66</v>
      </c>
      <c r="AY4" s="599"/>
      <c r="AZ4" s="600"/>
      <c r="BA4" s="596"/>
      <c r="BB4" s="589"/>
      <c r="BC4" s="590"/>
      <c r="BD4" s="597"/>
      <c r="BE4" s="596"/>
      <c r="BF4" s="589"/>
      <c r="BG4" s="590"/>
      <c r="BH4" s="591"/>
      <c r="BI4" s="594"/>
      <c r="BJ4" s="581"/>
      <c r="BK4" s="584"/>
      <c r="BL4" s="587"/>
      <c r="BM4" s="587"/>
      <c r="BN4" s="577"/>
      <c r="BO4" s="577"/>
      <c r="BP4" s="578"/>
      <c r="BQ4" s="577"/>
      <c r="BR4" s="577"/>
      <c r="BS4" s="581"/>
      <c r="BT4" s="581"/>
      <c r="BU4" s="582"/>
      <c r="BV4" s="617"/>
      <c r="BW4" s="623"/>
      <c r="BX4" s="623"/>
      <c r="BY4" s="621"/>
      <c r="BZ4" s="621"/>
      <c r="CA4" s="618"/>
      <c r="CB4" s="142"/>
      <c r="CC4" s="550"/>
      <c r="XCG4" s="17"/>
      <c r="XCH4" s="17"/>
      <c r="XCI4" s="17"/>
      <c r="XCJ4" s="17"/>
      <c r="XCK4" s="17"/>
      <c r="XCL4" s="17"/>
      <c r="XCM4" s="17"/>
      <c r="XCN4" s="17"/>
      <c r="XCO4" s="17"/>
      <c r="XCP4" s="17"/>
      <c r="XCQ4" s="17"/>
      <c r="XCR4" s="17"/>
    </row>
    <row r="5" spans="1:82 16309:16320" s="15" customFormat="1" ht="36" hidden="1">
      <c r="A5" s="28">
        <v>1</v>
      </c>
      <c r="B5" s="28" t="s">
        <v>371</v>
      </c>
      <c r="C5" s="28" t="s">
        <v>405</v>
      </c>
      <c r="D5" s="36" t="s">
        <v>406</v>
      </c>
      <c r="E5" s="31" t="s">
        <v>406</v>
      </c>
      <c r="F5" s="31" t="s">
        <v>406</v>
      </c>
      <c r="G5" s="32" t="s">
        <v>406</v>
      </c>
      <c r="H5" s="32" t="s">
        <v>407</v>
      </c>
      <c r="I5" s="38" t="s">
        <v>86</v>
      </c>
      <c r="J5" s="39" t="s">
        <v>87</v>
      </c>
      <c r="K5" s="44" t="s">
        <v>140</v>
      </c>
      <c r="L5" s="38" t="s">
        <v>141</v>
      </c>
      <c r="M5" s="41" t="s">
        <v>134</v>
      </c>
      <c r="N5" s="42" t="s">
        <v>113</v>
      </c>
      <c r="O5" s="43">
        <v>50</v>
      </c>
      <c r="P5" s="55">
        <v>48.645000000000003</v>
      </c>
      <c r="Q5" s="55"/>
      <c r="R5" s="55">
        <v>48.645000000000003</v>
      </c>
      <c r="S5" s="55"/>
      <c r="T5" s="55"/>
      <c r="U5" s="55"/>
      <c r="V5" s="55">
        <v>2015</v>
      </c>
      <c r="W5" s="55">
        <v>2017</v>
      </c>
      <c r="X5" s="71" t="s">
        <v>408</v>
      </c>
      <c r="Y5" s="72" t="s">
        <v>409</v>
      </c>
      <c r="Z5" s="73">
        <v>40324.15</v>
      </c>
      <c r="AA5" s="73">
        <v>29484.251100000001</v>
      </c>
      <c r="AB5" s="73">
        <v>19458</v>
      </c>
      <c r="AC5" s="73">
        <v>20646</v>
      </c>
      <c r="AD5" s="79">
        <v>20866.150000000001</v>
      </c>
      <c r="AE5" s="79">
        <v>11160</v>
      </c>
      <c r="AF5" s="67">
        <v>0</v>
      </c>
      <c r="AG5" s="67">
        <f t="shared" ref="AG5:AG68" si="0">AI5+AS5+AW5+BA5+BE5</f>
        <v>29164.15</v>
      </c>
      <c r="AH5" s="67">
        <f t="shared" ref="AH5:AH68" si="1">AJ5+AT5+AX5+BB5+BF5</f>
        <v>19458</v>
      </c>
      <c r="AI5" s="79">
        <v>24194</v>
      </c>
      <c r="AJ5" s="79">
        <v>19458</v>
      </c>
      <c r="AK5" s="79">
        <v>24194</v>
      </c>
      <c r="AL5" s="79">
        <v>19458</v>
      </c>
      <c r="AM5" s="79"/>
      <c r="AN5" s="79"/>
      <c r="AO5" s="79"/>
      <c r="AP5" s="79"/>
      <c r="AQ5" s="79" t="s">
        <v>93</v>
      </c>
      <c r="AR5" s="79"/>
      <c r="AS5" s="55">
        <v>4970.1499999999996</v>
      </c>
      <c r="AT5" s="55">
        <v>0</v>
      </c>
      <c r="AU5" s="93" t="s">
        <v>94</v>
      </c>
      <c r="AV5" s="55">
        <v>48.645000000000003</v>
      </c>
      <c r="AW5" s="94"/>
      <c r="AX5" s="94"/>
      <c r="AY5" s="95"/>
      <c r="AZ5" s="95"/>
      <c r="BA5" s="95"/>
      <c r="BB5" s="100"/>
      <c r="BC5" s="95"/>
      <c r="BD5" s="95"/>
      <c r="BE5" s="95"/>
      <c r="BF5" s="95"/>
      <c r="BG5" s="95"/>
      <c r="BH5" s="95"/>
      <c r="BI5" s="95">
        <f>VLOOKUP(D5,'部省规划资金拨付（年报数据）'!$C$8:'部省规划资金拨付（年报数据）'!$BE$464,18,FALSE)</f>
        <v>40210</v>
      </c>
      <c r="BJ5" s="43">
        <v>19458</v>
      </c>
      <c r="BK5" s="43">
        <v>0</v>
      </c>
      <c r="BL5" s="43"/>
      <c r="BM5" s="43">
        <v>19458</v>
      </c>
      <c r="BN5" s="43">
        <v>0</v>
      </c>
      <c r="BO5" s="43"/>
      <c r="BP5" s="43"/>
      <c r="BQ5" s="43"/>
      <c r="BR5" s="43"/>
      <c r="BS5" s="43"/>
      <c r="BT5" s="43">
        <f t="shared" ref="BT5:BT68" si="2">BM5+BN5+BQ5+BR5+BS5</f>
        <v>19458</v>
      </c>
      <c r="BU5" s="106" t="s">
        <v>410</v>
      </c>
      <c r="BV5" s="106" t="s">
        <v>410</v>
      </c>
      <c r="BW5" s="107">
        <f t="shared" ref="BW5:BW68" si="3">Z5-BI5-AB5+BT5</f>
        <v>114.15000000000146</v>
      </c>
      <c r="BX5" s="107">
        <f t="shared" ref="BX5:BX68" si="4">AA5-AB5</f>
        <v>10026.251100000001</v>
      </c>
      <c r="BY5" s="107">
        <f t="shared" ref="BY5:BY10" si="5">MIN(BW5,BX5)</f>
        <v>114.15000000000146</v>
      </c>
      <c r="BZ5" s="107"/>
      <c r="CA5" s="110"/>
      <c r="CB5" s="143" t="e">
        <f>VLOOKUP(D5,'[2]附表2-2'!$C$18:$C$185,1,FALSE)</f>
        <v>#N/A</v>
      </c>
      <c r="CC5" s="16"/>
      <c r="XCG5" s="17"/>
      <c r="XCH5" s="17"/>
      <c r="XCI5" s="17"/>
      <c r="XCJ5" s="17"/>
      <c r="XCK5" s="17"/>
      <c r="XCL5" s="17"/>
      <c r="XCM5" s="17"/>
      <c r="XCN5" s="17"/>
      <c r="XCO5" s="17"/>
      <c r="XCP5" s="17"/>
      <c r="XCQ5" s="17"/>
      <c r="XCR5" s="17"/>
    </row>
    <row r="6" spans="1:82 16309:16320" s="15" customFormat="1" ht="36" hidden="1">
      <c r="A6" s="28">
        <v>2</v>
      </c>
      <c r="B6" s="28" t="s">
        <v>274</v>
      </c>
      <c r="C6" s="28" t="s">
        <v>281</v>
      </c>
      <c r="D6" s="112" t="s">
        <v>411</v>
      </c>
      <c r="E6" s="31" t="s">
        <v>412</v>
      </c>
      <c r="F6" s="31" t="s">
        <v>413</v>
      </c>
      <c r="G6" s="32"/>
      <c r="H6" s="32"/>
      <c r="I6" s="38" t="s">
        <v>86</v>
      </c>
      <c r="J6" s="39" t="s">
        <v>87</v>
      </c>
      <c r="K6" s="44" t="s">
        <v>140</v>
      </c>
      <c r="L6" s="38" t="s">
        <v>141</v>
      </c>
      <c r="M6" s="44" t="s">
        <v>165</v>
      </c>
      <c r="N6" s="42" t="s">
        <v>90</v>
      </c>
      <c r="O6" s="43">
        <v>66.3</v>
      </c>
      <c r="P6" s="122">
        <v>65.89</v>
      </c>
      <c r="Q6" s="122"/>
      <c r="R6" s="122">
        <v>65.89</v>
      </c>
      <c r="S6" s="122"/>
      <c r="T6" s="122"/>
      <c r="U6" s="122"/>
      <c r="V6" s="122">
        <v>2015</v>
      </c>
      <c r="W6" s="55">
        <v>2020</v>
      </c>
      <c r="X6" s="71" t="s">
        <v>414</v>
      </c>
      <c r="Y6" s="72" t="s">
        <v>415</v>
      </c>
      <c r="Z6" s="73">
        <v>81226.41</v>
      </c>
      <c r="AA6" s="73">
        <v>55233.9588</v>
      </c>
      <c r="AB6" s="73">
        <v>31359</v>
      </c>
      <c r="AC6" s="73"/>
      <c r="AD6" s="73">
        <v>49867.41</v>
      </c>
      <c r="AE6" s="79">
        <v>55007</v>
      </c>
      <c r="AF6" s="67">
        <v>25086</v>
      </c>
      <c r="AG6" s="67">
        <f t="shared" si="0"/>
        <v>27431.987000000001</v>
      </c>
      <c r="AH6" s="67">
        <f t="shared" si="1"/>
        <v>0</v>
      </c>
      <c r="AI6" s="79">
        <v>0</v>
      </c>
      <c r="AJ6" s="79">
        <v>0</v>
      </c>
      <c r="AK6" s="79">
        <v>0</v>
      </c>
      <c r="AL6" s="79"/>
      <c r="AM6" s="79"/>
      <c r="AN6" s="79"/>
      <c r="AO6" s="79"/>
      <c r="AP6" s="79"/>
      <c r="AQ6" s="79" t="s">
        <v>93</v>
      </c>
      <c r="AR6" s="79"/>
      <c r="AS6" s="55"/>
      <c r="AT6" s="55"/>
      <c r="AU6" s="93" t="s">
        <v>93</v>
      </c>
      <c r="AV6" s="55"/>
      <c r="AW6" s="94">
        <v>1851.4870000000001</v>
      </c>
      <c r="AX6" s="94"/>
      <c r="AY6" s="95" t="s">
        <v>93</v>
      </c>
      <c r="AZ6" s="95"/>
      <c r="BA6" s="95">
        <v>8213.5</v>
      </c>
      <c r="BB6" s="100"/>
      <c r="BC6" s="95" t="s">
        <v>93</v>
      </c>
      <c r="BD6" s="95"/>
      <c r="BE6" s="95">
        <v>17367</v>
      </c>
      <c r="BF6" s="95"/>
      <c r="BG6" s="95" t="s">
        <v>94</v>
      </c>
      <c r="BH6" s="95">
        <v>66</v>
      </c>
      <c r="BI6" s="95">
        <f>VLOOKUP(D6,'部省规划资金拨付（年报数据）'!$C$8:'部省规划资金拨付（年报数据）'!$BE$464,18,FALSE)</f>
        <v>66645</v>
      </c>
      <c r="BJ6" s="43">
        <v>13468</v>
      </c>
      <c r="BK6" s="43">
        <v>11618</v>
      </c>
      <c r="BL6" s="43"/>
      <c r="BM6" s="43">
        <v>13468</v>
      </c>
      <c r="BN6" s="43">
        <v>6492</v>
      </c>
      <c r="BO6" s="43"/>
      <c r="BP6" s="43">
        <v>6492</v>
      </c>
      <c r="BQ6" s="43"/>
      <c r="BR6" s="43">
        <v>2018</v>
      </c>
      <c r="BS6" s="43"/>
      <c r="BT6" s="43">
        <f t="shared" si="2"/>
        <v>21978</v>
      </c>
      <c r="BU6" s="106" t="s">
        <v>416</v>
      </c>
      <c r="BV6" s="106" t="s">
        <v>417</v>
      </c>
      <c r="BW6" s="107">
        <f t="shared" si="3"/>
        <v>5200.4100000000035</v>
      </c>
      <c r="BX6" s="107">
        <f t="shared" si="4"/>
        <v>23874.9588</v>
      </c>
      <c r="BY6" s="107">
        <f t="shared" si="5"/>
        <v>5200.4100000000035</v>
      </c>
      <c r="BZ6" s="107">
        <v>4160</v>
      </c>
      <c r="CA6" s="110" t="s">
        <v>417</v>
      </c>
      <c r="CB6" s="143" t="str">
        <f>VLOOKUP(D6,'[2]附表2-2'!$C$18:$C$185,1,FALSE)</f>
        <v>S324安化东坪-梅城</v>
      </c>
      <c r="CC6" s="16">
        <v>68445</v>
      </c>
      <c r="XCG6" s="17"/>
      <c r="XCH6" s="17"/>
      <c r="XCI6" s="17"/>
      <c r="XCJ6" s="17"/>
      <c r="XCK6" s="17"/>
      <c r="XCL6" s="17"/>
      <c r="XCM6" s="17"/>
      <c r="XCN6" s="17"/>
      <c r="XCO6" s="17"/>
      <c r="XCP6" s="17"/>
      <c r="XCQ6" s="17"/>
      <c r="XCR6" s="17"/>
    </row>
    <row r="7" spans="1:82 16309:16320" s="15" customFormat="1" ht="36" hidden="1">
      <c r="A7" s="28">
        <v>3</v>
      </c>
      <c r="B7" s="28" t="s">
        <v>371</v>
      </c>
      <c r="C7" s="28" t="s">
        <v>418</v>
      </c>
      <c r="D7" s="113" t="s">
        <v>419</v>
      </c>
      <c r="E7" s="31" t="s">
        <v>419</v>
      </c>
      <c r="F7" s="31" t="s">
        <v>419</v>
      </c>
      <c r="G7" s="32"/>
      <c r="H7" s="32"/>
      <c r="I7" s="38" t="s">
        <v>86</v>
      </c>
      <c r="J7" s="39" t="s">
        <v>87</v>
      </c>
      <c r="K7" s="123" t="s">
        <v>140</v>
      </c>
      <c r="L7" s="38" t="s">
        <v>141</v>
      </c>
      <c r="M7" s="124" t="s">
        <v>89</v>
      </c>
      <c r="N7" s="42" t="s">
        <v>113</v>
      </c>
      <c r="O7" s="43">
        <v>19</v>
      </c>
      <c r="P7" s="125">
        <v>19</v>
      </c>
      <c r="Q7" s="125"/>
      <c r="R7" s="125">
        <v>19</v>
      </c>
      <c r="S7" s="125"/>
      <c r="T7" s="71"/>
      <c r="U7" s="71"/>
      <c r="V7" s="133">
        <v>2014</v>
      </c>
      <c r="W7" s="48">
        <v>2021</v>
      </c>
      <c r="X7" s="71" t="s">
        <v>420</v>
      </c>
      <c r="Y7" s="72" t="s">
        <v>421</v>
      </c>
      <c r="Z7" s="73">
        <v>39304.160000000003</v>
      </c>
      <c r="AA7" s="73">
        <v>30206.1224</v>
      </c>
      <c r="AB7" s="73">
        <v>12536</v>
      </c>
      <c r="AC7" s="73"/>
      <c r="AD7" s="79">
        <v>26768.16</v>
      </c>
      <c r="AE7" s="93">
        <v>12659</v>
      </c>
      <c r="AF7" s="93">
        <v>2130</v>
      </c>
      <c r="AG7" s="67">
        <f t="shared" si="0"/>
        <v>26644.912</v>
      </c>
      <c r="AH7" s="67">
        <f t="shared" si="1"/>
        <v>6645.2</v>
      </c>
      <c r="AI7" s="79"/>
      <c r="AJ7" s="79"/>
      <c r="AK7" s="79"/>
      <c r="AL7" s="79"/>
      <c r="AM7" s="79"/>
      <c r="AN7" s="79"/>
      <c r="AO7" s="79"/>
      <c r="AP7" s="79"/>
      <c r="AQ7" s="79"/>
      <c r="AR7" s="79"/>
      <c r="AS7" s="65"/>
      <c r="AT7" s="55"/>
      <c r="AU7" s="93"/>
      <c r="AV7" s="55"/>
      <c r="AW7" s="94">
        <v>14853.912</v>
      </c>
      <c r="AX7" s="94">
        <v>6645.2</v>
      </c>
      <c r="AY7" s="95" t="s">
        <v>93</v>
      </c>
      <c r="AZ7" s="95"/>
      <c r="BA7" s="95"/>
      <c r="BB7" s="100"/>
      <c r="BC7" s="95"/>
      <c r="BD7" s="95"/>
      <c r="BE7" s="95">
        <v>11791</v>
      </c>
      <c r="BF7" s="95"/>
      <c r="BG7" s="95" t="s">
        <v>94</v>
      </c>
      <c r="BH7" s="95">
        <v>19</v>
      </c>
      <c r="BI7" s="95">
        <f>VLOOKUP(D7,'部省规划资金拨付（年报数据）'!$C$8:'部省规划资金拨付（年报数据）'!$BE$464,18,FALSE)</f>
        <v>14300</v>
      </c>
      <c r="BJ7" s="43">
        <v>0</v>
      </c>
      <c r="BK7" s="43">
        <v>8775.2000000000007</v>
      </c>
      <c r="BL7" s="43"/>
      <c r="BM7" s="43">
        <v>0</v>
      </c>
      <c r="BN7" s="43">
        <v>0</v>
      </c>
      <c r="BO7" s="43"/>
      <c r="BP7" s="43"/>
      <c r="BQ7" s="43"/>
      <c r="BR7" s="43">
        <v>2220</v>
      </c>
      <c r="BS7" s="43"/>
      <c r="BT7" s="43">
        <f t="shared" si="2"/>
        <v>2220</v>
      </c>
      <c r="BU7" s="106" t="s">
        <v>416</v>
      </c>
      <c r="BV7" s="95" t="s">
        <v>417</v>
      </c>
      <c r="BW7" s="107">
        <f t="shared" si="3"/>
        <v>14688.160000000003</v>
      </c>
      <c r="BX7" s="107">
        <f t="shared" si="4"/>
        <v>17670.1224</v>
      </c>
      <c r="BY7" s="107">
        <f t="shared" si="5"/>
        <v>14688.160000000003</v>
      </c>
      <c r="BZ7" s="107">
        <v>2938</v>
      </c>
      <c r="CA7" s="110"/>
      <c r="CB7" s="143" t="str">
        <f>VLOOKUP(D7,'[2]附表2-2'!$C$18:$C$185,1,FALSE)</f>
        <v>G209、G319吉首过境（二期）</v>
      </c>
      <c r="CC7" s="16">
        <v>14300</v>
      </c>
      <c r="XCG7" s="17"/>
      <c r="XCH7" s="17"/>
      <c r="XCI7" s="17"/>
      <c r="XCJ7" s="17"/>
      <c r="XCK7" s="17"/>
      <c r="XCL7" s="17"/>
      <c r="XCM7" s="17"/>
      <c r="XCN7" s="17"/>
      <c r="XCO7" s="17"/>
      <c r="XCP7" s="17"/>
      <c r="XCQ7" s="17"/>
      <c r="XCR7" s="17"/>
    </row>
    <row r="8" spans="1:82 16309:16320" s="15" customFormat="1" ht="36" hidden="1">
      <c r="A8" s="28">
        <v>4</v>
      </c>
      <c r="B8" s="28" t="s">
        <v>128</v>
      </c>
      <c r="C8" s="28" t="s">
        <v>144</v>
      </c>
      <c r="D8" s="36" t="s">
        <v>422</v>
      </c>
      <c r="E8" s="31" t="s">
        <v>423</v>
      </c>
      <c r="F8" s="31" t="s">
        <v>423</v>
      </c>
      <c r="G8" s="32"/>
      <c r="H8" s="32"/>
      <c r="I8" s="38" t="s">
        <v>86</v>
      </c>
      <c r="J8" s="39" t="s">
        <v>87</v>
      </c>
      <c r="K8" s="44" t="s">
        <v>140</v>
      </c>
      <c r="L8" s="38" t="s">
        <v>141</v>
      </c>
      <c r="M8" s="41" t="s">
        <v>89</v>
      </c>
      <c r="N8" s="42" t="s">
        <v>119</v>
      </c>
      <c r="O8" s="43">
        <v>8</v>
      </c>
      <c r="P8" s="55">
        <v>7.5851600000000001</v>
      </c>
      <c r="Q8" s="55"/>
      <c r="R8" s="55">
        <v>7.5851600000000001</v>
      </c>
      <c r="S8" s="55"/>
      <c r="T8" s="55"/>
      <c r="U8" s="55"/>
      <c r="V8" s="55">
        <v>2014</v>
      </c>
      <c r="W8" s="55">
        <v>2020</v>
      </c>
      <c r="X8" s="71" t="s">
        <v>424</v>
      </c>
      <c r="Y8" s="72" t="s">
        <v>425</v>
      </c>
      <c r="Z8" s="73">
        <v>7297.6670000000004</v>
      </c>
      <c r="AA8" s="73">
        <v>5706.0715</v>
      </c>
      <c r="AB8" s="73">
        <v>2668</v>
      </c>
      <c r="AC8" s="73"/>
      <c r="AD8" s="67">
        <v>4629.6670000000004</v>
      </c>
      <c r="AE8" s="79">
        <v>4743</v>
      </c>
      <c r="AF8" s="67">
        <v>1334</v>
      </c>
      <c r="AG8" s="67">
        <f t="shared" si="0"/>
        <v>2554.6669999999999</v>
      </c>
      <c r="AH8" s="67">
        <f t="shared" si="1"/>
        <v>1334</v>
      </c>
      <c r="AI8" s="79">
        <v>1334</v>
      </c>
      <c r="AJ8" s="79">
        <v>1334</v>
      </c>
      <c r="AK8" s="79">
        <v>0</v>
      </c>
      <c r="AL8" s="79"/>
      <c r="AM8" s="79">
        <v>1334</v>
      </c>
      <c r="AN8" s="79">
        <v>1334</v>
      </c>
      <c r="AO8" s="79"/>
      <c r="AP8" s="79"/>
      <c r="AQ8" s="79" t="s">
        <v>93</v>
      </c>
      <c r="AR8" s="79"/>
      <c r="AS8" s="55">
        <v>1220.6669999999999</v>
      </c>
      <c r="AT8" s="55"/>
      <c r="AU8" s="93" t="s">
        <v>94</v>
      </c>
      <c r="AV8" s="55">
        <v>7.5851600000000001</v>
      </c>
      <c r="AW8" s="94"/>
      <c r="AX8" s="94"/>
      <c r="AY8" s="95"/>
      <c r="AZ8" s="95"/>
      <c r="BA8" s="95"/>
      <c r="BB8" s="100"/>
      <c r="BC8" s="95"/>
      <c r="BD8" s="95"/>
      <c r="BE8" s="95"/>
      <c r="BF8" s="95"/>
      <c r="BG8" s="95"/>
      <c r="BH8" s="95"/>
      <c r="BI8" s="95">
        <f>VLOOKUP(D8,'部省规划资金拨付（年报数据）'!$C$8:'部省规划资金拨付（年报数据）'!$BE$464,18,FALSE)</f>
        <v>7287.7</v>
      </c>
      <c r="BJ8" s="43">
        <v>2668</v>
      </c>
      <c r="BK8" s="43">
        <v>0</v>
      </c>
      <c r="BL8" s="43"/>
      <c r="BM8" s="43">
        <v>2668</v>
      </c>
      <c r="BN8" s="43">
        <v>0</v>
      </c>
      <c r="BO8" s="43"/>
      <c r="BP8" s="43"/>
      <c r="BQ8" s="43"/>
      <c r="BR8" s="43"/>
      <c r="BS8" s="43"/>
      <c r="BT8" s="43">
        <f t="shared" si="2"/>
        <v>2668</v>
      </c>
      <c r="BU8" s="106" t="s">
        <v>426</v>
      </c>
      <c r="BV8" s="106" t="s">
        <v>426</v>
      </c>
      <c r="BW8" s="107">
        <f t="shared" si="3"/>
        <v>9.967000000000553</v>
      </c>
      <c r="BX8" s="107">
        <f t="shared" si="4"/>
        <v>3038.0715</v>
      </c>
      <c r="BY8" s="107">
        <f t="shared" si="5"/>
        <v>9.967000000000553</v>
      </c>
      <c r="BZ8" s="107"/>
      <c r="CA8" s="110"/>
      <c r="CB8" s="143" t="e">
        <f>VLOOKUP(D8,'[2]附表2-2'!$C$18:$C$185,1,FALSE)</f>
        <v>#N/A</v>
      </c>
      <c r="CC8" s="16"/>
      <c r="XCG8" s="17"/>
      <c r="XCH8" s="17"/>
      <c r="XCI8" s="17"/>
      <c r="XCJ8" s="17"/>
      <c r="XCK8" s="17"/>
      <c r="XCL8" s="17"/>
      <c r="XCM8" s="17"/>
      <c r="XCN8" s="17"/>
      <c r="XCO8" s="17"/>
      <c r="XCP8" s="17"/>
      <c r="XCQ8" s="17"/>
      <c r="XCR8" s="17"/>
    </row>
    <row r="9" spans="1:82 16309:16320" s="15" customFormat="1" ht="96" hidden="1">
      <c r="A9" s="28">
        <v>5</v>
      </c>
      <c r="B9" s="28" t="s">
        <v>300</v>
      </c>
      <c r="C9" s="28" t="s">
        <v>427</v>
      </c>
      <c r="D9" s="36" t="s">
        <v>428</v>
      </c>
      <c r="E9" s="31" t="s">
        <v>428</v>
      </c>
      <c r="F9" s="31" t="s">
        <v>428</v>
      </c>
      <c r="G9" s="32"/>
      <c r="H9" s="32"/>
      <c r="I9" s="38" t="s">
        <v>86</v>
      </c>
      <c r="J9" s="39" t="s">
        <v>87</v>
      </c>
      <c r="K9" s="126" t="s">
        <v>88</v>
      </c>
      <c r="L9" s="47"/>
      <c r="M9" s="41" t="s">
        <v>165</v>
      </c>
      <c r="N9" s="42" t="s">
        <v>113</v>
      </c>
      <c r="O9" s="43">
        <v>20.166</v>
      </c>
      <c r="P9" s="55">
        <v>23</v>
      </c>
      <c r="Q9" s="55"/>
      <c r="R9" s="55">
        <v>23</v>
      </c>
      <c r="S9" s="55"/>
      <c r="T9" s="55"/>
      <c r="U9" s="55"/>
      <c r="V9" s="55">
        <v>2011</v>
      </c>
      <c r="W9" s="55">
        <v>2020</v>
      </c>
      <c r="X9" s="71" t="s">
        <v>429</v>
      </c>
      <c r="Y9" s="72" t="s">
        <v>430</v>
      </c>
      <c r="Z9" s="73">
        <v>119044</v>
      </c>
      <c r="AA9" s="73">
        <v>84521.24</v>
      </c>
      <c r="AB9" s="73">
        <v>83878</v>
      </c>
      <c r="AC9" s="73"/>
      <c r="AD9" s="67">
        <v>35166</v>
      </c>
      <c r="AE9" s="79">
        <v>110695.821162022</v>
      </c>
      <c r="AF9" s="67">
        <v>75529.821162021704</v>
      </c>
      <c r="AG9" s="67">
        <f t="shared" si="0"/>
        <v>8348.1788379782665</v>
      </c>
      <c r="AH9" s="67">
        <f t="shared" si="1"/>
        <v>8348.1788379782702</v>
      </c>
      <c r="AI9" s="79">
        <v>8348</v>
      </c>
      <c r="AJ9" s="79">
        <v>8348.1788379782702</v>
      </c>
      <c r="AK9" s="79">
        <v>0</v>
      </c>
      <c r="AL9" s="79"/>
      <c r="AM9" s="79">
        <v>8348</v>
      </c>
      <c r="AN9" s="79">
        <v>8348.1788379782702</v>
      </c>
      <c r="AO9" s="79"/>
      <c r="AP9" s="79"/>
      <c r="AQ9" s="79" t="s">
        <v>93</v>
      </c>
      <c r="AR9" s="79"/>
      <c r="AS9" s="55">
        <v>0.178837978266529</v>
      </c>
      <c r="AT9" s="55"/>
      <c r="AU9" s="93" t="s">
        <v>94</v>
      </c>
      <c r="AV9" s="55">
        <v>12</v>
      </c>
      <c r="AW9" s="94"/>
      <c r="AX9" s="94"/>
      <c r="AY9" s="95"/>
      <c r="AZ9" s="95"/>
      <c r="BA9" s="95"/>
      <c r="BB9" s="100"/>
      <c r="BC9" s="95"/>
      <c r="BD9" s="95"/>
      <c r="BE9" s="95"/>
      <c r="BF9" s="95"/>
      <c r="BG9" s="95"/>
      <c r="BH9" s="95"/>
      <c r="BI9" s="95">
        <f>VLOOKUP(D9,'部省规划资金拨付（年报数据）'!$C$8:'部省规划资金拨付（年报数据）'!$BE$464,18,FALSE)</f>
        <v>106434</v>
      </c>
      <c r="BJ9" s="43">
        <v>83878</v>
      </c>
      <c r="BK9" s="43">
        <v>0</v>
      </c>
      <c r="BL9" s="43"/>
      <c r="BM9" s="43">
        <v>83878</v>
      </c>
      <c r="BN9" s="43">
        <v>0</v>
      </c>
      <c r="BO9" s="43"/>
      <c r="BP9" s="43"/>
      <c r="BQ9" s="43"/>
      <c r="BR9" s="43"/>
      <c r="BS9" s="43"/>
      <c r="BT9" s="43">
        <f t="shared" si="2"/>
        <v>83878</v>
      </c>
      <c r="BU9" s="106" t="s">
        <v>426</v>
      </c>
      <c r="BV9" s="106" t="s">
        <v>426</v>
      </c>
      <c r="BW9" s="107">
        <f t="shared" si="3"/>
        <v>12610</v>
      </c>
      <c r="BX9" s="107">
        <f t="shared" si="4"/>
        <v>643.24000000000524</v>
      </c>
      <c r="BY9" s="107">
        <f t="shared" si="5"/>
        <v>643.24000000000524</v>
      </c>
      <c r="BZ9" s="107"/>
      <c r="CA9" s="110"/>
      <c r="CB9" s="143" t="e">
        <f>VLOOKUP(D9,'[2]附表2-2'!$C$18:$C$185,1,FALSE)</f>
        <v>#N/A</v>
      </c>
      <c r="CD9" s="16">
        <f>BI9/Z9</f>
        <v>0.89407277981250632</v>
      </c>
      <c r="XCG9" s="17"/>
      <c r="XCH9" s="17"/>
      <c r="XCI9" s="17"/>
      <c r="XCJ9" s="17"/>
      <c r="XCK9" s="17"/>
      <c r="XCL9" s="17"/>
      <c r="XCM9" s="17"/>
      <c r="XCN9" s="17"/>
      <c r="XCO9" s="17"/>
      <c r="XCP9" s="17"/>
      <c r="XCQ9" s="17"/>
      <c r="XCR9" s="17"/>
    </row>
    <row r="10" spans="1:82 16309:16320" s="15" customFormat="1" ht="36" hidden="1">
      <c r="A10" s="28">
        <v>6</v>
      </c>
      <c r="B10" s="28" t="s">
        <v>230</v>
      </c>
      <c r="C10" s="28" t="s">
        <v>231</v>
      </c>
      <c r="D10" s="112" t="s">
        <v>431</v>
      </c>
      <c r="E10" s="31" t="s">
        <v>431</v>
      </c>
      <c r="F10" s="31" t="s">
        <v>431</v>
      </c>
      <c r="G10" s="32"/>
      <c r="H10" s="32"/>
      <c r="I10" s="38" t="s">
        <v>86</v>
      </c>
      <c r="J10" s="39" t="s">
        <v>87</v>
      </c>
      <c r="K10" s="44" t="s">
        <v>140</v>
      </c>
      <c r="L10" s="38" t="s">
        <v>234</v>
      </c>
      <c r="M10" s="44" t="s">
        <v>89</v>
      </c>
      <c r="N10" s="42" t="s">
        <v>119</v>
      </c>
      <c r="O10" s="43">
        <v>9</v>
      </c>
      <c r="P10" s="122">
        <v>30.236999999999998</v>
      </c>
      <c r="Q10" s="122">
        <v>30.236999999999998</v>
      </c>
      <c r="R10" s="122"/>
      <c r="S10" s="122"/>
      <c r="T10" s="122"/>
      <c r="U10" s="122"/>
      <c r="V10" s="122">
        <v>2014</v>
      </c>
      <c r="W10" s="55">
        <v>2020</v>
      </c>
      <c r="X10" s="71" t="s">
        <v>432</v>
      </c>
      <c r="Y10" s="136" t="s">
        <v>433</v>
      </c>
      <c r="Z10" s="73">
        <v>149669.29999999999</v>
      </c>
      <c r="AA10" s="73">
        <v>106265.20299999999</v>
      </c>
      <c r="AB10" s="73">
        <v>4338</v>
      </c>
      <c r="AC10" s="73"/>
      <c r="AD10" s="73">
        <v>145331.29999999999</v>
      </c>
      <c r="AE10" s="79">
        <v>36976</v>
      </c>
      <c r="AF10" s="67">
        <v>4337.9972550186903</v>
      </c>
      <c r="AG10" s="67">
        <f t="shared" si="0"/>
        <v>0</v>
      </c>
      <c r="AH10" s="67">
        <f t="shared" si="1"/>
        <v>0</v>
      </c>
      <c r="AI10" s="79">
        <v>0</v>
      </c>
      <c r="AJ10" s="79">
        <v>0</v>
      </c>
      <c r="AK10" s="79">
        <v>0</v>
      </c>
      <c r="AL10" s="79"/>
      <c r="AM10" s="79"/>
      <c r="AN10" s="79"/>
      <c r="AO10" s="79"/>
      <c r="AP10" s="79"/>
      <c r="AQ10" s="79" t="s">
        <v>93</v>
      </c>
      <c r="AR10" s="79"/>
      <c r="AS10" s="55"/>
      <c r="AT10" s="55"/>
      <c r="AU10" s="93" t="s">
        <v>93</v>
      </c>
      <c r="AV10" s="55"/>
      <c r="AW10" s="94"/>
      <c r="AX10" s="94"/>
      <c r="AY10" s="95"/>
      <c r="AZ10" s="95"/>
      <c r="BA10" s="95"/>
      <c r="BB10" s="100"/>
      <c r="BC10" s="95"/>
      <c r="BD10" s="95"/>
      <c r="BE10" s="95"/>
      <c r="BF10" s="95"/>
      <c r="BG10" s="95"/>
      <c r="BH10" s="95"/>
      <c r="BI10" s="95">
        <f>VLOOKUP(D10,'部省规划资金拨付（年报数据）'!$C$8:'部省规划资金拨付（年报数据）'!$BE$464,18,FALSE)</f>
        <v>66790</v>
      </c>
      <c r="BJ10" s="43">
        <v>4337.9972550186903</v>
      </c>
      <c r="BK10" s="43">
        <v>0</v>
      </c>
      <c r="BL10" s="43"/>
      <c r="BM10" s="43">
        <v>4337.9972550186903</v>
      </c>
      <c r="BN10" s="43">
        <v>0</v>
      </c>
      <c r="BO10" s="43"/>
      <c r="BP10" s="43"/>
      <c r="BQ10" s="43"/>
      <c r="BR10" s="43"/>
      <c r="BS10" s="43"/>
      <c r="BT10" s="43">
        <f t="shared" si="2"/>
        <v>4337.9972550186903</v>
      </c>
      <c r="BU10" s="106" t="s">
        <v>426</v>
      </c>
      <c r="BV10" s="106" t="s">
        <v>426</v>
      </c>
      <c r="BW10" s="107">
        <f t="shared" si="3"/>
        <v>82879.297255018682</v>
      </c>
      <c r="BX10" s="107">
        <f t="shared" si="4"/>
        <v>101927.20299999999</v>
      </c>
      <c r="BY10" s="107">
        <f t="shared" si="5"/>
        <v>82879.297255018682</v>
      </c>
      <c r="BZ10" s="107"/>
      <c r="CA10" s="110"/>
      <c r="CB10" s="143" t="e">
        <f>VLOOKUP(D10,'[2]附表2-2'!$C$18:$C$185,1,FALSE)</f>
        <v>#N/A</v>
      </c>
      <c r="CC10" s="16"/>
      <c r="XCG10" s="17"/>
      <c r="XCH10" s="17"/>
      <c r="XCI10" s="17"/>
      <c r="XCJ10" s="17"/>
      <c r="XCK10" s="17"/>
      <c r="XCL10" s="17"/>
      <c r="XCM10" s="17"/>
      <c r="XCN10" s="17"/>
      <c r="XCO10" s="17"/>
      <c r="XCP10" s="17"/>
      <c r="XCQ10" s="17"/>
      <c r="XCR10" s="17"/>
    </row>
    <row r="11" spans="1:82 16309:16320" s="15" customFormat="1" ht="36" hidden="1">
      <c r="A11" s="28">
        <v>7</v>
      </c>
      <c r="B11" s="28" t="s">
        <v>116</v>
      </c>
      <c r="C11" s="28" t="s">
        <v>122</v>
      </c>
      <c r="D11" s="36" t="s">
        <v>434</v>
      </c>
      <c r="E11" s="31" t="s">
        <v>434</v>
      </c>
      <c r="F11" s="31" t="s">
        <v>434</v>
      </c>
      <c r="G11" s="32"/>
      <c r="H11" s="32"/>
      <c r="I11" s="38" t="s">
        <v>86</v>
      </c>
      <c r="J11" s="39" t="s">
        <v>87</v>
      </c>
      <c r="K11" s="54" t="s">
        <v>88</v>
      </c>
      <c r="L11" s="38"/>
      <c r="M11" s="41" t="s">
        <v>89</v>
      </c>
      <c r="N11" s="42" t="s">
        <v>119</v>
      </c>
      <c r="O11" s="43">
        <v>22.128</v>
      </c>
      <c r="P11" s="55">
        <v>19.882000000000001</v>
      </c>
      <c r="Q11" s="55"/>
      <c r="R11" s="55">
        <v>19.882000000000001</v>
      </c>
      <c r="S11" s="55"/>
      <c r="T11" s="55"/>
      <c r="U11" s="55"/>
      <c r="V11" s="55">
        <v>2015</v>
      </c>
      <c r="W11" s="48">
        <v>2021</v>
      </c>
      <c r="X11" s="71" t="s">
        <v>435</v>
      </c>
      <c r="Y11" s="72" t="s">
        <v>436</v>
      </c>
      <c r="Z11" s="73">
        <v>18762</v>
      </c>
      <c r="AA11" s="73">
        <v>13073.2353</v>
      </c>
      <c r="AB11" s="73">
        <v>5816</v>
      </c>
      <c r="AC11" s="73"/>
      <c r="AD11" s="67">
        <v>12946</v>
      </c>
      <c r="AE11" s="79">
        <v>12195</v>
      </c>
      <c r="AF11" s="67">
        <v>3489.6</v>
      </c>
      <c r="AG11" s="67">
        <f t="shared" si="0"/>
        <v>6566.9</v>
      </c>
      <c r="AH11" s="67">
        <f t="shared" si="1"/>
        <v>2326.4</v>
      </c>
      <c r="AI11" s="79">
        <v>6566.9</v>
      </c>
      <c r="AJ11" s="79">
        <v>2326.4</v>
      </c>
      <c r="AK11" s="79">
        <v>0</v>
      </c>
      <c r="AL11" s="79"/>
      <c r="AM11" s="79">
        <v>6566.9</v>
      </c>
      <c r="AN11" s="79">
        <v>2326.4</v>
      </c>
      <c r="AO11" s="79"/>
      <c r="AP11" s="79"/>
      <c r="AQ11" s="79" t="s">
        <v>93</v>
      </c>
      <c r="AR11" s="79"/>
      <c r="AS11" s="55"/>
      <c r="AT11" s="55"/>
      <c r="AU11" s="93" t="s">
        <v>94</v>
      </c>
      <c r="AV11" s="55">
        <v>19.882000000000001</v>
      </c>
      <c r="AW11" s="94"/>
      <c r="AX11" s="94"/>
      <c r="AY11" s="95"/>
      <c r="AZ11" s="95"/>
      <c r="BA11" s="95"/>
      <c r="BB11" s="100"/>
      <c r="BC11" s="95"/>
      <c r="BD11" s="95"/>
      <c r="BE11" s="95"/>
      <c r="BF11" s="95"/>
      <c r="BG11" s="95"/>
      <c r="BH11" s="95"/>
      <c r="BI11" s="95">
        <f>VLOOKUP(D11,'部省规划资金拨付（年报数据）'!$C$8:'部省规划资金拨付（年报数据）'!$BE$464,18,FALSE)</f>
        <v>17620</v>
      </c>
      <c r="BJ11" s="141">
        <v>2326.4</v>
      </c>
      <c r="BK11" s="43">
        <v>3489.6</v>
      </c>
      <c r="BL11" s="43"/>
      <c r="BM11" s="43">
        <v>2326.4</v>
      </c>
      <c r="BN11" s="43">
        <v>0</v>
      </c>
      <c r="BO11" s="43"/>
      <c r="BP11" s="43"/>
      <c r="BQ11" s="43"/>
      <c r="BR11" s="43"/>
      <c r="BS11" s="43"/>
      <c r="BT11" s="43">
        <f t="shared" si="2"/>
        <v>2326.4</v>
      </c>
      <c r="BU11" s="106" t="s">
        <v>426</v>
      </c>
      <c r="BV11" s="106" t="s">
        <v>426</v>
      </c>
      <c r="BW11" s="107">
        <f t="shared" si="3"/>
        <v>-2347.6</v>
      </c>
      <c r="BX11" s="107">
        <f t="shared" si="4"/>
        <v>7257.2353000000003</v>
      </c>
      <c r="BY11" s="107"/>
      <c r="BZ11" s="107"/>
      <c r="CA11" s="110"/>
      <c r="CB11" s="143" t="e">
        <f>VLOOKUP(D11,'[2]附表2-2'!$C$18:$C$185,1,FALSE)</f>
        <v>#N/A</v>
      </c>
      <c r="CC11" s="16"/>
      <c r="CD11" s="16">
        <f>BI11/Z11</f>
        <v>0.93913228866858545</v>
      </c>
      <c r="XCG11" s="17"/>
      <c r="XCH11" s="17"/>
      <c r="XCI11" s="17"/>
      <c r="XCJ11" s="17"/>
      <c r="XCK11" s="17"/>
      <c r="XCL11" s="17"/>
      <c r="XCM11" s="17"/>
      <c r="XCN11" s="17"/>
      <c r="XCO11" s="17"/>
      <c r="XCP11" s="17"/>
      <c r="XCQ11" s="17"/>
      <c r="XCR11" s="17"/>
    </row>
    <row r="12" spans="1:82 16309:16320" s="15" customFormat="1" ht="36">
      <c r="A12" s="28">
        <v>8</v>
      </c>
      <c r="B12" s="28" t="s">
        <v>116</v>
      </c>
      <c r="C12" s="28" t="s">
        <v>437</v>
      </c>
      <c r="D12" s="30" t="s">
        <v>438</v>
      </c>
      <c r="E12" s="31" t="s">
        <v>438</v>
      </c>
      <c r="F12" s="31" t="s">
        <v>438</v>
      </c>
      <c r="G12" s="32"/>
      <c r="H12" s="32"/>
      <c r="I12" s="38" t="s">
        <v>86</v>
      </c>
      <c r="J12" s="39" t="s">
        <v>87</v>
      </c>
      <c r="K12" s="40" t="s">
        <v>88</v>
      </c>
      <c r="L12" s="38"/>
      <c r="M12" s="127" t="s">
        <v>89</v>
      </c>
      <c r="N12" s="42" t="s">
        <v>119</v>
      </c>
      <c r="O12" s="43">
        <v>16.081</v>
      </c>
      <c r="P12" s="128">
        <v>16.052</v>
      </c>
      <c r="Q12" s="128">
        <v>15.039</v>
      </c>
      <c r="R12" s="128"/>
      <c r="S12" s="60"/>
      <c r="T12" s="60">
        <v>1013</v>
      </c>
      <c r="U12" s="60"/>
      <c r="V12" s="128">
        <v>2017</v>
      </c>
      <c r="W12" s="62">
        <v>2020</v>
      </c>
      <c r="X12" s="71" t="s">
        <v>439</v>
      </c>
      <c r="Y12" s="72" t="s">
        <v>440</v>
      </c>
      <c r="Z12" s="73">
        <v>53868.38</v>
      </c>
      <c r="AA12" s="73">
        <v>40165.96</v>
      </c>
      <c r="AB12" s="73">
        <v>4375</v>
      </c>
      <c r="AC12" s="73"/>
      <c r="AD12" s="67">
        <v>49493.38</v>
      </c>
      <c r="AE12" s="55">
        <v>10774</v>
      </c>
      <c r="AF12" s="55">
        <v>1977</v>
      </c>
      <c r="AG12" s="67">
        <f t="shared" si="0"/>
        <v>16160.189999999999</v>
      </c>
      <c r="AH12" s="67">
        <f t="shared" si="1"/>
        <v>0</v>
      </c>
      <c r="AI12" s="79"/>
      <c r="AJ12" s="79"/>
      <c r="AK12" s="79"/>
      <c r="AL12" s="79"/>
      <c r="AM12" s="79"/>
      <c r="AN12" s="79"/>
      <c r="AO12" s="79"/>
      <c r="AP12" s="79"/>
      <c r="AQ12" s="79"/>
      <c r="AR12" s="79"/>
      <c r="AS12" s="55">
        <v>8080.2569999999996</v>
      </c>
      <c r="AT12" s="55"/>
      <c r="AU12" s="93" t="s">
        <v>246</v>
      </c>
      <c r="AV12" s="55"/>
      <c r="AW12" s="94">
        <v>8079.933</v>
      </c>
      <c r="AX12" s="94">
        <v>0</v>
      </c>
      <c r="AY12" s="95" t="s">
        <v>93</v>
      </c>
      <c r="AZ12" s="95"/>
      <c r="BA12" s="95"/>
      <c r="BB12" s="100"/>
      <c r="BC12" s="95"/>
      <c r="BD12" s="95"/>
      <c r="BE12" s="95"/>
      <c r="BF12" s="95"/>
      <c r="BG12" s="95"/>
      <c r="BH12" s="95"/>
      <c r="BI12" s="95">
        <f>VLOOKUP(D12,'部省规划资金拨付（年报数据）'!$C$8:'部省规划资金拨付（年报数据）'!$BE$464,18,FALSE)</f>
        <v>6460</v>
      </c>
      <c r="BJ12" s="43">
        <v>0</v>
      </c>
      <c r="BK12" s="43">
        <v>1977</v>
      </c>
      <c r="BL12" s="43"/>
      <c r="BM12" s="43">
        <v>0</v>
      </c>
      <c r="BN12" s="43">
        <v>0</v>
      </c>
      <c r="BO12" s="43"/>
      <c r="BP12" s="43"/>
      <c r="BQ12" s="43"/>
      <c r="BR12" s="43">
        <v>350</v>
      </c>
      <c r="BS12" s="43">
        <v>1627</v>
      </c>
      <c r="BT12" s="43">
        <f t="shared" si="2"/>
        <v>1977</v>
      </c>
      <c r="BU12" s="106" t="s">
        <v>426</v>
      </c>
      <c r="BV12" s="106" t="s">
        <v>426</v>
      </c>
      <c r="BW12" s="107">
        <f t="shared" si="3"/>
        <v>45010.38</v>
      </c>
      <c r="BX12" s="107">
        <f t="shared" si="4"/>
        <v>35790.959999999999</v>
      </c>
      <c r="BY12" s="107">
        <f t="shared" ref="BY12:BY14" si="6">MIN(BW12,BX12)</f>
        <v>35790.959999999999</v>
      </c>
      <c r="BZ12" s="107"/>
      <c r="CA12" s="110"/>
      <c r="CB12" s="143" t="e">
        <f>VLOOKUP(D12,'[2]附表2-2'!$C$18:$C$185,1,FALSE)</f>
        <v>#N/A</v>
      </c>
      <c r="CC12" s="16"/>
      <c r="CD12" s="16">
        <f>BI12/Z12</f>
        <v>0.11992192822579778</v>
      </c>
      <c r="XCG12" s="17"/>
      <c r="XCH12" s="17"/>
      <c r="XCI12" s="17"/>
      <c r="XCJ12" s="17"/>
      <c r="XCK12" s="17"/>
      <c r="XCL12" s="17"/>
      <c r="XCM12" s="17"/>
      <c r="XCN12" s="17"/>
      <c r="XCO12" s="17"/>
      <c r="XCP12" s="17"/>
      <c r="XCQ12" s="17"/>
      <c r="XCR12" s="17"/>
    </row>
    <row r="13" spans="1:82 16309:16320" s="15" customFormat="1" ht="36">
      <c r="A13" s="28">
        <v>9</v>
      </c>
      <c r="B13" s="28" t="s">
        <v>116</v>
      </c>
      <c r="C13" s="28" t="s">
        <v>122</v>
      </c>
      <c r="D13" s="30" t="s">
        <v>441</v>
      </c>
      <c r="E13" s="31" t="s">
        <v>441</v>
      </c>
      <c r="F13" s="31" t="s">
        <v>441</v>
      </c>
      <c r="G13" s="32"/>
      <c r="H13" s="32"/>
      <c r="I13" s="38" t="s">
        <v>86</v>
      </c>
      <c r="J13" s="39" t="s">
        <v>87</v>
      </c>
      <c r="K13" s="44" t="s">
        <v>88</v>
      </c>
      <c r="L13" s="38"/>
      <c r="M13" s="41" t="s">
        <v>89</v>
      </c>
      <c r="N13" s="42" t="s">
        <v>113</v>
      </c>
      <c r="O13" s="43">
        <v>22.684999999999999</v>
      </c>
      <c r="P13" s="55">
        <v>22.722000000000001</v>
      </c>
      <c r="Q13" s="55">
        <v>22.722000000000001</v>
      </c>
      <c r="R13" s="55"/>
      <c r="S13" s="55"/>
      <c r="T13" s="55"/>
      <c r="U13" s="55"/>
      <c r="V13" s="55">
        <v>2015</v>
      </c>
      <c r="W13" s="48">
        <v>2021</v>
      </c>
      <c r="X13" s="71" t="s">
        <v>442</v>
      </c>
      <c r="Y13" s="72" t="s">
        <v>443</v>
      </c>
      <c r="Z13" s="73">
        <v>51180</v>
      </c>
      <c r="AA13" s="73">
        <v>36911.263700000003</v>
      </c>
      <c r="AB13" s="73">
        <v>6626</v>
      </c>
      <c r="AC13" s="73"/>
      <c r="AD13" s="67">
        <v>44554</v>
      </c>
      <c r="AE13" s="79">
        <v>11500</v>
      </c>
      <c r="AF13" s="67">
        <v>1987.8</v>
      </c>
      <c r="AG13" s="67">
        <f t="shared" si="0"/>
        <v>40280</v>
      </c>
      <c r="AH13" s="67">
        <f t="shared" si="1"/>
        <v>4638.2</v>
      </c>
      <c r="AI13" s="79">
        <v>0</v>
      </c>
      <c r="AJ13" s="79">
        <v>0</v>
      </c>
      <c r="AK13" s="79">
        <v>0</v>
      </c>
      <c r="AL13" s="79"/>
      <c r="AM13" s="79"/>
      <c r="AN13" s="79"/>
      <c r="AO13" s="79"/>
      <c r="AP13" s="79"/>
      <c r="AQ13" s="79" t="s">
        <v>246</v>
      </c>
      <c r="AR13" s="79"/>
      <c r="AS13" s="55">
        <v>19208</v>
      </c>
      <c r="AT13" s="55">
        <v>1987.8</v>
      </c>
      <c r="AU13" s="93" t="s">
        <v>93</v>
      </c>
      <c r="AV13" s="55"/>
      <c r="AW13" s="94">
        <v>20472</v>
      </c>
      <c r="AX13" s="94">
        <v>2650.4</v>
      </c>
      <c r="AY13" s="95" t="s">
        <v>94</v>
      </c>
      <c r="AZ13" s="95">
        <v>22.722000000000001</v>
      </c>
      <c r="BA13" s="95"/>
      <c r="BB13" s="100"/>
      <c r="BC13" s="95"/>
      <c r="BD13" s="95"/>
      <c r="BE13" s="95">
        <v>600</v>
      </c>
      <c r="BF13" s="95"/>
      <c r="BG13" s="95"/>
      <c r="BH13" s="95"/>
      <c r="BI13" s="95">
        <f>VLOOKUP(D13,'部省规划资金拨付（年报数据）'!$C$8:'部省规划资金拨付（年报数据）'!$BE$464,18,FALSE)</f>
        <v>32700</v>
      </c>
      <c r="BJ13" s="141">
        <v>477</v>
      </c>
      <c r="BK13" s="43">
        <v>6149</v>
      </c>
      <c r="BL13" s="43"/>
      <c r="BM13" s="43">
        <v>477</v>
      </c>
      <c r="BN13" s="43">
        <v>0</v>
      </c>
      <c r="BO13" s="43"/>
      <c r="BP13" s="43"/>
      <c r="BQ13" s="43"/>
      <c r="BR13" s="43"/>
      <c r="BS13" s="43"/>
      <c r="BT13" s="43">
        <f t="shared" si="2"/>
        <v>477</v>
      </c>
      <c r="BU13" s="106" t="s">
        <v>426</v>
      </c>
      <c r="BV13" s="106" t="s">
        <v>426</v>
      </c>
      <c r="BW13" s="107">
        <f t="shared" si="3"/>
        <v>12331</v>
      </c>
      <c r="BX13" s="107">
        <f t="shared" si="4"/>
        <v>30285.263700000003</v>
      </c>
      <c r="BY13" s="107">
        <f t="shared" si="6"/>
        <v>12331</v>
      </c>
      <c r="BZ13" s="107"/>
      <c r="CA13" s="110"/>
      <c r="CB13" s="143" t="str">
        <f>VLOOKUP(D13,'[2]附表2-2'!$C$18:$C$185,1,FALSE)</f>
        <v>G107耒阳绕城公路</v>
      </c>
      <c r="CC13" s="16">
        <v>0</v>
      </c>
      <c r="CD13" s="15">
        <f>CC13/Z13</f>
        <v>0</v>
      </c>
      <c r="XCG13" s="17"/>
      <c r="XCH13" s="17"/>
      <c r="XCI13" s="17"/>
      <c r="XCJ13" s="17"/>
      <c r="XCK13" s="17"/>
      <c r="XCL13" s="17"/>
      <c r="XCM13" s="17"/>
      <c r="XCN13" s="17"/>
      <c r="XCO13" s="17"/>
      <c r="XCP13" s="17"/>
      <c r="XCQ13" s="17"/>
      <c r="XCR13" s="17"/>
    </row>
    <row r="14" spans="1:82 16309:16320" s="15" customFormat="1" ht="60" hidden="1">
      <c r="A14" s="28">
        <v>10</v>
      </c>
      <c r="B14" s="28" t="s">
        <v>162</v>
      </c>
      <c r="C14" s="28" t="s">
        <v>686</v>
      </c>
      <c r="D14" s="30" t="s">
        <v>1213</v>
      </c>
      <c r="E14" s="31" t="s">
        <v>1214</v>
      </c>
      <c r="F14" s="31" t="s">
        <v>1215</v>
      </c>
      <c r="G14" s="32"/>
      <c r="H14" s="32" t="s">
        <v>1216</v>
      </c>
      <c r="I14" s="38" t="s">
        <v>86</v>
      </c>
      <c r="J14" s="39" t="s">
        <v>87</v>
      </c>
      <c r="K14" s="40" t="s">
        <v>88</v>
      </c>
      <c r="L14" s="38"/>
      <c r="M14" s="129" t="s">
        <v>134</v>
      </c>
      <c r="N14" s="42" t="s">
        <v>113</v>
      </c>
      <c r="O14" s="43">
        <v>19</v>
      </c>
      <c r="P14" s="55">
        <v>19.140999999999998</v>
      </c>
      <c r="Q14" s="66">
        <v>19.140999999999998</v>
      </c>
      <c r="R14" s="66"/>
      <c r="S14" s="66"/>
      <c r="T14" s="66"/>
      <c r="U14" s="66"/>
      <c r="V14" s="66">
        <v>2017</v>
      </c>
      <c r="W14" s="66">
        <v>2020</v>
      </c>
      <c r="X14" s="71" t="s">
        <v>1217</v>
      </c>
      <c r="Y14" s="72" t="s">
        <v>1218</v>
      </c>
      <c r="Z14" s="73">
        <v>111870.8</v>
      </c>
      <c r="AA14" s="73">
        <v>65727.508199999997</v>
      </c>
      <c r="AB14" s="73">
        <v>9518</v>
      </c>
      <c r="AC14" s="73">
        <v>0</v>
      </c>
      <c r="AD14" s="67">
        <v>102352.8</v>
      </c>
      <c r="AE14" s="55"/>
      <c r="AF14" s="55"/>
      <c r="AG14" s="67">
        <f t="shared" si="0"/>
        <v>103926.79999999999</v>
      </c>
      <c r="AH14" s="67">
        <f t="shared" si="1"/>
        <v>6662.6</v>
      </c>
      <c r="AI14" s="79"/>
      <c r="AJ14" s="79"/>
      <c r="AK14" s="79"/>
      <c r="AL14" s="79"/>
      <c r="AM14" s="79"/>
      <c r="AN14" s="79"/>
      <c r="AO14" s="79"/>
      <c r="AP14" s="79"/>
      <c r="AQ14" s="79"/>
      <c r="AR14" s="79"/>
      <c r="AS14" s="55">
        <v>16216.95</v>
      </c>
      <c r="AT14" s="55">
        <v>1297.5</v>
      </c>
      <c r="AU14" s="93" t="s">
        <v>246</v>
      </c>
      <c r="AV14" s="55"/>
      <c r="AW14" s="94">
        <v>39718.449999999997</v>
      </c>
      <c r="AX14" s="94">
        <v>1557.9</v>
      </c>
      <c r="AY14" s="95" t="s">
        <v>93</v>
      </c>
      <c r="AZ14" s="95"/>
      <c r="BA14" s="95">
        <v>37991.4</v>
      </c>
      <c r="BB14" s="100">
        <v>3807.2</v>
      </c>
      <c r="BC14" s="95" t="s">
        <v>93</v>
      </c>
      <c r="BD14" s="95"/>
      <c r="BE14" s="95">
        <v>10000</v>
      </c>
      <c r="BF14" s="95"/>
      <c r="BG14" s="95" t="s">
        <v>109</v>
      </c>
      <c r="BH14" s="95"/>
      <c r="BI14" s="95">
        <f>VLOOKUP(D14,'部省规划资金拨付（年报数据）'!$C$8:'部省规划资金拨付（年报数据）'!$BE$464,18,FALSE)</f>
        <v>52259</v>
      </c>
      <c r="BJ14" s="43">
        <v>1298</v>
      </c>
      <c r="BK14" s="43">
        <v>5364.6</v>
      </c>
      <c r="BL14" s="43"/>
      <c r="BM14" s="43">
        <v>1298</v>
      </c>
      <c r="BN14" s="43">
        <v>5365</v>
      </c>
      <c r="BO14" s="43"/>
      <c r="BP14" s="43">
        <v>5365</v>
      </c>
      <c r="BQ14" s="43"/>
      <c r="BR14" s="43">
        <v>2640</v>
      </c>
      <c r="BS14" s="43"/>
      <c r="BT14" s="43">
        <f t="shared" si="2"/>
        <v>9303</v>
      </c>
      <c r="BU14" s="106" t="s">
        <v>426</v>
      </c>
      <c r="BV14" s="106" t="s">
        <v>426</v>
      </c>
      <c r="BW14" s="107">
        <f t="shared" si="3"/>
        <v>59396.800000000003</v>
      </c>
      <c r="BX14" s="107">
        <f t="shared" si="4"/>
        <v>56209.508199999997</v>
      </c>
      <c r="BY14" s="107">
        <f t="shared" si="6"/>
        <v>56209.508199999997</v>
      </c>
      <c r="BZ14" s="107"/>
      <c r="CA14" s="110"/>
      <c r="CB14" s="143" t="str">
        <f>VLOOKUP(D14,'[2]附表2-2'!$C$18:$C$185,1,FALSE)</f>
        <v>G353岳阳东站至三荷机场快速通道</v>
      </c>
      <c r="CC14" s="16">
        <v>66461</v>
      </c>
      <c r="XCG14" s="17"/>
      <c r="XCH14" s="17"/>
      <c r="XCI14" s="17"/>
      <c r="XCJ14" s="17"/>
      <c r="XCK14" s="17"/>
      <c r="XCL14" s="17"/>
      <c r="XCM14" s="17"/>
      <c r="XCN14" s="17"/>
      <c r="XCO14" s="17"/>
      <c r="XCP14" s="17"/>
      <c r="XCQ14" s="17"/>
      <c r="XCR14" s="17"/>
    </row>
    <row r="15" spans="1:82 16309:16320" s="15" customFormat="1" ht="36" hidden="1">
      <c r="A15" s="28">
        <v>11</v>
      </c>
      <c r="B15" s="28" t="s">
        <v>128</v>
      </c>
      <c r="C15" s="28" t="s">
        <v>129</v>
      </c>
      <c r="D15" s="36" t="s">
        <v>444</v>
      </c>
      <c r="E15" s="31" t="s">
        <v>445</v>
      </c>
      <c r="F15" s="31" t="s">
        <v>446</v>
      </c>
      <c r="G15" s="32"/>
      <c r="H15" s="32"/>
      <c r="I15" s="38" t="s">
        <v>86</v>
      </c>
      <c r="J15" s="39" t="s">
        <v>87</v>
      </c>
      <c r="K15" s="130" t="s">
        <v>133</v>
      </c>
      <c r="L15" s="38"/>
      <c r="M15" s="41" t="s">
        <v>134</v>
      </c>
      <c r="N15" s="42" t="s">
        <v>90</v>
      </c>
      <c r="O15" s="43">
        <v>54.3</v>
      </c>
      <c r="P15" s="55">
        <v>54.171999999999997</v>
      </c>
      <c r="Q15" s="55"/>
      <c r="R15" s="55">
        <v>54.171999999999997</v>
      </c>
      <c r="S15" s="55"/>
      <c r="T15" s="55"/>
      <c r="U15" s="55"/>
      <c r="V15" s="55">
        <v>2015</v>
      </c>
      <c r="W15" s="48">
        <v>2021</v>
      </c>
      <c r="X15" s="71" t="s">
        <v>447</v>
      </c>
      <c r="Y15" s="72" t="s">
        <v>448</v>
      </c>
      <c r="Z15" s="73">
        <v>32754.17</v>
      </c>
      <c r="AA15" s="73">
        <v>24180.1361</v>
      </c>
      <c r="AB15" s="73">
        <v>16385</v>
      </c>
      <c r="AC15" s="73"/>
      <c r="AD15" s="67">
        <v>16369.17</v>
      </c>
      <c r="AE15" s="79">
        <v>21290</v>
      </c>
      <c r="AF15" s="67">
        <v>11119</v>
      </c>
      <c r="AG15" s="67">
        <f t="shared" si="0"/>
        <v>11464</v>
      </c>
      <c r="AH15" s="67">
        <f t="shared" si="1"/>
        <v>5266</v>
      </c>
      <c r="AI15" s="79">
        <v>11464</v>
      </c>
      <c r="AJ15" s="79">
        <v>5266</v>
      </c>
      <c r="AK15" s="79">
        <v>11464</v>
      </c>
      <c r="AL15" s="79">
        <v>5266</v>
      </c>
      <c r="AM15" s="79"/>
      <c r="AN15" s="79"/>
      <c r="AO15" s="79"/>
      <c r="AP15" s="79"/>
      <c r="AQ15" s="79" t="s">
        <v>94</v>
      </c>
      <c r="AR15" s="79">
        <v>54.171999999999997</v>
      </c>
      <c r="AS15" s="55"/>
      <c r="AT15" s="55"/>
      <c r="AU15" s="93"/>
      <c r="AV15" s="55"/>
      <c r="AW15" s="94"/>
      <c r="AX15" s="94"/>
      <c r="AY15" s="95"/>
      <c r="AZ15" s="95"/>
      <c r="BA15" s="95"/>
      <c r="BB15" s="100"/>
      <c r="BC15" s="95"/>
      <c r="BD15" s="95"/>
      <c r="BE15" s="95"/>
      <c r="BF15" s="95"/>
      <c r="BG15" s="95"/>
      <c r="BH15" s="95"/>
      <c r="BI15" s="95">
        <f>VLOOKUP(D15,'部省规划资金拨付（年报数据）'!$C$8:'部省规划资金拨付（年报数据）'!$BE$464,18,FALSE)</f>
        <v>24364</v>
      </c>
      <c r="BJ15" s="141">
        <v>5266</v>
      </c>
      <c r="BK15" s="43">
        <v>11119</v>
      </c>
      <c r="BL15" s="43"/>
      <c r="BM15" s="43">
        <v>5266</v>
      </c>
      <c r="BN15" s="43">
        <v>0</v>
      </c>
      <c r="BO15" s="43"/>
      <c r="BP15" s="43"/>
      <c r="BQ15" s="43"/>
      <c r="BR15" s="43"/>
      <c r="BS15" s="43"/>
      <c r="BT15" s="43">
        <f t="shared" si="2"/>
        <v>5266</v>
      </c>
      <c r="BU15" s="106" t="s">
        <v>426</v>
      </c>
      <c r="BV15" s="106" t="s">
        <v>426</v>
      </c>
      <c r="BW15" s="107">
        <f t="shared" si="3"/>
        <v>-2728.8300000000017</v>
      </c>
      <c r="BX15" s="107">
        <f t="shared" si="4"/>
        <v>7795.1360999999997</v>
      </c>
      <c r="BY15" s="107"/>
      <c r="BZ15" s="107"/>
      <c r="CA15" s="110"/>
      <c r="CB15" s="143" t="e">
        <f>VLOOKUP(D15,'[2]附表2-2'!$C$18:$C$185,1,FALSE)</f>
        <v>#N/A</v>
      </c>
      <c r="CC15" s="16"/>
      <c r="CD15" s="16">
        <f>BI15/Z15</f>
        <v>0.74384421891930097</v>
      </c>
      <c r="XCG15" s="17"/>
      <c r="XCH15" s="17"/>
      <c r="XCI15" s="17"/>
      <c r="XCJ15" s="17"/>
      <c r="XCK15" s="17"/>
      <c r="XCL15" s="17"/>
      <c r="XCM15" s="17"/>
      <c r="XCN15" s="17"/>
      <c r="XCO15" s="17"/>
      <c r="XCP15" s="17"/>
      <c r="XCQ15" s="17"/>
      <c r="XCR15" s="17"/>
    </row>
    <row r="16" spans="1:82 16309:16320" s="15" customFormat="1" ht="36">
      <c r="A16" s="28">
        <v>12</v>
      </c>
      <c r="B16" s="28" t="s">
        <v>128</v>
      </c>
      <c r="C16" s="28" t="s">
        <v>129</v>
      </c>
      <c r="D16" s="36" t="s">
        <v>449</v>
      </c>
      <c r="E16" s="31" t="s">
        <v>450</v>
      </c>
      <c r="F16" s="31" t="s">
        <v>449</v>
      </c>
      <c r="G16" s="32"/>
      <c r="H16" s="32"/>
      <c r="I16" s="38" t="s">
        <v>86</v>
      </c>
      <c r="J16" s="39" t="s">
        <v>87</v>
      </c>
      <c r="K16" s="130" t="s">
        <v>133</v>
      </c>
      <c r="L16" s="38"/>
      <c r="M16" s="41" t="s">
        <v>89</v>
      </c>
      <c r="N16" s="42" t="s">
        <v>119</v>
      </c>
      <c r="O16" s="43">
        <v>28.190999999999999</v>
      </c>
      <c r="P16" s="55">
        <v>27.010999999999999</v>
      </c>
      <c r="Q16" s="55">
        <v>11</v>
      </c>
      <c r="R16" s="55">
        <v>16.010999999999999</v>
      </c>
      <c r="S16" s="55"/>
      <c r="T16" s="55"/>
      <c r="U16" s="55"/>
      <c r="V16" s="55">
        <v>2015</v>
      </c>
      <c r="W16" s="48">
        <v>2021</v>
      </c>
      <c r="X16" s="71" t="s">
        <v>451</v>
      </c>
      <c r="Y16" s="72" t="s">
        <v>452</v>
      </c>
      <c r="Z16" s="73">
        <v>48392.79</v>
      </c>
      <c r="AA16" s="73">
        <v>32748.799500000001</v>
      </c>
      <c r="AB16" s="73">
        <v>9542</v>
      </c>
      <c r="AC16" s="73"/>
      <c r="AD16" s="67">
        <v>38850.79</v>
      </c>
      <c r="AE16" s="79">
        <v>10800</v>
      </c>
      <c r="AF16" s="67">
        <v>2862.6</v>
      </c>
      <c r="AG16" s="67">
        <f t="shared" si="0"/>
        <v>37592.79</v>
      </c>
      <c r="AH16" s="67">
        <f t="shared" si="1"/>
        <v>6679.4</v>
      </c>
      <c r="AI16" s="79">
        <v>13496</v>
      </c>
      <c r="AJ16" s="79">
        <v>6679.4</v>
      </c>
      <c r="AK16" s="79">
        <v>9679</v>
      </c>
      <c r="AL16" s="79">
        <v>2862.6</v>
      </c>
      <c r="AM16" s="79">
        <v>3817</v>
      </c>
      <c r="AN16" s="79">
        <v>3816.8</v>
      </c>
      <c r="AO16" s="79"/>
      <c r="AP16" s="79"/>
      <c r="AQ16" s="79" t="s">
        <v>93</v>
      </c>
      <c r="AR16" s="79"/>
      <c r="AS16" s="55">
        <v>14418.232</v>
      </c>
      <c r="AT16" s="55"/>
      <c r="AU16" s="93" t="s">
        <v>93</v>
      </c>
      <c r="AV16" s="55"/>
      <c r="AW16" s="94">
        <v>9678.5580000000009</v>
      </c>
      <c r="AX16" s="94"/>
      <c r="AY16" s="95" t="s">
        <v>94</v>
      </c>
      <c r="AZ16" s="95">
        <v>27.010999999999999</v>
      </c>
      <c r="BA16" s="95"/>
      <c r="BB16" s="100"/>
      <c r="BC16" s="95"/>
      <c r="BD16" s="95"/>
      <c r="BE16" s="95"/>
      <c r="BF16" s="95"/>
      <c r="BG16" s="95"/>
      <c r="BH16" s="95"/>
      <c r="BI16" s="95">
        <f>VLOOKUP(D16,'部省规划资金拨付（年报数据）'!$C$8:'部省规划资金拨付（年报数据）'!$BE$464,18,FALSE)</f>
        <v>13730</v>
      </c>
      <c r="BJ16" s="141">
        <v>6679.4</v>
      </c>
      <c r="BK16" s="43">
        <v>2862.6</v>
      </c>
      <c r="BL16" s="43"/>
      <c r="BM16" s="43">
        <v>6679.4</v>
      </c>
      <c r="BN16" s="43">
        <v>0</v>
      </c>
      <c r="BO16" s="43"/>
      <c r="BP16" s="43"/>
      <c r="BQ16" s="43"/>
      <c r="BR16" s="43"/>
      <c r="BS16" s="43"/>
      <c r="BT16" s="43">
        <f t="shared" si="2"/>
        <v>6679.4</v>
      </c>
      <c r="BU16" s="106" t="s">
        <v>426</v>
      </c>
      <c r="BV16" s="106" t="s">
        <v>426</v>
      </c>
      <c r="BW16" s="107">
        <f t="shared" si="3"/>
        <v>31800.190000000002</v>
      </c>
      <c r="BX16" s="107">
        <f t="shared" si="4"/>
        <v>23206.799500000001</v>
      </c>
      <c r="BY16" s="107">
        <f t="shared" ref="BY16:BY19" si="7">MIN(BW16,BX16)</f>
        <v>23206.799500000001</v>
      </c>
      <c r="BZ16" s="107"/>
      <c r="CA16" s="110"/>
      <c r="CB16" s="143" t="e">
        <f>VLOOKUP(D16,'[2]附表2-2'!$C$18:$C$185,1,FALSE)</f>
        <v>#N/A</v>
      </c>
      <c r="CC16" s="16"/>
      <c r="CD16" s="16">
        <f>BI16/Z16</f>
        <v>0.28371995084391705</v>
      </c>
      <c r="XCG16" s="17"/>
      <c r="XCH16" s="17"/>
      <c r="XCI16" s="17"/>
      <c r="XCJ16" s="17"/>
      <c r="XCK16" s="17"/>
      <c r="XCL16" s="17"/>
      <c r="XCM16" s="17"/>
      <c r="XCN16" s="17"/>
      <c r="XCO16" s="17"/>
      <c r="XCP16" s="17"/>
      <c r="XCQ16" s="17"/>
      <c r="XCR16" s="17"/>
    </row>
    <row r="17" spans="1:82 16309:16320" s="15" customFormat="1" ht="36" hidden="1">
      <c r="A17" s="28">
        <v>13</v>
      </c>
      <c r="B17" s="28" t="s">
        <v>128</v>
      </c>
      <c r="C17" s="28" t="s">
        <v>453</v>
      </c>
      <c r="D17" s="36" t="s">
        <v>454</v>
      </c>
      <c r="E17" s="31" t="s">
        <v>455</v>
      </c>
      <c r="F17" s="31" t="s">
        <v>454</v>
      </c>
      <c r="G17" s="32"/>
      <c r="H17" s="32"/>
      <c r="I17" s="38" t="s">
        <v>86</v>
      </c>
      <c r="J17" s="39" t="s">
        <v>87</v>
      </c>
      <c r="K17" s="44" t="s">
        <v>140</v>
      </c>
      <c r="L17" s="38" t="s">
        <v>141</v>
      </c>
      <c r="M17" s="41" t="s">
        <v>89</v>
      </c>
      <c r="N17" s="42" t="s">
        <v>113</v>
      </c>
      <c r="O17" s="43">
        <v>24</v>
      </c>
      <c r="P17" s="55">
        <v>23.992000000000001</v>
      </c>
      <c r="Q17" s="55"/>
      <c r="R17" s="55">
        <v>23.992000000000001</v>
      </c>
      <c r="S17" s="55"/>
      <c r="T17" s="55"/>
      <c r="U17" s="55"/>
      <c r="V17" s="55">
        <v>2015</v>
      </c>
      <c r="W17" s="48">
        <v>2021</v>
      </c>
      <c r="X17" s="71" t="s">
        <v>456</v>
      </c>
      <c r="Y17" s="72" t="s">
        <v>457</v>
      </c>
      <c r="Z17" s="73">
        <v>25096</v>
      </c>
      <c r="AA17" s="73">
        <v>16023.504499999999</v>
      </c>
      <c r="AB17" s="73">
        <v>9833</v>
      </c>
      <c r="AC17" s="73"/>
      <c r="AD17" s="67">
        <v>15263</v>
      </c>
      <c r="AE17" s="79">
        <v>16312</v>
      </c>
      <c r="AF17" s="67">
        <v>5899.8</v>
      </c>
      <c r="AG17" s="67">
        <f t="shared" si="0"/>
        <v>8784</v>
      </c>
      <c r="AH17" s="67">
        <f t="shared" si="1"/>
        <v>3933.2</v>
      </c>
      <c r="AI17" s="79">
        <v>8784</v>
      </c>
      <c r="AJ17" s="79">
        <v>3933.2</v>
      </c>
      <c r="AK17" s="79">
        <v>8784</v>
      </c>
      <c r="AL17" s="79">
        <v>3933.2</v>
      </c>
      <c r="AM17" s="79"/>
      <c r="AN17" s="79"/>
      <c r="AO17" s="79"/>
      <c r="AP17" s="79"/>
      <c r="AQ17" s="79" t="s">
        <v>94</v>
      </c>
      <c r="AR17" s="79">
        <v>23.992000000000001</v>
      </c>
      <c r="AS17" s="55"/>
      <c r="AT17" s="55"/>
      <c r="AU17" s="93"/>
      <c r="AV17" s="55"/>
      <c r="AW17" s="94"/>
      <c r="AX17" s="94"/>
      <c r="AY17" s="95"/>
      <c r="AZ17" s="95"/>
      <c r="BA17" s="95"/>
      <c r="BB17" s="100"/>
      <c r="BC17" s="95"/>
      <c r="BD17" s="95"/>
      <c r="BE17" s="95"/>
      <c r="BF17" s="95"/>
      <c r="BG17" s="95"/>
      <c r="BH17" s="95"/>
      <c r="BI17" s="95">
        <f>VLOOKUP(D17,'部省规划资金拨付（年报数据）'!$C$8:'部省规划资金拨付（年报数据）'!$BE$464,18,FALSE)</f>
        <v>25090.6</v>
      </c>
      <c r="BJ17" s="141">
        <v>3933.2</v>
      </c>
      <c r="BK17" s="43">
        <v>5899.8</v>
      </c>
      <c r="BL17" s="43"/>
      <c r="BM17" s="43">
        <v>3933.2</v>
      </c>
      <c r="BN17" s="43">
        <v>0</v>
      </c>
      <c r="BO17" s="43"/>
      <c r="BP17" s="43"/>
      <c r="BQ17" s="43"/>
      <c r="BR17" s="43"/>
      <c r="BS17" s="43"/>
      <c r="BT17" s="43">
        <f t="shared" si="2"/>
        <v>3933.2</v>
      </c>
      <c r="BU17" s="106" t="s">
        <v>426</v>
      </c>
      <c r="BV17" s="106" t="s">
        <v>426</v>
      </c>
      <c r="BW17" s="107">
        <f t="shared" si="3"/>
        <v>-5894.3999999999987</v>
      </c>
      <c r="BX17" s="107">
        <f t="shared" si="4"/>
        <v>6190.5044999999991</v>
      </c>
      <c r="BY17" s="107"/>
      <c r="BZ17" s="107"/>
      <c r="CA17" s="110"/>
      <c r="CB17" s="143" t="e">
        <f>VLOOKUP(D17,'[2]附表2-2'!$C$18:$C$185,1,FALSE)</f>
        <v>#N/A</v>
      </c>
      <c r="CC17" s="16"/>
      <c r="XCG17" s="17"/>
      <c r="XCH17" s="17"/>
      <c r="XCI17" s="17"/>
      <c r="XCJ17" s="17"/>
      <c r="XCK17" s="17"/>
      <c r="XCL17" s="17"/>
      <c r="XCM17" s="17"/>
      <c r="XCN17" s="17"/>
      <c r="XCO17" s="17"/>
      <c r="XCP17" s="17"/>
      <c r="XCQ17" s="17"/>
      <c r="XCR17" s="17"/>
    </row>
    <row r="18" spans="1:82 16309:16320" s="15" customFormat="1" ht="36" hidden="1">
      <c r="A18" s="28">
        <v>14</v>
      </c>
      <c r="B18" s="28" t="s">
        <v>128</v>
      </c>
      <c r="C18" s="28" t="s">
        <v>453</v>
      </c>
      <c r="D18" s="36" t="s">
        <v>458</v>
      </c>
      <c r="E18" s="31" t="s">
        <v>459</v>
      </c>
      <c r="F18" s="31" t="s">
        <v>459</v>
      </c>
      <c r="G18" s="32"/>
      <c r="H18" s="32"/>
      <c r="I18" s="38" t="s">
        <v>86</v>
      </c>
      <c r="J18" s="39" t="s">
        <v>87</v>
      </c>
      <c r="K18" s="44" t="s">
        <v>140</v>
      </c>
      <c r="L18" s="38" t="s">
        <v>141</v>
      </c>
      <c r="M18" s="41" t="s">
        <v>134</v>
      </c>
      <c r="N18" s="42" t="s">
        <v>119</v>
      </c>
      <c r="O18" s="43">
        <v>10</v>
      </c>
      <c r="P18" s="55">
        <v>9.64</v>
      </c>
      <c r="Q18" s="55"/>
      <c r="R18" s="55">
        <v>9.64</v>
      </c>
      <c r="S18" s="55"/>
      <c r="T18" s="55"/>
      <c r="U18" s="55"/>
      <c r="V18" s="55">
        <v>2015</v>
      </c>
      <c r="W18" s="48">
        <v>2021</v>
      </c>
      <c r="X18" s="71" t="s">
        <v>460</v>
      </c>
      <c r="Y18" s="72" t="s">
        <v>461</v>
      </c>
      <c r="Z18" s="73">
        <v>9567.19</v>
      </c>
      <c r="AA18" s="73">
        <v>6537.6862000000001</v>
      </c>
      <c r="AB18" s="73">
        <v>3260</v>
      </c>
      <c r="AC18" s="73"/>
      <c r="AD18" s="67">
        <v>6307.19</v>
      </c>
      <c r="AE18" s="79">
        <v>1913</v>
      </c>
      <c r="AF18" s="67">
        <v>978</v>
      </c>
      <c r="AG18" s="67">
        <f t="shared" si="0"/>
        <v>7654.19</v>
      </c>
      <c r="AH18" s="67">
        <f t="shared" si="1"/>
        <v>2282</v>
      </c>
      <c r="AI18" s="79">
        <v>3217</v>
      </c>
      <c r="AJ18" s="79">
        <v>2282</v>
      </c>
      <c r="AK18" s="79">
        <v>1913</v>
      </c>
      <c r="AL18" s="79">
        <v>978</v>
      </c>
      <c r="AM18" s="79">
        <v>1304</v>
      </c>
      <c r="AN18" s="79">
        <v>1304</v>
      </c>
      <c r="AO18" s="79"/>
      <c r="AP18" s="79"/>
      <c r="AQ18" s="79" t="s">
        <v>93</v>
      </c>
      <c r="AR18" s="79"/>
      <c r="AS18" s="55">
        <v>4437.1899999999996</v>
      </c>
      <c r="AT18" s="55"/>
      <c r="AU18" s="93" t="s">
        <v>94</v>
      </c>
      <c r="AV18" s="55">
        <v>9.64</v>
      </c>
      <c r="AW18" s="94"/>
      <c r="AX18" s="94"/>
      <c r="AY18" s="95"/>
      <c r="AZ18" s="95"/>
      <c r="BA18" s="95"/>
      <c r="BB18" s="100"/>
      <c r="BC18" s="95"/>
      <c r="BD18" s="95"/>
      <c r="BE18" s="95"/>
      <c r="BF18" s="95"/>
      <c r="BG18" s="95"/>
      <c r="BH18" s="95"/>
      <c r="BI18" s="95">
        <f>VLOOKUP(D18,'部省规划资金拨付（年报数据）'!$C$8:'部省规划资金拨付（年报数据）'!$BE$464,18,FALSE)</f>
        <v>3225</v>
      </c>
      <c r="BJ18" s="141">
        <v>2282</v>
      </c>
      <c r="BK18" s="43">
        <v>978</v>
      </c>
      <c r="BL18" s="43"/>
      <c r="BM18" s="43">
        <v>2282</v>
      </c>
      <c r="BN18" s="43">
        <v>0</v>
      </c>
      <c r="BO18" s="43"/>
      <c r="BP18" s="43"/>
      <c r="BQ18" s="43"/>
      <c r="BR18" s="43"/>
      <c r="BS18" s="43"/>
      <c r="BT18" s="43">
        <f t="shared" si="2"/>
        <v>2282</v>
      </c>
      <c r="BU18" s="106" t="s">
        <v>426</v>
      </c>
      <c r="BV18" s="106" t="s">
        <v>426</v>
      </c>
      <c r="BW18" s="107">
        <f t="shared" si="3"/>
        <v>5364.1900000000005</v>
      </c>
      <c r="BX18" s="107">
        <f t="shared" si="4"/>
        <v>3277.6862000000001</v>
      </c>
      <c r="BY18" s="107">
        <f t="shared" si="7"/>
        <v>3277.6862000000001</v>
      </c>
      <c r="BZ18" s="107"/>
      <c r="CA18" s="110"/>
      <c r="CB18" s="143" t="e">
        <f>VLOOKUP(D18,'[2]附表2-2'!$C$18:$C$185,1,FALSE)</f>
        <v>#N/A</v>
      </c>
      <c r="CC18" s="16"/>
      <c r="XCG18" s="17"/>
      <c r="XCH18" s="17"/>
      <c r="XCI18" s="17"/>
      <c r="XCJ18" s="17"/>
      <c r="XCK18" s="17"/>
      <c r="XCL18" s="17"/>
      <c r="XCM18" s="17"/>
      <c r="XCN18" s="17"/>
      <c r="XCO18" s="17"/>
      <c r="XCP18" s="17"/>
      <c r="XCQ18" s="17"/>
      <c r="XCR18" s="17"/>
    </row>
    <row r="19" spans="1:82 16309:16320" s="15" customFormat="1" ht="72" hidden="1">
      <c r="A19" s="28">
        <v>15</v>
      </c>
      <c r="B19" s="28" t="s">
        <v>230</v>
      </c>
      <c r="C19" s="28" t="s">
        <v>462</v>
      </c>
      <c r="D19" s="112" t="s">
        <v>463</v>
      </c>
      <c r="E19" s="31" t="s">
        <v>464</v>
      </c>
      <c r="F19" s="31" t="s">
        <v>464</v>
      </c>
      <c r="G19" s="32"/>
      <c r="H19" s="32"/>
      <c r="I19" s="38" t="s">
        <v>100</v>
      </c>
      <c r="J19" s="39" t="s">
        <v>87</v>
      </c>
      <c r="K19" s="44" t="s">
        <v>140</v>
      </c>
      <c r="L19" s="38" t="s">
        <v>234</v>
      </c>
      <c r="M19" s="44" t="s">
        <v>165</v>
      </c>
      <c r="N19" s="42" t="s">
        <v>119</v>
      </c>
      <c r="O19" s="43">
        <v>33</v>
      </c>
      <c r="P19" s="122">
        <v>114.655</v>
      </c>
      <c r="Q19" s="122"/>
      <c r="R19" s="122"/>
      <c r="S19" s="122">
        <v>114.655</v>
      </c>
      <c r="T19" s="122"/>
      <c r="U19" s="122"/>
      <c r="V19" s="122">
        <v>2014</v>
      </c>
      <c r="W19" s="55">
        <v>2020</v>
      </c>
      <c r="X19" s="71" t="s">
        <v>465</v>
      </c>
      <c r="Y19" s="136" t="s">
        <v>466</v>
      </c>
      <c r="Z19" s="73">
        <v>92407</v>
      </c>
      <c r="AA19" s="73">
        <v>67457.11</v>
      </c>
      <c r="AB19" s="73">
        <v>3207</v>
      </c>
      <c r="AC19" s="73"/>
      <c r="AD19" s="73">
        <v>89200</v>
      </c>
      <c r="AE19" s="79">
        <v>22956</v>
      </c>
      <c r="AF19" s="67">
        <v>3207</v>
      </c>
      <c r="AG19" s="67">
        <f t="shared" si="0"/>
        <v>0</v>
      </c>
      <c r="AH19" s="67">
        <f t="shared" si="1"/>
        <v>0</v>
      </c>
      <c r="AI19" s="79">
        <v>0</v>
      </c>
      <c r="AJ19" s="79">
        <v>0</v>
      </c>
      <c r="AK19" s="79">
        <v>0</v>
      </c>
      <c r="AL19" s="79"/>
      <c r="AM19" s="79"/>
      <c r="AN19" s="79"/>
      <c r="AO19" s="79"/>
      <c r="AP19" s="79"/>
      <c r="AQ19" s="79" t="s">
        <v>93</v>
      </c>
      <c r="AR19" s="79"/>
      <c r="AS19" s="55"/>
      <c r="AT19" s="55"/>
      <c r="AU19" s="93"/>
      <c r="AV19" s="55"/>
      <c r="AW19" s="94"/>
      <c r="AX19" s="94"/>
      <c r="AY19" s="95"/>
      <c r="AZ19" s="95"/>
      <c r="BA19" s="95"/>
      <c r="BB19" s="100"/>
      <c r="BC19" s="95"/>
      <c r="BD19" s="95"/>
      <c r="BE19" s="95"/>
      <c r="BF19" s="95"/>
      <c r="BG19" s="95"/>
      <c r="BH19" s="95"/>
      <c r="BI19" s="95">
        <f>VLOOKUP(D19,'部省规划资金拨付（年报数据）'!$C$8:'部省规划资金拨付（年报数据）'!$BE$464,18,FALSE)</f>
        <v>19436</v>
      </c>
      <c r="BJ19" s="43">
        <v>3207</v>
      </c>
      <c r="BK19" s="43">
        <v>0</v>
      </c>
      <c r="BL19" s="43"/>
      <c r="BM19" s="43">
        <v>3207</v>
      </c>
      <c r="BN19" s="43">
        <v>0</v>
      </c>
      <c r="BO19" s="43"/>
      <c r="BP19" s="43"/>
      <c r="BQ19" s="43"/>
      <c r="BR19" s="43"/>
      <c r="BS19" s="43"/>
      <c r="BT19" s="43">
        <f t="shared" si="2"/>
        <v>3207</v>
      </c>
      <c r="BU19" s="106" t="s">
        <v>426</v>
      </c>
      <c r="BV19" s="106" t="s">
        <v>426</v>
      </c>
      <c r="BW19" s="107">
        <f t="shared" si="3"/>
        <v>72971</v>
      </c>
      <c r="BX19" s="107">
        <f t="shared" si="4"/>
        <v>64250.11</v>
      </c>
      <c r="BY19" s="107">
        <f t="shared" si="7"/>
        <v>64250.11</v>
      </c>
      <c r="BZ19" s="107"/>
      <c r="CA19" s="110"/>
      <c r="CB19" s="143" t="e">
        <f>VLOOKUP(D19,'[2]附表2-2'!$C$18:$C$185,1,FALSE)</f>
        <v>#N/A</v>
      </c>
      <c r="CC19" s="16"/>
      <c r="XCG19" s="17"/>
      <c r="XCH19" s="17"/>
      <c r="XCI19" s="17"/>
      <c r="XCJ19" s="17"/>
      <c r="XCK19" s="17"/>
      <c r="XCL19" s="17"/>
      <c r="XCM19" s="17"/>
      <c r="XCN19" s="17"/>
      <c r="XCO19" s="17"/>
      <c r="XCP19" s="17"/>
      <c r="XCQ19" s="17"/>
      <c r="XCR19" s="17"/>
    </row>
    <row r="20" spans="1:82 16309:16320" s="15" customFormat="1" ht="48" hidden="1">
      <c r="A20" s="28">
        <v>16</v>
      </c>
      <c r="B20" s="28" t="s">
        <v>371</v>
      </c>
      <c r="C20" s="28" t="s">
        <v>384</v>
      </c>
      <c r="D20" s="36" t="s">
        <v>467</v>
      </c>
      <c r="E20" s="31" t="s">
        <v>468</v>
      </c>
      <c r="F20" s="31" t="s">
        <v>469</v>
      </c>
      <c r="G20" s="32"/>
      <c r="H20" s="32"/>
      <c r="I20" s="38" t="s">
        <v>86</v>
      </c>
      <c r="J20" s="39" t="s">
        <v>87</v>
      </c>
      <c r="K20" s="44" t="s">
        <v>140</v>
      </c>
      <c r="L20" s="38" t="s">
        <v>141</v>
      </c>
      <c r="M20" s="41" t="s">
        <v>89</v>
      </c>
      <c r="N20" s="42" t="s">
        <v>90</v>
      </c>
      <c r="O20" s="55">
        <v>16.381</v>
      </c>
      <c r="P20" s="55">
        <v>16.381</v>
      </c>
      <c r="Q20" s="55"/>
      <c r="R20" s="55"/>
      <c r="S20" s="55">
        <v>16.381</v>
      </c>
      <c r="T20" s="55"/>
      <c r="U20" s="55"/>
      <c r="V20" s="55">
        <v>2016</v>
      </c>
      <c r="W20" s="55">
        <v>2020</v>
      </c>
      <c r="X20" s="71" t="s">
        <v>470</v>
      </c>
      <c r="Y20" s="72" t="s">
        <v>471</v>
      </c>
      <c r="Z20" s="73">
        <v>22619</v>
      </c>
      <c r="AA20" s="73">
        <v>17197.9899</v>
      </c>
      <c r="AB20" s="73">
        <v>7145</v>
      </c>
      <c r="AC20" s="73"/>
      <c r="AD20" s="79">
        <v>15474</v>
      </c>
      <c r="AE20" s="79">
        <v>11140</v>
      </c>
      <c r="AF20" s="67">
        <v>2096</v>
      </c>
      <c r="AG20" s="67">
        <f t="shared" si="0"/>
        <v>11479</v>
      </c>
      <c r="AH20" s="67">
        <f t="shared" si="1"/>
        <v>5049</v>
      </c>
      <c r="AI20" s="79">
        <v>11479</v>
      </c>
      <c r="AJ20" s="79">
        <v>5049</v>
      </c>
      <c r="AK20" s="79">
        <v>8384</v>
      </c>
      <c r="AL20" s="79">
        <v>4192</v>
      </c>
      <c r="AM20" s="79">
        <v>3095</v>
      </c>
      <c r="AN20" s="79">
        <v>857</v>
      </c>
      <c r="AO20" s="79"/>
      <c r="AP20" s="79"/>
      <c r="AQ20" s="79" t="s">
        <v>93</v>
      </c>
      <c r="AR20" s="79"/>
      <c r="AS20" s="55"/>
      <c r="AT20" s="55"/>
      <c r="AU20" s="93" t="s">
        <v>94</v>
      </c>
      <c r="AV20" s="55">
        <v>16.381</v>
      </c>
      <c r="AW20" s="94"/>
      <c r="AX20" s="94"/>
      <c r="AY20" s="95"/>
      <c r="AZ20" s="95"/>
      <c r="BA20" s="95"/>
      <c r="BB20" s="100"/>
      <c r="BC20" s="95"/>
      <c r="BD20" s="95"/>
      <c r="BE20" s="95"/>
      <c r="BF20" s="95"/>
      <c r="BG20" s="95"/>
      <c r="BH20" s="95"/>
      <c r="BI20" s="95">
        <f>VLOOKUP(D20,'部省规划资金拨付（年报数据）'!$C$8:'部省规划资金拨付（年报数据）'!$BE$464,18,FALSE)</f>
        <v>24868.9</v>
      </c>
      <c r="BJ20" s="43">
        <v>7145</v>
      </c>
      <c r="BK20" s="43">
        <v>0</v>
      </c>
      <c r="BL20" s="43"/>
      <c r="BM20" s="43">
        <v>7145</v>
      </c>
      <c r="BN20" s="43">
        <v>0</v>
      </c>
      <c r="BO20" s="43"/>
      <c r="BP20" s="43"/>
      <c r="BQ20" s="43"/>
      <c r="BR20" s="43"/>
      <c r="BS20" s="43"/>
      <c r="BT20" s="43">
        <f t="shared" si="2"/>
        <v>7145</v>
      </c>
      <c r="BU20" s="106" t="s">
        <v>426</v>
      </c>
      <c r="BV20" s="106" t="s">
        <v>426</v>
      </c>
      <c r="BW20" s="107">
        <f t="shared" si="3"/>
        <v>-2249.9000000000015</v>
      </c>
      <c r="BX20" s="107">
        <f t="shared" si="4"/>
        <v>10052.9899</v>
      </c>
      <c r="BY20" s="107"/>
      <c r="BZ20" s="107"/>
      <c r="CA20" s="110"/>
      <c r="CB20" s="143" t="e">
        <f>VLOOKUP(D20,'[2]附表2-2'!$C$18:$C$185,1,FALSE)</f>
        <v>#N/A</v>
      </c>
      <c r="CC20" s="16">
        <v>68097</v>
      </c>
      <c r="XCG20" s="17"/>
      <c r="XCH20" s="17"/>
      <c r="XCI20" s="17"/>
      <c r="XCJ20" s="17"/>
      <c r="XCK20" s="17"/>
      <c r="XCL20" s="17"/>
      <c r="XCM20" s="17"/>
      <c r="XCN20" s="17"/>
      <c r="XCO20" s="17"/>
      <c r="XCP20" s="17"/>
      <c r="XCQ20" s="17"/>
      <c r="XCR20" s="17"/>
    </row>
    <row r="21" spans="1:82 16309:16320" s="15" customFormat="1" ht="24">
      <c r="A21" s="28">
        <v>17</v>
      </c>
      <c r="B21" s="28" t="s">
        <v>79</v>
      </c>
      <c r="C21" s="28" t="s">
        <v>501</v>
      </c>
      <c r="D21" s="32" t="s">
        <v>3377</v>
      </c>
      <c r="E21" s="31" t="s">
        <v>3378</v>
      </c>
      <c r="F21" s="31" t="s">
        <v>3378</v>
      </c>
      <c r="G21" s="32"/>
      <c r="H21" s="32"/>
      <c r="I21" s="38" t="s">
        <v>86</v>
      </c>
      <c r="J21" s="39" t="s">
        <v>1839</v>
      </c>
      <c r="K21" s="54" t="s">
        <v>88</v>
      </c>
      <c r="L21" s="38"/>
      <c r="M21" s="44" t="s">
        <v>165</v>
      </c>
      <c r="N21" s="131"/>
      <c r="O21" s="57"/>
      <c r="P21" s="122">
        <v>14.25</v>
      </c>
      <c r="Q21" s="122"/>
      <c r="R21" s="122">
        <v>14.25</v>
      </c>
      <c r="S21" s="122"/>
      <c r="T21" s="122"/>
      <c r="U21" s="122"/>
      <c r="V21" s="122"/>
      <c r="W21" s="122"/>
      <c r="X21" s="71"/>
      <c r="Y21" s="72"/>
      <c r="Z21" s="73">
        <v>42055</v>
      </c>
      <c r="AA21" s="73"/>
      <c r="AB21" s="73">
        <v>3563</v>
      </c>
      <c r="AC21" s="73"/>
      <c r="AD21" s="73">
        <v>38492</v>
      </c>
      <c r="AE21" s="79">
        <v>0</v>
      </c>
      <c r="AF21" s="79">
        <v>2236</v>
      </c>
      <c r="AG21" s="67">
        <f t="shared" si="0"/>
        <v>0</v>
      </c>
      <c r="AH21" s="67">
        <f t="shared" si="1"/>
        <v>-2236</v>
      </c>
      <c r="AI21" s="79">
        <v>0</v>
      </c>
      <c r="AJ21" s="139">
        <v>-2236</v>
      </c>
      <c r="AK21" s="139">
        <v>0</v>
      </c>
      <c r="AL21" s="139">
        <v>-2236</v>
      </c>
      <c r="AM21" s="79"/>
      <c r="AN21" s="79"/>
      <c r="AO21" s="79"/>
      <c r="AP21" s="79"/>
      <c r="AQ21" s="79"/>
      <c r="AR21" s="79"/>
      <c r="AS21" s="55"/>
      <c r="AT21" s="55"/>
      <c r="AU21" s="93"/>
      <c r="AV21" s="55"/>
      <c r="AW21" s="94"/>
      <c r="AX21" s="94"/>
      <c r="AY21" s="95"/>
      <c r="AZ21" s="95"/>
      <c r="BA21" s="95"/>
      <c r="BB21" s="100"/>
      <c r="BC21" s="95"/>
      <c r="BD21" s="95"/>
      <c r="BE21" s="95"/>
      <c r="BF21" s="95"/>
      <c r="BG21" s="95"/>
      <c r="BH21" s="95"/>
      <c r="BI21" s="95"/>
      <c r="BJ21" s="43">
        <v>0</v>
      </c>
      <c r="BK21" s="43">
        <v>0</v>
      </c>
      <c r="BL21" s="43"/>
      <c r="BM21" s="43">
        <v>0</v>
      </c>
      <c r="BN21" s="43">
        <v>0</v>
      </c>
      <c r="BO21" s="43"/>
      <c r="BP21" s="43"/>
      <c r="BQ21" s="43"/>
      <c r="BR21" s="43"/>
      <c r="BS21" s="43"/>
      <c r="BT21" s="43">
        <f t="shared" si="2"/>
        <v>0</v>
      </c>
      <c r="BU21" s="106"/>
      <c r="BV21" s="106"/>
      <c r="BW21" s="107">
        <f t="shared" si="3"/>
        <v>38492</v>
      </c>
      <c r="BX21" s="107">
        <f t="shared" si="4"/>
        <v>-3563</v>
      </c>
      <c r="BY21" s="107"/>
      <c r="BZ21" s="107"/>
      <c r="CA21" s="110" t="s">
        <v>1841</v>
      </c>
      <c r="CB21" s="143" t="e">
        <f>VLOOKUP(D21,'[2]附表2-2'!$C$18:$C$185,1,FALSE)</f>
        <v>#N/A</v>
      </c>
      <c r="CC21" s="16"/>
      <c r="CD21" s="16">
        <f>BI21/Z21</f>
        <v>0</v>
      </c>
      <c r="XCG21" s="17"/>
      <c r="XCH21" s="17"/>
      <c r="XCI21" s="17"/>
      <c r="XCJ21" s="17"/>
      <c r="XCK21" s="17"/>
      <c r="XCL21" s="17"/>
      <c r="XCM21" s="17"/>
      <c r="XCN21" s="17"/>
      <c r="XCO21" s="17"/>
      <c r="XCP21" s="17"/>
      <c r="XCQ21" s="17"/>
      <c r="XCR21" s="17"/>
    </row>
    <row r="22" spans="1:82 16309:16320" s="15" customFormat="1" ht="30" hidden="1" customHeight="1">
      <c r="A22" s="28">
        <v>18</v>
      </c>
      <c r="B22" s="28" t="s">
        <v>79</v>
      </c>
      <c r="C22" s="28" t="s">
        <v>474</v>
      </c>
      <c r="D22" s="114" t="s">
        <v>475</v>
      </c>
      <c r="E22" s="31" t="s">
        <v>476</v>
      </c>
      <c r="F22" s="31" t="s">
        <v>476</v>
      </c>
      <c r="G22" s="32" t="s">
        <v>475</v>
      </c>
      <c r="H22" s="32" t="s">
        <v>477</v>
      </c>
      <c r="I22" s="38" t="s">
        <v>478</v>
      </c>
      <c r="J22" s="39" t="s">
        <v>87</v>
      </c>
      <c r="K22" s="54" t="s">
        <v>88</v>
      </c>
      <c r="L22" s="38"/>
      <c r="M22" s="41" t="s">
        <v>134</v>
      </c>
      <c r="N22" s="42" t="s">
        <v>113</v>
      </c>
      <c r="O22" s="43">
        <v>11.67</v>
      </c>
      <c r="P22" s="55">
        <v>9.3059999999999992</v>
      </c>
      <c r="Q22" s="48">
        <v>9.3059999999999992</v>
      </c>
      <c r="R22" s="48"/>
      <c r="S22" s="55"/>
      <c r="T22" s="55"/>
      <c r="U22" s="55"/>
      <c r="V22" s="55">
        <v>2015</v>
      </c>
      <c r="W22" s="55">
        <v>2017</v>
      </c>
      <c r="X22" s="71" t="s">
        <v>479</v>
      </c>
      <c r="Y22" s="72" t="s">
        <v>480</v>
      </c>
      <c r="Z22" s="73">
        <v>39140</v>
      </c>
      <c r="AA22" s="73">
        <v>22424.783200000002</v>
      </c>
      <c r="AB22" s="73">
        <v>5118</v>
      </c>
      <c r="AC22" s="73">
        <v>5118</v>
      </c>
      <c r="AD22" s="67">
        <v>34022</v>
      </c>
      <c r="AE22" s="67"/>
      <c r="AF22" s="67"/>
      <c r="AG22" s="67">
        <f t="shared" si="0"/>
        <v>39140</v>
      </c>
      <c r="AH22" s="67">
        <f t="shared" si="1"/>
        <v>5118</v>
      </c>
      <c r="AI22" s="79">
        <v>39140</v>
      </c>
      <c r="AJ22" s="79">
        <v>5118</v>
      </c>
      <c r="AK22" s="79">
        <v>39140</v>
      </c>
      <c r="AL22" s="79">
        <v>3950</v>
      </c>
      <c r="AM22" s="79"/>
      <c r="AN22" s="79"/>
      <c r="AO22" s="79"/>
      <c r="AP22" s="79">
        <v>1168</v>
      </c>
      <c r="AQ22" s="79" t="s">
        <v>481</v>
      </c>
      <c r="AR22" s="79">
        <v>9.3059999999999992</v>
      </c>
      <c r="AS22" s="55"/>
      <c r="AT22" s="55"/>
      <c r="AU22" s="93"/>
      <c r="AV22" s="55"/>
      <c r="AW22" s="94"/>
      <c r="AX22" s="94"/>
      <c r="AY22" s="95"/>
      <c r="AZ22" s="95"/>
      <c r="BA22" s="95"/>
      <c r="BB22" s="100"/>
      <c r="BC22" s="95"/>
      <c r="BD22" s="95"/>
      <c r="BE22" s="95"/>
      <c r="BF22" s="95"/>
      <c r="BG22" s="95"/>
      <c r="BH22" s="95"/>
      <c r="BI22" s="95">
        <f>VLOOKUP(D22,'部省规划资金拨付（年报数据）'!$C$8:'部省规划资金拨付（年报数据）'!$BE$464,18,FALSE)</f>
        <v>39140</v>
      </c>
      <c r="BJ22" s="43">
        <v>5118</v>
      </c>
      <c r="BK22" s="43">
        <v>0</v>
      </c>
      <c r="BL22" s="43"/>
      <c r="BM22" s="43">
        <v>5118</v>
      </c>
      <c r="BN22" s="43">
        <v>0</v>
      </c>
      <c r="BO22" s="43"/>
      <c r="BP22" s="43"/>
      <c r="BQ22" s="43"/>
      <c r="BR22" s="43"/>
      <c r="BS22" s="43"/>
      <c r="BT22" s="43">
        <f t="shared" si="2"/>
        <v>5118</v>
      </c>
      <c r="BU22" s="106" t="s">
        <v>95</v>
      </c>
      <c r="BV22" s="106" t="s">
        <v>95</v>
      </c>
      <c r="BW22" s="107">
        <f t="shared" si="3"/>
        <v>0</v>
      </c>
      <c r="BX22" s="107">
        <f t="shared" si="4"/>
        <v>17306.783200000002</v>
      </c>
      <c r="BY22" s="107"/>
      <c r="BZ22" s="107"/>
      <c r="CA22" s="110"/>
      <c r="CB22" s="143" t="e">
        <f>VLOOKUP(D22,'[2]附表2-2'!$C$18:$C$185,1,FALSE)</f>
        <v>#N/A</v>
      </c>
      <c r="CC22" s="16"/>
      <c r="XCG22" s="17"/>
      <c r="XCH22" s="17"/>
      <c r="XCI22" s="17"/>
      <c r="XCJ22" s="17"/>
      <c r="XCK22" s="17"/>
      <c r="XCL22" s="17"/>
      <c r="XCM22" s="17"/>
      <c r="XCN22" s="17"/>
      <c r="XCO22" s="17"/>
      <c r="XCP22" s="17"/>
      <c r="XCQ22" s="17"/>
      <c r="XCR22" s="17"/>
    </row>
    <row r="23" spans="1:82 16309:16320" s="15" customFormat="1" ht="30" hidden="1" customHeight="1">
      <c r="A23" s="28">
        <v>19</v>
      </c>
      <c r="B23" s="28" t="s">
        <v>79</v>
      </c>
      <c r="C23" s="28" t="s">
        <v>474</v>
      </c>
      <c r="D23" s="114" t="s">
        <v>482</v>
      </c>
      <c r="E23" s="31" t="s">
        <v>482</v>
      </c>
      <c r="F23" s="31" t="s">
        <v>482</v>
      </c>
      <c r="G23" s="32" t="s">
        <v>483</v>
      </c>
      <c r="H23" s="32" t="s">
        <v>482</v>
      </c>
      <c r="I23" s="38" t="s">
        <v>478</v>
      </c>
      <c r="J23" s="39" t="s">
        <v>87</v>
      </c>
      <c r="K23" s="54" t="s">
        <v>88</v>
      </c>
      <c r="L23" s="38"/>
      <c r="M23" s="41" t="s">
        <v>89</v>
      </c>
      <c r="N23" s="42" t="s">
        <v>119</v>
      </c>
      <c r="O23" s="43">
        <v>12.43</v>
      </c>
      <c r="P23" s="55">
        <v>12.351000000000001</v>
      </c>
      <c r="Q23" s="62">
        <v>12.351000000000001</v>
      </c>
      <c r="R23" s="55"/>
      <c r="S23" s="55"/>
      <c r="T23" s="55"/>
      <c r="U23" s="55"/>
      <c r="V23" s="55">
        <v>2016</v>
      </c>
      <c r="W23" s="55">
        <v>2018</v>
      </c>
      <c r="X23" s="71" t="s">
        <v>484</v>
      </c>
      <c r="Y23" s="72" t="s">
        <v>485</v>
      </c>
      <c r="Z23" s="73">
        <v>51943</v>
      </c>
      <c r="AA23" s="73">
        <v>24608.767899999999</v>
      </c>
      <c r="AB23" s="73">
        <v>2470</v>
      </c>
      <c r="AC23" s="73">
        <v>2470</v>
      </c>
      <c r="AD23" s="67">
        <v>49473</v>
      </c>
      <c r="AE23" s="67"/>
      <c r="AF23" s="67"/>
      <c r="AG23" s="67">
        <f t="shared" si="0"/>
        <v>51943</v>
      </c>
      <c r="AH23" s="67">
        <f t="shared" si="1"/>
        <v>2470</v>
      </c>
      <c r="AI23" s="79">
        <v>31166</v>
      </c>
      <c r="AJ23" s="79">
        <v>1482</v>
      </c>
      <c r="AK23" s="79">
        <v>31166</v>
      </c>
      <c r="AL23" s="79">
        <v>978</v>
      </c>
      <c r="AM23" s="79"/>
      <c r="AN23" s="79"/>
      <c r="AO23" s="79"/>
      <c r="AP23" s="79">
        <v>504</v>
      </c>
      <c r="AQ23" s="79" t="s">
        <v>93</v>
      </c>
      <c r="AR23" s="79"/>
      <c r="AS23" s="55">
        <v>20777</v>
      </c>
      <c r="AT23" s="55">
        <v>988</v>
      </c>
      <c r="AU23" s="93" t="s">
        <v>94</v>
      </c>
      <c r="AV23" s="55">
        <v>12.351000000000001</v>
      </c>
      <c r="AW23" s="94"/>
      <c r="AX23" s="94"/>
      <c r="AY23" s="95"/>
      <c r="AZ23" s="95"/>
      <c r="BA23" s="95"/>
      <c r="BB23" s="100"/>
      <c r="BC23" s="95"/>
      <c r="BD23" s="95"/>
      <c r="BE23" s="95"/>
      <c r="BF23" s="95"/>
      <c r="BG23" s="95"/>
      <c r="BH23" s="95"/>
      <c r="BI23" s="95">
        <f>VLOOKUP(D23,'部省规划资金拨付（年报数据）'!$C$8:'部省规划资金拨付（年报数据）'!$BE$464,18,FALSE)</f>
        <v>51943</v>
      </c>
      <c r="BJ23" s="43">
        <v>2470</v>
      </c>
      <c r="BK23" s="43">
        <v>0</v>
      </c>
      <c r="BL23" s="43"/>
      <c r="BM23" s="43">
        <v>2470</v>
      </c>
      <c r="BN23" s="43">
        <v>0</v>
      </c>
      <c r="BO23" s="43"/>
      <c r="BP23" s="43"/>
      <c r="BQ23" s="43"/>
      <c r="BR23" s="43"/>
      <c r="BS23" s="43"/>
      <c r="BT23" s="43">
        <f t="shared" si="2"/>
        <v>2470</v>
      </c>
      <c r="BU23" s="106" t="s">
        <v>95</v>
      </c>
      <c r="BV23" s="106" t="s">
        <v>95</v>
      </c>
      <c r="BW23" s="107">
        <f t="shared" si="3"/>
        <v>0</v>
      </c>
      <c r="BX23" s="107">
        <f t="shared" si="4"/>
        <v>22138.767899999999</v>
      </c>
      <c r="BY23" s="107"/>
      <c r="BZ23" s="107"/>
      <c r="CA23" s="110"/>
      <c r="CB23" s="143" t="e">
        <f>VLOOKUP(D23,'[2]附表2-2'!$C$18:$C$185,1,FALSE)</f>
        <v>#N/A</v>
      </c>
      <c r="CC23" s="16"/>
      <c r="XCG23" s="17"/>
      <c r="XCH23" s="17"/>
      <c r="XCI23" s="17"/>
      <c r="XCJ23" s="17"/>
      <c r="XCK23" s="17"/>
      <c r="XCL23" s="17"/>
      <c r="XCM23" s="17"/>
      <c r="XCN23" s="17"/>
      <c r="XCO23" s="17"/>
      <c r="XCP23" s="17"/>
      <c r="XCQ23" s="17"/>
      <c r="XCR23" s="17"/>
    </row>
    <row r="24" spans="1:82 16309:16320" s="15" customFormat="1" ht="30" hidden="1" customHeight="1">
      <c r="A24" s="28">
        <v>20</v>
      </c>
      <c r="B24" s="28" t="s">
        <v>79</v>
      </c>
      <c r="C24" s="28" t="s">
        <v>486</v>
      </c>
      <c r="D24" s="114" t="s">
        <v>487</v>
      </c>
      <c r="E24" s="31" t="s">
        <v>487</v>
      </c>
      <c r="F24" s="31" t="s">
        <v>487</v>
      </c>
      <c r="G24" s="32" t="s">
        <v>487</v>
      </c>
      <c r="H24" s="32" t="s">
        <v>488</v>
      </c>
      <c r="I24" s="38" t="s">
        <v>478</v>
      </c>
      <c r="J24" s="39" t="s">
        <v>87</v>
      </c>
      <c r="K24" s="54" t="s">
        <v>88</v>
      </c>
      <c r="L24" s="38"/>
      <c r="M24" s="41" t="s">
        <v>89</v>
      </c>
      <c r="N24" s="42" t="s">
        <v>119</v>
      </c>
      <c r="O24" s="43">
        <v>6.3550000000000004</v>
      </c>
      <c r="P24" s="55">
        <v>6.3550000000000004</v>
      </c>
      <c r="Q24" s="55"/>
      <c r="R24" s="61">
        <v>6.3550000000000004</v>
      </c>
      <c r="S24" s="55"/>
      <c r="T24" s="55"/>
      <c r="U24" s="55"/>
      <c r="V24" s="55">
        <v>2015</v>
      </c>
      <c r="W24" s="55">
        <v>2017</v>
      </c>
      <c r="X24" s="71" t="s">
        <v>489</v>
      </c>
      <c r="Y24" s="72" t="s">
        <v>490</v>
      </c>
      <c r="Z24" s="73">
        <v>7002</v>
      </c>
      <c r="AA24" s="73">
        <v>4449.8108000000002</v>
      </c>
      <c r="AB24" s="73">
        <v>1271</v>
      </c>
      <c r="AC24" s="73">
        <v>1271</v>
      </c>
      <c r="AD24" s="67">
        <v>5731</v>
      </c>
      <c r="AE24" s="67"/>
      <c r="AF24" s="67"/>
      <c r="AG24" s="67">
        <f t="shared" si="0"/>
        <v>7002</v>
      </c>
      <c r="AH24" s="67">
        <f t="shared" si="1"/>
        <v>1271</v>
      </c>
      <c r="AI24" s="79">
        <v>4201</v>
      </c>
      <c r="AJ24" s="79">
        <v>958</v>
      </c>
      <c r="AK24" s="79">
        <v>4201</v>
      </c>
      <c r="AL24" s="79">
        <v>958</v>
      </c>
      <c r="AM24" s="79"/>
      <c r="AN24" s="79"/>
      <c r="AO24" s="79"/>
      <c r="AP24" s="79"/>
      <c r="AQ24" s="79" t="s">
        <v>93</v>
      </c>
      <c r="AR24" s="79"/>
      <c r="AS24" s="55">
        <v>2801</v>
      </c>
      <c r="AT24" s="55">
        <v>313</v>
      </c>
      <c r="AU24" s="93" t="s">
        <v>94</v>
      </c>
      <c r="AV24" s="55">
        <v>6.3550000000000004</v>
      </c>
      <c r="AW24" s="94"/>
      <c r="AX24" s="94"/>
      <c r="AY24" s="95"/>
      <c r="AZ24" s="95"/>
      <c r="BA24" s="95"/>
      <c r="BB24" s="100"/>
      <c r="BC24" s="95"/>
      <c r="BD24" s="95"/>
      <c r="BE24" s="95"/>
      <c r="BF24" s="95"/>
      <c r="BG24" s="95"/>
      <c r="BH24" s="95"/>
      <c r="BI24" s="95">
        <f>VLOOKUP(D24,'部省规划资金拨付（年报数据）'!$C$8:'部省规划资金拨付（年报数据）'!$BE$464,18,FALSE)</f>
        <v>7002</v>
      </c>
      <c r="BJ24" s="43">
        <v>1271</v>
      </c>
      <c r="BK24" s="43">
        <v>0</v>
      </c>
      <c r="BL24" s="43"/>
      <c r="BM24" s="43">
        <v>1271</v>
      </c>
      <c r="BN24" s="43">
        <v>0</v>
      </c>
      <c r="BO24" s="43"/>
      <c r="BP24" s="43"/>
      <c r="BQ24" s="43"/>
      <c r="BR24" s="43"/>
      <c r="BS24" s="43"/>
      <c r="BT24" s="43">
        <f t="shared" si="2"/>
        <v>1271</v>
      </c>
      <c r="BU24" s="106" t="s">
        <v>95</v>
      </c>
      <c r="BV24" s="106" t="s">
        <v>95</v>
      </c>
      <c r="BW24" s="107">
        <f t="shared" si="3"/>
        <v>0</v>
      </c>
      <c r="BX24" s="107">
        <f t="shared" si="4"/>
        <v>3178.8108000000002</v>
      </c>
      <c r="BY24" s="107"/>
      <c r="BZ24" s="107"/>
      <c r="CA24" s="110"/>
      <c r="CB24" s="143" t="e">
        <f>VLOOKUP(D24,'[2]附表2-2'!$C$18:$C$185,1,FALSE)</f>
        <v>#N/A</v>
      </c>
      <c r="CC24" s="16"/>
      <c r="XCG24" s="17"/>
      <c r="XCH24" s="17"/>
      <c r="XCI24" s="17"/>
      <c r="XCJ24" s="17"/>
      <c r="XCK24" s="17"/>
      <c r="XCL24" s="17"/>
      <c r="XCM24" s="17"/>
      <c r="XCN24" s="17"/>
      <c r="XCO24" s="17"/>
      <c r="XCP24" s="17"/>
      <c r="XCQ24" s="17"/>
      <c r="XCR24" s="17"/>
    </row>
    <row r="25" spans="1:82 16309:16320" s="17" customFormat="1" ht="36" hidden="1">
      <c r="A25" s="28">
        <v>21</v>
      </c>
      <c r="B25" s="28" t="s">
        <v>79</v>
      </c>
      <c r="C25" s="28" t="s">
        <v>486</v>
      </c>
      <c r="D25" s="115" t="s">
        <v>491</v>
      </c>
      <c r="E25" s="31" t="s">
        <v>491</v>
      </c>
      <c r="F25" s="31" t="s">
        <v>491</v>
      </c>
      <c r="G25" s="32"/>
      <c r="H25" s="32" t="s">
        <v>491</v>
      </c>
      <c r="I25" s="38" t="s">
        <v>478</v>
      </c>
      <c r="J25" s="39" t="s">
        <v>87</v>
      </c>
      <c r="K25" s="40" t="s">
        <v>88</v>
      </c>
      <c r="L25" s="38"/>
      <c r="M25" s="41" t="s">
        <v>165</v>
      </c>
      <c r="N25" s="42" t="s">
        <v>113</v>
      </c>
      <c r="O25" s="43">
        <v>10.199999999999999</v>
      </c>
      <c r="P25" s="55">
        <v>10.050000000000001</v>
      </c>
      <c r="Q25" s="55"/>
      <c r="R25" s="55">
        <v>10.050000000000001</v>
      </c>
      <c r="S25" s="55"/>
      <c r="T25" s="55"/>
      <c r="U25" s="55"/>
      <c r="V25" s="55">
        <v>2016</v>
      </c>
      <c r="W25" s="55">
        <v>2018</v>
      </c>
      <c r="X25" s="72" t="s">
        <v>492</v>
      </c>
      <c r="Y25" s="72" t="s">
        <v>493</v>
      </c>
      <c r="Z25" s="73">
        <v>36213</v>
      </c>
      <c r="AA25" s="73">
        <v>14851.73</v>
      </c>
      <c r="AB25" s="73">
        <v>4520</v>
      </c>
      <c r="AC25" s="73">
        <v>0</v>
      </c>
      <c r="AD25" s="67">
        <v>31693</v>
      </c>
      <c r="AE25" s="67"/>
      <c r="AF25" s="67"/>
      <c r="AG25" s="67">
        <f t="shared" si="0"/>
        <v>44823.199999999997</v>
      </c>
      <c r="AH25" s="67">
        <f t="shared" si="1"/>
        <v>4520</v>
      </c>
      <c r="AI25" s="79">
        <v>10500</v>
      </c>
      <c r="AJ25" s="79">
        <v>0</v>
      </c>
      <c r="AK25" s="79">
        <v>10500</v>
      </c>
      <c r="AL25" s="79"/>
      <c r="AM25" s="79"/>
      <c r="AN25" s="79"/>
      <c r="AO25" s="79"/>
      <c r="AP25" s="79"/>
      <c r="AQ25" s="79" t="s">
        <v>246</v>
      </c>
      <c r="AR25" s="79"/>
      <c r="AS25" s="55">
        <v>3300</v>
      </c>
      <c r="AT25" s="55">
        <v>3300</v>
      </c>
      <c r="AU25" s="93" t="s">
        <v>93</v>
      </c>
      <c r="AV25" s="55"/>
      <c r="AW25" s="94">
        <v>22413</v>
      </c>
      <c r="AX25" s="94">
        <v>0</v>
      </c>
      <c r="AY25" s="95" t="s">
        <v>94</v>
      </c>
      <c r="AZ25" s="95">
        <v>10</v>
      </c>
      <c r="BA25" s="95">
        <v>8610.2000000000007</v>
      </c>
      <c r="BB25" s="100">
        <v>1220</v>
      </c>
      <c r="BC25" s="95" t="s">
        <v>273</v>
      </c>
      <c r="BD25" s="95"/>
      <c r="BE25" s="95"/>
      <c r="BF25" s="95"/>
      <c r="BG25" s="95"/>
      <c r="BH25" s="95"/>
      <c r="BI25" s="95">
        <f>VLOOKUP(D25,'部省规划资金拨付（年报数据）'!$C$8:'部省规划资金拨付（年报数据）'!$BE$464,18,FALSE)</f>
        <v>36213</v>
      </c>
      <c r="BJ25" s="43">
        <v>826</v>
      </c>
      <c r="BK25" s="43">
        <v>3694</v>
      </c>
      <c r="BL25" s="43"/>
      <c r="BM25" s="43">
        <v>826</v>
      </c>
      <c r="BN25" s="43">
        <v>3694</v>
      </c>
      <c r="BO25" s="43"/>
      <c r="BP25" s="43">
        <v>3694</v>
      </c>
      <c r="BQ25" s="43"/>
      <c r="BR25" s="43"/>
      <c r="BS25" s="43"/>
      <c r="BT25" s="43">
        <f t="shared" si="2"/>
        <v>4520</v>
      </c>
      <c r="BU25" s="106" t="s">
        <v>95</v>
      </c>
      <c r="BV25" s="106" t="s">
        <v>95</v>
      </c>
      <c r="BW25" s="107">
        <f t="shared" si="3"/>
        <v>0</v>
      </c>
      <c r="BX25" s="107">
        <f t="shared" si="4"/>
        <v>10331.73</v>
      </c>
      <c r="BY25" s="107"/>
      <c r="BZ25" s="107"/>
      <c r="CA25" s="110"/>
      <c r="CB25" s="143" t="e">
        <f>VLOOKUP(D25,'[2]附表2-2'!$C$18:$C$185,1,FALSE)</f>
        <v>#N/A</v>
      </c>
      <c r="CC25" s="16"/>
    </row>
    <row r="26" spans="1:82 16309:16320" s="17" customFormat="1" ht="48" hidden="1">
      <c r="A26" s="28">
        <v>22</v>
      </c>
      <c r="B26" s="28" t="s">
        <v>79</v>
      </c>
      <c r="C26" s="28" t="s">
        <v>486</v>
      </c>
      <c r="D26" s="33" t="s">
        <v>494</v>
      </c>
      <c r="E26" s="31" t="s">
        <v>495</v>
      </c>
      <c r="F26" s="31" t="s">
        <v>496</v>
      </c>
      <c r="G26" s="32" t="s">
        <v>497</v>
      </c>
      <c r="H26" s="32" t="s">
        <v>498</v>
      </c>
      <c r="I26" s="38" t="s">
        <v>478</v>
      </c>
      <c r="J26" s="39" t="s">
        <v>87</v>
      </c>
      <c r="K26" s="40" t="s">
        <v>88</v>
      </c>
      <c r="L26" s="38"/>
      <c r="M26" s="41" t="s">
        <v>89</v>
      </c>
      <c r="N26" s="42" t="s">
        <v>90</v>
      </c>
      <c r="O26" s="43">
        <v>8</v>
      </c>
      <c r="P26" s="62">
        <v>7.8330000000000002</v>
      </c>
      <c r="Q26" s="62">
        <v>7.8330000000000002</v>
      </c>
      <c r="R26" s="62"/>
      <c r="S26" s="62"/>
      <c r="T26" s="62"/>
      <c r="U26" s="62"/>
      <c r="V26" s="55">
        <v>2017</v>
      </c>
      <c r="W26" s="55">
        <v>2018</v>
      </c>
      <c r="X26" s="71" t="s">
        <v>499</v>
      </c>
      <c r="Y26" s="72" t="s">
        <v>500</v>
      </c>
      <c r="Z26" s="73">
        <v>36806</v>
      </c>
      <c r="AA26" s="73">
        <v>22036.758999999998</v>
      </c>
      <c r="AB26" s="73">
        <v>4975</v>
      </c>
      <c r="AC26" s="73">
        <v>5600</v>
      </c>
      <c r="AD26" s="67">
        <v>31831</v>
      </c>
      <c r="AE26" s="67"/>
      <c r="AF26" s="67"/>
      <c r="AG26" s="67">
        <f t="shared" si="0"/>
        <v>36806</v>
      </c>
      <c r="AH26" s="67">
        <f t="shared" si="1"/>
        <v>4975</v>
      </c>
      <c r="AI26" s="79"/>
      <c r="AJ26" s="79"/>
      <c r="AK26" s="79"/>
      <c r="AL26" s="79"/>
      <c r="AM26" s="79"/>
      <c r="AN26" s="79"/>
      <c r="AO26" s="79"/>
      <c r="AP26" s="79"/>
      <c r="AQ26" s="79"/>
      <c r="AR26" s="79"/>
      <c r="AS26" s="55">
        <v>8489</v>
      </c>
      <c r="AT26" s="55">
        <v>480</v>
      </c>
      <c r="AU26" s="93" t="s">
        <v>246</v>
      </c>
      <c r="AV26" s="55"/>
      <c r="AW26" s="94">
        <v>28317</v>
      </c>
      <c r="AX26" s="94">
        <v>4495</v>
      </c>
      <c r="AY26" s="95" t="s">
        <v>94</v>
      </c>
      <c r="AZ26" s="95">
        <v>8</v>
      </c>
      <c r="BA26" s="95"/>
      <c r="BB26" s="100"/>
      <c r="BC26" s="95"/>
      <c r="BD26" s="95"/>
      <c r="BE26" s="95"/>
      <c r="BF26" s="95"/>
      <c r="BG26" s="95"/>
      <c r="BH26" s="95"/>
      <c r="BI26" s="95">
        <f>VLOOKUP(D26,'部省规划资金拨付（年报数据）'!$C$8:'部省规划资金拨付（年报数据）'!$BE$464,18,FALSE)</f>
        <v>36806</v>
      </c>
      <c r="BJ26" s="43">
        <v>4975</v>
      </c>
      <c r="BK26" s="43">
        <v>0</v>
      </c>
      <c r="BL26" s="43"/>
      <c r="BM26" s="43">
        <v>4975</v>
      </c>
      <c r="BN26" s="43">
        <v>0</v>
      </c>
      <c r="BO26" s="43"/>
      <c r="BP26" s="43"/>
      <c r="BQ26" s="43"/>
      <c r="BR26" s="43"/>
      <c r="BS26" s="43"/>
      <c r="BT26" s="43">
        <f t="shared" si="2"/>
        <v>4975</v>
      </c>
      <c r="BU26" s="106" t="s">
        <v>95</v>
      </c>
      <c r="BV26" s="106" t="s">
        <v>95</v>
      </c>
      <c r="BW26" s="107">
        <f t="shared" si="3"/>
        <v>0</v>
      </c>
      <c r="BX26" s="107">
        <f t="shared" si="4"/>
        <v>17061.758999999998</v>
      </c>
      <c r="BY26" s="107"/>
      <c r="BZ26" s="107"/>
      <c r="CA26" s="110"/>
      <c r="CB26" s="143" t="e">
        <f>VLOOKUP(D26,'[2]附表2-2'!$C$18:$C$185,1,FALSE)</f>
        <v>#N/A</v>
      </c>
      <c r="CC26" s="16"/>
    </row>
    <row r="27" spans="1:82 16309:16320" s="17" customFormat="1" ht="36" hidden="1">
      <c r="A27" s="28">
        <v>23</v>
      </c>
      <c r="B27" s="28" t="s">
        <v>79</v>
      </c>
      <c r="C27" s="28" t="s">
        <v>501</v>
      </c>
      <c r="D27" s="116" t="s">
        <v>502</v>
      </c>
      <c r="E27" s="31" t="s">
        <v>503</v>
      </c>
      <c r="F27" s="31" t="s">
        <v>504</v>
      </c>
      <c r="G27" s="32"/>
      <c r="H27" s="32"/>
      <c r="I27" s="38" t="s">
        <v>478</v>
      </c>
      <c r="J27" s="39" t="s">
        <v>87</v>
      </c>
      <c r="K27" s="54" t="s">
        <v>88</v>
      </c>
      <c r="L27" s="38"/>
      <c r="M27" s="41" t="s">
        <v>89</v>
      </c>
      <c r="N27" s="42" t="s">
        <v>90</v>
      </c>
      <c r="O27" s="43">
        <v>11.52</v>
      </c>
      <c r="P27" s="55">
        <v>11.522</v>
      </c>
      <c r="Q27" s="55">
        <v>11.522</v>
      </c>
      <c r="R27" s="55"/>
      <c r="S27" s="55"/>
      <c r="T27" s="55"/>
      <c r="U27" s="55"/>
      <c r="V27" s="55">
        <v>2015</v>
      </c>
      <c r="W27" s="55">
        <v>2017</v>
      </c>
      <c r="X27" s="71" t="s">
        <v>91</v>
      </c>
      <c r="Y27" s="72" t="s">
        <v>505</v>
      </c>
      <c r="Z27" s="73">
        <v>60134</v>
      </c>
      <c r="AA27" s="73">
        <v>44721.465300000003</v>
      </c>
      <c r="AB27" s="73">
        <v>4757</v>
      </c>
      <c r="AC27" s="73"/>
      <c r="AD27" s="67">
        <v>55377</v>
      </c>
      <c r="AE27" s="79">
        <v>48165</v>
      </c>
      <c r="AF27" s="67">
        <v>2854.2</v>
      </c>
      <c r="AG27" s="67">
        <f t="shared" si="0"/>
        <v>11969</v>
      </c>
      <c r="AH27" s="67">
        <f t="shared" si="1"/>
        <v>1902.8</v>
      </c>
      <c r="AI27" s="79">
        <v>11969</v>
      </c>
      <c r="AJ27" s="79">
        <v>1902.8</v>
      </c>
      <c r="AK27" s="79">
        <v>11969</v>
      </c>
      <c r="AL27" s="79">
        <v>1902.8</v>
      </c>
      <c r="AM27" s="79"/>
      <c r="AN27" s="79"/>
      <c r="AO27" s="79"/>
      <c r="AP27" s="79"/>
      <c r="AQ27" s="79" t="s">
        <v>94</v>
      </c>
      <c r="AR27" s="79">
        <v>11.522</v>
      </c>
      <c r="AS27" s="55"/>
      <c r="AT27" s="55"/>
      <c r="AU27" s="93"/>
      <c r="AV27" s="55"/>
      <c r="AW27" s="94"/>
      <c r="AX27" s="94"/>
      <c r="AY27" s="95"/>
      <c r="AZ27" s="95"/>
      <c r="BA27" s="95"/>
      <c r="BB27" s="100"/>
      <c r="BC27" s="95"/>
      <c r="BD27" s="95"/>
      <c r="BE27" s="95"/>
      <c r="BF27" s="95"/>
      <c r="BG27" s="95"/>
      <c r="BH27" s="95"/>
      <c r="BI27" s="95">
        <f>VLOOKUP(D27,'部省规划资金拨付（年报数据）'!$C$8:'部省规划资金拨付（年报数据）'!$BE$464,18,FALSE)</f>
        <v>60133.9</v>
      </c>
      <c r="BJ27" s="43">
        <v>4757</v>
      </c>
      <c r="BK27" s="43">
        <v>0</v>
      </c>
      <c r="BL27" s="43"/>
      <c r="BM27" s="43">
        <v>4757</v>
      </c>
      <c r="BN27" s="43">
        <v>0</v>
      </c>
      <c r="BO27" s="43"/>
      <c r="BP27" s="43"/>
      <c r="BQ27" s="43"/>
      <c r="BR27" s="43"/>
      <c r="BS27" s="43"/>
      <c r="BT27" s="43">
        <f t="shared" si="2"/>
        <v>4757</v>
      </c>
      <c r="BU27" s="106" t="s">
        <v>95</v>
      </c>
      <c r="BV27" s="106" t="s">
        <v>95</v>
      </c>
      <c r="BW27" s="107">
        <f t="shared" si="3"/>
        <v>9.9999999998544808E-2</v>
      </c>
      <c r="BX27" s="107">
        <f t="shared" si="4"/>
        <v>39964.465300000003</v>
      </c>
      <c r="BY27" s="107"/>
      <c r="BZ27" s="107"/>
      <c r="CA27" s="110"/>
      <c r="CB27" s="143" t="e">
        <f>VLOOKUP(D27,'[2]附表2-2'!$C$18:$C$185,1,FALSE)</f>
        <v>#N/A</v>
      </c>
      <c r="CC27" s="16"/>
      <c r="CD27" s="16">
        <f>BI27/Z27</f>
        <v>0.99999833704726115</v>
      </c>
    </row>
    <row r="28" spans="1:82 16309:16320" s="17" customFormat="1" ht="48" hidden="1">
      <c r="A28" s="28">
        <v>24</v>
      </c>
      <c r="B28" s="28" t="s">
        <v>79</v>
      </c>
      <c r="C28" s="28" t="s">
        <v>501</v>
      </c>
      <c r="D28" s="114" t="s">
        <v>506</v>
      </c>
      <c r="E28" s="31" t="s">
        <v>507</v>
      </c>
      <c r="F28" s="31" t="s">
        <v>507</v>
      </c>
      <c r="G28" s="32" t="s">
        <v>508</v>
      </c>
      <c r="H28" s="32" t="s">
        <v>509</v>
      </c>
      <c r="I28" s="38" t="s">
        <v>478</v>
      </c>
      <c r="J28" s="39" t="s">
        <v>87</v>
      </c>
      <c r="K28" s="54" t="s">
        <v>88</v>
      </c>
      <c r="L28" s="38"/>
      <c r="M28" s="41" t="s">
        <v>165</v>
      </c>
      <c r="N28" s="42" t="s">
        <v>119</v>
      </c>
      <c r="O28" s="43">
        <v>20</v>
      </c>
      <c r="P28" s="55">
        <v>20.001000000000001</v>
      </c>
      <c r="Q28" s="48"/>
      <c r="R28" s="48">
        <v>20.001000000000001</v>
      </c>
      <c r="S28" s="55"/>
      <c r="T28" s="55"/>
      <c r="U28" s="55"/>
      <c r="V28" s="55">
        <v>2015</v>
      </c>
      <c r="W28" s="55">
        <v>2016</v>
      </c>
      <c r="X28" s="71" t="s">
        <v>510</v>
      </c>
      <c r="Y28" s="72" t="s">
        <v>511</v>
      </c>
      <c r="Z28" s="73">
        <v>10552</v>
      </c>
      <c r="AA28" s="73">
        <v>8203</v>
      </c>
      <c r="AB28" s="73">
        <v>4000</v>
      </c>
      <c r="AC28" s="73">
        <v>4000</v>
      </c>
      <c r="AD28" s="67">
        <v>6552</v>
      </c>
      <c r="AE28" s="67"/>
      <c r="AF28" s="67"/>
      <c r="AG28" s="67">
        <f t="shared" si="0"/>
        <v>10552</v>
      </c>
      <c r="AH28" s="67">
        <f t="shared" si="1"/>
        <v>4000</v>
      </c>
      <c r="AI28" s="79">
        <v>10552</v>
      </c>
      <c r="AJ28" s="79">
        <v>4000</v>
      </c>
      <c r="AK28" s="79">
        <v>10552</v>
      </c>
      <c r="AL28" s="79">
        <v>3015</v>
      </c>
      <c r="AM28" s="79"/>
      <c r="AN28" s="79"/>
      <c r="AO28" s="79"/>
      <c r="AP28" s="79">
        <v>985</v>
      </c>
      <c r="AQ28" s="79" t="s">
        <v>481</v>
      </c>
      <c r="AR28" s="79">
        <v>20.001000000000001</v>
      </c>
      <c r="AS28" s="55"/>
      <c r="AT28" s="55"/>
      <c r="AU28" s="93"/>
      <c r="AV28" s="55"/>
      <c r="AW28" s="94"/>
      <c r="AX28" s="94"/>
      <c r="AY28" s="95"/>
      <c r="AZ28" s="95"/>
      <c r="BA28" s="95"/>
      <c r="BB28" s="100"/>
      <c r="BC28" s="95"/>
      <c r="BD28" s="95"/>
      <c r="BE28" s="95"/>
      <c r="BF28" s="95"/>
      <c r="BG28" s="95"/>
      <c r="BH28" s="95"/>
      <c r="BI28" s="95">
        <f>VLOOKUP(D28,'部省规划资金拨付（年报数据）'!$C$8:'部省规划资金拨付（年报数据）'!$BE$464,18,FALSE)</f>
        <v>10552</v>
      </c>
      <c r="BJ28" s="43">
        <v>4000</v>
      </c>
      <c r="BK28" s="43">
        <v>0</v>
      </c>
      <c r="BL28" s="43"/>
      <c r="BM28" s="43">
        <v>4000</v>
      </c>
      <c r="BN28" s="43">
        <v>0</v>
      </c>
      <c r="BO28" s="43"/>
      <c r="BP28" s="43"/>
      <c r="BQ28" s="43"/>
      <c r="BR28" s="43"/>
      <c r="BS28" s="43"/>
      <c r="BT28" s="43">
        <f t="shared" si="2"/>
        <v>4000</v>
      </c>
      <c r="BU28" s="106" t="s">
        <v>95</v>
      </c>
      <c r="BV28" s="106" t="s">
        <v>95</v>
      </c>
      <c r="BW28" s="107">
        <f t="shared" si="3"/>
        <v>0</v>
      </c>
      <c r="BX28" s="107">
        <f t="shared" si="4"/>
        <v>4203</v>
      </c>
      <c r="BY28" s="107"/>
      <c r="BZ28" s="107"/>
      <c r="CA28" s="110"/>
      <c r="CB28" s="143" t="e">
        <f>VLOOKUP(D28,'[2]附表2-2'!$C$18:$C$185,1,FALSE)</f>
        <v>#N/A</v>
      </c>
      <c r="CC28" s="16"/>
    </row>
    <row r="29" spans="1:82 16309:16320" s="17" customFormat="1" ht="48" hidden="1">
      <c r="A29" s="28">
        <v>25</v>
      </c>
      <c r="B29" s="28" t="s">
        <v>79</v>
      </c>
      <c r="C29" s="28" t="s">
        <v>501</v>
      </c>
      <c r="D29" s="114" t="s">
        <v>512</v>
      </c>
      <c r="E29" s="31" t="s">
        <v>512</v>
      </c>
      <c r="F29" s="31" t="s">
        <v>512</v>
      </c>
      <c r="G29" s="32" t="s">
        <v>513</v>
      </c>
      <c r="H29" s="32" t="s">
        <v>514</v>
      </c>
      <c r="I29" s="38" t="s">
        <v>478</v>
      </c>
      <c r="J29" s="39" t="s">
        <v>87</v>
      </c>
      <c r="K29" s="54" t="s">
        <v>88</v>
      </c>
      <c r="L29" s="38"/>
      <c r="M29" s="41" t="s">
        <v>165</v>
      </c>
      <c r="N29" s="42" t="s">
        <v>119</v>
      </c>
      <c r="O29" s="43">
        <v>22.76</v>
      </c>
      <c r="P29" s="55">
        <v>22.619</v>
      </c>
      <c r="Q29" s="55"/>
      <c r="R29" s="55">
        <v>22.619</v>
      </c>
      <c r="S29" s="55"/>
      <c r="T29" s="55"/>
      <c r="U29" s="55"/>
      <c r="V29" s="55">
        <v>2015</v>
      </c>
      <c r="W29" s="55">
        <v>2016</v>
      </c>
      <c r="X29" s="71" t="s">
        <v>515</v>
      </c>
      <c r="Y29" s="75" t="s">
        <v>516</v>
      </c>
      <c r="Z29" s="73">
        <v>16579</v>
      </c>
      <c r="AA29" s="73">
        <v>10992.972900000001</v>
      </c>
      <c r="AB29" s="73">
        <v>4524</v>
      </c>
      <c r="AC29" s="73">
        <v>7917</v>
      </c>
      <c r="AD29" s="67">
        <v>12055</v>
      </c>
      <c r="AE29" s="67"/>
      <c r="AF29" s="67"/>
      <c r="AG29" s="67">
        <f t="shared" si="0"/>
        <v>16579</v>
      </c>
      <c r="AH29" s="67">
        <f t="shared" si="1"/>
        <v>4524</v>
      </c>
      <c r="AI29" s="79">
        <v>16579</v>
      </c>
      <c r="AJ29" s="79">
        <v>4524</v>
      </c>
      <c r="AK29" s="79">
        <v>16579</v>
      </c>
      <c r="AL29" s="79"/>
      <c r="AM29" s="79"/>
      <c r="AN29" s="79"/>
      <c r="AO29" s="79"/>
      <c r="AP29" s="79">
        <v>4524</v>
      </c>
      <c r="AQ29" s="79" t="s">
        <v>481</v>
      </c>
      <c r="AR29" s="79">
        <v>22.619</v>
      </c>
      <c r="AS29" s="55"/>
      <c r="AT29" s="55"/>
      <c r="AU29" s="93"/>
      <c r="AV29" s="55"/>
      <c r="AW29" s="94"/>
      <c r="AX29" s="94"/>
      <c r="AY29" s="95"/>
      <c r="AZ29" s="95"/>
      <c r="BA29" s="95"/>
      <c r="BB29" s="100"/>
      <c r="BC29" s="95"/>
      <c r="BD29" s="95"/>
      <c r="BE29" s="95"/>
      <c r="BF29" s="95"/>
      <c r="BG29" s="95"/>
      <c r="BH29" s="95"/>
      <c r="BI29" s="95">
        <f>VLOOKUP(D29,'部省规划资金拨付（年报数据）'!$C$8:'部省规划资金拨付（年报数据）'!$BE$464,18,FALSE)</f>
        <v>16579</v>
      </c>
      <c r="BJ29" s="43">
        <v>4524</v>
      </c>
      <c r="BK29" s="43">
        <v>0</v>
      </c>
      <c r="BL29" s="43"/>
      <c r="BM29" s="43">
        <v>4524</v>
      </c>
      <c r="BN29" s="43">
        <v>0</v>
      </c>
      <c r="BO29" s="43"/>
      <c r="BP29" s="43"/>
      <c r="BQ29" s="43"/>
      <c r="BR29" s="43"/>
      <c r="BS29" s="43"/>
      <c r="BT29" s="43">
        <f t="shared" si="2"/>
        <v>4524</v>
      </c>
      <c r="BU29" s="106" t="s">
        <v>95</v>
      </c>
      <c r="BV29" s="106" t="s">
        <v>95</v>
      </c>
      <c r="BW29" s="107">
        <f t="shared" si="3"/>
        <v>0</v>
      </c>
      <c r="BX29" s="107">
        <f t="shared" si="4"/>
        <v>6468.9729000000007</v>
      </c>
      <c r="BY29" s="107"/>
      <c r="BZ29" s="107"/>
      <c r="CA29" s="110"/>
      <c r="CB29" s="143" t="e">
        <f>VLOOKUP(D29,'[2]附表2-2'!$C$18:$C$185,1,FALSE)</f>
        <v>#N/A</v>
      </c>
      <c r="CC29" s="16"/>
    </row>
    <row r="30" spans="1:82 16309:16320" s="17" customFormat="1" ht="36" hidden="1">
      <c r="A30" s="28">
        <v>26</v>
      </c>
      <c r="B30" s="28" t="s">
        <v>79</v>
      </c>
      <c r="C30" s="28" t="s">
        <v>501</v>
      </c>
      <c r="D30" s="115" t="s">
        <v>517</v>
      </c>
      <c r="E30" s="31" t="s">
        <v>518</v>
      </c>
      <c r="F30" s="31" t="s">
        <v>518</v>
      </c>
      <c r="G30" s="32" t="s">
        <v>517</v>
      </c>
      <c r="H30" s="32" t="s">
        <v>519</v>
      </c>
      <c r="I30" s="38" t="s">
        <v>478</v>
      </c>
      <c r="J30" s="39" t="s">
        <v>87</v>
      </c>
      <c r="K30" s="40" t="s">
        <v>88</v>
      </c>
      <c r="L30" s="38"/>
      <c r="M30" s="41" t="s">
        <v>89</v>
      </c>
      <c r="N30" s="42" t="s">
        <v>119</v>
      </c>
      <c r="O30" s="43">
        <v>8.5299999999999994</v>
      </c>
      <c r="P30" s="55">
        <v>8.234</v>
      </c>
      <c r="Q30" s="55"/>
      <c r="R30" s="55">
        <v>8.1289999999999996</v>
      </c>
      <c r="S30" s="55"/>
      <c r="T30" s="55">
        <v>105</v>
      </c>
      <c r="U30" s="55"/>
      <c r="V30" s="55">
        <v>2015</v>
      </c>
      <c r="W30" s="55">
        <v>2016</v>
      </c>
      <c r="X30" s="71" t="s">
        <v>520</v>
      </c>
      <c r="Y30" s="72" t="s">
        <v>521</v>
      </c>
      <c r="Z30" s="73">
        <v>8533.82</v>
      </c>
      <c r="AA30" s="73">
        <v>5408.3006999999998</v>
      </c>
      <c r="AB30" s="73">
        <v>1646.8</v>
      </c>
      <c r="AC30" s="73">
        <v>2800</v>
      </c>
      <c r="AD30" s="67">
        <v>6887.02</v>
      </c>
      <c r="AE30" s="67"/>
      <c r="AF30" s="67"/>
      <c r="AG30" s="67">
        <f t="shared" si="0"/>
        <v>10800</v>
      </c>
      <c r="AH30" s="67">
        <f t="shared" si="1"/>
        <v>1647</v>
      </c>
      <c r="AI30" s="79">
        <v>10800</v>
      </c>
      <c r="AJ30" s="79">
        <v>0</v>
      </c>
      <c r="AK30" s="79">
        <v>10800</v>
      </c>
      <c r="AL30" s="79"/>
      <c r="AM30" s="79"/>
      <c r="AN30" s="79"/>
      <c r="AO30" s="79"/>
      <c r="AP30" s="79"/>
      <c r="AQ30" s="79" t="s">
        <v>481</v>
      </c>
      <c r="AR30" s="79">
        <v>8</v>
      </c>
      <c r="AS30" s="55"/>
      <c r="AT30" s="55"/>
      <c r="AU30" s="93"/>
      <c r="AV30" s="55"/>
      <c r="AW30" s="94">
        <v>0</v>
      </c>
      <c r="AX30" s="94">
        <v>1647</v>
      </c>
      <c r="AY30" s="95" t="s">
        <v>273</v>
      </c>
      <c r="AZ30" s="95"/>
      <c r="BA30" s="95"/>
      <c r="BB30" s="100"/>
      <c r="BC30" s="95"/>
      <c r="BD30" s="95"/>
      <c r="BE30" s="95"/>
      <c r="BF30" s="95"/>
      <c r="BG30" s="95"/>
      <c r="BH30" s="95"/>
      <c r="BI30" s="95">
        <f>VLOOKUP(D30,'部省规划资金拨付（年报数据）'!$C$8:'部省规划资金拨付（年报数据）'!$BE$464,18,FALSE)</f>
        <v>8534</v>
      </c>
      <c r="BJ30" s="43">
        <v>1647</v>
      </c>
      <c r="BK30" s="43">
        <v>0</v>
      </c>
      <c r="BL30" s="43"/>
      <c r="BM30" s="43">
        <v>1647</v>
      </c>
      <c r="BN30" s="43">
        <v>0</v>
      </c>
      <c r="BO30" s="43"/>
      <c r="BP30" s="43"/>
      <c r="BQ30" s="43"/>
      <c r="BR30" s="43"/>
      <c r="BS30" s="43"/>
      <c r="BT30" s="43">
        <f t="shared" si="2"/>
        <v>1647</v>
      </c>
      <c r="BU30" s="106" t="s">
        <v>95</v>
      </c>
      <c r="BV30" s="106" t="s">
        <v>95</v>
      </c>
      <c r="BW30" s="107">
        <f t="shared" si="3"/>
        <v>1.9999999999754436E-2</v>
      </c>
      <c r="BX30" s="107">
        <f t="shared" si="4"/>
        <v>3761.5006999999996</v>
      </c>
      <c r="BY30" s="107"/>
      <c r="BZ30" s="107"/>
      <c r="CA30" s="110"/>
      <c r="CB30" s="143" t="e">
        <f>VLOOKUP(D30,'[2]附表2-2'!$C$18:$C$185,1,FALSE)</f>
        <v>#N/A</v>
      </c>
      <c r="CC30" s="16"/>
    </row>
    <row r="31" spans="1:82 16309:16320" s="17" customFormat="1" ht="72" hidden="1">
      <c r="A31" s="28">
        <v>27</v>
      </c>
      <c r="B31" s="28" t="s">
        <v>79</v>
      </c>
      <c r="C31" s="28" t="s">
        <v>501</v>
      </c>
      <c r="D31" s="117" t="s">
        <v>522</v>
      </c>
      <c r="E31" s="31" t="s">
        <v>522</v>
      </c>
      <c r="F31" s="31" t="s">
        <v>523</v>
      </c>
      <c r="G31" s="32"/>
      <c r="H31" s="32"/>
      <c r="I31" s="38" t="s">
        <v>478</v>
      </c>
      <c r="J31" s="39" t="s">
        <v>87</v>
      </c>
      <c r="K31" s="123" t="s">
        <v>88</v>
      </c>
      <c r="L31" s="38"/>
      <c r="M31" s="124" t="s">
        <v>89</v>
      </c>
      <c r="N31" s="42" t="s">
        <v>119</v>
      </c>
      <c r="O31" s="43">
        <v>9.4</v>
      </c>
      <c r="P31" s="55">
        <v>9.391</v>
      </c>
      <c r="Q31" s="134">
        <v>9.391</v>
      </c>
      <c r="R31" s="135"/>
      <c r="S31" s="135"/>
      <c r="T31" s="135"/>
      <c r="U31" s="135"/>
      <c r="V31" s="73">
        <v>2017</v>
      </c>
      <c r="W31" s="73">
        <v>2018</v>
      </c>
      <c r="X31" s="71" t="s">
        <v>524</v>
      </c>
      <c r="Y31" s="137" t="s">
        <v>525</v>
      </c>
      <c r="Z31" s="73">
        <v>28048.6</v>
      </c>
      <c r="AA31" s="73">
        <v>17883.428500000002</v>
      </c>
      <c r="AB31" s="73">
        <v>1878</v>
      </c>
      <c r="AC31" s="73"/>
      <c r="AD31" s="67">
        <v>26170.6</v>
      </c>
      <c r="AE31" s="67"/>
      <c r="AF31" s="67"/>
      <c r="AG31" s="67">
        <f t="shared" si="0"/>
        <v>28048.6</v>
      </c>
      <c r="AH31" s="67">
        <f t="shared" si="1"/>
        <v>1878</v>
      </c>
      <c r="AI31" s="79"/>
      <c r="AJ31" s="79"/>
      <c r="AK31" s="79"/>
      <c r="AL31" s="79"/>
      <c r="AM31" s="79"/>
      <c r="AN31" s="79"/>
      <c r="AO31" s="79"/>
      <c r="AP31" s="79"/>
      <c r="AQ31" s="79"/>
      <c r="AR31" s="79"/>
      <c r="AS31" s="55"/>
      <c r="AT31" s="55"/>
      <c r="AU31" s="93"/>
      <c r="AV31" s="55"/>
      <c r="AW31" s="94">
        <v>28048.6</v>
      </c>
      <c r="AX31" s="94">
        <v>1878</v>
      </c>
      <c r="AY31" s="95" t="s">
        <v>94</v>
      </c>
      <c r="AZ31" s="95">
        <v>9.391</v>
      </c>
      <c r="BA31" s="95"/>
      <c r="BB31" s="100"/>
      <c r="BC31" s="95"/>
      <c r="BD31" s="95"/>
      <c r="BE31" s="95"/>
      <c r="BF31" s="95"/>
      <c r="BG31" s="95"/>
      <c r="BH31" s="95"/>
      <c r="BI31" s="95">
        <f>VLOOKUP(D31,'部省规划资金拨付（年报数据）'!$C$8:'部省规划资金拨付（年报数据）'!$BE$464,18,FALSE)</f>
        <v>28048.6</v>
      </c>
      <c r="BJ31" s="43">
        <v>1878</v>
      </c>
      <c r="BK31" s="43">
        <v>0</v>
      </c>
      <c r="BL31" s="43"/>
      <c r="BM31" s="43">
        <v>1878</v>
      </c>
      <c r="BN31" s="43">
        <v>0</v>
      </c>
      <c r="BO31" s="43"/>
      <c r="BP31" s="43"/>
      <c r="BQ31" s="43"/>
      <c r="BR31" s="43"/>
      <c r="BS31" s="43"/>
      <c r="BT31" s="43">
        <f t="shared" si="2"/>
        <v>1878</v>
      </c>
      <c r="BU31" s="106" t="s">
        <v>95</v>
      </c>
      <c r="BV31" s="106" t="s">
        <v>95</v>
      </c>
      <c r="BW31" s="107">
        <f t="shared" si="3"/>
        <v>0</v>
      </c>
      <c r="BX31" s="107">
        <f t="shared" si="4"/>
        <v>16005.428500000002</v>
      </c>
      <c r="BY31" s="107"/>
      <c r="BZ31" s="107"/>
      <c r="CA31" s="110"/>
      <c r="CB31" s="143" t="e">
        <f>VLOOKUP(D31,'[2]附表2-2'!$C$18:$C$185,1,FALSE)</f>
        <v>#N/A</v>
      </c>
      <c r="CC31" s="16"/>
      <c r="CD31" s="16">
        <f>BI31/Z31</f>
        <v>1</v>
      </c>
    </row>
    <row r="32" spans="1:82 16309:16320" s="17" customFormat="1" ht="36" hidden="1">
      <c r="A32" s="28">
        <v>28</v>
      </c>
      <c r="B32" s="28" t="s">
        <v>79</v>
      </c>
      <c r="C32" s="28" t="s">
        <v>96</v>
      </c>
      <c r="D32" s="114" t="s">
        <v>526</v>
      </c>
      <c r="E32" s="31" t="s">
        <v>526</v>
      </c>
      <c r="F32" s="31" t="s">
        <v>526</v>
      </c>
      <c r="G32" s="32" t="s">
        <v>526</v>
      </c>
      <c r="H32" s="32" t="s">
        <v>526</v>
      </c>
      <c r="I32" s="38" t="s">
        <v>478</v>
      </c>
      <c r="J32" s="39" t="s">
        <v>87</v>
      </c>
      <c r="K32" s="54" t="s">
        <v>88</v>
      </c>
      <c r="L32" s="38"/>
      <c r="M32" s="41" t="s">
        <v>89</v>
      </c>
      <c r="N32" s="42" t="s">
        <v>113</v>
      </c>
      <c r="O32" s="43">
        <v>4.0599999999999996</v>
      </c>
      <c r="P32" s="55">
        <v>4.0599999999999996</v>
      </c>
      <c r="Q32" s="48"/>
      <c r="R32" s="48">
        <v>4.0599999999999996</v>
      </c>
      <c r="S32" s="55"/>
      <c r="T32" s="55"/>
      <c r="U32" s="55"/>
      <c r="V32" s="55">
        <v>2015</v>
      </c>
      <c r="W32" s="55">
        <v>2016</v>
      </c>
      <c r="X32" s="71" t="s">
        <v>527</v>
      </c>
      <c r="Y32" s="72" t="s">
        <v>528</v>
      </c>
      <c r="Z32" s="73">
        <v>3550</v>
      </c>
      <c r="AA32" s="73">
        <v>2038.0628999999999</v>
      </c>
      <c r="AB32" s="73">
        <v>1827</v>
      </c>
      <c r="AC32" s="73">
        <v>1827</v>
      </c>
      <c r="AD32" s="67">
        <v>1723</v>
      </c>
      <c r="AE32" s="67"/>
      <c r="AF32" s="67"/>
      <c r="AG32" s="67">
        <f t="shared" si="0"/>
        <v>3550</v>
      </c>
      <c r="AH32" s="67">
        <f t="shared" si="1"/>
        <v>1827</v>
      </c>
      <c r="AI32" s="79">
        <v>3550</v>
      </c>
      <c r="AJ32" s="79">
        <v>1827</v>
      </c>
      <c r="AK32" s="79">
        <v>3550</v>
      </c>
      <c r="AL32" s="79">
        <v>1224</v>
      </c>
      <c r="AM32" s="79"/>
      <c r="AN32" s="79"/>
      <c r="AO32" s="79"/>
      <c r="AP32" s="79">
        <v>603</v>
      </c>
      <c r="AQ32" s="79" t="s">
        <v>481</v>
      </c>
      <c r="AR32" s="79">
        <v>4.0599999999999996</v>
      </c>
      <c r="AS32" s="55"/>
      <c r="AT32" s="55"/>
      <c r="AU32" s="93"/>
      <c r="AV32" s="55"/>
      <c r="AW32" s="94"/>
      <c r="AX32" s="94"/>
      <c r="AY32" s="95"/>
      <c r="AZ32" s="95"/>
      <c r="BA32" s="95"/>
      <c r="BB32" s="100"/>
      <c r="BC32" s="95"/>
      <c r="BD32" s="95"/>
      <c r="BE32" s="95"/>
      <c r="BF32" s="95"/>
      <c r="BG32" s="95"/>
      <c r="BH32" s="95"/>
      <c r="BI32" s="95">
        <f>VLOOKUP(D32,'部省规划资金拨付（年报数据）'!$C$8:'部省规划资金拨付（年报数据）'!$BE$464,18,FALSE)</f>
        <v>3550</v>
      </c>
      <c r="BJ32" s="43">
        <v>1827</v>
      </c>
      <c r="BK32" s="43">
        <v>0</v>
      </c>
      <c r="BL32" s="43"/>
      <c r="BM32" s="43">
        <v>1827</v>
      </c>
      <c r="BN32" s="43">
        <v>0</v>
      </c>
      <c r="BO32" s="43"/>
      <c r="BP32" s="43"/>
      <c r="BQ32" s="43"/>
      <c r="BR32" s="43"/>
      <c r="BS32" s="43"/>
      <c r="BT32" s="43">
        <f t="shared" si="2"/>
        <v>1827</v>
      </c>
      <c r="BU32" s="106" t="s">
        <v>95</v>
      </c>
      <c r="BV32" s="106" t="s">
        <v>95</v>
      </c>
      <c r="BW32" s="107">
        <f t="shared" si="3"/>
        <v>0</v>
      </c>
      <c r="BX32" s="107">
        <f t="shared" si="4"/>
        <v>211.0628999999999</v>
      </c>
      <c r="BY32" s="107"/>
      <c r="BZ32" s="107"/>
      <c r="CA32" s="110"/>
      <c r="CB32" s="143" t="e">
        <f>VLOOKUP(D32,'[2]附表2-2'!$C$18:$C$185,1,FALSE)</f>
        <v>#N/A</v>
      </c>
      <c r="CC32" s="16"/>
    </row>
    <row r="33" spans="1:82" s="17" customFormat="1" ht="36" hidden="1">
      <c r="A33" s="28">
        <v>29</v>
      </c>
      <c r="B33" s="28" t="s">
        <v>79</v>
      </c>
      <c r="C33" s="28" t="s">
        <v>96</v>
      </c>
      <c r="D33" s="114" t="s">
        <v>529</v>
      </c>
      <c r="E33" s="31" t="s">
        <v>530</v>
      </c>
      <c r="F33" s="31" t="s">
        <v>530</v>
      </c>
      <c r="G33" s="32" t="s">
        <v>529</v>
      </c>
      <c r="H33" s="32" t="s">
        <v>531</v>
      </c>
      <c r="I33" s="38" t="s">
        <v>478</v>
      </c>
      <c r="J33" s="39" t="s">
        <v>87</v>
      </c>
      <c r="K33" s="54" t="s">
        <v>88</v>
      </c>
      <c r="L33" s="38"/>
      <c r="M33" s="41" t="s">
        <v>134</v>
      </c>
      <c r="N33" s="42" t="s">
        <v>119</v>
      </c>
      <c r="O33" s="43">
        <v>5</v>
      </c>
      <c r="P33" s="55">
        <v>4.1319999999999997</v>
      </c>
      <c r="Q33" s="48"/>
      <c r="R33" s="48">
        <v>4.1319999999999997</v>
      </c>
      <c r="S33" s="55"/>
      <c r="T33" s="55"/>
      <c r="U33" s="55"/>
      <c r="V33" s="55">
        <v>2015</v>
      </c>
      <c r="W33" s="55">
        <v>2016</v>
      </c>
      <c r="X33" s="71" t="s">
        <v>532</v>
      </c>
      <c r="Y33" s="72" t="s">
        <v>533</v>
      </c>
      <c r="Z33" s="73">
        <v>3593</v>
      </c>
      <c r="AA33" s="73">
        <v>2379.0763000000002</v>
      </c>
      <c r="AB33" s="73">
        <v>826</v>
      </c>
      <c r="AC33" s="73">
        <v>826</v>
      </c>
      <c r="AD33" s="67">
        <v>2767</v>
      </c>
      <c r="AE33" s="67"/>
      <c r="AF33" s="67"/>
      <c r="AG33" s="67">
        <f t="shared" si="0"/>
        <v>3593</v>
      </c>
      <c r="AH33" s="67">
        <f t="shared" si="1"/>
        <v>826</v>
      </c>
      <c r="AI33" s="79">
        <v>3593</v>
      </c>
      <c r="AJ33" s="79">
        <v>826</v>
      </c>
      <c r="AK33" s="79">
        <v>3593</v>
      </c>
      <c r="AL33" s="79">
        <v>600</v>
      </c>
      <c r="AM33" s="79"/>
      <c r="AN33" s="79"/>
      <c r="AO33" s="79"/>
      <c r="AP33" s="79">
        <v>226</v>
      </c>
      <c r="AQ33" s="79" t="s">
        <v>481</v>
      </c>
      <c r="AR33" s="79">
        <v>4.1319999999999997</v>
      </c>
      <c r="AS33" s="55"/>
      <c r="AT33" s="55"/>
      <c r="AU33" s="93"/>
      <c r="AV33" s="55"/>
      <c r="AW33" s="94"/>
      <c r="AX33" s="94"/>
      <c r="AY33" s="95"/>
      <c r="AZ33" s="95"/>
      <c r="BA33" s="95"/>
      <c r="BB33" s="100"/>
      <c r="BC33" s="95"/>
      <c r="BD33" s="95"/>
      <c r="BE33" s="95"/>
      <c r="BF33" s="95"/>
      <c r="BG33" s="95"/>
      <c r="BH33" s="95"/>
      <c r="BI33" s="95">
        <f>VLOOKUP(D33,'部省规划资金拨付（年报数据）'!$C$8:'部省规划资金拨付（年报数据）'!$BE$464,18,FALSE)</f>
        <v>3593</v>
      </c>
      <c r="BJ33" s="43">
        <v>826</v>
      </c>
      <c r="BK33" s="43">
        <v>0</v>
      </c>
      <c r="BL33" s="43"/>
      <c r="BM33" s="43">
        <v>826</v>
      </c>
      <c r="BN33" s="43">
        <v>0</v>
      </c>
      <c r="BO33" s="43"/>
      <c r="BP33" s="43"/>
      <c r="BQ33" s="43"/>
      <c r="BR33" s="43"/>
      <c r="BS33" s="43"/>
      <c r="BT33" s="43">
        <f t="shared" si="2"/>
        <v>826</v>
      </c>
      <c r="BU33" s="106" t="s">
        <v>95</v>
      </c>
      <c r="BV33" s="106" t="s">
        <v>95</v>
      </c>
      <c r="BW33" s="107">
        <f t="shared" si="3"/>
        <v>0</v>
      </c>
      <c r="BX33" s="107">
        <f t="shared" si="4"/>
        <v>1553.0763000000002</v>
      </c>
      <c r="BY33" s="107"/>
      <c r="BZ33" s="107"/>
      <c r="CA33" s="110"/>
      <c r="CB33" s="143" t="e">
        <f>VLOOKUP(D33,'[2]附表2-2'!$C$18:$C$185,1,FALSE)</f>
        <v>#N/A</v>
      </c>
      <c r="CC33" s="16"/>
    </row>
    <row r="34" spans="1:82" s="17" customFormat="1" ht="48" hidden="1">
      <c r="A34" s="28">
        <v>30</v>
      </c>
      <c r="B34" s="28" t="s">
        <v>534</v>
      </c>
      <c r="C34" s="28" t="s">
        <v>535</v>
      </c>
      <c r="D34" s="118" t="s">
        <v>536</v>
      </c>
      <c r="E34" s="119" t="s">
        <v>537</v>
      </c>
      <c r="F34" s="31" t="s">
        <v>538</v>
      </c>
      <c r="G34" s="32"/>
      <c r="H34" s="32"/>
      <c r="I34" s="38" t="s">
        <v>478</v>
      </c>
      <c r="J34" s="39" t="s">
        <v>87</v>
      </c>
      <c r="K34" s="119" t="s">
        <v>88</v>
      </c>
      <c r="L34" s="38"/>
      <c r="M34" s="119" t="s">
        <v>165</v>
      </c>
      <c r="N34" s="42" t="s">
        <v>90</v>
      </c>
      <c r="O34" s="43">
        <v>4</v>
      </c>
      <c r="P34" s="55">
        <v>4</v>
      </c>
      <c r="Q34" s="41">
        <v>4</v>
      </c>
      <c r="R34" s="41"/>
      <c r="S34" s="62"/>
      <c r="T34" s="62"/>
      <c r="U34" s="62"/>
      <c r="V34" s="65">
        <v>2017</v>
      </c>
      <c r="W34" s="65">
        <v>2018</v>
      </c>
      <c r="X34" s="71" t="s">
        <v>539</v>
      </c>
      <c r="Y34" s="72" t="s">
        <v>540</v>
      </c>
      <c r="Z34" s="73">
        <v>13781.44</v>
      </c>
      <c r="AA34" s="73">
        <v>10071.463900000001</v>
      </c>
      <c r="AB34" s="73">
        <v>1600</v>
      </c>
      <c r="AC34" s="73"/>
      <c r="AD34" s="67">
        <v>12181.44</v>
      </c>
      <c r="AE34" s="67"/>
      <c r="AF34" s="67"/>
      <c r="AG34" s="67">
        <f t="shared" si="0"/>
        <v>13781.44</v>
      </c>
      <c r="AH34" s="67">
        <f t="shared" si="1"/>
        <v>1600</v>
      </c>
      <c r="AI34" s="79"/>
      <c r="AJ34" s="79"/>
      <c r="AK34" s="79"/>
      <c r="AL34" s="79"/>
      <c r="AM34" s="79"/>
      <c r="AN34" s="79"/>
      <c r="AO34" s="79"/>
      <c r="AP34" s="79"/>
      <c r="AQ34" s="79"/>
      <c r="AR34" s="79"/>
      <c r="AS34" s="55"/>
      <c r="AT34" s="55"/>
      <c r="AU34" s="93"/>
      <c r="AV34" s="55"/>
      <c r="AW34" s="94">
        <v>13781.44</v>
      </c>
      <c r="AX34" s="94">
        <v>1600</v>
      </c>
      <c r="AY34" s="95" t="s">
        <v>94</v>
      </c>
      <c r="AZ34" s="95">
        <v>4</v>
      </c>
      <c r="BA34" s="95"/>
      <c r="BB34" s="100"/>
      <c r="BC34" s="95"/>
      <c r="BD34" s="95"/>
      <c r="BE34" s="95"/>
      <c r="BF34" s="95"/>
      <c r="BG34" s="95"/>
      <c r="BH34" s="95"/>
      <c r="BI34" s="95">
        <f>VLOOKUP(D34,'部省规划资金拨付（年报数据）'!$C$8:'部省规划资金拨付（年报数据）'!$BE$464,18,FALSE)</f>
        <v>45000</v>
      </c>
      <c r="BJ34" s="43">
        <v>0</v>
      </c>
      <c r="BK34" s="43">
        <v>1600</v>
      </c>
      <c r="BL34" s="43"/>
      <c r="BM34" s="43">
        <v>0</v>
      </c>
      <c r="BN34" s="43">
        <v>0</v>
      </c>
      <c r="BO34" s="43"/>
      <c r="BP34" s="43"/>
      <c r="BQ34" s="43"/>
      <c r="BR34" s="43">
        <v>1600</v>
      </c>
      <c r="BS34" s="43"/>
      <c r="BT34" s="43">
        <f t="shared" si="2"/>
        <v>1600</v>
      </c>
      <c r="BU34" s="106" t="s">
        <v>95</v>
      </c>
      <c r="BV34" s="106" t="s">
        <v>95</v>
      </c>
      <c r="BW34" s="107">
        <f t="shared" si="3"/>
        <v>-31218.559999999998</v>
      </c>
      <c r="BX34" s="107">
        <f t="shared" si="4"/>
        <v>8471.4639000000006</v>
      </c>
      <c r="BY34" s="107"/>
      <c r="BZ34" s="107"/>
      <c r="CA34" s="110"/>
      <c r="CB34" s="143" t="e">
        <f>VLOOKUP(D34,'[2]附表2-2'!$C$18:$C$185,1,FALSE)</f>
        <v>#N/A</v>
      </c>
      <c r="CC34" s="16"/>
      <c r="CD34" s="16">
        <f>BI34/Z34</f>
        <v>3.2652611047902105</v>
      </c>
    </row>
    <row r="35" spans="1:82" s="17" customFormat="1" ht="48">
      <c r="A35" s="28">
        <v>31</v>
      </c>
      <c r="B35" s="28" t="s">
        <v>534</v>
      </c>
      <c r="C35" s="28" t="s">
        <v>535</v>
      </c>
      <c r="D35" s="112" t="s">
        <v>541</v>
      </c>
      <c r="E35" s="119" t="s">
        <v>537</v>
      </c>
      <c r="F35" s="31" t="s">
        <v>542</v>
      </c>
      <c r="G35" s="32"/>
      <c r="H35" s="32"/>
      <c r="I35" s="38" t="s">
        <v>478</v>
      </c>
      <c r="J35" s="39" t="s">
        <v>87</v>
      </c>
      <c r="K35" s="119" t="s">
        <v>88</v>
      </c>
      <c r="L35" s="38"/>
      <c r="M35" s="119" t="s">
        <v>165</v>
      </c>
      <c r="N35" s="42" t="s">
        <v>90</v>
      </c>
      <c r="O35" s="43">
        <v>9.89</v>
      </c>
      <c r="P35" s="55">
        <v>9.89</v>
      </c>
      <c r="Q35" s="41">
        <v>9.89</v>
      </c>
      <c r="R35" s="41"/>
      <c r="S35" s="62"/>
      <c r="T35" s="62"/>
      <c r="U35" s="62"/>
      <c r="V35" s="65">
        <v>2017</v>
      </c>
      <c r="W35" s="65">
        <v>2018</v>
      </c>
      <c r="X35" s="71" t="s">
        <v>543</v>
      </c>
      <c r="Y35" s="72" t="s">
        <v>544</v>
      </c>
      <c r="Z35" s="73">
        <v>12898</v>
      </c>
      <c r="AA35" s="73">
        <v>9396.5131999999994</v>
      </c>
      <c r="AB35" s="73">
        <v>3570</v>
      </c>
      <c r="AC35" s="73"/>
      <c r="AD35" s="67">
        <v>9328</v>
      </c>
      <c r="AE35" s="67"/>
      <c r="AF35" s="67"/>
      <c r="AG35" s="67">
        <f t="shared" si="0"/>
        <v>45000</v>
      </c>
      <c r="AH35" s="67">
        <f t="shared" si="1"/>
        <v>3570</v>
      </c>
      <c r="AI35" s="79"/>
      <c r="AJ35" s="79"/>
      <c r="AK35" s="79"/>
      <c r="AL35" s="79"/>
      <c r="AM35" s="79"/>
      <c r="AN35" s="79"/>
      <c r="AO35" s="79"/>
      <c r="AP35" s="79"/>
      <c r="AQ35" s="79"/>
      <c r="AR35" s="79"/>
      <c r="AS35" s="55">
        <v>45000</v>
      </c>
      <c r="AT35" s="55">
        <v>3600</v>
      </c>
      <c r="AU35" s="93" t="s">
        <v>94</v>
      </c>
      <c r="AV35" s="55">
        <v>15</v>
      </c>
      <c r="AW35" s="94">
        <v>0</v>
      </c>
      <c r="AX35" s="140">
        <v>-30</v>
      </c>
      <c r="AY35" s="95" t="s">
        <v>94</v>
      </c>
      <c r="AZ35" s="95">
        <v>9.89</v>
      </c>
      <c r="BA35" s="95"/>
      <c r="BB35" s="100"/>
      <c r="BC35" s="95"/>
      <c r="BD35" s="95"/>
      <c r="BE35" s="95"/>
      <c r="BF35" s="95"/>
      <c r="BG35" s="95"/>
      <c r="BH35" s="95"/>
      <c r="BI35" s="95"/>
      <c r="BJ35" s="43">
        <v>3570</v>
      </c>
      <c r="BK35" s="43">
        <v>0</v>
      </c>
      <c r="BL35" s="43"/>
      <c r="BM35" s="43">
        <v>3570</v>
      </c>
      <c r="BN35" s="43">
        <v>0</v>
      </c>
      <c r="BO35" s="43"/>
      <c r="BP35" s="43"/>
      <c r="BQ35" s="43"/>
      <c r="BR35" s="43"/>
      <c r="BS35" s="43"/>
      <c r="BT35" s="43">
        <f t="shared" si="2"/>
        <v>3570</v>
      </c>
      <c r="BU35" s="106" t="s">
        <v>95</v>
      </c>
      <c r="BV35" s="106" t="s">
        <v>95</v>
      </c>
      <c r="BW35" s="107">
        <f t="shared" si="3"/>
        <v>12898</v>
      </c>
      <c r="BX35" s="107">
        <f t="shared" si="4"/>
        <v>5826.5131999999994</v>
      </c>
      <c r="BY35" s="107"/>
      <c r="BZ35" s="107"/>
      <c r="CA35" s="110"/>
      <c r="CB35" s="143" t="e">
        <f>VLOOKUP(D35,'[2]附表2-2'!$C$18:$C$185,1,FALSE)</f>
        <v>#N/A</v>
      </c>
      <c r="CC35" s="16"/>
      <c r="CD35" s="16">
        <f>BI35/Z35</f>
        <v>0</v>
      </c>
    </row>
    <row r="36" spans="1:82" s="17" customFormat="1" ht="36" hidden="1">
      <c r="A36" s="28">
        <v>32</v>
      </c>
      <c r="B36" s="28" t="s">
        <v>534</v>
      </c>
      <c r="C36" s="28" t="s">
        <v>545</v>
      </c>
      <c r="D36" s="118" t="s">
        <v>546</v>
      </c>
      <c r="E36" s="119" t="s">
        <v>547</v>
      </c>
      <c r="F36" s="31" t="s">
        <v>548</v>
      </c>
      <c r="G36" s="32"/>
      <c r="H36" s="32"/>
      <c r="I36" s="38" t="s">
        <v>478</v>
      </c>
      <c r="J36" s="39" t="s">
        <v>87</v>
      </c>
      <c r="K36" s="119" t="s">
        <v>140</v>
      </c>
      <c r="L36" s="38" t="s">
        <v>141</v>
      </c>
      <c r="M36" s="119" t="s">
        <v>165</v>
      </c>
      <c r="N36" s="42" t="s">
        <v>90</v>
      </c>
      <c r="O36" s="43">
        <v>22.812999999999999</v>
      </c>
      <c r="P36" s="55">
        <v>22.812999999999999</v>
      </c>
      <c r="Q36" s="55"/>
      <c r="R36" s="55">
        <v>22.812999999999999</v>
      </c>
      <c r="S36" s="55"/>
      <c r="T36" s="55"/>
      <c r="U36" s="55"/>
      <c r="V36" s="55">
        <v>2016</v>
      </c>
      <c r="W36" s="55">
        <v>2018</v>
      </c>
      <c r="X36" s="71" t="s">
        <v>549</v>
      </c>
      <c r="Y36" s="72" t="s">
        <v>550</v>
      </c>
      <c r="Z36" s="73">
        <v>16023</v>
      </c>
      <c r="AA36" s="73">
        <v>11765.311600000001</v>
      </c>
      <c r="AB36" s="73">
        <v>9125</v>
      </c>
      <c r="AC36" s="73"/>
      <c r="AD36" s="67">
        <v>6898</v>
      </c>
      <c r="AE36" s="67"/>
      <c r="AF36" s="67"/>
      <c r="AG36" s="67">
        <f t="shared" si="0"/>
        <v>16023</v>
      </c>
      <c r="AH36" s="67">
        <f t="shared" si="1"/>
        <v>9125</v>
      </c>
      <c r="AI36" s="79">
        <v>7020</v>
      </c>
      <c r="AJ36" s="79">
        <v>0</v>
      </c>
      <c r="AK36" s="79">
        <v>7020</v>
      </c>
      <c r="AL36" s="79"/>
      <c r="AM36" s="79"/>
      <c r="AN36" s="79"/>
      <c r="AO36" s="79"/>
      <c r="AP36" s="79"/>
      <c r="AQ36" s="79" t="s">
        <v>246</v>
      </c>
      <c r="AR36" s="79"/>
      <c r="AS36" s="55">
        <v>2593.8000000000002</v>
      </c>
      <c r="AT36" s="55">
        <v>5475</v>
      </c>
      <c r="AU36" s="93" t="s">
        <v>93</v>
      </c>
      <c r="AV36" s="55"/>
      <c r="AW36" s="94">
        <v>6409.2</v>
      </c>
      <c r="AX36" s="94">
        <v>3650</v>
      </c>
      <c r="AY36" s="95" t="s">
        <v>94</v>
      </c>
      <c r="AZ36" s="95">
        <v>22.812999999999999</v>
      </c>
      <c r="BA36" s="95"/>
      <c r="BB36" s="100"/>
      <c r="BC36" s="95"/>
      <c r="BD36" s="95"/>
      <c r="BE36" s="95"/>
      <c r="BF36" s="95"/>
      <c r="BG36" s="95"/>
      <c r="BH36" s="95"/>
      <c r="BI36" s="95">
        <f>VLOOKUP(D36,'部省规划资金拨付（年报数据）'!$C$8:'部省规划资金拨付（年报数据）'!$BE$464,18,FALSE)</f>
        <v>16023</v>
      </c>
      <c r="BJ36" s="43">
        <v>9125</v>
      </c>
      <c r="BK36" s="43">
        <v>0</v>
      </c>
      <c r="BL36" s="43"/>
      <c r="BM36" s="43">
        <v>9125</v>
      </c>
      <c r="BN36" s="43">
        <v>0</v>
      </c>
      <c r="BO36" s="43"/>
      <c r="BP36" s="43"/>
      <c r="BQ36" s="43"/>
      <c r="BR36" s="43"/>
      <c r="BS36" s="43"/>
      <c r="BT36" s="43">
        <f t="shared" si="2"/>
        <v>9125</v>
      </c>
      <c r="BU36" s="106" t="s">
        <v>95</v>
      </c>
      <c r="BV36" s="106" t="s">
        <v>95</v>
      </c>
      <c r="BW36" s="107">
        <f t="shared" si="3"/>
        <v>0</v>
      </c>
      <c r="BX36" s="107">
        <f t="shared" si="4"/>
        <v>2640.3116000000009</v>
      </c>
      <c r="BY36" s="107"/>
      <c r="BZ36" s="107"/>
      <c r="CA36" s="110"/>
      <c r="CB36" s="143" t="e">
        <f>VLOOKUP(D36,'[2]附表2-2'!$C$18:$C$185,1,FALSE)</f>
        <v>#N/A</v>
      </c>
      <c r="CC36" s="16"/>
    </row>
    <row r="37" spans="1:82" s="17" customFormat="1" ht="36" hidden="1">
      <c r="A37" s="28">
        <v>33</v>
      </c>
      <c r="B37" s="28" t="s">
        <v>534</v>
      </c>
      <c r="C37" s="28" t="s">
        <v>545</v>
      </c>
      <c r="D37" s="118" t="s">
        <v>551</v>
      </c>
      <c r="E37" s="119" t="s">
        <v>552</v>
      </c>
      <c r="F37" s="31" t="s">
        <v>553</v>
      </c>
      <c r="G37" s="32"/>
      <c r="H37" s="120" t="s">
        <v>552</v>
      </c>
      <c r="I37" s="38" t="s">
        <v>478</v>
      </c>
      <c r="J37" s="39" t="s">
        <v>87</v>
      </c>
      <c r="K37" s="119" t="s">
        <v>140</v>
      </c>
      <c r="L37" s="38" t="s">
        <v>141</v>
      </c>
      <c r="M37" s="119" t="s">
        <v>165</v>
      </c>
      <c r="N37" s="42" t="s">
        <v>90</v>
      </c>
      <c r="O37" s="43">
        <v>8.8049999999999997</v>
      </c>
      <c r="P37" s="55">
        <v>8.8049999999999997</v>
      </c>
      <c r="Q37" s="62"/>
      <c r="R37" s="62">
        <v>8.8049999999999997</v>
      </c>
      <c r="S37" s="62"/>
      <c r="T37" s="62"/>
      <c r="U37" s="62"/>
      <c r="V37" s="62">
        <v>2016</v>
      </c>
      <c r="W37" s="55">
        <v>2018</v>
      </c>
      <c r="X37" s="71" t="s">
        <v>554</v>
      </c>
      <c r="Y37" s="72" t="s">
        <v>555</v>
      </c>
      <c r="Z37" s="73">
        <v>6376</v>
      </c>
      <c r="AA37" s="73">
        <v>5309.5191000000004</v>
      </c>
      <c r="AB37" s="73">
        <v>3904</v>
      </c>
      <c r="AC37" s="73">
        <v>3082</v>
      </c>
      <c r="AD37" s="67">
        <v>2472</v>
      </c>
      <c r="AE37" s="55"/>
      <c r="AF37" s="55"/>
      <c r="AG37" s="67">
        <f t="shared" si="0"/>
        <v>6376</v>
      </c>
      <c r="AH37" s="67">
        <f t="shared" si="1"/>
        <v>3904</v>
      </c>
      <c r="AI37" s="79">
        <v>2700</v>
      </c>
      <c r="AJ37" s="79">
        <v>0</v>
      </c>
      <c r="AK37" s="79">
        <v>2700</v>
      </c>
      <c r="AL37" s="79"/>
      <c r="AM37" s="79"/>
      <c r="AN37" s="79"/>
      <c r="AO37" s="79"/>
      <c r="AP37" s="79"/>
      <c r="AQ37" s="79" t="s">
        <v>246</v>
      </c>
      <c r="AR37" s="79"/>
      <c r="AS37" s="55">
        <v>1125.5999999999999</v>
      </c>
      <c r="AT37" s="55">
        <v>2342</v>
      </c>
      <c r="AU37" s="93" t="s">
        <v>93</v>
      </c>
      <c r="AV37" s="55"/>
      <c r="AW37" s="94">
        <v>2550.4</v>
      </c>
      <c r="AX37" s="94">
        <v>1562</v>
      </c>
      <c r="AY37" s="95" t="s">
        <v>94</v>
      </c>
      <c r="AZ37" s="95">
        <v>8.8049999999999997</v>
      </c>
      <c r="BA37" s="95"/>
      <c r="BB37" s="100"/>
      <c r="BC37" s="95"/>
      <c r="BD37" s="95"/>
      <c r="BE37" s="95"/>
      <c r="BF37" s="95"/>
      <c r="BG37" s="95"/>
      <c r="BH37" s="95"/>
      <c r="BI37" s="95">
        <f>VLOOKUP(D37,'部省规划资金拨付（年报数据）'!$C$8:'部省规划资金拨付（年报数据）'!$BE$464,18,FALSE)</f>
        <v>6376</v>
      </c>
      <c r="BJ37" s="43">
        <v>3904</v>
      </c>
      <c r="BK37" s="43">
        <v>0</v>
      </c>
      <c r="BL37" s="43">
        <v>2082</v>
      </c>
      <c r="BM37" s="43">
        <v>5986</v>
      </c>
      <c r="BN37" s="43">
        <v>0</v>
      </c>
      <c r="BO37" s="43"/>
      <c r="BP37" s="43"/>
      <c r="BQ37" s="43"/>
      <c r="BR37" s="43">
        <v>-2082</v>
      </c>
      <c r="BS37" s="43"/>
      <c r="BT37" s="43">
        <f t="shared" si="2"/>
        <v>3904</v>
      </c>
      <c r="BU37" s="106" t="s">
        <v>95</v>
      </c>
      <c r="BV37" s="106" t="s">
        <v>95</v>
      </c>
      <c r="BW37" s="107">
        <f t="shared" si="3"/>
        <v>0</v>
      </c>
      <c r="BX37" s="107">
        <f t="shared" si="4"/>
        <v>1405.5191000000004</v>
      </c>
      <c r="BY37" s="107"/>
      <c r="BZ37" s="107"/>
      <c r="CA37" s="110"/>
      <c r="CB37" s="143" t="e">
        <f>VLOOKUP(D37,'[2]附表2-2'!$C$18:$C$185,1,FALSE)</f>
        <v>#N/A</v>
      </c>
      <c r="CC37" s="16"/>
    </row>
    <row r="38" spans="1:82" s="17" customFormat="1" ht="36" hidden="1">
      <c r="A38" s="28">
        <v>34</v>
      </c>
      <c r="B38" s="28" t="s">
        <v>534</v>
      </c>
      <c r="C38" s="28" t="s">
        <v>556</v>
      </c>
      <c r="D38" s="118" t="s">
        <v>557</v>
      </c>
      <c r="E38" s="119" t="s">
        <v>558</v>
      </c>
      <c r="F38" s="31" t="s">
        <v>559</v>
      </c>
      <c r="G38" s="32"/>
      <c r="H38" s="32"/>
      <c r="I38" s="38" t="s">
        <v>478</v>
      </c>
      <c r="J38" s="39" t="s">
        <v>87</v>
      </c>
      <c r="K38" s="119" t="s">
        <v>88</v>
      </c>
      <c r="L38" s="38"/>
      <c r="M38" s="119" t="s">
        <v>165</v>
      </c>
      <c r="N38" s="42" t="s">
        <v>90</v>
      </c>
      <c r="O38" s="43">
        <v>18.84</v>
      </c>
      <c r="P38" s="55">
        <v>18.84</v>
      </c>
      <c r="Q38" s="55">
        <v>17.620999999999999</v>
      </c>
      <c r="R38" s="55"/>
      <c r="S38" s="55"/>
      <c r="T38" s="55">
        <v>1219</v>
      </c>
      <c r="U38" s="55"/>
      <c r="V38" s="55">
        <v>2016</v>
      </c>
      <c r="W38" s="55">
        <v>2018</v>
      </c>
      <c r="X38" s="71" t="s">
        <v>560</v>
      </c>
      <c r="Y38" s="72" t="s">
        <v>561</v>
      </c>
      <c r="Z38" s="73">
        <v>96425</v>
      </c>
      <c r="AA38" s="73">
        <v>66979.581600000005</v>
      </c>
      <c r="AB38" s="73">
        <v>18751</v>
      </c>
      <c r="AC38" s="73"/>
      <c r="AD38" s="67">
        <v>77674</v>
      </c>
      <c r="AE38" s="67"/>
      <c r="AF38" s="67"/>
      <c r="AG38" s="67">
        <f t="shared" si="0"/>
        <v>96425</v>
      </c>
      <c r="AH38" s="67">
        <f t="shared" si="1"/>
        <v>18751</v>
      </c>
      <c r="AI38" s="79">
        <v>30000</v>
      </c>
      <c r="AJ38" s="79">
        <v>1875</v>
      </c>
      <c r="AK38" s="79">
        <v>30000</v>
      </c>
      <c r="AL38" s="79"/>
      <c r="AM38" s="79"/>
      <c r="AN38" s="79"/>
      <c r="AO38" s="79"/>
      <c r="AP38" s="79">
        <v>1875</v>
      </c>
      <c r="AQ38" s="79" t="s">
        <v>93</v>
      </c>
      <c r="AR38" s="79"/>
      <c r="AS38" s="55">
        <v>18212.5</v>
      </c>
      <c r="AT38" s="55">
        <v>7501</v>
      </c>
      <c r="AU38" s="93" t="s">
        <v>93</v>
      </c>
      <c r="AV38" s="55"/>
      <c r="AW38" s="94">
        <v>48212.5</v>
      </c>
      <c r="AX38" s="94">
        <v>9375</v>
      </c>
      <c r="AY38" s="95" t="s">
        <v>94</v>
      </c>
      <c r="AZ38" s="95">
        <v>18.84</v>
      </c>
      <c r="BA38" s="95"/>
      <c r="BB38" s="100"/>
      <c r="BC38" s="95"/>
      <c r="BD38" s="95"/>
      <c r="BE38" s="95"/>
      <c r="BF38" s="95"/>
      <c r="BG38" s="95"/>
      <c r="BH38" s="95"/>
      <c r="BI38" s="95">
        <f>VLOOKUP(D38,'部省规划资金拨付（年报数据）'!$C$8:'部省规划资金拨付（年报数据）'!$BE$464,18,FALSE)</f>
        <v>139388</v>
      </c>
      <c r="BJ38" s="43">
        <v>11561</v>
      </c>
      <c r="BK38" s="43">
        <v>7190</v>
      </c>
      <c r="BL38" s="43"/>
      <c r="BM38" s="43">
        <v>11561</v>
      </c>
      <c r="BN38" s="43">
        <v>1500</v>
      </c>
      <c r="BO38" s="43"/>
      <c r="BP38" s="43">
        <v>1500</v>
      </c>
      <c r="BQ38" s="43">
        <v>690</v>
      </c>
      <c r="BR38" s="43">
        <v>5000</v>
      </c>
      <c r="BS38" s="43"/>
      <c r="BT38" s="43">
        <f t="shared" si="2"/>
        <v>18751</v>
      </c>
      <c r="BU38" s="106" t="s">
        <v>95</v>
      </c>
      <c r="BV38" s="106" t="s">
        <v>95</v>
      </c>
      <c r="BW38" s="107">
        <f t="shared" si="3"/>
        <v>-42963</v>
      </c>
      <c r="BX38" s="107">
        <f t="shared" si="4"/>
        <v>48228.581600000005</v>
      </c>
      <c r="BY38" s="107"/>
      <c r="BZ38" s="107"/>
      <c r="CA38" s="110"/>
      <c r="CB38" s="143" t="e">
        <f>VLOOKUP(D38,'[2]附表2-2'!$C$18:$C$185,1,FALSE)</f>
        <v>#N/A</v>
      </c>
      <c r="CC38" s="16"/>
      <c r="CD38" s="16">
        <f>BI38/Z38</f>
        <v>1.4455587243971999</v>
      </c>
    </row>
    <row r="39" spans="1:82" s="17" customFormat="1" ht="36" hidden="1">
      <c r="A39" s="28">
        <v>35</v>
      </c>
      <c r="B39" s="28" t="s">
        <v>534</v>
      </c>
      <c r="C39" s="28" t="s">
        <v>556</v>
      </c>
      <c r="D39" s="112" t="s">
        <v>562</v>
      </c>
      <c r="E39" s="119" t="s">
        <v>562</v>
      </c>
      <c r="F39" s="31" t="s">
        <v>563</v>
      </c>
      <c r="G39" s="32"/>
      <c r="H39" s="119" t="s">
        <v>562</v>
      </c>
      <c r="I39" s="38" t="s">
        <v>478</v>
      </c>
      <c r="J39" s="39" t="s">
        <v>87</v>
      </c>
      <c r="K39" s="119" t="s">
        <v>88</v>
      </c>
      <c r="L39" s="38"/>
      <c r="M39" s="119" t="s">
        <v>564</v>
      </c>
      <c r="N39" s="42" t="s">
        <v>90</v>
      </c>
      <c r="O39" s="43">
        <v>13.191000000000001</v>
      </c>
      <c r="P39" s="43">
        <v>13.191000000000001</v>
      </c>
      <c r="Q39" s="55"/>
      <c r="R39" s="43">
        <v>13.191000000000001</v>
      </c>
      <c r="S39" s="55"/>
      <c r="T39" s="55"/>
      <c r="U39" s="55"/>
      <c r="V39" s="55">
        <v>2015</v>
      </c>
      <c r="W39" s="55">
        <v>2016</v>
      </c>
      <c r="X39" s="71" t="s">
        <v>565</v>
      </c>
      <c r="Y39" s="72" t="s">
        <v>566</v>
      </c>
      <c r="Z39" s="73">
        <v>7640</v>
      </c>
      <c r="AA39" s="73">
        <v>5565.3573999999999</v>
      </c>
      <c r="AB39" s="73">
        <v>3957</v>
      </c>
      <c r="AC39" s="73">
        <v>4550</v>
      </c>
      <c r="AD39" s="67">
        <v>3683</v>
      </c>
      <c r="AE39" s="67"/>
      <c r="AF39" s="67"/>
      <c r="AG39" s="67">
        <f t="shared" si="0"/>
        <v>7640</v>
      </c>
      <c r="AH39" s="67">
        <f t="shared" si="1"/>
        <v>3957</v>
      </c>
      <c r="AI39" s="79">
        <v>7640</v>
      </c>
      <c r="AJ39" s="79">
        <v>3957</v>
      </c>
      <c r="AK39" s="79">
        <v>7640</v>
      </c>
      <c r="AL39" s="79"/>
      <c r="AM39" s="79"/>
      <c r="AN39" s="79">
        <v>2600</v>
      </c>
      <c r="AO39" s="79"/>
      <c r="AP39" s="79">
        <v>1357</v>
      </c>
      <c r="AQ39" s="79" t="s">
        <v>94</v>
      </c>
      <c r="AR39" s="79">
        <v>13</v>
      </c>
      <c r="AS39" s="55"/>
      <c r="AT39" s="55"/>
      <c r="AU39" s="93"/>
      <c r="AV39" s="55"/>
      <c r="AW39" s="94"/>
      <c r="AX39" s="94"/>
      <c r="AY39" s="95"/>
      <c r="AZ39" s="95"/>
      <c r="BA39" s="95"/>
      <c r="BB39" s="100"/>
      <c r="BC39" s="95"/>
      <c r="BD39" s="95"/>
      <c r="BE39" s="95"/>
      <c r="BF39" s="95"/>
      <c r="BG39" s="95"/>
      <c r="BH39" s="95"/>
      <c r="BI39" s="95">
        <f>VLOOKUP(D39,'部省规划资金拨付（年报数据）'!$C$8:'部省规划资金拨付（年报数据）'!$BE$464,18,FALSE)</f>
        <v>7640</v>
      </c>
      <c r="BJ39" s="43">
        <v>3957</v>
      </c>
      <c r="BK39" s="43">
        <v>0</v>
      </c>
      <c r="BL39" s="43">
        <v>3050</v>
      </c>
      <c r="BM39" s="43">
        <v>7007</v>
      </c>
      <c r="BN39" s="43">
        <v>0</v>
      </c>
      <c r="BO39" s="43"/>
      <c r="BP39" s="43"/>
      <c r="BQ39" s="43"/>
      <c r="BR39" s="43">
        <v>-3050</v>
      </c>
      <c r="BS39" s="43"/>
      <c r="BT39" s="43">
        <f t="shared" si="2"/>
        <v>3957</v>
      </c>
      <c r="BU39" s="106" t="s">
        <v>95</v>
      </c>
      <c r="BV39" s="106" t="s">
        <v>95</v>
      </c>
      <c r="BW39" s="107">
        <f t="shared" si="3"/>
        <v>0</v>
      </c>
      <c r="BX39" s="107">
        <f t="shared" si="4"/>
        <v>1608.3573999999999</v>
      </c>
      <c r="BY39" s="107"/>
      <c r="BZ39" s="107"/>
      <c r="CA39" s="39"/>
      <c r="CB39" s="143" t="e">
        <f>VLOOKUP(D39,'[2]附表2-2'!$C$18:$C$185,1,FALSE)</f>
        <v>#N/A</v>
      </c>
      <c r="CC39" s="16"/>
    </row>
    <row r="40" spans="1:82" s="17" customFormat="1" ht="36" hidden="1">
      <c r="A40" s="28">
        <v>36</v>
      </c>
      <c r="B40" s="28" t="s">
        <v>110</v>
      </c>
      <c r="C40" s="28" t="s">
        <v>567</v>
      </c>
      <c r="D40" s="36" t="s">
        <v>568</v>
      </c>
      <c r="E40" s="31" t="s">
        <v>569</v>
      </c>
      <c r="F40" s="31" t="s">
        <v>570</v>
      </c>
      <c r="G40" s="32"/>
      <c r="H40" s="32"/>
      <c r="I40" s="38" t="s">
        <v>478</v>
      </c>
      <c r="J40" s="39" t="s">
        <v>87</v>
      </c>
      <c r="K40" s="54" t="s">
        <v>88</v>
      </c>
      <c r="L40" s="38"/>
      <c r="M40" s="41" t="s">
        <v>134</v>
      </c>
      <c r="N40" s="42" t="s">
        <v>90</v>
      </c>
      <c r="O40" s="43">
        <v>13.388999999999999</v>
      </c>
      <c r="P40" s="55">
        <v>13.388999999999999</v>
      </c>
      <c r="Q40" s="55"/>
      <c r="R40" s="55">
        <v>13.388999999999999</v>
      </c>
      <c r="S40" s="55"/>
      <c r="T40" s="55"/>
      <c r="U40" s="55"/>
      <c r="V40" s="55">
        <v>2015</v>
      </c>
      <c r="W40" s="55">
        <v>2016</v>
      </c>
      <c r="X40" s="71" t="s">
        <v>571</v>
      </c>
      <c r="Y40" s="72" t="s">
        <v>572</v>
      </c>
      <c r="Z40" s="73">
        <v>20503</v>
      </c>
      <c r="AA40" s="73">
        <v>8341.9580000000005</v>
      </c>
      <c r="AB40" s="73">
        <v>4017</v>
      </c>
      <c r="AC40" s="73"/>
      <c r="AD40" s="73">
        <v>16486</v>
      </c>
      <c r="AE40" s="67"/>
      <c r="AF40" s="67"/>
      <c r="AG40" s="67">
        <f t="shared" si="0"/>
        <v>20503</v>
      </c>
      <c r="AH40" s="67">
        <f t="shared" si="1"/>
        <v>4017</v>
      </c>
      <c r="AI40" s="79">
        <v>20503</v>
      </c>
      <c r="AJ40" s="79">
        <v>4017</v>
      </c>
      <c r="AK40" s="79">
        <v>20503</v>
      </c>
      <c r="AL40" s="79"/>
      <c r="AM40" s="79"/>
      <c r="AN40" s="79">
        <v>3000</v>
      </c>
      <c r="AO40" s="79"/>
      <c r="AP40" s="79">
        <v>1017</v>
      </c>
      <c r="AQ40" s="79" t="s">
        <v>94</v>
      </c>
      <c r="AR40" s="79">
        <v>13.388999999999999</v>
      </c>
      <c r="AS40" s="55"/>
      <c r="AT40" s="55"/>
      <c r="AU40" s="93"/>
      <c r="AV40" s="55"/>
      <c r="AW40" s="94"/>
      <c r="AX40" s="94"/>
      <c r="AY40" s="95"/>
      <c r="AZ40" s="95"/>
      <c r="BA40" s="95"/>
      <c r="BB40" s="100"/>
      <c r="BC40" s="95"/>
      <c r="BD40" s="95"/>
      <c r="BE40" s="95"/>
      <c r="BF40" s="95"/>
      <c r="BG40" s="95"/>
      <c r="BH40" s="95"/>
      <c r="BI40" s="95">
        <f>VLOOKUP(D40,'部省规划资金拨付（年报数据）'!$C$8:'部省规划资金拨付（年报数据）'!$BE$464,18,FALSE)</f>
        <v>20502.7</v>
      </c>
      <c r="BJ40" s="43">
        <v>4017</v>
      </c>
      <c r="BK40" s="43">
        <v>0</v>
      </c>
      <c r="BL40" s="43"/>
      <c r="BM40" s="43">
        <v>4017</v>
      </c>
      <c r="BN40" s="43">
        <v>0</v>
      </c>
      <c r="BO40" s="43"/>
      <c r="BP40" s="43"/>
      <c r="BQ40" s="43"/>
      <c r="BR40" s="43"/>
      <c r="BS40" s="43"/>
      <c r="BT40" s="43">
        <f t="shared" si="2"/>
        <v>4017</v>
      </c>
      <c r="BU40" s="106" t="s">
        <v>95</v>
      </c>
      <c r="BV40" s="106" t="s">
        <v>95</v>
      </c>
      <c r="BW40" s="107">
        <f t="shared" si="3"/>
        <v>0.2999999999992724</v>
      </c>
      <c r="BX40" s="107">
        <f t="shared" si="4"/>
        <v>4324.9580000000005</v>
      </c>
      <c r="BY40" s="107"/>
      <c r="BZ40" s="107"/>
      <c r="CA40" s="110"/>
      <c r="CB40" s="143" t="e">
        <f>VLOOKUP(D40,'[2]附表2-2'!$C$18:$C$185,1,FALSE)</f>
        <v>#N/A</v>
      </c>
      <c r="CC40" s="16"/>
      <c r="CD40" s="16">
        <f>BI40/Z40</f>
        <v>0.99998536799492765</v>
      </c>
    </row>
    <row r="41" spans="1:82" s="17" customFormat="1" ht="36" hidden="1">
      <c r="A41" s="28">
        <v>37</v>
      </c>
      <c r="B41" s="28" t="s">
        <v>110</v>
      </c>
      <c r="C41" s="28" t="s">
        <v>567</v>
      </c>
      <c r="D41" s="36" t="s">
        <v>573</v>
      </c>
      <c r="E41" s="31" t="s">
        <v>573</v>
      </c>
      <c r="F41" s="31" t="s">
        <v>573</v>
      </c>
      <c r="G41" s="32" t="s">
        <v>574</v>
      </c>
      <c r="H41" s="32" t="s">
        <v>575</v>
      </c>
      <c r="I41" s="38" t="s">
        <v>478</v>
      </c>
      <c r="J41" s="39" t="s">
        <v>87</v>
      </c>
      <c r="K41" s="40" t="s">
        <v>88</v>
      </c>
      <c r="L41" s="38"/>
      <c r="M41" s="41" t="s">
        <v>89</v>
      </c>
      <c r="N41" s="42" t="s">
        <v>119</v>
      </c>
      <c r="O41" s="43">
        <v>12.816000000000001</v>
      </c>
      <c r="P41" s="55">
        <v>12.839</v>
      </c>
      <c r="Q41" s="55">
        <v>12.839</v>
      </c>
      <c r="R41" s="55"/>
      <c r="S41" s="55"/>
      <c r="T41" s="55"/>
      <c r="U41" s="55"/>
      <c r="V41" s="55">
        <v>2016</v>
      </c>
      <c r="W41" s="55">
        <v>2018</v>
      </c>
      <c r="X41" s="71" t="s">
        <v>576</v>
      </c>
      <c r="Y41" s="72" t="s">
        <v>577</v>
      </c>
      <c r="Z41" s="73">
        <v>30946</v>
      </c>
      <c r="AA41" s="73">
        <v>18374</v>
      </c>
      <c r="AB41" s="73">
        <v>2568</v>
      </c>
      <c r="AC41" s="73">
        <v>2604</v>
      </c>
      <c r="AD41" s="73">
        <v>28378</v>
      </c>
      <c r="AE41" s="67"/>
      <c r="AF41" s="67"/>
      <c r="AG41" s="67">
        <f t="shared" si="0"/>
        <v>30946</v>
      </c>
      <c r="AH41" s="67">
        <f t="shared" si="1"/>
        <v>2568</v>
      </c>
      <c r="AI41" s="79">
        <v>18568</v>
      </c>
      <c r="AJ41" s="79">
        <v>1560</v>
      </c>
      <c r="AK41" s="79">
        <v>18568</v>
      </c>
      <c r="AL41" s="79">
        <v>1560</v>
      </c>
      <c r="AM41" s="79"/>
      <c r="AN41" s="79"/>
      <c r="AO41" s="79"/>
      <c r="AP41" s="79"/>
      <c r="AQ41" s="79" t="s">
        <v>93</v>
      </c>
      <c r="AR41" s="79"/>
      <c r="AS41" s="55">
        <v>6188.8</v>
      </c>
      <c r="AT41" s="55">
        <v>1008</v>
      </c>
      <c r="AU41" s="93" t="s">
        <v>93</v>
      </c>
      <c r="AV41" s="55"/>
      <c r="AW41" s="94">
        <v>6189.2</v>
      </c>
      <c r="AX41" s="94">
        <v>0</v>
      </c>
      <c r="AY41" s="95" t="s">
        <v>94</v>
      </c>
      <c r="AZ41" s="95">
        <v>12.839</v>
      </c>
      <c r="BA41" s="95"/>
      <c r="BB41" s="100"/>
      <c r="BC41" s="95"/>
      <c r="BD41" s="95"/>
      <c r="BE41" s="95"/>
      <c r="BF41" s="95"/>
      <c r="BG41" s="95"/>
      <c r="BH41" s="95"/>
      <c r="BI41" s="95">
        <f>VLOOKUP(D41,'部省规划资金拨付（年报数据）'!$C$8:'部省规划资金拨付（年报数据）'!$BE$464,18,FALSE)</f>
        <v>58540</v>
      </c>
      <c r="BJ41" s="43">
        <v>2568</v>
      </c>
      <c r="BK41" s="43">
        <v>0</v>
      </c>
      <c r="BL41" s="43"/>
      <c r="BM41" s="43">
        <v>2568</v>
      </c>
      <c r="BN41" s="43">
        <v>0</v>
      </c>
      <c r="BO41" s="43"/>
      <c r="BP41" s="43"/>
      <c r="BQ41" s="43"/>
      <c r="BR41" s="43"/>
      <c r="BS41" s="43"/>
      <c r="BT41" s="43">
        <f t="shared" si="2"/>
        <v>2568</v>
      </c>
      <c r="BU41" s="106" t="s">
        <v>95</v>
      </c>
      <c r="BV41" s="106" t="s">
        <v>95</v>
      </c>
      <c r="BW41" s="107">
        <f t="shared" si="3"/>
        <v>-27594</v>
      </c>
      <c r="BX41" s="107">
        <f t="shared" si="4"/>
        <v>15806</v>
      </c>
      <c r="BY41" s="107"/>
      <c r="BZ41" s="107"/>
      <c r="CA41" s="110"/>
      <c r="CB41" s="143" t="e">
        <f>VLOOKUP(D41,'[2]附表2-2'!$C$18:$C$185,1,FALSE)</f>
        <v>#N/A</v>
      </c>
      <c r="CC41" s="16"/>
    </row>
    <row r="42" spans="1:82" s="17" customFormat="1" ht="40.5" hidden="1">
      <c r="A42" s="28">
        <v>38</v>
      </c>
      <c r="B42" s="28" t="s">
        <v>116</v>
      </c>
      <c r="C42" s="28" t="s">
        <v>117</v>
      </c>
      <c r="D42" s="30" t="s">
        <v>578</v>
      </c>
      <c r="E42" s="31" t="s">
        <v>579</v>
      </c>
      <c r="F42" s="31" t="s">
        <v>578</v>
      </c>
      <c r="G42" s="32"/>
      <c r="H42" s="121" t="s">
        <v>579</v>
      </c>
      <c r="I42" s="38" t="s">
        <v>478</v>
      </c>
      <c r="J42" s="39" t="s">
        <v>87</v>
      </c>
      <c r="K42" s="40" t="s">
        <v>88</v>
      </c>
      <c r="L42" s="38"/>
      <c r="M42" s="41" t="s">
        <v>165</v>
      </c>
      <c r="N42" s="42" t="s">
        <v>119</v>
      </c>
      <c r="O42" s="43">
        <v>5</v>
      </c>
      <c r="P42" s="55">
        <v>5</v>
      </c>
      <c r="Q42" s="62"/>
      <c r="R42" s="62">
        <v>5</v>
      </c>
      <c r="S42" s="62"/>
      <c r="T42" s="62"/>
      <c r="U42" s="62"/>
      <c r="V42" s="62">
        <v>2016</v>
      </c>
      <c r="W42" s="62">
        <v>2018</v>
      </c>
      <c r="X42" s="71" t="s">
        <v>580</v>
      </c>
      <c r="Y42" s="72" t="s">
        <v>581</v>
      </c>
      <c r="Z42" s="73">
        <v>4299</v>
      </c>
      <c r="AA42" s="73">
        <v>704</v>
      </c>
      <c r="AB42" s="73">
        <v>1000</v>
      </c>
      <c r="AC42" s="73">
        <v>0</v>
      </c>
      <c r="AD42" s="67">
        <v>3299</v>
      </c>
      <c r="AE42" s="55"/>
      <c r="AF42" s="55"/>
      <c r="AG42" s="67">
        <f t="shared" si="0"/>
        <v>3500</v>
      </c>
      <c r="AH42" s="67">
        <f t="shared" si="1"/>
        <v>1000</v>
      </c>
      <c r="AI42" s="79">
        <v>3500</v>
      </c>
      <c r="AJ42" s="79">
        <v>0</v>
      </c>
      <c r="AK42" s="79">
        <v>3500</v>
      </c>
      <c r="AL42" s="79"/>
      <c r="AM42" s="79"/>
      <c r="AN42" s="79"/>
      <c r="AO42" s="79"/>
      <c r="AP42" s="79"/>
      <c r="AQ42" s="79" t="s">
        <v>94</v>
      </c>
      <c r="AR42" s="79">
        <v>5</v>
      </c>
      <c r="AS42" s="62"/>
      <c r="AT42" s="55"/>
      <c r="AU42" s="93"/>
      <c r="AV42" s="55"/>
      <c r="AW42" s="94">
        <v>0</v>
      </c>
      <c r="AX42" s="94">
        <v>1000</v>
      </c>
      <c r="AY42" s="95" t="s">
        <v>273</v>
      </c>
      <c r="AZ42" s="95"/>
      <c r="BA42" s="95"/>
      <c r="BB42" s="100"/>
      <c r="BC42" s="95"/>
      <c r="BD42" s="95"/>
      <c r="BE42" s="95"/>
      <c r="BF42" s="95"/>
      <c r="BG42" s="95"/>
      <c r="BH42" s="95"/>
      <c r="BI42" s="95">
        <f>VLOOKUP(D42,'部省规划资金拨付（年报数据）'!$C$8:'部省规划资金拨付（年报数据）'!$BE$464,18,FALSE)</f>
        <v>3500</v>
      </c>
      <c r="BJ42" s="43">
        <v>233</v>
      </c>
      <c r="BK42" s="43">
        <v>767</v>
      </c>
      <c r="BL42" s="43"/>
      <c r="BM42" s="43">
        <v>233</v>
      </c>
      <c r="BN42" s="43">
        <v>767</v>
      </c>
      <c r="BO42" s="43"/>
      <c r="BP42" s="43">
        <v>767</v>
      </c>
      <c r="BQ42" s="43"/>
      <c r="BR42" s="43"/>
      <c r="BS42" s="43"/>
      <c r="BT42" s="43">
        <f t="shared" si="2"/>
        <v>1000</v>
      </c>
      <c r="BU42" s="106" t="s">
        <v>95</v>
      </c>
      <c r="BV42" s="106" t="s">
        <v>95</v>
      </c>
      <c r="BW42" s="107">
        <f t="shared" si="3"/>
        <v>799</v>
      </c>
      <c r="BX42" s="107">
        <f t="shared" si="4"/>
        <v>-296</v>
      </c>
      <c r="BY42" s="107"/>
      <c r="BZ42" s="107"/>
      <c r="CA42" s="110"/>
      <c r="CB42" s="143" t="e">
        <f>VLOOKUP(D42,'[2]附表2-2'!$C$18:$C$185,1,FALSE)</f>
        <v>#N/A</v>
      </c>
      <c r="CC42" s="16"/>
    </row>
    <row r="43" spans="1:82" s="17" customFormat="1" ht="48" hidden="1">
      <c r="A43" s="28">
        <v>39</v>
      </c>
      <c r="B43" s="28" t="s">
        <v>116</v>
      </c>
      <c r="C43" s="28" t="s">
        <v>437</v>
      </c>
      <c r="D43" s="30" t="s">
        <v>582</v>
      </c>
      <c r="E43" s="31" t="s">
        <v>582</v>
      </c>
      <c r="F43" s="31" t="s">
        <v>582</v>
      </c>
      <c r="G43" s="32"/>
      <c r="H43" s="121" t="s">
        <v>582</v>
      </c>
      <c r="I43" s="38" t="s">
        <v>478</v>
      </c>
      <c r="J43" s="39" t="s">
        <v>87</v>
      </c>
      <c r="K43" s="40" t="s">
        <v>88</v>
      </c>
      <c r="L43" s="38"/>
      <c r="M43" s="41" t="s">
        <v>89</v>
      </c>
      <c r="N43" s="42" t="s">
        <v>119</v>
      </c>
      <c r="O43" s="43">
        <v>13.615</v>
      </c>
      <c r="P43" s="55">
        <v>13.615</v>
      </c>
      <c r="Q43" s="55"/>
      <c r="R43" s="55"/>
      <c r="S43" s="55">
        <v>13.615</v>
      </c>
      <c r="T43" s="55"/>
      <c r="U43" s="55"/>
      <c r="V43" s="55">
        <v>2016</v>
      </c>
      <c r="W43" s="55">
        <v>2018</v>
      </c>
      <c r="X43" s="71" t="s">
        <v>583</v>
      </c>
      <c r="Y43" s="72" t="s">
        <v>584</v>
      </c>
      <c r="Z43" s="73">
        <v>8989.7000000000007</v>
      </c>
      <c r="AA43" s="73">
        <v>2230.1370000000002</v>
      </c>
      <c r="AB43" s="73">
        <v>2723</v>
      </c>
      <c r="AC43" s="73">
        <v>0</v>
      </c>
      <c r="AD43" s="67">
        <v>6266.7</v>
      </c>
      <c r="AE43" s="67"/>
      <c r="AF43" s="67"/>
      <c r="AG43" s="67">
        <f t="shared" si="0"/>
        <v>8990</v>
      </c>
      <c r="AH43" s="67">
        <f t="shared" si="1"/>
        <v>2723</v>
      </c>
      <c r="AI43" s="79">
        <v>5394</v>
      </c>
      <c r="AJ43" s="79">
        <v>1633.8</v>
      </c>
      <c r="AK43" s="79">
        <v>5394</v>
      </c>
      <c r="AL43" s="79"/>
      <c r="AM43" s="79"/>
      <c r="AN43" s="79">
        <v>1633.8</v>
      </c>
      <c r="AO43" s="79"/>
      <c r="AP43" s="79"/>
      <c r="AQ43" s="79" t="s">
        <v>93</v>
      </c>
      <c r="AR43" s="79"/>
      <c r="AS43" s="55">
        <v>3596</v>
      </c>
      <c r="AT43" s="55">
        <v>0</v>
      </c>
      <c r="AU43" s="93" t="s">
        <v>94</v>
      </c>
      <c r="AV43" s="55">
        <v>13.615</v>
      </c>
      <c r="AW43" s="94">
        <v>0</v>
      </c>
      <c r="AX43" s="94">
        <v>1089.2</v>
      </c>
      <c r="AY43" s="95" t="s">
        <v>273</v>
      </c>
      <c r="AZ43" s="95"/>
      <c r="BA43" s="95"/>
      <c r="BB43" s="100"/>
      <c r="BC43" s="95"/>
      <c r="BD43" s="95"/>
      <c r="BE43" s="95"/>
      <c r="BF43" s="95"/>
      <c r="BG43" s="95"/>
      <c r="BH43" s="95"/>
      <c r="BI43" s="95">
        <f>VLOOKUP(D43,'部省规划资金拨付（年报数据）'!$C$8:'部省规划资金拨付（年报数据）'!$BE$464,18,FALSE)</f>
        <v>8990</v>
      </c>
      <c r="BJ43" s="43">
        <v>1887.8</v>
      </c>
      <c r="BK43" s="43">
        <v>835.2</v>
      </c>
      <c r="BL43" s="43"/>
      <c r="BM43" s="43">
        <v>1887.8</v>
      </c>
      <c r="BN43" s="43">
        <v>835</v>
      </c>
      <c r="BO43" s="43"/>
      <c r="BP43" s="43">
        <v>835</v>
      </c>
      <c r="BQ43" s="43"/>
      <c r="BR43" s="43"/>
      <c r="BS43" s="43"/>
      <c r="BT43" s="43">
        <f t="shared" si="2"/>
        <v>2722.8</v>
      </c>
      <c r="BU43" s="106" t="s">
        <v>95</v>
      </c>
      <c r="BV43" s="106" t="s">
        <v>95</v>
      </c>
      <c r="BW43" s="107">
        <f t="shared" si="3"/>
        <v>-0.49999999999909051</v>
      </c>
      <c r="BX43" s="107">
        <f t="shared" si="4"/>
        <v>-492.86299999999983</v>
      </c>
      <c r="BY43" s="107"/>
      <c r="BZ43" s="107"/>
      <c r="CA43" s="110"/>
      <c r="CB43" s="143" t="e">
        <f>VLOOKUP(D43,'[2]附表2-2'!$C$18:$C$185,1,FALSE)</f>
        <v>#N/A</v>
      </c>
      <c r="CC43" s="16"/>
    </row>
    <row r="44" spans="1:82" s="17" customFormat="1" ht="36" hidden="1">
      <c r="A44" s="28">
        <v>40</v>
      </c>
      <c r="B44" s="28" t="s">
        <v>116</v>
      </c>
      <c r="C44" s="28" t="s">
        <v>585</v>
      </c>
      <c r="D44" s="36" t="s">
        <v>586</v>
      </c>
      <c r="E44" s="31" t="s">
        <v>587</v>
      </c>
      <c r="F44" s="31" t="s">
        <v>588</v>
      </c>
      <c r="G44" s="32"/>
      <c r="H44" s="32"/>
      <c r="I44" s="38" t="s">
        <v>478</v>
      </c>
      <c r="J44" s="39" t="s">
        <v>87</v>
      </c>
      <c r="K44" s="44" t="s">
        <v>133</v>
      </c>
      <c r="L44" s="38" t="s">
        <v>234</v>
      </c>
      <c r="M44" s="41" t="s">
        <v>165</v>
      </c>
      <c r="N44" s="42" t="s">
        <v>90</v>
      </c>
      <c r="O44" s="43">
        <v>25.7</v>
      </c>
      <c r="P44" s="55">
        <v>25.7</v>
      </c>
      <c r="Q44" s="55"/>
      <c r="R44" s="55">
        <v>25.7</v>
      </c>
      <c r="S44" s="55"/>
      <c r="T44" s="55"/>
      <c r="U44" s="55"/>
      <c r="V44" s="55">
        <v>2016</v>
      </c>
      <c r="W44" s="55">
        <v>2018</v>
      </c>
      <c r="X44" s="71" t="s">
        <v>589</v>
      </c>
      <c r="Y44" s="72" t="s">
        <v>590</v>
      </c>
      <c r="Z44" s="73">
        <v>19985</v>
      </c>
      <c r="AA44" s="73">
        <v>14268.2853</v>
      </c>
      <c r="AB44" s="73">
        <v>8995</v>
      </c>
      <c r="AC44" s="73"/>
      <c r="AD44" s="67">
        <v>10990</v>
      </c>
      <c r="AE44" s="67"/>
      <c r="AF44" s="67"/>
      <c r="AG44" s="67">
        <f t="shared" si="0"/>
        <v>19985</v>
      </c>
      <c r="AH44" s="67">
        <f t="shared" si="1"/>
        <v>8995</v>
      </c>
      <c r="AI44" s="79">
        <v>11991</v>
      </c>
      <c r="AJ44" s="79">
        <v>5397</v>
      </c>
      <c r="AK44" s="79">
        <v>11991</v>
      </c>
      <c r="AL44" s="79"/>
      <c r="AM44" s="79"/>
      <c r="AN44" s="79">
        <v>3855</v>
      </c>
      <c r="AO44" s="79"/>
      <c r="AP44" s="79">
        <v>1542</v>
      </c>
      <c r="AQ44" s="79" t="s">
        <v>93</v>
      </c>
      <c r="AR44" s="79"/>
      <c r="AS44" s="55">
        <v>7994</v>
      </c>
      <c r="AT44" s="55">
        <v>3598</v>
      </c>
      <c r="AU44" s="93" t="s">
        <v>94</v>
      </c>
      <c r="AV44" s="55">
        <v>25.7</v>
      </c>
      <c r="AW44" s="94"/>
      <c r="AX44" s="94"/>
      <c r="AY44" s="95"/>
      <c r="AZ44" s="95"/>
      <c r="BA44" s="95"/>
      <c r="BB44" s="100"/>
      <c r="BC44" s="95"/>
      <c r="BD44" s="95"/>
      <c r="BE44" s="95"/>
      <c r="BF44" s="95"/>
      <c r="BG44" s="95"/>
      <c r="BH44" s="95"/>
      <c r="BI44" s="95">
        <f>VLOOKUP(D44,'部省规划资金拨付（年报数据）'!$C$8:'部省规划资金拨付（年报数据）'!$BE$464,18,FALSE)</f>
        <v>19985.2</v>
      </c>
      <c r="BJ44" s="43">
        <v>8995</v>
      </c>
      <c r="BK44" s="43">
        <v>0</v>
      </c>
      <c r="BL44" s="43"/>
      <c r="BM44" s="43">
        <v>8995</v>
      </c>
      <c r="BN44" s="43">
        <v>0</v>
      </c>
      <c r="BO44" s="43"/>
      <c r="BP44" s="43"/>
      <c r="BQ44" s="43"/>
      <c r="BR44" s="43"/>
      <c r="BS44" s="43"/>
      <c r="BT44" s="43">
        <f t="shared" si="2"/>
        <v>8995</v>
      </c>
      <c r="BU44" s="106" t="s">
        <v>95</v>
      </c>
      <c r="BV44" s="106" t="s">
        <v>95</v>
      </c>
      <c r="BW44" s="107">
        <f t="shared" si="3"/>
        <v>-0.2000000000007276</v>
      </c>
      <c r="BX44" s="107">
        <f t="shared" si="4"/>
        <v>5273.2852999999996</v>
      </c>
      <c r="BY44" s="107"/>
      <c r="BZ44" s="107"/>
      <c r="CA44" s="110"/>
      <c r="CB44" s="143" t="e">
        <f>VLOOKUP(D44,'[2]附表2-2'!$C$18:$C$185,1,FALSE)</f>
        <v>#N/A</v>
      </c>
      <c r="CC44" s="16"/>
    </row>
    <row r="45" spans="1:82" s="17" customFormat="1" ht="36" hidden="1">
      <c r="A45" s="28">
        <v>41</v>
      </c>
      <c r="B45" s="28" t="s">
        <v>116</v>
      </c>
      <c r="C45" s="28" t="s">
        <v>585</v>
      </c>
      <c r="D45" s="36" t="s">
        <v>591</v>
      </c>
      <c r="E45" s="31" t="s">
        <v>592</v>
      </c>
      <c r="F45" s="31" t="s">
        <v>593</v>
      </c>
      <c r="G45" s="32"/>
      <c r="H45" s="32"/>
      <c r="I45" s="38" t="s">
        <v>478</v>
      </c>
      <c r="J45" s="39" t="s">
        <v>87</v>
      </c>
      <c r="K45" s="44" t="s">
        <v>133</v>
      </c>
      <c r="L45" s="38" t="s">
        <v>234</v>
      </c>
      <c r="M45" s="41" t="s">
        <v>165</v>
      </c>
      <c r="N45" s="42" t="s">
        <v>90</v>
      </c>
      <c r="O45" s="43">
        <v>31</v>
      </c>
      <c r="P45" s="55">
        <v>31</v>
      </c>
      <c r="Q45" s="55"/>
      <c r="R45" s="55">
        <v>31</v>
      </c>
      <c r="S45" s="55"/>
      <c r="T45" s="55"/>
      <c r="U45" s="55"/>
      <c r="V45" s="55">
        <v>2016</v>
      </c>
      <c r="W45" s="55">
        <v>2018</v>
      </c>
      <c r="X45" s="71" t="s">
        <v>594</v>
      </c>
      <c r="Y45" s="72" t="s">
        <v>595</v>
      </c>
      <c r="Z45" s="73">
        <v>25708</v>
      </c>
      <c r="AA45" s="73">
        <v>17750.148099999999</v>
      </c>
      <c r="AB45" s="73">
        <v>11671</v>
      </c>
      <c r="AC45" s="73"/>
      <c r="AD45" s="67">
        <v>14037</v>
      </c>
      <c r="AE45" s="67"/>
      <c r="AF45" s="67"/>
      <c r="AG45" s="67">
        <f t="shared" si="0"/>
        <v>25708</v>
      </c>
      <c r="AH45" s="67">
        <f t="shared" si="1"/>
        <v>11671</v>
      </c>
      <c r="AI45" s="79">
        <v>15425</v>
      </c>
      <c r="AJ45" s="79">
        <v>7003</v>
      </c>
      <c r="AK45" s="79">
        <v>15425</v>
      </c>
      <c r="AL45" s="79"/>
      <c r="AM45" s="79"/>
      <c r="AN45" s="79">
        <v>5580</v>
      </c>
      <c r="AO45" s="79"/>
      <c r="AP45" s="79">
        <v>1423</v>
      </c>
      <c r="AQ45" s="79" t="s">
        <v>93</v>
      </c>
      <c r="AR45" s="79"/>
      <c r="AS45" s="55">
        <v>10283</v>
      </c>
      <c r="AT45" s="55">
        <v>4668</v>
      </c>
      <c r="AU45" s="93" t="s">
        <v>94</v>
      </c>
      <c r="AV45" s="55">
        <v>31</v>
      </c>
      <c r="AW45" s="94"/>
      <c r="AX45" s="94"/>
      <c r="AY45" s="95"/>
      <c r="AZ45" s="95"/>
      <c r="BA45" s="95"/>
      <c r="BB45" s="100"/>
      <c r="BC45" s="95"/>
      <c r="BD45" s="95"/>
      <c r="BE45" s="95"/>
      <c r="BF45" s="95"/>
      <c r="BG45" s="95"/>
      <c r="BH45" s="95"/>
      <c r="BI45" s="95">
        <f>VLOOKUP(D45,'部省规划资金拨付（年报数据）'!$C$8:'部省规划资金拨付（年报数据）'!$BE$464,18,FALSE)</f>
        <v>25707</v>
      </c>
      <c r="BJ45" s="43">
        <v>11671</v>
      </c>
      <c r="BK45" s="43">
        <v>0</v>
      </c>
      <c r="BL45" s="43"/>
      <c r="BM45" s="43">
        <v>11671</v>
      </c>
      <c r="BN45" s="43">
        <v>0</v>
      </c>
      <c r="BO45" s="43"/>
      <c r="BP45" s="43"/>
      <c r="BQ45" s="43"/>
      <c r="BR45" s="43"/>
      <c r="BS45" s="43"/>
      <c r="BT45" s="43">
        <f t="shared" si="2"/>
        <v>11671</v>
      </c>
      <c r="BU45" s="106" t="s">
        <v>95</v>
      </c>
      <c r="BV45" s="106" t="s">
        <v>95</v>
      </c>
      <c r="BW45" s="107">
        <f t="shared" si="3"/>
        <v>1</v>
      </c>
      <c r="BX45" s="107">
        <f t="shared" si="4"/>
        <v>6079.1480999999985</v>
      </c>
      <c r="BY45" s="107"/>
      <c r="BZ45" s="107"/>
      <c r="CA45" s="110"/>
      <c r="CB45" s="143" t="e">
        <f>VLOOKUP(D45,'[2]附表2-2'!$C$18:$C$185,1,FALSE)</f>
        <v>#N/A</v>
      </c>
      <c r="CC45" s="16"/>
    </row>
    <row r="46" spans="1:82" s="17" customFormat="1" ht="36" hidden="1">
      <c r="A46" s="28">
        <v>42</v>
      </c>
      <c r="B46" s="28" t="s">
        <v>116</v>
      </c>
      <c r="C46" s="28" t="s">
        <v>585</v>
      </c>
      <c r="D46" s="36" t="s">
        <v>596</v>
      </c>
      <c r="E46" s="31" t="s">
        <v>597</v>
      </c>
      <c r="F46" s="31" t="s">
        <v>598</v>
      </c>
      <c r="G46" s="32"/>
      <c r="H46" s="32"/>
      <c r="I46" s="38" t="s">
        <v>478</v>
      </c>
      <c r="J46" s="39" t="s">
        <v>87</v>
      </c>
      <c r="K46" s="44" t="s">
        <v>133</v>
      </c>
      <c r="L46" s="38" t="s">
        <v>234</v>
      </c>
      <c r="M46" s="41" t="s">
        <v>165</v>
      </c>
      <c r="N46" s="42" t="s">
        <v>90</v>
      </c>
      <c r="O46" s="43">
        <v>24</v>
      </c>
      <c r="P46" s="55">
        <v>22</v>
      </c>
      <c r="Q46" s="55"/>
      <c r="R46" s="55">
        <v>22</v>
      </c>
      <c r="S46" s="55"/>
      <c r="T46" s="55"/>
      <c r="U46" s="55"/>
      <c r="V46" s="55">
        <v>2016</v>
      </c>
      <c r="W46" s="55">
        <v>2018</v>
      </c>
      <c r="X46" s="71" t="s">
        <v>599</v>
      </c>
      <c r="Y46" s="72" t="s">
        <v>600</v>
      </c>
      <c r="Z46" s="73">
        <v>18100</v>
      </c>
      <c r="AA46" s="73">
        <v>12684.004199999999</v>
      </c>
      <c r="AB46" s="73">
        <v>8374</v>
      </c>
      <c r="AC46" s="73"/>
      <c r="AD46" s="67">
        <v>9726</v>
      </c>
      <c r="AE46" s="67"/>
      <c r="AF46" s="67"/>
      <c r="AG46" s="67">
        <f t="shared" si="0"/>
        <v>18100</v>
      </c>
      <c r="AH46" s="67">
        <f t="shared" si="1"/>
        <v>8374</v>
      </c>
      <c r="AI46" s="79">
        <v>10860</v>
      </c>
      <c r="AJ46" s="79">
        <v>5024</v>
      </c>
      <c r="AK46" s="79">
        <v>10860</v>
      </c>
      <c r="AL46" s="79"/>
      <c r="AM46" s="79"/>
      <c r="AN46" s="79">
        <v>3960</v>
      </c>
      <c r="AO46" s="79"/>
      <c r="AP46" s="79">
        <v>1064</v>
      </c>
      <c r="AQ46" s="79" t="s">
        <v>93</v>
      </c>
      <c r="AR46" s="79"/>
      <c r="AS46" s="55">
        <v>7240</v>
      </c>
      <c r="AT46" s="55">
        <v>3350</v>
      </c>
      <c r="AU46" s="93" t="s">
        <v>94</v>
      </c>
      <c r="AV46" s="55">
        <v>22</v>
      </c>
      <c r="AW46" s="94"/>
      <c r="AX46" s="94"/>
      <c r="AY46" s="95"/>
      <c r="AZ46" s="95"/>
      <c r="BA46" s="95"/>
      <c r="BB46" s="100"/>
      <c r="BC46" s="95"/>
      <c r="BD46" s="95"/>
      <c r="BE46" s="95"/>
      <c r="BF46" s="95"/>
      <c r="BG46" s="95"/>
      <c r="BH46" s="95"/>
      <c r="BI46" s="95">
        <f>VLOOKUP(D46,'部省规划资金拨付（年报数据）'!$C$8:'部省规划资金拨付（年报数据）'!$BE$464,18,FALSE)</f>
        <v>18099.599999999999</v>
      </c>
      <c r="BJ46" s="43">
        <v>8374</v>
      </c>
      <c r="BK46" s="43">
        <v>0</v>
      </c>
      <c r="BL46" s="43"/>
      <c r="BM46" s="43">
        <v>8374</v>
      </c>
      <c r="BN46" s="43">
        <v>0</v>
      </c>
      <c r="BO46" s="43"/>
      <c r="BP46" s="43"/>
      <c r="BQ46" s="43"/>
      <c r="BR46" s="43"/>
      <c r="BS46" s="43"/>
      <c r="BT46" s="43">
        <f t="shared" si="2"/>
        <v>8374</v>
      </c>
      <c r="BU46" s="106" t="s">
        <v>95</v>
      </c>
      <c r="BV46" s="106" t="s">
        <v>95</v>
      </c>
      <c r="BW46" s="107">
        <f t="shared" si="3"/>
        <v>0.40000000000145519</v>
      </c>
      <c r="BX46" s="107">
        <f t="shared" si="4"/>
        <v>4310.0041999999994</v>
      </c>
      <c r="BY46" s="107"/>
      <c r="BZ46" s="107"/>
      <c r="CA46" s="110"/>
      <c r="CB46" s="143" t="e">
        <f>VLOOKUP(D46,'[2]附表2-2'!$C$18:$C$185,1,FALSE)</f>
        <v>#N/A</v>
      </c>
      <c r="CC46" s="16"/>
    </row>
    <row r="47" spans="1:82" s="17" customFormat="1" ht="36" hidden="1">
      <c r="A47" s="28">
        <v>43</v>
      </c>
      <c r="B47" s="28" t="s">
        <v>128</v>
      </c>
      <c r="C47" s="28" t="s">
        <v>156</v>
      </c>
      <c r="D47" s="36" t="s">
        <v>601</v>
      </c>
      <c r="E47" s="31" t="s">
        <v>602</v>
      </c>
      <c r="F47" s="31" t="s">
        <v>602</v>
      </c>
      <c r="G47" s="32"/>
      <c r="H47" s="32"/>
      <c r="I47" s="38" t="s">
        <v>478</v>
      </c>
      <c r="J47" s="39" t="s">
        <v>87</v>
      </c>
      <c r="K47" s="44" t="s">
        <v>140</v>
      </c>
      <c r="L47" s="38" t="s">
        <v>141</v>
      </c>
      <c r="M47" s="41" t="s">
        <v>134</v>
      </c>
      <c r="N47" s="42" t="s">
        <v>119</v>
      </c>
      <c r="O47" s="43">
        <v>6</v>
      </c>
      <c r="P47" s="55">
        <v>6.2270000000000003</v>
      </c>
      <c r="Q47" s="55"/>
      <c r="R47" s="55">
        <v>6.2270000000000003</v>
      </c>
      <c r="S47" s="55"/>
      <c r="T47" s="55"/>
      <c r="U47" s="55"/>
      <c r="V47" s="55">
        <v>2016</v>
      </c>
      <c r="W47" s="55">
        <v>2018</v>
      </c>
      <c r="X47" s="71" t="s">
        <v>603</v>
      </c>
      <c r="Y47" s="72" t="s">
        <v>604</v>
      </c>
      <c r="Z47" s="73">
        <v>8219</v>
      </c>
      <c r="AA47" s="73">
        <v>5241.4112999999998</v>
      </c>
      <c r="AB47" s="73">
        <v>1868</v>
      </c>
      <c r="AC47" s="73"/>
      <c r="AD47" s="67">
        <v>6351</v>
      </c>
      <c r="AE47" s="67"/>
      <c r="AF47" s="67"/>
      <c r="AG47" s="67">
        <f t="shared" si="0"/>
        <v>8219</v>
      </c>
      <c r="AH47" s="67">
        <f t="shared" si="1"/>
        <v>1868</v>
      </c>
      <c r="AI47" s="79">
        <v>5070</v>
      </c>
      <c r="AJ47" s="79">
        <v>560</v>
      </c>
      <c r="AK47" s="79">
        <v>5070</v>
      </c>
      <c r="AL47" s="79"/>
      <c r="AM47" s="79"/>
      <c r="AN47" s="79"/>
      <c r="AO47" s="79"/>
      <c r="AP47" s="79">
        <v>560</v>
      </c>
      <c r="AQ47" s="79" t="s">
        <v>246</v>
      </c>
      <c r="AR47" s="79"/>
      <c r="AS47" s="55">
        <v>3149</v>
      </c>
      <c r="AT47" s="55">
        <v>1308</v>
      </c>
      <c r="AU47" s="93" t="s">
        <v>94</v>
      </c>
      <c r="AV47" s="55">
        <v>6.2270000000000003</v>
      </c>
      <c r="AW47" s="94"/>
      <c r="AX47" s="94"/>
      <c r="AY47" s="95"/>
      <c r="AZ47" s="95"/>
      <c r="BA47" s="95"/>
      <c r="BB47" s="100"/>
      <c r="BC47" s="95"/>
      <c r="BD47" s="95"/>
      <c r="BE47" s="95"/>
      <c r="BF47" s="95"/>
      <c r="BG47" s="95"/>
      <c r="BH47" s="95"/>
      <c r="BI47" s="95">
        <f>VLOOKUP(D47,'部省规划资金拨付（年报数据）'!$C$8:'部省规划资金拨付（年报数据）'!$BE$464,18,FALSE)</f>
        <v>8219</v>
      </c>
      <c r="BJ47" s="43">
        <v>1868</v>
      </c>
      <c r="BK47" s="43">
        <v>0</v>
      </c>
      <c r="BL47" s="43"/>
      <c r="BM47" s="43">
        <v>1868</v>
      </c>
      <c r="BN47" s="43">
        <v>0</v>
      </c>
      <c r="BO47" s="43"/>
      <c r="BP47" s="43"/>
      <c r="BQ47" s="43"/>
      <c r="BR47" s="43"/>
      <c r="BS47" s="43"/>
      <c r="BT47" s="43">
        <f t="shared" si="2"/>
        <v>1868</v>
      </c>
      <c r="BU47" s="106" t="s">
        <v>95</v>
      </c>
      <c r="BV47" s="106" t="s">
        <v>95</v>
      </c>
      <c r="BW47" s="107">
        <f t="shared" si="3"/>
        <v>0</v>
      </c>
      <c r="BX47" s="107">
        <f t="shared" si="4"/>
        <v>3373.4112999999998</v>
      </c>
      <c r="BY47" s="107"/>
      <c r="BZ47" s="107"/>
      <c r="CA47" s="110"/>
      <c r="CB47" s="143" t="e">
        <f>VLOOKUP(D47,'[2]附表2-2'!$C$18:$C$185,1,FALSE)</f>
        <v>#N/A</v>
      </c>
      <c r="CC47" s="16"/>
    </row>
    <row r="48" spans="1:82" s="17" customFormat="1" ht="36" hidden="1">
      <c r="A48" s="28">
        <v>44</v>
      </c>
      <c r="B48" s="28" t="s">
        <v>162</v>
      </c>
      <c r="C48" s="28" t="s">
        <v>163</v>
      </c>
      <c r="D48" s="30" t="s">
        <v>605</v>
      </c>
      <c r="E48" s="31" t="s">
        <v>605</v>
      </c>
      <c r="F48" s="31" t="s">
        <v>605</v>
      </c>
      <c r="G48" s="32"/>
      <c r="H48" s="32"/>
      <c r="I48" s="38" t="s">
        <v>478</v>
      </c>
      <c r="J48" s="39" t="s">
        <v>87</v>
      </c>
      <c r="K48" s="40" t="s">
        <v>88</v>
      </c>
      <c r="L48" s="38"/>
      <c r="M48" s="129" t="s">
        <v>89</v>
      </c>
      <c r="N48" s="42" t="s">
        <v>119</v>
      </c>
      <c r="O48" s="43">
        <v>8.4</v>
      </c>
      <c r="P48" s="66">
        <v>8</v>
      </c>
      <c r="Q48" s="66">
        <v>7.8650000000000002</v>
      </c>
      <c r="R48" s="66"/>
      <c r="S48" s="66"/>
      <c r="T48" s="66"/>
      <c r="U48" s="66"/>
      <c r="V48" s="66">
        <v>2017</v>
      </c>
      <c r="W48" s="66">
        <v>2019</v>
      </c>
      <c r="X48" s="71" t="s">
        <v>606</v>
      </c>
      <c r="Y48" s="75" t="s">
        <v>607</v>
      </c>
      <c r="Z48" s="73">
        <v>31991.5</v>
      </c>
      <c r="AA48" s="73">
        <v>22773.515200000002</v>
      </c>
      <c r="AB48" s="73">
        <v>1573</v>
      </c>
      <c r="AC48" s="73"/>
      <c r="AD48" s="67">
        <v>30418.5</v>
      </c>
      <c r="AE48" s="55"/>
      <c r="AF48" s="55"/>
      <c r="AG48" s="67">
        <f t="shared" si="0"/>
        <v>22687.35</v>
      </c>
      <c r="AH48" s="67">
        <f t="shared" si="1"/>
        <v>1573</v>
      </c>
      <c r="AI48" s="79"/>
      <c r="AJ48" s="79"/>
      <c r="AK48" s="79"/>
      <c r="AL48" s="79"/>
      <c r="AM48" s="79"/>
      <c r="AN48" s="79"/>
      <c r="AO48" s="79"/>
      <c r="AP48" s="79"/>
      <c r="AQ48" s="79"/>
      <c r="AR48" s="79"/>
      <c r="AS48" s="55">
        <v>4800</v>
      </c>
      <c r="AT48" s="55">
        <v>240</v>
      </c>
      <c r="AU48" s="93" t="s">
        <v>246</v>
      </c>
      <c r="AV48" s="55"/>
      <c r="AW48" s="94">
        <v>11195.75</v>
      </c>
      <c r="AX48" s="94">
        <v>231.9</v>
      </c>
      <c r="AY48" s="95" t="s">
        <v>93</v>
      </c>
      <c r="AZ48" s="95"/>
      <c r="BA48" s="95">
        <v>6691.6</v>
      </c>
      <c r="BB48" s="100">
        <v>1101.0999999999999</v>
      </c>
      <c r="BC48" s="95" t="s">
        <v>94</v>
      </c>
      <c r="BD48" s="95">
        <v>7.9</v>
      </c>
      <c r="BE48" s="95"/>
      <c r="BF48" s="95"/>
      <c r="BG48" s="95"/>
      <c r="BH48" s="95"/>
      <c r="BI48" s="95">
        <f>VLOOKUP(D48,'部省规划资金拨付（年报数据）'!$C$8:'部省规划资金拨付（年报数据）'!$BE$464,18,FALSE)</f>
        <v>31991.5</v>
      </c>
      <c r="BJ48" s="43">
        <v>724</v>
      </c>
      <c r="BK48" s="43">
        <v>849</v>
      </c>
      <c r="BL48" s="43"/>
      <c r="BM48" s="43">
        <v>724</v>
      </c>
      <c r="BN48" s="43">
        <v>0</v>
      </c>
      <c r="BO48" s="43"/>
      <c r="BP48" s="43"/>
      <c r="BQ48" s="43"/>
      <c r="BR48" s="43">
        <v>849</v>
      </c>
      <c r="BS48" s="43"/>
      <c r="BT48" s="43">
        <f t="shared" si="2"/>
        <v>1573</v>
      </c>
      <c r="BU48" s="106" t="s">
        <v>95</v>
      </c>
      <c r="BV48" s="106" t="s">
        <v>95</v>
      </c>
      <c r="BW48" s="107">
        <f t="shared" si="3"/>
        <v>0</v>
      </c>
      <c r="BX48" s="107">
        <f t="shared" si="4"/>
        <v>21200.515200000002</v>
      </c>
      <c r="BY48" s="107"/>
      <c r="BZ48" s="107"/>
      <c r="CA48" s="110"/>
      <c r="CB48" s="143" t="e">
        <f>VLOOKUP(D48,'[2]附表2-2'!$C$18:$C$185,1,FALSE)</f>
        <v>#N/A</v>
      </c>
      <c r="CC48" s="16"/>
      <c r="CD48" s="16">
        <f>BI48/Z48</f>
        <v>1</v>
      </c>
    </row>
    <row r="49" spans="1:82" s="17" customFormat="1" ht="36" hidden="1">
      <c r="A49" s="28">
        <v>45</v>
      </c>
      <c r="B49" s="28" t="s">
        <v>162</v>
      </c>
      <c r="C49" s="28" t="s">
        <v>608</v>
      </c>
      <c r="D49" s="36" t="s">
        <v>609</v>
      </c>
      <c r="E49" s="31" t="s">
        <v>610</v>
      </c>
      <c r="F49" s="31" t="s">
        <v>611</v>
      </c>
      <c r="G49" s="32" t="s">
        <v>609</v>
      </c>
      <c r="H49" s="32" t="s">
        <v>612</v>
      </c>
      <c r="I49" s="38" t="s">
        <v>478</v>
      </c>
      <c r="J49" s="39" t="s">
        <v>87</v>
      </c>
      <c r="K49" s="40" t="s">
        <v>88</v>
      </c>
      <c r="L49" s="38"/>
      <c r="M49" s="41" t="s">
        <v>134</v>
      </c>
      <c r="N49" s="42" t="s">
        <v>90</v>
      </c>
      <c r="O49" s="43">
        <v>24</v>
      </c>
      <c r="P49" s="55">
        <v>22.791</v>
      </c>
      <c r="Q49" s="55"/>
      <c r="R49" s="55">
        <v>22.791</v>
      </c>
      <c r="S49" s="55"/>
      <c r="T49" s="55"/>
      <c r="U49" s="55"/>
      <c r="V49" s="55">
        <v>2016</v>
      </c>
      <c r="W49" s="55">
        <v>2018</v>
      </c>
      <c r="X49" s="71" t="s">
        <v>613</v>
      </c>
      <c r="Y49" s="72" t="s">
        <v>614</v>
      </c>
      <c r="Z49" s="73">
        <v>14637</v>
      </c>
      <c r="AA49" s="73">
        <v>11407.8837</v>
      </c>
      <c r="AB49" s="73">
        <v>6555</v>
      </c>
      <c r="AC49" s="73">
        <v>7980</v>
      </c>
      <c r="AD49" s="67">
        <v>8082</v>
      </c>
      <c r="AE49" s="67"/>
      <c r="AF49" s="67"/>
      <c r="AG49" s="67">
        <f t="shared" si="0"/>
        <v>14637</v>
      </c>
      <c r="AH49" s="67">
        <f t="shared" si="1"/>
        <v>6555</v>
      </c>
      <c r="AI49" s="79">
        <v>6480</v>
      </c>
      <c r="AJ49" s="79">
        <v>656</v>
      </c>
      <c r="AK49" s="79">
        <v>6480</v>
      </c>
      <c r="AL49" s="79"/>
      <c r="AM49" s="79"/>
      <c r="AN49" s="79"/>
      <c r="AO49" s="79"/>
      <c r="AP49" s="79">
        <v>656</v>
      </c>
      <c r="AQ49" s="79" t="s">
        <v>246</v>
      </c>
      <c r="AR49" s="79"/>
      <c r="AS49" s="55">
        <v>7980</v>
      </c>
      <c r="AT49" s="55">
        <v>5899</v>
      </c>
      <c r="AU49" s="93" t="s">
        <v>93</v>
      </c>
      <c r="AV49" s="55"/>
      <c r="AW49" s="94">
        <v>177</v>
      </c>
      <c r="AX49" s="94">
        <v>0</v>
      </c>
      <c r="AY49" s="95" t="s">
        <v>94</v>
      </c>
      <c r="AZ49" s="95">
        <v>22.791</v>
      </c>
      <c r="BA49" s="95"/>
      <c r="BB49" s="100"/>
      <c r="BC49" s="95"/>
      <c r="BD49" s="95"/>
      <c r="BE49" s="95"/>
      <c r="BF49" s="95"/>
      <c r="BG49" s="95"/>
      <c r="BH49" s="95"/>
      <c r="BI49" s="95">
        <f>VLOOKUP(D49,'部省规划资金拨付（年报数据）'!$C$8:'部省规划资金拨付（年报数据）'!$BE$464,18,FALSE)</f>
        <v>14637</v>
      </c>
      <c r="BJ49" s="43">
        <v>6555</v>
      </c>
      <c r="BK49" s="43">
        <v>0</v>
      </c>
      <c r="BL49" s="43"/>
      <c r="BM49" s="43">
        <v>6555</v>
      </c>
      <c r="BN49" s="43">
        <v>0</v>
      </c>
      <c r="BO49" s="43"/>
      <c r="BP49" s="43"/>
      <c r="BQ49" s="43"/>
      <c r="BR49" s="43"/>
      <c r="BS49" s="43"/>
      <c r="BT49" s="43">
        <f t="shared" si="2"/>
        <v>6555</v>
      </c>
      <c r="BU49" s="106" t="s">
        <v>95</v>
      </c>
      <c r="BV49" s="106" t="s">
        <v>95</v>
      </c>
      <c r="BW49" s="107">
        <f t="shared" si="3"/>
        <v>0</v>
      </c>
      <c r="BX49" s="107">
        <f t="shared" si="4"/>
        <v>4852.8837000000003</v>
      </c>
      <c r="BY49" s="107"/>
      <c r="BZ49" s="107"/>
      <c r="CA49" s="110"/>
      <c r="CB49" s="143" t="e">
        <f>VLOOKUP(D49,'[2]附表2-2'!$C$18:$C$185,1,FALSE)</f>
        <v>#N/A</v>
      </c>
      <c r="CC49" s="16"/>
    </row>
    <row r="50" spans="1:82" s="17" customFormat="1" ht="72" hidden="1">
      <c r="A50" s="28">
        <v>46</v>
      </c>
      <c r="B50" s="28" t="s">
        <v>162</v>
      </c>
      <c r="C50" s="28" t="s">
        <v>615</v>
      </c>
      <c r="D50" s="36" t="s">
        <v>616</v>
      </c>
      <c r="E50" s="31" t="s">
        <v>617</v>
      </c>
      <c r="F50" s="31" t="s">
        <v>618</v>
      </c>
      <c r="G50" s="32" t="s">
        <v>619</v>
      </c>
      <c r="H50" s="32" t="s">
        <v>620</v>
      </c>
      <c r="I50" s="38" t="s">
        <v>478</v>
      </c>
      <c r="J50" s="39" t="s">
        <v>87</v>
      </c>
      <c r="K50" s="40" t="s">
        <v>88</v>
      </c>
      <c r="L50" s="38"/>
      <c r="M50" s="129" t="s">
        <v>165</v>
      </c>
      <c r="N50" s="42" t="s">
        <v>90</v>
      </c>
      <c r="O50" s="43">
        <v>6</v>
      </c>
      <c r="P50" s="66">
        <v>6.2290000000000001</v>
      </c>
      <c r="Q50" s="66">
        <v>6.2290000000000001</v>
      </c>
      <c r="R50" s="66"/>
      <c r="S50" s="66"/>
      <c r="T50" s="66"/>
      <c r="U50" s="66"/>
      <c r="V50" s="66">
        <v>2017</v>
      </c>
      <c r="W50" s="66">
        <v>2017</v>
      </c>
      <c r="X50" s="71" t="s">
        <v>621</v>
      </c>
      <c r="Y50" s="72" t="s">
        <v>622</v>
      </c>
      <c r="Z50" s="73">
        <v>20779</v>
      </c>
      <c r="AA50" s="73">
        <v>14679.745999999999</v>
      </c>
      <c r="AB50" s="73">
        <v>2492</v>
      </c>
      <c r="AC50" s="73">
        <v>4360.3</v>
      </c>
      <c r="AD50" s="67">
        <v>18287</v>
      </c>
      <c r="AE50" s="55"/>
      <c r="AF50" s="55"/>
      <c r="AG50" s="67">
        <f t="shared" si="0"/>
        <v>20961</v>
      </c>
      <c r="AH50" s="67">
        <f t="shared" si="1"/>
        <v>2492</v>
      </c>
      <c r="AI50" s="79"/>
      <c r="AJ50" s="79"/>
      <c r="AK50" s="79"/>
      <c r="AL50" s="79"/>
      <c r="AM50" s="79"/>
      <c r="AN50" s="79"/>
      <c r="AO50" s="79"/>
      <c r="AP50" s="79"/>
      <c r="AQ50" s="79"/>
      <c r="AR50" s="79"/>
      <c r="AS50" s="55">
        <v>20961</v>
      </c>
      <c r="AT50" s="55">
        <v>1440</v>
      </c>
      <c r="AU50" s="93" t="s">
        <v>94</v>
      </c>
      <c r="AV50" s="55">
        <v>6</v>
      </c>
      <c r="AW50" s="94">
        <v>0</v>
      </c>
      <c r="AX50" s="94">
        <v>1052</v>
      </c>
      <c r="AY50" s="95" t="s">
        <v>273</v>
      </c>
      <c r="AZ50" s="95"/>
      <c r="BA50" s="95"/>
      <c r="BB50" s="100"/>
      <c r="BC50" s="95"/>
      <c r="BD50" s="95"/>
      <c r="BE50" s="95"/>
      <c r="BF50" s="95"/>
      <c r="BG50" s="95"/>
      <c r="BH50" s="95"/>
      <c r="BI50" s="95"/>
      <c r="BJ50" s="43">
        <v>2492</v>
      </c>
      <c r="BK50" s="43">
        <v>0</v>
      </c>
      <c r="BL50" s="43"/>
      <c r="BM50" s="43">
        <v>2492</v>
      </c>
      <c r="BN50" s="43">
        <v>0</v>
      </c>
      <c r="BO50" s="43"/>
      <c r="BP50" s="43"/>
      <c r="BQ50" s="43"/>
      <c r="BR50" s="43"/>
      <c r="BS50" s="43"/>
      <c r="BT50" s="43">
        <f t="shared" si="2"/>
        <v>2492</v>
      </c>
      <c r="BU50" s="106" t="s">
        <v>95</v>
      </c>
      <c r="BV50" s="106" t="s">
        <v>95</v>
      </c>
      <c r="BW50" s="107">
        <f t="shared" si="3"/>
        <v>20779</v>
      </c>
      <c r="BX50" s="107">
        <f t="shared" si="4"/>
        <v>12187.745999999999</v>
      </c>
      <c r="BY50" s="107"/>
      <c r="BZ50" s="107"/>
      <c r="CA50" s="110"/>
      <c r="CB50" s="143" t="e">
        <f>VLOOKUP(D50,'[2]附表2-2'!$C$18:$C$185,1,FALSE)</f>
        <v>#N/A</v>
      </c>
      <c r="CC50" s="16"/>
    </row>
    <row r="51" spans="1:82" s="17" customFormat="1" ht="36" hidden="1">
      <c r="A51" s="28">
        <v>47</v>
      </c>
      <c r="B51" s="28" t="s">
        <v>162</v>
      </c>
      <c r="C51" s="28" t="s">
        <v>168</v>
      </c>
      <c r="D51" s="30" t="s">
        <v>623</v>
      </c>
      <c r="E51" s="31" t="s">
        <v>623</v>
      </c>
      <c r="F51" s="31" t="s">
        <v>624</v>
      </c>
      <c r="G51" s="32"/>
      <c r="H51" s="32"/>
      <c r="I51" s="38" t="s">
        <v>478</v>
      </c>
      <c r="J51" s="39" t="s">
        <v>87</v>
      </c>
      <c r="K51" s="40" t="s">
        <v>88</v>
      </c>
      <c r="L51" s="38"/>
      <c r="M51" s="129" t="s">
        <v>89</v>
      </c>
      <c r="N51" s="42" t="s">
        <v>90</v>
      </c>
      <c r="O51" s="43">
        <v>12</v>
      </c>
      <c r="P51" s="66">
        <v>11.685</v>
      </c>
      <c r="Q51" s="66"/>
      <c r="R51" s="66">
        <v>11.685</v>
      </c>
      <c r="S51" s="66"/>
      <c r="T51" s="66"/>
      <c r="U51" s="66"/>
      <c r="V51" s="66">
        <v>2017</v>
      </c>
      <c r="W51" s="66">
        <v>2019</v>
      </c>
      <c r="X51" s="71" t="s">
        <v>625</v>
      </c>
      <c r="Y51" s="72" t="s">
        <v>626</v>
      </c>
      <c r="Z51" s="73">
        <v>17825</v>
      </c>
      <c r="AA51" s="73">
        <v>15341.9</v>
      </c>
      <c r="AB51" s="73">
        <v>7228</v>
      </c>
      <c r="AC51" s="73"/>
      <c r="AD51" s="67">
        <v>10597</v>
      </c>
      <c r="AE51" s="55"/>
      <c r="AF51" s="55"/>
      <c r="AG51" s="67">
        <f t="shared" si="0"/>
        <v>17825</v>
      </c>
      <c r="AH51" s="67">
        <f t="shared" si="1"/>
        <v>7228</v>
      </c>
      <c r="AI51" s="79"/>
      <c r="AJ51" s="79"/>
      <c r="AK51" s="79"/>
      <c r="AL51" s="79"/>
      <c r="AM51" s="79"/>
      <c r="AN51" s="79"/>
      <c r="AO51" s="79"/>
      <c r="AP51" s="79"/>
      <c r="AQ51" s="79"/>
      <c r="AR51" s="79"/>
      <c r="AS51" s="55">
        <v>3565</v>
      </c>
      <c r="AT51" s="55">
        <v>554.85</v>
      </c>
      <c r="AU51" s="93" t="s">
        <v>246</v>
      </c>
      <c r="AV51" s="55"/>
      <c r="AW51" s="94">
        <v>14260</v>
      </c>
      <c r="AX51" s="94">
        <v>6673.15</v>
      </c>
      <c r="AY51" s="95" t="s">
        <v>94</v>
      </c>
      <c r="AZ51" s="95">
        <v>11.685</v>
      </c>
      <c r="BA51" s="95"/>
      <c r="BB51" s="100"/>
      <c r="BC51" s="95"/>
      <c r="BD51" s="95"/>
      <c r="BE51" s="95"/>
      <c r="BF51" s="95"/>
      <c r="BG51" s="95"/>
      <c r="BH51" s="95"/>
      <c r="BI51" s="95">
        <f>VLOOKUP(D51,'部省规划资金拨付（年报数据）'!$C$8:'部省规划资金拨付（年报数据）'!$BE$464,18,FALSE)</f>
        <v>19178</v>
      </c>
      <c r="BJ51" s="43">
        <v>555</v>
      </c>
      <c r="BK51" s="43">
        <v>6673</v>
      </c>
      <c r="BL51" s="43"/>
      <c r="BM51" s="43">
        <v>555</v>
      </c>
      <c r="BN51" s="43">
        <v>0</v>
      </c>
      <c r="BO51" s="43"/>
      <c r="BP51" s="43"/>
      <c r="BQ51" s="43"/>
      <c r="BR51" s="43">
        <v>6673</v>
      </c>
      <c r="BS51" s="43"/>
      <c r="BT51" s="43">
        <f t="shared" si="2"/>
        <v>7228</v>
      </c>
      <c r="BU51" s="106" t="s">
        <v>95</v>
      </c>
      <c r="BV51" s="106" t="s">
        <v>95</v>
      </c>
      <c r="BW51" s="107">
        <f t="shared" si="3"/>
        <v>-1353</v>
      </c>
      <c r="BX51" s="107">
        <f t="shared" si="4"/>
        <v>8113.9</v>
      </c>
      <c r="BY51" s="107"/>
      <c r="BZ51" s="107"/>
      <c r="CA51" s="110"/>
      <c r="CB51" s="143" t="e">
        <f>VLOOKUP(D51,'[2]附表2-2'!$C$18:$C$185,1,FALSE)</f>
        <v>#N/A</v>
      </c>
      <c r="CC51" s="16"/>
      <c r="CD51" s="16">
        <f>BI51/Z51</f>
        <v>1.0759046283309959</v>
      </c>
    </row>
    <row r="52" spans="1:82" s="17" customFormat="1" ht="60" hidden="1">
      <c r="A52" s="28">
        <v>48</v>
      </c>
      <c r="B52" s="28" t="s">
        <v>162</v>
      </c>
      <c r="C52" s="28" t="s">
        <v>627</v>
      </c>
      <c r="D52" s="36" t="s">
        <v>628</v>
      </c>
      <c r="E52" s="31" t="s">
        <v>629</v>
      </c>
      <c r="F52" s="31" t="s">
        <v>630</v>
      </c>
      <c r="G52" s="32"/>
      <c r="H52" s="32"/>
      <c r="I52" s="38" t="s">
        <v>478</v>
      </c>
      <c r="J52" s="39" t="s">
        <v>87</v>
      </c>
      <c r="K52" s="126" t="s">
        <v>88</v>
      </c>
      <c r="L52" s="47"/>
      <c r="M52" s="41" t="s">
        <v>89</v>
      </c>
      <c r="N52" s="42" t="s">
        <v>119</v>
      </c>
      <c r="O52" s="43">
        <v>8</v>
      </c>
      <c r="P52" s="55">
        <v>7.819</v>
      </c>
      <c r="Q52" s="55"/>
      <c r="R52" s="55">
        <v>7.819</v>
      </c>
      <c r="S52" s="55"/>
      <c r="T52" s="55"/>
      <c r="U52" s="55"/>
      <c r="V52" s="55">
        <v>2015</v>
      </c>
      <c r="W52" s="55">
        <v>2016</v>
      </c>
      <c r="X52" s="71" t="s">
        <v>631</v>
      </c>
      <c r="Y52" s="72" t="s">
        <v>632</v>
      </c>
      <c r="Z52" s="73">
        <v>6272</v>
      </c>
      <c r="AA52" s="73">
        <v>3813.7267000000002</v>
      </c>
      <c r="AB52" s="73">
        <v>1564</v>
      </c>
      <c r="AC52" s="73"/>
      <c r="AD52" s="67">
        <v>4708</v>
      </c>
      <c r="AE52" s="67"/>
      <c r="AF52" s="67"/>
      <c r="AG52" s="67">
        <f t="shared" si="0"/>
        <v>6272</v>
      </c>
      <c r="AH52" s="67">
        <f t="shared" si="1"/>
        <v>1564</v>
      </c>
      <c r="AI52" s="79">
        <v>6272</v>
      </c>
      <c r="AJ52" s="79">
        <v>1564</v>
      </c>
      <c r="AK52" s="79">
        <v>6272</v>
      </c>
      <c r="AL52" s="79"/>
      <c r="AM52" s="79"/>
      <c r="AN52" s="79">
        <v>1564</v>
      </c>
      <c r="AO52" s="79"/>
      <c r="AP52" s="79"/>
      <c r="AQ52" s="79" t="s">
        <v>94</v>
      </c>
      <c r="AR52" s="79">
        <v>7.819</v>
      </c>
      <c r="AS52" s="55"/>
      <c r="AT52" s="55"/>
      <c r="AU52" s="93"/>
      <c r="AV52" s="55"/>
      <c r="AW52" s="94"/>
      <c r="AX52" s="94"/>
      <c r="AY52" s="95"/>
      <c r="AZ52" s="95"/>
      <c r="BA52" s="95"/>
      <c r="BB52" s="100"/>
      <c r="BC52" s="95"/>
      <c r="BD52" s="95"/>
      <c r="BE52" s="95"/>
      <c r="BF52" s="95"/>
      <c r="BG52" s="95"/>
      <c r="BH52" s="95"/>
      <c r="BI52" s="95">
        <f>VLOOKUP(D52,'部省规划资金拨付（年报数据）'!$C$8:'部省规划资金拨付（年报数据）'!$BE$464,18,FALSE)</f>
        <v>10000</v>
      </c>
      <c r="BJ52" s="43">
        <v>1564</v>
      </c>
      <c r="BK52" s="43">
        <v>0</v>
      </c>
      <c r="BL52" s="43"/>
      <c r="BM52" s="43">
        <v>1564</v>
      </c>
      <c r="BN52" s="43">
        <v>0</v>
      </c>
      <c r="BO52" s="43"/>
      <c r="BP52" s="43"/>
      <c r="BQ52" s="43"/>
      <c r="BR52" s="43"/>
      <c r="BS52" s="43"/>
      <c r="BT52" s="43">
        <f t="shared" si="2"/>
        <v>1564</v>
      </c>
      <c r="BU52" s="106" t="s">
        <v>95</v>
      </c>
      <c r="BV52" s="106" t="s">
        <v>95</v>
      </c>
      <c r="BW52" s="107">
        <f t="shared" si="3"/>
        <v>-3728</v>
      </c>
      <c r="BX52" s="107">
        <f t="shared" si="4"/>
        <v>2249.7267000000002</v>
      </c>
      <c r="BY52" s="107"/>
      <c r="BZ52" s="107"/>
      <c r="CA52" s="110"/>
      <c r="CB52" s="143" t="e">
        <f>VLOOKUP(D52,'[2]附表2-2'!$C$18:$C$185,1,FALSE)</f>
        <v>#N/A</v>
      </c>
      <c r="CC52" s="16"/>
      <c r="CD52" s="16">
        <f>BI52/Z52</f>
        <v>1.5943877551020409</v>
      </c>
    </row>
    <row r="53" spans="1:82" s="17" customFormat="1" ht="36" hidden="1">
      <c r="A53" s="28">
        <v>49</v>
      </c>
      <c r="B53" s="28" t="s">
        <v>162</v>
      </c>
      <c r="C53" s="28" t="s">
        <v>633</v>
      </c>
      <c r="D53" s="36" t="s">
        <v>634</v>
      </c>
      <c r="E53" s="31" t="s">
        <v>635</v>
      </c>
      <c r="F53" s="31" t="s">
        <v>636</v>
      </c>
      <c r="G53" s="32" t="s">
        <v>634</v>
      </c>
      <c r="H53" s="32" t="s">
        <v>637</v>
      </c>
      <c r="I53" s="38" t="s">
        <v>478</v>
      </c>
      <c r="J53" s="39" t="s">
        <v>87</v>
      </c>
      <c r="K53" s="44" t="s">
        <v>140</v>
      </c>
      <c r="L53" s="38" t="s">
        <v>141</v>
      </c>
      <c r="M53" s="41" t="s">
        <v>134</v>
      </c>
      <c r="N53" s="42" t="s">
        <v>90</v>
      </c>
      <c r="O53" s="43">
        <v>10</v>
      </c>
      <c r="P53" s="55">
        <v>9.5129999999999999</v>
      </c>
      <c r="Q53" s="55"/>
      <c r="R53" s="55">
        <v>9.5129999999999999</v>
      </c>
      <c r="S53" s="55"/>
      <c r="T53" s="55"/>
      <c r="U53" s="55"/>
      <c r="V53" s="55">
        <v>2015</v>
      </c>
      <c r="W53" s="55">
        <v>2017</v>
      </c>
      <c r="X53" s="71" t="s">
        <v>638</v>
      </c>
      <c r="Y53" s="72" t="s">
        <v>639</v>
      </c>
      <c r="Z53" s="73">
        <v>9000</v>
      </c>
      <c r="AA53" s="73">
        <v>7037.3606</v>
      </c>
      <c r="AB53" s="73">
        <v>4870</v>
      </c>
      <c r="AC53" s="73">
        <v>3330</v>
      </c>
      <c r="AD53" s="67">
        <v>4130</v>
      </c>
      <c r="AE53" s="67"/>
      <c r="AF53" s="67"/>
      <c r="AG53" s="67">
        <f t="shared" si="0"/>
        <v>9000</v>
      </c>
      <c r="AH53" s="67">
        <f t="shared" si="1"/>
        <v>4870</v>
      </c>
      <c r="AI53" s="79">
        <v>5400</v>
      </c>
      <c r="AJ53" s="79">
        <v>2922</v>
      </c>
      <c r="AK53" s="79">
        <v>5400</v>
      </c>
      <c r="AL53" s="79">
        <v>2589</v>
      </c>
      <c r="AM53" s="79"/>
      <c r="AN53" s="79"/>
      <c r="AO53" s="79"/>
      <c r="AP53" s="79">
        <v>333</v>
      </c>
      <c r="AQ53" s="79" t="s">
        <v>93</v>
      </c>
      <c r="AR53" s="79"/>
      <c r="AS53" s="55">
        <v>3600</v>
      </c>
      <c r="AT53" s="55">
        <v>1948</v>
      </c>
      <c r="AU53" s="93" t="s">
        <v>94</v>
      </c>
      <c r="AV53" s="55">
        <v>9.5129999999999999</v>
      </c>
      <c r="AW53" s="94"/>
      <c r="AX53" s="94"/>
      <c r="AY53" s="95"/>
      <c r="AZ53" s="95"/>
      <c r="BA53" s="95"/>
      <c r="BB53" s="100"/>
      <c r="BC53" s="95"/>
      <c r="BD53" s="95"/>
      <c r="BE53" s="95"/>
      <c r="BF53" s="95"/>
      <c r="BG53" s="95"/>
      <c r="BH53" s="95"/>
      <c r="BI53" s="95">
        <f>VLOOKUP(D53,'部省规划资金拨付（年报数据）'!$C$8:'部省规划资金拨付（年报数据）'!$BE$464,18,FALSE)</f>
        <v>10328.9</v>
      </c>
      <c r="BJ53" s="43">
        <v>4870</v>
      </c>
      <c r="BK53" s="43">
        <v>0</v>
      </c>
      <c r="BL53" s="43"/>
      <c r="BM53" s="43">
        <v>4870</v>
      </c>
      <c r="BN53" s="43">
        <v>0</v>
      </c>
      <c r="BO53" s="43"/>
      <c r="BP53" s="43"/>
      <c r="BQ53" s="43"/>
      <c r="BR53" s="43"/>
      <c r="BS53" s="43"/>
      <c r="BT53" s="43">
        <f t="shared" si="2"/>
        <v>4870</v>
      </c>
      <c r="BU53" s="106" t="s">
        <v>95</v>
      </c>
      <c r="BV53" s="106" t="s">
        <v>95</v>
      </c>
      <c r="BW53" s="107">
        <f t="shared" si="3"/>
        <v>-1328.8999999999996</v>
      </c>
      <c r="BX53" s="107">
        <f t="shared" si="4"/>
        <v>2167.3606</v>
      </c>
      <c r="BY53" s="107"/>
      <c r="BZ53" s="107"/>
      <c r="CA53" s="110"/>
      <c r="CB53" s="143" t="e">
        <f>VLOOKUP(D53,'[2]附表2-2'!$C$18:$C$185,1,FALSE)</f>
        <v>#N/A</v>
      </c>
      <c r="CC53" s="16"/>
    </row>
    <row r="54" spans="1:82" s="17" customFormat="1" ht="36" hidden="1">
      <c r="A54" s="28">
        <v>50</v>
      </c>
      <c r="B54" s="28" t="s">
        <v>162</v>
      </c>
      <c r="C54" s="28" t="s">
        <v>633</v>
      </c>
      <c r="D54" s="36" t="s">
        <v>640</v>
      </c>
      <c r="E54" s="31" t="s">
        <v>641</v>
      </c>
      <c r="F54" s="31" t="s">
        <v>642</v>
      </c>
      <c r="G54" s="32"/>
      <c r="H54" s="32"/>
      <c r="I54" s="38" t="s">
        <v>478</v>
      </c>
      <c r="J54" s="39" t="s">
        <v>87</v>
      </c>
      <c r="K54" s="44" t="s">
        <v>140</v>
      </c>
      <c r="L54" s="38" t="s">
        <v>141</v>
      </c>
      <c r="M54" s="132" t="s">
        <v>165</v>
      </c>
      <c r="N54" s="42" t="s">
        <v>90</v>
      </c>
      <c r="O54" s="43">
        <v>17.399999999999999</v>
      </c>
      <c r="P54" s="55">
        <v>16.516999999999999</v>
      </c>
      <c r="Q54" s="66"/>
      <c r="R54" s="66">
        <v>16.516999999999999</v>
      </c>
      <c r="S54" s="66"/>
      <c r="T54" s="66"/>
      <c r="U54" s="66"/>
      <c r="V54" s="66">
        <v>2017</v>
      </c>
      <c r="W54" s="66">
        <v>2017</v>
      </c>
      <c r="X54" s="71" t="s">
        <v>643</v>
      </c>
      <c r="Y54" s="72" t="s">
        <v>644</v>
      </c>
      <c r="Z54" s="73">
        <v>16678</v>
      </c>
      <c r="AA54" s="73">
        <v>11293.3989</v>
      </c>
      <c r="AB54" s="73">
        <v>7432.65</v>
      </c>
      <c r="AC54" s="73"/>
      <c r="AD54" s="67">
        <v>9245.35</v>
      </c>
      <c r="AE54" s="55"/>
      <c r="AF54" s="55"/>
      <c r="AG54" s="67">
        <f t="shared" si="0"/>
        <v>16678</v>
      </c>
      <c r="AH54" s="67">
        <f t="shared" si="1"/>
        <v>7433</v>
      </c>
      <c r="AI54" s="79"/>
      <c r="AJ54" s="79"/>
      <c r="AK54" s="79"/>
      <c r="AL54" s="79"/>
      <c r="AM54" s="79"/>
      <c r="AN54" s="79"/>
      <c r="AO54" s="79"/>
      <c r="AP54" s="79"/>
      <c r="AQ54" s="79"/>
      <c r="AR54" s="79"/>
      <c r="AS54" s="55">
        <v>16678</v>
      </c>
      <c r="AT54" s="55">
        <v>7433</v>
      </c>
      <c r="AU54" s="93" t="s">
        <v>94</v>
      </c>
      <c r="AV54" s="55">
        <v>16.516999999999999</v>
      </c>
      <c r="AW54" s="94"/>
      <c r="AX54" s="94"/>
      <c r="AY54" s="95"/>
      <c r="AZ54" s="95"/>
      <c r="BA54" s="95"/>
      <c r="BB54" s="100"/>
      <c r="BC54" s="95"/>
      <c r="BD54" s="95"/>
      <c r="BE54" s="95"/>
      <c r="BF54" s="95"/>
      <c r="BG54" s="95"/>
      <c r="BH54" s="95"/>
      <c r="BI54" s="95">
        <f>VLOOKUP(D54,'部省规划资金拨付（年报数据）'!$C$8:'部省规划资金拨付（年报数据）'!$BE$464,18,FALSE)</f>
        <v>16678</v>
      </c>
      <c r="BJ54" s="43">
        <v>7433</v>
      </c>
      <c r="BK54" s="43">
        <v>0</v>
      </c>
      <c r="BL54" s="43"/>
      <c r="BM54" s="43">
        <v>7433</v>
      </c>
      <c r="BN54" s="43">
        <v>0</v>
      </c>
      <c r="BO54" s="43"/>
      <c r="BP54" s="43"/>
      <c r="BQ54" s="43"/>
      <c r="BR54" s="43"/>
      <c r="BS54" s="43"/>
      <c r="BT54" s="43">
        <f t="shared" si="2"/>
        <v>7433</v>
      </c>
      <c r="BU54" s="106" t="s">
        <v>95</v>
      </c>
      <c r="BV54" s="106" t="s">
        <v>95</v>
      </c>
      <c r="BW54" s="107">
        <f t="shared" si="3"/>
        <v>0.3500000000003638</v>
      </c>
      <c r="BX54" s="107">
        <f t="shared" si="4"/>
        <v>3860.7489000000005</v>
      </c>
      <c r="BY54" s="107"/>
      <c r="BZ54" s="107"/>
      <c r="CA54" s="110"/>
      <c r="CB54" s="143" t="e">
        <f>VLOOKUP(D54,'[2]附表2-2'!$C$18:$C$185,1,FALSE)</f>
        <v>#N/A</v>
      </c>
      <c r="CC54" s="16"/>
    </row>
    <row r="55" spans="1:82" s="17" customFormat="1" ht="36" hidden="1">
      <c r="A55" s="28">
        <v>51</v>
      </c>
      <c r="B55" s="28" t="s">
        <v>162</v>
      </c>
      <c r="C55" s="28" t="s">
        <v>633</v>
      </c>
      <c r="D55" s="36" t="s">
        <v>645</v>
      </c>
      <c r="E55" s="31" t="s">
        <v>646</v>
      </c>
      <c r="F55" s="31" t="s">
        <v>647</v>
      </c>
      <c r="G55" s="32"/>
      <c r="H55" s="32"/>
      <c r="I55" s="38" t="s">
        <v>478</v>
      </c>
      <c r="J55" s="39" t="s">
        <v>87</v>
      </c>
      <c r="K55" s="44" t="s">
        <v>140</v>
      </c>
      <c r="L55" s="38" t="s">
        <v>141</v>
      </c>
      <c r="M55" s="132" t="s">
        <v>165</v>
      </c>
      <c r="N55" s="42" t="s">
        <v>90</v>
      </c>
      <c r="O55" s="43">
        <v>7</v>
      </c>
      <c r="P55" s="55">
        <v>6.9960000000000004</v>
      </c>
      <c r="Q55" s="66"/>
      <c r="R55" s="66">
        <v>6.8390000000000004</v>
      </c>
      <c r="S55" s="66"/>
      <c r="T55" s="66">
        <v>157</v>
      </c>
      <c r="U55" s="66"/>
      <c r="V55" s="66">
        <v>2017</v>
      </c>
      <c r="W55" s="66">
        <v>2017</v>
      </c>
      <c r="X55" s="71" t="s">
        <v>648</v>
      </c>
      <c r="Y55" s="72" t="s">
        <v>649</v>
      </c>
      <c r="Z55" s="73">
        <v>11344</v>
      </c>
      <c r="AA55" s="73">
        <v>7869.1912000000002</v>
      </c>
      <c r="AB55" s="73">
        <v>3736.95</v>
      </c>
      <c r="AC55" s="73"/>
      <c r="AD55" s="67">
        <v>7607.05</v>
      </c>
      <c r="AE55" s="55"/>
      <c r="AF55" s="55"/>
      <c r="AG55" s="67">
        <f t="shared" si="0"/>
        <v>11344</v>
      </c>
      <c r="AH55" s="67">
        <f t="shared" si="1"/>
        <v>3737</v>
      </c>
      <c r="AI55" s="79"/>
      <c r="AJ55" s="79"/>
      <c r="AK55" s="79"/>
      <c r="AL55" s="79"/>
      <c r="AM55" s="79"/>
      <c r="AN55" s="79"/>
      <c r="AO55" s="79"/>
      <c r="AP55" s="79"/>
      <c r="AQ55" s="79"/>
      <c r="AR55" s="79"/>
      <c r="AS55" s="55">
        <v>11344</v>
      </c>
      <c r="AT55" s="55">
        <v>3737</v>
      </c>
      <c r="AU55" s="93" t="s">
        <v>94</v>
      </c>
      <c r="AV55" s="55">
        <v>6.9960000000000004</v>
      </c>
      <c r="AW55" s="94"/>
      <c r="AX55" s="94"/>
      <c r="AY55" s="95"/>
      <c r="AZ55" s="95"/>
      <c r="BA55" s="95"/>
      <c r="BB55" s="100"/>
      <c r="BC55" s="95"/>
      <c r="BD55" s="95"/>
      <c r="BE55" s="95"/>
      <c r="BF55" s="95"/>
      <c r="BG55" s="95"/>
      <c r="BH55" s="95"/>
      <c r="BI55" s="95">
        <f>VLOOKUP(D55,'部省规划资金拨付（年报数据）'!$C$8:'部省规划资金拨付（年报数据）'!$BE$464,18,FALSE)</f>
        <v>11344</v>
      </c>
      <c r="BJ55" s="43">
        <v>3737</v>
      </c>
      <c r="BK55" s="43">
        <v>0</v>
      </c>
      <c r="BL55" s="43"/>
      <c r="BM55" s="43">
        <v>3737</v>
      </c>
      <c r="BN55" s="43">
        <v>0</v>
      </c>
      <c r="BO55" s="43"/>
      <c r="BP55" s="43"/>
      <c r="BQ55" s="43"/>
      <c r="BR55" s="43"/>
      <c r="BS55" s="43"/>
      <c r="BT55" s="43">
        <f t="shared" si="2"/>
        <v>3737</v>
      </c>
      <c r="BU55" s="106" t="s">
        <v>95</v>
      </c>
      <c r="BV55" s="106" t="s">
        <v>95</v>
      </c>
      <c r="BW55" s="107">
        <f t="shared" si="3"/>
        <v>5.0000000000181899E-2</v>
      </c>
      <c r="BX55" s="107">
        <f t="shared" si="4"/>
        <v>4132.2412000000004</v>
      </c>
      <c r="BY55" s="107"/>
      <c r="BZ55" s="107"/>
      <c r="CA55" s="110"/>
      <c r="CB55" s="143" t="e">
        <f>VLOOKUP(D55,'[2]附表2-2'!$C$18:$C$185,1,FALSE)</f>
        <v>#N/A</v>
      </c>
      <c r="CC55" s="16"/>
    </row>
    <row r="56" spans="1:82" s="17" customFormat="1" ht="36" hidden="1">
      <c r="A56" s="28">
        <v>52</v>
      </c>
      <c r="B56" s="28" t="s">
        <v>162</v>
      </c>
      <c r="C56" s="28" t="s">
        <v>633</v>
      </c>
      <c r="D56" s="30" t="s">
        <v>650</v>
      </c>
      <c r="E56" s="31" t="s">
        <v>651</v>
      </c>
      <c r="F56" s="31" t="s">
        <v>651</v>
      </c>
      <c r="G56" s="32"/>
      <c r="H56" s="32"/>
      <c r="I56" s="38" t="s">
        <v>478</v>
      </c>
      <c r="J56" s="39" t="s">
        <v>87</v>
      </c>
      <c r="K56" s="44" t="s">
        <v>140</v>
      </c>
      <c r="L56" s="38" t="s">
        <v>141</v>
      </c>
      <c r="M56" s="129" t="s">
        <v>89</v>
      </c>
      <c r="N56" s="42" t="s">
        <v>119</v>
      </c>
      <c r="O56" s="43">
        <v>5</v>
      </c>
      <c r="P56" s="55">
        <v>4.6340000000000003</v>
      </c>
      <c r="Q56" s="66"/>
      <c r="R56" s="66">
        <v>4.6340000000000003</v>
      </c>
      <c r="S56" s="66"/>
      <c r="T56" s="66"/>
      <c r="U56" s="66"/>
      <c r="V56" s="66">
        <v>2017</v>
      </c>
      <c r="W56" s="66">
        <v>2017</v>
      </c>
      <c r="X56" s="71" t="s">
        <v>652</v>
      </c>
      <c r="Y56" s="72" t="s">
        <v>653</v>
      </c>
      <c r="Z56" s="73">
        <v>6981.67</v>
      </c>
      <c r="AA56" s="73">
        <v>4549.9745000000003</v>
      </c>
      <c r="AB56" s="73">
        <v>1390.2</v>
      </c>
      <c r="AC56" s="73"/>
      <c r="AD56" s="67">
        <v>5591.47</v>
      </c>
      <c r="AE56" s="55"/>
      <c r="AF56" s="55"/>
      <c r="AG56" s="67">
        <f t="shared" si="0"/>
        <v>5906</v>
      </c>
      <c r="AH56" s="67">
        <f t="shared" si="1"/>
        <v>1390.2</v>
      </c>
      <c r="AI56" s="79"/>
      <c r="AJ56" s="79"/>
      <c r="AK56" s="79"/>
      <c r="AL56" s="79"/>
      <c r="AM56" s="79"/>
      <c r="AN56" s="79"/>
      <c r="AO56" s="79"/>
      <c r="AP56" s="79"/>
      <c r="AQ56" s="79"/>
      <c r="AR56" s="79"/>
      <c r="AS56" s="55">
        <v>5906</v>
      </c>
      <c r="AT56" s="55">
        <v>900</v>
      </c>
      <c r="AU56" s="93" t="s">
        <v>94</v>
      </c>
      <c r="AV56" s="55">
        <v>5</v>
      </c>
      <c r="AW56" s="94">
        <v>0</v>
      </c>
      <c r="AX56" s="94">
        <v>490.2</v>
      </c>
      <c r="AY56" s="95" t="s">
        <v>273</v>
      </c>
      <c r="AZ56" s="95"/>
      <c r="BA56" s="95"/>
      <c r="BB56" s="100"/>
      <c r="BC56" s="95"/>
      <c r="BD56" s="95"/>
      <c r="BE56" s="95"/>
      <c r="BF56" s="95"/>
      <c r="BG56" s="95"/>
      <c r="BH56" s="95"/>
      <c r="BI56" s="95">
        <f>VLOOKUP(D56,'部省规划资金拨付（年报数据）'!$C$8:'部省规划资金拨付（年报数据）'!$BE$464,18,FALSE)</f>
        <v>6981.7</v>
      </c>
      <c r="BJ56" s="43">
        <v>900</v>
      </c>
      <c r="BK56" s="43">
        <v>490.2</v>
      </c>
      <c r="BL56" s="43"/>
      <c r="BM56" s="43">
        <v>900</v>
      </c>
      <c r="BN56" s="43">
        <v>490</v>
      </c>
      <c r="BO56" s="43"/>
      <c r="BP56" s="43">
        <v>490</v>
      </c>
      <c r="BQ56" s="43"/>
      <c r="BR56" s="43"/>
      <c r="BS56" s="43"/>
      <c r="BT56" s="43">
        <f t="shared" si="2"/>
        <v>1390</v>
      </c>
      <c r="BU56" s="106" t="s">
        <v>95</v>
      </c>
      <c r="BV56" s="106" t="s">
        <v>95</v>
      </c>
      <c r="BW56" s="107">
        <f t="shared" si="3"/>
        <v>-0.22999999999979082</v>
      </c>
      <c r="BX56" s="107">
        <f t="shared" si="4"/>
        <v>3159.7745000000004</v>
      </c>
      <c r="BY56" s="107"/>
      <c r="BZ56" s="107"/>
      <c r="CA56" s="110"/>
      <c r="CB56" s="143" t="e">
        <f>VLOOKUP(D56,'[2]附表2-2'!$C$18:$C$185,1,FALSE)</f>
        <v>#N/A</v>
      </c>
      <c r="CC56" s="16"/>
    </row>
    <row r="57" spans="1:82" s="17" customFormat="1" ht="60" hidden="1">
      <c r="A57" s="28">
        <v>53</v>
      </c>
      <c r="B57" s="28" t="s">
        <v>162</v>
      </c>
      <c r="C57" s="28" t="s">
        <v>633</v>
      </c>
      <c r="D57" s="30" t="s">
        <v>654</v>
      </c>
      <c r="E57" s="31" t="s">
        <v>655</v>
      </c>
      <c r="F57" s="31" t="s">
        <v>656</v>
      </c>
      <c r="G57" s="32"/>
      <c r="H57" s="32"/>
      <c r="I57" s="38" t="s">
        <v>478</v>
      </c>
      <c r="J57" s="39" t="s">
        <v>87</v>
      </c>
      <c r="K57" s="44" t="s">
        <v>140</v>
      </c>
      <c r="L57" s="38" t="s">
        <v>141</v>
      </c>
      <c r="M57" s="129" t="s">
        <v>165</v>
      </c>
      <c r="N57" s="42" t="s">
        <v>119</v>
      </c>
      <c r="O57" s="43">
        <v>6.4</v>
      </c>
      <c r="P57" s="55">
        <v>5.19</v>
      </c>
      <c r="Q57" s="66">
        <v>5.19</v>
      </c>
      <c r="R57" s="66"/>
      <c r="S57" s="66"/>
      <c r="T57" s="66"/>
      <c r="U57" s="66"/>
      <c r="V57" s="66">
        <v>2017</v>
      </c>
      <c r="W57" s="66">
        <v>2017</v>
      </c>
      <c r="X57" s="71" t="s">
        <v>657</v>
      </c>
      <c r="Y57" s="72" t="s">
        <v>658</v>
      </c>
      <c r="Z57" s="73">
        <v>26831</v>
      </c>
      <c r="AA57" s="73">
        <v>21014.3194</v>
      </c>
      <c r="AB57" s="73">
        <v>1557</v>
      </c>
      <c r="AC57" s="73"/>
      <c r="AD57" s="67">
        <v>25274</v>
      </c>
      <c r="AE57" s="55"/>
      <c r="AF57" s="55"/>
      <c r="AG57" s="67">
        <f t="shared" si="0"/>
        <v>25988</v>
      </c>
      <c r="AH57" s="67">
        <f t="shared" si="1"/>
        <v>1557</v>
      </c>
      <c r="AI57" s="79"/>
      <c r="AJ57" s="79"/>
      <c r="AK57" s="79"/>
      <c r="AL57" s="79"/>
      <c r="AM57" s="79"/>
      <c r="AN57" s="79"/>
      <c r="AO57" s="79"/>
      <c r="AP57" s="79"/>
      <c r="AQ57" s="79"/>
      <c r="AR57" s="79"/>
      <c r="AS57" s="55">
        <v>25988</v>
      </c>
      <c r="AT57" s="55">
        <v>900</v>
      </c>
      <c r="AU57" s="93" t="s">
        <v>94</v>
      </c>
      <c r="AV57" s="55">
        <v>5</v>
      </c>
      <c r="AW57" s="94">
        <v>0</v>
      </c>
      <c r="AX57" s="94">
        <v>657</v>
      </c>
      <c r="AY57" s="95" t="s">
        <v>273</v>
      </c>
      <c r="AZ57" s="95"/>
      <c r="BA57" s="95"/>
      <c r="BB57" s="100"/>
      <c r="BC57" s="95"/>
      <c r="BD57" s="95"/>
      <c r="BE57" s="95"/>
      <c r="BF57" s="95"/>
      <c r="BG57" s="95"/>
      <c r="BH57" s="95"/>
      <c r="BI57" s="95">
        <f>VLOOKUP(D57,'部省规划资金拨付（年报数据）'!$C$8:'部省规划资金拨付（年报数据）'!$BE$464,18,FALSE)</f>
        <v>26831</v>
      </c>
      <c r="BJ57" s="43">
        <v>900</v>
      </c>
      <c r="BK57" s="43">
        <v>657</v>
      </c>
      <c r="BL57" s="43"/>
      <c r="BM57" s="43">
        <v>900</v>
      </c>
      <c r="BN57" s="43">
        <v>657</v>
      </c>
      <c r="BO57" s="43"/>
      <c r="BP57" s="43">
        <v>657</v>
      </c>
      <c r="BQ57" s="43"/>
      <c r="BR57" s="43"/>
      <c r="BS57" s="43"/>
      <c r="BT57" s="43">
        <f t="shared" si="2"/>
        <v>1557</v>
      </c>
      <c r="BU57" s="106" t="s">
        <v>95</v>
      </c>
      <c r="BV57" s="106" t="s">
        <v>95</v>
      </c>
      <c r="BW57" s="107">
        <f t="shared" si="3"/>
        <v>0</v>
      </c>
      <c r="BX57" s="107">
        <f t="shared" si="4"/>
        <v>19457.3194</v>
      </c>
      <c r="BY57" s="107"/>
      <c r="BZ57" s="107"/>
      <c r="CA57" s="110"/>
      <c r="CB57" s="143" t="e">
        <f>VLOOKUP(D57,'[2]附表2-2'!$C$18:$C$185,1,FALSE)</f>
        <v>#N/A</v>
      </c>
      <c r="CC57" s="16"/>
    </row>
    <row r="58" spans="1:82" s="17" customFormat="1" ht="36" hidden="1">
      <c r="A58" s="28">
        <v>54</v>
      </c>
      <c r="B58" s="28" t="s">
        <v>162</v>
      </c>
      <c r="C58" s="28" t="s">
        <v>185</v>
      </c>
      <c r="D58" s="30" t="s">
        <v>659</v>
      </c>
      <c r="E58" s="31" t="s">
        <v>659</v>
      </c>
      <c r="F58" s="31" t="s">
        <v>659</v>
      </c>
      <c r="G58" s="32" t="s">
        <v>659</v>
      </c>
      <c r="H58" s="32" t="s">
        <v>660</v>
      </c>
      <c r="I58" s="38" t="s">
        <v>478</v>
      </c>
      <c r="J58" s="39" t="s">
        <v>87</v>
      </c>
      <c r="K58" s="40" t="s">
        <v>88</v>
      </c>
      <c r="L58" s="38"/>
      <c r="M58" s="41" t="s">
        <v>134</v>
      </c>
      <c r="N58" s="42" t="s">
        <v>113</v>
      </c>
      <c r="O58" s="43">
        <v>6</v>
      </c>
      <c r="P58" s="55">
        <v>5.6840000000000002</v>
      </c>
      <c r="Q58" s="55">
        <v>5.6840000000000002</v>
      </c>
      <c r="R58" s="55"/>
      <c r="S58" s="55"/>
      <c r="T58" s="55"/>
      <c r="U58" s="55"/>
      <c r="V58" s="55">
        <v>2015</v>
      </c>
      <c r="W58" s="55">
        <v>2016</v>
      </c>
      <c r="X58" s="71" t="s">
        <v>661</v>
      </c>
      <c r="Y58" s="72" t="s">
        <v>662</v>
      </c>
      <c r="Z58" s="73">
        <v>9731</v>
      </c>
      <c r="AA58" s="73">
        <v>7971.2448000000004</v>
      </c>
      <c r="AB58" s="73">
        <v>3439</v>
      </c>
      <c r="AC58" s="73">
        <v>5684</v>
      </c>
      <c r="AD58" s="67">
        <v>6292</v>
      </c>
      <c r="AE58" s="67"/>
      <c r="AF58" s="67"/>
      <c r="AG58" s="67">
        <f t="shared" si="0"/>
        <v>21000</v>
      </c>
      <c r="AH58" s="67">
        <f t="shared" si="1"/>
        <v>3439</v>
      </c>
      <c r="AI58" s="79">
        <v>21000</v>
      </c>
      <c r="AJ58" s="79">
        <v>0</v>
      </c>
      <c r="AK58" s="79">
        <v>21000</v>
      </c>
      <c r="AL58" s="79"/>
      <c r="AM58" s="79"/>
      <c r="AN58" s="79"/>
      <c r="AO58" s="79"/>
      <c r="AP58" s="79"/>
      <c r="AQ58" s="79" t="s">
        <v>94</v>
      </c>
      <c r="AR58" s="79">
        <v>5.6840000000000002</v>
      </c>
      <c r="AS58" s="55"/>
      <c r="AT58" s="55"/>
      <c r="AU58" s="93"/>
      <c r="AV58" s="55"/>
      <c r="AW58" s="94">
        <v>0</v>
      </c>
      <c r="AX58" s="94">
        <v>3439</v>
      </c>
      <c r="AY58" s="95" t="s">
        <v>273</v>
      </c>
      <c r="AZ58" s="95"/>
      <c r="BA58" s="95"/>
      <c r="BB58" s="100"/>
      <c r="BC58" s="95"/>
      <c r="BD58" s="95"/>
      <c r="BE58" s="95"/>
      <c r="BF58" s="95"/>
      <c r="BG58" s="95"/>
      <c r="BH58" s="95"/>
      <c r="BI58" s="95">
        <f>VLOOKUP(D58,'部省规划资金拨付（年报数据）'!$C$8:'部省规划资金拨付（年报数据）'!$BE$464,18,FALSE)</f>
        <v>12700</v>
      </c>
      <c r="BJ58" s="43">
        <v>3439</v>
      </c>
      <c r="BK58" s="43">
        <v>0</v>
      </c>
      <c r="BL58" s="43"/>
      <c r="BM58" s="43">
        <v>3439</v>
      </c>
      <c r="BN58" s="43">
        <v>0</v>
      </c>
      <c r="BO58" s="43"/>
      <c r="BP58" s="43"/>
      <c r="BQ58" s="43"/>
      <c r="BR58" s="43"/>
      <c r="BS58" s="43"/>
      <c r="BT58" s="43">
        <f t="shared" si="2"/>
        <v>3439</v>
      </c>
      <c r="BU58" s="106" t="s">
        <v>95</v>
      </c>
      <c r="BV58" s="106" t="s">
        <v>95</v>
      </c>
      <c r="BW58" s="107">
        <f t="shared" si="3"/>
        <v>-2969</v>
      </c>
      <c r="BX58" s="107">
        <f t="shared" si="4"/>
        <v>4532.2448000000004</v>
      </c>
      <c r="BY58" s="107"/>
      <c r="BZ58" s="107"/>
      <c r="CA58" s="110"/>
      <c r="CB58" s="143" t="e">
        <f>VLOOKUP(D58,'[2]附表2-2'!$C$18:$C$185,1,FALSE)</f>
        <v>#N/A</v>
      </c>
      <c r="CC58" s="16"/>
    </row>
    <row r="59" spans="1:82" s="17" customFormat="1" ht="36" hidden="1">
      <c r="A59" s="28">
        <v>55</v>
      </c>
      <c r="B59" s="28" t="s">
        <v>162</v>
      </c>
      <c r="C59" s="28" t="s">
        <v>185</v>
      </c>
      <c r="D59" s="30" t="s">
        <v>663</v>
      </c>
      <c r="E59" s="31" t="s">
        <v>663</v>
      </c>
      <c r="F59" s="31" t="s">
        <v>663</v>
      </c>
      <c r="G59" s="32"/>
      <c r="H59" s="32"/>
      <c r="I59" s="38" t="s">
        <v>478</v>
      </c>
      <c r="J59" s="39" t="s">
        <v>87</v>
      </c>
      <c r="K59" s="40" t="s">
        <v>88</v>
      </c>
      <c r="L59" s="38"/>
      <c r="M59" s="129" t="s">
        <v>165</v>
      </c>
      <c r="N59" s="42" t="s">
        <v>119</v>
      </c>
      <c r="O59" s="43">
        <v>10</v>
      </c>
      <c r="P59" s="55">
        <v>9.51</v>
      </c>
      <c r="Q59" s="66"/>
      <c r="R59" s="66">
        <v>9.51</v>
      </c>
      <c r="S59" s="66"/>
      <c r="T59" s="66"/>
      <c r="U59" s="66"/>
      <c r="V59" s="66">
        <v>2017</v>
      </c>
      <c r="W59" s="55">
        <v>2018</v>
      </c>
      <c r="X59" s="71" t="s">
        <v>664</v>
      </c>
      <c r="Y59" s="72" t="s">
        <v>665</v>
      </c>
      <c r="Z59" s="73">
        <v>8909</v>
      </c>
      <c r="AA59" s="73">
        <v>6174.1315000000004</v>
      </c>
      <c r="AB59" s="73">
        <v>3807</v>
      </c>
      <c r="AC59" s="73"/>
      <c r="AD59" s="67">
        <v>5102</v>
      </c>
      <c r="AE59" s="55"/>
      <c r="AF59" s="55"/>
      <c r="AG59" s="67">
        <f t="shared" si="0"/>
        <v>8909</v>
      </c>
      <c r="AH59" s="67">
        <f t="shared" si="1"/>
        <v>3807</v>
      </c>
      <c r="AI59" s="79"/>
      <c r="AJ59" s="79"/>
      <c r="AK59" s="79"/>
      <c r="AL59" s="79"/>
      <c r="AM59" s="79"/>
      <c r="AN59" s="79"/>
      <c r="AO59" s="79"/>
      <c r="AP59" s="79"/>
      <c r="AQ59" s="79"/>
      <c r="AR59" s="79"/>
      <c r="AS59" s="55">
        <v>5929.8</v>
      </c>
      <c r="AT59" s="55">
        <v>900</v>
      </c>
      <c r="AU59" s="93" t="s">
        <v>93</v>
      </c>
      <c r="AV59" s="55"/>
      <c r="AW59" s="94">
        <v>2979.2</v>
      </c>
      <c r="AX59" s="94">
        <v>2907</v>
      </c>
      <c r="AY59" s="95" t="s">
        <v>94</v>
      </c>
      <c r="AZ59" s="95">
        <v>9.51</v>
      </c>
      <c r="BA59" s="95"/>
      <c r="BB59" s="100"/>
      <c r="BC59" s="95"/>
      <c r="BD59" s="95"/>
      <c r="BE59" s="95"/>
      <c r="BF59" s="95"/>
      <c r="BG59" s="95"/>
      <c r="BH59" s="95"/>
      <c r="BI59" s="95">
        <f>VLOOKUP(D59,'部省规划资金拨付（年报数据）'!$C$8:'部省规划资金拨付（年报数据）'!$BE$464,18,FALSE)</f>
        <v>8909</v>
      </c>
      <c r="BJ59" s="43">
        <v>3807</v>
      </c>
      <c r="BK59" s="43">
        <v>0</v>
      </c>
      <c r="BL59" s="43"/>
      <c r="BM59" s="43">
        <v>3807</v>
      </c>
      <c r="BN59" s="43">
        <v>0</v>
      </c>
      <c r="BO59" s="43"/>
      <c r="BP59" s="43"/>
      <c r="BQ59" s="43"/>
      <c r="BR59" s="43"/>
      <c r="BS59" s="43"/>
      <c r="BT59" s="43">
        <f t="shared" si="2"/>
        <v>3807</v>
      </c>
      <c r="BU59" s="106" t="s">
        <v>95</v>
      </c>
      <c r="BV59" s="106" t="s">
        <v>95</v>
      </c>
      <c r="BW59" s="107">
        <f t="shared" si="3"/>
        <v>0</v>
      </c>
      <c r="BX59" s="107">
        <f t="shared" si="4"/>
        <v>2367.1315000000004</v>
      </c>
      <c r="BY59" s="107"/>
      <c r="BZ59" s="107"/>
      <c r="CA59" s="110"/>
      <c r="CB59" s="143" t="e">
        <f>VLOOKUP(D59,'[2]附表2-2'!$C$18:$C$185,1,FALSE)</f>
        <v>#N/A</v>
      </c>
      <c r="CC59" s="16"/>
      <c r="CD59" s="16">
        <f>BI59/Z59</f>
        <v>1</v>
      </c>
    </row>
    <row r="60" spans="1:82" s="17" customFormat="1" ht="36" hidden="1">
      <c r="A60" s="28">
        <v>56</v>
      </c>
      <c r="B60" s="28" t="s">
        <v>162</v>
      </c>
      <c r="C60" s="28" t="s">
        <v>666</v>
      </c>
      <c r="D60" s="36" t="s">
        <v>667</v>
      </c>
      <c r="E60" s="31" t="s">
        <v>668</v>
      </c>
      <c r="F60" s="31" t="s">
        <v>668</v>
      </c>
      <c r="G60" s="32" t="s">
        <v>668</v>
      </c>
      <c r="H60" s="32" t="s">
        <v>669</v>
      </c>
      <c r="I60" s="38" t="s">
        <v>478</v>
      </c>
      <c r="J60" s="39" t="s">
        <v>87</v>
      </c>
      <c r="K60" s="126" t="s">
        <v>88</v>
      </c>
      <c r="L60" s="47"/>
      <c r="M60" s="41" t="s">
        <v>134</v>
      </c>
      <c r="N60" s="42" t="s">
        <v>113</v>
      </c>
      <c r="O60" s="43">
        <v>62</v>
      </c>
      <c r="P60" s="55">
        <v>64.302000000000007</v>
      </c>
      <c r="Q60" s="62">
        <v>64.302000000000007</v>
      </c>
      <c r="R60" s="62"/>
      <c r="S60" s="62"/>
      <c r="T60" s="62"/>
      <c r="U60" s="62"/>
      <c r="V60" s="62">
        <v>2016</v>
      </c>
      <c r="W60" s="62">
        <v>2018</v>
      </c>
      <c r="X60" s="71" t="s">
        <v>670</v>
      </c>
      <c r="Y60" s="72" t="s">
        <v>671</v>
      </c>
      <c r="Z60" s="73">
        <v>179198</v>
      </c>
      <c r="AA60" s="73">
        <v>114526.99830000001</v>
      </c>
      <c r="AB60" s="73">
        <v>39029</v>
      </c>
      <c r="AC60" s="73">
        <v>59555</v>
      </c>
      <c r="AD60" s="67">
        <v>140169</v>
      </c>
      <c r="AE60" s="55"/>
      <c r="AF60" s="55"/>
      <c r="AG60" s="67">
        <f t="shared" si="0"/>
        <v>179198</v>
      </c>
      <c r="AH60" s="67">
        <f t="shared" si="1"/>
        <v>39029</v>
      </c>
      <c r="AI60" s="79">
        <v>54300</v>
      </c>
      <c r="AJ60" s="79">
        <v>9940.41</v>
      </c>
      <c r="AK60" s="79">
        <v>54300</v>
      </c>
      <c r="AL60" s="79"/>
      <c r="AM60" s="79"/>
      <c r="AN60" s="79">
        <v>4823</v>
      </c>
      <c r="AO60" s="79"/>
      <c r="AP60" s="79">
        <v>5117.41</v>
      </c>
      <c r="AQ60" s="79" t="s">
        <v>246</v>
      </c>
      <c r="AR60" s="79"/>
      <c r="AS60" s="55">
        <v>124898</v>
      </c>
      <c r="AT60" s="55">
        <v>29088.59</v>
      </c>
      <c r="AU60" s="93" t="s">
        <v>94</v>
      </c>
      <c r="AV60" s="55">
        <v>64.302000000000007</v>
      </c>
      <c r="AW60" s="94"/>
      <c r="AX60" s="94"/>
      <c r="AY60" s="95"/>
      <c r="AZ60" s="95"/>
      <c r="BA60" s="95"/>
      <c r="BB60" s="100"/>
      <c r="BC60" s="95"/>
      <c r="BD60" s="95"/>
      <c r="BE60" s="95"/>
      <c r="BF60" s="95"/>
      <c r="BG60" s="95"/>
      <c r="BH60" s="95"/>
      <c r="BI60" s="95">
        <f>VLOOKUP(D60,'部省规划资金拨付（年报数据）'!$C$8:'部省规划资金拨付（年报数据）'!$BE$464,18,FALSE)</f>
        <v>105608</v>
      </c>
      <c r="BJ60" s="43">
        <v>39029</v>
      </c>
      <c r="BK60" s="43">
        <v>0</v>
      </c>
      <c r="BL60" s="43"/>
      <c r="BM60" s="43">
        <v>39029</v>
      </c>
      <c r="BN60" s="43">
        <v>0</v>
      </c>
      <c r="BO60" s="43"/>
      <c r="BP60" s="43"/>
      <c r="BQ60" s="43"/>
      <c r="BR60" s="43"/>
      <c r="BS60" s="43"/>
      <c r="BT60" s="43">
        <f t="shared" si="2"/>
        <v>39029</v>
      </c>
      <c r="BU60" s="106" t="s">
        <v>95</v>
      </c>
      <c r="BV60" s="106" t="s">
        <v>95</v>
      </c>
      <c r="BW60" s="107">
        <f t="shared" si="3"/>
        <v>73590</v>
      </c>
      <c r="BX60" s="107">
        <f t="shared" si="4"/>
        <v>75497.998300000007</v>
      </c>
      <c r="BY60" s="107"/>
      <c r="BZ60" s="107"/>
      <c r="CA60" s="110"/>
      <c r="CB60" s="143" t="e">
        <f>VLOOKUP(D60,'[2]附表2-2'!$C$18:$C$185,1,FALSE)</f>
        <v>#N/A</v>
      </c>
      <c r="CC60" s="16"/>
    </row>
    <row r="61" spans="1:82" s="17" customFormat="1" ht="84" hidden="1">
      <c r="A61" s="28">
        <v>57</v>
      </c>
      <c r="B61" s="28" t="s">
        <v>190</v>
      </c>
      <c r="C61" s="28" t="s">
        <v>191</v>
      </c>
      <c r="D61" s="36" t="s">
        <v>672</v>
      </c>
      <c r="E61" s="31" t="s">
        <v>673</v>
      </c>
      <c r="F61" s="31" t="s">
        <v>673</v>
      </c>
      <c r="G61" s="32" t="s">
        <v>673</v>
      </c>
      <c r="H61" s="32" t="s">
        <v>674</v>
      </c>
      <c r="I61" s="38" t="s">
        <v>478</v>
      </c>
      <c r="J61" s="39" t="s">
        <v>87</v>
      </c>
      <c r="K61" s="54" t="s">
        <v>88</v>
      </c>
      <c r="L61" s="38"/>
      <c r="M61" s="41" t="s">
        <v>134</v>
      </c>
      <c r="N61" s="42" t="s">
        <v>113</v>
      </c>
      <c r="O61" s="55">
        <v>22.1</v>
      </c>
      <c r="P61" s="55">
        <v>22.1</v>
      </c>
      <c r="Q61" s="41">
        <v>22.1</v>
      </c>
      <c r="R61" s="41"/>
      <c r="S61" s="41"/>
      <c r="T61" s="41"/>
      <c r="U61" s="41"/>
      <c r="V61" s="41">
        <v>2015</v>
      </c>
      <c r="W61" s="41">
        <v>2017</v>
      </c>
      <c r="X61" s="71" t="s">
        <v>675</v>
      </c>
      <c r="Y61" s="138" t="s">
        <v>676</v>
      </c>
      <c r="Z61" s="73">
        <v>60397</v>
      </c>
      <c r="AA61" s="73">
        <v>41876.400000000001</v>
      </c>
      <c r="AB61" s="73">
        <v>12155</v>
      </c>
      <c r="AC61" s="73">
        <v>12155</v>
      </c>
      <c r="AD61" s="67">
        <v>48242</v>
      </c>
      <c r="AE61" s="41"/>
      <c r="AF61" s="41"/>
      <c r="AG61" s="67">
        <f t="shared" si="0"/>
        <v>60397</v>
      </c>
      <c r="AH61" s="67">
        <f t="shared" si="1"/>
        <v>12155</v>
      </c>
      <c r="AI61" s="79">
        <v>39920</v>
      </c>
      <c r="AJ61" s="79">
        <v>11618</v>
      </c>
      <c r="AK61" s="79">
        <v>39920</v>
      </c>
      <c r="AL61" s="79">
        <v>11618</v>
      </c>
      <c r="AM61" s="79"/>
      <c r="AN61" s="79"/>
      <c r="AO61" s="79"/>
      <c r="AP61" s="79"/>
      <c r="AQ61" s="79" t="s">
        <v>93</v>
      </c>
      <c r="AR61" s="79"/>
      <c r="AS61" s="55">
        <v>20477</v>
      </c>
      <c r="AT61" s="55">
        <v>537</v>
      </c>
      <c r="AU61" s="93" t="s">
        <v>94</v>
      </c>
      <c r="AV61" s="55">
        <v>22.1</v>
      </c>
      <c r="AW61" s="94"/>
      <c r="AX61" s="94"/>
      <c r="AY61" s="95"/>
      <c r="AZ61" s="95"/>
      <c r="BA61" s="95"/>
      <c r="BB61" s="100"/>
      <c r="BC61" s="95"/>
      <c r="BD61" s="95"/>
      <c r="BE61" s="95"/>
      <c r="BF61" s="95"/>
      <c r="BG61" s="95"/>
      <c r="BH61" s="95"/>
      <c r="BI61" s="95">
        <f>VLOOKUP(D61,'部省规划资金拨付（年报数据）'!$C$8:'部省规划资金拨付（年报数据）'!$BE$464,18,FALSE)</f>
        <v>138477.79999999999</v>
      </c>
      <c r="BJ61" s="43">
        <v>12155</v>
      </c>
      <c r="BK61" s="43">
        <v>0</v>
      </c>
      <c r="BL61" s="43"/>
      <c r="BM61" s="43">
        <v>12155</v>
      </c>
      <c r="BN61" s="43">
        <v>0</v>
      </c>
      <c r="BO61" s="43"/>
      <c r="BP61" s="43"/>
      <c r="BQ61" s="43"/>
      <c r="BR61" s="43"/>
      <c r="BS61" s="43"/>
      <c r="BT61" s="43">
        <f t="shared" si="2"/>
        <v>12155</v>
      </c>
      <c r="BU61" s="106" t="s">
        <v>95</v>
      </c>
      <c r="BV61" s="106" t="s">
        <v>95</v>
      </c>
      <c r="BW61" s="107">
        <f t="shared" si="3"/>
        <v>-78080.799999999988</v>
      </c>
      <c r="BX61" s="107">
        <f t="shared" si="4"/>
        <v>29721.4</v>
      </c>
      <c r="BY61" s="107"/>
      <c r="BZ61" s="107"/>
      <c r="CA61" s="110"/>
      <c r="CB61" s="143" t="e">
        <f>VLOOKUP(D61,'[2]附表2-2'!$C$18:$C$185,1,FALSE)</f>
        <v>#N/A</v>
      </c>
      <c r="CC61" s="16"/>
    </row>
    <row r="62" spans="1:82" s="17" customFormat="1" ht="36" hidden="1">
      <c r="A62" s="28">
        <v>58</v>
      </c>
      <c r="B62" s="28" t="s">
        <v>190</v>
      </c>
      <c r="C62" s="28" t="s">
        <v>191</v>
      </c>
      <c r="D62" s="30" t="s">
        <v>677</v>
      </c>
      <c r="E62" s="31" t="s">
        <v>678</v>
      </c>
      <c r="F62" s="31" t="s">
        <v>678</v>
      </c>
      <c r="G62" s="32"/>
      <c r="H62" s="32"/>
      <c r="I62" s="38" t="s">
        <v>478</v>
      </c>
      <c r="J62" s="39" t="s">
        <v>87</v>
      </c>
      <c r="K62" s="40" t="s">
        <v>88</v>
      </c>
      <c r="L62" s="38"/>
      <c r="M62" s="58" t="s">
        <v>165</v>
      </c>
      <c r="N62" s="42" t="s">
        <v>119</v>
      </c>
      <c r="O62" s="43">
        <v>5</v>
      </c>
      <c r="P62" s="55">
        <v>5.4</v>
      </c>
      <c r="Q62" s="55"/>
      <c r="R62" s="55"/>
      <c r="S62" s="55">
        <v>5.4</v>
      </c>
      <c r="T62" s="55"/>
      <c r="U62" s="55"/>
      <c r="V62" s="55">
        <v>2017</v>
      </c>
      <c r="W62" s="55">
        <v>2017</v>
      </c>
      <c r="X62" s="71" t="s">
        <v>679</v>
      </c>
      <c r="Y62" s="75" t="s">
        <v>680</v>
      </c>
      <c r="Z62" s="73">
        <v>2185.29</v>
      </c>
      <c r="AA62" s="73">
        <v>1506.1424</v>
      </c>
      <c r="AB62" s="73">
        <v>1080</v>
      </c>
      <c r="AC62" s="73"/>
      <c r="AD62" s="67">
        <v>1105.29</v>
      </c>
      <c r="AE62" s="67"/>
      <c r="AF62" s="67"/>
      <c r="AG62" s="67">
        <f t="shared" si="0"/>
        <v>3000</v>
      </c>
      <c r="AH62" s="67">
        <f t="shared" si="1"/>
        <v>1080</v>
      </c>
      <c r="AI62" s="79"/>
      <c r="AJ62" s="79"/>
      <c r="AK62" s="79"/>
      <c r="AL62" s="79"/>
      <c r="AM62" s="79"/>
      <c r="AN62" s="79"/>
      <c r="AO62" s="79"/>
      <c r="AP62" s="79"/>
      <c r="AQ62" s="79"/>
      <c r="AR62" s="79"/>
      <c r="AS62" s="55">
        <v>3000</v>
      </c>
      <c r="AT62" s="55">
        <v>648</v>
      </c>
      <c r="AU62" s="93" t="s">
        <v>94</v>
      </c>
      <c r="AV62" s="55">
        <v>5.4</v>
      </c>
      <c r="AW62" s="94">
        <v>0</v>
      </c>
      <c r="AX62" s="94">
        <v>432</v>
      </c>
      <c r="AY62" s="95" t="s">
        <v>273</v>
      </c>
      <c r="AZ62" s="95"/>
      <c r="BA62" s="95"/>
      <c r="BB62" s="100"/>
      <c r="BC62" s="95"/>
      <c r="BD62" s="95"/>
      <c r="BE62" s="95"/>
      <c r="BF62" s="95"/>
      <c r="BG62" s="95"/>
      <c r="BH62" s="95"/>
      <c r="BI62" s="95">
        <f>VLOOKUP(D62,'部省规划资金拨付（年报数据）'!$C$8:'部省规划资金拨付（年报数据）'!$BE$464,18,FALSE)</f>
        <v>2185.3000000000002</v>
      </c>
      <c r="BJ62" s="43">
        <v>648</v>
      </c>
      <c r="BK62" s="43">
        <v>432</v>
      </c>
      <c r="BL62" s="43"/>
      <c r="BM62" s="43">
        <v>648</v>
      </c>
      <c r="BN62" s="43">
        <v>432</v>
      </c>
      <c r="BO62" s="43"/>
      <c r="BP62" s="43">
        <v>432</v>
      </c>
      <c r="BQ62" s="43"/>
      <c r="BR62" s="43"/>
      <c r="BS62" s="43"/>
      <c r="BT62" s="43">
        <f t="shared" si="2"/>
        <v>1080</v>
      </c>
      <c r="BU62" s="106" t="s">
        <v>95</v>
      </c>
      <c r="BV62" s="106" t="s">
        <v>95</v>
      </c>
      <c r="BW62" s="107">
        <f t="shared" si="3"/>
        <v>-1.0000000000218279E-2</v>
      </c>
      <c r="BX62" s="107">
        <f t="shared" si="4"/>
        <v>426.14239999999995</v>
      </c>
      <c r="BY62" s="107"/>
      <c r="BZ62" s="107"/>
      <c r="CA62" s="110"/>
      <c r="CB62" s="143" t="e">
        <f>VLOOKUP(D62,'[2]附表2-2'!$C$18:$C$185,1,FALSE)</f>
        <v>#N/A</v>
      </c>
      <c r="CC62" s="16"/>
      <c r="CD62" s="16">
        <f t="shared" ref="CD62:CD68" si="8">BI62/Z62</f>
        <v>1.0000045760516911</v>
      </c>
    </row>
    <row r="63" spans="1:82" s="17" customFormat="1" ht="36" hidden="1">
      <c r="A63" s="28">
        <v>59</v>
      </c>
      <c r="B63" s="28" t="s">
        <v>190</v>
      </c>
      <c r="C63" s="28" t="s">
        <v>191</v>
      </c>
      <c r="D63" s="36" t="s">
        <v>681</v>
      </c>
      <c r="E63" s="31" t="s">
        <v>682</v>
      </c>
      <c r="F63" s="31" t="s">
        <v>683</v>
      </c>
      <c r="G63" s="32"/>
      <c r="H63" s="32"/>
      <c r="I63" s="38" t="s">
        <v>478</v>
      </c>
      <c r="J63" s="39" t="s">
        <v>87</v>
      </c>
      <c r="K63" s="54" t="s">
        <v>88</v>
      </c>
      <c r="L63" s="38"/>
      <c r="M63" s="41" t="s">
        <v>165</v>
      </c>
      <c r="N63" s="42" t="s">
        <v>90</v>
      </c>
      <c r="O63" s="43">
        <v>24</v>
      </c>
      <c r="P63" s="55">
        <v>25.771000000000001</v>
      </c>
      <c r="Q63" s="55"/>
      <c r="R63" s="55">
        <v>25.771000000000001</v>
      </c>
      <c r="S63" s="55"/>
      <c r="T63" s="55"/>
      <c r="U63" s="55"/>
      <c r="V63" s="55">
        <v>2016</v>
      </c>
      <c r="W63" s="55">
        <v>2018</v>
      </c>
      <c r="X63" s="71" t="s">
        <v>684</v>
      </c>
      <c r="Y63" s="72" t="s">
        <v>685</v>
      </c>
      <c r="Z63" s="73">
        <v>16018</v>
      </c>
      <c r="AA63" s="73">
        <v>11276.693600000001</v>
      </c>
      <c r="AB63" s="73">
        <v>7731</v>
      </c>
      <c r="AC63" s="73"/>
      <c r="AD63" s="67">
        <v>8287</v>
      </c>
      <c r="AE63" s="67"/>
      <c r="AF63" s="67"/>
      <c r="AG63" s="67">
        <f t="shared" si="0"/>
        <v>13734.399999999998</v>
      </c>
      <c r="AH63" s="67">
        <f t="shared" si="1"/>
        <v>7730.3</v>
      </c>
      <c r="AI63" s="79">
        <v>5100</v>
      </c>
      <c r="AJ63" s="79">
        <v>773</v>
      </c>
      <c r="AK63" s="79">
        <v>5100</v>
      </c>
      <c r="AL63" s="79"/>
      <c r="AM63" s="79"/>
      <c r="AN63" s="79"/>
      <c r="AO63" s="79"/>
      <c r="AP63" s="79">
        <v>773</v>
      </c>
      <c r="AQ63" s="79" t="s">
        <v>246</v>
      </c>
      <c r="AR63" s="79"/>
      <c r="AS63" s="55">
        <v>6000</v>
      </c>
      <c r="AT63" s="55">
        <v>3865.6</v>
      </c>
      <c r="AU63" s="93" t="s">
        <v>93</v>
      </c>
      <c r="AV63" s="55"/>
      <c r="AW63" s="94">
        <v>112.599999999999</v>
      </c>
      <c r="AX63" s="94">
        <v>772.7</v>
      </c>
      <c r="AY63" s="95" t="s">
        <v>93</v>
      </c>
      <c r="AZ63" s="95"/>
      <c r="BA63" s="95">
        <v>2521.8000000000002</v>
      </c>
      <c r="BB63" s="100">
        <v>2319</v>
      </c>
      <c r="BC63" s="95" t="s">
        <v>94</v>
      </c>
      <c r="BD63" s="95">
        <v>26</v>
      </c>
      <c r="BE63" s="95"/>
      <c r="BF63" s="95"/>
      <c r="BG63" s="95"/>
      <c r="BH63" s="95"/>
      <c r="BI63" s="95">
        <f>VLOOKUP(D63,'部省规划资金拨付（年报数据）'!$C$8:'部省规划资金拨付（年报数据）'!$BE$464,18,FALSE)</f>
        <v>16018</v>
      </c>
      <c r="BJ63" s="43">
        <v>6061</v>
      </c>
      <c r="BK63" s="43">
        <v>1669.3</v>
      </c>
      <c r="BL63" s="43"/>
      <c r="BM63" s="43">
        <v>6061</v>
      </c>
      <c r="BN63" s="43">
        <v>684</v>
      </c>
      <c r="BO63" s="43"/>
      <c r="BP63" s="43">
        <v>684</v>
      </c>
      <c r="BQ63" s="43">
        <v>985</v>
      </c>
      <c r="BR63" s="43"/>
      <c r="BS63" s="43"/>
      <c r="BT63" s="43">
        <f t="shared" si="2"/>
        <v>7730</v>
      </c>
      <c r="BU63" s="106" t="s">
        <v>95</v>
      </c>
      <c r="BV63" s="106" t="s">
        <v>95</v>
      </c>
      <c r="BW63" s="107">
        <f t="shared" si="3"/>
        <v>-1</v>
      </c>
      <c r="BX63" s="107">
        <f t="shared" si="4"/>
        <v>3545.6936000000005</v>
      </c>
      <c r="BY63" s="107"/>
      <c r="BZ63" s="107"/>
      <c r="CA63" s="110"/>
      <c r="CB63" s="143" t="e">
        <f>VLOOKUP(D63,'[2]附表2-2'!$C$18:$C$185,1,FALSE)</f>
        <v>#N/A</v>
      </c>
      <c r="CC63" s="16"/>
      <c r="CD63" s="16">
        <f t="shared" si="8"/>
        <v>1</v>
      </c>
    </row>
    <row r="64" spans="1:82" s="17" customFormat="1" ht="36" hidden="1">
      <c r="A64" s="28">
        <v>60</v>
      </c>
      <c r="B64" s="28" t="s">
        <v>190</v>
      </c>
      <c r="C64" s="28" t="s">
        <v>686</v>
      </c>
      <c r="D64" s="30" t="s">
        <v>687</v>
      </c>
      <c r="E64" s="31" t="s">
        <v>688</v>
      </c>
      <c r="F64" s="31" t="s">
        <v>689</v>
      </c>
      <c r="G64" s="32"/>
      <c r="H64" s="32"/>
      <c r="I64" s="38" t="s">
        <v>478</v>
      </c>
      <c r="J64" s="39" t="s">
        <v>87</v>
      </c>
      <c r="K64" s="40" t="s">
        <v>88</v>
      </c>
      <c r="L64" s="38"/>
      <c r="M64" s="58" t="s">
        <v>89</v>
      </c>
      <c r="N64" s="42" t="s">
        <v>90</v>
      </c>
      <c r="O64" s="43">
        <v>11</v>
      </c>
      <c r="P64" s="55">
        <v>11.54</v>
      </c>
      <c r="Q64" s="55">
        <v>11.54</v>
      </c>
      <c r="R64" s="55"/>
      <c r="S64" s="55"/>
      <c r="T64" s="55"/>
      <c r="U64" s="55"/>
      <c r="V64" s="55">
        <v>2016</v>
      </c>
      <c r="W64" s="55">
        <v>2018</v>
      </c>
      <c r="X64" s="71" t="s">
        <v>690</v>
      </c>
      <c r="Y64" s="72" t="s">
        <v>691</v>
      </c>
      <c r="Z64" s="73">
        <v>70259</v>
      </c>
      <c r="AA64" s="73">
        <v>42657.6584</v>
      </c>
      <c r="AB64" s="73">
        <v>5005</v>
      </c>
      <c r="AC64" s="73"/>
      <c r="AD64" s="67">
        <v>65254</v>
      </c>
      <c r="AE64" s="67"/>
      <c r="AF64" s="67"/>
      <c r="AG64" s="67">
        <f t="shared" si="0"/>
        <v>70259</v>
      </c>
      <c r="AH64" s="67">
        <f t="shared" si="1"/>
        <v>5005</v>
      </c>
      <c r="AI64" s="79">
        <v>30000</v>
      </c>
      <c r="AJ64" s="79">
        <v>0</v>
      </c>
      <c r="AK64" s="79">
        <v>30000</v>
      </c>
      <c r="AL64" s="79"/>
      <c r="AM64" s="79"/>
      <c r="AN64" s="79"/>
      <c r="AO64" s="79"/>
      <c r="AP64" s="79"/>
      <c r="AQ64" s="79" t="s">
        <v>246</v>
      </c>
      <c r="AR64" s="79"/>
      <c r="AS64" s="55">
        <v>12155.4</v>
      </c>
      <c r="AT64" s="55">
        <v>3003</v>
      </c>
      <c r="AU64" s="93" t="s">
        <v>93</v>
      </c>
      <c r="AV64" s="55"/>
      <c r="AW64" s="94">
        <v>28103.599999999999</v>
      </c>
      <c r="AX64" s="94">
        <v>2002</v>
      </c>
      <c r="AY64" s="95" t="s">
        <v>94</v>
      </c>
      <c r="AZ64" s="95">
        <v>11.54</v>
      </c>
      <c r="BA64" s="95"/>
      <c r="BB64" s="100"/>
      <c r="BC64" s="95"/>
      <c r="BD64" s="95"/>
      <c r="BE64" s="95"/>
      <c r="BF64" s="95"/>
      <c r="BG64" s="95"/>
      <c r="BH64" s="95"/>
      <c r="BI64" s="95">
        <f>VLOOKUP(D64,'部省规划资金拨付（年报数据）'!$C$8:'部省规划资金拨付（年报数据）'!$BE$464,18,FALSE)</f>
        <v>70259</v>
      </c>
      <c r="BJ64" s="43">
        <v>5005</v>
      </c>
      <c r="BK64" s="43">
        <v>0</v>
      </c>
      <c r="BL64" s="43"/>
      <c r="BM64" s="43">
        <v>5005</v>
      </c>
      <c r="BN64" s="43">
        <v>0</v>
      </c>
      <c r="BO64" s="43"/>
      <c r="BP64" s="43"/>
      <c r="BQ64" s="43"/>
      <c r="BR64" s="43"/>
      <c r="BS64" s="43"/>
      <c r="BT64" s="43">
        <f t="shared" si="2"/>
        <v>5005</v>
      </c>
      <c r="BU64" s="106" t="s">
        <v>95</v>
      </c>
      <c r="BV64" s="106" t="s">
        <v>95</v>
      </c>
      <c r="BW64" s="107">
        <f t="shared" si="3"/>
        <v>0</v>
      </c>
      <c r="BX64" s="107">
        <f t="shared" si="4"/>
        <v>37652.6584</v>
      </c>
      <c r="BY64" s="107"/>
      <c r="BZ64" s="107"/>
      <c r="CA64" s="110"/>
      <c r="CB64" s="143" t="e">
        <f>VLOOKUP(D64,'[2]附表2-2'!$C$18:$C$185,1,FALSE)</f>
        <v>#N/A</v>
      </c>
      <c r="CC64" s="16"/>
      <c r="CD64" s="16">
        <f t="shared" si="8"/>
        <v>1</v>
      </c>
    </row>
    <row r="65" spans="1:82" s="17" customFormat="1" ht="36" hidden="1">
      <c r="A65" s="28">
        <v>61</v>
      </c>
      <c r="B65" s="28" t="s">
        <v>190</v>
      </c>
      <c r="C65" s="28" t="s">
        <v>196</v>
      </c>
      <c r="D65" s="30" t="s">
        <v>692</v>
      </c>
      <c r="E65" s="31" t="s">
        <v>692</v>
      </c>
      <c r="F65" s="31" t="s">
        <v>693</v>
      </c>
      <c r="G65" s="32"/>
      <c r="H65" s="32"/>
      <c r="I65" s="38" t="s">
        <v>478</v>
      </c>
      <c r="J65" s="39" t="s">
        <v>87</v>
      </c>
      <c r="K65" s="40" t="s">
        <v>88</v>
      </c>
      <c r="L65" s="38"/>
      <c r="M65" s="41" t="s">
        <v>89</v>
      </c>
      <c r="N65" s="42" t="s">
        <v>90</v>
      </c>
      <c r="O65" s="43">
        <v>3.31</v>
      </c>
      <c r="P65" s="55">
        <v>3.0949</v>
      </c>
      <c r="Q65" s="48">
        <v>1.3169999999999999</v>
      </c>
      <c r="R65" s="48"/>
      <c r="S65" s="48"/>
      <c r="T65" s="48">
        <v>1777.9</v>
      </c>
      <c r="U65" s="55"/>
      <c r="V65" s="55">
        <v>2015</v>
      </c>
      <c r="W65" s="55">
        <v>2018</v>
      </c>
      <c r="X65" s="71" t="s">
        <v>694</v>
      </c>
      <c r="Y65" s="72" t="s">
        <v>695</v>
      </c>
      <c r="Z65" s="73">
        <v>46720.84</v>
      </c>
      <c r="AA65" s="73">
        <v>36215.486700000001</v>
      </c>
      <c r="AB65" s="73">
        <v>13594</v>
      </c>
      <c r="AC65" s="73"/>
      <c r="AD65" s="67">
        <v>33126.839999999997</v>
      </c>
      <c r="AE65" s="67"/>
      <c r="AF65" s="67"/>
      <c r="AG65" s="67">
        <f t="shared" si="0"/>
        <v>46720.84</v>
      </c>
      <c r="AH65" s="67">
        <f t="shared" si="1"/>
        <v>13593.89</v>
      </c>
      <c r="AI65" s="79">
        <v>26190</v>
      </c>
      <c r="AJ65" s="79">
        <v>1359.89</v>
      </c>
      <c r="AK65" s="79">
        <v>26190</v>
      </c>
      <c r="AL65" s="79"/>
      <c r="AM65" s="79"/>
      <c r="AN65" s="79">
        <v>316.89</v>
      </c>
      <c r="AO65" s="79"/>
      <c r="AP65" s="79">
        <v>1043</v>
      </c>
      <c r="AQ65" s="79" t="s">
        <v>93</v>
      </c>
      <c r="AR65" s="79"/>
      <c r="AS65" s="55">
        <v>8730</v>
      </c>
      <c r="AT65" s="55">
        <v>6796</v>
      </c>
      <c r="AU65" s="93" t="s">
        <v>93</v>
      </c>
      <c r="AV65" s="55"/>
      <c r="AW65" s="94">
        <v>11800.84</v>
      </c>
      <c r="AX65" s="94">
        <v>5438</v>
      </c>
      <c r="AY65" s="95" t="s">
        <v>94</v>
      </c>
      <c r="AZ65" s="95">
        <v>3.0949</v>
      </c>
      <c r="BA65" s="95"/>
      <c r="BB65" s="100"/>
      <c r="BC65" s="95"/>
      <c r="BD65" s="95"/>
      <c r="BE65" s="95"/>
      <c r="BF65" s="95"/>
      <c r="BG65" s="95"/>
      <c r="BH65" s="95"/>
      <c r="BI65" s="95">
        <f>VLOOKUP(D65,'部省规划资金拨付（年报数据）'!$C$8:'部省规划资金拨付（年报数据）'!$BE$464,18,FALSE)</f>
        <v>46720.800000000003</v>
      </c>
      <c r="BJ65" s="43">
        <v>13593.89</v>
      </c>
      <c r="BK65" s="43">
        <v>0</v>
      </c>
      <c r="BL65" s="43"/>
      <c r="BM65" s="43">
        <v>13593.89</v>
      </c>
      <c r="BN65" s="43">
        <v>0</v>
      </c>
      <c r="BO65" s="43"/>
      <c r="BP65" s="43"/>
      <c r="BQ65" s="43"/>
      <c r="BR65" s="43"/>
      <c r="BS65" s="43"/>
      <c r="BT65" s="43">
        <f t="shared" si="2"/>
        <v>13593.89</v>
      </c>
      <c r="BU65" s="106" t="s">
        <v>95</v>
      </c>
      <c r="BV65" s="106" t="s">
        <v>95</v>
      </c>
      <c r="BW65" s="107">
        <f t="shared" si="3"/>
        <v>-7.0000000006984919E-2</v>
      </c>
      <c r="BX65" s="107">
        <f t="shared" si="4"/>
        <v>22621.486700000001</v>
      </c>
      <c r="BY65" s="107"/>
      <c r="BZ65" s="107"/>
      <c r="CA65" s="110"/>
      <c r="CB65" s="143" t="e">
        <f>VLOOKUP(D65,'[2]附表2-2'!$C$18:$C$185,1,FALSE)</f>
        <v>#N/A</v>
      </c>
      <c r="CC65" s="16"/>
      <c r="CD65" s="16">
        <f t="shared" si="8"/>
        <v>0.99999914385100963</v>
      </c>
    </row>
    <row r="66" spans="1:82" s="17" customFormat="1" ht="36" hidden="1">
      <c r="A66" s="28">
        <v>62</v>
      </c>
      <c r="B66" s="28" t="s">
        <v>190</v>
      </c>
      <c r="C66" s="28" t="s">
        <v>696</v>
      </c>
      <c r="D66" s="36" t="s">
        <v>697</v>
      </c>
      <c r="E66" s="31" t="s">
        <v>698</v>
      </c>
      <c r="F66" s="31" t="s">
        <v>699</v>
      </c>
      <c r="G66" s="32"/>
      <c r="H66" s="32"/>
      <c r="I66" s="38" t="s">
        <v>478</v>
      </c>
      <c r="J66" s="39" t="s">
        <v>87</v>
      </c>
      <c r="K66" s="54" t="s">
        <v>88</v>
      </c>
      <c r="L66" s="38"/>
      <c r="M66" s="41" t="s">
        <v>89</v>
      </c>
      <c r="N66" s="42" t="s">
        <v>90</v>
      </c>
      <c r="O66" s="43">
        <v>15</v>
      </c>
      <c r="P66" s="55">
        <v>14.24</v>
      </c>
      <c r="Q66" s="55">
        <v>14.24</v>
      </c>
      <c r="R66" s="55"/>
      <c r="S66" s="55"/>
      <c r="T66" s="55"/>
      <c r="U66" s="55"/>
      <c r="V66" s="41">
        <v>2015</v>
      </c>
      <c r="W66" s="41">
        <v>2017</v>
      </c>
      <c r="X66" s="71" t="s">
        <v>700</v>
      </c>
      <c r="Y66" s="72" t="s">
        <v>701</v>
      </c>
      <c r="Z66" s="73">
        <v>71898.31</v>
      </c>
      <c r="AA66" s="73">
        <v>44919.160499999998</v>
      </c>
      <c r="AB66" s="73">
        <v>5696</v>
      </c>
      <c r="AC66" s="73"/>
      <c r="AD66" s="67">
        <v>66202.31</v>
      </c>
      <c r="AE66" s="67"/>
      <c r="AF66" s="67"/>
      <c r="AG66" s="67">
        <f t="shared" si="0"/>
        <v>71898.31</v>
      </c>
      <c r="AH66" s="67">
        <f t="shared" si="1"/>
        <v>5696</v>
      </c>
      <c r="AI66" s="79">
        <v>43138.493000000002</v>
      </c>
      <c r="AJ66" s="79">
        <v>3418</v>
      </c>
      <c r="AK66" s="79">
        <v>21569</v>
      </c>
      <c r="AL66" s="79"/>
      <c r="AM66" s="79">
        <v>21569.492999999999</v>
      </c>
      <c r="AN66" s="79">
        <v>2136</v>
      </c>
      <c r="AO66" s="79"/>
      <c r="AP66" s="79">
        <v>1282</v>
      </c>
      <c r="AQ66" s="79" t="s">
        <v>93</v>
      </c>
      <c r="AR66" s="79"/>
      <c r="AS66" s="55">
        <v>28759.816999999999</v>
      </c>
      <c r="AT66" s="55">
        <v>2278</v>
      </c>
      <c r="AU66" s="93" t="s">
        <v>94</v>
      </c>
      <c r="AV66" s="55">
        <v>14.24</v>
      </c>
      <c r="AW66" s="94"/>
      <c r="AX66" s="94"/>
      <c r="AY66" s="95"/>
      <c r="AZ66" s="95"/>
      <c r="BA66" s="95"/>
      <c r="BB66" s="100"/>
      <c r="BC66" s="95"/>
      <c r="BD66" s="95"/>
      <c r="BE66" s="95"/>
      <c r="BF66" s="95"/>
      <c r="BG66" s="95"/>
      <c r="BH66" s="95"/>
      <c r="BI66" s="95">
        <f>VLOOKUP(D66,'部省规划资金拨付（年报数据）'!$C$8:'部省规划资金拨付（年报数据）'!$BE$464,18,FALSE)</f>
        <v>71898.3</v>
      </c>
      <c r="BJ66" s="43">
        <v>5696</v>
      </c>
      <c r="BK66" s="43">
        <v>0</v>
      </c>
      <c r="BL66" s="43"/>
      <c r="BM66" s="43">
        <v>5696</v>
      </c>
      <c r="BN66" s="43">
        <v>0</v>
      </c>
      <c r="BO66" s="43"/>
      <c r="BP66" s="43"/>
      <c r="BQ66" s="43"/>
      <c r="BR66" s="43"/>
      <c r="BS66" s="43"/>
      <c r="BT66" s="43">
        <f t="shared" si="2"/>
        <v>5696</v>
      </c>
      <c r="BU66" s="106" t="s">
        <v>95</v>
      </c>
      <c r="BV66" s="106" t="s">
        <v>95</v>
      </c>
      <c r="BW66" s="107">
        <f t="shared" si="3"/>
        <v>9.9999999947613105E-3</v>
      </c>
      <c r="BX66" s="107">
        <f t="shared" si="4"/>
        <v>39223.160499999998</v>
      </c>
      <c r="BY66" s="107"/>
      <c r="BZ66" s="107"/>
      <c r="CA66" s="110"/>
      <c r="CB66" s="143" t="e">
        <f>VLOOKUP(D66,'[2]附表2-2'!$C$18:$C$185,1,FALSE)</f>
        <v>#N/A</v>
      </c>
      <c r="CC66" s="16"/>
      <c r="CD66" s="16">
        <f t="shared" si="8"/>
        <v>0.99999986091467252</v>
      </c>
    </row>
    <row r="67" spans="1:82" s="17" customFormat="1" ht="36" hidden="1">
      <c r="A67" s="28">
        <v>63</v>
      </c>
      <c r="B67" s="28" t="s">
        <v>190</v>
      </c>
      <c r="C67" s="28" t="s">
        <v>702</v>
      </c>
      <c r="D67" s="30" t="s">
        <v>703</v>
      </c>
      <c r="E67" s="31" t="s">
        <v>704</v>
      </c>
      <c r="F67" s="31" t="s">
        <v>705</v>
      </c>
      <c r="G67" s="32"/>
      <c r="H67" s="32"/>
      <c r="I67" s="38" t="s">
        <v>478</v>
      </c>
      <c r="J67" s="39" t="s">
        <v>87</v>
      </c>
      <c r="K67" s="40" t="s">
        <v>88</v>
      </c>
      <c r="L67" s="38"/>
      <c r="M67" s="41" t="s">
        <v>134</v>
      </c>
      <c r="N67" s="42" t="s">
        <v>90</v>
      </c>
      <c r="O67" s="43">
        <v>10</v>
      </c>
      <c r="P67" s="55">
        <v>8.7170000000000005</v>
      </c>
      <c r="Q67" s="55"/>
      <c r="R67" s="55">
        <v>8.7170000000000005</v>
      </c>
      <c r="S67" s="55"/>
      <c r="T67" s="55"/>
      <c r="U67" s="55"/>
      <c r="V67" s="55">
        <v>2016</v>
      </c>
      <c r="W67" s="55">
        <v>2018</v>
      </c>
      <c r="X67" s="71" t="s">
        <v>706</v>
      </c>
      <c r="Y67" s="72" t="s">
        <v>707</v>
      </c>
      <c r="Z67" s="73">
        <v>9443</v>
      </c>
      <c r="AA67" s="73">
        <v>6421.24</v>
      </c>
      <c r="AB67" s="73">
        <v>3051</v>
      </c>
      <c r="AC67" s="73"/>
      <c r="AD67" s="67">
        <v>6392</v>
      </c>
      <c r="AE67" s="67"/>
      <c r="AF67" s="67"/>
      <c r="AG67" s="67">
        <f t="shared" si="0"/>
        <v>10053.099999999999</v>
      </c>
      <c r="AH67" s="67">
        <f t="shared" si="1"/>
        <v>3050.3</v>
      </c>
      <c r="AI67" s="79">
        <v>2833</v>
      </c>
      <c r="AJ67" s="79">
        <v>0</v>
      </c>
      <c r="AK67" s="79">
        <v>2833</v>
      </c>
      <c r="AL67" s="79"/>
      <c r="AM67" s="79"/>
      <c r="AN67" s="79"/>
      <c r="AO67" s="79"/>
      <c r="AP67" s="79"/>
      <c r="AQ67" s="79" t="s">
        <v>246</v>
      </c>
      <c r="AR67" s="79"/>
      <c r="AS67" s="55">
        <v>2832.8</v>
      </c>
      <c r="AT67" s="55">
        <v>1578.6</v>
      </c>
      <c r="AU67" s="93" t="s">
        <v>93</v>
      </c>
      <c r="AV67" s="55"/>
      <c r="AW67" s="94">
        <v>944.29999999999905</v>
      </c>
      <c r="AX67" s="94">
        <v>556.70000000000005</v>
      </c>
      <c r="AY67" s="95" t="s">
        <v>93</v>
      </c>
      <c r="AZ67" s="95"/>
      <c r="BA67" s="95">
        <v>3443</v>
      </c>
      <c r="BB67" s="100">
        <v>915</v>
      </c>
      <c r="BC67" s="95" t="s">
        <v>94</v>
      </c>
      <c r="BD67" s="95">
        <v>8.6999999999999993</v>
      </c>
      <c r="BE67" s="95"/>
      <c r="BF67" s="95"/>
      <c r="BG67" s="95"/>
      <c r="BH67" s="95"/>
      <c r="BI67" s="95">
        <f>VLOOKUP(D67,'部省规划资金拨付（年报数据）'!$C$8:'部省规划资金拨付（年报数据）'!$BE$464,18,FALSE)</f>
        <v>6500</v>
      </c>
      <c r="BJ67" s="43">
        <v>2256</v>
      </c>
      <c r="BK67" s="43">
        <v>794.3</v>
      </c>
      <c r="BL67" s="43"/>
      <c r="BM67" s="43">
        <v>2256</v>
      </c>
      <c r="BN67" s="43">
        <v>794</v>
      </c>
      <c r="BO67" s="43"/>
      <c r="BP67" s="43">
        <v>794</v>
      </c>
      <c r="BQ67" s="43"/>
      <c r="BR67" s="43"/>
      <c r="BS67" s="43"/>
      <c r="BT67" s="43">
        <f t="shared" si="2"/>
        <v>3050</v>
      </c>
      <c r="BU67" s="106" t="s">
        <v>95</v>
      </c>
      <c r="BV67" s="106" t="s">
        <v>95</v>
      </c>
      <c r="BW67" s="107">
        <f t="shared" si="3"/>
        <v>2942</v>
      </c>
      <c r="BX67" s="107">
        <f t="shared" si="4"/>
        <v>3370.24</v>
      </c>
      <c r="BY67" s="107"/>
      <c r="BZ67" s="107"/>
      <c r="CA67" s="110"/>
      <c r="CB67" s="143" t="e">
        <f>VLOOKUP(D67,'[2]附表2-2'!$C$18:$C$185,1,FALSE)</f>
        <v>#N/A</v>
      </c>
      <c r="CC67" s="16"/>
      <c r="CD67" s="16">
        <f t="shared" si="8"/>
        <v>0.68834056973419466</v>
      </c>
    </row>
    <row r="68" spans="1:82" s="17" customFormat="1" ht="48" hidden="1">
      <c r="A68" s="28">
        <v>64</v>
      </c>
      <c r="B68" s="28" t="s">
        <v>190</v>
      </c>
      <c r="C68" s="28" t="s">
        <v>200</v>
      </c>
      <c r="D68" s="144" t="s">
        <v>708</v>
      </c>
      <c r="E68" s="31"/>
      <c r="F68" s="31" t="s">
        <v>709</v>
      </c>
      <c r="G68" s="32"/>
      <c r="H68" s="32"/>
      <c r="I68" s="38" t="s">
        <v>478</v>
      </c>
      <c r="J68" s="39" t="s">
        <v>87</v>
      </c>
      <c r="K68" s="146" t="s">
        <v>88</v>
      </c>
      <c r="L68" s="38"/>
      <c r="M68" s="124" t="s">
        <v>165</v>
      </c>
      <c r="N68" s="42" t="s">
        <v>113</v>
      </c>
      <c r="O68" s="43">
        <v>1</v>
      </c>
      <c r="P68" s="134">
        <v>0.96</v>
      </c>
      <c r="Q68" s="134"/>
      <c r="R68" s="134">
        <v>0.96</v>
      </c>
      <c r="S68" s="134"/>
      <c r="T68" s="122"/>
      <c r="U68" s="122"/>
      <c r="V68" s="152">
        <v>2018</v>
      </c>
      <c r="W68" s="151">
        <v>2018</v>
      </c>
      <c r="X68" s="71"/>
      <c r="Y68" s="136"/>
      <c r="Z68" s="73">
        <v>432</v>
      </c>
      <c r="AA68" s="73">
        <v>293.76</v>
      </c>
      <c r="AB68" s="73">
        <v>432</v>
      </c>
      <c r="AC68" s="73"/>
      <c r="AD68" s="73">
        <v>0</v>
      </c>
      <c r="AE68" s="67"/>
      <c r="AF68" s="67"/>
      <c r="AG68" s="67">
        <f t="shared" si="0"/>
        <v>432</v>
      </c>
      <c r="AH68" s="67">
        <f t="shared" si="1"/>
        <v>432</v>
      </c>
      <c r="AI68" s="79"/>
      <c r="AJ68" s="79"/>
      <c r="AK68" s="79"/>
      <c r="AL68" s="79"/>
      <c r="AM68" s="79"/>
      <c r="AN68" s="79"/>
      <c r="AO68" s="79"/>
      <c r="AP68" s="79"/>
      <c r="AQ68" s="79"/>
      <c r="AR68" s="79"/>
      <c r="AS68" s="93"/>
      <c r="AT68" s="55"/>
      <c r="AU68" s="93"/>
      <c r="AV68" s="55"/>
      <c r="AW68" s="94">
        <v>432</v>
      </c>
      <c r="AX68" s="94">
        <v>432</v>
      </c>
      <c r="AY68" s="95" t="s">
        <v>94</v>
      </c>
      <c r="AZ68" s="95">
        <v>0.96</v>
      </c>
      <c r="BA68" s="95"/>
      <c r="BB68" s="100"/>
      <c r="BC68" s="95"/>
      <c r="BD68" s="95"/>
      <c r="BE68" s="95"/>
      <c r="BF68" s="95"/>
      <c r="BG68" s="95"/>
      <c r="BH68" s="95"/>
      <c r="BI68" s="95">
        <f>VLOOKUP(D68,'部省规划资金拨付（年报数据）'!$C$8:'部省规划资金拨付（年报数据）'!$BE$464,18,FALSE)</f>
        <v>912</v>
      </c>
      <c r="BJ68" s="43">
        <v>432</v>
      </c>
      <c r="BK68" s="43">
        <v>0</v>
      </c>
      <c r="BL68" s="43"/>
      <c r="BM68" s="43">
        <v>432</v>
      </c>
      <c r="BN68" s="43">
        <v>0</v>
      </c>
      <c r="BO68" s="43"/>
      <c r="BP68" s="43"/>
      <c r="BQ68" s="43"/>
      <c r="BR68" s="43"/>
      <c r="BS68" s="43"/>
      <c r="BT68" s="43">
        <f t="shared" si="2"/>
        <v>432</v>
      </c>
      <c r="BU68" s="106" t="s">
        <v>95</v>
      </c>
      <c r="BV68" s="106" t="s">
        <v>95</v>
      </c>
      <c r="BW68" s="107">
        <f t="shared" si="3"/>
        <v>-480</v>
      </c>
      <c r="BX68" s="107">
        <f t="shared" si="4"/>
        <v>-138.24</v>
      </c>
      <c r="BY68" s="107"/>
      <c r="BZ68" s="107"/>
      <c r="CA68" s="110" t="s">
        <v>710</v>
      </c>
      <c r="CB68" s="143" t="e">
        <f>VLOOKUP(D68,'[2]附表2-2'!$C$18:$C$185,1,FALSE)</f>
        <v>#N/A</v>
      </c>
      <c r="CC68" s="16"/>
      <c r="CD68" s="16">
        <f t="shared" si="8"/>
        <v>2.1111111111111112</v>
      </c>
    </row>
    <row r="69" spans="1:82" s="17" customFormat="1" ht="96" hidden="1">
      <c r="A69" s="28">
        <v>65</v>
      </c>
      <c r="B69" s="28" t="s">
        <v>190</v>
      </c>
      <c r="C69" s="28" t="s">
        <v>711</v>
      </c>
      <c r="D69" s="36" t="s">
        <v>712</v>
      </c>
      <c r="E69" s="31" t="s">
        <v>673</v>
      </c>
      <c r="F69" s="31" t="s">
        <v>673</v>
      </c>
      <c r="G69" s="32" t="s">
        <v>673</v>
      </c>
      <c r="H69" s="32" t="s">
        <v>713</v>
      </c>
      <c r="I69" s="38" t="s">
        <v>478</v>
      </c>
      <c r="J69" s="39" t="s">
        <v>87</v>
      </c>
      <c r="K69" s="54" t="s">
        <v>88</v>
      </c>
      <c r="L69" s="38"/>
      <c r="M69" s="41" t="s">
        <v>134</v>
      </c>
      <c r="N69" s="42" t="s">
        <v>113</v>
      </c>
      <c r="O69" s="55">
        <v>20.9</v>
      </c>
      <c r="P69" s="55">
        <v>20.9</v>
      </c>
      <c r="Q69" s="41">
        <v>20.9</v>
      </c>
      <c r="R69" s="41"/>
      <c r="S69" s="41"/>
      <c r="T69" s="41"/>
      <c r="U69" s="41"/>
      <c r="V69" s="41">
        <v>2015</v>
      </c>
      <c r="W69" s="41">
        <v>2017</v>
      </c>
      <c r="X69" s="71" t="s">
        <v>714</v>
      </c>
      <c r="Y69" s="138" t="s">
        <v>715</v>
      </c>
      <c r="Z69" s="73">
        <v>72339</v>
      </c>
      <c r="AA69" s="73">
        <v>51471.9352</v>
      </c>
      <c r="AB69" s="73">
        <v>14825</v>
      </c>
      <c r="AC69" s="73">
        <v>14200</v>
      </c>
      <c r="AD69" s="67">
        <v>57514</v>
      </c>
      <c r="AE69" s="41"/>
      <c r="AF69" s="41"/>
      <c r="AG69" s="67">
        <f t="shared" ref="AG69:AG120" si="9">AI69+AS69+AW69+BA69+BE69</f>
        <v>72339</v>
      </c>
      <c r="AH69" s="67">
        <f t="shared" ref="AH69:AH120" si="10">AJ69+AT69+AX69+BB69+BF69</f>
        <v>14825</v>
      </c>
      <c r="AI69" s="79">
        <v>35000</v>
      </c>
      <c r="AJ69" s="79">
        <v>11041</v>
      </c>
      <c r="AK69" s="79">
        <v>35000</v>
      </c>
      <c r="AL69" s="79">
        <v>11041</v>
      </c>
      <c r="AM69" s="79"/>
      <c r="AN69" s="79"/>
      <c r="AO69" s="79"/>
      <c r="AP69" s="79"/>
      <c r="AQ69" s="79" t="s">
        <v>93</v>
      </c>
      <c r="AR69" s="79"/>
      <c r="AS69" s="55">
        <v>37339</v>
      </c>
      <c r="AT69" s="55">
        <v>3784</v>
      </c>
      <c r="AU69" s="93" t="s">
        <v>94</v>
      </c>
      <c r="AV69" s="55">
        <v>20.9</v>
      </c>
      <c r="AW69" s="94"/>
      <c r="AX69" s="94"/>
      <c r="AY69" s="95"/>
      <c r="AZ69" s="95"/>
      <c r="BA69" s="95"/>
      <c r="BB69" s="100"/>
      <c r="BC69" s="95"/>
      <c r="BD69" s="95"/>
      <c r="BE69" s="95"/>
      <c r="BF69" s="95"/>
      <c r="BG69" s="95"/>
      <c r="BH69" s="95"/>
      <c r="BI69" s="95">
        <f>VLOOKUP(D69,'部省规划资金拨付（年报数据）'!$C$8:'部省规划资金拨付（年报数据）'!$BE$464,18,FALSE)</f>
        <v>93149.8</v>
      </c>
      <c r="BJ69" s="43">
        <v>14825</v>
      </c>
      <c r="BK69" s="43">
        <v>0</v>
      </c>
      <c r="BL69" s="43"/>
      <c r="BM69" s="43">
        <v>14825</v>
      </c>
      <c r="BN69" s="43">
        <v>0</v>
      </c>
      <c r="BO69" s="43"/>
      <c r="BP69" s="43"/>
      <c r="BQ69" s="43"/>
      <c r="BR69" s="43"/>
      <c r="BS69" s="43"/>
      <c r="BT69" s="43">
        <f t="shared" ref="BT69:BT120" si="11">BM69+BN69+BQ69+BR69+BS69</f>
        <v>14825</v>
      </c>
      <c r="BU69" s="106" t="s">
        <v>95</v>
      </c>
      <c r="BV69" s="106" t="s">
        <v>95</v>
      </c>
      <c r="BW69" s="107">
        <f t="shared" ref="BW69:BW120" si="12">Z69-BI69-AB69+BT69</f>
        <v>-20810.800000000003</v>
      </c>
      <c r="BX69" s="107">
        <f t="shared" ref="BX69:BX120" si="13">AA69-AB69</f>
        <v>36646.9352</v>
      </c>
      <c r="BY69" s="107"/>
      <c r="BZ69" s="107"/>
      <c r="CA69" s="110"/>
      <c r="CB69" s="143" t="e">
        <f>VLOOKUP(D69,'[2]附表2-2'!$C$18:$C$185,1,FALSE)</f>
        <v>#N/A</v>
      </c>
      <c r="CC69" s="16"/>
    </row>
    <row r="70" spans="1:82" s="17" customFormat="1" ht="84" hidden="1">
      <c r="A70" s="28">
        <v>66</v>
      </c>
      <c r="B70" s="28" t="s">
        <v>190</v>
      </c>
      <c r="C70" s="28" t="s">
        <v>711</v>
      </c>
      <c r="D70" s="36" t="s">
        <v>716</v>
      </c>
      <c r="E70" s="31" t="s">
        <v>673</v>
      </c>
      <c r="F70" s="31" t="s">
        <v>673</v>
      </c>
      <c r="G70" s="32" t="s">
        <v>673</v>
      </c>
      <c r="H70" s="32" t="s">
        <v>717</v>
      </c>
      <c r="I70" s="38" t="s">
        <v>478</v>
      </c>
      <c r="J70" s="39" t="s">
        <v>87</v>
      </c>
      <c r="K70" s="54" t="s">
        <v>88</v>
      </c>
      <c r="L70" s="38"/>
      <c r="M70" s="41" t="s">
        <v>134</v>
      </c>
      <c r="N70" s="42" t="s">
        <v>113</v>
      </c>
      <c r="O70" s="55">
        <v>6.75</v>
      </c>
      <c r="P70" s="55">
        <v>6.75</v>
      </c>
      <c r="Q70" s="41">
        <v>6.75</v>
      </c>
      <c r="R70" s="41"/>
      <c r="S70" s="41"/>
      <c r="T70" s="41"/>
      <c r="U70" s="41"/>
      <c r="V70" s="41">
        <v>2015</v>
      </c>
      <c r="W70" s="41">
        <v>2017</v>
      </c>
      <c r="X70" s="71" t="s">
        <v>718</v>
      </c>
      <c r="Y70" s="138" t="s">
        <v>719</v>
      </c>
      <c r="Z70" s="73">
        <v>26102</v>
      </c>
      <c r="AA70" s="73">
        <v>16197</v>
      </c>
      <c r="AB70" s="73">
        <v>3713</v>
      </c>
      <c r="AC70" s="73">
        <v>3713</v>
      </c>
      <c r="AD70" s="67">
        <v>22389</v>
      </c>
      <c r="AE70" s="41"/>
      <c r="AF70" s="41"/>
      <c r="AG70" s="67">
        <f t="shared" si="9"/>
        <v>26102</v>
      </c>
      <c r="AH70" s="67">
        <f t="shared" si="10"/>
        <v>3713</v>
      </c>
      <c r="AI70" s="79">
        <v>15000</v>
      </c>
      <c r="AJ70" s="79">
        <v>3243</v>
      </c>
      <c r="AK70" s="79">
        <v>15000</v>
      </c>
      <c r="AL70" s="79">
        <v>3243</v>
      </c>
      <c r="AM70" s="79"/>
      <c r="AN70" s="79"/>
      <c r="AO70" s="79"/>
      <c r="AP70" s="79"/>
      <c r="AQ70" s="79" t="s">
        <v>93</v>
      </c>
      <c r="AR70" s="79"/>
      <c r="AS70" s="55">
        <v>11102</v>
      </c>
      <c r="AT70" s="55">
        <v>470</v>
      </c>
      <c r="AU70" s="93" t="s">
        <v>94</v>
      </c>
      <c r="AV70" s="55">
        <v>6.75</v>
      </c>
      <c r="AW70" s="94"/>
      <c r="AX70" s="94"/>
      <c r="AY70" s="95"/>
      <c r="AZ70" s="95"/>
      <c r="BA70" s="95"/>
      <c r="BB70" s="100"/>
      <c r="BC70" s="95"/>
      <c r="BD70" s="95"/>
      <c r="BE70" s="95"/>
      <c r="BF70" s="95"/>
      <c r="BG70" s="95"/>
      <c r="BH70" s="95"/>
      <c r="BI70" s="95">
        <f>VLOOKUP(D70,'部省规划资金拨付（年报数据）'!$C$8:'部省规划资金拨付（年报数据）'!$BE$464,18,FALSE)</f>
        <v>26102</v>
      </c>
      <c r="BJ70" s="43">
        <v>3713</v>
      </c>
      <c r="BK70" s="43">
        <v>0</v>
      </c>
      <c r="BL70" s="43"/>
      <c r="BM70" s="43">
        <v>3713</v>
      </c>
      <c r="BN70" s="43">
        <v>0</v>
      </c>
      <c r="BO70" s="43"/>
      <c r="BP70" s="43"/>
      <c r="BQ70" s="43"/>
      <c r="BR70" s="43"/>
      <c r="BS70" s="43"/>
      <c r="BT70" s="43">
        <f t="shared" si="11"/>
        <v>3713</v>
      </c>
      <c r="BU70" s="106" t="s">
        <v>95</v>
      </c>
      <c r="BV70" s="106" t="s">
        <v>95</v>
      </c>
      <c r="BW70" s="107">
        <f t="shared" si="12"/>
        <v>0</v>
      </c>
      <c r="BX70" s="107">
        <f t="shared" si="13"/>
        <v>12484</v>
      </c>
      <c r="BY70" s="107"/>
      <c r="BZ70" s="107"/>
      <c r="CA70" s="110"/>
      <c r="CB70" s="143" t="e">
        <f>VLOOKUP(D70,'[2]附表2-2'!$C$18:$C$185,1,FALSE)</f>
        <v>#N/A</v>
      </c>
      <c r="CC70" s="16"/>
    </row>
    <row r="71" spans="1:82" s="17" customFormat="1" ht="36" hidden="1">
      <c r="A71" s="28">
        <v>67</v>
      </c>
      <c r="B71" s="28" t="s">
        <v>190</v>
      </c>
      <c r="C71" s="28" t="s">
        <v>711</v>
      </c>
      <c r="D71" s="30" t="s">
        <v>720</v>
      </c>
      <c r="E71" s="31" t="s">
        <v>720</v>
      </c>
      <c r="F71" s="31" t="s">
        <v>720</v>
      </c>
      <c r="G71" s="32"/>
      <c r="H71" s="32"/>
      <c r="I71" s="38" t="s">
        <v>478</v>
      </c>
      <c r="J71" s="39" t="s">
        <v>87</v>
      </c>
      <c r="K71" s="40" t="s">
        <v>88</v>
      </c>
      <c r="L71" s="38"/>
      <c r="M71" s="41" t="s">
        <v>89</v>
      </c>
      <c r="N71" s="42" t="s">
        <v>119</v>
      </c>
      <c r="O71" s="43">
        <v>8</v>
      </c>
      <c r="P71" s="55">
        <v>7.899</v>
      </c>
      <c r="Q71" s="55"/>
      <c r="R71" s="55">
        <v>7.899</v>
      </c>
      <c r="S71" s="55"/>
      <c r="T71" s="55"/>
      <c r="U71" s="55"/>
      <c r="V71" s="55">
        <v>2017</v>
      </c>
      <c r="W71" s="55">
        <v>2018</v>
      </c>
      <c r="X71" s="71" t="s">
        <v>721</v>
      </c>
      <c r="Y71" s="72" t="s">
        <v>722</v>
      </c>
      <c r="Z71" s="73">
        <v>4407.4582</v>
      </c>
      <c r="AA71" s="73">
        <v>3601.8319000000001</v>
      </c>
      <c r="AB71" s="73">
        <v>1579.8</v>
      </c>
      <c r="AC71" s="73"/>
      <c r="AD71" s="67">
        <v>2827.6581999999999</v>
      </c>
      <c r="AE71" s="67"/>
      <c r="AF71" s="67"/>
      <c r="AG71" s="67">
        <f t="shared" si="9"/>
        <v>4407.4582</v>
      </c>
      <c r="AH71" s="67">
        <f t="shared" si="10"/>
        <v>1580</v>
      </c>
      <c r="AI71" s="79"/>
      <c r="AJ71" s="79"/>
      <c r="AK71" s="79"/>
      <c r="AL71" s="79"/>
      <c r="AM71" s="79"/>
      <c r="AN71" s="79"/>
      <c r="AO71" s="79"/>
      <c r="AP71" s="79"/>
      <c r="AQ71" s="79"/>
      <c r="AR71" s="79"/>
      <c r="AS71" s="55">
        <v>3020.4</v>
      </c>
      <c r="AT71" s="55">
        <v>240</v>
      </c>
      <c r="AU71" s="93" t="s">
        <v>93</v>
      </c>
      <c r="AV71" s="55"/>
      <c r="AW71" s="94">
        <v>1387.0581999999999</v>
      </c>
      <c r="AX71" s="94">
        <v>1340</v>
      </c>
      <c r="AY71" s="95" t="s">
        <v>94</v>
      </c>
      <c r="AZ71" s="95">
        <v>7.899</v>
      </c>
      <c r="BA71" s="95"/>
      <c r="BB71" s="100"/>
      <c r="BC71" s="95"/>
      <c r="BD71" s="95"/>
      <c r="BE71" s="95"/>
      <c r="BF71" s="95"/>
      <c r="BG71" s="95"/>
      <c r="BH71" s="95"/>
      <c r="BI71" s="95">
        <f>VLOOKUP(D71,'部省规划资金拨付（年报数据）'!$C$8:'部省规划资金拨付（年报数据）'!$BE$464,18,FALSE)</f>
        <v>4407.5</v>
      </c>
      <c r="BJ71" s="43">
        <v>1580</v>
      </c>
      <c r="BK71" s="43">
        <v>0</v>
      </c>
      <c r="BL71" s="43"/>
      <c r="BM71" s="43">
        <v>1580</v>
      </c>
      <c r="BN71" s="43">
        <v>0</v>
      </c>
      <c r="BO71" s="43"/>
      <c r="BP71" s="43"/>
      <c r="BQ71" s="43"/>
      <c r="BR71" s="43"/>
      <c r="BS71" s="43"/>
      <c r="BT71" s="43">
        <f t="shared" si="11"/>
        <v>1580</v>
      </c>
      <c r="BU71" s="106" t="s">
        <v>95</v>
      </c>
      <c r="BV71" s="106" t="s">
        <v>95</v>
      </c>
      <c r="BW71" s="107">
        <f t="shared" si="12"/>
        <v>0.15820000000007894</v>
      </c>
      <c r="BX71" s="107">
        <f t="shared" si="13"/>
        <v>2022.0319000000002</v>
      </c>
      <c r="BY71" s="107"/>
      <c r="BZ71" s="107"/>
      <c r="CA71" s="110"/>
      <c r="CB71" s="143" t="e">
        <f>VLOOKUP(D71,'[2]附表2-2'!$C$18:$C$185,1,FALSE)</f>
        <v>#N/A</v>
      </c>
      <c r="CC71" s="16"/>
      <c r="CD71" s="16">
        <f>BI71/Z71</f>
        <v>1.0000094839243172</v>
      </c>
    </row>
    <row r="72" spans="1:82" s="17" customFormat="1" ht="48" hidden="1">
      <c r="A72" s="28">
        <v>68</v>
      </c>
      <c r="B72" s="28" t="s">
        <v>190</v>
      </c>
      <c r="C72" s="28" t="s">
        <v>214</v>
      </c>
      <c r="D72" s="30" t="s">
        <v>723</v>
      </c>
      <c r="E72" s="31" t="s">
        <v>724</v>
      </c>
      <c r="F72" s="31" t="s">
        <v>725</v>
      </c>
      <c r="G72" s="32"/>
      <c r="H72" s="32"/>
      <c r="I72" s="38" t="s">
        <v>478</v>
      </c>
      <c r="J72" s="39" t="s">
        <v>87</v>
      </c>
      <c r="K72" s="40" t="s">
        <v>133</v>
      </c>
      <c r="L72" s="38"/>
      <c r="M72" s="41" t="s">
        <v>89</v>
      </c>
      <c r="N72" s="42" t="s">
        <v>90</v>
      </c>
      <c r="O72" s="43">
        <v>28</v>
      </c>
      <c r="P72" s="55">
        <v>28.082000000000001</v>
      </c>
      <c r="Q72" s="55">
        <v>28.082000000000001</v>
      </c>
      <c r="R72" s="55"/>
      <c r="S72" s="55"/>
      <c r="T72" s="55"/>
      <c r="U72" s="55"/>
      <c r="V72" s="55">
        <v>2016</v>
      </c>
      <c r="W72" s="55">
        <v>2018</v>
      </c>
      <c r="X72" s="71" t="s">
        <v>726</v>
      </c>
      <c r="Y72" s="72" t="s">
        <v>727</v>
      </c>
      <c r="Z72" s="73">
        <v>108677</v>
      </c>
      <c r="AA72" s="73">
        <v>72588.344400000002</v>
      </c>
      <c r="AB72" s="73">
        <v>20953</v>
      </c>
      <c r="AC72" s="73"/>
      <c r="AD72" s="67">
        <v>87724</v>
      </c>
      <c r="AE72" s="67"/>
      <c r="AF72" s="67"/>
      <c r="AG72" s="67">
        <f t="shared" si="9"/>
        <v>117048</v>
      </c>
      <c r="AH72" s="67">
        <f t="shared" si="10"/>
        <v>20952.650000000001</v>
      </c>
      <c r="AI72" s="79">
        <v>32670</v>
      </c>
      <c r="AJ72" s="79">
        <v>2106.15</v>
      </c>
      <c r="AK72" s="79">
        <v>32670</v>
      </c>
      <c r="AL72" s="79"/>
      <c r="AM72" s="79"/>
      <c r="AN72" s="79">
        <v>2106.15</v>
      </c>
      <c r="AO72" s="79"/>
      <c r="AP72" s="79"/>
      <c r="AQ72" s="79" t="s">
        <v>246</v>
      </c>
      <c r="AR72" s="79"/>
      <c r="AS72" s="55">
        <v>32536.2</v>
      </c>
      <c r="AT72" s="55">
        <v>10465.65</v>
      </c>
      <c r="AU72" s="93" t="s">
        <v>93</v>
      </c>
      <c r="AV72" s="55"/>
      <c r="AW72" s="94">
        <v>43470.8</v>
      </c>
      <c r="AX72" s="94">
        <v>8380.85</v>
      </c>
      <c r="AY72" s="95" t="s">
        <v>94</v>
      </c>
      <c r="AZ72" s="95">
        <v>28.082000000000001</v>
      </c>
      <c r="BA72" s="95"/>
      <c r="BB72" s="100"/>
      <c r="BC72" s="95"/>
      <c r="BD72" s="95"/>
      <c r="BE72" s="95">
        <v>8371</v>
      </c>
      <c r="BF72" s="95"/>
      <c r="BG72" s="95" t="s">
        <v>94</v>
      </c>
      <c r="BH72" s="95">
        <v>17</v>
      </c>
      <c r="BI72" s="95">
        <f>VLOOKUP(D72,'部省规划资金拨付（年报数据）'!$C$8:'部省规划资金拨付（年报数据）'!$BE$464,18,FALSE)</f>
        <v>100306</v>
      </c>
      <c r="BJ72" s="43">
        <v>14526.15</v>
      </c>
      <c r="BK72" s="43">
        <v>6426.5</v>
      </c>
      <c r="BL72" s="43"/>
      <c r="BM72" s="43">
        <v>14526.15</v>
      </c>
      <c r="BN72" s="43">
        <v>2544</v>
      </c>
      <c r="BO72" s="43"/>
      <c r="BP72" s="43">
        <v>2544</v>
      </c>
      <c r="BQ72" s="43">
        <v>3883</v>
      </c>
      <c r="BR72" s="43"/>
      <c r="BS72" s="43"/>
      <c r="BT72" s="43">
        <f t="shared" si="11"/>
        <v>20953.150000000001</v>
      </c>
      <c r="BU72" s="106" t="s">
        <v>95</v>
      </c>
      <c r="BV72" s="106" t="s">
        <v>95</v>
      </c>
      <c r="BW72" s="107">
        <f t="shared" si="12"/>
        <v>8371.1500000000015</v>
      </c>
      <c r="BX72" s="107">
        <f t="shared" si="13"/>
        <v>51635.344400000002</v>
      </c>
      <c r="BY72" s="107"/>
      <c r="BZ72" s="107"/>
      <c r="CA72" s="110"/>
      <c r="CB72" s="143" t="str">
        <f>VLOOKUP(D72,'[2]附表2-2'!$C$18:$C$185,1,FALSE)</f>
        <v>S240常张高速河洑互通至桃源火车站公路改线</v>
      </c>
      <c r="CC72" s="16">
        <v>103306</v>
      </c>
      <c r="CD72" s="15">
        <f>CC72/Z72</f>
        <v>0.95057831923958147</v>
      </c>
    </row>
    <row r="73" spans="1:82" s="17" customFormat="1" ht="36" hidden="1">
      <c r="A73" s="28">
        <v>69</v>
      </c>
      <c r="B73" s="28" t="s">
        <v>190</v>
      </c>
      <c r="C73" s="28" t="s">
        <v>222</v>
      </c>
      <c r="D73" s="30" t="s">
        <v>728</v>
      </c>
      <c r="E73" s="31" t="s">
        <v>729</v>
      </c>
      <c r="F73" s="31" t="s">
        <v>730</v>
      </c>
      <c r="G73" s="32"/>
      <c r="H73" s="32"/>
      <c r="I73" s="38" t="s">
        <v>478</v>
      </c>
      <c r="J73" s="39" t="s">
        <v>87</v>
      </c>
      <c r="K73" s="44" t="s">
        <v>140</v>
      </c>
      <c r="L73" s="38" t="s">
        <v>141</v>
      </c>
      <c r="M73" s="41" t="s">
        <v>89</v>
      </c>
      <c r="N73" s="42" t="s">
        <v>90</v>
      </c>
      <c r="O73" s="43">
        <v>2</v>
      </c>
      <c r="P73" s="55">
        <v>0.70735999999999999</v>
      </c>
      <c r="Q73" s="55"/>
      <c r="R73" s="55"/>
      <c r="S73" s="55"/>
      <c r="T73" s="55">
        <v>707.36</v>
      </c>
      <c r="U73" s="55"/>
      <c r="V73" s="55">
        <v>2016</v>
      </c>
      <c r="W73" s="55">
        <v>2018</v>
      </c>
      <c r="X73" s="71" t="s">
        <v>731</v>
      </c>
      <c r="Y73" s="72" t="s">
        <v>732</v>
      </c>
      <c r="Z73" s="73">
        <v>11433</v>
      </c>
      <c r="AA73" s="73">
        <v>8687.0565000000006</v>
      </c>
      <c r="AB73" s="73">
        <v>3932</v>
      </c>
      <c r="AC73" s="73"/>
      <c r="AD73" s="67">
        <v>7501</v>
      </c>
      <c r="AE73" s="67"/>
      <c r="AF73" s="67"/>
      <c r="AG73" s="67">
        <f t="shared" si="9"/>
        <v>11433</v>
      </c>
      <c r="AH73" s="67">
        <f t="shared" si="10"/>
        <v>3931.9349999999995</v>
      </c>
      <c r="AI73" s="79">
        <v>2700</v>
      </c>
      <c r="AJ73" s="79">
        <v>393.26499999999999</v>
      </c>
      <c r="AK73" s="79">
        <v>2700</v>
      </c>
      <c r="AL73" s="79"/>
      <c r="AM73" s="79"/>
      <c r="AN73" s="79">
        <v>32.265000000000001</v>
      </c>
      <c r="AO73" s="79"/>
      <c r="AP73" s="79">
        <v>361</v>
      </c>
      <c r="AQ73" s="79" t="s">
        <v>246</v>
      </c>
      <c r="AR73" s="79"/>
      <c r="AS73" s="55">
        <v>4159.8</v>
      </c>
      <c r="AT73" s="55">
        <v>1965.9349999999999</v>
      </c>
      <c r="AU73" s="93" t="s">
        <v>93</v>
      </c>
      <c r="AV73" s="55"/>
      <c r="AW73" s="94">
        <v>4573.2</v>
      </c>
      <c r="AX73" s="94">
        <v>1572.7349999999999</v>
      </c>
      <c r="AY73" s="95" t="s">
        <v>94</v>
      </c>
      <c r="AZ73" s="95">
        <v>0.70735999999999999</v>
      </c>
      <c r="BA73" s="95"/>
      <c r="BB73" s="100"/>
      <c r="BC73" s="95"/>
      <c r="BD73" s="95"/>
      <c r="BE73" s="95"/>
      <c r="BF73" s="95"/>
      <c r="BG73" s="95"/>
      <c r="BH73" s="95"/>
      <c r="BI73" s="95">
        <f>VLOOKUP(D73,'部省规划资金拨付（年报数据）'!$C$8:'部省规划资金拨付（年报数据）'!$BE$464,18,FALSE)</f>
        <v>11433</v>
      </c>
      <c r="BJ73" s="43">
        <v>3777.2649999999999</v>
      </c>
      <c r="BK73" s="43">
        <v>154.66999999999999</v>
      </c>
      <c r="BL73" s="43"/>
      <c r="BM73" s="43">
        <v>3777.2649999999999</v>
      </c>
      <c r="BN73" s="43">
        <v>0</v>
      </c>
      <c r="BO73" s="43"/>
      <c r="BP73" s="43"/>
      <c r="BQ73" s="43"/>
      <c r="BR73" s="43"/>
      <c r="BS73" s="43"/>
      <c r="BT73" s="43">
        <f t="shared" si="11"/>
        <v>3777.2649999999999</v>
      </c>
      <c r="BU73" s="106" t="s">
        <v>95</v>
      </c>
      <c r="BV73" s="106" t="s">
        <v>95</v>
      </c>
      <c r="BW73" s="107">
        <f t="shared" si="12"/>
        <v>-154.73500000000013</v>
      </c>
      <c r="BX73" s="107">
        <f t="shared" si="13"/>
        <v>4755.0565000000006</v>
      </c>
      <c r="BY73" s="107"/>
      <c r="BZ73" s="107"/>
      <c r="CA73" s="110"/>
      <c r="CB73" s="143" t="e">
        <f>VLOOKUP(D73,'[2]附表2-2'!$C$18:$C$185,1,FALSE)</f>
        <v>#N/A</v>
      </c>
      <c r="CC73" s="16"/>
    </row>
    <row r="74" spans="1:82" s="17" customFormat="1" ht="36" hidden="1">
      <c r="A74" s="28">
        <v>70</v>
      </c>
      <c r="B74" s="28" t="s">
        <v>190</v>
      </c>
      <c r="C74" s="28" t="s">
        <v>733</v>
      </c>
      <c r="D74" s="30" t="s">
        <v>734</v>
      </c>
      <c r="E74" s="31" t="s">
        <v>734</v>
      </c>
      <c r="F74" s="31" t="s">
        <v>735</v>
      </c>
      <c r="G74" s="32"/>
      <c r="H74" s="32"/>
      <c r="I74" s="38" t="s">
        <v>478</v>
      </c>
      <c r="J74" s="39" t="s">
        <v>87</v>
      </c>
      <c r="K74" s="40" t="s">
        <v>88</v>
      </c>
      <c r="L74" s="38"/>
      <c r="M74" s="41" t="s">
        <v>89</v>
      </c>
      <c r="N74" s="42" t="s">
        <v>90</v>
      </c>
      <c r="O74" s="43">
        <v>6.3</v>
      </c>
      <c r="P74" s="55">
        <v>6.1394000000000002</v>
      </c>
      <c r="Q74" s="48"/>
      <c r="R74" s="48">
        <v>4.5990000000000002</v>
      </c>
      <c r="S74" s="48"/>
      <c r="T74" s="48">
        <v>1540.4</v>
      </c>
      <c r="U74" s="55"/>
      <c r="V74" s="55">
        <v>2015</v>
      </c>
      <c r="W74" s="55">
        <v>2018</v>
      </c>
      <c r="X74" s="71" t="s">
        <v>736</v>
      </c>
      <c r="Y74" s="72" t="s">
        <v>737</v>
      </c>
      <c r="Z74" s="73">
        <v>32918.53</v>
      </c>
      <c r="AA74" s="73">
        <v>23252.226500000001</v>
      </c>
      <c r="AB74" s="73">
        <v>11557</v>
      </c>
      <c r="AC74" s="73"/>
      <c r="AD74" s="67">
        <v>21361.53</v>
      </c>
      <c r="AE74" s="67"/>
      <c r="AF74" s="67"/>
      <c r="AG74" s="67">
        <f t="shared" si="9"/>
        <v>32918.53</v>
      </c>
      <c r="AH74" s="67">
        <f t="shared" si="10"/>
        <v>11557</v>
      </c>
      <c r="AI74" s="79">
        <v>19234</v>
      </c>
      <c r="AJ74" s="79">
        <v>622.83000000000004</v>
      </c>
      <c r="AK74" s="79">
        <v>19234</v>
      </c>
      <c r="AL74" s="79"/>
      <c r="AM74" s="79"/>
      <c r="AN74" s="79">
        <v>622.83000000000004</v>
      </c>
      <c r="AO74" s="79"/>
      <c r="AP74" s="79"/>
      <c r="AQ74" s="79" t="s">
        <v>93</v>
      </c>
      <c r="AR74" s="79"/>
      <c r="AS74" s="55">
        <v>6410.8</v>
      </c>
      <c r="AT74" s="55">
        <v>0</v>
      </c>
      <c r="AU74" s="93" t="s">
        <v>93</v>
      </c>
      <c r="AV74" s="55"/>
      <c r="AW74" s="94">
        <v>7273.73</v>
      </c>
      <c r="AX74" s="94">
        <v>10934.17</v>
      </c>
      <c r="AY74" s="95" t="s">
        <v>94</v>
      </c>
      <c r="AZ74" s="95">
        <v>6.1394000000000002</v>
      </c>
      <c r="BA74" s="95"/>
      <c r="BB74" s="100"/>
      <c r="BC74" s="95"/>
      <c r="BD74" s="95"/>
      <c r="BE74" s="95"/>
      <c r="BF74" s="95"/>
      <c r="BG74" s="95"/>
      <c r="BH74" s="95"/>
      <c r="BI74" s="95">
        <f>VLOOKUP(D74,'部省规划资金拨付（年报数据）'!$C$8:'部省规划资金拨付（年报数据）'!$BE$464,18,FALSE)</f>
        <v>32918.5</v>
      </c>
      <c r="BJ74" s="43">
        <v>11556.83</v>
      </c>
      <c r="BK74" s="43">
        <v>0.17000000000007301</v>
      </c>
      <c r="BL74" s="43"/>
      <c r="BM74" s="43">
        <v>11556.83</v>
      </c>
      <c r="BN74" s="43">
        <v>0</v>
      </c>
      <c r="BO74" s="43"/>
      <c r="BP74" s="43"/>
      <c r="BQ74" s="43"/>
      <c r="BR74" s="43"/>
      <c r="BS74" s="43"/>
      <c r="BT74" s="43">
        <f t="shared" si="11"/>
        <v>11556.83</v>
      </c>
      <c r="BU74" s="106" t="s">
        <v>95</v>
      </c>
      <c r="BV74" s="106" t="s">
        <v>95</v>
      </c>
      <c r="BW74" s="107">
        <f t="shared" si="12"/>
        <v>-0.14000000000123691</v>
      </c>
      <c r="BX74" s="107">
        <f t="shared" si="13"/>
        <v>11695.226500000001</v>
      </c>
      <c r="BY74" s="107"/>
      <c r="BZ74" s="107"/>
      <c r="CA74" s="110"/>
      <c r="CB74" s="143" t="e">
        <f>VLOOKUP(D74,'[2]附表2-2'!$C$18:$C$185,1,FALSE)</f>
        <v>#N/A</v>
      </c>
      <c r="CC74" s="16"/>
      <c r="CD74" s="16">
        <f>BI74/Z74</f>
        <v>0.99999908865918374</v>
      </c>
    </row>
    <row r="75" spans="1:82" s="17" customFormat="1" ht="60" hidden="1">
      <c r="A75" s="28">
        <v>71</v>
      </c>
      <c r="B75" s="28" t="s">
        <v>190</v>
      </c>
      <c r="C75" s="28" t="s">
        <v>738</v>
      </c>
      <c r="D75" s="30" t="s">
        <v>739</v>
      </c>
      <c r="E75" s="31" t="s">
        <v>673</v>
      </c>
      <c r="F75" s="31" t="s">
        <v>673</v>
      </c>
      <c r="G75" s="32" t="s">
        <v>673</v>
      </c>
      <c r="H75" s="32" t="s">
        <v>740</v>
      </c>
      <c r="I75" s="38" t="s">
        <v>478</v>
      </c>
      <c r="J75" s="39" t="s">
        <v>87</v>
      </c>
      <c r="K75" s="44" t="s">
        <v>88</v>
      </c>
      <c r="L75" s="47"/>
      <c r="M75" s="41" t="s">
        <v>564</v>
      </c>
      <c r="N75" s="42" t="s">
        <v>113</v>
      </c>
      <c r="O75" s="55">
        <v>53.610999999999997</v>
      </c>
      <c r="P75" s="55">
        <v>53.610999999999997</v>
      </c>
      <c r="Q75" s="41">
        <v>53.610999999999997</v>
      </c>
      <c r="R75" s="41"/>
      <c r="S75" s="41"/>
      <c r="T75" s="41"/>
      <c r="U75" s="41"/>
      <c r="V75" s="41">
        <v>2015</v>
      </c>
      <c r="W75" s="55">
        <v>2019</v>
      </c>
      <c r="X75" s="71" t="s">
        <v>741</v>
      </c>
      <c r="Y75" s="138" t="s">
        <v>742</v>
      </c>
      <c r="Z75" s="73">
        <v>183009</v>
      </c>
      <c r="AA75" s="73">
        <v>124736</v>
      </c>
      <c r="AB75" s="73">
        <v>39488</v>
      </c>
      <c r="AC75" s="73">
        <v>37001</v>
      </c>
      <c r="AD75" s="67">
        <v>143521</v>
      </c>
      <c r="AE75" s="41"/>
      <c r="AF75" s="41"/>
      <c r="AG75" s="67">
        <f t="shared" si="9"/>
        <v>183009</v>
      </c>
      <c r="AH75" s="67">
        <f t="shared" si="10"/>
        <v>39488</v>
      </c>
      <c r="AI75" s="79">
        <v>50000</v>
      </c>
      <c r="AJ75" s="79">
        <v>25751</v>
      </c>
      <c r="AK75" s="79">
        <v>50000</v>
      </c>
      <c r="AL75" s="79">
        <v>25751</v>
      </c>
      <c r="AM75" s="79"/>
      <c r="AN75" s="79"/>
      <c r="AO75" s="79"/>
      <c r="AP75" s="79"/>
      <c r="AQ75" s="79" t="s">
        <v>93</v>
      </c>
      <c r="AR75" s="79"/>
      <c r="AS75" s="55">
        <v>100000</v>
      </c>
      <c r="AT75" s="55">
        <v>11250</v>
      </c>
      <c r="AU75" s="93" t="s">
        <v>93</v>
      </c>
      <c r="AV75" s="55"/>
      <c r="AW75" s="94">
        <v>33009</v>
      </c>
      <c r="AX75" s="94">
        <v>2487</v>
      </c>
      <c r="AY75" s="95" t="s">
        <v>94</v>
      </c>
      <c r="AZ75" s="95">
        <v>53.610999999999997</v>
      </c>
      <c r="BA75" s="95"/>
      <c r="BB75" s="100"/>
      <c r="BC75" s="95"/>
      <c r="BD75" s="95"/>
      <c r="BE75" s="95"/>
      <c r="BF75" s="95"/>
      <c r="BG75" s="95"/>
      <c r="BH75" s="95"/>
      <c r="BI75" s="95">
        <f>VLOOKUP(D75,'部省规划资金拨付（年报数据）'!$C$8:'部省规划资金拨付（年报数据）'!$BE$464,18,FALSE)</f>
        <v>88000</v>
      </c>
      <c r="BJ75" s="43">
        <v>37581</v>
      </c>
      <c r="BK75" s="43">
        <v>1907</v>
      </c>
      <c r="BL75" s="43"/>
      <c r="BM75" s="43">
        <v>37581</v>
      </c>
      <c r="BN75" s="43">
        <v>1907</v>
      </c>
      <c r="BO75" s="43"/>
      <c r="BP75" s="43">
        <v>1907</v>
      </c>
      <c r="BQ75" s="43"/>
      <c r="BR75" s="43"/>
      <c r="BS75" s="43"/>
      <c r="BT75" s="43">
        <f t="shared" si="11"/>
        <v>39488</v>
      </c>
      <c r="BU75" s="106" t="s">
        <v>95</v>
      </c>
      <c r="BV75" s="106" t="s">
        <v>95</v>
      </c>
      <c r="BW75" s="107">
        <f t="shared" si="12"/>
        <v>95009</v>
      </c>
      <c r="BX75" s="107">
        <f t="shared" si="13"/>
        <v>85248</v>
      </c>
      <c r="BY75" s="107"/>
      <c r="BZ75" s="107"/>
      <c r="CA75" s="110"/>
      <c r="CB75" s="143" t="e">
        <f>VLOOKUP(D75,'[2]附表2-2'!$C$18:$C$185,1,FALSE)</f>
        <v>#N/A</v>
      </c>
      <c r="CC75" s="16"/>
    </row>
    <row r="76" spans="1:82" s="17" customFormat="1" ht="36" hidden="1">
      <c r="A76" s="28">
        <v>72</v>
      </c>
      <c r="B76" s="28" t="s">
        <v>230</v>
      </c>
      <c r="C76" s="28" t="s">
        <v>231</v>
      </c>
      <c r="D76" s="30" t="s">
        <v>743</v>
      </c>
      <c r="E76" s="31" t="s">
        <v>744</v>
      </c>
      <c r="F76" s="31" t="s">
        <v>744</v>
      </c>
      <c r="G76" s="32"/>
      <c r="H76" s="32"/>
      <c r="I76" s="38" t="s">
        <v>478</v>
      </c>
      <c r="J76" s="39" t="s">
        <v>87</v>
      </c>
      <c r="K76" s="44" t="s">
        <v>140</v>
      </c>
      <c r="L76" s="38" t="s">
        <v>234</v>
      </c>
      <c r="M76" s="41" t="s">
        <v>134</v>
      </c>
      <c r="N76" s="42" t="s">
        <v>119</v>
      </c>
      <c r="O76" s="43">
        <v>8</v>
      </c>
      <c r="P76" s="55">
        <v>7.6150000000000002</v>
      </c>
      <c r="Q76" s="55">
        <v>7.6150000000000002</v>
      </c>
      <c r="R76" s="55"/>
      <c r="S76" s="55"/>
      <c r="T76" s="55"/>
      <c r="U76" s="55"/>
      <c r="V76" s="55">
        <v>2016</v>
      </c>
      <c r="W76" s="55">
        <v>2018</v>
      </c>
      <c r="X76" s="71" t="s">
        <v>745</v>
      </c>
      <c r="Y76" s="136" t="s">
        <v>746</v>
      </c>
      <c r="Z76" s="73">
        <v>24617.57</v>
      </c>
      <c r="AA76" s="73">
        <v>12999.2343</v>
      </c>
      <c r="AB76" s="73">
        <v>2285</v>
      </c>
      <c r="AC76" s="73"/>
      <c r="AD76" s="67">
        <v>22332.57</v>
      </c>
      <c r="AE76" s="67"/>
      <c r="AF76" s="67"/>
      <c r="AG76" s="67">
        <f t="shared" si="9"/>
        <v>24617.57</v>
      </c>
      <c r="AH76" s="67">
        <f t="shared" si="10"/>
        <v>2285</v>
      </c>
      <c r="AI76" s="79">
        <v>12000</v>
      </c>
      <c r="AJ76" s="79">
        <v>0</v>
      </c>
      <c r="AK76" s="79">
        <v>12000</v>
      </c>
      <c r="AL76" s="79"/>
      <c r="AM76" s="79"/>
      <c r="AN76" s="79"/>
      <c r="AO76" s="79"/>
      <c r="AP76" s="79"/>
      <c r="AQ76" s="79" t="s">
        <v>246</v>
      </c>
      <c r="AR76" s="79"/>
      <c r="AS76" s="55">
        <v>12000</v>
      </c>
      <c r="AT76" s="55">
        <v>1440</v>
      </c>
      <c r="AU76" s="93" t="s">
        <v>93</v>
      </c>
      <c r="AV76" s="55"/>
      <c r="AW76" s="94">
        <v>617.57000000000005</v>
      </c>
      <c r="AX76" s="94">
        <v>845</v>
      </c>
      <c r="AY76" s="95" t="s">
        <v>94</v>
      </c>
      <c r="AZ76" s="95">
        <v>7.6150000000000002</v>
      </c>
      <c r="BA76" s="95"/>
      <c r="BB76" s="100"/>
      <c r="BC76" s="95"/>
      <c r="BD76" s="95"/>
      <c r="BE76" s="95"/>
      <c r="BF76" s="95"/>
      <c r="BG76" s="95"/>
      <c r="BH76" s="95"/>
      <c r="BI76" s="95">
        <f>VLOOKUP(D76,'部省规划资金拨付（年报数据）'!$C$8:'部省规划资金拨付（年报数据）'!$BE$464,18,FALSE)</f>
        <v>40267.599999999999</v>
      </c>
      <c r="BJ76" s="43">
        <v>2285</v>
      </c>
      <c r="BK76" s="43">
        <v>0</v>
      </c>
      <c r="BL76" s="43"/>
      <c r="BM76" s="43">
        <v>2285</v>
      </c>
      <c r="BN76" s="43">
        <v>0</v>
      </c>
      <c r="BO76" s="43"/>
      <c r="BP76" s="43"/>
      <c r="BQ76" s="43"/>
      <c r="BR76" s="43"/>
      <c r="BS76" s="43"/>
      <c r="BT76" s="43">
        <f t="shared" si="11"/>
        <v>2285</v>
      </c>
      <c r="BU76" s="106" t="s">
        <v>95</v>
      </c>
      <c r="BV76" s="106" t="s">
        <v>95</v>
      </c>
      <c r="BW76" s="107">
        <f t="shared" si="12"/>
        <v>-15650.029999999999</v>
      </c>
      <c r="BX76" s="107">
        <f t="shared" si="13"/>
        <v>10714.2343</v>
      </c>
      <c r="BY76" s="107"/>
      <c r="BZ76" s="107"/>
      <c r="CA76" s="110"/>
      <c r="CB76" s="143" t="e">
        <f>VLOOKUP(D76,'[2]附表2-2'!$C$18:$C$185,1,FALSE)</f>
        <v>#N/A</v>
      </c>
      <c r="CC76" s="16"/>
    </row>
    <row r="77" spans="1:82" s="17" customFormat="1" ht="36" hidden="1">
      <c r="A77" s="28">
        <v>73</v>
      </c>
      <c r="B77" s="28" t="s">
        <v>230</v>
      </c>
      <c r="C77" s="28" t="s">
        <v>262</v>
      </c>
      <c r="D77" s="36" t="s">
        <v>747</v>
      </c>
      <c r="E77" s="31" t="s">
        <v>747</v>
      </c>
      <c r="F77" s="31" t="s">
        <v>747</v>
      </c>
      <c r="G77" s="32"/>
      <c r="H77" s="32"/>
      <c r="I77" s="38" t="s">
        <v>478</v>
      </c>
      <c r="J77" s="39" t="s">
        <v>87</v>
      </c>
      <c r="K77" s="44" t="s">
        <v>140</v>
      </c>
      <c r="L77" s="38" t="s">
        <v>141</v>
      </c>
      <c r="M77" s="41" t="s">
        <v>134</v>
      </c>
      <c r="N77" s="42" t="s">
        <v>119</v>
      </c>
      <c r="O77" s="43">
        <v>4</v>
      </c>
      <c r="P77" s="55">
        <v>5.5620000000000003</v>
      </c>
      <c r="Q77" s="55"/>
      <c r="R77" s="55">
        <v>5.5620000000000003</v>
      </c>
      <c r="S77" s="55"/>
      <c r="T77" s="55"/>
      <c r="U77" s="55"/>
      <c r="V77" s="55">
        <v>2015</v>
      </c>
      <c r="W77" s="55">
        <v>2017</v>
      </c>
      <c r="X77" s="71" t="s">
        <v>240</v>
      </c>
      <c r="Y77" s="136" t="s">
        <v>748</v>
      </c>
      <c r="Z77" s="73">
        <v>5930.14</v>
      </c>
      <c r="AA77" s="73">
        <v>3890.3755000000001</v>
      </c>
      <c r="AB77" s="73">
        <v>1669</v>
      </c>
      <c r="AC77" s="73"/>
      <c r="AD77" s="67">
        <v>4261.1400000000003</v>
      </c>
      <c r="AE77" s="67"/>
      <c r="AF77" s="67"/>
      <c r="AG77" s="67">
        <f t="shared" si="9"/>
        <v>5930.1399999999994</v>
      </c>
      <c r="AH77" s="67">
        <f t="shared" si="10"/>
        <v>1669</v>
      </c>
      <c r="AI77" s="79">
        <v>3558</v>
      </c>
      <c r="AJ77" s="79">
        <v>501</v>
      </c>
      <c r="AK77" s="79">
        <v>3558</v>
      </c>
      <c r="AL77" s="79"/>
      <c r="AM77" s="79"/>
      <c r="AN77" s="79">
        <v>501</v>
      </c>
      <c r="AO77" s="79"/>
      <c r="AP77" s="79"/>
      <c r="AQ77" s="79" t="s">
        <v>246</v>
      </c>
      <c r="AR77" s="79"/>
      <c r="AS77" s="55">
        <v>2372.14</v>
      </c>
      <c r="AT77" s="55">
        <v>1168</v>
      </c>
      <c r="AU77" s="93" t="s">
        <v>94</v>
      </c>
      <c r="AV77" s="55">
        <v>5.5620000000000003</v>
      </c>
      <c r="AW77" s="94"/>
      <c r="AX77" s="94"/>
      <c r="AY77" s="95"/>
      <c r="AZ77" s="95"/>
      <c r="BA77" s="95"/>
      <c r="BB77" s="100"/>
      <c r="BC77" s="95"/>
      <c r="BD77" s="95"/>
      <c r="BE77" s="95"/>
      <c r="BF77" s="95"/>
      <c r="BG77" s="95"/>
      <c r="BH77" s="95"/>
      <c r="BI77" s="95">
        <f>VLOOKUP(D77,'部省规划资金拨付（年报数据）'!$C$8:'部省规划资金拨付（年报数据）'!$BE$464,18,FALSE)</f>
        <v>5930.1</v>
      </c>
      <c r="BJ77" s="43">
        <v>1669</v>
      </c>
      <c r="BK77" s="43">
        <v>0</v>
      </c>
      <c r="BL77" s="43"/>
      <c r="BM77" s="43">
        <v>1669</v>
      </c>
      <c r="BN77" s="43">
        <v>0</v>
      </c>
      <c r="BO77" s="43"/>
      <c r="BP77" s="43"/>
      <c r="BQ77" s="43"/>
      <c r="BR77" s="43"/>
      <c r="BS77" s="43"/>
      <c r="BT77" s="43">
        <f t="shared" si="11"/>
        <v>1669</v>
      </c>
      <c r="BU77" s="106" t="s">
        <v>95</v>
      </c>
      <c r="BV77" s="106" t="s">
        <v>95</v>
      </c>
      <c r="BW77" s="107">
        <f t="shared" si="12"/>
        <v>3.999999999996362E-2</v>
      </c>
      <c r="BX77" s="107">
        <f t="shared" si="13"/>
        <v>2221.3755000000001</v>
      </c>
      <c r="BY77" s="107"/>
      <c r="BZ77" s="107"/>
      <c r="CA77" s="110"/>
      <c r="CB77" s="143" t="e">
        <f>VLOOKUP(D77,'[2]附表2-2'!$C$18:$C$185,1,FALSE)</f>
        <v>#N/A</v>
      </c>
      <c r="CC77" s="16"/>
    </row>
    <row r="78" spans="1:82" s="17" customFormat="1" ht="36" hidden="1">
      <c r="A78" s="28">
        <v>74</v>
      </c>
      <c r="B78" s="28" t="s">
        <v>274</v>
      </c>
      <c r="C78" s="28" t="s">
        <v>749</v>
      </c>
      <c r="D78" s="30" t="s">
        <v>750</v>
      </c>
      <c r="E78" s="31" t="s">
        <v>750</v>
      </c>
      <c r="F78" s="31" t="s">
        <v>751</v>
      </c>
      <c r="G78" s="32"/>
      <c r="H78" s="32" t="s">
        <v>750</v>
      </c>
      <c r="I78" s="38" t="s">
        <v>478</v>
      </c>
      <c r="J78" s="39" t="s">
        <v>87</v>
      </c>
      <c r="K78" s="40" t="s">
        <v>88</v>
      </c>
      <c r="L78" s="38"/>
      <c r="M78" s="41" t="s">
        <v>165</v>
      </c>
      <c r="N78" s="42" t="s">
        <v>90</v>
      </c>
      <c r="O78" s="43">
        <v>18.651</v>
      </c>
      <c r="P78" s="55">
        <v>18.651</v>
      </c>
      <c r="Q78" s="55"/>
      <c r="R78" s="55">
        <v>18.469000000000001</v>
      </c>
      <c r="S78" s="55"/>
      <c r="T78" s="55">
        <v>182</v>
      </c>
      <c r="U78" s="55"/>
      <c r="V78" s="55">
        <v>2016</v>
      </c>
      <c r="W78" s="55">
        <v>2018</v>
      </c>
      <c r="X78" s="71" t="s">
        <v>752</v>
      </c>
      <c r="Y78" s="72" t="s">
        <v>753</v>
      </c>
      <c r="Z78" s="73">
        <v>15870.5</v>
      </c>
      <c r="AA78" s="73">
        <v>11214.9979</v>
      </c>
      <c r="AB78" s="73">
        <v>3730.2</v>
      </c>
      <c r="AC78" s="73">
        <v>2020</v>
      </c>
      <c r="AD78" s="73">
        <v>12140.3</v>
      </c>
      <c r="AE78" s="67"/>
      <c r="AF78" s="67"/>
      <c r="AG78" s="67">
        <f t="shared" si="9"/>
        <v>15870.5</v>
      </c>
      <c r="AH78" s="67">
        <f t="shared" si="10"/>
        <v>3730.2</v>
      </c>
      <c r="AI78" s="79">
        <v>4373</v>
      </c>
      <c r="AJ78" s="79">
        <v>0</v>
      </c>
      <c r="AK78" s="79">
        <v>4373</v>
      </c>
      <c r="AL78" s="79"/>
      <c r="AM78" s="79"/>
      <c r="AN78" s="79"/>
      <c r="AO78" s="79"/>
      <c r="AP78" s="79"/>
      <c r="AQ78" s="79" t="s">
        <v>246</v>
      </c>
      <c r="AR78" s="79"/>
      <c r="AS78" s="55">
        <v>5800</v>
      </c>
      <c r="AT78" s="55">
        <v>2544</v>
      </c>
      <c r="AU78" s="93" t="s">
        <v>93</v>
      </c>
      <c r="AV78" s="55"/>
      <c r="AW78" s="94">
        <v>5697.5</v>
      </c>
      <c r="AX78" s="94">
        <v>1186.2</v>
      </c>
      <c r="AY78" s="95" t="s">
        <v>94</v>
      </c>
      <c r="AZ78" s="95">
        <v>18.651</v>
      </c>
      <c r="BA78" s="95"/>
      <c r="BB78" s="100"/>
      <c r="BC78" s="95"/>
      <c r="BD78" s="95"/>
      <c r="BE78" s="95"/>
      <c r="BF78" s="95"/>
      <c r="BG78" s="95"/>
      <c r="BH78" s="95"/>
      <c r="BI78" s="95">
        <f>VLOOKUP(D78,'部省规划资金拨付（年报数据）'!$C$8:'部省规划资金拨付（年报数据）'!$BE$464,18,FALSE)</f>
        <v>15870.5</v>
      </c>
      <c r="BJ78" s="43">
        <v>3730</v>
      </c>
      <c r="BK78" s="43">
        <v>0.19999999999981799</v>
      </c>
      <c r="BL78" s="43"/>
      <c r="BM78" s="43">
        <v>3730</v>
      </c>
      <c r="BN78" s="43">
        <v>0</v>
      </c>
      <c r="BO78" s="43"/>
      <c r="BP78" s="43"/>
      <c r="BQ78" s="43"/>
      <c r="BR78" s="43"/>
      <c r="BS78" s="43"/>
      <c r="BT78" s="43">
        <f t="shared" si="11"/>
        <v>3730</v>
      </c>
      <c r="BU78" s="106" t="s">
        <v>95</v>
      </c>
      <c r="BV78" s="106" t="s">
        <v>95</v>
      </c>
      <c r="BW78" s="107">
        <f t="shared" si="12"/>
        <v>-0.1999999999998181</v>
      </c>
      <c r="BX78" s="107">
        <f t="shared" si="13"/>
        <v>7484.7979000000005</v>
      </c>
      <c r="BY78" s="107"/>
      <c r="BZ78" s="107"/>
      <c r="CA78" s="110"/>
      <c r="CB78" s="143" t="e">
        <f>VLOOKUP(D78,'[2]附表2-2'!$C$18:$C$185,1,FALSE)</f>
        <v>#N/A</v>
      </c>
      <c r="CC78" s="16"/>
    </row>
    <row r="79" spans="1:82" s="17" customFormat="1" ht="48" hidden="1">
      <c r="A79" s="28">
        <v>75</v>
      </c>
      <c r="B79" s="28" t="s">
        <v>274</v>
      </c>
      <c r="C79" s="28" t="s">
        <v>749</v>
      </c>
      <c r="D79" s="30" t="s">
        <v>754</v>
      </c>
      <c r="E79" s="31" t="s">
        <v>754</v>
      </c>
      <c r="F79" s="31" t="s">
        <v>755</v>
      </c>
      <c r="G79" s="32"/>
      <c r="H79" s="32"/>
      <c r="I79" s="38" t="s">
        <v>478</v>
      </c>
      <c r="J79" s="39" t="s">
        <v>87</v>
      </c>
      <c r="K79" s="40" t="s">
        <v>88</v>
      </c>
      <c r="L79" s="38"/>
      <c r="M79" s="41" t="s">
        <v>165</v>
      </c>
      <c r="N79" s="42" t="s">
        <v>90</v>
      </c>
      <c r="O79" s="43">
        <v>28.53</v>
      </c>
      <c r="P79" s="55">
        <v>28.53</v>
      </c>
      <c r="Q79" s="55"/>
      <c r="R79" s="55">
        <v>28.53</v>
      </c>
      <c r="S79" s="55"/>
      <c r="T79" s="55"/>
      <c r="U79" s="55"/>
      <c r="V79" s="55">
        <v>2016</v>
      </c>
      <c r="W79" s="55">
        <v>2018</v>
      </c>
      <c r="X79" s="71" t="s">
        <v>756</v>
      </c>
      <c r="Y79" s="72" t="s">
        <v>757</v>
      </c>
      <c r="Z79" s="73">
        <v>21394</v>
      </c>
      <c r="AA79" s="73">
        <v>14811.950699999999</v>
      </c>
      <c r="AB79" s="73">
        <v>9153</v>
      </c>
      <c r="AC79" s="73"/>
      <c r="AD79" s="73">
        <v>12241</v>
      </c>
      <c r="AE79" s="67"/>
      <c r="AF79" s="67"/>
      <c r="AG79" s="67">
        <f t="shared" si="9"/>
        <v>21394</v>
      </c>
      <c r="AH79" s="67">
        <f t="shared" si="10"/>
        <v>9153</v>
      </c>
      <c r="AI79" s="79">
        <v>6429</v>
      </c>
      <c r="AJ79" s="79">
        <v>0</v>
      </c>
      <c r="AK79" s="79">
        <v>6429</v>
      </c>
      <c r="AL79" s="79"/>
      <c r="AM79" s="79"/>
      <c r="AN79" s="79"/>
      <c r="AO79" s="79"/>
      <c r="AP79" s="79"/>
      <c r="AQ79" s="79" t="s">
        <v>246</v>
      </c>
      <c r="AR79" s="79"/>
      <c r="AS79" s="55">
        <v>6407.4</v>
      </c>
      <c r="AT79" s="55">
        <v>5492</v>
      </c>
      <c r="AU79" s="93" t="s">
        <v>93</v>
      </c>
      <c r="AV79" s="55"/>
      <c r="AW79" s="94">
        <v>8557.6</v>
      </c>
      <c r="AX79" s="94">
        <v>3661</v>
      </c>
      <c r="AY79" s="95" t="s">
        <v>94</v>
      </c>
      <c r="AZ79" s="95">
        <v>28.53</v>
      </c>
      <c r="BA79" s="95"/>
      <c r="BB79" s="100"/>
      <c r="BC79" s="95"/>
      <c r="BD79" s="95"/>
      <c r="BE79" s="95"/>
      <c r="BF79" s="95"/>
      <c r="BG79" s="95"/>
      <c r="BH79" s="95"/>
      <c r="BI79" s="95">
        <f>VLOOKUP(D79,'部省规划资金拨付（年报数据）'!$C$8:'部省规划资金拨付（年报数据）'!$BE$464,18,FALSE)</f>
        <v>21394</v>
      </c>
      <c r="BJ79" s="43">
        <v>9153</v>
      </c>
      <c r="BK79" s="43">
        <v>0</v>
      </c>
      <c r="BL79" s="43"/>
      <c r="BM79" s="43">
        <v>9153</v>
      </c>
      <c r="BN79" s="43">
        <v>0</v>
      </c>
      <c r="BO79" s="43"/>
      <c r="BP79" s="43"/>
      <c r="BQ79" s="43"/>
      <c r="BR79" s="43"/>
      <c r="BS79" s="43"/>
      <c r="BT79" s="43">
        <f t="shared" si="11"/>
        <v>9153</v>
      </c>
      <c r="BU79" s="106" t="s">
        <v>95</v>
      </c>
      <c r="BV79" s="106" t="s">
        <v>95</v>
      </c>
      <c r="BW79" s="107">
        <f t="shared" si="12"/>
        <v>0</v>
      </c>
      <c r="BX79" s="107">
        <f t="shared" si="13"/>
        <v>5658.9506999999994</v>
      </c>
      <c r="BY79" s="107"/>
      <c r="BZ79" s="107"/>
      <c r="CA79" s="110"/>
      <c r="CB79" s="143" t="e">
        <f>VLOOKUP(D79,'[2]附表2-2'!$C$18:$C$185,1,FALSE)</f>
        <v>#N/A</v>
      </c>
      <c r="CC79" s="16"/>
      <c r="CD79" s="16">
        <f>BI79/Z79</f>
        <v>1</v>
      </c>
    </row>
    <row r="80" spans="1:82" s="17" customFormat="1" ht="36" hidden="1">
      <c r="A80" s="28">
        <v>76</v>
      </c>
      <c r="B80" s="28" t="s">
        <v>274</v>
      </c>
      <c r="C80" s="28" t="s">
        <v>758</v>
      </c>
      <c r="D80" s="36" t="s">
        <v>759</v>
      </c>
      <c r="E80" s="31" t="s">
        <v>759</v>
      </c>
      <c r="F80" s="31" t="s">
        <v>760</v>
      </c>
      <c r="G80" s="32" t="s">
        <v>759</v>
      </c>
      <c r="H80" s="32" t="s">
        <v>759</v>
      </c>
      <c r="I80" s="38" t="s">
        <v>478</v>
      </c>
      <c r="J80" s="39" t="s">
        <v>87</v>
      </c>
      <c r="K80" s="40" t="s">
        <v>88</v>
      </c>
      <c r="L80" s="38"/>
      <c r="M80" s="41" t="s">
        <v>89</v>
      </c>
      <c r="N80" s="42" t="s">
        <v>113</v>
      </c>
      <c r="O80" s="43">
        <v>8</v>
      </c>
      <c r="P80" s="55">
        <v>8.0860000000000003</v>
      </c>
      <c r="Q80" s="55"/>
      <c r="R80" s="55">
        <v>8.0860000000000003</v>
      </c>
      <c r="S80" s="55"/>
      <c r="T80" s="55"/>
      <c r="U80" s="55"/>
      <c r="V80" s="55">
        <v>2015</v>
      </c>
      <c r="W80" s="55">
        <v>2017</v>
      </c>
      <c r="X80" s="71" t="s">
        <v>761</v>
      </c>
      <c r="Y80" s="72" t="s">
        <v>762</v>
      </c>
      <c r="Z80" s="73">
        <v>7712</v>
      </c>
      <c r="AA80" s="73">
        <v>5226.3507</v>
      </c>
      <c r="AB80" s="73">
        <v>3639</v>
      </c>
      <c r="AC80" s="73">
        <v>3639</v>
      </c>
      <c r="AD80" s="73">
        <v>4073</v>
      </c>
      <c r="AE80" s="67"/>
      <c r="AF80" s="67"/>
      <c r="AG80" s="67">
        <f t="shared" si="9"/>
        <v>7712</v>
      </c>
      <c r="AH80" s="67">
        <f t="shared" si="10"/>
        <v>3639</v>
      </c>
      <c r="AI80" s="79">
        <v>4627</v>
      </c>
      <c r="AJ80" s="79">
        <v>3195</v>
      </c>
      <c r="AK80" s="79">
        <v>4627</v>
      </c>
      <c r="AL80" s="79">
        <v>3195</v>
      </c>
      <c r="AM80" s="79"/>
      <c r="AN80" s="79"/>
      <c r="AO80" s="79"/>
      <c r="AP80" s="79"/>
      <c r="AQ80" s="79" t="s">
        <v>93</v>
      </c>
      <c r="AR80" s="79"/>
      <c r="AS80" s="55">
        <v>3085</v>
      </c>
      <c r="AT80" s="55">
        <v>444</v>
      </c>
      <c r="AU80" s="93" t="s">
        <v>94</v>
      </c>
      <c r="AV80" s="55">
        <v>8.0860000000000003</v>
      </c>
      <c r="AW80" s="94"/>
      <c r="AX80" s="94"/>
      <c r="AY80" s="95"/>
      <c r="AZ80" s="95"/>
      <c r="BA80" s="95"/>
      <c r="BB80" s="100"/>
      <c r="BC80" s="95"/>
      <c r="BD80" s="95"/>
      <c r="BE80" s="95"/>
      <c r="BF80" s="95"/>
      <c r="BG80" s="95"/>
      <c r="BH80" s="95"/>
      <c r="BI80" s="95">
        <f>VLOOKUP(D80,'部省规划资金拨付（年报数据）'!$C$8:'部省规划资金拨付（年报数据）'!$BE$464,18,FALSE)</f>
        <v>7712</v>
      </c>
      <c r="BJ80" s="43">
        <v>3639</v>
      </c>
      <c r="BK80" s="43">
        <v>0</v>
      </c>
      <c r="BL80" s="43"/>
      <c r="BM80" s="43">
        <v>3639</v>
      </c>
      <c r="BN80" s="43">
        <v>0</v>
      </c>
      <c r="BO80" s="43"/>
      <c r="BP80" s="43"/>
      <c r="BQ80" s="43"/>
      <c r="BR80" s="43"/>
      <c r="BS80" s="43"/>
      <c r="BT80" s="43">
        <f t="shared" si="11"/>
        <v>3639</v>
      </c>
      <c r="BU80" s="106" t="s">
        <v>95</v>
      </c>
      <c r="BV80" s="106" t="s">
        <v>95</v>
      </c>
      <c r="BW80" s="107">
        <f t="shared" si="12"/>
        <v>0</v>
      </c>
      <c r="BX80" s="107">
        <f t="shared" si="13"/>
        <v>1587.3507</v>
      </c>
      <c r="BY80" s="107"/>
      <c r="BZ80" s="107"/>
      <c r="CA80" s="110"/>
      <c r="CB80" s="143" t="e">
        <f>VLOOKUP(D80,'[2]附表2-2'!$C$18:$C$185,1,FALSE)</f>
        <v>#N/A</v>
      </c>
      <c r="CC80" s="16"/>
    </row>
    <row r="81" spans="1:82" s="17" customFormat="1" ht="36" hidden="1">
      <c r="A81" s="28">
        <v>77</v>
      </c>
      <c r="B81" s="28" t="s">
        <v>274</v>
      </c>
      <c r="C81" s="28" t="s">
        <v>758</v>
      </c>
      <c r="D81" s="36" t="s">
        <v>763</v>
      </c>
      <c r="E81" s="31" t="s">
        <v>764</v>
      </c>
      <c r="F81" s="31" t="s">
        <v>764</v>
      </c>
      <c r="G81" s="32" t="s">
        <v>764</v>
      </c>
      <c r="H81" s="32" t="s">
        <v>764</v>
      </c>
      <c r="I81" s="38" t="s">
        <v>478</v>
      </c>
      <c r="J81" s="39" t="s">
        <v>87</v>
      </c>
      <c r="K81" s="40" t="s">
        <v>88</v>
      </c>
      <c r="L81" s="38"/>
      <c r="M81" s="105" t="s">
        <v>765</v>
      </c>
      <c r="N81" s="42" t="s">
        <v>113</v>
      </c>
      <c r="O81" s="43">
        <v>42.78</v>
      </c>
      <c r="P81" s="60">
        <v>42.78</v>
      </c>
      <c r="Q81" s="68">
        <v>8.2799999999999994</v>
      </c>
      <c r="R81" s="68">
        <v>34.5</v>
      </c>
      <c r="S81" s="60"/>
      <c r="T81" s="60"/>
      <c r="U81" s="60"/>
      <c r="V81" s="68">
        <v>2017</v>
      </c>
      <c r="W81" s="69">
        <v>2020</v>
      </c>
      <c r="X81" s="71" t="s">
        <v>766</v>
      </c>
      <c r="Y81" s="72" t="s">
        <v>767</v>
      </c>
      <c r="Z81" s="73">
        <v>58446</v>
      </c>
      <c r="AA81" s="73">
        <v>41739</v>
      </c>
      <c r="AB81" s="73">
        <v>24265</v>
      </c>
      <c r="AC81" s="73">
        <v>24265</v>
      </c>
      <c r="AD81" s="73">
        <v>34181</v>
      </c>
      <c r="AE81" s="67"/>
      <c r="AF81" s="67"/>
      <c r="AG81" s="67">
        <f t="shared" si="9"/>
        <v>58446</v>
      </c>
      <c r="AH81" s="67">
        <f t="shared" si="10"/>
        <v>24265</v>
      </c>
      <c r="AI81" s="79"/>
      <c r="AJ81" s="79"/>
      <c r="AK81" s="79"/>
      <c r="AL81" s="79"/>
      <c r="AM81" s="79"/>
      <c r="AN81" s="79"/>
      <c r="AO81" s="79"/>
      <c r="AP81" s="79"/>
      <c r="AQ81" s="79"/>
      <c r="AR81" s="79"/>
      <c r="AS81" s="55">
        <v>12619</v>
      </c>
      <c r="AT81" s="55">
        <v>2476.125</v>
      </c>
      <c r="AU81" s="93" t="s">
        <v>246</v>
      </c>
      <c r="AV81" s="55"/>
      <c r="AW81" s="94">
        <v>45827</v>
      </c>
      <c r="AX81" s="94">
        <v>21788.875</v>
      </c>
      <c r="AY81" s="95" t="s">
        <v>94</v>
      </c>
      <c r="AZ81" s="95">
        <v>42.78</v>
      </c>
      <c r="BA81" s="95"/>
      <c r="BB81" s="100"/>
      <c r="BC81" s="95"/>
      <c r="BD81" s="95"/>
      <c r="BE81" s="95"/>
      <c r="BF81" s="95"/>
      <c r="BG81" s="95"/>
      <c r="BH81" s="95"/>
      <c r="BI81" s="95">
        <f>VLOOKUP(D81,'部省规划资金拨付（年报数据）'!$C$8:'部省规划资金拨付（年报数据）'!$BE$464,18,FALSE)</f>
        <v>51107</v>
      </c>
      <c r="BJ81" s="43">
        <v>15000</v>
      </c>
      <c r="BK81" s="43">
        <v>9265</v>
      </c>
      <c r="BL81" s="43">
        <v>9265</v>
      </c>
      <c r="BM81" s="43">
        <v>24265</v>
      </c>
      <c r="BN81" s="43">
        <v>0</v>
      </c>
      <c r="BO81" s="43"/>
      <c r="BP81" s="43"/>
      <c r="BQ81" s="43"/>
      <c r="BR81" s="43"/>
      <c r="BS81" s="43"/>
      <c r="BT81" s="43">
        <f t="shared" si="11"/>
        <v>24265</v>
      </c>
      <c r="BU81" s="106" t="s">
        <v>95</v>
      </c>
      <c r="BV81" s="106" t="s">
        <v>95</v>
      </c>
      <c r="BW81" s="107">
        <f t="shared" si="12"/>
        <v>7339</v>
      </c>
      <c r="BX81" s="107">
        <f t="shared" si="13"/>
        <v>17474</v>
      </c>
      <c r="BY81" s="107"/>
      <c r="BZ81" s="107"/>
      <c r="CA81" s="110"/>
      <c r="CB81" s="143" t="e">
        <f>VLOOKUP(D81,'[2]附表2-2'!$C$18:$C$185,1,FALSE)</f>
        <v>#N/A</v>
      </c>
      <c r="CC81" s="16"/>
    </row>
    <row r="82" spans="1:82" s="17" customFormat="1" ht="36" hidden="1">
      <c r="A82" s="28">
        <v>78</v>
      </c>
      <c r="B82" s="28" t="s">
        <v>274</v>
      </c>
      <c r="C82" s="28" t="s">
        <v>768</v>
      </c>
      <c r="D82" s="36" t="s">
        <v>769</v>
      </c>
      <c r="E82" s="31" t="s">
        <v>769</v>
      </c>
      <c r="F82" s="31" t="s">
        <v>770</v>
      </c>
      <c r="G82" s="32"/>
      <c r="H82" s="32"/>
      <c r="I82" s="38" t="s">
        <v>478</v>
      </c>
      <c r="J82" s="39" t="s">
        <v>87</v>
      </c>
      <c r="K82" s="40" t="s">
        <v>88</v>
      </c>
      <c r="L82" s="38"/>
      <c r="M82" s="41" t="s">
        <v>165</v>
      </c>
      <c r="N82" s="42" t="s">
        <v>90</v>
      </c>
      <c r="O82" s="43">
        <v>9</v>
      </c>
      <c r="P82" s="55">
        <v>9.1470000000000002</v>
      </c>
      <c r="Q82" s="55"/>
      <c r="R82" s="55">
        <v>9.1470000000000002</v>
      </c>
      <c r="S82" s="55"/>
      <c r="T82" s="55"/>
      <c r="U82" s="55"/>
      <c r="V82" s="55">
        <v>2015</v>
      </c>
      <c r="W82" s="55">
        <v>2017</v>
      </c>
      <c r="X82" s="71" t="s">
        <v>771</v>
      </c>
      <c r="Y82" s="72" t="s">
        <v>772</v>
      </c>
      <c r="Z82" s="73">
        <v>9147</v>
      </c>
      <c r="AA82" s="73">
        <v>5616.8604999999998</v>
      </c>
      <c r="AB82" s="73">
        <v>1829</v>
      </c>
      <c r="AC82" s="73"/>
      <c r="AD82" s="73">
        <v>7318</v>
      </c>
      <c r="AE82" s="67"/>
      <c r="AF82" s="67"/>
      <c r="AG82" s="67">
        <f t="shared" si="9"/>
        <v>9147</v>
      </c>
      <c r="AH82" s="67">
        <f t="shared" si="10"/>
        <v>1829.4</v>
      </c>
      <c r="AI82" s="79">
        <v>5488</v>
      </c>
      <c r="AJ82" s="79">
        <v>1098</v>
      </c>
      <c r="AK82" s="79">
        <v>5488</v>
      </c>
      <c r="AL82" s="79"/>
      <c r="AM82" s="79"/>
      <c r="AN82" s="79">
        <v>1098</v>
      </c>
      <c r="AO82" s="79"/>
      <c r="AP82" s="79"/>
      <c r="AQ82" s="79" t="s">
        <v>93</v>
      </c>
      <c r="AR82" s="79"/>
      <c r="AS82" s="55">
        <v>3659</v>
      </c>
      <c r="AT82" s="55">
        <v>731.4</v>
      </c>
      <c r="AU82" s="93" t="s">
        <v>94</v>
      </c>
      <c r="AV82" s="55">
        <v>9.1470000000000002</v>
      </c>
      <c r="AW82" s="94"/>
      <c r="AX82" s="94"/>
      <c r="AY82" s="95"/>
      <c r="AZ82" s="95"/>
      <c r="BA82" s="95"/>
      <c r="BB82" s="100"/>
      <c r="BC82" s="95"/>
      <c r="BD82" s="95"/>
      <c r="BE82" s="95"/>
      <c r="BF82" s="95"/>
      <c r="BG82" s="95"/>
      <c r="BH82" s="95"/>
      <c r="BI82" s="95">
        <f>VLOOKUP(D82,'部省规划资金拨付（年报数据）'!$C$8:'部省规划资金拨付（年报数据）'!$BE$464,18,FALSE)</f>
        <v>7939.7</v>
      </c>
      <c r="BJ82" s="43">
        <v>1829</v>
      </c>
      <c r="BK82" s="43">
        <v>0.400000000000091</v>
      </c>
      <c r="BL82" s="43"/>
      <c r="BM82" s="43">
        <v>1829</v>
      </c>
      <c r="BN82" s="43">
        <v>0</v>
      </c>
      <c r="BO82" s="43"/>
      <c r="BP82" s="43"/>
      <c r="BQ82" s="43"/>
      <c r="BR82" s="43"/>
      <c r="BS82" s="43"/>
      <c r="BT82" s="43">
        <f t="shared" si="11"/>
        <v>1829</v>
      </c>
      <c r="BU82" s="106" t="s">
        <v>95</v>
      </c>
      <c r="BV82" s="106" t="s">
        <v>95</v>
      </c>
      <c r="BW82" s="107">
        <f t="shared" si="12"/>
        <v>1207.3000000000002</v>
      </c>
      <c r="BX82" s="107">
        <f t="shared" si="13"/>
        <v>3787.8604999999998</v>
      </c>
      <c r="BY82" s="107"/>
      <c r="BZ82" s="107"/>
      <c r="CA82" s="110"/>
      <c r="CB82" s="143" t="e">
        <f>VLOOKUP(D82,'[2]附表2-2'!$C$18:$C$185,1,FALSE)</f>
        <v>#N/A</v>
      </c>
      <c r="CC82" s="16"/>
      <c r="CD82" s="16">
        <f>BI82/Z82</f>
        <v>0.86801136984803762</v>
      </c>
    </row>
    <row r="83" spans="1:82" s="17" customFormat="1" ht="48" hidden="1">
      <c r="A83" s="28">
        <v>79</v>
      </c>
      <c r="B83" s="28" t="s">
        <v>274</v>
      </c>
      <c r="C83" s="28" t="s">
        <v>768</v>
      </c>
      <c r="D83" s="30" t="s">
        <v>773</v>
      </c>
      <c r="E83" s="31" t="s">
        <v>774</v>
      </c>
      <c r="F83" s="31" t="s">
        <v>775</v>
      </c>
      <c r="G83" s="32"/>
      <c r="H83" s="32"/>
      <c r="I83" s="38" t="s">
        <v>478</v>
      </c>
      <c r="J83" s="39" t="s">
        <v>87</v>
      </c>
      <c r="K83" s="40" t="s">
        <v>88</v>
      </c>
      <c r="L83" s="38"/>
      <c r="M83" s="41" t="s">
        <v>165</v>
      </c>
      <c r="N83" s="42" t="s">
        <v>90</v>
      </c>
      <c r="O83" s="43">
        <v>33</v>
      </c>
      <c r="P83" s="55">
        <v>30.238</v>
      </c>
      <c r="Q83" s="55">
        <v>30.238</v>
      </c>
      <c r="R83" s="55"/>
      <c r="S83" s="55"/>
      <c r="T83" s="55"/>
      <c r="U83" s="55"/>
      <c r="V83" s="55">
        <v>2016</v>
      </c>
      <c r="W83" s="55">
        <v>2018</v>
      </c>
      <c r="X83" s="71" t="s">
        <v>776</v>
      </c>
      <c r="Y83" s="72" t="s">
        <v>777</v>
      </c>
      <c r="Z83" s="73">
        <v>61531</v>
      </c>
      <c r="AA83" s="73">
        <v>47078.7336</v>
      </c>
      <c r="AB83" s="73">
        <v>13181</v>
      </c>
      <c r="AC83" s="73"/>
      <c r="AD83" s="73">
        <v>48350</v>
      </c>
      <c r="AE83" s="67"/>
      <c r="AF83" s="67"/>
      <c r="AG83" s="67">
        <f t="shared" si="9"/>
        <v>61531</v>
      </c>
      <c r="AH83" s="67">
        <f t="shared" si="10"/>
        <v>13181</v>
      </c>
      <c r="AI83" s="79">
        <v>20904</v>
      </c>
      <c r="AJ83" s="79">
        <v>0</v>
      </c>
      <c r="AK83" s="79">
        <v>20904</v>
      </c>
      <c r="AL83" s="79"/>
      <c r="AM83" s="79"/>
      <c r="AN83" s="79"/>
      <c r="AO83" s="79"/>
      <c r="AP83" s="79"/>
      <c r="AQ83" s="79" t="s">
        <v>246</v>
      </c>
      <c r="AR83" s="79"/>
      <c r="AS83" s="55">
        <v>20000</v>
      </c>
      <c r="AT83" s="55">
        <v>7032</v>
      </c>
      <c r="AU83" s="93" t="s">
        <v>93</v>
      </c>
      <c r="AV83" s="55"/>
      <c r="AW83" s="94">
        <v>20627</v>
      </c>
      <c r="AX83" s="94">
        <v>6149</v>
      </c>
      <c r="AY83" s="95" t="s">
        <v>94</v>
      </c>
      <c r="AZ83" s="95">
        <v>30.238</v>
      </c>
      <c r="BA83" s="95"/>
      <c r="BB83" s="100"/>
      <c r="BC83" s="95"/>
      <c r="BD83" s="95"/>
      <c r="BE83" s="95"/>
      <c r="BF83" s="95"/>
      <c r="BG83" s="95"/>
      <c r="BH83" s="95"/>
      <c r="BI83" s="95">
        <f>VLOOKUP(D83,'部省规划资金拨付（年报数据）'!$C$8:'部省规划资金拨付（年报数据）'!$BE$464,18,FALSE)</f>
        <v>61531</v>
      </c>
      <c r="BJ83" s="43">
        <v>12522</v>
      </c>
      <c r="BK83" s="43">
        <v>659</v>
      </c>
      <c r="BL83" s="43"/>
      <c r="BM83" s="43">
        <v>12522</v>
      </c>
      <c r="BN83" s="43">
        <v>270</v>
      </c>
      <c r="BO83" s="43"/>
      <c r="BP83" s="43">
        <v>270</v>
      </c>
      <c r="BQ83" s="43">
        <v>389</v>
      </c>
      <c r="BR83" s="43"/>
      <c r="BS83" s="43"/>
      <c r="BT83" s="43">
        <f t="shared" si="11"/>
        <v>13181</v>
      </c>
      <c r="BU83" s="106" t="s">
        <v>95</v>
      </c>
      <c r="BV83" s="106" t="s">
        <v>95</v>
      </c>
      <c r="BW83" s="107">
        <f t="shared" si="12"/>
        <v>0</v>
      </c>
      <c r="BX83" s="107">
        <f t="shared" si="13"/>
        <v>33897.7336</v>
      </c>
      <c r="BY83" s="107"/>
      <c r="BZ83" s="107"/>
      <c r="CA83" s="110"/>
      <c r="CB83" s="143" t="e">
        <f>VLOOKUP(D83,'[2]附表2-2'!$C$18:$C$185,1,FALSE)</f>
        <v>#N/A</v>
      </c>
      <c r="CC83" s="16"/>
      <c r="CD83" s="16">
        <f>BI83/Z83</f>
        <v>1</v>
      </c>
    </row>
    <row r="84" spans="1:82" s="17" customFormat="1" ht="36" hidden="1">
      <c r="A84" s="28">
        <v>80</v>
      </c>
      <c r="B84" s="28" t="s">
        <v>274</v>
      </c>
      <c r="C84" s="28" t="s">
        <v>778</v>
      </c>
      <c r="D84" s="36" t="s">
        <v>779</v>
      </c>
      <c r="E84" s="31" t="s">
        <v>779</v>
      </c>
      <c r="F84" s="31" t="s">
        <v>780</v>
      </c>
      <c r="G84" s="32"/>
      <c r="H84" s="32"/>
      <c r="I84" s="38" t="s">
        <v>478</v>
      </c>
      <c r="J84" s="39" t="s">
        <v>87</v>
      </c>
      <c r="K84" s="40" t="s">
        <v>88</v>
      </c>
      <c r="L84" s="38"/>
      <c r="M84" s="41" t="s">
        <v>89</v>
      </c>
      <c r="N84" s="42" t="s">
        <v>90</v>
      </c>
      <c r="O84" s="43">
        <v>2</v>
      </c>
      <c r="P84" s="55">
        <v>3</v>
      </c>
      <c r="Q84" s="55"/>
      <c r="R84" s="55">
        <v>3</v>
      </c>
      <c r="S84" s="55"/>
      <c r="T84" s="55"/>
      <c r="U84" s="55"/>
      <c r="V84" s="55">
        <v>2016</v>
      </c>
      <c r="W84" s="55">
        <v>2018</v>
      </c>
      <c r="X84" s="71" t="s">
        <v>781</v>
      </c>
      <c r="Y84" s="72" t="s">
        <v>782</v>
      </c>
      <c r="Z84" s="73">
        <v>2555</v>
      </c>
      <c r="AA84" s="73">
        <v>1508.3534</v>
      </c>
      <c r="AB84" s="73">
        <v>847</v>
      </c>
      <c r="AC84" s="73"/>
      <c r="AD84" s="73">
        <v>1708</v>
      </c>
      <c r="AE84" s="67"/>
      <c r="AF84" s="67"/>
      <c r="AG84" s="67">
        <f t="shared" si="9"/>
        <v>2555</v>
      </c>
      <c r="AH84" s="67">
        <f t="shared" si="10"/>
        <v>847</v>
      </c>
      <c r="AI84" s="79">
        <v>1533</v>
      </c>
      <c r="AJ84" s="79">
        <v>508</v>
      </c>
      <c r="AK84" s="79">
        <v>1533</v>
      </c>
      <c r="AL84" s="79"/>
      <c r="AM84" s="79"/>
      <c r="AN84" s="79">
        <v>450</v>
      </c>
      <c r="AO84" s="79"/>
      <c r="AP84" s="79">
        <v>58</v>
      </c>
      <c r="AQ84" s="79" t="s">
        <v>93</v>
      </c>
      <c r="AR84" s="79"/>
      <c r="AS84" s="55">
        <v>1022</v>
      </c>
      <c r="AT84" s="55">
        <v>339</v>
      </c>
      <c r="AU84" s="93" t="s">
        <v>94</v>
      </c>
      <c r="AV84" s="55">
        <v>3</v>
      </c>
      <c r="AW84" s="94"/>
      <c r="AX84" s="94"/>
      <c r="AY84" s="95"/>
      <c r="AZ84" s="95"/>
      <c r="BA84" s="95"/>
      <c r="BB84" s="100"/>
      <c r="BC84" s="95"/>
      <c r="BD84" s="95"/>
      <c r="BE84" s="95"/>
      <c r="BF84" s="95"/>
      <c r="BG84" s="95"/>
      <c r="BH84" s="95"/>
      <c r="BI84" s="95">
        <f>VLOOKUP(D84,'部省规划资金拨付（年报数据）'!$C$8:'部省规划资金拨付（年报数据）'!$BE$464,18,FALSE)</f>
        <v>2594.6</v>
      </c>
      <c r="BJ84" s="43">
        <v>847</v>
      </c>
      <c r="BK84" s="43">
        <v>0</v>
      </c>
      <c r="BL84" s="43"/>
      <c r="BM84" s="43">
        <v>847</v>
      </c>
      <c r="BN84" s="43">
        <v>0</v>
      </c>
      <c r="BO84" s="43"/>
      <c r="BP84" s="43"/>
      <c r="BQ84" s="43"/>
      <c r="BR84" s="43"/>
      <c r="BS84" s="43"/>
      <c r="BT84" s="43">
        <f t="shared" si="11"/>
        <v>847</v>
      </c>
      <c r="BU84" s="106" t="s">
        <v>95</v>
      </c>
      <c r="BV84" s="106" t="s">
        <v>95</v>
      </c>
      <c r="BW84" s="107">
        <f t="shared" si="12"/>
        <v>-39.599999999999909</v>
      </c>
      <c r="BX84" s="107">
        <f t="shared" si="13"/>
        <v>661.35339999999997</v>
      </c>
      <c r="BY84" s="107"/>
      <c r="BZ84" s="107"/>
      <c r="CA84" s="110"/>
      <c r="CB84" s="143" t="e">
        <f>VLOOKUP(D84,'[2]附表2-2'!$C$18:$C$185,1,FALSE)</f>
        <v>#N/A</v>
      </c>
      <c r="CC84" s="16"/>
      <c r="CD84" s="16">
        <f>BI84/Z84</f>
        <v>1.0154990215264188</v>
      </c>
    </row>
    <row r="85" spans="1:82" s="17" customFormat="1" ht="36" hidden="1">
      <c r="A85" s="28">
        <v>81</v>
      </c>
      <c r="B85" s="28" t="s">
        <v>274</v>
      </c>
      <c r="C85" s="28" t="s">
        <v>778</v>
      </c>
      <c r="D85" s="36" t="s">
        <v>783</v>
      </c>
      <c r="E85" s="31" t="s">
        <v>784</v>
      </c>
      <c r="F85" s="31" t="s">
        <v>785</v>
      </c>
      <c r="G85" s="32"/>
      <c r="H85" s="32"/>
      <c r="I85" s="38" t="s">
        <v>478</v>
      </c>
      <c r="J85" s="39" t="s">
        <v>87</v>
      </c>
      <c r="K85" s="40" t="s">
        <v>88</v>
      </c>
      <c r="L85" s="38"/>
      <c r="M85" s="41" t="s">
        <v>165</v>
      </c>
      <c r="N85" s="42" t="s">
        <v>90</v>
      </c>
      <c r="O85" s="55">
        <v>27.635000000000002</v>
      </c>
      <c r="P85" s="55">
        <v>27.635000000000002</v>
      </c>
      <c r="Q85" s="55"/>
      <c r="R85" s="55">
        <v>27.635000000000002</v>
      </c>
      <c r="S85" s="55"/>
      <c r="T85" s="55"/>
      <c r="U85" s="55"/>
      <c r="V85" s="55">
        <v>2015</v>
      </c>
      <c r="W85" s="55">
        <v>2017</v>
      </c>
      <c r="X85" s="71" t="s">
        <v>786</v>
      </c>
      <c r="Y85" s="72" t="s">
        <v>787</v>
      </c>
      <c r="Z85" s="73">
        <v>22566</v>
      </c>
      <c r="AA85" s="73">
        <v>19534.799900000002</v>
      </c>
      <c r="AB85" s="73">
        <v>8579</v>
      </c>
      <c r="AC85" s="73"/>
      <c r="AD85" s="73">
        <v>13987</v>
      </c>
      <c r="AE85" s="67"/>
      <c r="AF85" s="67"/>
      <c r="AG85" s="67">
        <f t="shared" si="9"/>
        <v>22566</v>
      </c>
      <c r="AH85" s="67">
        <f t="shared" si="10"/>
        <v>8579.25</v>
      </c>
      <c r="AI85" s="79">
        <v>13540</v>
      </c>
      <c r="AJ85" s="79">
        <v>5147.25</v>
      </c>
      <c r="AK85" s="79">
        <v>13540</v>
      </c>
      <c r="AL85" s="79"/>
      <c r="AM85" s="79"/>
      <c r="AN85" s="79">
        <v>4145.25</v>
      </c>
      <c r="AO85" s="79"/>
      <c r="AP85" s="79">
        <v>1002</v>
      </c>
      <c r="AQ85" s="79" t="s">
        <v>93</v>
      </c>
      <c r="AR85" s="79"/>
      <c r="AS85" s="55">
        <v>9026</v>
      </c>
      <c r="AT85" s="55">
        <v>3432</v>
      </c>
      <c r="AU85" s="93" t="s">
        <v>94</v>
      </c>
      <c r="AV85" s="55">
        <v>27.635000000000002</v>
      </c>
      <c r="AW85" s="94"/>
      <c r="AX85" s="94"/>
      <c r="AY85" s="95"/>
      <c r="AZ85" s="95"/>
      <c r="BA85" s="95"/>
      <c r="BB85" s="100"/>
      <c r="BC85" s="95"/>
      <c r="BD85" s="95"/>
      <c r="BE85" s="95"/>
      <c r="BF85" s="95"/>
      <c r="BG85" s="95"/>
      <c r="BH85" s="95"/>
      <c r="BI85" s="95">
        <f>VLOOKUP(D85,'部省规划资金拨付（年报数据）'!$C$8:'部省规划资金拨付（年报数据）'!$BE$464,18,FALSE)</f>
        <v>22566</v>
      </c>
      <c r="BJ85" s="43">
        <v>8579.25</v>
      </c>
      <c r="BK85" s="43">
        <v>0</v>
      </c>
      <c r="BL85" s="43"/>
      <c r="BM85" s="43">
        <v>8579.25</v>
      </c>
      <c r="BN85" s="43">
        <v>0</v>
      </c>
      <c r="BO85" s="43"/>
      <c r="BP85" s="43"/>
      <c r="BQ85" s="43"/>
      <c r="BR85" s="43"/>
      <c r="BS85" s="43"/>
      <c r="BT85" s="43">
        <f t="shared" si="11"/>
        <v>8579.25</v>
      </c>
      <c r="BU85" s="106" t="s">
        <v>95</v>
      </c>
      <c r="BV85" s="106" t="s">
        <v>95</v>
      </c>
      <c r="BW85" s="107">
        <f t="shared" si="12"/>
        <v>0.25</v>
      </c>
      <c r="BX85" s="107">
        <f t="shared" si="13"/>
        <v>10955.799900000002</v>
      </c>
      <c r="BY85" s="107"/>
      <c r="BZ85" s="107"/>
      <c r="CA85" s="110"/>
      <c r="CB85" s="143" t="e">
        <f>VLOOKUP(D85,'[2]附表2-2'!$C$18:$C$185,1,FALSE)</f>
        <v>#N/A</v>
      </c>
      <c r="CC85" s="16"/>
      <c r="CD85" s="16">
        <f>BI85/Z85</f>
        <v>1</v>
      </c>
    </row>
    <row r="86" spans="1:82" s="17" customFormat="1" ht="36" hidden="1">
      <c r="A86" s="28">
        <v>82</v>
      </c>
      <c r="B86" s="28" t="s">
        <v>274</v>
      </c>
      <c r="C86" s="28" t="s">
        <v>778</v>
      </c>
      <c r="D86" s="30" t="s">
        <v>788</v>
      </c>
      <c r="E86" s="31" t="s">
        <v>789</v>
      </c>
      <c r="F86" s="31" t="s">
        <v>789</v>
      </c>
      <c r="G86" s="32"/>
      <c r="H86" s="32"/>
      <c r="I86" s="38" t="s">
        <v>478</v>
      </c>
      <c r="J86" s="39" t="s">
        <v>87</v>
      </c>
      <c r="K86" s="40" t="s">
        <v>88</v>
      </c>
      <c r="L86" s="38"/>
      <c r="M86" s="41" t="s">
        <v>165</v>
      </c>
      <c r="N86" s="42" t="s">
        <v>119</v>
      </c>
      <c r="O86" s="43">
        <v>9</v>
      </c>
      <c r="P86" s="60">
        <v>7.9219999999999997</v>
      </c>
      <c r="Q86" s="60"/>
      <c r="R86" s="60">
        <v>7.9219999999999997</v>
      </c>
      <c r="S86" s="60"/>
      <c r="T86" s="60"/>
      <c r="U86" s="60"/>
      <c r="V86" s="60">
        <v>2017</v>
      </c>
      <c r="W86" s="55">
        <v>2018</v>
      </c>
      <c r="X86" s="71" t="s">
        <v>790</v>
      </c>
      <c r="Y86" s="75" t="s">
        <v>791</v>
      </c>
      <c r="Z86" s="73">
        <v>8474.35</v>
      </c>
      <c r="AA86" s="73">
        <v>5026.3620000000001</v>
      </c>
      <c r="AB86" s="73">
        <v>1584.4</v>
      </c>
      <c r="AC86" s="73"/>
      <c r="AD86" s="73">
        <v>6889.95</v>
      </c>
      <c r="AE86" s="67"/>
      <c r="AF86" s="67"/>
      <c r="AG86" s="67">
        <f t="shared" si="9"/>
        <v>8474.35</v>
      </c>
      <c r="AH86" s="67">
        <f t="shared" si="10"/>
        <v>1584.4</v>
      </c>
      <c r="AI86" s="79"/>
      <c r="AJ86" s="79"/>
      <c r="AK86" s="79"/>
      <c r="AL86" s="79"/>
      <c r="AM86" s="79"/>
      <c r="AN86" s="79"/>
      <c r="AO86" s="79"/>
      <c r="AP86" s="79"/>
      <c r="AQ86" s="79"/>
      <c r="AR86" s="79"/>
      <c r="AS86" s="55">
        <v>1697.4</v>
      </c>
      <c r="AT86" s="55">
        <v>389.7</v>
      </c>
      <c r="AU86" s="93" t="s">
        <v>246</v>
      </c>
      <c r="AV86" s="55"/>
      <c r="AW86" s="94">
        <v>6776.95</v>
      </c>
      <c r="AX86" s="94">
        <v>1194.7</v>
      </c>
      <c r="AY86" s="95" t="s">
        <v>94</v>
      </c>
      <c r="AZ86" s="95">
        <v>7.9219999999999997</v>
      </c>
      <c r="BA86" s="95"/>
      <c r="BB86" s="100"/>
      <c r="BC86" s="95"/>
      <c r="BD86" s="95"/>
      <c r="BE86" s="95"/>
      <c r="BF86" s="95"/>
      <c r="BG86" s="95"/>
      <c r="BH86" s="95"/>
      <c r="BI86" s="95">
        <f>VLOOKUP(D86,'部省规划资金拨付（年报数据）'!$C$8:'部省规划资金拨付（年报数据）'!$BE$464,18,FALSE)</f>
        <v>8474</v>
      </c>
      <c r="BJ86" s="43">
        <v>1584</v>
      </c>
      <c r="BK86" s="43">
        <v>0.400000000000091</v>
      </c>
      <c r="BL86" s="43"/>
      <c r="BM86" s="43">
        <v>1584</v>
      </c>
      <c r="BN86" s="43">
        <v>0</v>
      </c>
      <c r="BO86" s="43"/>
      <c r="BP86" s="43"/>
      <c r="BQ86" s="43"/>
      <c r="BR86" s="43"/>
      <c r="BS86" s="43"/>
      <c r="BT86" s="43">
        <f t="shared" si="11"/>
        <v>1584</v>
      </c>
      <c r="BU86" s="106" t="s">
        <v>95</v>
      </c>
      <c r="BV86" s="106" t="s">
        <v>95</v>
      </c>
      <c r="BW86" s="107">
        <f t="shared" si="12"/>
        <v>-4.9999999999727152E-2</v>
      </c>
      <c r="BX86" s="107">
        <f t="shared" si="13"/>
        <v>3441.962</v>
      </c>
      <c r="BY86" s="107"/>
      <c r="BZ86" s="107"/>
      <c r="CA86" s="110"/>
      <c r="CB86" s="143" t="e">
        <f>VLOOKUP(D86,'[2]附表2-2'!$C$18:$C$185,1,FALSE)</f>
        <v>#N/A</v>
      </c>
      <c r="CC86" s="16"/>
      <c r="CD86" s="16">
        <f>BI86/Z86</f>
        <v>0.99995869889726052</v>
      </c>
    </row>
    <row r="87" spans="1:82" s="17" customFormat="1" ht="48" hidden="1">
      <c r="A87" s="28">
        <v>83</v>
      </c>
      <c r="B87" s="28" t="s">
        <v>274</v>
      </c>
      <c r="C87" s="28" t="s">
        <v>281</v>
      </c>
      <c r="D87" s="36" t="s">
        <v>792</v>
      </c>
      <c r="E87" s="31" t="s">
        <v>784</v>
      </c>
      <c r="F87" s="31" t="s">
        <v>785</v>
      </c>
      <c r="G87" s="32"/>
      <c r="H87" s="32"/>
      <c r="I87" s="38" t="s">
        <v>478</v>
      </c>
      <c r="J87" s="39" t="s">
        <v>87</v>
      </c>
      <c r="K87" s="44" t="s">
        <v>140</v>
      </c>
      <c r="L87" s="38" t="s">
        <v>141</v>
      </c>
      <c r="M87" s="41" t="s">
        <v>165</v>
      </c>
      <c r="N87" s="42" t="s">
        <v>90</v>
      </c>
      <c r="O87" s="55">
        <v>9.3249999999999993</v>
      </c>
      <c r="P87" s="55">
        <v>9.3249999999999993</v>
      </c>
      <c r="Q87" s="55"/>
      <c r="R87" s="55">
        <v>9.3249999999999993</v>
      </c>
      <c r="S87" s="55"/>
      <c r="T87" s="55"/>
      <c r="U87" s="55"/>
      <c r="V87" s="55">
        <v>2015</v>
      </c>
      <c r="W87" s="55">
        <v>2017</v>
      </c>
      <c r="X87" s="71" t="s">
        <v>786</v>
      </c>
      <c r="Y87" s="72" t="s">
        <v>787</v>
      </c>
      <c r="Z87" s="73">
        <v>7882</v>
      </c>
      <c r="AA87" s="73">
        <v>5359.76</v>
      </c>
      <c r="AB87" s="73">
        <v>3730</v>
      </c>
      <c r="AC87" s="73"/>
      <c r="AD87" s="73">
        <v>4152</v>
      </c>
      <c r="AE87" s="67"/>
      <c r="AF87" s="67"/>
      <c r="AG87" s="67">
        <f t="shared" si="9"/>
        <v>7882</v>
      </c>
      <c r="AH87" s="67">
        <f t="shared" si="10"/>
        <v>3730.5</v>
      </c>
      <c r="AI87" s="79">
        <v>4729</v>
      </c>
      <c r="AJ87" s="79">
        <v>2238.5</v>
      </c>
      <c r="AK87" s="79">
        <v>4729</v>
      </c>
      <c r="AL87" s="79"/>
      <c r="AM87" s="79"/>
      <c r="AN87" s="79">
        <v>1678.5</v>
      </c>
      <c r="AO87" s="79"/>
      <c r="AP87" s="79">
        <v>560</v>
      </c>
      <c r="AQ87" s="79" t="s">
        <v>93</v>
      </c>
      <c r="AR87" s="79"/>
      <c r="AS87" s="55">
        <v>3153</v>
      </c>
      <c r="AT87" s="55">
        <v>1492</v>
      </c>
      <c r="AU87" s="93" t="s">
        <v>94</v>
      </c>
      <c r="AV87" s="55">
        <v>9.3249999999999993</v>
      </c>
      <c r="AW87" s="94"/>
      <c r="AX87" s="94"/>
      <c r="AY87" s="95"/>
      <c r="AZ87" s="95"/>
      <c r="BA87" s="95"/>
      <c r="BB87" s="100"/>
      <c r="BC87" s="95"/>
      <c r="BD87" s="95"/>
      <c r="BE87" s="95"/>
      <c r="BF87" s="95"/>
      <c r="BG87" s="95"/>
      <c r="BH87" s="95"/>
      <c r="BI87" s="95">
        <f>VLOOKUP(D87,'部省规划资金拨付（年报数据）'!$C$8:'部省规划资金拨付（年报数据）'!$BE$464,18,FALSE)</f>
        <v>7882</v>
      </c>
      <c r="BJ87" s="43">
        <v>3730.5</v>
      </c>
      <c r="BK87" s="43">
        <v>0</v>
      </c>
      <c r="BL87" s="43"/>
      <c r="BM87" s="43">
        <v>3730.5</v>
      </c>
      <c r="BN87" s="43">
        <v>0</v>
      </c>
      <c r="BO87" s="43"/>
      <c r="BP87" s="43"/>
      <c r="BQ87" s="43"/>
      <c r="BR87" s="43"/>
      <c r="BS87" s="43"/>
      <c r="BT87" s="43">
        <f t="shared" si="11"/>
        <v>3730.5</v>
      </c>
      <c r="BU87" s="106" t="s">
        <v>95</v>
      </c>
      <c r="BV87" s="106" t="s">
        <v>95</v>
      </c>
      <c r="BW87" s="107">
        <f t="shared" si="12"/>
        <v>0.5</v>
      </c>
      <c r="BX87" s="107">
        <f t="shared" si="13"/>
        <v>1629.7600000000002</v>
      </c>
      <c r="BY87" s="107"/>
      <c r="BZ87" s="107"/>
      <c r="CA87" s="110"/>
      <c r="CB87" s="143" t="e">
        <f>VLOOKUP(D87,'[2]附表2-2'!$C$18:$C$185,1,FALSE)</f>
        <v>#N/A</v>
      </c>
      <c r="CC87" s="16"/>
    </row>
    <row r="88" spans="1:82" s="17" customFormat="1" ht="36" hidden="1">
      <c r="A88" s="28">
        <v>84</v>
      </c>
      <c r="B88" s="28" t="s">
        <v>274</v>
      </c>
      <c r="C88" s="28" t="s">
        <v>281</v>
      </c>
      <c r="D88" s="36" t="s">
        <v>793</v>
      </c>
      <c r="E88" s="31" t="s">
        <v>793</v>
      </c>
      <c r="F88" s="31" t="s">
        <v>794</v>
      </c>
      <c r="G88" s="32" t="s">
        <v>795</v>
      </c>
      <c r="H88" s="32" t="s">
        <v>796</v>
      </c>
      <c r="I88" s="38" t="s">
        <v>478</v>
      </c>
      <c r="J88" s="39" t="s">
        <v>87</v>
      </c>
      <c r="K88" s="44" t="s">
        <v>140</v>
      </c>
      <c r="L88" s="38" t="s">
        <v>141</v>
      </c>
      <c r="M88" s="41" t="s">
        <v>165</v>
      </c>
      <c r="N88" s="42" t="s">
        <v>90</v>
      </c>
      <c r="O88" s="43">
        <v>6.5910000000000002</v>
      </c>
      <c r="P88" s="55">
        <v>6.59</v>
      </c>
      <c r="Q88" s="55"/>
      <c r="R88" s="55">
        <v>6.59</v>
      </c>
      <c r="S88" s="55"/>
      <c r="T88" s="55"/>
      <c r="U88" s="55"/>
      <c r="V88" s="55">
        <v>2016</v>
      </c>
      <c r="W88" s="55">
        <v>2018</v>
      </c>
      <c r="X88" s="71" t="s">
        <v>797</v>
      </c>
      <c r="Y88" s="72" t="s">
        <v>798</v>
      </c>
      <c r="Z88" s="73">
        <v>5000</v>
      </c>
      <c r="AA88" s="73">
        <v>1855.7439999999999</v>
      </c>
      <c r="AB88" s="73">
        <v>2636</v>
      </c>
      <c r="AC88" s="73">
        <v>2306.85</v>
      </c>
      <c r="AD88" s="73">
        <v>2364</v>
      </c>
      <c r="AE88" s="67"/>
      <c r="AF88" s="67"/>
      <c r="AG88" s="67">
        <f t="shared" si="9"/>
        <v>5000</v>
      </c>
      <c r="AH88" s="67">
        <f t="shared" si="10"/>
        <v>2636.1</v>
      </c>
      <c r="AI88" s="79">
        <v>1977</v>
      </c>
      <c r="AJ88" s="79">
        <v>791.1</v>
      </c>
      <c r="AK88" s="79">
        <v>1977</v>
      </c>
      <c r="AL88" s="79"/>
      <c r="AM88" s="79"/>
      <c r="AN88" s="79">
        <v>593.1</v>
      </c>
      <c r="AO88" s="79"/>
      <c r="AP88" s="79">
        <v>198</v>
      </c>
      <c r="AQ88" s="79" t="s">
        <v>246</v>
      </c>
      <c r="AR88" s="79"/>
      <c r="AS88" s="55">
        <v>3023</v>
      </c>
      <c r="AT88" s="55">
        <v>1845</v>
      </c>
      <c r="AU88" s="93" t="s">
        <v>94</v>
      </c>
      <c r="AV88" s="55">
        <v>6.59</v>
      </c>
      <c r="AW88" s="94"/>
      <c r="AX88" s="94"/>
      <c r="AY88" s="95"/>
      <c r="AZ88" s="95"/>
      <c r="BA88" s="95"/>
      <c r="BB88" s="100"/>
      <c r="BC88" s="95"/>
      <c r="BD88" s="95"/>
      <c r="BE88" s="95"/>
      <c r="BF88" s="95"/>
      <c r="BG88" s="95"/>
      <c r="BH88" s="95"/>
      <c r="BI88" s="95">
        <f>VLOOKUP(D88,'部省规划资金拨付（年报数据）'!$C$8:'部省规划资金拨付（年报数据）'!$BE$464,18,FALSE)</f>
        <v>4999.8</v>
      </c>
      <c r="BJ88" s="43">
        <v>2636.1</v>
      </c>
      <c r="BK88" s="43">
        <v>0</v>
      </c>
      <c r="BL88" s="43"/>
      <c r="BM88" s="43">
        <v>2636.1</v>
      </c>
      <c r="BN88" s="43">
        <v>0</v>
      </c>
      <c r="BO88" s="43"/>
      <c r="BP88" s="43"/>
      <c r="BQ88" s="43"/>
      <c r="BR88" s="43"/>
      <c r="BS88" s="43"/>
      <c r="BT88" s="43">
        <f t="shared" si="11"/>
        <v>2636.1</v>
      </c>
      <c r="BU88" s="106" t="s">
        <v>95</v>
      </c>
      <c r="BV88" s="106" t="s">
        <v>95</v>
      </c>
      <c r="BW88" s="107">
        <f t="shared" si="12"/>
        <v>0.29999999999972715</v>
      </c>
      <c r="BX88" s="107">
        <f t="shared" si="13"/>
        <v>-780.25600000000009</v>
      </c>
      <c r="BY88" s="107"/>
      <c r="BZ88" s="107"/>
      <c r="CA88" s="110"/>
      <c r="CB88" s="143" t="e">
        <f>VLOOKUP(D88,'[2]附表2-2'!$C$18:$C$185,1,FALSE)</f>
        <v>#N/A</v>
      </c>
      <c r="CC88" s="16"/>
    </row>
    <row r="89" spans="1:82" s="17" customFormat="1" ht="48" hidden="1">
      <c r="A89" s="28">
        <v>85</v>
      </c>
      <c r="B89" s="28" t="s">
        <v>274</v>
      </c>
      <c r="C89" s="28" t="s">
        <v>281</v>
      </c>
      <c r="D89" s="36" t="s">
        <v>799</v>
      </c>
      <c r="E89" s="31" t="s">
        <v>799</v>
      </c>
      <c r="F89" s="31" t="s">
        <v>799</v>
      </c>
      <c r="G89" s="32" t="s">
        <v>799</v>
      </c>
      <c r="H89" s="32" t="s">
        <v>800</v>
      </c>
      <c r="I89" s="38" t="s">
        <v>478</v>
      </c>
      <c r="J89" s="39" t="s">
        <v>87</v>
      </c>
      <c r="K89" s="44" t="s">
        <v>140</v>
      </c>
      <c r="L89" s="38" t="s">
        <v>141</v>
      </c>
      <c r="M89" s="41" t="s">
        <v>89</v>
      </c>
      <c r="N89" s="42" t="s">
        <v>113</v>
      </c>
      <c r="O89" s="43">
        <v>4.4950000000000001</v>
      </c>
      <c r="P89" s="55">
        <v>4.4950000000000001</v>
      </c>
      <c r="Q89" s="55">
        <v>4.367</v>
      </c>
      <c r="R89" s="55"/>
      <c r="S89" s="55"/>
      <c r="T89" s="55">
        <v>128</v>
      </c>
      <c r="U89" s="55"/>
      <c r="V89" s="55">
        <v>2016</v>
      </c>
      <c r="W89" s="55">
        <v>2018</v>
      </c>
      <c r="X89" s="71" t="s">
        <v>801</v>
      </c>
      <c r="Y89" s="72" t="s">
        <v>802</v>
      </c>
      <c r="Z89" s="73">
        <v>15537</v>
      </c>
      <c r="AA89" s="73">
        <v>10030.305200000001</v>
      </c>
      <c r="AB89" s="73">
        <v>4591</v>
      </c>
      <c r="AC89" s="73">
        <v>5457.1</v>
      </c>
      <c r="AD89" s="73">
        <v>10946</v>
      </c>
      <c r="AE89" s="67"/>
      <c r="AF89" s="67"/>
      <c r="AG89" s="67">
        <f t="shared" si="9"/>
        <v>15537</v>
      </c>
      <c r="AH89" s="67">
        <f t="shared" si="10"/>
        <v>4591</v>
      </c>
      <c r="AI89" s="79">
        <v>5250</v>
      </c>
      <c r="AJ89" s="79">
        <v>1377</v>
      </c>
      <c r="AK89" s="79">
        <v>5250</v>
      </c>
      <c r="AL89" s="79"/>
      <c r="AM89" s="79"/>
      <c r="AN89" s="79"/>
      <c r="AO89" s="79"/>
      <c r="AP89" s="79">
        <v>1377</v>
      </c>
      <c r="AQ89" s="79" t="s">
        <v>246</v>
      </c>
      <c r="AR89" s="79"/>
      <c r="AS89" s="55">
        <v>10287</v>
      </c>
      <c r="AT89" s="55">
        <v>3214</v>
      </c>
      <c r="AU89" s="93" t="s">
        <v>94</v>
      </c>
      <c r="AV89" s="55">
        <v>4.4950000000000001</v>
      </c>
      <c r="AW89" s="94"/>
      <c r="AX89" s="94"/>
      <c r="AY89" s="95"/>
      <c r="AZ89" s="95"/>
      <c r="BA89" s="95"/>
      <c r="BB89" s="100"/>
      <c r="BC89" s="95"/>
      <c r="BD89" s="95"/>
      <c r="BE89" s="95"/>
      <c r="BF89" s="95"/>
      <c r="BG89" s="95"/>
      <c r="BH89" s="95"/>
      <c r="BI89" s="95">
        <f>VLOOKUP(D89,'部省规划资金拨付（年报数据）'!$C$8:'部省规划资金拨付（年报数据）'!$BE$464,18,FALSE)</f>
        <v>15537</v>
      </c>
      <c r="BJ89" s="43">
        <v>4591</v>
      </c>
      <c r="BK89" s="43">
        <v>0</v>
      </c>
      <c r="BL89" s="43"/>
      <c r="BM89" s="43">
        <v>4591</v>
      </c>
      <c r="BN89" s="43">
        <v>0</v>
      </c>
      <c r="BO89" s="43"/>
      <c r="BP89" s="43"/>
      <c r="BQ89" s="43"/>
      <c r="BR89" s="43"/>
      <c r="BS89" s="43"/>
      <c r="BT89" s="43">
        <f t="shared" si="11"/>
        <v>4591</v>
      </c>
      <c r="BU89" s="106" t="s">
        <v>95</v>
      </c>
      <c r="BV89" s="106" t="s">
        <v>95</v>
      </c>
      <c r="BW89" s="107">
        <f t="shared" si="12"/>
        <v>0</v>
      </c>
      <c r="BX89" s="107">
        <f t="shared" si="13"/>
        <v>5439.3052000000007</v>
      </c>
      <c r="BY89" s="107"/>
      <c r="BZ89" s="107"/>
      <c r="CA89" s="110"/>
      <c r="CB89" s="143" t="e">
        <f>VLOOKUP(D89,'[2]附表2-2'!$C$18:$C$185,1,FALSE)</f>
        <v>#N/A</v>
      </c>
      <c r="CC89" s="16"/>
    </row>
    <row r="90" spans="1:82" s="17" customFormat="1" ht="48" hidden="1">
      <c r="A90" s="28">
        <v>86</v>
      </c>
      <c r="B90" s="28" t="s">
        <v>274</v>
      </c>
      <c r="C90" s="28" t="s">
        <v>287</v>
      </c>
      <c r="D90" s="36" t="s">
        <v>803</v>
      </c>
      <c r="E90" s="31" t="s">
        <v>804</v>
      </c>
      <c r="F90" s="31" t="s">
        <v>805</v>
      </c>
      <c r="G90" s="32"/>
      <c r="H90" s="32"/>
      <c r="I90" s="38" t="s">
        <v>478</v>
      </c>
      <c r="J90" s="39" t="s">
        <v>87</v>
      </c>
      <c r="K90" s="40" t="s">
        <v>88</v>
      </c>
      <c r="L90" s="38"/>
      <c r="M90" s="41" t="s">
        <v>165</v>
      </c>
      <c r="N90" s="42" t="s">
        <v>90</v>
      </c>
      <c r="O90" s="43">
        <v>11</v>
      </c>
      <c r="P90" s="55">
        <v>10.718</v>
      </c>
      <c r="Q90" s="55"/>
      <c r="R90" s="55">
        <v>10.718</v>
      </c>
      <c r="S90" s="55"/>
      <c r="T90" s="55"/>
      <c r="U90" s="55"/>
      <c r="V90" s="55">
        <v>2015</v>
      </c>
      <c r="W90" s="55">
        <v>2017</v>
      </c>
      <c r="X90" s="71" t="s">
        <v>806</v>
      </c>
      <c r="Y90" s="72" t="s">
        <v>807</v>
      </c>
      <c r="Z90" s="73">
        <v>19348</v>
      </c>
      <c r="AA90" s="73">
        <v>14685.8078</v>
      </c>
      <c r="AB90" s="73">
        <v>4472</v>
      </c>
      <c r="AC90" s="73"/>
      <c r="AD90" s="73">
        <v>14876</v>
      </c>
      <c r="AE90" s="79">
        <v>17559</v>
      </c>
      <c r="AF90" s="67">
        <v>2683.2</v>
      </c>
      <c r="AG90" s="67">
        <f t="shared" si="9"/>
        <v>1789</v>
      </c>
      <c r="AH90" s="67">
        <f t="shared" si="10"/>
        <v>1788.8</v>
      </c>
      <c r="AI90" s="79">
        <v>1789</v>
      </c>
      <c r="AJ90" s="79">
        <v>1788.8</v>
      </c>
      <c r="AK90" s="79">
        <v>1789</v>
      </c>
      <c r="AL90" s="79">
        <v>1788.8</v>
      </c>
      <c r="AM90" s="79"/>
      <c r="AN90" s="79"/>
      <c r="AO90" s="79"/>
      <c r="AP90" s="79"/>
      <c r="AQ90" s="79" t="s">
        <v>94</v>
      </c>
      <c r="AR90" s="79">
        <v>5</v>
      </c>
      <c r="AS90" s="55"/>
      <c r="AT90" s="55"/>
      <c r="AU90" s="93"/>
      <c r="AV90" s="55"/>
      <c r="AW90" s="94"/>
      <c r="AX90" s="94"/>
      <c r="AY90" s="95"/>
      <c r="AZ90" s="95"/>
      <c r="BA90" s="95"/>
      <c r="BB90" s="100"/>
      <c r="BC90" s="95"/>
      <c r="BD90" s="95"/>
      <c r="BE90" s="95"/>
      <c r="BF90" s="95"/>
      <c r="BG90" s="95"/>
      <c r="BH90" s="95"/>
      <c r="BI90" s="95">
        <f>VLOOKUP(D90,'部省规划资金拨付（年报数据）'!$C$8:'部省规划资金拨付（年报数据）'!$BE$464,18,FALSE)</f>
        <v>19347.5</v>
      </c>
      <c r="BJ90" s="43">
        <v>4472</v>
      </c>
      <c r="BK90" s="43">
        <v>0</v>
      </c>
      <c r="BL90" s="43"/>
      <c r="BM90" s="43">
        <v>4472</v>
      </c>
      <c r="BN90" s="43">
        <v>0</v>
      </c>
      <c r="BO90" s="43"/>
      <c r="BP90" s="43"/>
      <c r="BQ90" s="43"/>
      <c r="BR90" s="43"/>
      <c r="BS90" s="43"/>
      <c r="BT90" s="43">
        <f t="shared" si="11"/>
        <v>4472</v>
      </c>
      <c r="BU90" s="106" t="s">
        <v>95</v>
      </c>
      <c r="BV90" s="106" t="s">
        <v>95</v>
      </c>
      <c r="BW90" s="107">
        <f t="shared" si="12"/>
        <v>0.5</v>
      </c>
      <c r="BX90" s="107">
        <f t="shared" si="13"/>
        <v>10213.8078</v>
      </c>
      <c r="BY90" s="107"/>
      <c r="BZ90" s="107"/>
      <c r="CA90" s="110"/>
      <c r="CB90" s="143" t="e">
        <f>VLOOKUP(D90,'[2]附表2-2'!$C$18:$C$185,1,FALSE)</f>
        <v>#N/A</v>
      </c>
      <c r="CC90" s="16"/>
      <c r="CD90" s="16">
        <f>BI90/Z90</f>
        <v>0.99997415753566266</v>
      </c>
    </row>
    <row r="91" spans="1:82" s="17" customFormat="1" ht="36" hidden="1">
      <c r="A91" s="28">
        <v>87</v>
      </c>
      <c r="B91" s="28" t="s">
        <v>274</v>
      </c>
      <c r="C91" s="28" t="s">
        <v>287</v>
      </c>
      <c r="D91" s="30" t="s">
        <v>808</v>
      </c>
      <c r="E91" s="31" t="s">
        <v>809</v>
      </c>
      <c r="F91" s="31" t="s">
        <v>810</v>
      </c>
      <c r="G91" s="32"/>
      <c r="H91" s="32"/>
      <c r="I91" s="38" t="s">
        <v>478</v>
      </c>
      <c r="J91" s="39" t="s">
        <v>87</v>
      </c>
      <c r="K91" s="40" t="s">
        <v>88</v>
      </c>
      <c r="L91" s="38"/>
      <c r="M91" s="41" t="s">
        <v>165</v>
      </c>
      <c r="N91" s="42" t="s">
        <v>90</v>
      </c>
      <c r="O91" s="43">
        <v>55</v>
      </c>
      <c r="P91" s="55">
        <v>54.938000000000002</v>
      </c>
      <c r="Q91" s="55"/>
      <c r="R91" s="55">
        <v>54.938000000000002</v>
      </c>
      <c r="S91" s="55"/>
      <c r="T91" s="55"/>
      <c r="U91" s="55"/>
      <c r="V91" s="55">
        <v>2016</v>
      </c>
      <c r="W91" s="55">
        <v>2018</v>
      </c>
      <c r="X91" s="71" t="s">
        <v>811</v>
      </c>
      <c r="Y91" s="72" t="s">
        <v>812</v>
      </c>
      <c r="Z91" s="73">
        <v>49197</v>
      </c>
      <c r="AA91" s="73">
        <v>34508.2618</v>
      </c>
      <c r="AB91" s="73">
        <v>18585</v>
      </c>
      <c r="AC91" s="73"/>
      <c r="AD91" s="73">
        <v>30612</v>
      </c>
      <c r="AE91" s="67"/>
      <c r="AF91" s="67"/>
      <c r="AG91" s="67">
        <f t="shared" si="9"/>
        <v>49197</v>
      </c>
      <c r="AH91" s="67">
        <f t="shared" si="10"/>
        <v>18584.919999999998</v>
      </c>
      <c r="AI91" s="79">
        <v>14739</v>
      </c>
      <c r="AJ91" s="79">
        <v>0</v>
      </c>
      <c r="AK91" s="79">
        <v>14739</v>
      </c>
      <c r="AL91" s="79"/>
      <c r="AM91" s="79"/>
      <c r="AN91" s="79"/>
      <c r="AO91" s="79"/>
      <c r="AP91" s="79"/>
      <c r="AQ91" s="79" t="s">
        <v>246</v>
      </c>
      <c r="AR91" s="79"/>
      <c r="AS91" s="55">
        <v>17196</v>
      </c>
      <c r="AT91" s="55">
        <v>9826.92</v>
      </c>
      <c r="AU91" s="93" t="s">
        <v>93</v>
      </c>
      <c r="AV91" s="55"/>
      <c r="AW91" s="94">
        <v>17262</v>
      </c>
      <c r="AX91" s="94">
        <v>8758</v>
      </c>
      <c r="AY91" s="95" t="s">
        <v>94</v>
      </c>
      <c r="AZ91" s="95">
        <v>54.938000000000002</v>
      </c>
      <c r="BA91" s="95"/>
      <c r="BB91" s="100"/>
      <c r="BC91" s="95"/>
      <c r="BD91" s="95"/>
      <c r="BE91" s="95"/>
      <c r="BF91" s="95"/>
      <c r="BG91" s="95"/>
      <c r="BH91" s="95"/>
      <c r="BI91" s="95">
        <f>VLOOKUP(D91,'部省规划资金拨付（年报数据）'!$C$8:'部省规划资金拨付（年报数据）'!$BE$464,18,FALSE)</f>
        <v>49197</v>
      </c>
      <c r="BJ91" s="43">
        <v>17656</v>
      </c>
      <c r="BK91" s="43">
        <v>928.91999999999803</v>
      </c>
      <c r="BL91" s="43"/>
      <c r="BM91" s="43">
        <v>17656</v>
      </c>
      <c r="BN91" s="43">
        <v>381</v>
      </c>
      <c r="BO91" s="43"/>
      <c r="BP91" s="43">
        <v>381</v>
      </c>
      <c r="BQ91" s="43">
        <v>548</v>
      </c>
      <c r="BR91" s="43"/>
      <c r="BS91" s="43"/>
      <c r="BT91" s="43">
        <f t="shared" si="11"/>
        <v>18585</v>
      </c>
      <c r="BU91" s="106" t="s">
        <v>95</v>
      </c>
      <c r="BV91" s="106" t="s">
        <v>95</v>
      </c>
      <c r="BW91" s="107">
        <f t="shared" si="12"/>
        <v>0</v>
      </c>
      <c r="BX91" s="107">
        <f t="shared" si="13"/>
        <v>15923.2618</v>
      </c>
      <c r="BY91" s="107"/>
      <c r="BZ91" s="107"/>
      <c r="CA91" s="110"/>
      <c r="CB91" s="143" t="e">
        <f>VLOOKUP(D91,'[2]附表2-2'!$C$18:$C$185,1,FALSE)</f>
        <v>#N/A</v>
      </c>
      <c r="CC91" s="16"/>
      <c r="CD91" s="16">
        <f>BI91/Z91</f>
        <v>1</v>
      </c>
    </row>
    <row r="92" spans="1:82" s="17" customFormat="1" ht="36" hidden="1">
      <c r="A92" s="28">
        <v>88</v>
      </c>
      <c r="B92" s="28" t="s">
        <v>274</v>
      </c>
      <c r="C92" s="28" t="s">
        <v>813</v>
      </c>
      <c r="D92" s="36" t="s">
        <v>814</v>
      </c>
      <c r="E92" s="31" t="s">
        <v>814</v>
      </c>
      <c r="F92" s="31" t="s">
        <v>815</v>
      </c>
      <c r="G92" s="32"/>
      <c r="H92" s="32"/>
      <c r="I92" s="38" t="s">
        <v>478</v>
      </c>
      <c r="J92" s="39" t="s">
        <v>87</v>
      </c>
      <c r="K92" s="44" t="s">
        <v>88</v>
      </c>
      <c r="L92" s="47"/>
      <c r="M92" s="41" t="s">
        <v>165</v>
      </c>
      <c r="N92" s="42" t="s">
        <v>90</v>
      </c>
      <c r="O92" s="43">
        <v>22.01</v>
      </c>
      <c r="P92" s="55">
        <v>22.268000000000001</v>
      </c>
      <c r="Q92" s="55">
        <v>8.218</v>
      </c>
      <c r="R92" s="55">
        <v>13.04</v>
      </c>
      <c r="S92" s="55"/>
      <c r="T92" s="55">
        <v>1010</v>
      </c>
      <c r="U92" s="55"/>
      <c r="V92" s="55">
        <v>2015</v>
      </c>
      <c r="W92" s="55">
        <v>2017</v>
      </c>
      <c r="X92" s="71" t="s">
        <v>816</v>
      </c>
      <c r="Y92" s="72" t="s">
        <v>817</v>
      </c>
      <c r="Z92" s="73">
        <v>47705</v>
      </c>
      <c r="AA92" s="73">
        <v>35628.228799999997</v>
      </c>
      <c r="AB92" s="73">
        <v>13999</v>
      </c>
      <c r="AC92" s="73"/>
      <c r="AD92" s="67">
        <v>33706</v>
      </c>
      <c r="AE92" s="67"/>
      <c r="AF92" s="67"/>
      <c r="AG92" s="67">
        <f t="shared" si="9"/>
        <v>47705</v>
      </c>
      <c r="AH92" s="67">
        <f t="shared" si="10"/>
        <v>13999</v>
      </c>
      <c r="AI92" s="79">
        <v>28623</v>
      </c>
      <c r="AJ92" s="79">
        <v>8398.7000000000007</v>
      </c>
      <c r="AK92" s="79">
        <v>28623</v>
      </c>
      <c r="AL92" s="79"/>
      <c r="AM92" s="79"/>
      <c r="AN92" s="79">
        <v>3491.7</v>
      </c>
      <c r="AO92" s="79"/>
      <c r="AP92" s="79">
        <v>4907</v>
      </c>
      <c r="AQ92" s="79" t="s">
        <v>93</v>
      </c>
      <c r="AR92" s="79"/>
      <c r="AS92" s="55">
        <v>19082</v>
      </c>
      <c r="AT92" s="55">
        <v>5600.3</v>
      </c>
      <c r="AU92" s="93" t="s">
        <v>94</v>
      </c>
      <c r="AV92" s="55">
        <v>22.268000000000001</v>
      </c>
      <c r="AW92" s="94"/>
      <c r="AX92" s="94"/>
      <c r="AY92" s="95"/>
      <c r="AZ92" s="95"/>
      <c r="BA92" s="95"/>
      <c r="BB92" s="100"/>
      <c r="BC92" s="95"/>
      <c r="BD92" s="95"/>
      <c r="BE92" s="95"/>
      <c r="BF92" s="95"/>
      <c r="BG92" s="95"/>
      <c r="BH92" s="95"/>
      <c r="BI92" s="95">
        <f>VLOOKUP(D92,'部省规划资金拨付（年报数据）'!$C$8:'部省规划资金拨付（年报数据）'!$BE$464,18,FALSE)</f>
        <v>47705</v>
      </c>
      <c r="BJ92" s="43">
        <v>13998.7</v>
      </c>
      <c r="BK92" s="43">
        <v>0.29999999999927202</v>
      </c>
      <c r="BL92" s="43"/>
      <c r="BM92" s="43">
        <v>13998.7</v>
      </c>
      <c r="BN92" s="43">
        <v>0</v>
      </c>
      <c r="BO92" s="43"/>
      <c r="BP92" s="43"/>
      <c r="BQ92" s="43"/>
      <c r="BR92" s="43"/>
      <c r="BS92" s="43"/>
      <c r="BT92" s="43">
        <f t="shared" si="11"/>
        <v>13998.7</v>
      </c>
      <c r="BU92" s="106" t="s">
        <v>95</v>
      </c>
      <c r="BV92" s="106" t="s">
        <v>95</v>
      </c>
      <c r="BW92" s="107">
        <f t="shared" si="12"/>
        <v>-0.2999999999992724</v>
      </c>
      <c r="BX92" s="107">
        <f t="shared" si="13"/>
        <v>21629.228799999997</v>
      </c>
      <c r="BY92" s="107"/>
      <c r="BZ92" s="107"/>
      <c r="CA92" s="110" t="s">
        <v>337</v>
      </c>
      <c r="CB92" s="143" t="e">
        <f>VLOOKUP(D92,'[2]附表2-2'!$C$18:$C$185,1,FALSE)</f>
        <v>#N/A</v>
      </c>
      <c r="CC92" s="16"/>
      <c r="CD92" s="16">
        <f>BI92/Z92</f>
        <v>1</v>
      </c>
    </row>
    <row r="93" spans="1:82" s="17" customFormat="1" ht="36" hidden="1">
      <c r="A93" s="28">
        <v>89</v>
      </c>
      <c r="B93" s="28" t="s">
        <v>274</v>
      </c>
      <c r="C93" s="28" t="s">
        <v>818</v>
      </c>
      <c r="D93" s="30" t="s">
        <v>819</v>
      </c>
      <c r="E93" s="31" t="s">
        <v>819</v>
      </c>
      <c r="F93" s="31" t="s">
        <v>819</v>
      </c>
      <c r="G93" s="32"/>
      <c r="H93" s="32" t="s">
        <v>819</v>
      </c>
      <c r="I93" s="38" t="s">
        <v>478</v>
      </c>
      <c r="J93" s="39" t="s">
        <v>87</v>
      </c>
      <c r="K93" s="44" t="s">
        <v>88</v>
      </c>
      <c r="L93" s="47"/>
      <c r="M93" s="41" t="s">
        <v>89</v>
      </c>
      <c r="N93" s="42" t="s">
        <v>113</v>
      </c>
      <c r="O93" s="55">
        <v>1.6</v>
      </c>
      <c r="P93" s="55">
        <v>1.6</v>
      </c>
      <c r="Q93" s="55">
        <v>0.51939999999999997</v>
      </c>
      <c r="R93" s="55"/>
      <c r="S93" s="55"/>
      <c r="T93" s="55">
        <v>1080.5999999999999</v>
      </c>
      <c r="U93" s="55"/>
      <c r="V93" s="55">
        <v>2015</v>
      </c>
      <c r="W93" s="55">
        <v>2018</v>
      </c>
      <c r="X93" s="71" t="s">
        <v>820</v>
      </c>
      <c r="Y93" s="72" t="s">
        <v>821</v>
      </c>
      <c r="Z93" s="73">
        <v>75731.87</v>
      </c>
      <c r="AA93" s="73">
        <v>37803.909800000001</v>
      </c>
      <c r="AB93" s="73">
        <v>8059</v>
      </c>
      <c r="AC93" s="73">
        <v>0</v>
      </c>
      <c r="AD93" s="67">
        <v>67672.87</v>
      </c>
      <c r="AE93" s="67"/>
      <c r="AF93" s="67"/>
      <c r="AG93" s="67">
        <f t="shared" si="9"/>
        <v>75731.87</v>
      </c>
      <c r="AH93" s="67">
        <f t="shared" si="10"/>
        <v>8059</v>
      </c>
      <c r="AI93" s="79">
        <v>45439</v>
      </c>
      <c r="AJ93" s="79">
        <v>2609</v>
      </c>
      <c r="AK93" s="79">
        <v>45439</v>
      </c>
      <c r="AL93" s="79"/>
      <c r="AM93" s="79"/>
      <c r="AN93" s="79">
        <v>175</v>
      </c>
      <c r="AO93" s="79"/>
      <c r="AP93" s="79">
        <v>2434</v>
      </c>
      <c r="AQ93" s="79" t="s">
        <v>93</v>
      </c>
      <c r="AR93" s="79"/>
      <c r="AS93" s="55">
        <v>22719</v>
      </c>
      <c r="AT93" s="55">
        <v>3838</v>
      </c>
      <c r="AU93" s="93" t="s">
        <v>93</v>
      </c>
      <c r="AV93" s="55"/>
      <c r="AW93" s="94">
        <v>7573.87</v>
      </c>
      <c r="AX93" s="94">
        <v>1612</v>
      </c>
      <c r="AY93" s="95" t="s">
        <v>94</v>
      </c>
      <c r="AZ93" s="95">
        <v>1.6</v>
      </c>
      <c r="BA93" s="95"/>
      <c r="BB93" s="100"/>
      <c r="BC93" s="95"/>
      <c r="BD93" s="95"/>
      <c r="BE93" s="95"/>
      <c r="BF93" s="95"/>
      <c r="BG93" s="95"/>
      <c r="BH93" s="95"/>
      <c r="BI93" s="95">
        <f>VLOOKUP(D93,'部省规划资金拨付（年报数据）'!$C$8:'部省规划资金拨付（年报数据）'!$BE$464,18,FALSE)</f>
        <v>75732</v>
      </c>
      <c r="BJ93" s="43">
        <v>8059</v>
      </c>
      <c r="BK93" s="43">
        <v>0</v>
      </c>
      <c r="BL93" s="43"/>
      <c r="BM93" s="43">
        <v>8059</v>
      </c>
      <c r="BN93" s="43">
        <v>0</v>
      </c>
      <c r="BO93" s="43"/>
      <c r="BP93" s="43"/>
      <c r="BQ93" s="43"/>
      <c r="BR93" s="43"/>
      <c r="BS93" s="43"/>
      <c r="BT93" s="43">
        <f t="shared" si="11"/>
        <v>8059</v>
      </c>
      <c r="BU93" s="106" t="s">
        <v>95</v>
      </c>
      <c r="BV93" s="106" t="s">
        <v>95</v>
      </c>
      <c r="BW93" s="107">
        <f t="shared" si="12"/>
        <v>-0.13000000000465661</v>
      </c>
      <c r="BX93" s="107">
        <f t="shared" si="13"/>
        <v>29744.909800000001</v>
      </c>
      <c r="BY93" s="107"/>
      <c r="BZ93" s="107"/>
      <c r="CA93" s="110"/>
      <c r="CB93" s="143" t="e">
        <f>VLOOKUP(D93,'[2]附表2-2'!$C$18:$C$185,1,FALSE)</f>
        <v>#N/A</v>
      </c>
      <c r="CC93" s="16"/>
    </row>
    <row r="94" spans="1:82" s="17" customFormat="1" ht="36" hidden="1">
      <c r="A94" s="28">
        <v>90</v>
      </c>
      <c r="B94" s="28" t="s">
        <v>293</v>
      </c>
      <c r="C94" s="28" t="s">
        <v>822</v>
      </c>
      <c r="D94" s="36" t="s">
        <v>823</v>
      </c>
      <c r="E94" s="31" t="s">
        <v>823</v>
      </c>
      <c r="F94" s="31" t="s">
        <v>823</v>
      </c>
      <c r="G94" s="32"/>
      <c r="H94" s="32" t="s">
        <v>823</v>
      </c>
      <c r="I94" s="38" t="s">
        <v>478</v>
      </c>
      <c r="J94" s="39" t="s">
        <v>87</v>
      </c>
      <c r="K94" s="54" t="s">
        <v>88</v>
      </c>
      <c r="L94" s="38"/>
      <c r="M94" s="41" t="s">
        <v>89</v>
      </c>
      <c r="N94" s="42" t="s">
        <v>119</v>
      </c>
      <c r="O94" s="43">
        <v>12.006</v>
      </c>
      <c r="P94" s="55">
        <v>12</v>
      </c>
      <c r="Q94" s="55"/>
      <c r="R94" s="55">
        <v>12</v>
      </c>
      <c r="S94" s="55"/>
      <c r="T94" s="55"/>
      <c r="U94" s="55"/>
      <c r="V94" s="55">
        <v>2016</v>
      </c>
      <c r="W94" s="55">
        <v>2018</v>
      </c>
      <c r="X94" s="71" t="s">
        <v>824</v>
      </c>
      <c r="Y94" s="72" t="s">
        <v>825</v>
      </c>
      <c r="Z94" s="73">
        <v>11346</v>
      </c>
      <c r="AA94" s="73">
        <v>9114.9812000000002</v>
      </c>
      <c r="AB94" s="73">
        <v>2696</v>
      </c>
      <c r="AC94" s="73">
        <v>2020</v>
      </c>
      <c r="AD94" s="79">
        <v>8650</v>
      </c>
      <c r="AE94" s="67"/>
      <c r="AF94" s="67"/>
      <c r="AG94" s="67">
        <f t="shared" si="9"/>
        <v>11346</v>
      </c>
      <c r="AH94" s="67">
        <f t="shared" si="10"/>
        <v>2696</v>
      </c>
      <c r="AI94" s="79">
        <v>6808</v>
      </c>
      <c r="AJ94" s="79">
        <v>1618</v>
      </c>
      <c r="AK94" s="79">
        <v>6808</v>
      </c>
      <c r="AL94" s="79"/>
      <c r="AM94" s="79"/>
      <c r="AN94" s="79">
        <v>1440</v>
      </c>
      <c r="AO94" s="79"/>
      <c r="AP94" s="79">
        <v>178</v>
      </c>
      <c r="AQ94" s="79" t="s">
        <v>93</v>
      </c>
      <c r="AR94" s="79"/>
      <c r="AS94" s="55">
        <v>4538</v>
      </c>
      <c r="AT94" s="55">
        <v>1078</v>
      </c>
      <c r="AU94" s="93" t="s">
        <v>94</v>
      </c>
      <c r="AV94" s="55">
        <v>12</v>
      </c>
      <c r="AW94" s="94"/>
      <c r="AX94" s="94"/>
      <c r="AY94" s="95"/>
      <c r="AZ94" s="95"/>
      <c r="BA94" s="95"/>
      <c r="BB94" s="100"/>
      <c r="BC94" s="95"/>
      <c r="BD94" s="95"/>
      <c r="BE94" s="95"/>
      <c r="BF94" s="95"/>
      <c r="BG94" s="95"/>
      <c r="BH94" s="95"/>
      <c r="BI94" s="95">
        <f>VLOOKUP(D94,'部省规划资金拨付（年报数据）'!$C$8:'部省规划资金拨付（年报数据）'!$BE$464,18,FALSE)</f>
        <v>7443.8</v>
      </c>
      <c r="BJ94" s="43">
        <v>2696</v>
      </c>
      <c r="BK94" s="43">
        <v>0</v>
      </c>
      <c r="BL94" s="43"/>
      <c r="BM94" s="43">
        <v>2696</v>
      </c>
      <c r="BN94" s="43">
        <v>0</v>
      </c>
      <c r="BO94" s="43"/>
      <c r="BP94" s="43"/>
      <c r="BQ94" s="43"/>
      <c r="BR94" s="43"/>
      <c r="BS94" s="43"/>
      <c r="BT94" s="43">
        <f t="shared" si="11"/>
        <v>2696</v>
      </c>
      <c r="BU94" s="106" t="s">
        <v>95</v>
      </c>
      <c r="BV94" s="106" t="s">
        <v>95</v>
      </c>
      <c r="BW94" s="107">
        <f t="shared" si="12"/>
        <v>3902.2</v>
      </c>
      <c r="BX94" s="107">
        <f t="shared" si="13"/>
        <v>6418.9812000000002</v>
      </c>
      <c r="BY94" s="107"/>
      <c r="BZ94" s="107"/>
      <c r="CA94" s="110"/>
      <c r="CB94" s="143" t="e">
        <f>VLOOKUP(D94,'[2]附表2-2'!$C$18:$C$185,1,FALSE)</f>
        <v>#N/A</v>
      </c>
      <c r="CC94" s="16"/>
    </row>
    <row r="95" spans="1:82" s="17" customFormat="1" ht="48" hidden="1">
      <c r="A95" s="28">
        <v>91</v>
      </c>
      <c r="B95" s="28" t="s">
        <v>293</v>
      </c>
      <c r="C95" s="28" t="s">
        <v>822</v>
      </c>
      <c r="D95" s="30" t="s">
        <v>826</v>
      </c>
      <c r="E95" s="31" t="s">
        <v>827</v>
      </c>
      <c r="F95" s="31" t="s">
        <v>827</v>
      </c>
      <c r="G95" s="32"/>
      <c r="H95" s="32"/>
      <c r="I95" s="38" t="s">
        <v>478</v>
      </c>
      <c r="J95" s="39" t="s">
        <v>87</v>
      </c>
      <c r="K95" s="40" t="s">
        <v>88</v>
      </c>
      <c r="L95" s="38"/>
      <c r="M95" s="41" t="s">
        <v>134</v>
      </c>
      <c r="N95" s="42" t="s">
        <v>119</v>
      </c>
      <c r="O95" s="43">
        <v>28.981999999999999</v>
      </c>
      <c r="P95" s="55">
        <v>28.981999999999999</v>
      </c>
      <c r="Q95" s="55"/>
      <c r="R95" s="55">
        <v>28.981999999999999</v>
      </c>
      <c r="S95" s="55"/>
      <c r="T95" s="55"/>
      <c r="U95" s="55"/>
      <c r="V95" s="55">
        <v>2016</v>
      </c>
      <c r="W95" s="55">
        <v>2018</v>
      </c>
      <c r="X95" s="71" t="s">
        <v>828</v>
      </c>
      <c r="Y95" s="72" t="s">
        <v>829</v>
      </c>
      <c r="Z95" s="73">
        <v>36901</v>
      </c>
      <c r="AA95" s="73">
        <v>25144.417399999998</v>
      </c>
      <c r="AB95" s="73">
        <v>6156</v>
      </c>
      <c r="AC95" s="73"/>
      <c r="AD95" s="79">
        <v>30745</v>
      </c>
      <c r="AE95" s="67"/>
      <c r="AF95" s="67"/>
      <c r="AG95" s="67">
        <f t="shared" si="9"/>
        <v>28069.7</v>
      </c>
      <c r="AH95" s="67">
        <f t="shared" si="10"/>
        <v>6156.1</v>
      </c>
      <c r="AI95" s="79">
        <v>8400</v>
      </c>
      <c r="AJ95" s="79">
        <v>0</v>
      </c>
      <c r="AK95" s="79">
        <v>8400</v>
      </c>
      <c r="AL95" s="79"/>
      <c r="AM95" s="79"/>
      <c r="AN95" s="79"/>
      <c r="AO95" s="79"/>
      <c r="AP95" s="79"/>
      <c r="AQ95" s="79" t="s">
        <v>246</v>
      </c>
      <c r="AR95" s="79"/>
      <c r="AS95" s="55">
        <v>5600</v>
      </c>
      <c r="AT95" s="55">
        <v>2800</v>
      </c>
      <c r="AU95" s="93" t="s">
        <v>93</v>
      </c>
      <c r="AV95" s="55"/>
      <c r="AW95" s="94">
        <v>11830.7</v>
      </c>
      <c r="AX95" s="94">
        <v>2424.1</v>
      </c>
      <c r="AY95" s="95" t="s">
        <v>93</v>
      </c>
      <c r="AZ95" s="95"/>
      <c r="BA95" s="95">
        <v>2239</v>
      </c>
      <c r="BB95" s="100">
        <v>932</v>
      </c>
      <c r="BC95" s="95" t="s">
        <v>94</v>
      </c>
      <c r="BD95" s="95">
        <v>28.981999999999999</v>
      </c>
      <c r="BE95" s="95"/>
      <c r="BF95" s="95"/>
      <c r="BG95" s="95"/>
      <c r="BH95" s="95"/>
      <c r="BI95" s="95">
        <f>VLOOKUP(D95,'部省规划资金拨付（年报数据）'!$C$8:'部省规划资金拨付（年报数据）'!$BE$464,18,FALSE)</f>
        <v>36901</v>
      </c>
      <c r="BJ95" s="43">
        <v>4344</v>
      </c>
      <c r="BK95" s="43">
        <v>1812.1</v>
      </c>
      <c r="BL95" s="43"/>
      <c r="BM95" s="43">
        <v>4344</v>
      </c>
      <c r="BN95" s="43">
        <v>743</v>
      </c>
      <c r="BO95" s="43"/>
      <c r="BP95" s="43">
        <v>743</v>
      </c>
      <c r="BQ95" s="43">
        <v>1069</v>
      </c>
      <c r="BR95" s="43"/>
      <c r="BS95" s="43"/>
      <c r="BT95" s="43">
        <f t="shared" si="11"/>
        <v>6156</v>
      </c>
      <c r="BU95" s="106" t="s">
        <v>95</v>
      </c>
      <c r="BV95" s="106" t="s">
        <v>95</v>
      </c>
      <c r="BW95" s="107">
        <f t="shared" si="12"/>
        <v>0</v>
      </c>
      <c r="BX95" s="107">
        <f t="shared" si="13"/>
        <v>18988.417399999998</v>
      </c>
      <c r="BY95" s="107"/>
      <c r="BZ95" s="107"/>
      <c r="CA95" s="110"/>
      <c r="CB95" s="143" t="e">
        <f>VLOOKUP(D95,'[2]附表2-2'!$C$18:$C$185,1,FALSE)</f>
        <v>#N/A</v>
      </c>
      <c r="CC95" s="16"/>
      <c r="CD95" s="16">
        <f>BI95/Z95</f>
        <v>1</v>
      </c>
    </row>
    <row r="96" spans="1:82" s="17" customFormat="1" ht="36" hidden="1">
      <c r="A96" s="28">
        <v>92</v>
      </c>
      <c r="B96" s="28" t="s">
        <v>293</v>
      </c>
      <c r="C96" s="28" t="s">
        <v>830</v>
      </c>
      <c r="D96" s="36" t="s">
        <v>831</v>
      </c>
      <c r="E96" s="31" t="s">
        <v>831</v>
      </c>
      <c r="F96" s="31" t="s">
        <v>831</v>
      </c>
      <c r="G96" s="32" t="s">
        <v>831</v>
      </c>
      <c r="H96" s="32" t="s">
        <v>832</v>
      </c>
      <c r="I96" s="38" t="s">
        <v>478</v>
      </c>
      <c r="J96" s="39" t="s">
        <v>87</v>
      </c>
      <c r="K96" s="44" t="s">
        <v>140</v>
      </c>
      <c r="L96" s="38" t="s">
        <v>141</v>
      </c>
      <c r="M96" s="41" t="s">
        <v>89</v>
      </c>
      <c r="N96" s="42" t="s">
        <v>119</v>
      </c>
      <c r="O96" s="43">
        <v>5.5110000000000001</v>
      </c>
      <c r="P96" s="55">
        <v>5.5110000000000001</v>
      </c>
      <c r="Q96" s="55">
        <v>5.5110000000000001</v>
      </c>
      <c r="R96" s="55"/>
      <c r="S96" s="55"/>
      <c r="T96" s="55"/>
      <c r="U96" s="55"/>
      <c r="V96" s="55">
        <v>2015</v>
      </c>
      <c r="W96" s="55">
        <v>2017</v>
      </c>
      <c r="X96" s="71" t="s">
        <v>833</v>
      </c>
      <c r="Y96" s="72" t="s">
        <v>834</v>
      </c>
      <c r="Z96" s="73">
        <v>22619</v>
      </c>
      <c r="AA96" s="73">
        <v>14237.608700000001</v>
      </c>
      <c r="AB96" s="73">
        <v>1653</v>
      </c>
      <c r="AC96" s="73">
        <v>1653</v>
      </c>
      <c r="AD96" s="67">
        <v>20966</v>
      </c>
      <c r="AE96" s="67"/>
      <c r="AF96" s="67"/>
      <c r="AG96" s="67">
        <f t="shared" si="9"/>
        <v>22619</v>
      </c>
      <c r="AH96" s="67">
        <f t="shared" si="10"/>
        <v>1653</v>
      </c>
      <c r="AI96" s="79">
        <v>13571</v>
      </c>
      <c r="AJ96" s="79">
        <v>1653</v>
      </c>
      <c r="AK96" s="79">
        <v>13571</v>
      </c>
      <c r="AL96" s="79">
        <v>1653</v>
      </c>
      <c r="AM96" s="79"/>
      <c r="AN96" s="79"/>
      <c r="AO96" s="79"/>
      <c r="AP96" s="79"/>
      <c r="AQ96" s="79" t="s">
        <v>93</v>
      </c>
      <c r="AR96" s="79"/>
      <c r="AS96" s="55">
        <v>9048</v>
      </c>
      <c r="AT96" s="55"/>
      <c r="AU96" s="93" t="s">
        <v>94</v>
      </c>
      <c r="AV96" s="55">
        <v>5.5110000000000001</v>
      </c>
      <c r="AW96" s="94"/>
      <c r="AX96" s="94"/>
      <c r="AY96" s="95"/>
      <c r="AZ96" s="95"/>
      <c r="BA96" s="95"/>
      <c r="BB96" s="100"/>
      <c r="BC96" s="95"/>
      <c r="BD96" s="95"/>
      <c r="BE96" s="95"/>
      <c r="BF96" s="95"/>
      <c r="BG96" s="95"/>
      <c r="BH96" s="95"/>
      <c r="BI96" s="95">
        <f>VLOOKUP(D96,'部省规划资金拨付（年报数据）'!$C$8:'部省规划资金拨付（年报数据）'!$BE$464,18,FALSE)</f>
        <v>21876.799999999999</v>
      </c>
      <c r="BJ96" s="43">
        <v>1653</v>
      </c>
      <c r="BK96" s="43">
        <v>0</v>
      </c>
      <c r="BL96" s="43"/>
      <c r="BM96" s="43">
        <v>1653</v>
      </c>
      <c r="BN96" s="43">
        <v>0</v>
      </c>
      <c r="BO96" s="43"/>
      <c r="BP96" s="43"/>
      <c r="BQ96" s="43"/>
      <c r="BR96" s="43"/>
      <c r="BS96" s="43"/>
      <c r="BT96" s="43">
        <f t="shared" si="11"/>
        <v>1653</v>
      </c>
      <c r="BU96" s="106" t="s">
        <v>95</v>
      </c>
      <c r="BV96" s="106" t="s">
        <v>95</v>
      </c>
      <c r="BW96" s="107">
        <f t="shared" si="12"/>
        <v>742.20000000000073</v>
      </c>
      <c r="BX96" s="107">
        <f t="shared" si="13"/>
        <v>12584.608700000001</v>
      </c>
      <c r="BY96" s="107"/>
      <c r="BZ96" s="107"/>
      <c r="CA96" s="110"/>
      <c r="CB96" s="143" t="e">
        <f>VLOOKUP(D96,'[2]附表2-2'!$C$18:$C$185,1,FALSE)</f>
        <v>#N/A</v>
      </c>
      <c r="CC96" s="16"/>
    </row>
    <row r="97" spans="1:82" s="17" customFormat="1" ht="36" hidden="1">
      <c r="A97" s="28">
        <v>93</v>
      </c>
      <c r="B97" s="28" t="s">
        <v>293</v>
      </c>
      <c r="C97" s="28" t="s">
        <v>835</v>
      </c>
      <c r="D97" s="36" t="s">
        <v>836</v>
      </c>
      <c r="E97" s="31" t="s">
        <v>836</v>
      </c>
      <c r="F97" s="31" t="s">
        <v>836</v>
      </c>
      <c r="G97" s="32"/>
      <c r="H97" s="32"/>
      <c r="I97" s="38" t="s">
        <v>478</v>
      </c>
      <c r="J97" s="39" t="s">
        <v>87</v>
      </c>
      <c r="K97" s="54" t="s">
        <v>88</v>
      </c>
      <c r="L97" s="38"/>
      <c r="M97" s="41" t="s">
        <v>134</v>
      </c>
      <c r="N97" s="42" t="s">
        <v>119</v>
      </c>
      <c r="O97" s="43">
        <v>22.556999999999999</v>
      </c>
      <c r="P97" s="55">
        <v>23</v>
      </c>
      <c r="Q97" s="55"/>
      <c r="R97" s="55">
        <v>23</v>
      </c>
      <c r="S97" s="55"/>
      <c r="T97" s="55"/>
      <c r="U97" s="55"/>
      <c r="V97" s="55">
        <v>2015</v>
      </c>
      <c r="W97" s="55">
        <v>2017</v>
      </c>
      <c r="X97" s="71" t="s">
        <v>837</v>
      </c>
      <c r="Y97" s="72" t="s">
        <v>838</v>
      </c>
      <c r="Z97" s="73">
        <v>19742</v>
      </c>
      <c r="AA97" s="73">
        <v>14206.182000000001</v>
      </c>
      <c r="AB97" s="73">
        <v>4511</v>
      </c>
      <c r="AC97" s="73"/>
      <c r="AD97" s="67">
        <v>15231</v>
      </c>
      <c r="AE97" s="67"/>
      <c r="AF97" s="67"/>
      <c r="AG97" s="67">
        <f t="shared" si="9"/>
        <v>19742</v>
      </c>
      <c r="AH97" s="67">
        <f t="shared" si="10"/>
        <v>4511</v>
      </c>
      <c r="AI97" s="79">
        <v>11845</v>
      </c>
      <c r="AJ97" s="79">
        <v>2760</v>
      </c>
      <c r="AK97" s="79">
        <v>11845</v>
      </c>
      <c r="AL97" s="79"/>
      <c r="AM97" s="79"/>
      <c r="AN97" s="79">
        <v>2760</v>
      </c>
      <c r="AO97" s="79"/>
      <c r="AP97" s="79"/>
      <c r="AQ97" s="79" t="s">
        <v>93</v>
      </c>
      <c r="AR97" s="79"/>
      <c r="AS97" s="55">
        <v>7897</v>
      </c>
      <c r="AT97" s="55">
        <v>1751</v>
      </c>
      <c r="AU97" s="93" t="s">
        <v>94</v>
      </c>
      <c r="AV97" s="55">
        <v>23</v>
      </c>
      <c r="AW97" s="94"/>
      <c r="AX97" s="94"/>
      <c r="AY97" s="95"/>
      <c r="AZ97" s="95"/>
      <c r="BA97" s="95"/>
      <c r="BB97" s="100"/>
      <c r="BC97" s="95"/>
      <c r="BD97" s="95"/>
      <c r="BE97" s="95"/>
      <c r="BF97" s="95"/>
      <c r="BG97" s="95"/>
      <c r="BH97" s="95"/>
      <c r="BI97" s="95">
        <f>VLOOKUP(D97,'部省规划资金拨付（年报数据）'!$C$8:'部省规划资金拨付（年报数据）'!$BE$464,18,FALSE)</f>
        <v>19742</v>
      </c>
      <c r="BJ97" s="43">
        <v>4511</v>
      </c>
      <c r="BK97" s="43">
        <v>0</v>
      </c>
      <c r="BL97" s="43"/>
      <c r="BM97" s="43">
        <v>4511</v>
      </c>
      <c r="BN97" s="43">
        <v>0</v>
      </c>
      <c r="BO97" s="43"/>
      <c r="BP97" s="43"/>
      <c r="BQ97" s="43"/>
      <c r="BR97" s="43"/>
      <c r="BS97" s="43"/>
      <c r="BT97" s="43">
        <f t="shared" si="11"/>
        <v>4511</v>
      </c>
      <c r="BU97" s="106" t="s">
        <v>95</v>
      </c>
      <c r="BV97" s="106" t="s">
        <v>95</v>
      </c>
      <c r="BW97" s="107">
        <f t="shared" si="12"/>
        <v>0</v>
      </c>
      <c r="BX97" s="107">
        <f t="shared" si="13"/>
        <v>9695.1820000000007</v>
      </c>
      <c r="BY97" s="107"/>
      <c r="BZ97" s="107"/>
      <c r="CA97" s="110"/>
      <c r="CB97" s="143" t="e">
        <f>VLOOKUP(D97,'[2]附表2-2'!$C$18:$C$185,1,FALSE)</f>
        <v>#N/A</v>
      </c>
      <c r="CC97" s="16"/>
      <c r="CD97" s="16">
        <f>BI97/Z97</f>
        <v>1</v>
      </c>
    </row>
    <row r="98" spans="1:82" s="17" customFormat="1" ht="36" hidden="1">
      <c r="A98" s="28">
        <v>94</v>
      </c>
      <c r="B98" s="28" t="s">
        <v>293</v>
      </c>
      <c r="C98" s="28" t="s">
        <v>839</v>
      </c>
      <c r="D98" s="36" t="s">
        <v>840</v>
      </c>
      <c r="E98" s="31" t="s">
        <v>840</v>
      </c>
      <c r="F98" s="31" t="s">
        <v>840</v>
      </c>
      <c r="G98" s="32"/>
      <c r="H98" s="32" t="s">
        <v>840</v>
      </c>
      <c r="I98" s="38" t="s">
        <v>478</v>
      </c>
      <c r="J98" s="39" t="s">
        <v>87</v>
      </c>
      <c r="K98" s="40" t="s">
        <v>88</v>
      </c>
      <c r="L98" s="38"/>
      <c r="M98" s="41" t="s">
        <v>134</v>
      </c>
      <c r="N98" s="42" t="s">
        <v>119</v>
      </c>
      <c r="O98" s="43">
        <v>35.003999999999998</v>
      </c>
      <c r="P98" s="55">
        <v>34.85</v>
      </c>
      <c r="Q98" s="55">
        <v>5.2460000000000004</v>
      </c>
      <c r="R98" s="55"/>
      <c r="S98" s="55">
        <v>29.603999999999999</v>
      </c>
      <c r="T98" s="55"/>
      <c r="U98" s="55"/>
      <c r="V98" s="55">
        <v>2016</v>
      </c>
      <c r="W98" s="55">
        <v>2018</v>
      </c>
      <c r="X98" s="71" t="s">
        <v>841</v>
      </c>
      <c r="Y98" s="72" t="s">
        <v>842</v>
      </c>
      <c r="Z98" s="73">
        <v>39373.97</v>
      </c>
      <c r="AA98" s="73">
        <v>31284.0245</v>
      </c>
      <c r="AB98" s="73">
        <v>6970</v>
      </c>
      <c r="AC98" s="73">
        <v>2020</v>
      </c>
      <c r="AD98" s="67">
        <v>32403.97</v>
      </c>
      <c r="AE98" s="67"/>
      <c r="AF98" s="67"/>
      <c r="AG98" s="67">
        <f t="shared" si="9"/>
        <v>35373.278999999995</v>
      </c>
      <c r="AH98" s="67">
        <f t="shared" si="10"/>
        <v>6969.9999999999991</v>
      </c>
      <c r="AI98" s="79">
        <v>11812</v>
      </c>
      <c r="AJ98" s="79">
        <v>2091</v>
      </c>
      <c r="AK98" s="79">
        <v>11812</v>
      </c>
      <c r="AL98" s="79"/>
      <c r="AM98" s="79"/>
      <c r="AN98" s="79">
        <v>2091</v>
      </c>
      <c r="AO98" s="79"/>
      <c r="AP98" s="79"/>
      <c r="AQ98" s="79" t="s">
        <v>246</v>
      </c>
      <c r="AR98" s="79"/>
      <c r="AS98" s="55">
        <v>11812.382</v>
      </c>
      <c r="AT98" s="55">
        <v>2327.4</v>
      </c>
      <c r="AU98" s="93" t="s">
        <v>93</v>
      </c>
      <c r="AV98" s="55"/>
      <c r="AW98" s="94">
        <v>3937.3969999999999</v>
      </c>
      <c r="AX98" s="94">
        <v>736.79999999999905</v>
      </c>
      <c r="AY98" s="95" t="s">
        <v>93</v>
      </c>
      <c r="AZ98" s="95"/>
      <c r="BA98" s="95">
        <v>7811.5</v>
      </c>
      <c r="BB98" s="100">
        <v>1814.8</v>
      </c>
      <c r="BC98" s="95" t="s">
        <v>94</v>
      </c>
      <c r="BD98" s="95">
        <v>34.9</v>
      </c>
      <c r="BE98" s="95"/>
      <c r="BF98" s="95"/>
      <c r="BG98" s="95"/>
      <c r="BH98" s="95"/>
      <c r="BI98" s="95">
        <f>VLOOKUP(D98,'部省规划资金拨付（年报数据）'!$C$8:'部省规划资金拨付（年报数据）'!$BE$464,18,FALSE)</f>
        <v>39374</v>
      </c>
      <c r="BJ98" s="43">
        <v>4418</v>
      </c>
      <c r="BK98" s="43">
        <v>2552</v>
      </c>
      <c r="BL98" s="43"/>
      <c r="BM98" s="43">
        <v>4418</v>
      </c>
      <c r="BN98" s="43">
        <v>1046</v>
      </c>
      <c r="BO98" s="43"/>
      <c r="BP98" s="43">
        <v>1046</v>
      </c>
      <c r="BQ98" s="43">
        <v>1506</v>
      </c>
      <c r="BR98" s="43"/>
      <c r="BS98" s="43"/>
      <c r="BT98" s="43">
        <f t="shared" si="11"/>
        <v>6970</v>
      </c>
      <c r="BU98" s="106" t="s">
        <v>95</v>
      </c>
      <c r="BV98" s="106" t="s">
        <v>95</v>
      </c>
      <c r="BW98" s="107">
        <f t="shared" si="12"/>
        <v>-2.9999999998835847E-2</v>
      </c>
      <c r="BX98" s="107">
        <f t="shared" si="13"/>
        <v>24314.0245</v>
      </c>
      <c r="BY98" s="107"/>
      <c r="BZ98" s="107"/>
      <c r="CA98" s="110"/>
      <c r="CB98" s="143" t="e">
        <f>VLOOKUP(D98,'[2]附表2-2'!$C$18:$C$185,1,FALSE)</f>
        <v>#N/A</v>
      </c>
      <c r="CC98" s="16"/>
    </row>
    <row r="99" spans="1:82" s="17" customFormat="1" ht="36" hidden="1">
      <c r="A99" s="28">
        <v>95</v>
      </c>
      <c r="B99" s="28" t="s">
        <v>293</v>
      </c>
      <c r="C99" s="28" t="s">
        <v>843</v>
      </c>
      <c r="D99" s="36" t="s">
        <v>844</v>
      </c>
      <c r="E99" s="31" t="s">
        <v>844</v>
      </c>
      <c r="F99" s="31" t="s">
        <v>845</v>
      </c>
      <c r="G99" s="32"/>
      <c r="H99" s="32"/>
      <c r="I99" s="38" t="s">
        <v>478</v>
      </c>
      <c r="J99" s="39" t="s">
        <v>87</v>
      </c>
      <c r="K99" s="44" t="s">
        <v>140</v>
      </c>
      <c r="L99" s="38" t="s">
        <v>141</v>
      </c>
      <c r="M99" s="41" t="s">
        <v>134</v>
      </c>
      <c r="N99" s="42" t="s">
        <v>90</v>
      </c>
      <c r="O99" s="43">
        <v>16.829000000000001</v>
      </c>
      <c r="P99" s="55">
        <v>17</v>
      </c>
      <c r="Q99" s="55"/>
      <c r="R99" s="55">
        <v>17</v>
      </c>
      <c r="S99" s="55"/>
      <c r="T99" s="55"/>
      <c r="U99" s="55"/>
      <c r="V99" s="55">
        <v>2015</v>
      </c>
      <c r="W99" s="55">
        <v>2016</v>
      </c>
      <c r="X99" s="71" t="s">
        <v>846</v>
      </c>
      <c r="Y99" s="72" t="s">
        <v>847</v>
      </c>
      <c r="Z99" s="73">
        <v>12721</v>
      </c>
      <c r="AA99" s="73">
        <v>9510.7288000000008</v>
      </c>
      <c r="AB99" s="73">
        <v>6732</v>
      </c>
      <c r="AC99" s="73"/>
      <c r="AD99" s="79"/>
      <c r="AE99" s="67"/>
      <c r="AF99" s="67"/>
      <c r="AG99" s="67">
        <f t="shared" si="9"/>
        <v>12721</v>
      </c>
      <c r="AH99" s="67">
        <f t="shared" si="10"/>
        <v>6732</v>
      </c>
      <c r="AI99" s="79">
        <v>12721</v>
      </c>
      <c r="AJ99" s="79">
        <v>6732</v>
      </c>
      <c r="AK99" s="79">
        <v>12721</v>
      </c>
      <c r="AL99" s="79"/>
      <c r="AM99" s="79"/>
      <c r="AN99" s="79">
        <v>5100</v>
      </c>
      <c r="AO99" s="79"/>
      <c r="AP99" s="79">
        <v>1632</v>
      </c>
      <c r="AQ99" s="79" t="s">
        <v>103</v>
      </c>
      <c r="AR99" s="79">
        <v>17</v>
      </c>
      <c r="AS99" s="55"/>
      <c r="AT99" s="55"/>
      <c r="AU99" s="93"/>
      <c r="AV99" s="55"/>
      <c r="AW99" s="94"/>
      <c r="AX99" s="94"/>
      <c r="AY99" s="95"/>
      <c r="AZ99" s="95"/>
      <c r="BA99" s="95"/>
      <c r="BB99" s="100"/>
      <c r="BC99" s="95"/>
      <c r="BD99" s="95"/>
      <c r="BE99" s="95"/>
      <c r="BF99" s="95"/>
      <c r="BG99" s="95"/>
      <c r="BH99" s="95"/>
      <c r="BI99" s="95">
        <f>VLOOKUP(D99,'部省规划资金拨付（年报数据）'!$C$8:'部省规划资金拨付（年报数据）'!$BE$464,18,FALSE)</f>
        <v>12721.7</v>
      </c>
      <c r="BJ99" s="43">
        <v>6732</v>
      </c>
      <c r="BK99" s="43">
        <v>0</v>
      </c>
      <c r="BL99" s="43"/>
      <c r="BM99" s="43">
        <v>6732</v>
      </c>
      <c r="BN99" s="43">
        <v>0</v>
      </c>
      <c r="BO99" s="43"/>
      <c r="BP99" s="43"/>
      <c r="BQ99" s="43"/>
      <c r="BR99" s="43"/>
      <c r="BS99" s="43"/>
      <c r="BT99" s="43">
        <f t="shared" si="11"/>
        <v>6732</v>
      </c>
      <c r="BU99" s="106" t="s">
        <v>95</v>
      </c>
      <c r="BV99" s="106" t="s">
        <v>95</v>
      </c>
      <c r="BW99" s="107">
        <f t="shared" si="12"/>
        <v>-0.7000000000007276</v>
      </c>
      <c r="BX99" s="107">
        <f t="shared" si="13"/>
        <v>2778.7288000000008</v>
      </c>
      <c r="BY99" s="107"/>
      <c r="BZ99" s="107"/>
      <c r="CA99" s="110"/>
      <c r="CB99" s="143" t="e">
        <f>VLOOKUP(D99,'[2]附表2-2'!$C$18:$C$185,1,FALSE)</f>
        <v>#N/A</v>
      </c>
      <c r="CC99" s="16"/>
    </row>
    <row r="100" spans="1:82" s="17" customFormat="1" ht="36" hidden="1">
      <c r="A100" s="28">
        <v>96</v>
      </c>
      <c r="B100" s="28" t="s">
        <v>293</v>
      </c>
      <c r="C100" s="28" t="s">
        <v>843</v>
      </c>
      <c r="D100" s="36" t="s">
        <v>848</v>
      </c>
      <c r="E100" s="31" t="s">
        <v>849</v>
      </c>
      <c r="F100" s="31" t="s">
        <v>850</v>
      </c>
      <c r="G100" s="32" t="s">
        <v>848</v>
      </c>
      <c r="H100" s="32" t="s">
        <v>851</v>
      </c>
      <c r="I100" s="38" t="s">
        <v>478</v>
      </c>
      <c r="J100" s="39" t="s">
        <v>87</v>
      </c>
      <c r="K100" s="44" t="s">
        <v>140</v>
      </c>
      <c r="L100" s="38" t="s">
        <v>141</v>
      </c>
      <c r="M100" s="41" t="s">
        <v>134</v>
      </c>
      <c r="N100" s="42" t="s">
        <v>90</v>
      </c>
      <c r="O100" s="43">
        <v>15.14</v>
      </c>
      <c r="P100" s="43">
        <v>15.14</v>
      </c>
      <c r="Q100" s="55"/>
      <c r="R100" s="43">
        <v>15.14</v>
      </c>
      <c r="S100" s="55"/>
      <c r="T100" s="55"/>
      <c r="U100" s="55"/>
      <c r="V100" s="55">
        <v>2016</v>
      </c>
      <c r="W100" s="55">
        <v>2018</v>
      </c>
      <c r="X100" s="71" t="s">
        <v>852</v>
      </c>
      <c r="Y100" s="72" t="s">
        <v>853</v>
      </c>
      <c r="Z100" s="73">
        <v>14218</v>
      </c>
      <c r="AA100" s="73">
        <v>11087.687900000001</v>
      </c>
      <c r="AB100" s="73">
        <v>8152</v>
      </c>
      <c r="AC100" s="73">
        <v>5299</v>
      </c>
      <c r="AD100" s="79">
        <v>6066</v>
      </c>
      <c r="AE100" s="67"/>
      <c r="AF100" s="67"/>
      <c r="AG100" s="67">
        <f t="shared" si="9"/>
        <v>14218</v>
      </c>
      <c r="AH100" s="67">
        <f t="shared" si="10"/>
        <v>8152</v>
      </c>
      <c r="AI100" s="79">
        <v>8531</v>
      </c>
      <c r="AJ100" s="79">
        <v>4891</v>
      </c>
      <c r="AK100" s="79">
        <v>8531</v>
      </c>
      <c r="AL100" s="79"/>
      <c r="AM100" s="79"/>
      <c r="AN100" s="79">
        <v>2700</v>
      </c>
      <c r="AO100" s="79"/>
      <c r="AP100" s="79">
        <v>2191</v>
      </c>
      <c r="AQ100" s="79" t="s">
        <v>93</v>
      </c>
      <c r="AR100" s="79"/>
      <c r="AS100" s="55">
        <v>5687</v>
      </c>
      <c r="AT100" s="55">
        <v>3261</v>
      </c>
      <c r="AU100" s="93" t="s">
        <v>94</v>
      </c>
      <c r="AV100" s="55">
        <v>15</v>
      </c>
      <c r="AW100" s="94"/>
      <c r="AX100" s="94"/>
      <c r="AY100" s="95"/>
      <c r="AZ100" s="95"/>
      <c r="BA100" s="95"/>
      <c r="BB100" s="100"/>
      <c r="BC100" s="95"/>
      <c r="BD100" s="95"/>
      <c r="BE100" s="95"/>
      <c r="BF100" s="95"/>
      <c r="BG100" s="95"/>
      <c r="BH100" s="95"/>
      <c r="BI100" s="95">
        <f>VLOOKUP(D100,'部省规划资金拨付（年报数据）'!$C$8:'部省规划资金拨付（年报数据）'!$BE$464,18,FALSE)</f>
        <v>14218</v>
      </c>
      <c r="BJ100" s="43">
        <v>8152</v>
      </c>
      <c r="BK100" s="43">
        <v>0</v>
      </c>
      <c r="BL100" s="43"/>
      <c r="BM100" s="43">
        <v>8152</v>
      </c>
      <c r="BN100" s="43">
        <v>0</v>
      </c>
      <c r="BO100" s="43"/>
      <c r="BP100" s="43"/>
      <c r="BQ100" s="43"/>
      <c r="BR100" s="43"/>
      <c r="BS100" s="43"/>
      <c r="BT100" s="43">
        <f t="shared" si="11"/>
        <v>8152</v>
      </c>
      <c r="BU100" s="106" t="s">
        <v>95</v>
      </c>
      <c r="BV100" s="106" t="s">
        <v>95</v>
      </c>
      <c r="BW100" s="107">
        <f t="shared" si="12"/>
        <v>0</v>
      </c>
      <c r="BX100" s="107">
        <f t="shared" si="13"/>
        <v>2935.6879000000008</v>
      </c>
      <c r="BY100" s="107"/>
      <c r="BZ100" s="107"/>
      <c r="CA100" s="110"/>
      <c r="CB100" s="143" t="e">
        <f>VLOOKUP(D100,'[2]附表2-2'!$C$18:$C$185,1,FALSE)</f>
        <v>#N/A</v>
      </c>
      <c r="CC100" s="16"/>
    </row>
    <row r="101" spans="1:82" s="17" customFormat="1" ht="24" hidden="1">
      <c r="A101" s="28">
        <v>97</v>
      </c>
      <c r="B101" s="28" t="s">
        <v>293</v>
      </c>
      <c r="C101" s="28" t="s">
        <v>854</v>
      </c>
      <c r="D101" s="36" t="s">
        <v>855</v>
      </c>
      <c r="E101" s="31" t="s">
        <v>856</v>
      </c>
      <c r="F101" s="31" t="s">
        <v>857</v>
      </c>
      <c r="G101" s="32" t="s">
        <v>855</v>
      </c>
      <c r="H101" s="32"/>
      <c r="I101" s="38" t="s">
        <v>478</v>
      </c>
      <c r="J101" s="39" t="s">
        <v>87</v>
      </c>
      <c r="K101" s="44" t="s">
        <v>140</v>
      </c>
      <c r="L101" s="38" t="s">
        <v>141</v>
      </c>
      <c r="M101" s="41" t="s">
        <v>134</v>
      </c>
      <c r="N101" s="42" t="s">
        <v>90</v>
      </c>
      <c r="O101" s="43">
        <v>8.0120000000000005</v>
      </c>
      <c r="P101" s="55">
        <v>8</v>
      </c>
      <c r="Q101" s="55"/>
      <c r="R101" s="55">
        <v>8</v>
      </c>
      <c r="S101" s="55"/>
      <c r="T101" s="55"/>
      <c r="U101" s="55"/>
      <c r="V101" s="55">
        <v>2015</v>
      </c>
      <c r="W101" s="55">
        <v>2016</v>
      </c>
      <c r="X101" s="71"/>
      <c r="Y101" s="72"/>
      <c r="Z101" s="73">
        <v>5600</v>
      </c>
      <c r="AA101" s="73">
        <v>3808</v>
      </c>
      <c r="AB101" s="73">
        <v>3200</v>
      </c>
      <c r="AC101" s="73"/>
      <c r="AD101" s="79">
        <v>2400</v>
      </c>
      <c r="AE101" s="67"/>
      <c r="AF101" s="67"/>
      <c r="AG101" s="67">
        <f t="shared" si="9"/>
        <v>5600</v>
      </c>
      <c r="AH101" s="67">
        <f t="shared" si="10"/>
        <v>0</v>
      </c>
      <c r="AI101" s="79">
        <v>5600</v>
      </c>
      <c r="AJ101" s="79">
        <v>0</v>
      </c>
      <c r="AK101" s="79">
        <v>5600</v>
      </c>
      <c r="AL101" s="79"/>
      <c r="AM101" s="79"/>
      <c r="AN101" s="79"/>
      <c r="AO101" s="79"/>
      <c r="AP101" s="79"/>
      <c r="AQ101" s="79" t="s">
        <v>94</v>
      </c>
      <c r="AR101" s="79">
        <v>8</v>
      </c>
      <c r="AS101" s="55"/>
      <c r="AT101" s="55"/>
      <c r="AU101" s="93"/>
      <c r="AV101" s="55"/>
      <c r="AW101" s="94"/>
      <c r="AX101" s="94"/>
      <c r="AY101" s="95" t="s">
        <v>273</v>
      </c>
      <c r="AZ101" s="95"/>
      <c r="BA101" s="95"/>
      <c r="BB101" s="100"/>
      <c r="BC101" s="95"/>
      <c r="BD101" s="95"/>
      <c r="BE101" s="95"/>
      <c r="BF101" s="95"/>
      <c r="BG101" s="95"/>
      <c r="BH101" s="95"/>
      <c r="BI101" s="95">
        <f>VLOOKUP(D101,'部省规划资金拨付（年报数据）'!$C$8:'部省规划资金拨付（年报数据）'!$BE$464,18,FALSE)</f>
        <v>5600</v>
      </c>
      <c r="BJ101" s="43">
        <v>0</v>
      </c>
      <c r="BK101" s="43">
        <v>0</v>
      </c>
      <c r="BL101" s="43"/>
      <c r="BM101" s="43">
        <v>0</v>
      </c>
      <c r="BN101" s="43">
        <v>0</v>
      </c>
      <c r="BO101" s="43"/>
      <c r="BP101" s="43"/>
      <c r="BQ101" s="43"/>
      <c r="BR101" s="43"/>
      <c r="BS101" s="43"/>
      <c r="BT101" s="43">
        <f t="shared" si="11"/>
        <v>0</v>
      </c>
      <c r="BU101" s="106" t="s">
        <v>95</v>
      </c>
      <c r="BV101" s="106" t="s">
        <v>95</v>
      </c>
      <c r="BW101" s="107">
        <f t="shared" si="12"/>
        <v>-3200</v>
      </c>
      <c r="BX101" s="107">
        <f t="shared" si="13"/>
        <v>608</v>
      </c>
      <c r="BY101" s="107"/>
      <c r="BZ101" s="107"/>
      <c r="CA101" s="110"/>
      <c r="CB101" s="143" t="e">
        <f>VLOOKUP(D101,'[2]附表2-2'!$C$18:$C$185,1,FALSE)</f>
        <v>#N/A</v>
      </c>
      <c r="CC101" s="16"/>
    </row>
    <row r="102" spans="1:82" s="17" customFormat="1" ht="36" hidden="1">
      <c r="A102" s="28">
        <v>98</v>
      </c>
      <c r="B102" s="28" t="s">
        <v>293</v>
      </c>
      <c r="C102" s="28" t="s">
        <v>858</v>
      </c>
      <c r="D102" s="36" t="s">
        <v>859</v>
      </c>
      <c r="E102" s="31" t="s">
        <v>859</v>
      </c>
      <c r="F102" s="31" t="s">
        <v>859</v>
      </c>
      <c r="G102" s="32"/>
      <c r="H102" s="32" t="s">
        <v>859</v>
      </c>
      <c r="I102" s="38" t="s">
        <v>478</v>
      </c>
      <c r="J102" s="39" t="s">
        <v>87</v>
      </c>
      <c r="K102" s="54" t="s">
        <v>88</v>
      </c>
      <c r="L102" s="38"/>
      <c r="M102" s="41" t="s">
        <v>134</v>
      </c>
      <c r="N102" s="42" t="s">
        <v>119</v>
      </c>
      <c r="O102" s="43">
        <v>31.300999999999998</v>
      </c>
      <c r="P102" s="55">
        <v>31.300999999999998</v>
      </c>
      <c r="Q102" s="55"/>
      <c r="R102" s="55"/>
      <c r="S102" s="55">
        <v>31.300999999999998</v>
      </c>
      <c r="T102" s="55"/>
      <c r="U102" s="55"/>
      <c r="V102" s="55">
        <v>2016</v>
      </c>
      <c r="W102" s="55">
        <v>2018</v>
      </c>
      <c r="X102" s="71" t="s">
        <v>860</v>
      </c>
      <c r="Y102" s="72" t="s">
        <v>861</v>
      </c>
      <c r="Z102" s="73">
        <v>23644.86</v>
      </c>
      <c r="AA102" s="73">
        <v>18387.293000000001</v>
      </c>
      <c r="AB102" s="73">
        <v>6642</v>
      </c>
      <c r="AC102" s="73">
        <v>2020</v>
      </c>
      <c r="AD102" s="67">
        <v>17002.86</v>
      </c>
      <c r="AE102" s="67"/>
      <c r="AF102" s="67"/>
      <c r="AG102" s="67">
        <f t="shared" si="9"/>
        <v>23644.86</v>
      </c>
      <c r="AH102" s="67">
        <f t="shared" si="10"/>
        <v>6642.12</v>
      </c>
      <c r="AI102" s="79">
        <v>14187</v>
      </c>
      <c r="AJ102" s="79">
        <v>3985.12</v>
      </c>
      <c r="AK102" s="79">
        <v>14187</v>
      </c>
      <c r="AL102" s="79"/>
      <c r="AM102" s="79"/>
      <c r="AN102" s="79">
        <v>3756.12</v>
      </c>
      <c r="AO102" s="79"/>
      <c r="AP102" s="79">
        <v>229</v>
      </c>
      <c r="AQ102" s="79" t="s">
        <v>93</v>
      </c>
      <c r="AR102" s="79"/>
      <c r="AS102" s="55">
        <v>9457.86</v>
      </c>
      <c r="AT102" s="55">
        <v>2657</v>
      </c>
      <c r="AU102" s="93" t="s">
        <v>94</v>
      </c>
      <c r="AV102" s="55">
        <v>31.300999999999998</v>
      </c>
      <c r="AW102" s="94"/>
      <c r="AX102" s="94"/>
      <c r="AY102" s="95"/>
      <c r="AZ102" s="95"/>
      <c r="BA102" s="95"/>
      <c r="BB102" s="100"/>
      <c r="BC102" s="95"/>
      <c r="BD102" s="95"/>
      <c r="BE102" s="95"/>
      <c r="BF102" s="95"/>
      <c r="BG102" s="95"/>
      <c r="BH102" s="95"/>
      <c r="BI102" s="95">
        <f>VLOOKUP(D102,'部省规划资金拨付（年报数据）'!$C$8:'部省规划资金拨付（年报数据）'!$BE$464,18,FALSE)</f>
        <v>23644.9</v>
      </c>
      <c r="BJ102" s="43">
        <v>6642.12</v>
      </c>
      <c r="BK102" s="43">
        <v>0</v>
      </c>
      <c r="BL102" s="43"/>
      <c r="BM102" s="43">
        <v>6642.12</v>
      </c>
      <c r="BN102" s="43">
        <v>0</v>
      </c>
      <c r="BO102" s="43"/>
      <c r="BP102" s="43"/>
      <c r="BQ102" s="43"/>
      <c r="BR102" s="43"/>
      <c r="BS102" s="43"/>
      <c r="BT102" s="43">
        <f t="shared" si="11"/>
        <v>6642.12</v>
      </c>
      <c r="BU102" s="106" t="s">
        <v>95</v>
      </c>
      <c r="BV102" s="106" t="s">
        <v>95</v>
      </c>
      <c r="BW102" s="107">
        <f t="shared" si="12"/>
        <v>7.9999999999017746E-2</v>
      </c>
      <c r="BX102" s="107">
        <f t="shared" si="13"/>
        <v>11745.293000000001</v>
      </c>
      <c r="BY102" s="107"/>
      <c r="BZ102" s="107"/>
      <c r="CA102" s="110"/>
      <c r="CB102" s="143" t="e">
        <f>VLOOKUP(D102,'[2]附表2-2'!$C$18:$C$185,1,FALSE)</f>
        <v>#N/A</v>
      </c>
      <c r="CC102" s="16"/>
    </row>
    <row r="103" spans="1:82" s="17" customFormat="1" ht="36" hidden="1">
      <c r="A103" s="28">
        <v>99</v>
      </c>
      <c r="B103" s="28" t="s">
        <v>293</v>
      </c>
      <c r="C103" s="28" t="s">
        <v>858</v>
      </c>
      <c r="D103" s="30" t="s">
        <v>862</v>
      </c>
      <c r="E103" s="31" t="s">
        <v>862</v>
      </c>
      <c r="F103" s="31" t="s">
        <v>862</v>
      </c>
      <c r="G103" s="32"/>
      <c r="H103" s="32" t="s">
        <v>862</v>
      </c>
      <c r="I103" s="38" t="s">
        <v>478</v>
      </c>
      <c r="J103" s="39" t="s">
        <v>87</v>
      </c>
      <c r="K103" s="40" t="s">
        <v>88</v>
      </c>
      <c r="L103" s="38"/>
      <c r="M103" s="105" t="s">
        <v>89</v>
      </c>
      <c r="N103" s="42" t="s">
        <v>119</v>
      </c>
      <c r="O103" s="43">
        <v>12.34</v>
      </c>
      <c r="P103" s="55">
        <v>12.768000000000001</v>
      </c>
      <c r="Q103" s="89"/>
      <c r="R103" s="89">
        <v>12.768000000000001</v>
      </c>
      <c r="S103" s="89"/>
      <c r="T103" s="68"/>
      <c r="U103" s="66"/>
      <c r="V103" s="48">
        <v>2017</v>
      </c>
      <c r="W103" s="48">
        <v>2019</v>
      </c>
      <c r="X103" s="71" t="s">
        <v>863</v>
      </c>
      <c r="Y103" s="72" t="s">
        <v>864</v>
      </c>
      <c r="Z103" s="73">
        <v>18381.78</v>
      </c>
      <c r="AA103" s="73">
        <v>13216.9427</v>
      </c>
      <c r="AB103" s="73">
        <v>2553.6</v>
      </c>
      <c r="AC103" s="73">
        <v>2020</v>
      </c>
      <c r="AD103" s="79">
        <v>15828.18</v>
      </c>
      <c r="AE103" s="89"/>
      <c r="AF103" s="89"/>
      <c r="AG103" s="67">
        <f t="shared" si="9"/>
        <v>15074.346</v>
      </c>
      <c r="AH103" s="67">
        <f t="shared" si="10"/>
        <v>2553.6799999999998</v>
      </c>
      <c r="AI103" s="79"/>
      <c r="AJ103" s="79"/>
      <c r="AK103" s="79"/>
      <c r="AL103" s="79"/>
      <c r="AM103" s="79"/>
      <c r="AN103" s="79"/>
      <c r="AO103" s="79"/>
      <c r="AP103" s="79"/>
      <c r="AQ103" s="79"/>
      <c r="AR103" s="79"/>
      <c r="AS103" s="55">
        <v>2520</v>
      </c>
      <c r="AT103" s="55">
        <v>540</v>
      </c>
      <c r="AU103" s="93" t="s">
        <v>246</v>
      </c>
      <c r="AV103" s="55"/>
      <c r="AW103" s="94">
        <v>10347.245999999999</v>
      </c>
      <c r="AX103" s="94">
        <v>226.08</v>
      </c>
      <c r="AY103" s="95" t="s">
        <v>93</v>
      </c>
      <c r="AZ103" s="95"/>
      <c r="BA103" s="95">
        <v>2207.1</v>
      </c>
      <c r="BB103" s="100">
        <v>1787.6</v>
      </c>
      <c r="BC103" s="95" t="s">
        <v>94</v>
      </c>
      <c r="BD103" s="95">
        <v>12.8</v>
      </c>
      <c r="BE103" s="95"/>
      <c r="BF103" s="95"/>
      <c r="BG103" s="95"/>
      <c r="BH103" s="95"/>
      <c r="BI103" s="95">
        <f>VLOOKUP(D103,'部省规划资金拨付（年报数据）'!$C$8:'部省规划资金拨付（年报数据）'!$BE$464,18,FALSE)</f>
        <v>18381.8</v>
      </c>
      <c r="BJ103" s="43">
        <v>540</v>
      </c>
      <c r="BK103" s="43">
        <v>2013.68</v>
      </c>
      <c r="BL103" s="43"/>
      <c r="BM103" s="43">
        <v>540</v>
      </c>
      <c r="BN103" s="43">
        <v>826</v>
      </c>
      <c r="BO103" s="43"/>
      <c r="BP103" s="43">
        <v>826</v>
      </c>
      <c r="BQ103" s="43">
        <v>1102</v>
      </c>
      <c r="BR103" s="43"/>
      <c r="BS103" s="43"/>
      <c r="BT103" s="43">
        <f t="shared" si="11"/>
        <v>2468</v>
      </c>
      <c r="BU103" s="106" t="s">
        <v>95</v>
      </c>
      <c r="BV103" s="106" t="s">
        <v>95</v>
      </c>
      <c r="BW103" s="107">
        <f t="shared" si="12"/>
        <v>-85.620000000000346</v>
      </c>
      <c r="BX103" s="107">
        <f t="shared" si="13"/>
        <v>10663.342699999999</v>
      </c>
      <c r="BY103" s="107"/>
      <c r="BZ103" s="107"/>
      <c r="CA103" s="110"/>
      <c r="CB103" s="143" t="e">
        <f>VLOOKUP(D103,'[2]附表2-2'!$C$18:$C$185,1,FALSE)</f>
        <v>#N/A</v>
      </c>
      <c r="CC103" s="16"/>
    </row>
    <row r="104" spans="1:82" s="17" customFormat="1" ht="36" hidden="1">
      <c r="A104" s="28">
        <v>100</v>
      </c>
      <c r="B104" s="28" t="s">
        <v>300</v>
      </c>
      <c r="C104" s="28" t="s">
        <v>301</v>
      </c>
      <c r="D104" s="30" t="s">
        <v>865</v>
      </c>
      <c r="E104" s="31" t="s">
        <v>865</v>
      </c>
      <c r="F104" s="31" t="s">
        <v>865</v>
      </c>
      <c r="G104" s="32"/>
      <c r="H104" s="32"/>
      <c r="I104" s="38" t="s">
        <v>478</v>
      </c>
      <c r="J104" s="39" t="s">
        <v>87</v>
      </c>
      <c r="K104" s="44" t="s">
        <v>133</v>
      </c>
      <c r="L104" s="38" t="s">
        <v>234</v>
      </c>
      <c r="M104" s="41" t="s">
        <v>134</v>
      </c>
      <c r="N104" s="42" t="s">
        <v>119</v>
      </c>
      <c r="O104" s="43">
        <v>8.0329999999999995</v>
      </c>
      <c r="P104" s="55">
        <v>7.8040000000000003</v>
      </c>
      <c r="Q104" s="55"/>
      <c r="R104" s="55">
        <v>7.8040000000000003</v>
      </c>
      <c r="S104" s="55"/>
      <c r="T104" s="55"/>
      <c r="U104" s="55"/>
      <c r="V104" s="55">
        <v>2016</v>
      </c>
      <c r="W104" s="55">
        <v>2018</v>
      </c>
      <c r="X104" s="71" t="s">
        <v>866</v>
      </c>
      <c r="Y104" s="72" t="s">
        <v>867</v>
      </c>
      <c r="Z104" s="73">
        <v>6007.05</v>
      </c>
      <c r="AA104" s="73">
        <v>3724.4292</v>
      </c>
      <c r="AB104" s="73">
        <v>1951</v>
      </c>
      <c r="AC104" s="73"/>
      <c r="AD104" s="79">
        <v>4056.05</v>
      </c>
      <c r="AE104" s="67"/>
      <c r="AF104" s="67"/>
      <c r="AG104" s="67">
        <f t="shared" si="9"/>
        <v>6007.05</v>
      </c>
      <c r="AH104" s="67">
        <f t="shared" si="10"/>
        <v>1951</v>
      </c>
      <c r="AI104" s="79">
        <v>1991</v>
      </c>
      <c r="AJ104" s="79">
        <v>0</v>
      </c>
      <c r="AK104" s="79">
        <v>1991</v>
      </c>
      <c r="AL104" s="79"/>
      <c r="AM104" s="79"/>
      <c r="AN104" s="79"/>
      <c r="AO104" s="79"/>
      <c r="AP104" s="79"/>
      <c r="AQ104" s="79" t="s">
        <v>246</v>
      </c>
      <c r="AR104" s="79"/>
      <c r="AS104" s="55">
        <v>1990</v>
      </c>
      <c r="AT104" s="55">
        <v>1218.1500000000001</v>
      </c>
      <c r="AU104" s="93" t="s">
        <v>93</v>
      </c>
      <c r="AV104" s="55"/>
      <c r="AW104" s="94">
        <v>2026.05</v>
      </c>
      <c r="AX104" s="94">
        <v>732.85</v>
      </c>
      <c r="AY104" s="95" t="s">
        <v>94</v>
      </c>
      <c r="AZ104" s="95">
        <v>7.8040000000000003</v>
      </c>
      <c r="BA104" s="95"/>
      <c r="BB104" s="100"/>
      <c r="BC104" s="95"/>
      <c r="BD104" s="95"/>
      <c r="BE104" s="95"/>
      <c r="BF104" s="95"/>
      <c r="BG104" s="95"/>
      <c r="BH104" s="95"/>
      <c r="BI104" s="95">
        <f>VLOOKUP(D104,'部省规划资金拨付（年报数据）'!$C$8:'部省规划资金拨付（年报数据）'!$BE$464,18,FALSE)</f>
        <v>6007</v>
      </c>
      <c r="BJ104" s="43">
        <v>1951</v>
      </c>
      <c r="BK104" s="43">
        <v>0</v>
      </c>
      <c r="BL104" s="43"/>
      <c r="BM104" s="43">
        <v>1951</v>
      </c>
      <c r="BN104" s="43">
        <v>0</v>
      </c>
      <c r="BO104" s="43"/>
      <c r="BP104" s="43"/>
      <c r="BQ104" s="43"/>
      <c r="BR104" s="43"/>
      <c r="BS104" s="43"/>
      <c r="BT104" s="43">
        <f t="shared" si="11"/>
        <v>1951</v>
      </c>
      <c r="BU104" s="106" t="s">
        <v>95</v>
      </c>
      <c r="BV104" s="106" t="s">
        <v>95</v>
      </c>
      <c r="BW104" s="107">
        <f t="shared" si="12"/>
        <v>5.0000000000181899E-2</v>
      </c>
      <c r="BX104" s="107">
        <f t="shared" si="13"/>
        <v>1773.4292</v>
      </c>
      <c r="BY104" s="107"/>
      <c r="BZ104" s="107"/>
      <c r="CA104" s="110"/>
      <c r="CB104" s="143" t="e">
        <f>VLOOKUP(D104,'[2]附表2-2'!$C$18:$C$185,1,FALSE)</f>
        <v>#N/A</v>
      </c>
      <c r="CC104" s="16"/>
    </row>
    <row r="105" spans="1:82" s="17" customFormat="1" ht="36" hidden="1">
      <c r="A105" s="28">
        <v>101</v>
      </c>
      <c r="B105" s="28" t="s">
        <v>300</v>
      </c>
      <c r="C105" s="28" t="s">
        <v>319</v>
      </c>
      <c r="D105" s="36" t="s">
        <v>868</v>
      </c>
      <c r="E105" s="31" t="s">
        <v>869</v>
      </c>
      <c r="F105" s="31" t="s">
        <v>870</v>
      </c>
      <c r="G105" s="32" t="s">
        <v>868</v>
      </c>
      <c r="H105" s="32" t="s">
        <v>871</v>
      </c>
      <c r="I105" s="38" t="s">
        <v>478</v>
      </c>
      <c r="J105" s="39" t="s">
        <v>87</v>
      </c>
      <c r="K105" s="44" t="s">
        <v>140</v>
      </c>
      <c r="L105" s="38" t="s">
        <v>141</v>
      </c>
      <c r="M105" s="41" t="s">
        <v>134</v>
      </c>
      <c r="N105" s="42" t="s">
        <v>90</v>
      </c>
      <c r="O105" s="43">
        <v>12.982804</v>
      </c>
      <c r="P105" s="55">
        <v>12.638999999999999</v>
      </c>
      <c r="Q105" s="55">
        <v>10.449</v>
      </c>
      <c r="R105" s="55">
        <v>2.19</v>
      </c>
      <c r="S105" s="55"/>
      <c r="T105" s="55"/>
      <c r="U105" s="55"/>
      <c r="V105" s="55">
        <v>2016</v>
      </c>
      <c r="W105" s="55">
        <v>2018</v>
      </c>
      <c r="X105" s="71" t="s">
        <v>872</v>
      </c>
      <c r="Y105" s="72" t="s">
        <v>873</v>
      </c>
      <c r="Z105" s="73">
        <v>32213</v>
      </c>
      <c r="AA105" s="73">
        <v>17763.2227010444</v>
      </c>
      <c r="AB105" s="73">
        <v>7759</v>
      </c>
      <c r="AC105" s="73">
        <v>7668</v>
      </c>
      <c r="AD105" s="79">
        <v>24454</v>
      </c>
      <c r="AE105" s="67"/>
      <c r="AF105" s="67"/>
      <c r="AG105" s="67">
        <f t="shared" si="9"/>
        <v>32213</v>
      </c>
      <c r="AH105" s="67">
        <f t="shared" si="10"/>
        <v>7759</v>
      </c>
      <c r="AI105" s="79">
        <v>9726</v>
      </c>
      <c r="AJ105" s="79">
        <v>2648</v>
      </c>
      <c r="AK105" s="79">
        <v>9726</v>
      </c>
      <c r="AL105" s="79">
        <v>2648</v>
      </c>
      <c r="AM105" s="79"/>
      <c r="AN105" s="79"/>
      <c r="AO105" s="79"/>
      <c r="AP105" s="79"/>
      <c r="AQ105" s="79" t="s">
        <v>93</v>
      </c>
      <c r="AR105" s="79"/>
      <c r="AS105" s="55">
        <v>9725.4</v>
      </c>
      <c r="AT105" s="55">
        <v>5111</v>
      </c>
      <c r="AU105" s="93" t="s">
        <v>93</v>
      </c>
      <c r="AV105" s="55"/>
      <c r="AW105" s="94">
        <v>12761.6</v>
      </c>
      <c r="AX105" s="94">
        <v>0</v>
      </c>
      <c r="AY105" s="95" t="s">
        <v>94</v>
      </c>
      <c r="AZ105" s="95">
        <v>12.638999999999999</v>
      </c>
      <c r="BA105" s="95"/>
      <c r="BB105" s="100"/>
      <c r="BC105" s="95"/>
      <c r="BD105" s="95"/>
      <c r="BE105" s="95"/>
      <c r="BF105" s="95"/>
      <c r="BG105" s="95"/>
      <c r="BH105" s="95"/>
      <c r="BI105" s="95">
        <f>VLOOKUP(D105,'部省规划资金拨付（年报数据）'!$C$8:'部省规划资金拨付（年报数据）'!$BE$464,18,FALSE)</f>
        <v>32213</v>
      </c>
      <c r="BJ105" s="43">
        <v>7759</v>
      </c>
      <c r="BK105" s="43">
        <v>0</v>
      </c>
      <c r="BL105" s="43"/>
      <c r="BM105" s="43">
        <v>7759</v>
      </c>
      <c r="BN105" s="43">
        <v>0</v>
      </c>
      <c r="BO105" s="43"/>
      <c r="BP105" s="43"/>
      <c r="BQ105" s="43"/>
      <c r="BR105" s="43"/>
      <c r="BS105" s="43"/>
      <c r="BT105" s="43">
        <f t="shared" si="11"/>
        <v>7759</v>
      </c>
      <c r="BU105" s="106" t="s">
        <v>95</v>
      </c>
      <c r="BV105" s="106" t="s">
        <v>95</v>
      </c>
      <c r="BW105" s="107">
        <f t="shared" si="12"/>
        <v>0</v>
      </c>
      <c r="BX105" s="107">
        <f t="shared" si="13"/>
        <v>10004.2227010444</v>
      </c>
      <c r="BY105" s="107"/>
      <c r="BZ105" s="107"/>
      <c r="CA105" s="110"/>
      <c r="CB105" s="143" t="e">
        <f>VLOOKUP(D105,'[2]附表2-2'!$C$18:$C$185,1,FALSE)</f>
        <v>#N/A</v>
      </c>
      <c r="CC105" s="16"/>
    </row>
    <row r="106" spans="1:82" s="17" customFormat="1" ht="36" hidden="1">
      <c r="A106" s="28">
        <v>102</v>
      </c>
      <c r="B106" s="28" t="s">
        <v>300</v>
      </c>
      <c r="C106" s="28" t="s">
        <v>874</v>
      </c>
      <c r="D106" s="36" t="s">
        <v>875</v>
      </c>
      <c r="E106" s="31" t="s">
        <v>875</v>
      </c>
      <c r="F106" s="31" t="s">
        <v>876</v>
      </c>
      <c r="G106" s="32"/>
      <c r="H106" s="32"/>
      <c r="I106" s="38" t="s">
        <v>478</v>
      </c>
      <c r="J106" s="39" t="s">
        <v>87</v>
      </c>
      <c r="K106" s="126" t="s">
        <v>88</v>
      </c>
      <c r="L106" s="47"/>
      <c r="M106" s="41" t="s">
        <v>89</v>
      </c>
      <c r="N106" s="42" t="s">
        <v>119</v>
      </c>
      <c r="O106" s="43">
        <v>16.452999999999999</v>
      </c>
      <c r="P106" s="55">
        <v>15.41</v>
      </c>
      <c r="Q106" s="55">
        <v>15.41</v>
      </c>
      <c r="R106" s="55"/>
      <c r="S106" s="55"/>
      <c r="T106" s="55"/>
      <c r="U106" s="55"/>
      <c r="V106" s="55">
        <v>2016</v>
      </c>
      <c r="W106" s="55">
        <v>2018</v>
      </c>
      <c r="X106" s="71" t="s">
        <v>877</v>
      </c>
      <c r="Y106" s="72" t="s">
        <v>878</v>
      </c>
      <c r="Z106" s="73">
        <v>42428</v>
      </c>
      <c r="AA106" s="73">
        <v>30875.57</v>
      </c>
      <c r="AB106" s="73">
        <v>3296</v>
      </c>
      <c r="AC106" s="73"/>
      <c r="AD106" s="67">
        <v>39132</v>
      </c>
      <c r="AE106" s="67"/>
      <c r="AF106" s="67"/>
      <c r="AG106" s="67">
        <f t="shared" si="9"/>
        <v>42428</v>
      </c>
      <c r="AH106" s="67">
        <f t="shared" si="10"/>
        <v>3296</v>
      </c>
      <c r="AI106" s="79">
        <v>25457</v>
      </c>
      <c r="AJ106" s="79">
        <v>1978</v>
      </c>
      <c r="AK106" s="79">
        <v>25457</v>
      </c>
      <c r="AL106" s="79"/>
      <c r="AM106" s="79"/>
      <c r="AN106" s="79">
        <v>1849</v>
      </c>
      <c r="AO106" s="79"/>
      <c r="AP106" s="79">
        <v>129</v>
      </c>
      <c r="AQ106" s="79" t="s">
        <v>93</v>
      </c>
      <c r="AR106" s="79"/>
      <c r="AS106" s="55">
        <v>16971</v>
      </c>
      <c r="AT106" s="55">
        <v>1318</v>
      </c>
      <c r="AU106" s="93" t="s">
        <v>94</v>
      </c>
      <c r="AV106" s="55">
        <v>15.41</v>
      </c>
      <c r="AW106" s="94"/>
      <c r="AX106" s="94"/>
      <c r="AY106" s="95"/>
      <c r="AZ106" s="95"/>
      <c r="BA106" s="95"/>
      <c r="BB106" s="100"/>
      <c r="BC106" s="95"/>
      <c r="BD106" s="95"/>
      <c r="BE106" s="95"/>
      <c r="BF106" s="95"/>
      <c r="BG106" s="95"/>
      <c r="BH106" s="95"/>
      <c r="BI106" s="95">
        <f>VLOOKUP(D106,'部省规划资金拨付（年报数据）'!$C$8:'部省规划资金拨付（年报数据）'!$BE$464,18,FALSE)</f>
        <v>43682.400000000001</v>
      </c>
      <c r="BJ106" s="43">
        <v>3296</v>
      </c>
      <c r="BK106" s="43">
        <v>0</v>
      </c>
      <c r="BL106" s="43"/>
      <c r="BM106" s="43">
        <v>3296</v>
      </c>
      <c r="BN106" s="43">
        <v>0</v>
      </c>
      <c r="BO106" s="43"/>
      <c r="BP106" s="43"/>
      <c r="BQ106" s="43"/>
      <c r="BR106" s="43"/>
      <c r="BS106" s="43"/>
      <c r="BT106" s="43">
        <f t="shared" si="11"/>
        <v>3296</v>
      </c>
      <c r="BU106" s="106" t="s">
        <v>95</v>
      </c>
      <c r="BV106" s="106" t="s">
        <v>95</v>
      </c>
      <c r="BW106" s="107">
        <f t="shared" si="12"/>
        <v>-1254.4000000000015</v>
      </c>
      <c r="BX106" s="107">
        <f t="shared" si="13"/>
        <v>27579.57</v>
      </c>
      <c r="BY106" s="107"/>
      <c r="BZ106" s="107"/>
      <c r="CA106" s="110"/>
      <c r="CB106" s="143" t="e">
        <f>VLOOKUP(D106,'[2]附表2-2'!$C$18:$C$185,1,FALSE)</f>
        <v>#N/A</v>
      </c>
      <c r="CC106" s="16"/>
      <c r="CD106" s="16">
        <f>BI106/Z106</f>
        <v>1.0295653813519374</v>
      </c>
    </row>
    <row r="107" spans="1:82" s="17" customFormat="1" ht="36" hidden="1">
      <c r="A107" s="28">
        <v>103</v>
      </c>
      <c r="B107" s="28" t="s">
        <v>331</v>
      </c>
      <c r="C107" s="28" t="s">
        <v>879</v>
      </c>
      <c r="D107" s="33" t="s">
        <v>880</v>
      </c>
      <c r="E107" s="34" t="s">
        <v>880</v>
      </c>
      <c r="F107" s="31" t="s">
        <v>880</v>
      </c>
      <c r="G107" s="32" t="s">
        <v>880</v>
      </c>
      <c r="H107" s="32" t="s">
        <v>880</v>
      </c>
      <c r="I107" s="38" t="s">
        <v>478</v>
      </c>
      <c r="J107" s="39" t="s">
        <v>87</v>
      </c>
      <c r="K107" s="46" t="s">
        <v>140</v>
      </c>
      <c r="L107" s="38" t="s">
        <v>141</v>
      </c>
      <c r="M107" s="48" t="s">
        <v>165</v>
      </c>
      <c r="N107" s="42" t="s">
        <v>113</v>
      </c>
      <c r="O107" s="43">
        <v>6</v>
      </c>
      <c r="P107" s="61">
        <v>5.6749999999999998</v>
      </c>
      <c r="Q107" s="61">
        <v>5.0336999999999996</v>
      </c>
      <c r="R107" s="61"/>
      <c r="S107" s="61"/>
      <c r="T107" s="61">
        <v>641.29999999999995</v>
      </c>
      <c r="U107" s="61"/>
      <c r="V107" s="61">
        <v>2016</v>
      </c>
      <c r="W107" s="61">
        <v>2018</v>
      </c>
      <c r="X107" s="71" t="s">
        <v>881</v>
      </c>
      <c r="Y107" s="72" t="s">
        <v>882</v>
      </c>
      <c r="Z107" s="73">
        <v>29262</v>
      </c>
      <c r="AA107" s="73">
        <v>19158.926299999999</v>
      </c>
      <c r="AB107" s="73">
        <v>8064</v>
      </c>
      <c r="AC107" s="73">
        <v>6867</v>
      </c>
      <c r="AD107" s="48">
        <v>21198</v>
      </c>
      <c r="AE107" s="55"/>
      <c r="AF107" s="55"/>
      <c r="AG107" s="67">
        <f t="shared" si="9"/>
        <v>29262</v>
      </c>
      <c r="AH107" s="67">
        <f t="shared" si="10"/>
        <v>8064</v>
      </c>
      <c r="AI107" s="48">
        <v>12600</v>
      </c>
      <c r="AJ107" s="48">
        <v>0</v>
      </c>
      <c r="AK107" s="48">
        <v>12600</v>
      </c>
      <c r="AL107" s="48"/>
      <c r="AM107" s="48"/>
      <c r="AN107" s="48"/>
      <c r="AO107" s="48"/>
      <c r="AP107" s="48"/>
      <c r="AQ107" s="48" t="s">
        <v>93</v>
      </c>
      <c r="AR107" s="48"/>
      <c r="AS107" s="61">
        <v>4200</v>
      </c>
      <c r="AT107" s="61">
        <v>3840</v>
      </c>
      <c r="AU107" s="48" t="s">
        <v>93</v>
      </c>
      <c r="AV107" s="61"/>
      <c r="AW107" s="94">
        <v>12462</v>
      </c>
      <c r="AX107" s="94">
        <v>4224</v>
      </c>
      <c r="AY107" s="95" t="s">
        <v>94</v>
      </c>
      <c r="AZ107" s="95">
        <v>5.6749999999999998</v>
      </c>
      <c r="BA107" s="95"/>
      <c r="BB107" s="100"/>
      <c r="BC107" s="95"/>
      <c r="BD107" s="95"/>
      <c r="BE107" s="95"/>
      <c r="BF107" s="95"/>
      <c r="BG107" s="95"/>
      <c r="BH107" s="95"/>
      <c r="BI107" s="95">
        <f>VLOOKUP(D107,'部省规划资金拨付（年报数据）'!$C$8:'部省规划资金拨付（年报数据）'!$BE$464,18,FALSE)</f>
        <v>29262</v>
      </c>
      <c r="BJ107" s="43">
        <v>4838</v>
      </c>
      <c r="BK107" s="43">
        <v>3226</v>
      </c>
      <c r="BL107" s="43"/>
      <c r="BM107" s="43">
        <v>4838</v>
      </c>
      <c r="BN107" s="43">
        <v>3226</v>
      </c>
      <c r="BO107" s="43"/>
      <c r="BP107" s="43">
        <v>3226</v>
      </c>
      <c r="BQ107" s="43"/>
      <c r="BR107" s="43"/>
      <c r="BS107" s="43"/>
      <c r="BT107" s="43">
        <f t="shared" si="11"/>
        <v>8064</v>
      </c>
      <c r="BU107" s="106" t="s">
        <v>95</v>
      </c>
      <c r="BV107" s="106" t="s">
        <v>95</v>
      </c>
      <c r="BW107" s="107">
        <f t="shared" si="12"/>
        <v>0</v>
      </c>
      <c r="BX107" s="107">
        <f t="shared" si="13"/>
        <v>11094.926299999999</v>
      </c>
      <c r="BY107" s="107"/>
      <c r="BZ107" s="107"/>
      <c r="CA107" s="110"/>
      <c r="CB107" s="143" t="e">
        <f>VLOOKUP(D107,'[2]附表2-2'!$C$18:$C$185,1,FALSE)</f>
        <v>#N/A</v>
      </c>
      <c r="CC107" s="16"/>
    </row>
    <row r="108" spans="1:82" s="17" customFormat="1" ht="36" hidden="1">
      <c r="A108" s="28">
        <v>104</v>
      </c>
      <c r="B108" s="28" t="s">
        <v>331</v>
      </c>
      <c r="C108" s="28" t="s">
        <v>883</v>
      </c>
      <c r="D108" s="145" t="s">
        <v>884</v>
      </c>
      <c r="E108" s="34" t="s">
        <v>885</v>
      </c>
      <c r="F108" s="31" t="s">
        <v>886</v>
      </c>
      <c r="G108" s="32" t="s">
        <v>884</v>
      </c>
      <c r="H108" s="32" t="s">
        <v>884</v>
      </c>
      <c r="I108" s="38" t="s">
        <v>478</v>
      </c>
      <c r="J108" s="39" t="s">
        <v>87</v>
      </c>
      <c r="K108" s="46" t="s">
        <v>140</v>
      </c>
      <c r="L108" s="38" t="s">
        <v>141</v>
      </c>
      <c r="M108" s="48" t="s">
        <v>89</v>
      </c>
      <c r="N108" s="42" t="s">
        <v>113</v>
      </c>
      <c r="O108" s="43">
        <v>9</v>
      </c>
      <c r="P108" s="61">
        <v>9.2390000000000008</v>
      </c>
      <c r="Q108" s="61"/>
      <c r="R108" s="61">
        <v>9.2390000000000008</v>
      </c>
      <c r="S108" s="61"/>
      <c r="T108" s="61"/>
      <c r="U108" s="61"/>
      <c r="V108" s="61">
        <v>2015</v>
      </c>
      <c r="W108" s="61">
        <v>2017</v>
      </c>
      <c r="X108" s="71" t="s">
        <v>887</v>
      </c>
      <c r="Y108" s="72" t="s">
        <v>888</v>
      </c>
      <c r="Z108" s="73">
        <v>13046</v>
      </c>
      <c r="AA108" s="73">
        <v>9114.5115999999998</v>
      </c>
      <c r="AB108" s="73">
        <v>6396</v>
      </c>
      <c r="AC108" s="73">
        <v>6098</v>
      </c>
      <c r="AD108" s="48">
        <v>6650</v>
      </c>
      <c r="AE108" s="67"/>
      <c r="AF108" s="67"/>
      <c r="AG108" s="67">
        <f t="shared" si="9"/>
        <v>13046</v>
      </c>
      <c r="AH108" s="67">
        <f t="shared" si="10"/>
        <v>6396</v>
      </c>
      <c r="AI108" s="48">
        <v>7828</v>
      </c>
      <c r="AJ108" s="48">
        <v>4006</v>
      </c>
      <c r="AK108" s="48">
        <v>7828</v>
      </c>
      <c r="AL108" s="48">
        <v>4006</v>
      </c>
      <c r="AM108" s="48"/>
      <c r="AN108" s="48"/>
      <c r="AO108" s="48"/>
      <c r="AP108" s="48"/>
      <c r="AQ108" s="48" t="s">
        <v>93</v>
      </c>
      <c r="AR108" s="48"/>
      <c r="AS108" s="61">
        <v>5218</v>
      </c>
      <c r="AT108" s="61">
        <v>2390</v>
      </c>
      <c r="AU108" s="48" t="s">
        <v>94</v>
      </c>
      <c r="AV108" s="61">
        <v>9.2390000000000008</v>
      </c>
      <c r="AW108" s="94"/>
      <c r="AX108" s="94"/>
      <c r="AY108" s="95"/>
      <c r="AZ108" s="95"/>
      <c r="BA108" s="95"/>
      <c r="BB108" s="100"/>
      <c r="BC108" s="95"/>
      <c r="BD108" s="95"/>
      <c r="BE108" s="95"/>
      <c r="BF108" s="95"/>
      <c r="BG108" s="95"/>
      <c r="BH108" s="95"/>
      <c r="BI108" s="95">
        <f>VLOOKUP(D108,'部省规划资金拨付（年报数据）'!$C$8:'部省规划资金拨付（年报数据）'!$BE$464,18,FALSE)</f>
        <v>13046</v>
      </c>
      <c r="BJ108" s="43">
        <v>6396</v>
      </c>
      <c r="BK108" s="43">
        <v>0</v>
      </c>
      <c r="BL108" s="43"/>
      <c r="BM108" s="43">
        <v>6396</v>
      </c>
      <c r="BN108" s="43">
        <v>0</v>
      </c>
      <c r="BO108" s="43"/>
      <c r="BP108" s="43"/>
      <c r="BQ108" s="43"/>
      <c r="BR108" s="43"/>
      <c r="BS108" s="43"/>
      <c r="BT108" s="43">
        <f t="shared" si="11"/>
        <v>6396</v>
      </c>
      <c r="BU108" s="106" t="s">
        <v>95</v>
      </c>
      <c r="BV108" s="106" t="s">
        <v>95</v>
      </c>
      <c r="BW108" s="107">
        <f t="shared" si="12"/>
        <v>0</v>
      </c>
      <c r="BX108" s="107">
        <f t="shared" si="13"/>
        <v>2718.5115999999998</v>
      </c>
      <c r="BY108" s="107"/>
      <c r="BZ108" s="107"/>
      <c r="CA108" s="110"/>
      <c r="CB108" s="143" t="e">
        <f>VLOOKUP(D108,'[2]附表2-2'!$C$18:$C$185,1,FALSE)</f>
        <v>#N/A</v>
      </c>
      <c r="CC108" s="16"/>
    </row>
    <row r="109" spans="1:82" s="17" customFormat="1" ht="36" hidden="1">
      <c r="A109" s="28">
        <v>105</v>
      </c>
      <c r="B109" s="28" t="s">
        <v>331</v>
      </c>
      <c r="C109" s="28" t="s">
        <v>889</v>
      </c>
      <c r="D109" s="145" t="s">
        <v>890</v>
      </c>
      <c r="E109" s="34" t="s">
        <v>890</v>
      </c>
      <c r="F109" s="31" t="s">
        <v>890</v>
      </c>
      <c r="G109" s="32" t="s">
        <v>890</v>
      </c>
      <c r="H109" s="32" t="s">
        <v>891</v>
      </c>
      <c r="I109" s="38" t="s">
        <v>478</v>
      </c>
      <c r="J109" s="39" t="s">
        <v>87</v>
      </c>
      <c r="K109" s="46" t="s">
        <v>140</v>
      </c>
      <c r="L109" s="38" t="s">
        <v>141</v>
      </c>
      <c r="M109" s="48" t="s">
        <v>134</v>
      </c>
      <c r="N109" s="42" t="s">
        <v>113</v>
      </c>
      <c r="O109" s="43">
        <v>12</v>
      </c>
      <c r="P109" s="61">
        <v>12.042</v>
      </c>
      <c r="Q109" s="61"/>
      <c r="R109" s="61">
        <v>12.042</v>
      </c>
      <c r="S109" s="61"/>
      <c r="T109" s="61"/>
      <c r="U109" s="61"/>
      <c r="V109" s="61">
        <v>2015</v>
      </c>
      <c r="W109" s="61">
        <v>2017</v>
      </c>
      <c r="X109" s="71" t="s">
        <v>892</v>
      </c>
      <c r="Y109" s="72" t="s">
        <v>893</v>
      </c>
      <c r="Z109" s="73">
        <v>9687</v>
      </c>
      <c r="AA109" s="73">
        <v>7233.7825000000003</v>
      </c>
      <c r="AB109" s="73">
        <v>5529</v>
      </c>
      <c r="AC109" s="73">
        <v>5529</v>
      </c>
      <c r="AD109" s="48">
        <v>4158</v>
      </c>
      <c r="AE109" s="67"/>
      <c r="AF109" s="67"/>
      <c r="AG109" s="67">
        <f t="shared" si="9"/>
        <v>9687</v>
      </c>
      <c r="AH109" s="67">
        <f t="shared" si="10"/>
        <v>5529</v>
      </c>
      <c r="AI109" s="48">
        <v>9687</v>
      </c>
      <c r="AJ109" s="48">
        <v>5529</v>
      </c>
      <c r="AK109" s="48">
        <v>9687</v>
      </c>
      <c r="AL109" s="48">
        <v>5222</v>
      </c>
      <c r="AM109" s="48"/>
      <c r="AN109" s="48"/>
      <c r="AO109" s="48"/>
      <c r="AP109" s="48">
        <v>307</v>
      </c>
      <c r="AQ109" s="48" t="s">
        <v>94</v>
      </c>
      <c r="AR109" s="48">
        <v>12.042</v>
      </c>
      <c r="AS109" s="61"/>
      <c r="AT109" s="61"/>
      <c r="AU109" s="48"/>
      <c r="AV109" s="61"/>
      <c r="AW109" s="94"/>
      <c r="AX109" s="94"/>
      <c r="AY109" s="95"/>
      <c r="AZ109" s="95"/>
      <c r="BA109" s="95"/>
      <c r="BB109" s="100"/>
      <c r="BC109" s="95"/>
      <c r="BD109" s="95"/>
      <c r="BE109" s="95"/>
      <c r="BF109" s="95"/>
      <c r="BG109" s="95"/>
      <c r="BH109" s="95"/>
      <c r="BI109" s="95"/>
      <c r="BJ109" s="43">
        <v>5529</v>
      </c>
      <c r="BK109" s="43">
        <v>0</v>
      </c>
      <c r="BL109" s="43"/>
      <c r="BM109" s="43">
        <v>5529</v>
      </c>
      <c r="BN109" s="43">
        <v>0</v>
      </c>
      <c r="BO109" s="43"/>
      <c r="BP109" s="43"/>
      <c r="BQ109" s="43"/>
      <c r="BR109" s="43"/>
      <c r="BS109" s="43"/>
      <c r="BT109" s="43">
        <f t="shared" si="11"/>
        <v>5529</v>
      </c>
      <c r="BU109" s="106" t="s">
        <v>95</v>
      </c>
      <c r="BV109" s="106" t="s">
        <v>95</v>
      </c>
      <c r="BW109" s="107">
        <f t="shared" si="12"/>
        <v>9687</v>
      </c>
      <c r="BX109" s="107">
        <f t="shared" si="13"/>
        <v>1704.7825000000003</v>
      </c>
      <c r="BY109" s="107"/>
      <c r="BZ109" s="107"/>
      <c r="CA109" s="110"/>
      <c r="CB109" s="143" t="e">
        <f>VLOOKUP(D109,'[2]附表2-2'!$C$18:$C$185,1,FALSE)</f>
        <v>#N/A</v>
      </c>
      <c r="CC109" s="16"/>
    </row>
    <row r="110" spans="1:82" s="17" customFormat="1" ht="36" hidden="1">
      <c r="A110" s="28">
        <v>106</v>
      </c>
      <c r="B110" s="28" t="s">
        <v>331</v>
      </c>
      <c r="C110" s="28" t="s">
        <v>894</v>
      </c>
      <c r="D110" s="33" t="s">
        <v>895</v>
      </c>
      <c r="E110" s="34" t="s">
        <v>896</v>
      </c>
      <c r="F110" s="31" t="s">
        <v>897</v>
      </c>
      <c r="G110" s="32"/>
      <c r="H110" s="32"/>
      <c r="I110" s="38" t="s">
        <v>478</v>
      </c>
      <c r="J110" s="39" t="s">
        <v>87</v>
      </c>
      <c r="K110" s="46" t="s">
        <v>140</v>
      </c>
      <c r="L110" s="47" t="s">
        <v>141</v>
      </c>
      <c r="M110" s="48" t="s">
        <v>564</v>
      </c>
      <c r="N110" s="42" t="s">
        <v>90</v>
      </c>
      <c r="O110" s="43">
        <v>27</v>
      </c>
      <c r="P110" s="61">
        <v>26.4</v>
      </c>
      <c r="Q110" s="61"/>
      <c r="R110" s="61"/>
      <c r="S110" s="61">
        <v>26.4</v>
      </c>
      <c r="T110" s="61"/>
      <c r="U110" s="61"/>
      <c r="V110" s="61">
        <v>2016</v>
      </c>
      <c r="W110" s="61">
        <v>2019</v>
      </c>
      <c r="X110" s="71" t="s">
        <v>898</v>
      </c>
      <c r="Y110" s="72" t="s">
        <v>899</v>
      </c>
      <c r="Z110" s="73">
        <v>12587.2251</v>
      </c>
      <c r="AA110" s="73">
        <v>9983.3160000000007</v>
      </c>
      <c r="AB110" s="73">
        <v>7920</v>
      </c>
      <c r="AC110" s="73"/>
      <c r="AD110" s="67">
        <v>4667.2250999999997</v>
      </c>
      <c r="AE110" s="67"/>
      <c r="AF110" s="67"/>
      <c r="AG110" s="67">
        <f t="shared" si="9"/>
        <v>12587.2251</v>
      </c>
      <c r="AH110" s="67">
        <f t="shared" si="10"/>
        <v>7920</v>
      </c>
      <c r="AI110" s="48">
        <v>3777</v>
      </c>
      <c r="AJ110" s="48">
        <v>0</v>
      </c>
      <c r="AK110" s="48">
        <v>3777</v>
      </c>
      <c r="AL110" s="48"/>
      <c r="AM110" s="48"/>
      <c r="AN110" s="48"/>
      <c r="AO110" s="48"/>
      <c r="AP110" s="48"/>
      <c r="AQ110" s="48" t="s">
        <v>246</v>
      </c>
      <c r="AR110" s="48"/>
      <c r="AS110" s="61">
        <v>3777</v>
      </c>
      <c r="AT110" s="61">
        <v>4752</v>
      </c>
      <c r="AU110" s="48" t="s">
        <v>93</v>
      </c>
      <c r="AV110" s="61"/>
      <c r="AW110" s="94">
        <v>5033.2250999999997</v>
      </c>
      <c r="AX110" s="94">
        <v>3168</v>
      </c>
      <c r="AY110" s="95" t="s">
        <v>94</v>
      </c>
      <c r="AZ110" s="95">
        <v>26.4</v>
      </c>
      <c r="BA110" s="95"/>
      <c r="BB110" s="100"/>
      <c r="BC110" s="95"/>
      <c r="BD110" s="95"/>
      <c r="BE110" s="95"/>
      <c r="BF110" s="95"/>
      <c r="BG110" s="95"/>
      <c r="BH110" s="95"/>
      <c r="BI110" s="95">
        <f>VLOOKUP(D110,'部省规划资金拨付（年报数据）'!$C$8:'部省规划资金拨付（年报数据）'!$BE$464,18,FALSE)</f>
        <v>12587</v>
      </c>
      <c r="BJ110" s="43">
        <v>5490</v>
      </c>
      <c r="BK110" s="43">
        <v>2430</v>
      </c>
      <c r="BL110" s="43"/>
      <c r="BM110" s="43">
        <v>5490</v>
      </c>
      <c r="BN110" s="43">
        <v>996</v>
      </c>
      <c r="BO110" s="43"/>
      <c r="BP110" s="43">
        <v>996</v>
      </c>
      <c r="BQ110" s="43">
        <v>1434</v>
      </c>
      <c r="BR110" s="43"/>
      <c r="BS110" s="43"/>
      <c r="BT110" s="43">
        <f t="shared" si="11"/>
        <v>7920</v>
      </c>
      <c r="BU110" s="106" t="s">
        <v>95</v>
      </c>
      <c r="BV110" s="106" t="s">
        <v>95</v>
      </c>
      <c r="BW110" s="107">
        <f t="shared" si="12"/>
        <v>0.22509999999965657</v>
      </c>
      <c r="BX110" s="107">
        <f t="shared" si="13"/>
        <v>2063.3160000000007</v>
      </c>
      <c r="BY110" s="107"/>
      <c r="BZ110" s="107"/>
      <c r="CA110" s="110"/>
      <c r="CB110" s="143" t="e">
        <f>VLOOKUP(D110,'[2]附表2-2'!$C$18:$C$185,1,FALSE)</f>
        <v>#N/A</v>
      </c>
      <c r="CC110" s="16"/>
    </row>
    <row r="111" spans="1:82" s="17" customFormat="1" ht="36" hidden="1">
      <c r="A111" s="28">
        <v>107</v>
      </c>
      <c r="B111" s="28" t="s">
        <v>344</v>
      </c>
      <c r="C111" s="28" t="s">
        <v>900</v>
      </c>
      <c r="D111" s="36" t="s">
        <v>901</v>
      </c>
      <c r="E111" s="31" t="s">
        <v>901</v>
      </c>
      <c r="F111" s="31" t="s">
        <v>901</v>
      </c>
      <c r="G111" s="32"/>
      <c r="H111" s="32"/>
      <c r="I111" s="38" t="s">
        <v>478</v>
      </c>
      <c r="J111" s="39" t="s">
        <v>87</v>
      </c>
      <c r="K111" s="44" t="s">
        <v>133</v>
      </c>
      <c r="L111" s="38"/>
      <c r="M111" s="41" t="s">
        <v>165</v>
      </c>
      <c r="N111" s="42" t="s">
        <v>119</v>
      </c>
      <c r="O111" s="43">
        <v>9</v>
      </c>
      <c r="P111" s="55">
        <v>9</v>
      </c>
      <c r="Q111" s="55">
        <v>9</v>
      </c>
      <c r="R111" s="55"/>
      <c r="S111" s="55"/>
      <c r="T111" s="55"/>
      <c r="U111" s="55"/>
      <c r="V111" s="55">
        <v>2015</v>
      </c>
      <c r="W111" s="55">
        <v>2017</v>
      </c>
      <c r="X111" s="71" t="s">
        <v>902</v>
      </c>
      <c r="Y111" s="72" t="s">
        <v>903</v>
      </c>
      <c r="Z111" s="73">
        <v>12912</v>
      </c>
      <c r="AA111" s="73">
        <v>10980.9956</v>
      </c>
      <c r="AB111" s="73">
        <v>2507</v>
      </c>
      <c r="AC111" s="73"/>
      <c r="AD111" s="79">
        <v>10405</v>
      </c>
      <c r="AE111" s="67"/>
      <c r="AF111" s="67"/>
      <c r="AG111" s="67">
        <f t="shared" si="9"/>
        <v>12912</v>
      </c>
      <c r="AH111" s="67">
        <f t="shared" si="10"/>
        <v>2507</v>
      </c>
      <c r="AI111" s="79">
        <v>12912</v>
      </c>
      <c r="AJ111" s="79">
        <v>2507</v>
      </c>
      <c r="AK111" s="79">
        <v>12912</v>
      </c>
      <c r="AL111" s="79"/>
      <c r="AM111" s="79"/>
      <c r="AN111" s="79">
        <v>2250</v>
      </c>
      <c r="AO111" s="79"/>
      <c r="AP111" s="79">
        <v>257</v>
      </c>
      <c r="AQ111" s="79" t="s">
        <v>94</v>
      </c>
      <c r="AR111" s="79">
        <v>9</v>
      </c>
      <c r="AS111" s="55"/>
      <c r="AT111" s="55"/>
      <c r="AU111" s="93"/>
      <c r="AV111" s="55"/>
      <c r="AW111" s="94"/>
      <c r="AX111" s="94"/>
      <c r="AY111" s="95"/>
      <c r="AZ111" s="95"/>
      <c r="BA111" s="95"/>
      <c r="BB111" s="100"/>
      <c r="BC111" s="95"/>
      <c r="BD111" s="95"/>
      <c r="BE111" s="95"/>
      <c r="BF111" s="95"/>
      <c r="BG111" s="95"/>
      <c r="BH111" s="95"/>
      <c r="BI111" s="95">
        <f>VLOOKUP(D111,'部省规划资金拨付（年报数据）'!$C$8:'部省规划资金拨付（年报数据）'!$BE$464,18,FALSE)</f>
        <v>12912</v>
      </c>
      <c r="BJ111" s="43">
        <v>2507</v>
      </c>
      <c r="BK111" s="43">
        <v>0</v>
      </c>
      <c r="BL111" s="43"/>
      <c r="BM111" s="43">
        <v>2507</v>
      </c>
      <c r="BN111" s="43">
        <v>0</v>
      </c>
      <c r="BO111" s="43"/>
      <c r="BP111" s="43"/>
      <c r="BQ111" s="43"/>
      <c r="BR111" s="43"/>
      <c r="BS111" s="43"/>
      <c r="BT111" s="43">
        <f t="shared" si="11"/>
        <v>2507</v>
      </c>
      <c r="BU111" s="106" t="s">
        <v>95</v>
      </c>
      <c r="BV111" s="106" t="s">
        <v>95</v>
      </c>
      <c r="BW111" s="107">
        <f t="shared" si="12"/>
        <v>0</v>
      </c>
      <c r="BX111" s="107">
        <f t="shared" si="13"/>
        <v>8473.9956000000002</v>
      </c>
      <c r="BY111" s="107"/>
      <c r="BZ111" s="107"/>
      <c r="CA111" s="110"/>
      <c r="CB111" s="143" t="e">
        <f>VLOOKUP(D111,'[2]附表2-2'!$C$18:$C$185,1,FALSE)</f>
        <v>#N/A</v>
      </c>
      <c r="CC111" s="16"/>
      <c r="CD111" s="16">
        <f>BI111/Z111</f>
        <v>1</v>
      </c>
    </row>
    <row r="112" spans="1:82" s="17" customFormat="1" ht="72" hidden="1">
      <c r="A112" s="28">
        <v>108</v>
      </c>
      <c r="B112" s="28" t="s">
        <v>344</v>
      </c>
      <c r="C112" s="28" t="s">
        <v>904</v>
      </c>
      <c r="D112" s="30" t="s">
        <v>905</v>
      </c>
      <c r="E112" s="31" t="s">
        <v>906</v>
      </c>
      <c r="F112" s="31" t="s">
        <v>907</v>
      </c>
      <c r="G112" s="32"/>
      <c r="H112" s="32"/>
      <c r="I112" s="38" t="s">
        <v>478</v>
      </c>
      <c r="J112" s="39" t="s">
        <v>87</v>
      </c>
      <c r="K112" s="44" t="s">
        <v>133</v>
      </c>
      <c r="L112" s="38" t="s">
        <v>234</v>
      </c>
      <c r="M112" s="41" t="s">
        <v>165</v>
      </c>
      <c r="N112" s="42" t="s">
        <v>90</v>
      </c>
      <c r="O112" s="43">
        <v>27</v>
      </c>
      <c r="P112" s="55">
        <v>26.94</v>
      </c>
      <c r="Q112" s="50"/>
      <c r="R112" s="50">
        <v>26.94</v>
      </c>
      <c r="S112" s="55"/>
      <c r="T112" s="55"/>
      <c r="U112" s="55"/>
      <c r="V112" s="55">
        <v>2016</v>
      </c>
      <c r="W112" s="55">
        <v>2018</v>
      </c>
      <c r="X112" s="71" t="s">
        <v>908</v>
      </c>
      <c r="Y112" s="72" t="s">
        <v>909</v>
      </c>
      <c r="Z112" s="73">
        <v>17233</v>
      </c>
      <c r="AA112" s="73">
        <v>12233.12</v>
      </c>
      <c r="AB112" s="73">
        <v>9589</v>
      </c>
      <c r="AC112" s="73"/>
      <c r="AD112" s="79">
        <v>7644</v>
      </c>
      <c r="AE112" s="67"/>
      <c r="AF112" s="67"/>
      <c r="AG112" s="67">
        <f t="shared" si="9"/>
        <v>17233</v>
      </c>
      <c r="AH112" s="67">
        <f t="shared" si="10"/>
        <v>8313.4</v>
      </c>
      <c r="AI112" s="79">
        <v>7800</v>
      </c>
      <c r="AJ112" s="79">
        <v>0</v>
      </c>
      <c r="AK112" s="79">
        <v>7800</v>
      </c>
      <c r="AL112" s="79"/>
      <c r="AM112" s="79"/>
      <c r="AN112" s="79"/>
      <c r="AO112" s="79"/>
      <c r="AP112" s="79"/>
      <c r="AQ112" s="79" t="s">
        <v>246</v>
      </c>
      <c r="AR112" s="79"/>
      <c r="AS112" s="55">
        <v>7800</v>
      </c>
      <c r="AT112" s="55">
        <v>5657.4</v>
      </c>
      <c r="AU112" s="93" t="s">
        <v>93</v>
      </c>
      <c r="AV112" s="55"/>
      <c r="AW112" s="94">
        <v>1633</v>
      </c>
      <c r="AX112" s="94">
        <v>2656</v>
      </c>
      <c r="AY112" s="95" t="s">
        <v>910</v>
      </c>
      <c r="AZ112" s="95">
        <v>23</v>
      </c>
      <c r="BA112" s="95"/>
      <c r="BB112" s="100"/>
      <c r="BC112" s="95"/>
      <c r="BD112" s="95"/>
      <c r="BE112" s="95"/>
      <c r="BF112" s="95"/>
      <c r="BG112" s="95"/>
      <c r="BH112" s="95"/>
      <c r="BI112" s="95">
        <f>VLOOKUP(D112,'部省规划资金拨付（年报数据）'!$C$8:'部省规划资金拨付（年报数据）'!$BE$464,18,FALSE)</f>
        <v>17233</v>
      </c>
      <c r="BJ112" s="43">
        <v>13970</v>
      </c>
      <c r="BK112" s="43">
        <v>-5656.6</v>
      </c>
      <c r="BL112" s="43"/>
      <c r="BM112" s="43">
        <v>13970</v>
      </c>
      <c r="BN112" s="43">
        <v>-5657</v>
      </c>
      <c r="BO112" s="43"/>
      <c r="BP112" s="43">
        <v>-5657</v>
      </c>
      <c r="BQ112" s="43"/>
      <c r="BR112" s="43"/>
      <c r="BS112" s="43"/>
      <c r="BT112" s="43">
        <f t="shared" si="11"/>
        <v>8313</v>
      </c>
      <c r="BU112" s="106" t="s">
        <v>95</v>
      </c>
      <c r="BV112" s="106" t="s">
        <v>95</v>
      </c>
      <c r="BW112" s="107">
        <f t="shared" si="12"/>
        <v>-1276</v>
      </c>
      <c r="BX112" s="107">
        <f t="shared" si="13"/>
        <v>2644.1200000000008</v>
      </c>
      <c r="BY112" s="107"/>
      <c r="BZ112" s="107"/>
      <c r="CA112" s="110"/>
      <c r="CB112" s="143" t="e">
        <f>VLOOKUP(D112,'[2]附表2-2'!$C$18:$C$185,1,FALSE)</f>
        <v>#N/A</v>
      </c>
      <c r="CC112" s="16"/>
    </row>
    <row r="113" spans="1:81" s="17" customFormat="1" ht="36" hidden="1">
      <c r="A113" s="28">
        <v>109</v>
      </c>
      <c r="B113" s="28" t="s">
        <v>344</v>
      </c>
      <c r="C113" s="28" t="s">
        <v>904</v>
      </c>
      <c r="D113" s="30" t="s">
        <v>911</v>
      </c>
      <c r="E113" s="31" t="s">
        <v>911</v>
      </c>
      <c r="F113" s="31" t="s">
        <v>912</v>
      </c>
      <c r="G113" s="32"/>
      <c r="H113" s="32"/>
      <c r="I113" s="38" t="s">
        <v>478</v>
      </c>
      <c r="J113" s="39" t="s">
        <v>87</v>
      </c>
      <c r="K113" s="49" t="s">
        <v>133</v>
      </c>
      <c r="L113" s="38" t="s">
        <v>234</v>
      </c>
      <c r="M113" s="50" t="s">
        <v>165</v>
      </c>
      <c r="N113" s="42" t="s">
        <v>119</v>
      </c>
      <c r="O113" s="43">
        <v>26</v>
      </c>
      <c r="P113" s="78">
        <v>26.2</v>
      </c>
      <c r="Q113" s="50"/>
      <c r="R113" s="50"/>
      <c r="S113" s="50">
        <v>26.378</v>
      </c>
      <c r="T113" s="55"/>
      <c r="U113" s="55"/>
      <c r="V113" s="48">
        <v>2018</v>
      </c>
      <c r="W113" s="50">
        <v>2019</v>
      </c>
      <c r="X113" s="71" t="s">
        <v>913</v>
      </c>
      <c r="Y113" s="72" t="s">
        <v>914</v>
      </c>
      <c r="Z113" s="73">
        <v>16534.02</v>
      </c>
      <c r="AA113" s="73">
        <v>10981.7516</v>
      </c>
      <c r="AB113" s="73">
        <v>6594.5</v>
      </c>
      <c r="AC113" s="73"/>
      <c r="AD113" s="67">
        <v>9939.52</v>
      </c>
      <c r="AE113" s="55"/>
      <c r="AF113" s="55"/>
      <c r="AG113" s="67">
        <f t="shared" si="9"/>
        <v>16534</v>
      </c>
      <c r="AH113" s="67">
        <f t="shared" si="10"/>
        <v>6595</v>
      </c>
      <c r="AI113" s="79"/>
      <c r="AJ113" s="79"/>
      <c r="AK113" s="79"/>
      <c r="AL113" s="79"/>
      <c r="AM113" s="79"/>
      <c r="AN113" s="79"/>
      <c r="AO113" s="79"/>
      <c r="AP113" s="79"/>
      <c r="AQ113" s="79"/>
      <c r="AR113" s="79"/>
      <c r="AS113" s="62"/>
      <c r="AT113" s="55"/>
      <c r="AU113" s="93"/>
      <c r="AV113" s="55"/>
      <c r="AW113" s="94">
        <v>16534</v>
      </c>
      <c r="AX113" s="94">
        <v>6595</v>
      </c>
      <c r="AY113" s="95" t="s">
        <v>94</v>
      </c>
      <c r="AZ113" s="95">
        <v>26.2</v>
      </c>
      <c r="BA113" s="95"/>
      <c r="BB113" s="100"/>
      <c r="BC113" s="95"/>
      <c r="BD113" s="95"/>
      <c r="BE113" s="95"/>
      <c r="BF113" s="95"/>
      <c r="BG113" s="95"/>
      <c r="BH113" s="95"/>
      <c r="BI113" s="95">
        <f>VLOOKUP(D113,'部省规划资金拨付（年报数据）'!$C$8:'部省规划资金拨付（年报数据）'!$BE$464,18,FALSE)</f>
        <v>9907.7000000000007</v>
      </c>
      <c r="BJ113" s="43">
        <v>6595</v>
      </c>
      <c r="BK113" s="43">
        <v>0</v>
      </c>
      <c r="BL113" s="43"/>
      <c r="BM113" s="43">
        <v>6595</v>
      </c>
      <c r="BN113" s="43">
        <v>0</v>
      </c>
      <c r="BO113" s="43"/>
      <c r="BP113" s="43"/>
      <c r="BQ113" s="43"/>
      <c r="BR113" s="43"/>
      <c r="BS113" s="43"/>
      <c r="BT113" s="43">
        <f t="shared" si="11"/>
        <v>6595</v>
      </c>
      <c r="BU113" s="106" t="s">
        <v>95</v>
      </c>
      <c r="BV113" s="106" t="s">
        <v>95</v>
      </c>
      <c r="BW113" s="107">
        <f t="shared" si="12"/>
        <v>6626.82</v>
      </c>
      <c r="BX113" s="107">
        <f t="shared" si="13"/>
        <v>4387.2515999999996</v>
      </c>
      <c r="BY113" s="107"/>
      <c r="BZ113" s="107"/>
      <c r="CA113" s="110"/>
      <c r="CB113" s="143" t="e">
        <f>VLOOKUP(D113,'[2]附表2-2'!$C$18:$C$185,1,FALSE)</f>
        <v>#N/A</v>
      </c>
      <c r="CC113" s="16"/>
    </row>
    <row r="114" spans="1:81" s="17" customFormat="1" ht="36" hidden="1">
      <c r="A114" s="28">
        <v>110</v>
      </c>
      <c r="B114" s="28" t="s">
        <v>344</v>
      </c>
      <c r="C114" s="28" t="s">
        <v>362</v>
      </c>
      <c r="D114" s="30" t="s">
        <v>915</v>
      </c>
      <c r="E114" s="31" t="s">
        <v>916</v>
      </c>
      <c r="F114" s="31" t="s">
        <v>916</v>
      </c>
      <c r="G114" s="32" t="s">
        <v>917</v>
      </c>
      <c r="H114" s="32" t="s">
        <v>916</v>
      </c>
      <c r="I114" s="38" t="s">
        <v>478</v>
      </c>
      <c r="J114" s="39" t="s">
        <v>87</v>
      </c>
      <c r="K114" s="44" t="s">
        <v>140</v>
      </c>
      <c r="L114" s="38" t="s">
        <v>141</v>
      </c>
      <c r="M114" s="41" t="s">
        <v>165</v>
      </c>
      <c r="N114" s="42" t="s">
        <v>119</v>
      </c>
      <c r="O114" s="43">
        <v>10</v>
      </c>
      <c r="P114" s="55">
        <v>10.007999999999999</v>
      </c>
      <c r="Q114" s="55"/>
      <c r="R114" s="55">
        <v>10.007999999999999</v>
      </c>
      <c r="S114" s="55"/>
      <c r="T114" s="55"/>
      <c r="U114" s="55"/>
      <c r="V114" s="55">
        <v>2016</v>
      </c>
      <c r="W114" s="55">
        <v>2018</v>
      </c>
      <c r="X114" s="71" t="s">
        <v>918</v>
      </c>
      <c r="Y114" s="72" t="s">
        <v>919</v>
      </c>
      <c r="Z114" s="73">
        <v>7598.4</v>
      </c>
      <c r="AA114" s="73">
        <v>4675.9475000000002</v>
      </c>
      <c r="AB114" s="73">
        <v>3002.4</v>
      </c>
      <c r="AC114" s="73">
        <v>3500</v>
      </c>
      <c r="AD114" s="79">
        <v>4596</v>
      </c>
      <c r="AE114" s="67"/>
      <c r="AF114" s="67"/>
      <c r="AG114" s="67">
        <f t="shared" si="9"/>
        <v>7598.4</v>
      </c>
      <c r="AH114" s="67">
        <f t="shared" si="10"/>
        <v>3002.4</v>
      </c>
      <c r="AI114" s="79">
        <v>3000</v>
      </c>
      <c r="AJ114" s="79">
        <v>0</v>
      </c>
      <c r="AK114" s="79">
        <v>3000</v>
      </c>
      <c r="AL114" s="79"/>
      <c r="AM114" s="79"/>
      <c r="AN114" s="79"/>
      <c r="AO114" s="79"/>
      <c r="AP114" s="79"/>
      <c r="AQ114" s="79" t="s">
        <v>246</v>
      </c>
      <c r="AR114" s="79"/>
      <c r="AS114" s="55">
        <v>2000</v>
      </c>
      <c r="AT114" s="55">
        <v>1500</v>
      </c>
      <c r="AU114" s="93" t="s">
        <v>93</v>
      </c>
      <c r="AV114" s="55"/>
      <c r="AW114" s="94">
        <v>2598.4</v>
      </c>
      <c r="AX114" s="94">
        <v>1502.4</v>
      </c>
      <c r="AY114" s="95" t="s">
        <v>94</v>
      </c>
      <c r="AZ114" s="95">
        <v>10.007999999999999</v>
      </c>
      <c r="BA114" s="95"/>
      <c r="BB114" s="100"/>
      <c r="BC114" s="95"/>
      <c r="BD114" s="95"/>
      <c r="BE114" s="95"/>
      <c r="BF114" s="95"/>
      <c r="BG114" s="95"/>
      <c r="BH114" s="95"/>
      <c r="BI114" s="95">
        <f>VLOOKUP(D114,'部省规划资金拨付（年报数据）'!$C$8:'部省规划资金拨付（年报数据）'!$BE$464,18,FALSE)</f>
        <v>7598</v>
      </c>
      <c r="BJ114" s="43">
        <v>3002</v>
      </c>
      <c r="BK114" s="43">
        <v>0.400000000000091</v>
      </c>
      <c r="BL114" s="43"/>
      <c r="BM114" s="43">
        <v>3002</v>
      </c>
      <c r="BN114" s="43">
        <v>0</v>
      </c>
      <c r="BO114" s="43"/>
      <c r="BP114" s="43"/>
      <c r="BQ114" s="43"/>
      <c r="BR114" s="43"/>
      <c r="BS114" s="43"/>
      <c r="BT114" s="43">
        <f t="shared" si="11"/>
        <v>3002</v>
      </c>
      <c r="BU114" s="106" t="s">
        <v>95</v>
      </c>
      <c r="BV114" s="106" t="s">
        <v>95</v>
      </c>
      <c r="BW114" s="107">
        <f t="shared" si="12"/>
        <v>0</v>
      </c>
      <c r="BX114" s="107">
        <f t="shared" si="13"/>
        <v>1673.5475000000001</v>
      </c>
      <c r="BY114" s="107"/>
      <c r="BZ114" s="107"/>
      <c r="CA114" s="110"/>
      <c r="CB114" s="143" t="e">
        <f>VLOOKUP(D114,'[2]附表2-2'!$C$18:$C$185,1,FALSE)</f>
        <v>#N/A</v>
      </c>
      <c r="CC114" s="16"/>
    </row>
    <row r="115" spans="1:81" s="17" customFormat="1" ht="36" hidden="1">
      <c r="A115" s="28">
        <v>111</v>
      </c>
      <c r="B115" s="28" t="s">
        <v>344</v>
      </c>
      <c r="C115" s="28" t="s">
        <v>362</v>
      </c>
      <c r="D115" s="30" t="s">
        <v>920</v>
      </c>
      <c r="E115" s="31" t="s">
        <v>921</v>
      </c>
      <c r="F115" s="31" t="s">
        <v>921</v>
      </c>
      <c r="G115" s="32"/>
      <c r="H115" s="32"/>
      <c r="I115" s="38" t="s">
        <v>478</v>
      </c>
      <c r="J115" s="39" t="s">
        <v>87</v>
      </c>
      <c r="K115" s="44" t="s">
        <v>140</v>
      </c>
      <c r="L115" s="38" t="s">
        <v>141</v>
      </c>
      <c r="M115" s="147" t="s">
        <v>165</v>
      </c>
      <c r="N115" s="42" t="s">
        <v>119</v>
      </c>
      <c r="O115" s="43">
        <v>18</v>
      </c>
      <c r="P115" s="55">
        <v>17.986000000000001</v>
      </c>
      <c r="Q115" s="93"/>
      <c r="R115" s="55"/>
      <c r="S115" s="55">
        <v>17.986000000000001</v>
      </c>
      <c r="T115" s="55"/>
      <c r="U115" s="93"/>
      <c r="V115" s="55">
        <v>2017</v>
      </c>
      <c r="W115" s="55">
        <v>2018</v>
      </c>
      <c r="X115" s="71" t="s">
        <v>922</v>
      </c>
      <c r="Y115" s="72" t="s">
        <v>923</v>
      </c>
      <c r="Z115" s="73">
        <v>11124</v>
      </c>
      <c r="AA115" s="73">
        <v>8530.6022969999995</v>
      </c>
      <c r="AB115" s="73">
        <v>5395.8</v>
      </c>
      <c r="AC115" s="73"/>
      <c r="AD115" s="154">
        <v>5728.2</v>
      </c>
      <c r="AE115" s="67"/>
      <c r="AF115" s="79"/>
      <c r="AG115" s="67">
        <f t="shared" si="9"/>
        <v>11124</v>
      </c>
      <c r="AH115" s="67">
        <f t="shared" si="10"/>
        <v>5397</v>
      </c>
      <c r="AI115" s="62"/>
      <c r="AJ115" s="79"/>
      <c r="AK115" s="79"/>
      <c r="AL115" s="79"/>
      <c r="AM115" s="79"/>
      <c r="AN115" s="79"/>
      <c r="AO115" s="79"/>
      <c r="AP115" s="79"/>
      <c r="AQ115" s="79"/>
      <c r="AR115" s="79"/>
      <c r="AS115" s="55">
        <v>7587</v>
      </c>
      <c r="AT115" s="55">
        <v>3239</v>
      </c>
      <c r="AU115" s="93" t="s">
        <v>93</v>
      </c>
      <c r="AV115" s="55"/>
      <c r="AW115" s="94">
        <v>3537</v>
      </c>
      <c r="AX115" s="94">
        <v>2158</v>
      </c>
      <c r="AY115" s="95" t="s">
        <v>94</v>
      </c>
      <c r="AZ115" s="95">
        <v>17.986000000000001</v>
      </c>
      <c r="BA115" s="95"/>
      <c r="BB115" s="100"/>
      <c r="BC115" s="95"/>
      <c r="BD115" s="95"/>
      <c r="BE115" s="95"/>
      <c r="BF115" s="95"/>
      <c r="BG115" s="95"/>
      <c r="BH115" s="95"/>
      <c r="BI115" s="95">
        <f>VLOOKUP(D115,'部省规划资金拨付（年报数据）'!$C$8:'部省规划资金拨付（年报数据）'!$BE$464,18,FALSE)</f>
        <v>11124</v>
      </c>
      <c r="BJ115" s="43">
        <v>5397</v>
      </c>
      <c r="BK115" s="43">
        <v>0</v>
      </c>
      <c r="BL115" s="43"/>
      <c r="BM115" s="43">
        <v>5397</v>
      </c>
      <c r="BN115" s="43">
        <v>0</v>
      </c>
      <c r="BO115" s="43"/>
      <c r="BP115" s="43"/>
      <c r="BQ115" s="43"/>
      <c r="BR115" s="43"/>
      <c r="BS115" s="43"/>
      <c r="BT115" s="43">
        <f t="shared" si="11"/>
        <v>5397</v>
      </c>
      <c r="BU115" s="106" t="s">
        <v>95</v>
      </c>
      <c r="BV115" s="106" t="s">
        <v>95</v>
      </c>
      <c r="BW115" s="107">
        <f t="shared" si="12"/>
        <v>1.1999999999998181</v>
      </c>
      <c r="BX115" s="107">
        <f t="shared" si="13"/>
        <v>3134.8022969999993</v>
      </c>
      <c r="BY115" s="107"/>
      <c r="BZ115" s="107"/>
      <c r="CA115" s="110"/>
      <c r="CB115" s="143" t="e">
        <f>VLOOKUP(D115,'[2]附表2-2'!$C$18:$C$185,1,FALSE)</f>
        <v>#N/A</v>
      </c>
      <c r="CC115" s="16"/>
    </row>
    <row r="116" spans="1:81" s="17" customFormat="1" ht="36" hidden="1">
      <c r="A116" s="28">
        <v>112</v>
      </c>
      <c r="B116" s="28" t="s">
        <v>344</v>
      </c>
      <c r="C116" s="28" t="s">
        <v>362</v>
      </c>
      <c r="D116" s="30" t="s">
        <v>924</v>
      </c>
      <c r="E116" s="31" t="s">
        <v>924</v>
      </c>
      <c r="F116" s="31" t="s">
        <v>925</v>
      </c>
      <c r="G116" s="32" t="s">
        <v>926</v>
      </c>
      <c r="H116" s="32"/>
      <c r="I116" s="38" t="s">
        <v>478</v>
      </c>
      <c r="J116" s="39" t="s">
        <v>87</v>
      </c>
      <c r="K116" s="44" t="s">
        <v>140</v>
      </c>
      <c r="L116" s="38" t="s">
        <v>141</v>
      </c>
      <c r="M116" s="148" t="s">
        <v>165</v>
      </c>
      <c r="N116" s="42" t="s">
        <v>90</v>
      </c>
      <c r="O116" s="43">
        <v>15</v>
      </c>
      <c r="P116" s="43">
        <v>14.885</v>
      </c>
      <c r="Q116" s="93"/>
      <c r="R116" s="43">
        <v>14.885</v>
      </c>
      <c r="S116" s="93"/>
      <c r="T116" s="93"/>
      <c r="U116" s="93"/>
      <c r="V116" s="48">
        <v>2017</v>
      </c>
      <c r="W116" s="55">
        <v>2019</v>
      </c>
      <c r="X116" s="71" t="s">
        <v>927</v>
      </c>
      <c r="Y116" s="72" t="s">
        <v>928</v>
      </c>
      <c r="Z116" s="73">
        <v>11590</v>
      </c>
      <c r="AA116" s="73">
        <v>8741.1319509999994</v>
      </c>
      <c r="AB116" s="73">
        <v>6187.7</v>
      </c>
      <c r="AC116" s="73"/>
      <c r="AD116" s="79">
        <v>5402.3</v>
      </c>
      <c r="AE116" s="55"/>
      <c r="AF116" s="55"/>
      <c r="AG116" s="67">
        <f t="shared" si="9"/>
        <v>13431</v>
      </c>
      <c r="AH116" s="67">
        <f t="shared" si="10"/>
        <v>5600</v>
      </c>
      <c r="AI116" s="79"/>
      <c r="AJ116" s="79"/>
      <c r="AK116" s="79"/>
      <c r="AL116" s="79"/>
      <c r="AM116" s="79"/>
      <c r="AN116" s="79"/>
      <c r="AO116" s="79"/>
      <c r="AP116" s="79"/>
      <c r="AQ116" s="79"/>
      <c r="AR116" s="79"/>
      <c r="AS116" s="55">
        <v>2318</v>
      </c>
      <c r="AT116" s="55">
        <v>1200</v>
      </c>
      <c r="AU116" s="93" t="s">
        <v>246</v>
      </c>
      <c r="AV116" s="55"/>
      <c r="AW116" s="94">
        <v>5795</v>
      </c>
      <c r="AX116" s="94">
        <v>4400</v>
      </c>
      <c r="AY116" s="95" t="s">
        <v>93</v>
      </c>
      <c r="AZ116" s="95"/>
      <c r="BA116" s="95">
        <v>5318</v>
      </c>
      <c r="BB116" s="100"/>
      <c r="BC116" s="95" t="s">
        <v>910</v>
      </c>
      <c r="BD116" s="95">
        <v>10</v>
      </c>
      <c r="BE116" s="95"/>
      <c r="BF116" s="95"/>
      <c r="BG116" s="95"/>
      <c r="BH116" s="95"/>
      <c r="BI116" s="95">
        <f>VLOOKUP(D116,'部省规划资金拨付（年报数据）'!$C$8:'部省规划资金拨付（年报数据）'!$BE$464,18,FALSE)</f>
        <v>11245</v>
      </c>
      <c r="BJ116" s="43">
        <v>2576</v>
      </c>
      <c r="BK116" s="43">
        <v>3024</v>
      </c>
      <c r="BL116" s="43"/>
      <c r="BM116" s="43">
        <v>2576</v>
      </c>
      <c r="BN116" s="43">
        <v>3024</v>
      </c>
      <c r="BO116" s="43"/>
      <c r="BP116" s="43">
        <v>3024</v>
      </c>
      <c r="BQ116" s="43"/>
      <c r="BR116" s="43"/>
      <c r="BS116" s="43"/>
      <c r="BT116" s="43">
        <f t="shared" si="11"/>
        <v>5600</v>
      </c>
      <c r="BU116" s="106" t="s">
        <v>95</v>
      </c>
      <c r="BV116" s="106" t="s">
        <v>95</v>
      </c>
      <c r="BW116" s="107">
        <f t="shared" si="12"/>
        <v>-242.69999999999982</v>
      </c>
      <c r="BX116" s="107">
        <f t="shared" si="13"/>
        <v>2553.4319509999996</v>
      </c>
      <c r="BY116" s="107"/>
      <c r="BZ116" s="107"/>
      <c r="CA116" s="110"/>
      <c r="CB116" s="143" t="e">
        <f>VLOOKUP(D116,'[2]附表2-2'!$C$18:$C$185,1,FALSE)</f>
        <v>#N/A</v>
      </c>
      <c r="CC116" s="16"/>
    </row>
    <row r="117" spans="1:81" s="17" customFormat="1" ht="36" hidden="1">
      <c r="A117" s="28">
        <v>113</v>
      </c>
      <c r="B117" s="28" t="s">
        <v>344</v>
      </c>
      <c r="C117" s="28" t="s">
        <v>929</v>
      </c>
      <c r="D117" s="36" t="s">
        <v>930</v>
      </c>
      <c r="E117" s="31" t="s">
        <v>930</v>
      </c>
      <c r="F117" s="31" t="s">
        <v>930</v>
      </c>
      <c r="G117" s="32"/>
      <c r="H117" s="32"/>
      <c r="I117" s="38" t="s">
        <v>478</v>
      </c>
      <c r="J117" s="39" t="s">
        <v>87</v>
      </c>
      <c r="K117" s="44" t="s">
        <v>140</v>
      </c>
      <c r="L117" s="47" t="s">
        <v>141</v>
      </c>
      <c r="M117" s="41" t="s">
        <v>165</v>
      </c>
      <c r="N117" s="42" t="s">
        <v>119</v>
      </c>
      <c r="O117" s="43">
        <v>12</v>
      </c>
      <c r="P117" s="55">
        <v>12.396000000000001</v>
      </c>
      <c r="Q117" s="55"/>
      <c r="R117" s="55">
        <v>12.396000000000001</v>
      </c>
      <c r="S117" s="55"/>
      <c r="T117" s="55"/>
      <c r="U117" s="55"/>
      <c r="V117" s="55">
        <v>2016</v>
      </c>
      <c r="W117" s="55">
        <v>2019</v>
      </c>
      <c r="X117" s="71" t="s">
        <v>931</v>
      </c>
      <c r="Y117" s="72" t="s">
        <v>932</v>
      </c>
      <c r="Z117" s="73">
        <v>7515.53</v>
      </c>
      <c r="AA117" s="73">
        <v>5359.7293</v>
      </c>
      <c r="AB117" s="73">
        <v>3696</v>
      </c>
      <c r="AC117" s="73"/>
      <c r="AD117" s="67">
        <v>3819.53</v>
      </c>
      <c r="AE117" s="67"/>
      <c r="AF117" s="67"/>
      <c r="AG117" s="67">
        <f t="shared" si="9"/>
        <v>7124.3709999999992</v>
      </c>
      <c r="AH117" s="67">
        <f t="shared" si="10"/>
        <v>3695.7999999999997</v>
      </c>
      <c r="AI117" s="79">
        <v>3600</v>
      </c>
      <c r="AJ117" s="79">
        <v>1116</v>
      </c>
      <c r="AK117" s="79">
        <v>3600</v>
      </c>
      <c r="AL117" s="79"/>
      <c r="AM117" s="79"/>
      <c r="AN117" s="79">
        <v>1116</v>
      </c>
      <c r="AO117" s="79"/>
      <c r="AP117" s="79"/>
      <c r="AQ117" s="79" t="s">
        <v>246</v>
      </c>
      <c r="AR117" s="79"/>
      <c r="AS117" s="55">
        <v>910</v>
      </c>
      <c r="AT117" s="55">
        <v>1101.5999999999999</v>
      </c>
      <c r="AU117" s="93" t="s">
        <v>93</v>
      </c>
      <c r="AV117" s="55"/>
      <c r="AW117" s="94">
        <v>750.87099999999896</v>
      </c>
      <c r="AX117" s="94">
        <v>369.2</v>
      </c>
      <c r="AY117" s="95" t="s">
        <v>93</v>
      </c>
      <c r="AZ117" s="95"/>
      <c r="BA117" s="95">
        <v>1863.5</v>
      </c>
      <c r="BB117" s="100">
        <v>1109</v>
      </c>
      <c r="BC117" s="95" t="s">
        <v>94</v>
      </c>
      <c r="BD117" s="95">
        <v>12.2</v>
      </c>
      <c r="BE117" s="95"/>
      <c r="BF117" s="95"/>
      <c r="BG117" s="95"/>
      <c r="BH117" s="95"/>
      <c r="BI117" s="95">
        <f>VLOOKUP(D117,'部省规划资金拨付（年报数据）'!$C$8:'部省规划资金拨付（年报数据）'!$BE$464,18,FALSE)</f>
        <v>7237</v>
      </c>
      <c r="BJ117" s="43">
        <v>2898</v>
      </c>
      <c r="BK117" s="43">
        <v>797.8</v>
      </c>
      <c r="BL117" s="43"/>
      <c r="BM117" s="43">
        <v>2898</v>
      </c>
      <c r="BN117" s="43">
        <v>327</v>
      </c>
      <c r="BO117" s="43"/>
      <c r="BP117" s="43">
        <v>327</v>
      </c>
      <c r="BQ117" s="43">
        <v>471</v>
      </c>
      <c r="BR117" s="43"/>
      <c r="BS117" s="43"/>
      <c r="BT117" s="43">
        <f t="shared" si="11"/>
        <v>3696</v>
      </c>
      <c r="BU117" s="106" t="s">
        <v>95</v>
      </c>
      <c r="BV117" s="106" t="s">
        <v>95</v>
      </c>
      <c r="BW117" s="107">
        <f t="shared" si="12"/>
        <v>278.52999999999975</v>
      </c>
      <c r="BX117" s="107">
        <f t="shared" si="13"/>
        <v>1663.7293</v>
      </c>
      <c r="BY117" s="107"/>
      <c r="BZ117" s="107"/>
      <c r="CA117" s="110"/>
      <c r="CB117" s="143" t="e">
        <f>VLOOKUP(D117,'[2]附表2-2'!$C$18:$C$185,1,FALSE)</f>
        <v>#N/A</v>
      </c>
      <c r="CC117" s="16"/>
    </row>
    <row r="118" spans="1:81" s="17" customFormat="1" ht="36" hidden="1">
      <c r="A118" s="28">
        <v>114</v>
      </c>
      <c r="B118" s="28" t="s">
        <v>371</v>
      </c>
      <c r="C118" s="28" t="s">
        <v>418</v>
      </c>
      <c r="D118" s="30" t="s">
        <v>933</v>
      </c>
      <c r="E118" s="31" t="s">
        <v>934</v>
      </c>
      <c r="F118" s="31" t="s">
        <v>935</v>
      </c>
      <c r="G118" s="32"/>
      <c r="H118" s="32"/>
      <c r="I118" s="38" t="s">
        <v>478</v>
      </c>
      <c r="J118" s="39" t="s">
        <v>87</v>
      </c>
      <c r="K118" s="44" t="s">
        <v>140</v>
      </c>
      <c r="L118" s="38" t="s">
        <v>141</v>
      </c>
      <c r="M118" s="41" t="s">
        <v>89</v>
      </c>
      <c r="N118" s="42" t="s">
        <v>119</v>
      </c>
      <c r="O118" s="43">
        <v>4.3</v>
      </c>
      <c r="P118" s="55">
        <v>4.3029999999999999</v>
      </c>
      <c r="Q118" s="153">
        <v>4.3029999999999999</v>
      </c>
      <c r="R118" s="153"/>
      <c r="S118" s="153"/>
      <c r="T118" s="153"/>
      <c r="U118" s="153"/>
      <c r="V118" s="65">
        <v>2017</v>
      </c>
      <c r="W118" s="55">
        <v>2018</v>
      </c>
      <c r="X118" s="71" t="s">
        <v>936</v>
      </c>
      <c r="Y118" s="75" t="s">
        <v>937</v>
      </c>
      <c r="Z118" s="73">
        <v>16320.62</v>
      </c>
      <c r="AA118" s="73">
        <v>12082.0571</v>
      </c>
      <c r="AB118" s="73">
        <v>1290.9000000000001</v>
      </c>
      <c r="AC118" s="73"/>
      <c r="AD118" s="79">
        <v>15029.72</v>
      </c>
      <c r="AE118" s="86"/>
      <c r="AF118" s="86"/>
      <c r="AG118" s="67">
        <f t="shared" si="9"/>
        <v>16320.619999999999</v>
      </c>
      <c r="AH118" s="67">
        <f t="shared" si="10"/>
        <v>1291</v>
      </c>
      <c r="AI118" s="88"/>
      <c r="AJ118" s="79"/>
      <c r="AK118" s="88"/>
      <c r="AL118" s="88"/>
      <c r="AM118" s="88"/>
      <c r="AN118" s="88"/>
      <c r="AO118" s="88"/>
      <c r="AP118" s="88"/>
      <c r="AQ118" s="88"/>
      <c r="AR118" s="55"/>
      <c r="AS118" s="55">
        <v>9801.5159999999996</v>
      </c>
      <c r="AT118" s="55">
        <v>720</v>
      </c>
      <c r="AU118" s="93" t="s">
        <v>93</v>
      </c>
      <c r="AV118" s="55"/>
      <c r="AW118" s="94">
        <v>6519.1040000000003</v>
      </c>
      <c r="AX118" s="94">
        <v>571</v>
      </c>
      <c r="AY118" s="95" t="s">
        <v>94</v>
      </c>
      <c r="AZ118" s="95">
        <v>4.3029999999999999</v>
      </c>
      <c r="BA118" s="95"/>
      <c r="BB118" s="100"/>
      <c r="BC118" s="95"/>
      <c r="BD118" s="95"/>
      <c r="BE118" s="95"/>
      <c r="BF118" s="95"/>
      <c r="BG118" s="95"/>
      <c r="BH118" s="95"/>
      <c r="BI118" s="95">
        <f>VLOOKUP(D118,'部省规划资金拨付（年报数据）'!$C$8:'部省规划资金拨付（年报数据）'!$BE$464,18,FALSE)</f>
        <v>16329.7</v>
      </c>
      <c r="BJ118" s="43">
        <v>1291</v>
      </c>
      <c r="BK118" s="43">
        <v>0</v>
      </c>
      <c r="BL118" s="43"/>
      <c r="BM118" s="43">
        <v>1291</v>
      </c>
      <c r="BN118" s="43">
        <v>0</v>
      </c>
      <c r="BO118" s="43"/>
      <c r="BP118" s="43"/>
      <c r="BQ118" s="43"/>
      <c r="BR118" s="43"/>
      <c r="BS118" s="43"/>
      <c r="BT118" s="43">
        <f t="shared" si="11"/>
        <v>1291</v>
      </c>
      <c r="BU118" s="106" t="s">
        <v>95</v>
      </c>
      <c r="BV118" s="106" t="s">
        <v>95</v>
      </c>
      <c r="BW118" s="107">
        <f t="shared" si="12"/>
        <v>-8.9800000000000182</v>
      </c>
      <c r="BX118" s="107">
        <f t="shared" si="13"/>
        <v>10791.1571</v>
      </c>
      <c r="BY118" s="107"/>
      <c r="BZ118" s="107"/>
      <c r="CA118" s="110"/>
      <c r="CB118" s="143" t="e">
        <f>VLOOKUP(D118,'[2]附表2-2'!$C$18:$C$185,1,FALSE)</f>
        <v>#N/A</v>
      </c>
      <c r="CC118" s="16"/>
    </row>
    <row r="119" spans="1:81" s="17" customFormat="1" ht="48" hidden="1">
      <c r="A119" s="28">
        <v>115</v>
      </c>
      <c r="B119" s="28" t="s">
        <v>371</v>
      </c>
      <c r="C119" s="28" t="s">
        <v>378</v>
      </c>
      <c r="D119" s="30" t="s">
        <v>938</v>
      </c>
      <c r="E119" s="31" t="s">
        <v>939</v>
      </c>
      <c r="F119" s="31" t="s">
        <v>940</v>
      </c>
      <c r="G119" s="32"/>
      <c r="H119" s="32"/>
      <c r="I119" s="38" t="s">
        <v>478</v>
      </c>
      <c r="J119" s="39" t="s">
        <v>87</v>
      </c>
      <c r="K119" s="44" t="s">
        <v>140</v>
      </c>
      <c r="L119" s="38" t="s">
        <v>141</v>
      </c>
      <c r="M119" s="45" t="s">
        <v>165</v>
      </c>
      <c r="N119" s="42" t="s">
        <v>90</v>
      </c>
      <c r="O119" s="43">
        <v>57.3</v>
      </c>
      <c r="P119" s="55">
        <v>57.256</v>
      </c>
      <c r="Q119" s="55"/>
      <c r="R119" s="55"/>
      <c r="S119" s="55">
        <v>57.256</v>
      </c>
      <c r="T119" s="55"/>
      <c r="U119" s="55"/>
      <c r="V119" s="55">
        <v>2016</v>
      </c>
      <c r="W119" s="55">
        <v>2019</v>
      </c>
      <c r="X119" s="71" t="s">
        <v>941</v>
      </c>
      <c r="Y119" s="72" t="s">
        <v>942</v>
      </c>
      <c r="Z119" s="73">
        <v>32770</v>
      </c>
      <c r="AA119" s="73">
        <v>25527.048999999999</v>
      </c>
      <c r="AB119" s="73">
        <v>23359</v>
      </c>
      <c r="AC119" s="73"/>
      <c r="AD119" s="79">
        <v>9411</v>
      </c>
      <c r="AE119" s="67"/>
      <c r="AF119" s="67"/>
      <c r="AG119" s="67">
        <f t="shared" si="9"/>
        <v>32770</v>
      </c>
      <c r="AH119" s="67">
        <f t="shared" si="10"/>
        <v>23358.5</v>
      </c>
      <c r="AI119" s="79">
        <v>9900</v>
      </c>
      <c r="AJ119" s="79">
        <v>2336</v>
      </c>
      <c r="AK119" s="79">
        <v>9900</v>
      </c>
      <c r="AL119" s="79"/>
      <c r="AM119" s="79"/>
      <c r="AN119" s="79"/>
      <c r="AO119" s="79"/>
      <c r="AP119" s="79">
        <v>2336</v>
      </c>
      <c r="AQ119" s="79" t="s">
        <v>246</v>
      </c>
      <c r="AR119" s="79"/>
      <c r="AS119" s="55">
        <v>6600</v>
      </c>
      <c r="AT119" s="55">
        <v>9343.5</v>
      </c>
      <c r="AU119" s="93" t="s">
        <v>93</v>
      </c>
      <c r="AV119" s="55"/>
      <c r="AW119" s="94">
        <v>16270</v>
      </c>
      <c r="AX119" s="94">
        <v>11679</v>
      </c>
      <c r="AY119" s="95" t="s">
        <v>94</v>
      </c>
      <c r="AZ119" s="95">
        <v>57.256</v>
      </c>
      <c r="BA119" s="95"/>
      <c r="BB119" s="100"/>
      <c r="BC119" s="95"/>
      <c r="BD119" s="95"/>
      <c r="BE119" s="95"/>
      <c r="BF119" s="95"/>
      <c r="BG119" s="95"/>
      <c r="BH119" s="95"/>
      <c r="BI119" s="95">
        <f>VLOOKUP(D119,'部省规划资金拨付（年报数据）'!$C$8:'部省规划资金拨付（年报数据）'!$BE$464,18,FALSE)</f>
        <v>32770</v>
      </c>
      <c r="BJ119" s="43">
        <v>14402</v>
      </c>
      <c r="BK119" s="43">
        <v>8956.5</v>
      </c>
      <c r="BL119" s="43"/>
      <c r="BM119" s="43">
        <v>14402</v>
      </c>
      <c r="BN119" s="43">
        <v>8957</v>
      </c>
      <c r="BO119" s="43"/>
      <c r="BP119" s="43">
        <v>8957</v>
      </c>
      <c r="BQ119" s="43"/>
      <c r="BR119" s="43"/>
      <c r="BS119" s="43"/>
      <c r="BT119" s="43">
        <f t="shared" si="11"/>
        <v>23359</v>
      </c>
      <c r="BU119" s="106" t="s">
        <v>95</v>
      </c>
      <c r="BV119" s="106" t="s">
        <v>95</v>
      </c>
      <c r="BW119" s="107">
        <f t="shared" si="12"/>
        <v>0</v>
      </c>
      <c r="BX119" s="107">
        <f t="shared" si="13"/>
        <v>2168.0489999999991</v>
      </c>
      <c r="BY119" s="107"/>
      <c r="BZ119" s="107"/>
      <c r="CA119" s="110"/>
      <c r="CB119" s="143" t="e">
        <f>VLOOKUP(D119,'[2]附表2-2'!$C$18:$C$185,1,FALSE)</f>
        <v>#N/A</v>
      </c>
      <c r="CC119" s="16"/>
    </row>
    <row r="120" spans="1:81" s="17" customFormat="1" ht="48" hidden="1">
      <c r="A120" s="28">
        <v>116</v>
      </c>
      <c r="B120" s="28" t="s">
        <v>331</v>
      </c>
      <c r="C120" s="28" t="s">
        <v>952</v>
      </c>
      <c r="D120" s="33" t="s">
        <v>953</v>
      </c>
      <c r="E120" s="34" t="s">
        <v>953</v>
      </c>
      <c r="F120" s="31" t="s">
        <v>954</v>
      </c>
      <c r="G120" s="32"/>
      <c r="H120" s="32"/>
      <c r="I120" s="38" t="s">
        <v>478</v>
      </c>
      <c r="J120" s="39" t="s">
        <v>87</v>
      </c>
      <c r="K120" s="46" t="s">
        <v>133</v>
      </c>
      <c r="L120" s="38" t="s">
        <v>234</v>
      </c>
      <c r="M120" s="48" t="s">
        <v>165</v>
      </c>
      <c r="N120" s="42" t="s">
        <v>90</v>
      </c>
      <c r="O120" s="43">
        <v>3</v>
      </c>
      <c r="P120" s="61">
        <v>3.181</v>
      </c>
      <c r="Q120" s="61"/>
      <c r="R120" s="61">
        <v>3.181</v>
      </c>
      <c r="S120" s="61"/>
      <c r="T120" s="61"/>
      <c r="U120" s="61"/>
      <c r="V120" s="61">
        <v>2016</v>
      </c>
      <c r="W120" s="61">
        <v>2017</v>
      </c>
      <c r="X120" s="71" t="s">
        <v>955</v>
      </c>
      <c r="Y120" s="72" t="s">
        <v>956</v>
      </c>
      <c r="Z120" s="73">
        <v>3310.64</v>
      </c>
      <c r="AA120" s="73">
        <v>2541.6190000000001</v>
      </c>
      <c r="AB120" s="73">
        <v>1113.3499999999999</v>
      </c>
      <c r="AC120" s="73"/>
      <c r="AD120" s="48">
        <v>2197.29</v>
      </c>
      <c r="AE120" s="55"/>
      <c r="AF120" s="55"/>
      <c r="AG120" s="67">
        <f t="shared" si="9"/>
        <v>2400</v>
      </c>
      <c r="AH120" s="67">
        <f t="shared" si="10"/>
        <v>1113.3499999999999</v>
      </c>
      <c r="AI120" s="48">
        <v>1440</v>
      </c>
      <c r="AJ120" s="48">
        <v>0</v>
      </c>
      <c r="AK120" s="48">
        <v>1440</v>
      </c>
      <c r="AL120" s="48"/>
      <c r="AM120" s="48"/>
      <c r="AN120" s="48"/>
      <c r="AO120" s="48"/>
      <c r="AP120" s="48"/>
      <c r="AQ120" s="48" t="s">
        <v>93</v>
      </c>
      <c r="AR120" s="48"/>
      <c r="AS120" s="61">
        <v>960</v>
      </c>
      <c r="AT120" s="61">
        <v>630</v>
      </c>
      <c r="AU120" s="48" t="s">
        <v>94</v>
      </c>
      <c r="AV120" s="61">
        <v>3</v>
      </c>
      <c r="AW120" s="94">
        <v>0</v>
      </c>
      <c r="AX120" s="94">
        <v>483.35</v>
      </c>
      <c r="AY120" s="95" t="s">
        <v>273</v>
      </c>
      <c r="AZ120" s="95"/>
      <c r="BA120" s="95"/>
      <c r="BB120" s="100"/>
      <c r="BC120" s="95"/>
      <c r="BD120" s="95"/>
      <c r="BE120" s="95"/>
      <c r="BF120" s="95"/>
      <c r="BG120" s="95"/>
      <c r="BH120" s="95"/>
      <c r="BI120" s="95">
        <f>VLOOKUP(D120,'部省规划资金拨付（年报数据）'!$C$8:'部省规划资金拨付（年报数据）'!$BE$464,18,FALSE)</f>
        <v>3311</v>
      </c>
      <c r="BJ120" s="43">
        <v>630</v>
      </c>
      <c r="BK120" s="43">
        <v>483.35</v>
      </c>
      <c r="BL120" s="43"/>
      <c r="BM120" s="43">
        <v>630</v>
      </c>
      <c r="BN120" s="43">
        <v>198</v>
      </c>
      <c r="BO120" s="43"/>
      <c r="BP120" s="43">
        <v>198</v>
      </c>
      <c r="BQ120" s="43">
        <v>285</v>
      </c>
      <c r="BR120" s="43"/>
      <c r="BS120" s="43"/>
      <c r="BT120" s="43">
        <f t="shared" si="11"/>
        <v>1113</v>
      </c>
      <c r="BU120" s="106" t="s">
        <v>410</v>
      </c>
      <c r="BV120" s="106" t="s">
        <v>95</v>
      </c>
      <c r="BW120" s="107">
        <f t="shared" si="12"/>
        <v>-0.71000000000003638</v>
      </c>
      <c r="BX120" s="107">
        <f t="shared" si="13"/>
        <v>1428.2690000000002</v>
      </c>
      <c r="BY120" s="107"/>
      <c r="BZ120" s="107"/>
      <c r="CA120" s="110"/>
      <c r="CB120" s="143" t="e">
        <f>VLOOKUP(D120,'[2]附表2-2'!$C$18:$C$185,1,FALSE)</f>
        <v>#N/A</v>
      </c>
      <c r="CC120" s="16"/>
    </row>
    <row r="121" spans="1:81" s="17" customFormat="1" ht="36" hidden="1">
      <c r="A121" s="28">
        <v>117</v>
      </c>
      <c r="B121" s="28" t="s">
        <v>128</v>
      </c>
      <c r="C121" s="28" t="s">
        <v>957</v>
      </c>
      <c r="D121" s="36" t="s">
        <v>958</v>
      </c>
      <c r="E121" s="31" t="s">
        <v>959</v>
      </c>
      <c r="F121" s="31" t="s">
        <v>960</v>
      </c>
      <c r="G121" s="32" t="s">
        <v>958</v>
      </c>
      <c r="H121" s="32" t="s">
        <v>961</v>
      </c>
      <c r="I121" s="38" t="s">
        <v>478</v>
      </c>
      <c r="J121" s="39" t="s">
        <v>87</v>
      </c>
      <c r="K121" s="44" t="s">
        <v>140</v>
      </c>
      <c r="L121" s="38" t="s">
        <v>141</v>
      </c>
      <c r="M121" s="41" t="s">
        <v>89</v>
      </c>
      <c r="N121" s="42" t="s">
        <v>90</v>
      </c>
      <c r="O121" s="43">
        <v>13</v>
      </c>
      <c r="P121" s="55">
        <v>13.49</v>
      </c>
      <c r="Q121" s="55"/>
      <c r="R121" s="55">
        <v>13.49</v>
      </c>
      <c r="S121" s="55"/>
      <c r="T121" s="55"/>
      <c r="U121" s="55"/>
      <c r="V121" s="55">
        <v>2016</v>
      </c>
      <c r="W121" s="55">
        <v>2018</v>
      </c>
      <c r="X121" s="71" t="s">
        <v>962</v>
      </c>
      <c r="Y121" s="72" t="s">
        <v>963</v>
      </c>
      <c r="Z121" s="73">
        <v>8970.56</v>
      </c>
      <c r="AA121" s="73">
        <v>5875.2308999999996</v>
      </c>
      <c r="AB121" s="73">
        <v>5396</v>
      </c>
      <c r="AC121" s="73">
        <v>4722</v>
      </c>
      <c r="AD121" s="67">
        <v>3574.56</v>
      </c>
      <c r="AE121" s="67"/>
      <c r="AF121" s="67"/>
      <c r="AG121" s="67">
        <f t="shared" ref="AG121:AG170" si="14">AI121+AS121+AW121+BA121+BE121</f>
        <v>8970.56</v>
      </c>
      <c r="AH121" s="67">
        <f t="shared" ref="AH121:AH170" si="15">AJ121+AT121+AX121+BB121+BF121</f>
        <v>5396</v>
      </c>
      <c r="AI121" s="79">
        <v>5382</v>
      </c>
      <c r="AJ121" s="79">
        <v>4166</v>
      </c>
      <c r="AK121" s="79">
        <v>5382</v>
      </c>
      <c r="AL121" s="79">
        <v>4166</v>
      </c>
      <c r="AM121" s="79"/>
      <c r="AN121" s="79"/>
      <c r="AO121" s="79"/>
      <c r="AP121" s="79"/>
      <c r="AQ121" s="79" t="s">
        <v>93</v>
      </c>
      <c r="AR121" s="79"/>
      <c r="AS121" s="55">
        <v>3588.56</v>
      </c>
      <c r="AT121" s="55">
        <v>1230</v>
      </c>
      <c r="AU121" s="93" t="s">
        <v>94</v>
      </c>
      <c r="AV121" s="55">
        <v>13.49</v>
      </c>
      <c r="AW121" s="94"/>
      <c r="AX121" s="94"/>
      <c r="AY121" s="95"/>
      <c r="AZ121" s="95"/>
      <c r="BA121" s="95"/>
      <c r="BB121" s="100"/>
      <c r="BC121" s="95"/>
      <c r="BD121" s="95"/>
      <c r="BE121" s="95"/>
      <c r="BF121" s="95"/>
      <c r="BG121" s="95"/>
      <c r="BH121" s="95"/>
      <c r="BI121" s="95">
        <f>VLOOKUP(D121,'部省规划资金拨付（年报数据）'!$C$8:'部省规划资金拨付（年报数据）'!$BE$464,18,FALSE)</f>
        <v>16200</v>
      </c>
      <c r="BJ121" s="43">
        <v>5396</v>
      </c>
      <c r="BK121" s="43">
        <v>0</v>
      </c>
      <c r="BL121" s="43"/>
      <c r="BM121" s="43">
        <v>5396</v>
      </c>
      <c r="BN121" s="43">
        <v>0</v>
      </c>
      <c r="BO121" s="43"/>
      <c r="BP121" s="43"/>
      <c r="BQ121" s="43"/>
      <c r="BR121" s="43"/>
      <c r="BS121" s="43"/>
      <c r="BT121" s="43">
        <f t="shared" ref="BT121:BT170" si="16">BM121+BN121+BQ121+BR121+BS121</f>
        <v>5396</v>
      </c>
      <c r="BU121" s="106" t="s">
        <v>410</v>
      </c>
      <c r="BV121" s="106" t="s">
        <v>410</v>
      </c>
      <c r="BW121" s="107">
        <f t="shared" ref="BW121:BW146" si="17">Z121-BI121-AB121+BT121</f>
        <v>-7229.4400000000005</v>
      </c>
      <c r="BX121" s="107">
        <f t="shared" ref="BX121:BX146" si="18">AA121-AB121</f>
        <v>479.23089999999956</v>
      </c>
      <c r="BY121" s="107"/>
      <c r="BZ121" s="107"/>
      <c r="CA121" s="110"/>
      <c r="CB121" s="143" t="e">
        <f>VLOOKUP(D121,'[2]附表2-2'!$C$18:$C$185,1,FALSE)</f>
        <v>#N/A</v>
      </c>
      <c r="CC121" s="16"/>
    </row>
    <row r="122" spans="1:81" s="17" customFormat="1" ht="48" hidden="1">
      <c r="A122" s="28">
        <v>118</v>
      </c>
      <c r="B122" s="28" t="s">
        <v>128</v>
      </c>
      <c r="C122" s="28" t="s">
        <v>957</v>
      </c>
      <c r="D122" s="36" t="s">
        <v>964</v>
      </c>
      <c r="E122" s="31" t="s">
        <v>965</v>
      </c>
      <c r="F122" s="31" t="s">
        <v>965</v>
      </c>
      <c r="G122" s="32" t="s">
        <v>966</v>
      </c>
      <c r="H122" s="32" t="s">
        <v>965</v>
      </c>
      <c r="I122" s="38" t="s">
        <v>478</v>
      </c>
      <c r="J122" s="39" t="s">
        <v>87</v>
      </c>
      <c r="K122" s="44" t="s">
        <v>140</v>
      </c>
      <c r="L122" s="38" t="s">
        <v>141</v>
      </c>
      <c r="M122" s="149" t="s">
        <v>89</v>
      </c>
      <c r="N122" s="42" t="s">
        <v>119</v>
      </c>
      <c r="O122" s="43">
        <v>12.083</v>
      </c>
      <c r="P122" s="55">
        <v>12.083</v>
      </c>
      <c r="Q122" s="79"/>
      <c r="R122" s="79">
        <v>12.083</v>
      </c>
      <c r="S122" s="79"/>
      <c r="T122" s="79"/>
      <c r="U122" s="79"/>
      <c r="V122" s="79">
        <v>2016</v>
      </c>
      <c r="W122" s="55">
        <v>2018</v>
      </c>
      <c r="X122" s="71" t="s">
        <v>967</v>
      </c>
      <c r="Y122" s="72" t="s">
        <v>968</v>
      </c>
      <c r="Z122" s="73">
        <v>17070.065299999998</v>
      </c>
      <c r="AA122" s="73">
        <v>10621.5054</v>
      </c>
      <c r="AB122" s="73">
        <v>3625</v>
      </c>
      <c r="AC122" s="73">
        <v>4652</v>
      </c>
      <c r="AD122" s="67">
        <v>13445.0653</v>
      </c>
      <c r="AE122" s="79"/>
      <c r="AF122" s="79"/>
      <c r="AG122" s="67">
        <f t="shared" si="14"/>
        <v>17319.145710000001</v>
      </c>
      <c r="AH122" s="67">
        <f t="shared" si="15"/>
        <v>3625.33</v>
      </c>
      <c r="AI122" s="79">
        <v>4500</v>
      </c>
      <c r="AJ122" s="79">
        <v>0</v>
      </c>
      <c r="AK122" s="79">
        <v>4500</v>
      </c>
      <c r="AL122" s="79"/>
      <c r="AM122" s="79"/>
      <c r="AN122" s="79"/>
      <c r="AO122" s="79"/>
      <c r="AP122" s="79"/>
      <c r="AQ122" s="79" t="s">
        <v>246</v>
      </c>
      <c r="AR122" s="79"/>
      <c r="AS122" s="55">
        <v>4500</v>
      </c>
      <c r="AT122" s="55">
        <v>1980</v>
      </c>
      <c r="AU122" s="93" t="s">
        <v>93</v>
      </c>
      <c r="AV122" s="55"/>
      <c r="AW122" s="94">
        <v>2949.0457099999999</v>
      </c>
      <c r="AX122" s="94">
        <v>557.42999999999995</v>
      </c>
      <c r="AY122" s="95" t="s">
        <v>93</v>
      </c>
      <c r="AZ122" s="95"/>
      <c r="BA122" s="95">
        <v>5370.1</v>
      </c>
      <c r="BB122" s="100">
        <v>1087.9000000000001</v>
      </c>
      <c r="BC122" s="95" t="s">
        <v>94</v>
      </c>
      <c r="BD122" s="95">
        <v>12.1</v>
      </c>
      <c r="BE122" s="95"/>
      <c r="BF122" s="95"/>
      <c r="BG122" s="95"/>
      <c r="BH122" s="95"/>
      <c r="BI122" s="95">
        <f>VLOOKUP(D122,'部省规划资金拨付（年报数据）'!$C$8:'部省规划资金拨付（年报数据）'!$BE$464,18,FALSE)</f>
        <v>17070</v>
      </c>
      <c r="BJ122" s="43">
        <v>3625</v>
      </c>
      <c r="BK122" s="43">
        <v>0.32999999999992702</v>
      </c>
      <c r="BL122" s="43"/>
      <c r="BM122" s="43">
        <v>3625</v>
      </c>
      <c r="BN122" s="43">
        <v>0</v>
      </c>
      <c r="BO122" s="43"/>
      <c r="BP122" s="43"/>
      <c r="BQ122" s="43"/>
      <c r="BR122" s="43"/>
      <c r="BS122" s="43"/>
      <c r="BT122" s="43">
        <f t="shared" si="16"/>
        <v>3625</v>
      </c>
      <c r="BU122" s="106" t="s">
        <v>410</v>
      </c>
      <c r="BV122" s="106" t="s">
        <v>410</v>
      </c>
      <c r="BW122" s="107">
        <f t="shared" si="17"/>
        <v>6.5299999998387648E-2</v>
      </c>
      <c r="BX122" s="107">
        <f t="shared" si="18"/>
        <v>6996.5054</v>
      </c>
      <c r="BY122" s="107"/>
      <c r="BZ122" s="107"/>
      <c r="CA122" s="110"/>
      <c r="CB122" s="143" t="e">
        <f>VLOOKUP(D122,'[2]附表2-2'!$C$18:$C$185,1,FALSE)</f>
        <v>#N/A</v>
      </c>
      <c r="CC122" s="16"/>
    </row>
    <row r="123" spans="1:81" s="17" customFormat="1" ht="36" hidden="1">
      <c r="A123" s="28">
        <v>119</v>
      </c>
      <c r="B123" s="28" t="s">
        <v>162</v>
      </c>
      <c r="C123" s="28" t="s">
        <v>168</v>
      </c>
      <c r="D123" s="30" t="s">
        <v>969</v>
      </c>
      <c r="E123" s="31" t="s">
        <v>969</v>
      </c>
      <c r="F123" s="31" t="s">
        <v>969</v>
      </c>
      <c r="G123" s="32" t="s">
        <v>969</v>
      </c>
      <c r="H123" s="32" t="s">
        <v>969</v>
      </c>
      <c r="I123" s="38" t="s">
        <v>478</v>
      </c>
      <c r="J123" s="39" t="s">
        <v>87</v>
      </c>
      <c r="K123" s="49" t="s">
        <v>88</v>
      </c>
      <c r="L123" s="38"/>
      <c r="M123" s="150" t="s">
        <v>89</v>
      </c>
      <c r="N123" s="42" t="s">
        <v>113</v>
      </c>
      <c r="O123" s="43">
        <v>7</v>
      </c>
      <c r="P123" s="151">
        <v>7.2190000000000003</v>
      </c>
      <c r="Q123" s="151">
        <v>7.133</v>
      </c>
      <c r="R123" s="151"/>
      <c r="S123" s="66"/>
      <c r="T123" s="66"/>
      <c r="U123" s="66"/>
      <c r="V123" s="151">
        <v>2018</v>
      </c>
      <c r="W123" s="151">
        <v>2020</v>
      </c>
      <c r="X123" s="71" t="s">
        <v>970</v>
      </c>
      <c r="Y123" s="72" t="s">
        <v>971</v>
      </c>
      <c r="Z123" s="73">
        <v>46420.1</v>
      </c>
      <c r="AA123" s="73">
        <v>28510.805700000001</v>
      </c>
      <c r="AB123" s="73">
        <v>3970.45</v>
      </c>
      <c r="AC123" s="73">
        <v>12839</v>
      </c>
      <c r="AD123" s="67">
        <v>42449.65</v>
      </c>
      <c r="AE123" s="55"/>
      <c r="AF123" s="55"/>
      <c r="AG123" s="67">
        <f t="shared" si="14"/>
        <v>42920.13</v>
      </c>
      <c r="AH123" s="67">
        <f t="shared" si="15"/>
        <v>3970.4350000000004</v>
      </c>
      <c r="AI123" s="79"/>
      <c r="AJ123" s="79"/>
      <c r="AK123" s="79"/>
      <c r="AL123" s="79"/>
      <c r="AM123" s="79"/>
      <c r="AN123" s="79"/>
      <c r="AO123" s="79"/>
      <c r="AP123" s="79"/>
      <c r="AQ123" s="79"/>
      <c r="AR123" s="79"/>
      <c r="AS123" s="62"/>
      <c r="AT123" s="55"/>
      <c r="AU123" s="93"/>
      <c r="AV123" s="55"/>
      <c r="AW123" s="94">
        <v>13926.03</v>
      </c>
      <c r="AX123" s="94">
        <v>1191.135</v>
      </c>
      <c r="AY123" s="95" t="s">
        <v>93</v>
      </c>
      <c r="AZ123" s="95"/>
      <c r="BA123" s="95">
        <v>28994.1</v>
      </c>
      <c r="BB123" s="100">
        <v>2779.3</v>
      </c>
      <c r="BC123" s="95" t="s">
        <v>94</v>
      </c>
      <c r="BD123" s="95">
        <v>7.1</v>
      </c>
      <c r="BE123" s="95"/>
      <c r="BF123" s="95"/>
      <c r="BG123" s="95"/>
      <c r="BH123" s="95"/>
      <c r="BI123" s="95"/>
      <c r="BJ123" s="43">
        <v>3970</v>
      </c>
      <c r="BK123" s="43">
        <v>0.43500000000040001</v>
      </c>
      <c r="BL123" s="43">
        <v>8839</v>
      </c>
      <c r="BM123" s="43">
        <v>12809</v>
      </c>
      <c r="BN123" s="43">
        <v>0</v>
      </c>
      <c r="BO123" s="43"/>
      <c r="BP123" s="43"/>
      <c r="BQ123" s="43"/>
      <c r="BR123" s="43">
        <v>-8839</v>
      </c>
      <c r="BS123" s="43"/>
      <c r="BT123" s="43">
        <f t="shared" si="16"/>
        <v>3970</v>
      </c>
      <c r="BU123" s="106" t="s">
        <v>410</v>
      </c>
      <c r="BV123" s="106" t="s">
        <v>410</v>
      </c>
      <c r="BW123" s="107">
        <f t="shared" si="17"/>
        <v>46419.65</v>
      </c>
      <c r="BX123" s="107">
        <f t="shared" si="18"/>
        <v>24540.3557</v>
      </c>
      <c r="BY123" s="107">
        <f>MIN(BW123,BX123)</f>
        <v>24540.3557</v>
      </c>
      <c r="BZ123" s="107"/>
      <c r="CA123" s="110"/>
      <c r="CB123" s="143" t="e">
        <f>VLOOKUP(D123,'[2]附表2-2'!$C$18:$C$185,1,FALSE)</f>
        <v>#N/A</v>
      </c>
      <c r="CC123" s="16"/>
    </row>
    <row r="124" spans="1:81" s="17" customFormat="1" ht="36" hidden="1">
      <c r="A124" s="28">
        <v>120</v>
      </c>
      <c r="B124" s="28" t="s">
        <v>162</v>
      </c>
      <c r="C124" s="28" t="s">
        <v>633</v>
      </c>
      <c r="D124" s="30" t="s">
        <v>972</v>
      </c>
      <c r="E124" s="31" t="s">
        <v>973</v>
      </c>
      <c r="F124" s="31" t="s">
        <v>974</v>
      </c>
      <c r="G124" s="32"/>
      <c r="H124" s="32" t="s">
        <v>975</v>
      </c>
      <c r="I124" s="38" t="s">
        <v>478</v>
      </c>
      <c r="J124" s="39" t="s">
        <v>87</v>
      </c>
      <c r="K124" s="44" t="s">
        <v>140</v>
      </c>
      <c r="L124" s="38" t="s">
        <v>141</v>
      </c>
      <c r="M124" s="129" t="s">
        <v>165</v>
      </c>
      <c r="N124" s="42" t="s">
        <v>90</v>
      </c>
      <c r="O124" s="43">
        <v>21</v>
      </c>
      <c r="P124" s="55">
        <v>20.655999999999999</v>
      </c>
      <c r="Q124" s="66"/>
      <c r="R124" s="66">
        <v>20.655999999999999</v>
      </c>
      <c r="S124" s="66"/>
      <c r="T124" s="66"/>
      <c r="U124" s="66"/>
      <c r="V124" s="66">
        <v>2017</v>
      </c>
      <c r="W124" s="55">
        <v>2018</v>
      </c>
      <c r="X124" s="71" t="s">
        <v>976</v>
      </c>
      <c r="Y124" s="72" t="s">
        <v>977</v>
      </c>
      <c r="Z124" s="73">
        <v>24380.55</v>
      </c>
      <c r="AA124" s="73">
        <v>15474.2871</v>
      </c>
      <c r="AB124" s="73">
        <v>8888</v>
      </c>
      <c r="AC124" s="73">
        <v>7230</v>
      </c>
      <c r="AD124" s="67">
        <v>15492.55</v>
      </c>
      <c r="AE124" s="55"/>
      <c r="AF124" s="55"/>
      <c r="AG124" s="67">
        <f t="shared" si="14"/>
        <v>24380.55</v>
      </c>
      <c r="AH124" s="67">
        <f t="shared" si="15"/>
        <v>8888</v>
      </c>
      <c r="AI124" s="79"/>
      <c r="AJ124" s="79"/>
      <c r="AK124" s="79"/>
      <c r="AL124" s="79"/>
      <c r="AM124" s="79"/>
      <c r="AN124" s="79"/>
      <c r="AO124" s="79"/>
      <c r="AP124" s="79"/>
      <c r="AQ124" s="79"/>
      <c r="AR124" s="79"/>
      <c r="AS124" s="55">
        <v>4876.1099999999997</v>
      </c>
      <c r="AT124" s="55">
        <v>1426.14</v>
      </c>
      <c r="AU124" s="93" t="s">
        <v>246</v>
      </c>
      <c r="AV124" s="55"/>
      <c r="AW124" s="94">
        <v>19504.439999999999</v>
      </c>
      <c r="AX124" s="94">
        <v>7461.86</v>
      </c>
      <c r="AY124" s="95" t="s">
        <v>94</v>
      </c>
      <c r="AZ124" s="95">
        <v>20.655999999999999</v>
      </c>
      <c r="BA124" s="95"/>
      <c r="BB124" s="100"/>
      <c r="BC124" s="95"/>
      <c r="BD124" s="95"/>
      <c r="BE124" s="95"/>
      <c r="BF124" s="95"/>
      <c r="BG124" s="95"/>
      <c r="BH124" s="95"/>
      <c r="BI124" s="95">
        <f>VLOOKUP(D124,'部省规划资金拨付（年报数据）'!$C$8:'部省规划资金拨付（年报数据）'!$BE$464,18,FALSE)</f>
        <v>24381</v>
      </c>
      <c r="BJ124" s="43">
        <v>6317</v>
      </c>
      <c r="BK124" s="43">
        <v>2571</v>
      </c>
      <c r="BL124" s="43"/>
      <c r="BM124" s="43">
        <v>6317</v>
      </c>
      <c r="BN124" s="43">
        <v>2571</v>
      </c>
      <c r="BO124" s="43"/>
      <c r="BP124" s="43">
        <v>2571</v>
      </c>
      <c r="BQ124" s="43"/>
      <c r="BR124" s="43"/>
      <c r="BS124" s="43"/>
      <c r="BT124" s="43">
        <f t="shared" si="16"/>
        <v>8888</v>
      </c>
      <c r="BU124" s="106" t="s">
        <v>410</v>
      </c>
      <c r="BV124" s="106" t="s">
        <v>410</v>
      </c>
      <c r="BW124" s="107">
        <f t="shared" si="17"/>
        <v>-0.4500000000007276</v>
      </c>
      <c r="BX124" s="107">
        <f t="shared" si="18"/>
        <v>6586.2870999999996</v>
      </c>
      <c r="BY124" s="107"/>
      <c r="BZ124" s="107"/>
      <c r="CA124" s="110"/>
      <c r="CB124" s="143" t="e">
        <f>VLOOKUP(D124,'[2]附表2-2'!$C$18:$C$185,1,FALSE)</f>
        <v>#N/A</v>
      </c>
      <c r="CC124" s="16"/>
    </row>
    <row r="125" spans="1:81" s="17" customFormat="1" ht="36" hidden="1">
      <c r="A125" s="28">
        <v>121</v>
      </c>
      <c r="B125" s="28" t="s">
        <v>162</v>
      </c>
      <c r="C125" s="28" t="s">
        <v>633</v>
      </c>
      <c r="D125" s="30" t="s">
        <v>978</v>
      </c>
      <c r="E125" s="31" t="s">
        <v>979</v>
      </c>
      <c r="F125" s="31" t="s">
        <v>980</v>
      </c>
      <c r="G125" s="32" t="s">
        <v>981</v>
      </c>
      <c r="H125" s="32" t="s">
        <v>979</v>
      </c>
      <c r="I125" s="38" t="s">
        <v>478</v>
      </c>
      <c r="J125" s="39" t="s">
        <v>87</v>
      </c>
      <c r="K125" s="44" t="s">
        <v>140</v>
      </c>
      <c r="L125" s="38" t="s">
        <v>141</v>
      </c>
      <c r="M125" s="129" t="s">
        <v>134</v>
      </c>
      <c r="N125" s="42" t="s">
        <v>90</v>
      </c>
      <c r="O125" s="43">
        <v>17</v>
      </c>
      <c r="P125" s="55">
        <v>17.667999999999999</v>
      </c>
      <c r="Q125" s="66"/>
      <c r="R125" s="66">
        <v>17.667999999999999</v>
      </c>
      <c r="S125" s="66"/>
      <c r="T125" s="66"/>
      <c r="U125" s="66"/>
      <c r="V125" s="66">
        <v>2017</v>
      </c>
      <c r="W125" s="55">
        <v>2018</v>
      </c>
      <c r="X125" s="71" t="s">
        <v>982</v>
      </c>
      <c r="Y125" s="72" t="s">
        <v>983</v>
      </c>
      <c r="Z125" s="73">
        <v>18658</v>
      </c>
      <c r="AA125" s="73">
        <v>12959.837600000001</v>
      </c>
      <c r="AB125" s="73">
        <v>8472</v>
      </c>
      <c r="AC125" s="73">
        <v>6184</v>
      </c>
      <c r="AD125" s="67">
        <v>10186</v>
      </c>
      <c r="AE125" s="55"/>
      <c r="AF125" s="55"/>
      <c r="AG125" s="67">
        <f t="shared" si="14"/>
        <v>18658</v>
      </c>
      <c r="AH125" s="67">
        <f t="shared" si="15"/>
        <v>8472</v>
      </c>
      <c r="AI125" s="79"/>
      <c r="AJ125" s="79"/>
      <c r="AK125" s="79"/>
      <c r="AL125" s="79"/>
      <c r="AM125" s="79"/>
      <c r="AN125" s="79"/>
      <c r="AO125" s="79"/>
      <c r="AP125" s="79"/>
      <c r="AQ125" s="79"/>
      <c r="AR125" s="79"/>
      <c r="AS125" s="55">
        <v>3060</v>
      </c>
      <c r="AT125" s="55">
        <v>1020</v>
      </c>
      <c r="AU125" s="93" t="s">
        <v>246</v>
      </c>
      <c r="AV125" s="55"/>
      <c r="AW125" s="94">
        <v>15598</v>
      </c>
      <c r="AX125" s="94">
        <v>7452</v>
      </c>
      <c r="AY125" s="95" t="s">
        <v>94</v>
      </c>
      <c r="AZ125" s="95">
        <v>17.667999999999999</v>
      </c>
      <c r="BA125" s="95"/>
      <c r="BB125" s="100"/>
      <c r="BC125" s="95"/>
      <c r="BD125" s="95"/>
      <c r="BE125" s="95"/>
      <c r="BF125" s="95"/>
      <c r="BG125" s="95"/>
      <c r="BH125" s="95"/>
      <c r="BI125" s="95">
        <f>VLOOKUP(D125,'部省规划资金拨付（年报数据）'!$C$8:'部省规划资金拨付（年报数据）'!$BE$464,18,FALSE)</f>
        <v>18658</v>
      </c>
      <c r="BJ125" s="43">
        <v>2288</v>
      </c>
      <c r="BK125" s="43">
        <v>6184</v>
      </c>
      <c r="BL125" s="43"/>
      <c r="BM125" s="43">
        <v>2288</v>
      </c>
      <c r="BN125" s="43">
        <v>6184</v>
      </c>
      <c r="BO125" s="43"/>
      <c r="BP125" s="43">
        <v>6184</v>
      </c>
      <c r="BQ125" s="43"/>
      <c r="BR125" s="43"/>
      <c r="BS125" s="43"/>
      <c r="BT125" s="43">
        <f t="shared" si="16"/>
        <v>8472</v>
      </c>
      <c r="BU125" s="106" t="s">
        <v>410</v>
      </c>
      <c r="BV125" s="106" t="s">
        <v>410</v>
      </c>
      <c r="BW125" s="107">
        <f t="shared" si="17"/>
        <v>0</v>
      </c>
      <c r="BX125" s="107">
        <f t="shared" si="18"/>
        <v>4487.8376000000007</v>
      </c>
      <c r="BY125" s="107"/>
      <c r="BZ125" s="107"/>
      <c r="CA125" s="110"/>
      <c r="CB125" s="143" t="e">
        <f>VLOOKUP(D125,'[2]附表2-2'!$C$18:$C$185,1,FALSE)</f>
        <v>#N/A</v>
      </c>
      <c r="CC125" s="16"/>
    </row>
    <row r="126" spans="1:81" s="17" customFormat="1" ht="36" hidden="1">
      <c r="A126" s="28">
        <v>122</v>
      </c>
      <c r="B126" s="28" t="s">
        <v>162</v>
      </c>
      <c r="C126" s="28" t="s">
        <v>984</v>
      </c>
      <c r="D126" s="36" t="s">
        <v>985</v>
      </c>
      <c r="E126" s="31" t="s">
        <v>985</v>
      </c>
      <c r="F126" s="31" t="s">
        <v>985</v>
      </c>
      <c r="G126" s="32" t="s">
        <v>985</v>
      </c>
      <c r="H126" s="32" t="s">
        <v>985</v>
      </c>
      <c r="I126" s="38" t="s">
        <v>478</v>
      </c>
      <c r="J126" s="39" t="s">
        <v>87</v>
      </c>
      <c r="K126" s="40" t="s">
        <v>88</v>
      </c>
      <c r="L126" s="38"/>
      <c r="M126" s="41" t="s">
        <v>89</v>
      </c>
      <c r="N126" s="42" t="s">
        <v>113</v>
      </c>
      <c r="O126" s="43">
        <v>13</v>
      </c>
      <c r="P126" s="55">
        <v>12.707000000000001</v>
      </c>
      <c r="Q126" s="55">
        <v>12.016999999999999</v>
      </c>
      <c r="R126" s="55">
        <v>0.69</v>
      </c>
      <c r="S126" s="55"/>
      <c r="T126" s="55"/>
      <c r="U126" s="55"/>
      <c r="V126" s="55">
        <v>2015</v>
      </c>
      <c r="W126" s="55">
        <v>2018</v>
      </c>
      <c r="X126" s="71" t="s">
        <v>986</v>
      </c>
      <c r="Y126" s="72" t="s">
        <v>987</v>
      </c>
      <c r="Z126" s="73">
        <v>33371</v>
      </c>
      <c r="AA126" s="73">
        <v>23430.673599999998</v>
      </c>
      <c r="AB126" s="73">
        <v>6920</v>
      </c>
      <c r="AC126" s="73">
        <v>6920</v>
      </c>
      <c r="AD126" s="67">
        <v>26451</v>
      </c>
      <c r="AE126" s="67"/>
      <c r="AF126" s="67"/>
      <c r="AG126" s="67">
        <f t="shared" si="14"/>
        <v>33371</v>
      </c>
      <c r="AH126" s="67">
        <f t="shared" si="15"/>
        <v>6920</v>
      </c>
      <c r="AI126" s="79">
        <v>20220</v>
      </c>
      <c r="AJ126" s="79">
        <v>5296</v>
      </c>
      <c r="AK126" s="79">
        <v>20220</v>
      </c>
      <c r="AL126" s="79">
        <v>5296</v>
      </c>
      <c r="AM126" s="79"/>
      <c r="AN126" s="79"/>
      <c r="AO126" s="79"/>
      <c r="AP126" s="79"/>
      <c r="AQ126" s="79" t="s">
        <v>93</v>
      </c>
      <c r="AR126" s="79"/>
      <c r="AS126" s="55">
        <v>1624</v>
      </c>
      <c r="AT126" s="55">
        <v>1624</v>
      </c>
      <c r="AU126" s="93" t="s">
        <v>93</v>
      </c>
      <c r="AV126" s="55"/>
      <c r="AW126" s="94">
        <v>11527</v>
      </c>
      <c r="AX126" s="94">
        <v>0</v>
      </c>
      <c r="AY126" s="95" t="s">
        <v>94</v>
      </c>
      <c r="AZ126" s="95">
        <v>12.707000000000001</v>
      </c>
      <c r="BA126" s="95"/>
      <c r="BB126" s="100"/>
      <c r="BC126" s="95"/>
      <c r="BD126" s="95"/>
      <c r="BE126" s="95"/>
      <c r="BF126" s="95"/>
      <c r="BG126" s="95"/>
      <c r="BH126" s="95"/>
      <c r="BI126" s="95">
        <f>VLOOKUP(D126,'部省规划资金拨付（年报数据）'!$C$8:'部省规划资金拨付（年报数据）'!$BE$464,18,FALSE)</f>
        <v>36530</v>
      </c>
      <c r="BJ126" s="43">
        <v>7311</v>
      </c>
      <c r="BK126" s="43">
        <v>-391</v>
      </c>
      <c r="BL126" s="43"/>
      <c r="BM126" s="43">
        <v>7311</v>
      </c>
      <c r="BN126" s="43">
        <v>0</v>
      </c>
      <c r="BO126" s="43"/>
      <c r="BP126" s="43"/>
      <c r="BQ126" s="43"/>
      <c r="BR126" s="43"/>
      <c r="BS126" s="43"/>
      <c r="BT126" s="43">
        <f t="shared" si="16"/>
        <v>7311</v>
      </c>
      <c r="BU126" s="106" t="s">
        <v>410</v>
      </c>
      <c r="BV126" s="106" t="s">
        <v>410</v>
      </c>
      <c r="BW126" s="107">
        <f t="shared" si="17"/>
        <v>-2768</v>
      </c>
      <c r="BX126" s="107">
        <f t="shared" si="18"/>
        <v>16510.673599999998</v>
      </c>
      <c r="BY126" s="107"/>
      <c r="BZ126" s="107"/>
      <c r="CA126" s="110"/>
      <c r="CB126" s="143" t="e">
        <f>VLOOKUP(D126,'[2]附表2-2'!$C$18:$C$185,1,FALSE)</f>
        <v>#N/A</v>
      </c>
      <c r="CC126" s="16"/>
    </row>
    <row r="127" spans="1:81" s="17" customFormat="1" ht="36" hidden="1">
      <c r="A127" s="28">
        <v>123</v>
      </c>
      <c r="B127" s="28" t="s">
        <v>190</v>
      </c>
      <c r="C127" s="28" t="s">
        <v>222</v>
      </c>
      <c r="D127" s="30" t="s">
        <v>988</v>
      </c>
      <c r="E127" s="31" t="s">
        <v>988</v>
      </c>
      <c r="F127" s="31" t="s">
        <v>989</v>
      </c>
      <c r="G127" s="32" t="s">
        <v>990</v>
      </c>
      <c r="H127" s="32" t="s">
        <v>991</v>
      </c>
      <c r="I127" s="38" t="s">
        <v>478</v>
      </c>
      <c r="J127" s="39" t="s">
        <v>87</v>
      </c>
      <c r="K127" s="44" t="s">
        <v>140</v>
      </c>
      <c r="L127" s="38" t="s">
        <v>141</v>
      </c>
      <c r="M127" s="41" t="s">
        <v>165</v>
      </c>
      <c r="N127" s="42" t="s">
        <v>90</v>
      </c>
      <c r="O127" s="43">
        <v>18</v>
      </c>
      <c r="P127" s="55">
        <v>17.797000000000001</v>
      </c>
      <c r="Q127" s="55"/>
      <c r="R127" s="55">
        <v>17.797000000000001</v>
      </c>
      <c r="S127" s="55"/>
      <c r="T127" s="55"/>
      <c r="U127" s="55"/>
      <c r="V127" s="55">
        <v>2017</v>
      </c>
      <c r="W127" s="55">
        <v>2019</v>
      </c>
      <c r="X127" s="71" t="s">
        <v>992</v>
      </c>
      <c r="Y127" s="72" t="s">
        <v>993</v>
      </c>
      <c r="Z127" s="73">
        <v>18096</v>
      </c>
      <c r="AA127" s="73">
        <v>12385.700699999999</v>
      </c>
      <c r="AB127" s="73">
        <v>7119</v>
      </c>
      <c r="AC127" s="73">
        <v>6229</v>
      </c>
      <c r="AD127" s="67">
        <v>10977</v>
      </c>
      <c r="AE127" s="67"/>
      <c r="AF127" s="67"/>
      <c r="AG127" s="67">
        <f t="shared" si="14"/>
        <v>19958</v>
      </c>
      <c r="AH127" s="67">
        <f t="shared" si="15"/>
        <v>7119.3</v>
      </c>
      <c r="AI127" s="79"/>
      <c r="AJ127" s="79"/>
      <c r="AK127" s="79"/>
      <c r="AL127" s="79"/>
      <c r="AM127" s="79"/>
      <c r="AN127" s="79"/>
      <c r="AO127" s="79"/>
      <c r="AP127" s="79"/>
      <c r="AQ127" s="79"/>
      <c r="AR127" s="79"/>
      <c r="AS127" s="55">
        <v>3150</v>
      </c>
      <c r="AT127" s="55">
        <v>1215</v>
      </c>
      <c r="AU127" s="93" t="s">
        <v>246</v>
      </c>
      <c r="AV127" s="55"/>
      <c r="AW127" s="94">
        <v>9517.2000000000007</v>
      </c>
      <c r="AX127" s="94">
        <v>3768.3</v>
      </c>
      <c r="AY127" s="95" t="s">
        <v>93</v>
      </c>
      <c r="AZ127" s="95"/>
      <c r="BA127" s="95">
        <v>7290.8</v>
      </c>
      <c r="BB127" s="100">
        <v>2136</v>
      </c>
      <c r="BC127" s="95" t="s">
        <v>94</v>
      </c>
      <c r="BD127" s="95">
        <v>17.8</v>
      </c>
      <c r="BE127" s="95"/>
      <c r="BF127" s="95"/>
      <c r="BG127" s="95"/>
      <c r="BH127" s="95"/>
      <c r="BI127" s="95">
        <f>VLOOKUP(D127,'部省规划资金拨付（年报数据）'!$C$8:'部省规划资金拨付（年报数据）'!$BE$464,18,FALSE)</f>
        <v>18096</v>
      </c>
      <c r="BJ127" s="43">
        <v>7119</v>
      </c>
      <c r="BK127" s="43">
        <v>0.30000000000018201</v>
      </c>
      <c r="BL127" s="43"/>
      <c r="BM127" s="43">
        <v>7119</v>
      </c>
      <c r="BN127" s="43">
        <v>-3229</v>
      </c>
      <c r="BO127" s="43"/>
      <c r="BP127" s="43">
        <v>-3229</v>
      </c>
      <c r="BQ127" s="43"/>
      <c r="BR127" s="43"/>
      <c r="BS127" s="43"/>
      <c r="BT127" s="43">
        <f t="shared" si="16"/>
        <v>3890</v>
      </c>
      <c r="BU127" s="106" t="s">
        <v>410</v>
      </c>
      <c r="BV127" s="106" t="s">
        <v>410</v>
      </c>
      <c r="BW127" s="107">
        <f t="shared" si="17"/>
        <v>-3229</v>
      </c>
      <c r="BX127" s="107">
        <f t="shared" si="18"/>
        <v>5266.7006999999994</v>
      </c>
      <c r="BY127" s="107"/>
      <c r="BZ127" s="107"/>
      <c r="CA127" s="110"/>
      <c r="CB127" s="143" t="e">
        <f>VLOOKUP(D127,'[2]附表2-2'!$C$18:$C$185,1,FALSE)</f>
        <v>#N/A</v>
      </c>
      <c r="CC127" s="16"/>
    </row>
    <row r="128" spans="1:81" s="17" customFormat="1" ht="36" hidden="1">
      <c r="A128" s="28">
        <v>124</v>
      </c>
      <c r="B128" s="28" t="s">
        <v>230</v>
      </c>
      <c r="C128" s="28" t="s">
        <v>231</v>
      </c>
      <c r="D128" s="30" t="s">
        <v>994</v>
      </c>
      <c r="E128" s="31" t="s">
        <v>994</v>
      </c>
      <c r="F128" s="31" t="s">
        <v>994</v>
      </c>
      <c r="G128" s="32" t="s">
        <v>995</v>
      </c>
      <c r="H128" s="32" t="s">
        <v>994</v>
      </c>
      <c r="I128" s="38" t="s">
        <v>478</v>
      </c>
      <c r="J128" s="39" t="s">
        <v>87</v>
      </c>
      <c r="K128" s="44" t="s">
        <v>140</v>
      </c>
      <c r="L128" s="38" t="s">
        <v>234</v>
      </c>
      <c r="M128" s="41" t="s">
        <v>165</v>
      </c>
      <c r="N128" s="42" t="s">
        <v>113</v>
      </c>
      <c r="O128" s="43">
        <v>2.2000000000000002</v>
      </c>
      <c r="P128" s="55">
        <v>2</v>
      </c>
      <c r="Q128" s="55">
        <v>2</v>
      </c>
      <c r="R128" s="55"/>
      <c r="S128" s="55"/>
      <c r="T128" s="55"/>
      <c r="U128" s="55"/>
      <c r="V128" s="55">
        <v>2017</v>
      </c>
      <c r="W128" s="55">
        <v>2019</v>
      </c>
      <c r="X128" s="72" t="s">
        <v>996</v>
      </c>
      <c r="Y128" s="72" t="s">
        <v>997</v>
      </c>
      <c r="Z128" s="73">
        <v>10912</v>
      </c>
      <c r="AA128" s="73">
        <v>7838.3360000000002</v>
      </c>
      <c r="AB128" s="73">
        <v>1861</v>
      </c>
      <c r="AC128" s="73">
        <v>3200</v>
      </c>
      <c r="AD128" s="67">
        <v>9051</v>
      </c>
      <c r="AE128" s="67"/>
      <c r="AF128" s="67"/>
      <c r="AG128" s="67">
        <f t="shared" si="14"/>
        <v>3586.8</v>
      </c>
      <c r="AH128" s="67">
        <f t="shared" si="15"/>
        <v>1861</v>
      </c>
      <c r="AI128" s="79"/>
      <c r="AJ128" s="79"/>
      <c r="AK128" s="79"/>
      <c r="AL128" s="79"/>
      <c r="AM128" s="79"/>
      <c r="AN128" s="79"/>
      <c r="AO128" s="79"/>
      <c r="AP128" s="79"/>
      <c r="AQ128" s="79"/>
      <c r="AR128" s="79"/>
      <c r="AS128" s="55">
        <v>2226.8000000000002</v>
      </c>
      <c r="AT128" s="55">
        <v>240</v>
      </c>
      <c r="AU128" s="93" t="s">
        <v>246</v>
      </c>
      <c r="AV128" s="55"/>
      <c r="AW128" s="94"/>
      <c r="AX128" s="94"/>
      <c r="AY128" s="95"/>
      <c r="AZ128" s="95"/>
      <c r="BA128" s="95">
        <v>1360</v>
      </c>
      <c r="BB128" s="100">
        <v>1621</v>
      </c>
      <c r="BC128" s="95" t="s">
        <v>94</v>
      </c>
      <c r="BD128" s="95">
        <v>2.2999999999999998</v>
      </c>
      <c r="BE128" s="95"/>
      <c r="BF128" s="95"/>
      <c r="BG128" s="95"/>
      <c r="BH128" s="95"/>
      <c r="BI128" s="95">
        <f>VLOOKUP(D128,'部省规划资金拨付（年报数据）'!$C$8:'部省规划资金拨付（年报数据）'!$BE$464,18,FALSE)</f>
        <v>10911.7</v>
      </c>
      <c r="BJ128" s="43">
        <v>1861</v>
      </c>
      <c r="BK128" s="43">
        <v>0</v>
      </c>
      <c r="BL128" s="43">
        <v>700</v>
      </c>
      <c r="BM128" s="43">
        <v>2561</v>
      </c>
      <c r="BN128" s="43">
        <v>0</v>
      </c>
      <c r="BO128" s="43"/>
      <c r="BP128" s="43"/>
      <c r="BQ128" s="43"/>
      <c r="BR128" s="43">
        <v>-700</v>
      </c>
      <c r="BS128" s="43"/>
      <c r="BT128" s="43">
        <f t="shared" si="16"/>
        <v>1861</v>
      </c>
      <c r="BU128" s="106" t="s">
        <v>410</v>
      </c>
      <c r="BV128" s="106" t="s">
        <v>410</v>
      </c>
      <c r="BW128" s="107">
        <f t="shared" si="17"/>
        <v>0.2999999999992724</v>
      </c>
      <c r="BX128" s="107">
        <f t="shared" si="18"/>
        <v>5977.3360000000002</v>
      </c>
      <c r="BY128" s="107"/>
      <c r="BZ128" s="107"/>
      <c r="CA128" s="110"/>
      <c r="CB128" s="143" t="e">
        <f>VLOOKUP(D128,'[2]附表2-2'!$C$18:$C$185,1,FALSE)</f>
        <v>#N/A</v>
      </c>
      <c r="CC128" s="16"/>
    </row>
    <row r="129" spans="1:82" s="17" customFormat="1" ht="36" hidden="1">
      <c r="A129" s="28">
        <v>125</v>
      </c>
      <c r="B129" s="28" t="s">
        <v>293</v>
      </c>
      <c r="C129" s="28" t="s">
        <v>854</v>
      </c>
      <c r="D129" s="30" t="s">
        <v>1003</v>
      </c>
      <c r="E129" s="31" t="s">
        <v>1003</v>
      </c>
      <c r="F129" s="31" t="s">
        <v>1003</v>
      </c>
      <c r="G129" s="32" t="s">
        <v>1004</v>
      </c>
      <c r="H129" s="32" t="s">
        <v>1005</v>
      </c>
      <c r="I129" s="38" t="s">
        <v>478</v>
      </c>
      <c r="J129" s="39" t="s">
        <v>87</v>
      </c>
      <c r="K129" s="44" t="s">
        <v>140</v>
      </c>
      <c r="L129" s="38" t="s">
        <v>141</v>
      </c>
      <c r="M129" s="41" t="s">
        <v>134</v>
      </c>
      <c r="N129" s="42" t="s">
        <v>119</v>
      </c>
      <c r="O129" s="43">
        <v>27.634</v>
      </c>
      <c r="P129" s="55">
        <v>27.634080000000001</v>
      </c>
      <c r="Q129" s="55"/>
      <c r="R129" s="55">
        <v>26.245000000000001</v>
      </c>
      <c r="S129" s="55"/>
      <c r="T129" s="55">
        <v>106.08</v>
      </c>
      <c r="U129" s="55">
        <v>1283</v>
      </c>
      <c r="V129" s="55">
        <v>2016</v>
      </c>
      <c r="W129" s="55">
        <v>2018</v>
      </c>
      <c r="X129" s="71" t="s">
        <v>1006</v>
      </c>
      <c r="Y129" s="72" t="s">
        <v>1007</v>
      </c>
      <c r="Z129" s="73">
        <v>31412.232</v>
      </c>
      <c r="AA129" s="73">
        <v>23959.383099999999</v>
      </c>
      <c r="AB129" s="73">
        <v>8290.2240000000002</v>
      </c>
      <c r="AC129" s="73">
        <v>9450</v>
      </c>
      <c r="AD129" s="79">
        <v>23122.008000000002</v>
      </c>
      <c r="AE129" s="67"/>
      <c r="AF129" s="67"/>
      <c r="AG129" s="67">
        <f t="shared" si="14"/>
        <v>31412.232</v>
      </c>
      <c r="AH129" s="67">
        <f t="shared" si="15"/>
        <v>8290.2240000000002</v>
      </c>
      <c r="AI129" s="79">
        <v>9517</v>
      </c>
      <c r="AJ129" s="79">
        <v>0</v>
      </c>
      <c r="AK129" s="79">
        <v>9517</v>
      </c>
      <c r="AL129" s="79"/>
      <c r="AM129" s="79"/>
      <c r="AN129" s="79"/>
      <c r="AO129" s="79"/>
      <c r="AP129" s="79"/>
      <c r="AQ129" s="79" t="s">
        <v>246</v>
      </c>
      <c r="AR129" s="79"/>
      <c r="AS129" s="55">
        <v>9450</v>
      </c>
      <c r="AT129" s="55">
        <v>4860</v>
      </c>
      <c r="AU129" s="93" t="s">
        <v>93</v>
      </c>
      <c r="AV129" s="55"/>
      <c r="AW129" s="94">
        <v>12445.232</v>
      </c>
      <c r="AX129" s="94">
        <v>3430.2240000000002</v>
      </c>
      <c r="AY129" s="95" t="s">
        <v>94</v>
      </c>
      <c r="AZ129" s="95">
        <v>27.634080000000001</v>
      </c>
      <c r="BA129" s="95"/>
      <c r="BB129" s="100"/>
      <c r="BC129" s="95"/>
      <c r="BD129" s="95"/>
      <c r="BE129" s="95"/>
      <c r="BF129" s="95"/>
      <c r="BG129" s="95"/>
      <c r="BH129" s="95"/>
      <c r="BI129" s="95">
        <f>VLOOKUP(D129,'部省规划资金拨付（年报数据）'!$C$8:'部省规划资金拨付（年报数据）'!$BE$464,18,FALSE)</f>
        <v>31412.2</v>
      </c>
      <c r="BJ129" s="43">
        <v>8290</v>
      </c>
      <c r="BK129" s="43">
        <v>0.22400000000015999</v>
      </c>
      <c r="BL129" s="43"/>
      <c r="BM129" s="43">
        <v>8290</v>
      </c>
      <c r="BN129" s="43">
        <v>0</v>
      </c>
      <c r="BO129" s="43"/>
      <c r="BP129" s="43"/>
      <c r="BQ129" s="43"/>
      <c r="BR129" s="43"/>
      <c r="BS129" s="43"/>
      <c r="BT129" s="43">
        <f t="shared" si="16"/>
        <v>8290</v>
      </c>
      <c r="BU129" s="106" t="s">
        <v>410</v>
      </c>
      <c r="BV129" s="106" t="s">
        <v>410</v>
      </c>
      <c r="BW129" s="107">
        <f t="shared" si="17"/>
        <v>-0.19200000000091677</v>
      </c>
      <c r="BX129" s="107">
        <f t="shared" si="18"/>
        <v>15669.159099999999</v>
      </c>
      <c r="BY129" s="107"/>
      <c r="BZ129" s="107"/>
      <c r="CA129" s="110"/>
      <c r="CB129" s="143" t="e">
        <f>VLOOKUP(D129,'[2]附表2-2'!$C$18:$C$185,1,FALSE)</f>
        <v>#N/A</v>
      </c>
      <c r="CC129" s="16"/>
    </row>
    <row r="130" spans="1:82" s="17" customFormat="1" ht="36" hidden="1">
      <c r="A130" s="28">
        <v>126</v>
      </c>
      <c r="B130" s="28" t="s">
        <v>293</v>
      </c>
      <c r="C130" s="28" t="s">
        <v>854</v>
      </c>
      <c r="D130" s="30" t="s">
        <v>1008</v>
      </c>
      <c r="E130" s="31" t="s">
        <v>1008</v>
      </c>
      <c r="F130" s="31" t="s">
        <v>1009</v>
      </c>
      <c r="G130" s="32" t="s">
        <v>1010</v>
      </c>
      <c r="H130" s="32" t="s">
        <v>1011</v>
      </c>
      <c r="I130" s="38" t="s">
        <v>478</v>
      </c>
      <c r="J130" s="39" t="s">
        <v>87</v>
      </c>
      <c r="K130" s="44" t="s">
        <v>140</v>
      </c>
      <c r="L130" s="38" t="s">
        <v>141</v>
      </c>
      <c r="M130" s="41" t="s">
        <v>134</v>
      </c>
      <c r="N130" s="42" t="s">
        <v>90</v>
      </c>
      <c r="O130" s="43">
        <v>29.951000000000001</v>
      </c>
      <c r="P130" s="55">
        <v>29.951000000000001</v>
      </c>
      <c r="Q130" s="55"/>
      <c r="R130" s="55">
        <v>29.951000000000001</v>
      </c>
      <c r="S130" s="55"/>
      <c r="T130" s="55"/>
      <c r="U130" s="55"/>
      <c r="V130" s="55">
        <v>2016</v>
      </c>
      <c r="W130" s="55">
        <v>2018</v>
      </c>
      <c r="X130" s="71" t="s">
        <v>1012</v>
      </c>
      <c r="Y130" s="72" t="s">
        <v>1013</v>
      </c>
      <c r="Z130" s="73">
        <v>22484</v>
      </c>
      <c r="AA130" s="73">
        <v>16852.055700000001</v>
      </c>
      <c r="AB130" s="73">
        <v>11396</v>
      </c>
      <c r="AC130" s="73">
        <v>10500</v>
      </c>
      <c r="AD130" s="79">
        <v>11088</v>
      </c>
      <c r="AE130" s="67"/>
      <c r="AF130" s="67"/>
      <c r="AG130" s="67">
        <f t="shared" si="14"/>
        <v>22484</v>
      </c>
      <c r="AH130" s="67">
        <f t="shared" si="15"/>
        <v>12726</v>
      </c>
      <c r="AI130" s="79">
        <v>6758</v>
      </c>
      <c r="AJ130" s="79">
        <v>0</v>
      </c>
      <c r="AK130" s="79">
        <v>6758</v>
      </c>
      <c r="AL130" s="79"/>
      <c r="AM130" s="79"/>
      <c r="AN130" s="79"/>
      <c r="AO130" s="79"/>
      <c r="AP130" s="79"/>
      <c r="AQ130" s="79" t="s">
        <v>246</v>
      </c>
      <c r="AR130" s="79"/>
      <c r="AS130" s="55">
        <v>10500</v>
      </c>
      <c r="AT130" s="55">
        <v>4500</v>
      </c>
      <c r="AU130" s="93" t="s">
        <v>93</v>
      </c>
      <c r="AV130" s="55"/>
      <c r="AW130" s="94">
        <v>5226</v>
      </c>
      <c r="AX130" s="94">
        <v>8226</v>
      </c>
      <c r="AY130" s="95" t="s">
        <v>94</v>
      </c>
      <c r="AZ130" s="95">
        <v>29.951000000000001</v>
      </c>
      <c r="BA130" s="95"/>
      <c r="BB130" s="100"/>
      <c r="BC130" s="95"/>
      <c r="BD130" s="95"/>
      <c r="BE130" s="95"/>
      <c r="BF130" s="95"/>
      <c r="BG130" s="95"/>
      <c r="BH130" s="95"/>
      <c r="BI130" s="95">
        <f>VLOOKUP(D130,'部省规划资金拨付（年报数据）'!$C$8:'部省规划资金拨付（年报数据）'!$BE$464,18,FALSE)</f>
        <v>22484</v>
      </c>
      <c r="BJ130" s="43">
        <v>11396</v>
      </c>
      <c r="BK130" s="43">
        <v>1330</v>
      </c>
      <c r="BL130" s="43"/>
      <c r="BM130" s="43">
        <v>11396</v>
      </c>
      <c r="BN130" s="43">
        <v>0</v>
      </c>
      <c r="BO130" s="43"/>
      <c r="BP130" s="43"/>
      <c r="BQ130" s="43"/>
      <c r="BR130" s="43"/>
      <c r="BS130" s="43"/>
      <c r="BT130" s="43">
        <f t="shared" si="16"/>
        <v>11396</v>
      </c>
      <c r="BU130" s="106" t="s">
        <v>410</v>
      </c>
      <c r="BV130" s="106" t="s">
        <v>410</v>
      </c>
      <c r="BW130" s="107">
        <f t="shared" si="17"/>
        <v>0</v>
      </c>
      <c r="BX130" s="107">
        <f t="shared" si="18"/>
        <v>5456.0557000000008</v>
      </c>
      <c r="BY130" s="107"/>
      <c r="BZ130" s="107"/>
      <c r="CA130" s="110"/>
      <c r="CB130" s="143" t="e">
        <f>VLOOKUP(D130,'[2]附表2-2'!$C$18:$C$185,1,FALSE)</f>
        <v>#N/A</v>
      </c>
      <c r="CC130" s="16"/>
    </row>
    <row r="131" spans="1:82" s="17" customFormat="1" ht="36" hidden="1">
      <c r="A131" s="28">
        <v>127</v>
      </c>
      <c r="B131" s="28" t="s">
        <v>293</v>
      </c>
      <c r="C131" s="28" t="s">
        <v>1014</v>
      </c>
      <c r="D131" s="36" t="s">
        <v>1015</v>
      </c>
      <c r="E131" s="31" t="s">
        <v>1015</v>
      </c>
      <c r="F131" s="31" t="s">
        <v>1016</v>
      </c>
      <c r="G131" s="32" t="s">
        <v>1015</v>
      </c>
      <c r="H131" s="32" t="s">
        <v>1017</v>
      </c>
      <c r="I131" s="38" t="s">
        <v>478</v>
      </c>
      <c r="J131" s="39" t="s">
        <v>87</v>
      </c>
      <c r="K131" s="44" t="s">
        <v>140</v>
      </c>
      <c r="L131" s="38" t="s">
        <v>141</v>
      </c>
      <c r="M131" s="41" t="s">
        <v>89</v>
      </c>
      <c r="N131" s="42" t="s">
        <v>90</v>
      </c>
      <c r="O131" s="43">
        <v>5.649</v>
      </c>
      <c r="P131" s="55">
        <v>5.649</v>
      </c>
      <c r="Q131" s="55">
        <v>5.649</v>
      </c>
      <c r="R131" s="55"/>
      <c r="S131" s="55"/>
      <c r="T131" s="55"/>
      <c r="U131" s="55"/>
      <c r="V131" s="55">
        <v>2015</v>
      </c>
      <c r="W131" s="55">
        <v>2017</v>
      </c>
      <c r="X131" s="71" t="s">
        <v>1018</v>
      </c>
      <c r="Y131" s="72" t="s">
        <v>1019</v>
      </c>
      <c r="Z131" s="73">
        <v>11014</v>
      </c>
      <c r="AA131" s="73">
        <v>6771.9259000000002</v>
      </c>
      <c r="AB131" s="73">
        <v>3672</v>
      </c>
      <c r="AC131" s="73">
        <v>3672</v>
      </c>
      <c r="AD131" s="79">
        <v>7342</v>
      </c>
      <c r="AE131" s="67"/>
      <c r="AF131" s="67"/>
      <c r="AG131" s="67">
        <f t="shared" si="14"/>
        <v>11558</v>
      </c>
      <c r="AH131" s="67">
        <f t="shared" si="15"/>
        <v>3672</v>
      </c>
      <c r="AI131" s="79">
        <v>6935</v>
      </c>
      <c r="AJ131" s="79">
        <v>3602</v>
      </c>
      <c r="AK131" s="79">
        <v>6935</v>
      </c>
      <c r="AL131" s="79">
        <v>3602</v>
      </c>
      <c r="AM131" s="79"/>
      <c r="AN131" s="79"/>
      <c r="AO131" s="79"/>
      <c r="AP131" s="79"/>
      <c r="AQ131" s="79" t="s">
        <v>93</v>
      </c>
      <c r="AR131" s="79"/>
      <c r="AS131" s="55">
        <v>4623</v>
      </c>
      <c r="AT131" s="55">
        <v>70</v>
      </c>
      <c r="AU131" s="93" t="s">
        <v>94</v>
      </c>
      <c r="AV131" s="55">
        <v>5.649</v>
      </c>
      <c r="AW131" s="94"/>
      <c r="AX131" s="94"/>
      <c r="AY131" s="95"/>
      <c r="AZ131" s="95"/>
      <c r="BA131" s="95"/>
      <c r="BB131" s="100"/>
      <c r="BC131" s="95"/>
      <c r="BD131" s="95"/>
      <c r="BE131" s="95"/>
      <c r="BF131" s="95"/>
      <c r="BG131" s="95"/>
      <c r="BH131" s="95"/>
      <c r="BI131" s="95">
        <f>VLOOKUP(D131,'部省规划资金拨付（年报数据）'!$C$8:'部省规划资金拨付（年报数据）'!$BE$464,18,FALSE)</f>
        <v>11014.3</v>
      </c>
      <c r="BJ131" s="43">
        <v>3672</v>
      </c>
      <c r="BK131" s="43">
        <v>0</v>
      </c>
      <c r="BL131" s="43"/>
      <c r="BM131" s="43">
        <v>3672</v>
      </c>
      <c r="BN131" s="43">
        <v>0</v>
      </c>
      <c r="BO131" s="43"/>
      <c r="BP131" s="43"/>
      <c r="BQ131" s="43"/>
      <c r="BR131" s="43"/>
      <c r="BS131" s="43"/>
      <c r="BT131" s="43">
        <f t="shared" si="16"/>
        <v>3672</v>
      </c>
      <c r="BU131" s="106" t="s">
        <v>410</v>
      </c>
      <c r="BV131" s="106" t="s">
        <v>410</v>
      </c>
      <c r="BW131" s="107">
        <f t="shared" si="17"/>
        <v>-0.2999999999992724</v>
      </c>
      <c r="BX131" s="107">
        <f t="shared" si="18"/>
        <v>3099.9259000000002</v>
      </c>
      <c r="BY131" s="107"/>
      <c r="BZ131" s="107"/>
      <c r="CA131" s="110"/>
      <c r="CB131" s="143" t="e">
        <f>VLOOKUP(D131,'[2]附表2-2'!$C$18:$C$185,1,FALSE)</f>
        <v>#N/A</v>
      </c>
      <c r="CC131" s="16"/>
    </row>
    <row r="132" spans="1:82" s="17" customFormat="1" ht="36" hidden="1">
      <c r="A132" s="28">
        <v>128</v>
      </c>
      <c r="B132" s="28" t="s">
        <v>331</v>
      </c>
      <c r="C132" s="28" t="s">
        <v>883</v>
      </c>
      <c r="D132" s="145" t="s">
        <v>1020</v>
      </c>
      <c r="E132" s="34" t="s">
        <v>1021</v>
      </c>
      <c r="F132" s="31" t="s">
        <v>1022</v>
      </c>
      <c r="G132" s="32" t="s">
        <v>1020</v>
      </c>
      <c r="H132" s="32" t="s">
        <v>1023</v>
      </c>
      <c r="I132" s="38" t="s">
        <v>478</v>
      </c>
      <c r="J132" s="39" t="s">
        <v>87</v>
      </c>
      <c r="K132" s="46" t="s">
        <v>140</v>
      </c>
      <c r="L132" s="38" t="s">
        <v>141</v>
      </c>
      <c r="M132" s="48" t="s">
        <v>134</v>
      </c>
      <c r="N132" s="42" t="s">
        <v>90</v>
      </c>
      <c r="O132" s="43">
        <v>30</v>
      </c>
      <c r="P132" s="61">
        <v>30.038</v>
      </c>
      <c r="Q132" s="61"/>
      <c r="R132" s="61">
        <v>30.038</v>
      </c>
      <c r="S132" s="61"/>
      <c r="T132" s="61"/>
      <c r="U132" s="61"/>
      <c r="V132" s="61">
        <v>2016</v>
      </c>
      <c r="W132" s="61">
        <v>2018</v>
      </c>
      <c r="X132" s="71" t="s">
        <v>1024</v>
      </c>
      <c r="Y132" s="72" t="s">
        <v>1025</v>
      </c>
      <c r="Z132" s="73">
        <v>25039</v>
      </c>
      <c r="AA132" s="73">
        <v>19896.5867</v>
      </c>
      <c r="AB132" s="73">
        <v>12645</v>
      </c>
      <c r="AC132" s="73">
        <v>10513</v>
      </c>
      <c r="AD132" s="48">
        <v>12394</v>
      </c>
      <c r="AE132" s="67"/>
      <c r="AF132" s="67"/>
      <c r="AG132" s="67">
        <f t="shared" si="14"/>
        <v>30000</v>
      </c>
      <c r="AH132" s="67">
        <f t="shared" si="15"/>
        <v>12645</v>
      </c>
      <c r="AI132" s="48">
        <v>18000</v>
      </c>
      <c r="AJ132" s="48">
        <v>9770</v>
      </c>
      <c r="AK132" s="48">
        <v>18000</v>
      </c>
      <c r="AL132" s="48">
        <v>9770</v>
      </c>
      <c r="AM132" s="48"/>
      <c r="AN132" s="48"/>
      <c r="AO132" s="48"/>
      <c r="AP132" s="48"/>
      <c r="AQ132" s="48" t="s">
        <v>93</v>
      </c>
      <c r="AR132" s="48"/>
      <c r="AS132" s="61">
        <v>12000</v>
      </c>
      <c r="AT132" s="61">
        <v>2875</v>
      </c>
      <c r="AU132" s="48" t="s">
        <v>94</v>
      </c>
      <c r="AV132" s="61">
        <v>30.038</v>
      </c>
      <c r="AW132" s="94"/>
      <c r="AX132" s="94"/>
      <c r="AY132" s="95"/>
      <c r="AZ132" s="95"/>
      <c r="BA132" s="95"/>
      <c r="BB132" s="100"/>
      <c r="BC132" s="95"/>
      <c r="BD132" s="95"/>
      <c r="BE132" s="95"/>
      <c r="BF132" s="95"/>
      <c r="BG132" s="95"/>
      <c r="BH132" s="95"/>
      <c r="BI132" s="95">
        <f>VLOOKUP(D132,'部省规划资金拨付（年报数据）'!$C$8:'部省规划资金拨付（年报数据）'!$BE$464,18,FALSE)</f>
        <v>25039</v>
      </c>
      <c r="BJ132" s="43">
        <v>12645</v>
      </c>
      <c r="BK132" s="43">
        <v>0</v>
      </c>
      <c r="BL132" s="43"/>
      <c r="BM132" s="43">
        <v>12645</v>
      </c>
      <c r="BN132" s="43">
        <v>0</v>
      </c>
      <c r="BO132" s="43"/>
      <c r="BP132" s="43"/>
      <c r="BQ132" s="43"/>
      <c r="BR132" s="43"/>
      <c r="BS132" s="43"/>
      <c r="BT132" s="43">
        <f t="shared" si="16"/>
        <v>12645</v>
      </c>
      <c r="BU132" s="106" t="s">
        <v>410</v>
      </c>
      <c r="BV132" s="106" t="s">
        <v>410</v>
      </c>
      <c r="BW132" s="107">
        <f t="shared" si="17"/>
        <v>0</v>
      </c>
      <c r="BX132" s="107">
        <f t="shared" si="18"/>
        <v>7251.5866999999998</v>
      </c>
      <c r="BY132" s="107"/>
      <c r="BZ132" s="107"/>
      <c r="CA132" s="110"/>
      <c r="CB132" s="143" t="e">
        <f>VLOOKUP(D132,'[2]附表2-2'!$C$18:$C$185,1,FALSE)</f>
        <v>#N/A</v>
      </c>
      <c r="CC132" s="16"/>
    </row>
    <row r="133" spans="1:82" s="17" customFormat="1" ht="36" hidden="1">
      <c r="A133" s="28">
        <v>129</v>
      </c>
      <c r="B133" s="28" t="s">
        <v>331</v>
      </c>
      <c r="C133" s="28" t="s">
        <v>889</v>
      </c>
      <c r="D133" s="33" t="s">
        <v>1026</v>
      </c>
      <c r="E133" s="34" t="s">
        <v>1026</v>
      </c>
      <c r="F133" s="31" t="s">
        <v>1026</v>
      </c>
      <c r="G133" s="32" t="s">
        <v>1026</v>
      </c>
      <c r="H133" s="32" t="s">
        <v>1026</v>
      </c>
      <c r="I133" s="38" t="s">
        <v>478</v>
      </c>
      <c r="J133" s="39" t="s">
        <v>87</v>
      </c>
      <c r="K133" s="46" t="s">
        <v>140</v>
      </c>
      <c r="L133" s="38" t="s">
        <v>141</v>
      </c>
      <c r="M133" s="48" t="s">
        <v>89</v>
      </c>
      <c r="N133" s="42" t="s">
        <v>113</v>
      </c>
      <c r="O133" s="43">
        <v>8</v>
      </c>
      <c r="P133" s="61">
        <v>7.4119999999999999</v>
      </c>
      <c r="Q133" s="61">
        <v>7.4119999999999999</v>
      </c>
      <c r="R133" s="61"/>
      <c r="S133" s="61"/>
      <c r="T133" s="61"/>
      <c r="U133" s="61"/>
      <c r="V133" s="61">
        <v>2016</v>
      </c>
      <c r="W133" s="61">
        <v>2018</v>
      </c>
      <c r="X133" s="71" t="s">
        <v>1027</v>
      </c>
      <c r="Y133" s="72" t="s">
        <v>1028</v>
      </c>
      <c r="Z133" s="73">
        <v>22377</v>
      </c>
      <c r="AA133" s="73">
        <v>16985.9817</v>
      </c>
      <c r="AB133" s="73">
        <v>5930</v>
      </c>
      <c r="AC133" s="73">
        <v>8153.2</v>
      </c>
      <c r="AD133" s="48">
        <v>16447</v>
      </c>
      <c r="AE133" s="67"/>
      <c r="AF133" s="67"/>
      <c r="AG133" s="67">
        <f t="shared" si="14"/>
        <v>22377</v>
      </c>
      <c r="AH133" s="67">
        <f t="shared" si="15"/>
        <v>5930</v>
      </c>
      <c r="AI133" s="48">
        <v>8400</v>
      </c>
      <c r="AJ133" s="48">
        <v>593</v>
      </c>
      <c r="AK133" s="48">
        <v>8400</v>
      </c>
      <c r="AL133" s="48"/>
      <c r="AM133" s="48"/>
      <c r="AN133" s="48"/>
      <c r="AO133" s="48"/>
      <c r="AP133" s="48">
        <v>593</v>
      </c>
      <c r="AQ133" s="48" t="s">
        <v>246</v>
      </c>
      <c r="AR133" s="48"/>
      <c r="AS133" s="61">
        <v>8153</v>
      </c>
      <c r="AT133" s="61">
        <v>2965</v>
      </c>
      <c r="AU133" s="48" t="s">
        <v>93</v>
      </c>
      <c r="AV133" s="61"/>
      <c r="AW133" s="94">
        <v>5824</v>
      </c>
      <c r="AX133" s="94">
        <v>2372</v>
      </c>
      <c r="AY133" s="95" t="s">
        <v>94</v>
      </c>
      <c r="AZ133" s="95">
        <v>7.4119999999999999</v>
      </c>
      <c r="BA133" s="95"/>
      <c r="BB133" s="100"/>
      <c r="BC133" s="95"/>
      <c r="BD133" s="95"/>
      <c r="BE133" s="95"/>
      <c r="BF133" s="95"/>
      <c r="BG133" s="95"/>
      <c r="BH133" s="95"/>
      <c r="BI133" s="95">
        <f>VLOOKUP(D133,'部省规划资金拨付（年报数据）'!$C$8:'部省规划资金拨付（年报数据）'!$BE$464,18,FALSE)</f>
        <v>22377</v>
      </c>
      <c r="BJ133" s="43">
        <v>5930</v>
      </c>
      <c r="BK133" s="43">
        <v>0</v>
      </c>
      <c r="BL133" s="43"/>
      <c r="BM133" s="43">
        <v>5930</v>
      </c>
      <c r="BN133" s="43">
        <v>0</v>
      </c>
      <c r="BO133" s="43"/>
      <c r="BP133" s="43"/>
      <c r="BQ133" s="43"/>
      <c r="BR133" s="43"/>
      <c r="BS133" s="43"/>
      <c r="BT133" s="43">
        <f t="shared" si="16"/>
        <v>5930</v>
      </c>
      <c r="BU133" s="106" t="s">
        <v>410</v>
      </c>
      <c r="BV133" s="106" t="s">
        <v>410</v>
      </c>
      <c r="BW133" s="107">
        <f t="shared" si="17"/>
        <v>0</v>
      </c>
      <c r="BX133" s="107">
        <f t="shared" si="18"/>
        <v>11055.9817</v>
      </c>
      <c r="BY133" s="107"/>
      <c r="BZ133" s="107"/>
      <c r="CA133" s="110"/>
      <c r="CB133" s="143" t="e">
        <f>VLOOKUP(D133,'[2]附表2-2'!$C$18:$C$185,1,FALSE)</f>
        <v>#N/A</v>
      </c>
      <c r="CC133" s="16"/>
    </row>
    <row r="134" spans="1:82" s="17" customFormat="1" ht="36" hidden="1">
      <c r="A134" s="28">
        <v>130</v>
      </c>
      <c r="B134" s="28" t="s">
        <v>371</v>
      </c>
      <c r="C134" s="28" t="s">
        <v>384</v>
      </c>
      <c r="D134" s="30" t="s">
        <v>1237</v>
      </c>
      <c r="E134" s="31" t="s">
        <v>1238</v>
      </c>
      <c r="F134" s="31" t="s">
        <v>1239</v>
      </c>
      <c r="G134" s="32" t="s">
        <v>1238</v>
      </c>
      <c r="H134" s="32" t="s">
        <v>1240</v>
      </c>
      <c r="I134" s="38" t="s">
        <v>478</v>
      </c>
      <c r="J134" s="39" t="s">
        <v>87</v>
      </c>
      <c r="K134" s="44" t="s">
        <v>140</v>
      </c>
      <c r="L134" s="38" t="s">
        <v>141</v>
      </c>
      <c r="M134" s="45" t="s">
        <v>765</v>
      </c>
      <c r="N134" s="42" t="s">
        <v>113</v>
      </c>
      <c r="O134" s="43">
        <v>6</v>
      </c>
      <c r="P134" s="55">
        <v>6.16</v>
      </c>
      <c r="Q134" s="65">
        <v>6.16</v>
      </c>
      <c r="R134" s="65"/>
      <c r="S134" s="65"/>
      <c r="T134" s="65"/>
      <c r="U134" s="65"/>
      <c r="V134" s="65">
        <v>2017</v>
      </c>
      <c r="W134" s="55">
        <v>2019</v>
      </c>
      <c r="X134" s="71" t="s">
        <v>1241</v>
      </c>
      <c r="Y134" s="72" t="s">
        <v>1242</v>
      </c>
      <c r="Z134" s="73">
        <v>73342</v>
      </c>
      <c r="AA134" s="73">
        <v>52403.727400000003</v>
      </c>
      <c r="AB134" s="73">
        <v>24878</v>
      </c>
      <c r="AC134" s="73">
        <v>14784</v>
      </c>
      <c r="AD134" s="79">
        <v>48464</v>
      </c>
      <c r="AE134" s="86"/>
      <c r="AF134" s="86"/>
      <c r="AG134" s="67">
        <f t="shared" si="14"/>
        <v>55935.8</v>
      </c>
      <c r="AH134" s="67">
        <f t="shared" si="15"/>
        <v>24878</v>
      </c>
      <c r="AI134" s="88"/>
      <c r="AJ134" s="79"/>
      <c r="AK134" s="88"/>
      <c r="AL134" s="88"/>
      <c r="AM134" s="88"/>
      <c r="AN134" s="88"/>
      <c r="AO134" s="88"/>
      <c r="AP134" s="88"/>
      <c r="AQ134" s="88"/>
      <c r="AR134" s="55"/>
      <c r="AS134" s="55">
        <v>11975.1</v>
      </c>
      <c r="AT134" s="55">
        <v>738.84</v>
      </c>
      <c r="AU134" s="93" t="s">
        <v>246</v>
      </c>
      <c r="AV134" s="55"/>
      <c r="AW134" s="94">
        <v>17361.7</v>
      </c>
      <c r="AX134" s="94">
        <v>16675.759999999998</v>
      </c>
      <c r="AY134" s="95" t="s">
        <v>93</v>
      </c>
      <c r="AZ134" s="95"/>
      <c r="BA134" s="95">
        <v>23599</v>
      </c>
      <c r="BB134" s="100">
        <v>7463.4</v>
      </c>
      <c r="BC134" s="95" t="s">
        <v>94</v>
      </c>
      <c r="BD134" s="95">
        <v>6.2</v>
      </c>
      <c r="BE134" s="102">
        <v>3000</v>
      </c>
      <c r="BF134" s="95"/>
      <c r="BG134" s="95"/>
      <c r="BH134" s="95"/>
      <c r="BI134" s="95">
        <f>VLOOKUP(D134,'部省规划资金拨付（年报数据）'!$C$8:'部省规划资金拨付（年报数据）'!$BE$464,18,FALSE)</f>
        <v>63323</v>
      </c>
      <c r="BJ134" s="43">
        <v>21401</v>
      </c>
      <c r="BK134" s="43">
        <v>3477</v>
      </c>
      <c r="BL134" s="43"/>
      <c r="BM134" s="43">
        <v>21401</v>
      </c>
      <c r="BN134" s="43">
        <v>3477</v>
      </c>
      <c r="BO134" s="43"/>
      <c r="BP134" s="43">
        <v>3477</v>
      </c>
      <c r="BQ134" s="43"/>
      <c r="BR134" s="43"/>
      <c r="BS134" s="43"/>
      <c r="BT134" s="43">
        <f t="shared" si="16"/>
        <v>24878</v>
      </c>
      <c r="BU134" s="106" t="s">
        <v>426</v>
      </c>
      <c r="BV134" s="106" t="s">
        <v>426</v>
      </c>
      <c r="BW134" s="107">
        <f t="shared" si="17"/>
        <v>10019</v>
      </c>
      <c r="BX134" s="107">
        <f t="shared" si="18"/>
        <v>27525.727400000003</v>
      </c>
      <c r="BY134" s="107">
        <f t="shared" ref="BY134:BY144" si="19">MIN(BW134,BX134)</f>
        <v>10019</v>
      </c>
      <c r="BZ134" s="107">
        <v>4676</v>
      </c>
      <c r="CA134" s="110"/>
      <c r="CB134" s="143" t="e">
        <f>VLOOKUP(D134,'[2]附表2-2'!$C$18:$C$185,1,FALSE)</f>
        <v>#N/A</v>
      </c>
      <c r="CC134" s="16"/>
    </row>
    <row r="135" spans="1:82" s="17" customFormat="1" ht="36" hidden="1">
      <c r="A135" s="28">
        <v>131</v>
      </c>
      <c r="B135" s="28" t="s">
        <v>534</v>
      </c>
      <c r="C135" s="28" t="s">
        <v>1029</v>
      </c>
      <c r="D135" s="118" t="s">
        <v>1030</v>
      </c>
      <c r="E135" s="119" t="s">
        <v>1030</v>
      </c>
      <c r="F135" s="31" t="s">
        <v>1030</v>
      </c>
      <c r="G135" s="32" t="s">
        <v>1030</v>
      </c>
      <c r="H135" s="32" t="s">
        <v>1030</v>
      </c>
      <c r="I135" s="159" t="s">
        <v>478</v>
      </c>
      <c r="J135" s="39" t="s">
        <v>87</v>
      </c>
      <c r="K135" s="119" t="s">
        <v>140</v>
      </c>
      <c r="L135" s="38" t="s">
        <v>141</v>
      </c>
      <c r="M135" s="119" t="s">
        <v>134</v>
      </c>
      <c r="N135" s="42" t="s">
        <v>113</v>
      </c>
      <c r="O135" s="43">
        <v>6.5110000000000001</v>
      </c>
      <c r="P135" s="55">
        <v>6.5110000000000001</v>
      </c>
      <c r="Q135" s="55"/>
      <c r="R135" s="55">
        <v>6.5110000000000001</v>
      </c>
      <c r="S135" s="55"/>
      <c r="T135" s="55"/>
      <c r="U135" s="55"/>
      <c r="V135" s="55">
        <v>2016</v>
      </c>
      <c r="W135" s="55">
        <v>2018</v>
      </c>
      <c r="X135" s="71" t="s">
        <v>1031</v>
      </c>
      <c r="Y135" s="72" t="s">
        <v>1032</v>
      </c>
      <c r="Z135" s="73">
        <v>5855</v>
      </c>
      <c r="AA135" s="73">
        <v>4331.1787999999997</v>
      </c>
      <c r="AB135" s="73">
        <v>3628</v>
      </c>
      <c r="AC135" s="73">
        <v>3581</v>
      </c>
      <c r="AD135" s="67">
        <v>2227</v>
      </c>
      <c r="AE135" s="67"/>
      <c r="AF135" s="67"/>
      <c r="AG135" s="67">
        <f t="shared" si="14"/>
        <v>6173.5</v>
      </c>
      <c r="AH135" s="67">
        <f t="shared" si="15"/>
        <v>3627.6</v>
      </c>
      <c r="AI135" s="79">
        <v>1710</v>
      </c>
      <c r="AJ135" s="79">
        <v>0</v>
      </c>
      <c r="AK135" s="79">
        <v>1710</v>
      </c>
      <c r="AL135" s="79"/>
      <c r="AM135" s="79"/>
      <c r="AN135" s="79"/>
      <c r="AO135" s="79"/>
      <c r="AP135" s="79"/>
      <c r="AQ135" s="79" t="s">
        <v>246</v>
      </c>
      <c r="AR135" s="79"/>
      <c r="AS135" s="55">
        <v>1710</v>
      </c>
      <c r="AT135" s="55">
        <v>1620</v>
      </c>
      <c r="AU135" s="93" t="s">
        <v>93</v>
      </c>
      <c r="AV135" s="55"/>
      <c r="AW135" s="94">
        <v>678.5</v>
      </c>
      <c r="AX135" s="94">
        <v>919.6</v>
      </c>
      <c r="AY135" s="95" t="s">
        <v>93</v>
      </c>
      <c r="AZ135" s="95"/>
      <c r="BA135" s="95">
        <v>1088</v>
      </c>
      <c r="BB135" s="100"/>
      <c r="BC135" s="95" t="s">
        <v>93</v>
      </c>
      <c r="BD135" s="95"/>
      <c r="BE135" s="95">
        <v>987</v>
      </c>
      <c r="BF135" s="95">
        <v>1088</v>
      </c>
      <c r="BG135" s="95" t="s">
        <v>94</v>
      </c>
      <c r="BH135" s="95">
        <v>7</v>
      </c>
      <c r="BI135" s="95">
        <f>VLOOKUP(D135,'部省规划资金拨付（年报数据）'!$C$8:'部省规划资金拨付（年报数据）'!$BE$464,18,FALSE)</f>
        <v>4868</v>
      </c>
      <c r="BJ135" s="43">
        <v>2177</v>
      </c>
      <c r="BK135" s="43">
        <v>362.6</v>
      </c>
      <c r="BL135" s="43"/>
      <c r="BM135" s="43">
        <v>2177</v>
      </c>
      <c r="BN135" s="43">
        <v>1451</v>
      </c>
      <c r="BO135" s="43">
        <v>1088</v>
      </c>
      <c r="BP135" s="43">
        <v>363</v>
      </c>
      <c r="BQ135" s="43"/>
      <c r="BR135" s="43"/>
      <c r="BS135" s="43"/>
      <c r="BT135" s="43">
        <f t="shared" si="16"/>
        <v>3628</v>
      </c>
      <c r="BU135" s="106" t="s">
        <v>416</v>
      </c>
      <c r="BV135" s="106" t="s">
        <v>417</v>
      </c>
      <c r="BW135" s="107">
        <f t="shared" si="17"/>
        <v>987</v>
      </c>
      <c r="BX135" s="107">
        <f t="shared" si="18"/>
        <v>703.17879999999968</v>
      </c>
      <c r="BY135" s="107">
        <f t="shared" si="19"/>
        <v>703.17879999999968</v>
      </c>
      <c r="BZ135" s="107">
        <v>605</v>
      </c>
      <c r="CA135" s="110" t="s">
        <v>417</v>
      </c>
      <c r="CB135" s="143" t="e">
        <f>VLOOKUP(D135,'[2]附表2-2'!$C$18:$C$185,1,FALSE)</f>
        <v>#N/A</v>
      </c>
      <c r="CC135" s="16">
        <v>4868</v>
      </c>
    </row>
    <row r="136" spans="1:82" s="17" customFormat="1" ht="48" hidden="1">
      <c r="A136" s="28">
        <v>132</v>
      </c>
      <c r="B136" s="28" t="s">
        <v>371</v>
      </c>
      <c r="C136" s="28" t="s">
        <v>394</v>
      </c>
      <c r="D136" s="30" t="s">
        <v>1226</v>
      </c>
      <c r="E136" s="31" t="s">
        <v>1227</v>
      </c>
      <c r="F136" s="31" t="s">
        <v>1228</v>
      </c>
      <c r="G136" s="32" t="s">
        <v>1227</v>
      </c>
      <c r="H136" s="32" t="s">
        <v>1227</v>
      </c>
      <c r="I136" s="38" t="s">
        <v>478</v>
      </c>
      <c r="J136" s="39" t="s">
        <v>87</v>
      </c>
      <c r="K136" s="44" t="s">
        <v>140</v>
      </c>
      <c r="L136" s="38" t="s">
        <v>141</v>
      </c>
      <c r="M136" s="41" t="s">
        <v>89</v>
      </c>
      <c r="N136" s="42" t="s">
        <v>113</v>
      </c>
      <c r="O136" s="43">
        <v>8</v>
      </c>
      <c r="P136" s="55">
        <v>7.8540000000000001</v>
      </c>
      <c r="Q136" s="65">
        <v>7.8540000000000001</v>
      </c>
      <c r="R136" s="65"/>
      <c r="S136" s="65"/>
      <c r="T136" s="65"/>
      <c r="U136" s="65"/>
      <c r="V136" s="65">
        <v>2017</v>
      </c>
      <c r="W136" s="55">
        <v>2019</v>
      </c>
      <c r="X136" s="71" t="s">
        <v>1229</v>
      </c>
      <c r="Y136" s="72" t="s">
        <v>1230</v>
      </c>
      <c r="Z136" s="73">
        <v>24162</v>
      </c>
      <c r="AA136" s="73">
        <v>17714.654699999999</v>
      </c>
      <c r="AB136" s="73">
        <v>8392</v>
      </c>
      <c r="AC136" s="73">
        <v>9425</v>
      </c>
      <c r="AD136" s="79">
        <v>15770</v>
      </c>
      <c r="AE136" s="86"/>
      <c r="AF136" s="86"/>
      <c r="AG136" s="67">
        <f t="shared" si="14"/>
        <v>29844.400000000001</v>
      </c>
      <c r="AH136" s="67">
        <f t="shared" si="15"/>
        <v>8392</v>
      </c>
      <c r="AI136" s="88"/>
      <c r="AJ136" s="79"/>
      <c r="AK136" s="88"/>
      <c r="AL136" s="88"/>
      <c r="AM136" s="88"/>
      <c r="AN136" s="88"/>
      <c r="AO136" s="88"/>
      <c r="AP136" s="88"/>
      <c r="AQ136" s="88"/>
      <c r="AR136" s="55"/>
      <c r="AS136" s="55">
        <v>14582.4</v>
      </c>
      <c r="AT136" s="55">
        <v>4800</v>
      </c>
      <c r="AU136" s="93" t="s">
        <v>93</v>
      </c>
      <c r="AV136" s="55"/>
      <c r="AW136" s="94"/>
      <c r="AX136" s="94"/>
      <c r="AY136" s="95" t="s">
        <v>93</v>
      </c>
      <c r="AZ136" s="95"/>
      <c r="BA136" s="95">
        <v>14262</v>
      </c>
      <c r="BB136" s="100">
        <v>3592</v>
      </c>
      <c r="BC136" s="95" t="s">
        <v>94</v>
      </c>
      <c r="BD136" s="95">
        <v>7.9</v>
      </c>
      <c r="BE136" s="102">
        <v>1000</v>
      </c>
      <c r="BF136" s="95"/>
      <c r="BG136" s="95"/>
      <c r="BH136" s="95"/>
      <c r="BI136" s="95">
        <f>VLOOKUP(D136,'部省规划资金拨付（年报数据）'!$C$8:'部省规划资金拨付（年报数据）'!$BE$464,18,FALSE)</f>
        <v>20900</v>
      </c>
      <c r="BJ136" s="43">
        <v>5035</v>
      </c>
      <c r="BK136" s="43">
        <v>3357</v>
      </c>
      <c r="BL136" s="43"/>
      <c r="BM136" s="43">
        <v>5035</v>
      </c>
      <c r="BN136" s="43">
        <v>3357</v>
      </c>
      <c r="BO136" s="43"/>
      <c r="BP136" s="43">
        <v>3357</v>
      </c>
      <c r="BQ136" s="43"/>
      <c r="BR136" s="43"/>
      <c r="BS136" s="43"/>
      <c r="BT136" s="43">
        <f t="shared" si="16"/>
        <v>8392</v>
      </c>
      <c r="BU136" s="106" t="s">
        <v>426</v>
      </c>
      <c r="BV136" s="106" t="s">
        <v>426</v>
      </c>
      <c r="BW136" s="107">
        <f t="shared" si="17"/>
        <v>3262</v>
      </c>
      <c r="BX136" s="107">
        <f t="shared" si="18"/>
        <v>9322.6546999999991</v>
      </c>
      <c r="BY136" s="107">
        <f t="shared" si="19"/>
        <v>3262</v>
      </c>
      <c r="BZ136" s="107">
        <v>1601</v>
      </c>
      <c r="CA136" s="110"/>
      <c r="CB136" s="143" t="e">
        <f>VLOOKUP(D136,'[2]附表2-2'!$C$18:$C$185,1,FALSE)</f>
        <v>#N/A</v>
      </c>
      <c r="CC136" s="16">
        <v>21400</v>
      </c>
    </row>
    <row r="137" spans="1:82" s="17" customFormat="1" ht="36" hidden="1">
      <c r="A137" s="28">
        <v>133</v>
      </c>
      <c r="B137" s="28" t="s">
        <v>331</v>
      </c>
      <c r="C137" s="28" t="s">
        <v>889</v>
      </c>
      <c r="D137" s="145" t="s">
        <v>1033</v>
      </c>
      <c r="E137" s="34" t="s">
        <v>1034</v>
      </c>
      <c r="F137" s="31" t="s">
        <v>1034</v>
      </c>
      <c r="G137" s="32" t="s">
        <v>1033</v>
      </c>
      <c r="H137" s="32" t="s">
        <v>1034</v>
      </c>
      <c r="I137" s="38" t="s">
        <v>478</v>
      </c>
      <c r="J137" s="39" t="s">
        <v>87</v>
      </c>
      <c r="K137" s="46" t="s">
        <v>140</v>
      </c>
      <c r="L137" s="38" t="s">
        <v>141</v>
      </c>
      <c r="M137" s="48" t="s">
        <v>564</v>
      </c>
      <c r="N137" s="42" t="s">
        <v>113</v>
      </c>
      <c r="O137" s="43">
        <v>49</v>
      </c>
      <c r="P137" s="61">
        <v>48.296999999999997</v>
      </c>
      <c r="Q137" s="61"/>
      <c r="R137" s="61">
        <v>48.296999999999997</v>
      </c>
      <c r="S137" s="61"/>
      <c r="T137" s="61"/>
      <c r="U137" s="61"/>
      <c r="V137" s="61">
        <v>2016</v>
      </c>
      <c r="W137" s="61">
        <v>2019</v>
      </c>
      <c r="X137" s="71" t="s">
        <v>1035</v>
      </c>
      <c r="Y137" s="72" t="s">
        <v>1036</v>
      </c>
      <c r="Z137" s="73">
        <v>38301</v>
      </c>
      <c r="AA137" s="73">
        <v>27177.355500000001</v>
      </c>
      <c r="AB137" s="73">
        <v>21734</v>
      </c>
      <c r="AC137" s="73">
        <v>26563</v>
      </c>
      <c r="AD137" s="48">
        <v>16567</v>
      </c>
      <c r="AE137" s="67"/>
      <c r="AF137" s="67"/>
      <c r="AG137" s="67">
        <f t="shared" si="14"/>
        <v>35300</v>
      </c>
      <c r="AH137" s="67">
        <f t="shared" si="15"/>
        <v>15214</v>
      </c>
      <c r="AI137" s="48">
        <v>13500</v>
      </c>
      <c r="AJ137" s="48">
        <v>0</v>
      </c>
      <c r="AK137" s="48">
        <v>13500</v>
      </c>
      <c r="AL137" s="48"/>
      <c r="AM137" s="48"/>
      <c r="AN137" s="48"/>
      <c r="AO137" s="48"/>
      <c r="AP137" s="48"/>
      <c r="AQ137" s="48" t="s">
        <v>246</v>
      </c>
      <c r="AR137" s="48"/>
      <c r="AS137" s="61">
        <v>13500</v>
      </c>
      <c r="AT137" s="61">
        <v>13770</v>
      </c>
      <c r="AU137" s="48" t="s">
        <v>93</v>
      </c>
      <c r="AV137" s="61"/>
      <c r="AW137" s="94"/>
      <c r="AX137" s="94">
        <v>1444</v>
      </c>
      <c r="AY137" s="95" t="s">
        <v>93</v>
      </c>
      <c r="AZ137" s="95"/>
      <c r="BA137" s="95">
        <v>8200</v>
      </c>
      <c r="BB137" s="100"/>
      <c r="BC137" s="95" t="s">
        <v>93</v>
      </c>
      <c r="BD137" s="95"/>
      <c r="BE137" s="102">
        <v>100</v>
      </c>
      <c r="BF137" s="95"/>
      <c r="BG137" s="102" t="s">
        <v>93</v>
      </c>
      <c r="BH137" s="95"/>
      <c r="BI137" s="95">
        <f>VLOOKUP(D137,'部省规划资金拨付（年报数据）'!$C$8:'部省规划资金拨付（年报数据）'!$BE$464,18,FALSE)</f>
        <v>23601</v>
      </c>
      <c r="BJ137" s="43">
        <v>15214</v>
      </c>
      <c r="BK137" s="43">
        <v>0</v>
      </c>
      <c r="BL137" s="43"/>
      <c r="BM137" s="43">
        <v>15214</v>
      </c>
      <c r="BN137" s="43">
        <v>0</v>
      </c>
      <c r="BO137" s="43"/>
      <c r="BP137" s="43"/>
      <c r="BQ137" s="43"/>
      <c r="BR137" s="43"/>
      <c r="BS137" s="43"/>
      <c r="BT137" s="43">
        <f t="shared" si="16"/>
        <v>15214</v>
      </c>
      <c r="BU137" s="106" t="s">
        <v>416</v>
      </c>
      <c r="BV137" s="106" t="s">
        <v>1037</v>
      </c>
      <c r="BW137" s="107">
        <f t="shared" si="17"/>
        <v>8180</v>
      </c>
      <c r="BX137" s="107">
        <f t="shared" si="18"/>
        <v>5443.3555000000015</v>
      </c>
      <c r="BY137" s="107">
        <f t="shared" si="19"/>
        <v>5443.3555000000015</v>
      </c>
      <c r="BZ137" s="107">
        <v>2722</v>
      </c>
      <c r="CA137" s="110" t="s">
        <v>1037</v>
      </c>
      <c r="CB137" s="143" t="str">
        <f>VLOOKUP(D137,'[2]附表2-2'!$C$18:$C$185,1,FALSE)</f>
        <v>G242新晃县城-平伦坳</v>
      </c>
      <c r="CC137" s="16">
        <v>23601</v>
      </c>
    </row>
    <row r="138" spans="1:82" s="17" customFormat="1" ht="36" hidden="1">
      <c r="A138" s="28">
        <v>134</v>
      </c>
      <c r="B138" s="28" t="s">
        <v>162</v>
      </c>
      <c r="C138" s="28" t="s">
        <v>633</v>
      </c>
      <c r="D138" s="36" t="s">
        <v>1038</v>
      </c>
      <c r="E138" s="31" t="s">
        <v>1039</v>
      </c>
      <c r="F138" s="31" t="s">
        <v>1039</v>
      </c>
      <c r="G138" s="32" t="s">
        <v>1039</v>
      </c>
      <c r="H138" s="32" t="s">
        <v>1038</v>
      </c>
      <c r="I138" s="38" t="s">
        <v>478</v>
      </c>
      <c r="J138" s="39" t="s">
        <v>87</v>
      </c>
      <c r="K138" s="44" t="s">
        <v>140</v>
      </c>
      <c r="L138" s="38" t="s">
        <v>141</v>
      </c>
      <c r="M138" s="41" t="s">
        <v>89</v>
      </c>
      <c r="N138" s="42" t="s">
        <v>113</v>
      </c>
      <c r="O138" s="43">
        <v>13</v>
      </c>
      <c r="P138" s="55">
        <v>13.006</v>
      </c>
      <c r="Q138" s="55"/>
      <c r="R138" s="55">
        <v>13.006</v>
      </c>
      <c r="S138" s="55"/>
      <c r="T138" s="55"/>
      <c r="U138" s="55"/>
      <c r="V138" s="55">
        <v>2016</v>
      </c>
      <c r="W138" s="55">
        <v>2018</v>
      </c>
      <c r="X138" s="71" t="s">
        <v>1040</v>
      </c>
      <c r="Y138" s="72" t="s">
        <v>1041</v>
      </c>
      <c r="Z138" s="73">
        <v>12222.11</v>
      </c>
      <c r="AA138" s="73">
        <v>8203.1851000000006</v>
      </c>
      <c r="AB138" s="73">
        <v>7084</v>
      </c>
      <c r="AC138" s="73">
        <v>5124</v>
      </c>
      <c r="AD138" s="67">
        <v>5138.1099999999997</v>
      </c>
      <c r="AE138" s="67"/>
      <c r="AF138" s="67"/>
      <c r="AG138" s="67">
        <f t="shared" si="14"/>
        <v>12736</v>
      </c>
      <c r="AH138" s="67">
        <f t="shared" si="15"/>
        <v>7084</v>
      </c>
      <c r="AI138" s="79">
        <v>7512</v>
      </c>
      <c r="AJ138" s="79">
        <v>4250</v>
      </c>
      <c r="AK138" s="79">
        <v>7512</v>
      </c>
      <c r="AL138" s="79"/>
      <c r="AM138" s="79"/>
      <c r="AN138" s="79">
        <v>2341</v>
      </c>
      <c r="AO138" s="79"/>
      <c r="AP138" s="79">
        <v>1909</v>
      </c>
      <c r="AQ138" s="79" t="s">
        <v>93</v>
      </c>
      <c r="AR138" s="79"/>
      <c r="AS138" s="55">
        <v>5124</v>
      </c>
      <c r="AT138" s="55">
        <v>2834</v>
      </c>
      <c r="AU138" s="93" t="s">
        <v>94</v>
      </c>
      <c r="AV138" s="55">
        <v>13.006</v>
      </c>
      <c r="AW138" s="94"/>
      <c r="AX138" s="94"/>
      <c r="AY138" s="95"/>
      <c r="AZ138" s="95"/>
      <c r="BA138" s="95"/>
      <c r="BB138" s="100"/>
      <c r="BC138" s="95"/>
      <c r="BD138" s="95"/>
      <c r="BE138" s="101">
        <v>100</v>
      </c>
      <c r="BF138" s="95"/>
      <c r="BG138" s="95"/>
      <c r="BH138" s="95"/>
      <c r="BI138" s="95">
        <f>VLOOKUP(D138,'部省规划资金拨付（年报数据）'!$C$8:'部省规划资金拨付（年报数据）'!$BE$464,18,FALSE)</f>
        <v>10497</v>
      </c>
      <c r="BJ138" s="43">
        <v>7084</v>
      </c>
      <c r="BK138" s="43">
        <v>0</v>
      </c>
      <c r="BL138" s="43"/>
      <c r="BM138" s="43">
        <v>7084</v>
      </c>
      <c r="BN138" s="43">
        <v>0</v>
      </c>
      <c r="BO138" s="43"/>
      <c r="BP138" s="43"/>
      <c r="BQ138" s="43"/>
      <c r="BR138" s="43"/>
      <c r="BS138" s="43"/>
      <c r="BT138" s="43">
        <f t="shared" si="16"/>
        <v>7084</v>
      </c>
      <c r="BU138" s="106" t="s">
        <v>426</v>
      </c>
      <c r="BV138" s="106" t="s">
        <v>426</v>
      </c>
      <c r="BW138" s="107">
        <f t="shared" si="17"/>
        <v>1725.1100000000006</v>
      </c>
      <c r="BX138" s="107">
        <f t="shared" si="18"/>
        <v>1119.1851000000006</v>
      </c>
      <c r="BY138" s="107">
        <f t="shared" si="19"/>
        <v>1119.1851000000006</v>
      </c>
      <c r="BZ138" s="107">
        <v>4112</v>
      </c>
      <c r="CA138" s="110"/>
      <c r="CB138" s="143" t="str">
        <f>VLOOKUP(D138,'[2]附表2-2'!$C$18:$C$185,1,FALSE)</f>
        <v>G536平江县青冲至伍市</v>
      </c>
      <c r="CC138" s="16">
        <v>10897</v>
      </c>
    </row>
    <row r="139" spans="1:82" s="17" customFormat="1" ht="36" hidden="1">
      <c r="A139" s="28">
        <v>135</v>
      </c>
      <c r="B139" s="28" t="s">
        <v>534</v>
      </c>
      <c r="C139" s="28" t="s">
        <v>1042</v>
      </c>
      <c r="D139" s="118" t="s">
        <v>1043</v>
      </c>
      <c r="E139" s="119" t="s">
        <v>1043</v>
      </c>
      <c r="F139" s="31" t="s">
        <v>1044</v>
      </c>
      <c r="G139" s="32" t="s">
        <v>1045</v>
      </c>
      <c r="H139" s="32" t="s">
        <v>1046</v>
      </c>
      <c r="I139" s="38" t="s">
        <v>478</v>
      </c>
      <c r="J139" s="39" t="s">
        <v>87</v>
      </c>
      <c r="K139" s="119" t="s">
        <v>88</v>
      </c>
      <c r="L139" s="47"/>
      <c r="M139" s="119" t="s">
        <v>89</v>
      </c>
      <c r="N139" s="42" t="s">
        <v>90</v>
      </c>
      <c r="O139" s="43">
        <v>88.328999999999994</v>
      </c>
      <c r="P139" s="55">
        <v>87.225999999999999</v>
      </c>
      <c r="Q139" s="55">
        <v>9.4369999999999994</v>
      </c>
      <c r="R139" s="55">
        <v>75.876419999999996</v>
      </c>
      <c r="S139" s="55"/>
      <c r="T139" s="55">
        <v>1432.58</v>
      </c>
      <c r="U139" s="55">
        <v>480</v>
      </c>
      <c r="V139" s="55">
        <v>2016</v>
      </c>
      <c r="W139" s="55">
        <v>2018</v>
      </c>
      <c r="X139" s="71" t="s">
        <v>1047</v>
      </c>
      <c r="Y139" s="72" t="s">
        <v>1048</v>
      </c>
      <c r="Z139" s="73">
        <v>95179</v>
      </c>
      <c r="AA139" s="73">
        <v>62380.165500000003</v>
      </c>
      <c r="AB139" s="73">
        <v>30711</v>
      </c>
      <c r="AC139" s="73">
        <v>34268.5</v>
      </c>
      <c r="AD139" s="67">
        <v>64468</v>
      </c>
      <c r="AE139" s="67"/>
      <c r="AF139" s="67"/>
      <c r="AG139" s="67">
        <f t="shared" si="14"/>
        <v>106485</v>
      </c>
      <c r="AH139" s="67">
        <f t="shared" si="15"/>
        <v>30710.7</v>
      </c>
      <c r="AI139" s="79">
        <v>32310</v>
      </c>
      <c r="AJ139" s="79">
        <v>0</v>
      </c>
      <c r="AK139" s="79">
        <v>32310</v>
      </c>
      <c r="AL139" s="79"/>
      <c r="AM139" s="79"/>
      <c r="AN139" s="79"/>
      <c r="AO139" s="79"/>
      <c r="AP139" s="79"/>
      <c r="AQ139" s="79" t="s">
        <v>246</v>
      </c>
      <c r="AR139" s="79"/>
      <c r="AS139" s="55">
        <v>40000</v>
      </c>
      <c r="AT139" s="55">
        <v>16740</v>
      </c>
      <c r="AU139" s="93" t="s">
        <v>93</v>
      </c>
      <c r="AV139" s="55"/>
      <c r="AW139" s="94"/>
      <c r="AX139" s="94"/>
      <c r="AY139" s="95" t="s">
        <v>93</v>
      </c>
      <c r="AZ139" s="95"/>
      <c r="BA139" s="95">
        <v>8000</v>
      </c>
      <c r="BB139" s="100">
        <v>4757.7</v>
      </c>
      <c r="BC139" s="95" t="s">
        <v>93</v>
      </c>
      <c r="BD139" s="95"/>
      <c r="BE139" s="101">
        <v>26175</v>
      </c>
      <c r="BF139" s="101">
        <v>9213</v>
      </c>
      <c r="BG139" s="101" t="s">
        <v>94</v>
      </c>
      <c r="BH139" s="101">
        <v>78</v>
      </c>
      <c r="BI139" s="95">
        <f>VLOOKUP(D139,'部省规划资金拨付（年报数据）'!$C$8:'部省规划资金拨付（年报数据）'!$BE$464,18,FALSE)</f>
        <v>16004</v>
      </c>
      <c r="BJ139" s="43">
        <v>18427</v>
      </c>
      <c r="BK139" s="43">
        <v>3070.7</v>
      </c>
      <c r="BL139" s="43"/>
      <c r="BM139" s="43">
        <v>18427</v>
      </c>
      <c r="BN139" s="43">
        <v>12284</v>
      </c>
      <c r="BO139" s="43">
        <v>9213</v>
      </c>
      <c r="BP139" s="43">
        <v>3071</v>
      </c>
      <c r="BQ139" s="43"/>
      <c r="BR139" s="43"/>
      <c r="BS139" s="43"/>
      <c r="BT139" s="43">
        <f t="shared" si="16"/>
        <v>30711</v>
      </c>
      <c r="BU139" s="106" t="s">
        <v>416</v>
      </c>
      <c r="BV139" s="106" t="s">
        <v>417</v>
      </c>
      <c r="BW139" s="107">
        <f t="shared" si="17"/>
        <v>79175</v>
      </c>
      <c r="BX139" s="107">
        <f t="shared" si="18"/>
        <v>31669.165500000003</v>
      </c>
      <c r="BY139" s="107">
        <f t="shared" si="19"/>
        <v>31669.165500000003</v>
      </c>
      <c r="BZ139" s="107">
        <v>7034</v>
      </c>
      <c r="CA139" s="110" t="s">
        <v>417</v>
      </c>
      <c r="CB139" s="143" t="str">
        <f>VLOOKUP(D139,'[2]附表2-2'!$C$18:$C$185,1,FALSE)</f>
        <v>株洲云龙楠山铺-醴陵塘坊</v>
      </c>
      <c r="CC139" s="16">
        <v>85008</v>
      </c>
    </row>
    <row r="140" spans="1:82" s="17" customFormat="1" ht="36" hidden="1">
      <c r="A140" s="28">
        <v>136</v>
      </c>
      <c r="B140" s="28" t="s">
        <v>293</v>
      </c>
      <c r="C140" s="28" t="s">
        <v>839</v>
      </c>
      <c r="D140" s="30" t="s">
        <v>1049</v>
      </c>
      <c r="E140" s="31" t="s">
        <v>1049</v>
      </c>
      <c r="F140" s="31" t="s">
        <v>1049</v>
      </c>
      <c r="G140" s="32" t="s">
        <v>1049</v>
      </c>
      <c r="H140" s="32" t="s">
        <v>1049</v>
      </c>
      <c r="I140" s="38" t="s">
        <v>478</v>
      </c>
      <c r="J140" s="39" t="s">
        <v>87</v>
      </c>
      <c r="K140" s="40" t="s">
        <v>88</v>
      </c>
      <c r="L140" s="38"/>
      <c r="M140" s="53" t="s">
        <v>765</v>
      </c>
      <c r="N140" s="42" t="s">
        <v>113</v>
      </c>
      <c r="O140" s="43">
        <v>30.5</v>
      </c>
      <c r="P140" s="55">
        <v>30.920999999999999</v>
      </c>
      <c r="Q140" s="48"/>
      <c r="R140" s="48">
        <v>30.920999999999999</v>
      </c>
      <c r="S140" s="48"/>
      <c r="T140" s="48"/>
      <c r="U140" s="66"/>
      <c r="V140" s="48">
        <v>2017</v>
      </c>
      <c r="W140" s="48">
        <v>2020</v>
      </c>
      <c r="X140" s="71" t="s">
        <v>1050</v>
      </c>
      <c r="Y140" s="72" t="s">
        <v>1051</v>
      </c>
      <c r="Z140" s="73">
        <v>38854.28</v>
      </c>
      <c r="AA140" s="73">
        <v>29022.732499999998</v>
      </c>
      <c r="AB140" s="73">
        <v>13914</v>
      </c>
      <c r="AC140" s="73">
        <v>17007</v>
      </c>
      <c r="AD140" s="79">
        <v>24940.28</v>
      </c>
      <c r="AE140" s="89"/>
      <c r="AF140" s="89"/>
      <c r="AG140" s="67">
        <f t="shared" si="14"/>
        <v>51380.006000000001</v>
      </c>
      <c r="AH140" s="67">
        <f t="shared" si="15"/>
        <v>10821.645</v>
      </c>
      <c r="AI140" s="79"/>
      <c r="AJ140" s="79"/>
      <c r="AK140" s="79"/>
      <c r="AL140" s="79"/>
      <c r="AM140" s="79"/>
      <c r="AN140" s="79"/>
      <c r="AO140" s="79"/>
      <c r="AP140" s="79"/>
      <c r="AQ140" s="79"/>
      <c r="AR140" s="79"/>
      <c r="AS140" s="55">
        <v>5320</v>
      </c>
      <c r="AT140" s="55">
        <v>1627.5</v>
      </c>
      <c r="AU140" s="93" t="s">
        <v>246</v>
      </c>
      <c r="AV140" s="55"/>
      <c r="AW140" s="94">
        <v>21877.995999999999</v>
      </c>
      <c r="AX140" s="94">
        <v>5948.1450000000004</v>
      </c>
      <c r="AY140" s="95" t="s">
        <v>93</v>
      </c>
      <c r="AZ140" s="95"/>
      <c r="BA140" s="95">
        <v>12528.01</v>
      </c>
      <c r="BB140" s="100"/>
      <c r="BC140" s="95" t="s">
        <v>93</v>
      </c>
      <c r="BD140" s="95"/>
      <c r="BE140" s="102">
        <v>11654</v>
      </c>
      <c r="BF140" s="102">
        <v>3246</v>
      </c>
      <c r="BG140" s="102" t="s">
        <v>94</v>
      </c>
      <c r="BH140" s="102">
        <v>31</v>
      </c>
      <c r="BI140" s="95">
        <f>VLOOKUP(D140,'部省规划资金拨付（年报数据）'!$C$8:'部省规划资金拨付（年报数据）'!$BE$464,18,FALSE)</f>
        <v>27528</v>
      </c>
      <c r="BJ140" s="43">
        <v>7575.5</v>
      </c>
      <c r="BK140" s="43">
        <v>0.145000000000437</v>
      </c>
      <c r="BL140" s="43"/>
      <c r="BM140" s="43">
        <v>7575.5</v>
      </c>
      <c r="BN140" s="43">
        <v>3099</v>
      </c>
      <c r="BO140" s="43">
        <v>3099</v>
      </c>
      <c r="BP140" s="43"/>
      <c r="BQ140" s="43"/>
      <c r="BR140" s="43"/>
      <c r="BS140" s="43"/>
      <c r="BT140" s="43">
        <f t="shared" si="16"/>
        <v>10674.5</v>
      </c>
      <c r="BU140" s="106" t="s">
        <v>416</v>
      </c>
      <c r="BV140" s="106" t="s">
        <v>417</v>
      </c>
      <c r="BW140" s="107">
        <f t="shared" si="17"/>
        <v>8086.7799999999988</v>
      </c>
      <c r="BX140" s="107">
        <f t="shared" si="18"/>
        <v>15108.732499999998</v>
      </c>
      <c r="BY140" s="107">
        <f t="shared" si="19"/>
        <v>8086.7799999999988</v>
      </c>
      <c r="BZ140" s="107">
        <v>4988</v>
      </c>
      <c r="CA140" s="110" t="s">
        <v>417</v>
      </c>
      <c r="CB140" s="143" t="str">
        <f>VLOOKUP(D140,'[2]附表2-2'!$C$18:$C$185,1,FALSE)</f>
        <v>G234临武梓木-楚江</v>
      </c>
      <c r="CC140" s="16">
        <v>28183</v>
      </c>
    </row>
    <row r="141" spans="1:82" s="17" customFormat="1" ht="36" hidden="1">
      <c r="A141" s="28">
        <v>137</v>
      </c>
      <c r="B141" s="28" t="s">
        <v>371</v>
      </c>
      <c r="C141" s="28" t="s">
        <v>1052</v>
      </c>
      <c r="D141" s="30" t="s">
        <v>1053</v>
      </c>
      <c r="E141" s="31" t="s">
        <v>1054</v>
      </c>
      <c r="F141" s="31" t="s">
        <v>1055</v>
      </c>
      <c r="G141" s="32"/>
      <c r="H141" s="32"/>
      <c r="I141" s="38" t="s">
        <v>478</v>
      </c>
      <c r="J141" s="39" t="s">
        <v>87</v>
      </c>
      <c r="K141" s="44" t="s">
        <v>140</v>
      </c>
      <c r="L141" s="38" t="s">
        <v>141</v>
      </c>
      <c r="M141" s="41" t="s">
        <v>89</v>
      </c>
      <c r="N141" s="42" t="s">
        <v>119</v>
      </c>
      <c r="O141" s="43">
        <v>15</v>
      </c>
      <c r="P141" s="55">
        <v>15</v>
      </c>
      <c r="Q141" s="62"/>
      <c r="R141" s="62"/>
      <c r="S141" s="62">
        <v>15</v>
      </c>
      <c r="T141" s="62"/>
      <c r="U141" s="62"/>
      <c r="V141" s="62">
        <v>2016</v>
      </c>
      <c r="W141" s="48">
        <v>2021</v>
      </c>
      <c r="X141" s="72" t="s">
        <v>1056</v>
      </c>
      <c r="Y141" s="72" t="s">
        <v>1057</v>
      </c>
      <c r="Z141" s="73">
        <v>19510</v>
      </c>
      <c r="AA141" s="73">
        <v>15014.7101</v>
      </c>
      <c r="AB141" s="73">
        <v>4318.2</v>
      </c>
      <c r="AC141" s="73"/>
      <c r="AD141" s="79">
        <v>15191.8</v>
      </c>
      <c r="AE141" s="55"/>
      <c r="AF141" s="55"/>
      <c r="AG141" s="67">
        <f t="shared" si="14"/>
        <v>14382.5</v>
      </c>
      <c r="AH141" s="67">
        <f t="shared" si="15"/>
        <v>2250</v>
      </c>
      <c r="AI141" s="79">
        <v>5655</v>
      </c>
      <c r="AJ141" s="79">
        <v>0</v>
      </c>
      <c r="AK141" s="79">
        <v>5655</v>
      </c>
      <c r="AL141" s="79"/>
      <c r="AM141" s="79"/>
      <c r="AN141" s="79"/>
      <c r="AO141" s="79"/>
      <c r="AP141" s="79"/>
      <c r="AQ141" s="79" t="s">
        <v>246</v>
      </c>
      <c r="AR141" s="79"/>
      <c r="AS141" s="55">
        <v>3769.5</v>
      </c>
      <c r="AT141" s="55">
        <v>2250</v>
      </c>
      <c r="AU141" s="93" t="s">
        <v>93</v>
      </c>
      <c r="AV141" s="55"/>
      <c r="AW141" s="94"/>
      <c r="AX141" s="94"/>
      <c r="AY141" s="95" t="s">
        <v>246</v>
      </c>
      <c r="AZ141" s="95"/>
      <c r="BA141" s="95"/>
      <c r="BB141" s="100"/>
      <c r="BC141" s="95"/>
      <c r="BD141" s="95"/>
      <c r="BE141" s="102">
        <v>4958</v>
      </c>
      <c r="BF141" s="95"/>
      <c r="BG141" s="102" t="s">
        <v>94</v>
      </c>
      <c r="BH141" s="102">
        <v>14</v>
      </c>
      <c r="BI141" s="95">
        <f>VLOOKUP(D141,'部省规划资金拨付（年报数据）'!$C$8:'部省规划资金拨付（年报数据）'!$BE$464,18,FALSE)</f>
        <v>14552</v>
      </c>
      <c r="BJ141" s="43">
        <v>0</v>
      </c>
      <c r="BK141" s="43">
        <v>2250</v>
      </c>
      <c r="BL141" s="43"/>
      <c r="BM141" s="43">
        <v>0</v>
      </c>
      <c r="BN141" s="43">
        <v>1783</v>
      </c>
      <c r="BO141" s="43"/>
      <c r="BP141" s="43">
        <v>1783</v>
      </c>
      <c r="BQ141" s="43"/>
      <c r="BR141" s="43">
        <v>454</v>
      </c>
      <c r="BS141" s="43">
        <v>13</v>
      </c>
      <c r="BT141" s="43">
        <f t="shared" si="16"/>
        <v>2250</v>
      </c>
      <c r="BU141" s="106" t="s">
        <v>416</v>
      </c>
      <c r="BV141" s="106" t="s">
        <v>417</v>
      </c>
      <c r="BW141" s="107">
        <f t="shared" si="17"/>
        <v>2889.8</v>
      </c>
      <c r="BX141" s="107">
        <f t="shared" si="18"/>
        <v>10696.5101</v>
      </c>
      <c r="BY141" s="107">
        <f t="shared" si="19"/>
        <v>2889.8</v>
      </c>
      <c r="BZ141" s="107">
        <v>1626</v>
      </c>
      <c r="CA141" s="110" t="s">
        <v>417</v>
      </c>
      <c r="CB141" s="143" t="str">
        <f>VLOOKUP(D141,'[2]附表2-2'!$C$18:$C$185,1,FALSE)</f>
        <v>保靖夯沙至吉首德夯公路</v>
      </c>
      <c r="CC141" s="16">
        <v>16432</v>
      </c>
    </row>
    <row r="142" spans="1:82" s="111" customFormat="1" ht="36" hidden="1">
      <c r="A142" s="28">
        <v>138</v>
      </c>
      <c r="B142" s="28" t="s">
        <v>162</v>
      </c>
      <c r="C142" s="28" t="s">
        <v>185</v>
      </c>
      <c r="D142" s="30" t="s">
        <v>1058</v>
      </c>
      <c r="E142" s="31" t="s">
        <v>1059</v>
      </c>
      <c r="F142" s="31" t="s">
        <v>1060</v>
      </c>
      <c r="G142" s="32"/>
      <c r="H142" s="32"/>
      <c r="I142" s="38" t="s">
        <v>478</v>
      </c>
      <c r="J142" s="39" t="s">
        <v>87</v>
      </c>
      <c r="K142" s="40" t="s">
        <v>88</v>
      </c>
      <c r="L142" s="38"/>
      <c r="M142" s="129" t="s">
        <v>134</v>
      </c>
      <c r="N142" s="42" t="s">
        <v>90</v>
      </c>
      <c r="O142" s="43">
        <v>24.5</v>
      </c>
      <c r="P142" s="55">
        <v>24.606999999999999</v>
      </c>
      <c r="Q142" s="66">
        <v>24.606999999999999</v>
      </c>
      <c r="R142" s="66"/>
      <c r="S142" s="66"/>
      <c r="T142" s="66"/>
      <c r="U142" s="66"/>
      <c r="V142" s="66">
        <v>2017</v>
      </c>
      <c r="W142" s="66">
        <v>2020</v>
      </c>
      <c r="X142" s="71" t="s">
        <v>1061</v>
      </c>
      <c r="Y142" s="72" t="s">
        <v>1062</v>
      </c>
      <c r="Z142" s="73">
        <v>76571</v>
      </c>
      <c r="AA142" s="73">
        <v>55691.580600000001</v>
      </c>
      <c r="AB142" s="73">
        <v>13240</v>
      </c>
      <c r="AC142" s="73"/>
      <c r="AD142" s="67">
        <v>63331</v>
      </c>
      <c r="AE142" s="55"/>
      <c r="AF142" s="55"/>
      <c r="AG142" s="67">
        <f t="shared" si="14"/>
        <v>76451.8</v>
      </c>
      <c r="AH142" s="67">
        <f t="shared" si="15"/>
        <v>9268</v>
      </c>
      <c r="AI142" s="79"/>
      <c r="AJ142" s="79"/>
      <c r="AK142" s="79"/>
      <c r="AL142" s="79"/>
      <c r="AM142" s="79"/>
      <c r="AN142" s="79"/>
      <c r="AO142" s="79"/>
      <c r="AP142" s="79"/>
      <c r="AQ142" s="79"/>
      <c r="AR142" s="79"/>
      <c r="AS142" s="55">
        <v>13305</v>
      </c>
      <c r="AT142" s="55">
        <v>1455.6</v>
      </c>
      <c r="AU142" s="93" t="s">
        <v>246</v>
      </c>
      <c r="AV142" s="55"/>
      <c r="AW142" s="94">
        <v>24980.5</v>
      </c>
      <c r="AX142" s="94">
        <v>7812.4</v>
      </c>
      <c r="AY142" s="95" t="s">
        <v>93</v>
      </c>
      <c r="AZ142" s="95"/>
      <c r="BA142" s="95">
        <v>22971.3</v>
      </c>
      <c r="BB142" s="100"/>
      <c r="BC142" s="95" t="s">
        <v>93</v>
      </c>
      <c r="BD142" s="95"/>
      <c r="BE142" s="101">
        <v>15195</v>
      </c>
      <c r="BF142" s="95"/>
      <c r="BG142" s="101" t="s">
        <v>94</v>
      </c>
      <c r="BH142" s="95">
        <v>25</v>
      </c>
      <c r="BI142" s="95">
        <f>VLOOKUP(D142,'部省规划资金拨付（年报数据）'!$C$8:'部省规划资金拨付（年报数据）'!$BE$464,18,FALSE)</f>
        <v>59056</v>
      </c>
      <c r="BJ142" s="43">
        <v>5050</v>
      </c>
      <c r="BK142" s="43">
        <v>4218</v>
      </c>
      <c r="BL142" s="43"/>
      <c r="BM142" s="43">
        <v>5050</v>
      </c>
      <c r="BN142" s="43">
        <v>0</v>
      </c>
      <c r="BO142" s="43"/>
      <c r="BP142" s="43"/>
      <c r="BQ142" s="43"/>
      <c r="BR142" s="43">
        <v>1450</v>
      </c>
      <c r="BS142" s="43">
        <v>2768</v>
      </c>
      <c r="BT142" s="43">
        <f t="shared" si="16"/>
        <v>9268</v>
      </c>
      <c r="BU142" s="106" t="s">
        <v>416</v>
      </c>
      <c r="BV142" s="106" t="s">
        <v>417</v>
      </c>
      <c r="BW142" s="107">
        <f t="shared" si="17"/>
        <v>13543</v>
      </c>
      <c r="BX142" s="107">
        <f t="shared" si="18"/>
        <v>42451.580600000001</v>
      </c>
      <c r="BY142" s="107">
        <f t="shared" si="19"/>
        <v>13543</v>
      </c>
      <c r="BZ142" s="107">
        <v>1892</v>
      </c>
      <c r="CA142" s="110" t="s">
        <v>417</v>
      </c>
      <c r="CB142" s="143" t="str">
        <f>VLOOKUP(D142,'[2]附表2-2'!$C$18:$C$185,1,FALSE)</f>
        <v>临湘鸭栏-长安</v>
      </c>
      <c r="CC142" s="16">
        <v>61056</v>
      </c>
      <c r="CD142" s="15">
        <f t="shared" ref="CD142:CD147" si="20">CC142/Z142</f>
        <v>0.79737759726267121</v>
      </c>
    </row>
    <row r="143" spans="1:82" s="17" customFormat="1" ht="36" hidden="1">
      <c r="A143" s="28">
        <v>139</v>
      </c>
      <c r="B143" s="155" t="s">
        <v>79</v>
      </c>
      <c r="C143" s="155" t="s">
        <v>501</v>
      </c>
      <c r="D143" s="156" t="s">
        <v>1063</v>
      </c>
      <c r="E143" s="157" t="s">
        <v>1064</v>
      </c>
      <c r="F143" s="157" t="s">
        <v>1064</v>
      </c>
      <c r="G143" s="158"/>
      <c r="H143" s="158"/>
      <c r="I143" s="160" t="s">
        <v>478</v>
      </c>
      <c r="J143" s="161" t="s">
        <v>87</v>
      </c>
      <c r="K143" s="162" t="s">
        <v>88</v>
      </c>
      <c r="L143" s="160"/>
      <c r="M143" s="163" t="s">
        <v>89</v>
      </c>
      <c r="N143" s="164" t="s">
        <v>119</v>
      </c>
      <c r="O143" s="165">
        <v>15</v>
      </c>
      <c r="P143" s="166">
        <v>14</v>
      </c>
      <c r="Q143" s="166">
        <v>14</v>
      </c>
      <c r="R143" s="166"/>
      <c r="S143" s="166"/>
      <c r="T143" s="166"/>
      <c r="U143" s="166"/>
      <c r="V143" s="166">
        <v>2018</v>
      </c>
      <c r="W143" s="166">
        <v>2020</v>
      </c>
      <c r="X143" s="169" t="s">
        <v>1065</v>
      </c>
      <c r="Y143" s="169" t="s">
        <v>1066</v>
      </c>
      <c r="Z143" s="172">
        <v>133031</v>
      </c>
      <c r="AA143" s="172">
        <v>86568.57</v>
      </c>
      <c r="AB143" s="172">
        <v>3040</v>
      </c>
      <c r="AC143" s="172"/>
      <c r="AD143" s="173">
        <v>129991</v>
      </c>
      <c r="AE143" s="173"/>
      <c r="AF143" s="173"/>
      <c r="AG143" s="67">
        <f t="shared" si="14"/>
        <v>55475.7</v>
      </c>
      <c r="AH143" s="67">
        <f t="shared" si="15"/>
        <v>3040</v>
      </c>
      <c r="AI143" s="175"/>
      <c r="AJ143" s="175"/>
      <c r="AK143" s="175"/>
      <c r="AL143" s="175"/>
      <c r="AM143" s="175"/>
      <c r="AN143" s="175"/>
      <c r="AO143" s="175"/>
      <c r="AP143" s="175"/>
      <c r="AQ143" s="175"/>
      <c r="AR143" s="175"/>
      <c r="AS143" s="176"/>
      <c r="AT143" s="176"/>
      <c r="AU143" s="177"/>
      <c r="AV143" s="176"/>
      <c r="AW143" s="178">
        <v>6300</v>
      </c>
      <c r="AX143" s="178">
        <v>840</v>
      </c>
      <c r="AY143" s="104" t="s">
        <v>246</v>
      </c>
      <c r="AZ143" s="104"/>
      <c r="BA143" s="104">
        <v>17121.7</v>
      </c>
      <c r="BB143" s="179">
        <v>1288</v>
      </c>
      <c r="BC143" s="104" t="s">
        <v>93</v>
      </c>
      <c r="BD143" s="104"/>
      <c r="BE143" s="95">
        <v>32054</v>
      </c>
      <c r="BF143" s="95">
        <v>912</v>
      </c>
      <c r="BG143" s="95" t="s">
        <v>94</v>
      </c>
      <c r="BH143" s="95">
        <v>15</v>
      </c>
      <c r="BI143" s="95">
        <f>VLOOKUP(D143,'部省规划资金拨付（年报数据）'!$C$8:'部省规划资金拨付（年报数据）'!$BE$464,18,FALSE)</f>
        <v>100977.4</v>
      </c>
      <c r="BJ143" s="165">
        <v>979</v>
      </c>
      <c r="BK143" s="165">
        <v>1149</v>
      </c>
      <c r="BL143" s="165"/>
      <c r="BM143" s="165">
        <v>979</v>
      </c>
      <c r="BN143" s="165">
        <v>845</v>
      </c>
      <c r="BO143" s="165"/>
      <c r="BP143" s="165">
        <v>845</v>
      </c>
      <c r="BQ143" s="165"/>
      <c r="BR143" s="165">
        <v>215</v>
      </c>
      <c r="BS143" s="165">
        <v>89</v>
      </c>
      <c r="BT143" s="43">
        <f t="shared" si="16"/>
        <v>2128</v>
      </c>
      <c r="BU143" s="182" t="s">
        <v>416</v>
      </c>
      <c r="BV143" s="182" t="s">
        <v>417</v>
      </c>
      <c r="BW143" s="107">
        <f t="shared" si="17"/>
        <v>31141.600000000006</v>
      </c>
      <c r="BX143" s="107">
        <f t="shared" si="18"/>
        <v>83528.570000000007</v>
      </c>
      <c r="BY143" s="107">
        <f t="shared" si="19"/>
        <v>31141.600000000006</v>
      </c>
      <c r="BZ143" s="183">
        <v>1000</v>
      </c>
      <c r="CA143" s="184" t="s">
        <v>417</v>
      </c>
      <c r="CB143" s="143" t="str">
        <f>VLOOKUP(D143,'[2]附表2-2'!$C$18:$C$185,1,FALSE)</f>
        <v>岳宁大道凤凰山互通至南田坪公路</v>
      </c>
      <c r="CC143" s="16">
        <v>105277.4</v>
      </c>
      <c r="CD143" s="15">
        <f t="shared" si="20"/>
        <v>0.79137494268253261</v>
      </c>
    </row>
    <row r="144" spans="1:82" s="17" customFormat="1" ht="36" hidden="1">
      <c r="A144" s="28">
        <v>140</v>
      </c>
      <c r="B144" s="28" t="s">
        <v>534</v>
      </c>
      <c r="C144" s="28" t="s">
        <v>1067</v>
      </c>
      <c r="D144" s="118" t="s">
        <v>1068</v>
      </c>
      <c r="E144" s="119" t="s">
        <v>558</v>
      </c>
      <c r="F144" s="31" t="s">
        <v>1069</v>
      </c>
      <c r="G144" s="32"/>
      <c r="H144" s="32"/>
      <c r="I144" s="159" t="s">
        <v>478</v>
      </c>
      <c r="J144" s="39" t="s">
        <v>87</v>
      </c>
      <c r="K144" s="119" t="s">
        <v>88</v>
      </c>
      <c r="L144" s="47"/>
      <c r="M144" s="119" t="s">
        <v>165</v>
      </c>
      <c r="N144" s="42" t="s">
        <v>90</v>
      </c>
      <c r="O144" s="43">
        <v>14.170999999999999</v>
      </c>
      <c r="P144" s="55">
        <v>14.170999999999999</v>
      </c>
      <c r="Q144" s="55">
        <v>13.856999999999999</v>
      </c>
      <c r="R144" s="55"/>
      <c r="S144" s="55"/>
      <c r="T144" s="55">
        <v>314</v>
      </c>
      <c r="U144" s="55"/>
      <c r="V144" s="55">
        <v>2016</v>
      </c>
      <c r="W144" s="48">
        <v>2021</v>
      </c>
      <c r="X144" s="71" t="s">
        <v>1070</v>
      </c>
      <c r="Y144" s="72" t="s">
        <v>1071</v>
      </c>
      <c r="Z144" s="73">
        <v>69788</v>
      </c>
      <c r="AA144" s="73">
        <v>48431.246099999997</v>
      </c>
      <c r="AB144" s="73">
        <v>9468</v>
      </c>
      <c r="AC144" s="73"/>
      <c r="AD144" s="67">
        <v>60320</v>
      </c>
      <c r="AE144" s="67"/>
      <c r="AF144" s="67"/>
      <c r="AG144" s="67">
        <f t="shared" si="14"/>
        <v>69788</v>
      </c>
      <c r="AH144" s="67">
        <f t="shared" si="15"/>
        <v>9468</v>
      </c>
      <c r="AI144" s="79">
        <v>10000</v>
      </c>
      <c r="AJ144" s="79">
        <v>947</v>
      </c>
      <c r="AK144" s="79">
        <v>10000</v>
      </c>
      <c r="AL144" s="79"/>
      <c r="AM144" s="79"/>
      <c r="AN144" s="79"/>
      <c r="AO144" s="79"/>
      <c r="AP144" s="79">
        <v>947</v>
      </c>
      <c r="AQ144" s="79" t="s">
        <v>93</v>
      </c>
      <c r="AR144" s="79"/>
      <c r="AS144" s="55">
        <v>24894</v>
      </c>
      <c r="AT144" s="55">
        <v>3787</v>
      </c>
      <c r="AU144" s="93" t="s">
        <v>93</v>
      </c>
      <c r="AV144" s="55"/>
      <c r="AW144" s="94"/>
      <c r="AX144" s="94"/>
      <c r="AY144" s="95" t="s">
        <v>93</v>
      </c>
      <c r="AZ144" s="95"/>
      <c r="BA144" s="95"/>
      <c r="BB144" s="100"/>
      <c r="BC144" s="95"/>
      <c r="BD144" s="95"/>
      <c r="BE144" s="95">
        <v>34894</v>
      </c>
      <c r="BF144" s="95">
        <v>4734</v>
      </c>
      <c r="BG144" s="95" t="s">
        <v>94</v>
      </c>
      <c r="BH144" s="95">
        <v>14</v>
      </c>
      <c r="BI144" s="95">
        <f>VLOOKUP(D144,'部省规划资金拨付（年报数据）'!$C$8:'部省规划资金拨付（年报数据）'!$BE$464,18,FALSE)</f>
        <v>60040</v>
      </c>
      <c r="BJ144" s="43">
        <v>4734</v>
      </c>
      <c r="BK144" s="43">
        <v>0</v>
      </c>
      <c r="BL144" s="43"/>
      <c r="BM144" s="43">
        <v>4734</v>
      </c>
      <c r="BN144" s="43">
        <v>0</v>
      </c>
      <c r="BO144" s="43"/>
      <c r="BP144" s="43"/>
      <c r="BQ144" s="43"/>
      <c r="BR144" s="43">
        <v>838</v>
      </c>
      <c r="BS144" s="43"/>
      <c r="BT144" s="43">
        <f t="shared" si="16"/>
        <v>5572</v>
      </c>
      <c r="BU144" s="106" t="s">
        <v>416</v>
      </c>
      <c r="BV144" s="106" t="s">
        <v>417</v>
      </c>
      <c r="BW144" s="107">
        <f t="shared" si="17"/>
        <v>5852</v>
      </c>
      <c r="BX144" s="107">
        <f t="shared" si="18"/>
        <v>38963.246099999997</v>
      </c>
      <c r="BY144" s="107">
        <f t="shared" si="19"/>
        <v>5852</v>
      </c>
      <c r="BZ144" s="107">
        <v>1824</v>
      </c>
      <c r="CA144" s="110" t="s">
        <v>417</v>
      </c>
      <c r="CB144" s="143" t="str">
        <f>VLOOKUP(D144,'[2]附表2-2'!$C$18:$C$185,1,FALSE)</f>
        <v>S331醴陵市周家冲至芦淞区栗塘</v>
      </c>
      <c r="CC144" s="16">
        <v>60040</v>
      </c>
      <c r="CD144" s="15">
        <f t="shared" si="20"/>
        <v>0.86031982575801003</v>
      </c>
    </row>
    <row r="145" spans="1:82" s="17" customFormat="1" ht="36" hidden="1">
      <c r="A145" s="28">
        <v>141</v>
      </c>
      <c r="B145" s="28" t="s">
        <v>190</v>
      </c>
      <c r="C145" s="28" t="s">
        <v>702</v>
      </c>
      <c r="D145" s="30" t="s">
        <v>1072</v>
      </c>
      <c r="E145" s="31" t="s">
        <v>1073</v>
      </c>
      <c r="F145" s="31" t="s">
        <v>1073</v>
      </c>
      <c r="G145" s="32"/>
      <c r="H145" s="32"/>
      <c r="I145" s="38" t="s">
        <v>478</v>
      </c>
      <c r="J145" s="39" t="s">
        <v>1074</v>
      </c>
      <c r="K145" s="40" t="s">
        <v>88</v>
      </c>
      <c r="L145" s="38"/>
      <c r="M145" s="41" t="s">
        <v>165</v>
      </c>
      <c r="N145" s="56"/>
      <c r="O145" s="57"/>
      <c r="P145" s="55">
        <v>10.651999999999999</v>
      </c>
      <c r="Q145" s="55"/>
      <c r="R145" s="55"/>
      <c r="S145" s="55">
        <v>10.651999999999999</v>
      </c>
      <c r="T145" s="55"/>
      <c r="U145" s="55"/>
      <c r="V145" s="55">
        <v>2017</v>
      </c>
      <c r="W145" s="55">
        <v>2019</v>
      </c>
      <c r="X145" s="71" t="s">
        <v>1075</v>
      </c>
      <c r="Y145" s="75"/>
      <c r="Z145" s="73">
        <v>7002</v>
      </c>
      <c r="AA145" s="73"/>
      <c r="AB145" s="73">
        <v>2130.4</v>
      </c>
      <c r="AC145" s="73"/>
      <c r="AD145" s="67">
        <v>4871.6000000000004</v>
      </c>
      <c r="AE145" s="67"/>
      <c r="AF145" s="67"/>
      <c r="AG145" s="67">
        <f t="shared" si="14"/>
        <v>7997.6</v>
      </c>
      <c r="AH145" s="67">
        <f t="shared" si="15"/>
        <v>639.12</v>
      </c>
      <c r="AI145" s="79"/>
      <c r="AJ145" s="79"/>
      <c r="AK145" s="79"/>
      <c r="AL145" s="79"/>
      <c r="AM145" s="79"/>
      <c r="AN145" s="79"/>
      <c r="AO145" s="79"/>
      <c r="AP145" s="79"/>
      <c r="AQ145" s="79"/>
      <c r="AR145" s="79"/>
      <c r="AS145" s="55">
        <v>1540</v>
      </c>
      <c r="AT145" s="55">
        <v>495</v>
      </c>
      <c r="AU145" s="93" t="s">
        <v>246</v>
      </c>
      <c r="AV145" s="55"/>
      <c r="AW145" s="94"/>
      <c r="AX145" s="94"/>
      <c r="AY145" s="95"/>
      <c r="AZ145" s="95"/>
      <c r="BA145" s="95">
        <v>2100.6</v>
      </c>
      <c r="BB145" s="100">
        <v>144.12</v>
      </c>
      <c r="BC145" s="95" t="s">
        <v>1076</v>
      </c>
      <c r="BD145" s="95"/>
      <c r="BE145" s="101">
        <v>4357</v>
      </c>
      <c r="BF145" s="95"/>
      <c r="BG145" s="101" t="s">
        <v>94</v>
      </c>
      <c r="BH145" s="101">
        <v>11</v>
      </c>
      <c r="BI145" s="95"/>
      <c r="BJ145" s="43">
        <v>0</v>
      </c>
      <c r="BK145" s="43">
        <v>639.12</v>
      </c>
      <c r="BL145" s="43"/>
      <c r="BM145" s="43">
        <v>0</v>
      </c>
      <c r="BN145" s="43">
        <v>0</v>
      </c>
      <c r="BO145" s="43"/>
      <c r="BP145" s="43"/>
      <c r="BQ145" s="43"/>
      <c r="BR145" s="43"/>
      <c r="BS145" s="43"/>
      <c r="BT145" s="43">
        <f t="shared" si="16"/>
        <v>0</v>
      </c>
      <c r="BU145" s="106" t="s">
        <v>1077</v>
      </c>
      <c r="BV145" s="95" t="s">
        <v>417</v>
      </c>
      <c r="BW145" s="107">
        <f t="shared" si="17"/>
        <v>4871.6000000000004</v>
      </c>
      <c r="BX145" s="107">
        <f t="shared" si="18"/>
        <v>-2130.4</v>
      </c>
      <c r="BY145" s="107"/>
      <c r="BZ145" s="107">
        <v>2081</v>
      </c>
      <c r="CA145" s="110" t="s">
        <v>417</v>
      </c>
      <c r="CB145" s="143" t="str">
        <f>VLOOKUP(D145,'[2]附表2-2'!$C$18:$C$185,1,FALSE)</f>
        <v>三角堤至西湖镇公路</v>
      </c>
      <c r="CC145" s="16">
        <v>4070</v>
      </c>
      <c r="CD145" s="15">
        <f t="shared" si="20"/>
        <v>0.58126249642959149</v>
      </c>
    </row>
    <row r="146" spans="1:82" s="17" customFormat="1" ht="36" hidden="1">
      <c r="A146" s="28">
        <v>142</v>
      </c>
      <c r="B146" s="28" t="s">
        <v>190</v>
      </c>
      <c r="C146" s="28" t="s">
        <v>711</v>
      </c>
      <c r="D146" s="30" t="s">
        <v>1078</v>
      </c>
      <c r="E146" s="31" t="s">
        <v>1078</v>
      </c>
      <c r="F146" s="31" t="s">
        <v>1079</v>
      </c>
      <c r="G146" s="32"/>
      <c r="H146" s="32"/>
      <c r="I146" s="38" t="s">
        <v>478</v>
      </c>
      <c r="J146" s="39" t="s">
        <v>87</v>
      </c>
      <c r="K146" s="40" t="s">
        <v>88</v>
      </c>
      <c r="L146" s="38"/>
      <c r="M146" s="41" t="s">
        <v>89</v>
      </c>
      <c r="N146" s="42" t="s">
        <v>90</v>
      </c>
      <c r="O146" s="43">
        <v>10</v>
      </c>
      <c r="P146" s="55">
        <v>10.384</v>
      </c>
      <c r="Q146" s="55">
        <v>10.384</v>
      </c>
      <c r="R146" s="55"/>
      <c r="S146" s="55"/>
      <c r="T146" s="55"/>
      <c r="U146" s="55"/>
      <c r="V146" s="55">
        <v>2017</v>
      </c>
      <c r="W146" s="55">
        <v>2020</v>
      </c>
      <c r="X146" s="72" t="s">
        <v>1080</v>
      </c>
      <c r="Y146" s="72" t="s">
        <v>1081</v>
      </c>
      <c r="Z146" s="73">
        <v>71740</v>
      </c>
      <c r="AA146" s="73">
        <v>50935.4</v>
      </c>
      <c r="AB146" s="73">
        <v>4153.6000000000004</v>
      </c>
      <c r="AC146" s="73"/>
      <c r="AD146" s="67">
        <v>67586.399999999994</v>
      </c>
      <c r="AE146" s="67"/>
      <c r="AF146" s="67"/>
      <c r="AG146" s="67">
        <f t="shared" si="14"/>
        <v>60810</v>
      </c>
      <c r="AH146" s="67">
        <f t="shared" si="15"/>
        <v>4153.6000000000004</v>
      </c>
      <c r="AI146" s="79"/>
      <c r="AJ146" s="79"/>
      <c r="AK146" s="79"/>
      <c r="AL146" s="79"/>
      <c r="AM146" s="79"/>
      <c r="AN146" s="79"/>
      <c r="AO146" s="79"/>
      <c r="AP146" s="79"/>
      <c r="AQ146" s="79"/>
      <c r="AR146" s="79"/>
      <c r="AS146" s="55">
        <v>7000</v>
      </c>
      <c r="AT146" s="55">
        <v>600</v>
      </c>
      <c r="AU146" s="93" t="s">
        <v>246</v>
      </c>
      <c r="AV146" s="55"/>
      <c r="AW146" s="94">
        <v>14522</v>
      </c>
      <c r="AX146" s="94">
        <v>646.08000000000004</v>
      </c>
      <c r="AY146" s="95" t="s">
        <v>246</v>
      </c>
      <c r="AZ146" s="95"/>
      <c r="BA146" s="95">
        <v>28696</v>
      </c>
      <c r="BB146" s="100">
        <v>1661.52</v>
      </c>
      <c r="BC146" s="95" t="s">
        <v>93</v>
      </c>
      <c r="BD146" s="95"/>
      <c r="BE146" s="101">
        <v>10592</v>
      </c>
      <c r="BF146" s="101">
        <v>1246</v>
      </c>
      <c r="BG146" s="101" t="s">
        <v>94</v>
      </c>
      <c r="BH146" s="101">
        <v>10</v>
      </c>
      <c r="BI146" s="95">
        <f>VLOOKUP(D146,'部省规划资金拨付（年报数据）'!$C$8:'部省规划资金拨付（年报数据）'!$BE$464,18,FALSE)</f>
        <v>61792</v>
      </c>
      <c r="BJ146" s="43">
        <v>1338</v>
      </c>
      <c r="BK146" s="43">
        <v>1569.6</v>
      </c>
      <c r="BL146" s="43"/>
      <c r="BM146" s="43">
        <v>1338</v>
      </c>
      <c r="BN146" s="43">
        <v>0</v>
      </c>
      <c r="BO146" s="43"/>
      <c r="BP146" s="43"/>
      <c r="BQ146" s="43"/>
      <c r="BR146" s="43">
        <v>499</v>
      </c>
      <c r="BS146" s="43">
        <v>1071</v>
      </c>
      <c r="BT146" s="43">
        <f t="shared" si="16"/>
        <v>2908</v>
      </c>
      <c r="BU146" s="106" t="s">
        <v>416</v>
      </c>
      <c r="BV146" s="106" t="s">
        <v>1037</v>
      </c>
      <c r="BW146" s="107">
        <f t="shared" si="17"/>
        <v>8702.4</v>
      </c>
      <c r="BX146" s="107">
        <f t="shared" si="18"/>
        <v>46781.8</v>
      </c>
      <c r="BY146" s="107">
        <f t="shared" ref="BY146:BY170" si="21">MIN(BW146,BX146)</f>
        <v>8702.4</v>
      </c>
      <c r="BZ146" s="107">
        <v>1000</v>
      </c>
      <c r="CA146" s="110" t="s">
        <v>1037</v>
      </c>
      <c r="CB146" s="143" t="str">
        <f>VLOOKUP(D146,'[2]附表2-2'!$C$18:$C$185,1,FALSE)</f>
        <v>临澧烽火-县城</v>
      </c>
      <c r="CC146" s="16">
        <v>66106</v>
      </c>
      <c r="CD146" s="15">
        <f t="shared" si="20"/>
        <v>0.92146640646780043</v>
      </c>
    </row>
    <row r="147" spans="1:82" s="17" customFormat="1" ht="48">
      <c r="A147" s="28">
        <v>143</v>
      </c>
      <c r="B147" s="28" t="s">
        <v>190</v>
      </c>
      <c r="C147" s="28" t="s">
        <v>1082</v>
      </c>
      <c r="D147" s="30" t="s">
        <v>1083</v>
      </c>
      <c r="E147" s="31" t="s">
        <v>1083</v>
      </c>
      <c r="F147" s="31" t="s">
        <v>1084</v>
      </c>
      <c r="G147" s="32"/>
      <c r="H147" s="32"/>
      <c r="I147" s="38" t="s">
        <v>478</v>
      </c>
      <c r="J147" s="39" t="s">
        <v>1074</v>
      </c>
      <c r="K147" s="40" t="s">
        <v>88</v>
      </c>
      <c r="L147" s="38"/>
      <c r="M147" s="58" t="s">
        <v>165</v>
      </c>
      <c r="N147" s="58"/>
      <c r="O147" s="57"/>
      <c r="P147" s="55">
        <v>8</v>
      </c>
      <c r="Q147" s="55"/>
      <c r="R147" s="55">
        <v>8</v>
      </c>
      <c r="S147" s="55"/>
      <c r="T147" s="55"/>
      <c r="U147" s="55"/>
      <c r="V147" s="55">
        <v>2017</v>
      </c>
      <c r="W147" s="55">
        <v>2018</v>
      </c>
      <c r="X147" s="72" t="s">
        <v>1085</v>
      </c>
      <c r="Y147" s="75" t="s">
        <v>1086</v>
      </c>
      <c r="Z147" s="73">
        <v>7007</v>
      </c>
      <c r="AA147" s="73"/>
      <c r="AB147" s="73">
        <v>2400</v>
      </c>
      <c r="AC147" s="73"/>
      <c r="AD147" s="67">
        <v>4607</v>
      </c>
      <c r="AE147" s="67"/>
      <c r="AF147" s="67"/>
      <c r="AG147" s="67">
        <f t="shared" si="14"/>
        <v>11912.099999999999</v>
      </c>
      <c r="AH147" s="67">
        <f t="shared" si="15"/>
        <v>1440</v>
      </c>
      <c r="AI147" s="79"/>
      <c r="AJ147" s="79"/>
      <c r="AK147" s="79"/>
      <c r="AL147" s="79"/>
      <c r="AM147" s="79"/>
      <c r="AN147" s="79"/>
      <c r="AO147" s="79"/>
      <c r="AP147" s="79"/>
      <c r="AQ147" s="79"/>
      <c r="AR147" s="79"/>
      <c r="AS147" s="55">
        <v>4204.2</v>
      </c>
      <c r="AT147" s="55">
        <v>1440</v>
      </c>
      <c r="AU147" s="93" t="s">
        <v>93</v>
      </c>
      <c r="AV147" s="55"/>
      <c r="AW147" s="94">
        <v>700.7</v>
      </c>
      <c r="AX147" s="94"/>
      <c r="AY147" s="95" t="s">
        <v>93</v>
      </c>
      <c r="AZ147" s="95"/>
      <c r="BA147" s="95">
        <v>4905.2</v>
      </c>
      <c r="BB147" s="100"/>
      <c r="BC147" s="95" t="s">
        <v>93</v>
      </c>
      <c r="BD147" s="95"/>
      <c r="BE147" s="101">
        <v>2102</v>
      </c>
      <c r="BF147" s="95"/>
      <c r="BG147" s="101" t="s">
        <v>94</v>
      </c>
      <c r="BH147" s="101">
        <v>8</v>
      </c>
      <c r="BI147" s="95"/>
      <c r="BJ147" s="43">
        <v>331</v>
      </c>
      <c r="BK147" s="43">
        <v>1109</v>
      </c>
      <c r="BL147" s="43"/>
      <c r="BM147" s="43">
        <v>331</v>
      </c>
      <c r="BN147" s="43">
        <v>0</v>
      </c>
      <c r="BO147" s="43"/>
      <c r="BP147" s="43"/>
      <c r="BQ147" s="43"/>
      <c r="BR147" s="43">
        <v>239</v>
      </c>
      <c r="BS147" s="43">
        <v>870</v>
      </c>
      <c r="BT147" s="43">
        <f t="shared" si="16"/>
        <v>1440</v>
      </c>
      <c r="BU147" s="106" t="s">
        <v>416</v>
      </c>
      <c r="BV147" s="95" t="s">
        <v>417</v>
      </c>
      <c r="BW147" s="107">
        <v>272</v>
      </c>
      <c r="BX147" s="107">
        <v>2505</v>
      </c>
      <c r="BY147" s="107">
        <f t="shared" si="21"/>
        <v>272</v>
      </c>
      <c r="BZ147" s="107">
        <v>218</v>
      </c>
      <c r="CA147" s="110" t="s">
        <v>417</v>
      </c>
      <c r="CB147" s="143" t="str">
        <f>VLOOKUP(D147,'[2]附表2-2'!$C$18:$C$185,1,FALSE)</f>
        <v>贺家山乐兴八队牌坊-加油站牌坊</v>
      </c>
      <c r="CC147" s="16">
        <v>2000</v>
      </c>
      <c r="CD147" s="15">
        <f t="shared" si="20"/>
        <v>0.2854288568574283</v>
      </c>
    </row>
    <row r="148" spans="1:82" s="17" customFormat="1" ht="36" hidden="1">
      <c r="A148" s="28">
        <v>144</v>
      </c>
      <c r="B148" s="28" t="s">
        <v>331</v>
      </c>
      <c r="C148" s="28" t="s">
        <v>1087</v>
      </c>
      <c r="D148" s="33" t="s">
        <v>1088</v>
      </c>
      <c r="E148" s="34" t="s">
        <v>1089</v>
      </c>
      <c r="F148" s="31" t="s">
        <v>1090</v>
      </c>
      <c r="G148" s="32" t="s">
        <v>1088</v>
      </c>
      <c r="H148" s="32" t="s">
        <v>1089</v>
      </c>
      <c r="I148" s="38" t="s">
        <v>478</v>
      </c>
      <c r="J148" s="39" t="s">
        <v>87</v>
      </c>
      <c r="K148" s="46" t="s">
        <v>140</v>
      </c>
      <c r="L148" s="38" t="s">
        <v>141</v>
      </c>
      <c r="M148" s="48" t="s">
        <v>165</v>
      </c>
      <c r="N148" s="42" t="s">
        <v>90</v>
      </c>
      <c r="O148" s="43">
        <v>44.5</v>
      </c>
      <c r="P148" s="61">
        <v>43.956000000000003</v>
      </c>
      <c r="Q148" s="61"/>
      <c r="R148" s="61">
        <v>43.44</v>
      </c>
      <c r="S148" s="61"/>
      <c r="T148" s="61">
        <v>516</v>
      </c>
      <c r="U148" s="61"/>
      <c r="V148" s="61">
        <v>2017</v>
      </c>
      <c r="W148" s="61">
        <v>2019</v>
      </c>
      <c r="X148" s="71" t="s">
        <v>1091</v>
      </c>
      <c r="Y148" s="72" t="s">
        <v>1092</v>
      </c>
      <c r="Z148" s="73">
        <v>37496</v>
      </c>
      <c r="AA148" s="73">
        <v>27657</v>
      </c>
      <c r="AB148" s="73">
        <v>19002.2</v>
      </c>
      <c r="AC148" s="73">
        <v>15385</v>
      </c>
      <c r="AD148" s="48">
        <v>18493.8</v>
      </c>
      <c r="AE148" s="55"/>
      <c r="AF148" s="55"/>
      <c r="AG148" s="67">
        <f t="shared" si="14"/>
        <v>46172.2</v>
      </c>
      <c r="AH148" s="67">
        <f t="shared" si="15"/>
        <v>19002</v>
      </c>
      <c r="AI148" s="48"/>
      <c r="AJ148" s="48"/>
      <c r="AK148" s="48"/>
      <c r="AL148" s="48"/>
      <c r="AM148" s="48"/>
      <c r="AN148" s="48"/>
      <c r="AO148" s="48"/>
      <c r="AP148" s="48"/>
      <c r="AQ148" s="48"/>
      <c r="AR148" s="48"/>
      <c r="AS148" s="61">
        <v>24990</v>
      </c>
      <c r="AT148" s="61">
        <v>11760</v>
      </c>
      <c r="AU148" s="48" t="s">
        <v>93</v>
      </c>
      <c r="AV148" s="61"/>
      <c r="AW148" s="94">
        <v>1257.2</v>
      </c>
      <c r="AX148" s="94">
        <v>1542</v>
      </c>
      <c r="AY148" s="95" t="s">
        <v>93</v>
      </c>
      <c r="AZ148" s="95"/>
      <c r="BA148" s="95">
        <v>8847</v>
      </c>
      <c r="BB148" s="100"/>
      <c r="BC148" s="95" t="s">
        <v>93</v>
      </c>
      <c r="BD148" s="95"/>
      <c r="BE148" s="102">
        <v>11078</v>
      </c>
      <c r="BF148" s="102">
        <v>5700</v>
      </c>
      <c r="BG148" s="102" t="s">
        <v>94</v>
      </c>
      <c r="BH148" s="102">
        <v>44</v>
      </c>
      <c r="BI148" s="95">
        <f>VLOOKUP(D148,'部省规划资金拨付（年报数据）'!$C$8:'部省规划资金拨付（年报数据）'!$BE$464,18,FALSE)</f>
        <v>22900</v>
      </c>
      <c r="BJ148" s="43">
        <v>13302</v>
      </c>
      <c r="BK148" s="43">
        <v>0</v>
      </c>
      <c r="BL148" s="43"/>
      <c r="BM148" s="43">
        <v>13302</v>
      </c>
      <c r="BN148" s="43">
        <v>5700</v>
      </c>
      <c r="BO148" s="43">
        <v>5700</v>
      </c>
      <c r="BP148" s="43"/>
      <c r="BQ148" s="43"/>
      <c r="BR148" s="43"/>
      <c r="BS148" s="43"/>
      <c r="BT148" s="43">
        <f t="shared" si="16"/>
        <v>19002</v>
      </c>
      <c r="BU148" s="106" t="s">
        <v>416</v>
      </c>
      <c r="BV148" s="106" t="s">
        <v>417</v>
      </c>
      <c r="BW148" s="107">
        <f t="shared" ref="BW148:BW154" si="22">Z148-BI148-AB148+BT148</f>
        <v>14595.8</v>
      </c>
      <c r="BX148" s="107">
        <f t="shared" ref="BX148:BX154" si="23">AA148-AB148</f>
        <v>8654.7999999999993</v>
      </c>
      <c r="BY148" s="107">
        <f t="shared" si="21"/>
        <v>8654.7999999999993</v>
      </c>
      <c r="BZ148" s="107">
        <v>4000</v>
      </c>
      <c r="CA148" s="110" t="s">
        <v>417</v>
      </c>
      <c r="CB148" s="143" t="str">
        <f>VLOOKUP(D148,'[2]附表2-2'!$C$18:$C$185,1,FALSE)</f>
        <v>S262麻阳县岩门-拖冲</v>
      </c>
      <c r="CC148" s="16">
        <v>26400</v>
      </c>
    </row>
    <row r="149" spans="1:82" s="17" customFormat="1" ht="36" hidden="1">
      <c r="A149" s="28">
        <v>145</v>
      </c>
      <c r="B149" s="28" t="s">
        <v>128</v>
      </c>
      <c r="C149" s="28" t="s">
        <v>453</v>
      </c>
      <c r="D149" s="36" t="s">
        <v>1093</v>
      </c>
      <c r="E149" s="31" t="s">
        <v>1094</v>
      </c>
      <c r="F149" s="31" t="s">
        <v>1095</v>
      </c>
      <c r="G149" s="32" t="s">
        <v>1096</v>
      </c>
      <c r="H149" s="32" t="s">
        <v>1093</v>
      </c>
      <c r="I149" s="38" t="s">
        <v>478</v>
      </c>
      <c r="J149" s="39" t="s">
        <v>87</v>
      </c>
      <c r="K149" s="44" t="s">
        <v>140</v>
      </c>
      <c r="L149" s="38" t="s">
        <v>141</v>
      </c>
      <c r="M149" s="41" t="s">
        <v>564</v>
      </c>
      <c r="N149" s="42" t="s">
        <v>90</v>
      </c>
      <c r="O149" s="43">
        <v>8</v>
      </c>
      <c r="P149" s="55">
        <v>7.9180000000000001</v>
      </c>
      <c r="Q149" s="55"/>
      <c r="R149" s="55">
        <v>7.9180000000000001</v>
      </c>
      <c r="S149" s="55"/>
      <c r="T149" s="55"/>
      <c r="U149" s="55"/>
      <c r="V149" s="55">
        <v>2016</v>
      </c>
      <c r="W149" s="55">
        <v>2018</v>
      </c>
      <c r="X149" s="71" t="s">
        <v>1097</v>
      </c>
      <c r="Y149" s="72" t="s">
        <v>1098</v>
      </c>
      <c r="Z149" s="73">
        <v>5968.91</v>
      </c>
      <c r="AA149" s="73">
        <v>4565.0793999999996</v>
      </c>
      <c r="AB149" s="73">
        <v>3167</v>
      </c>
      <c r="AC149" s="73">
        <v>2771</v>
      </c>
      <c r="AD149" s="67">
        <v>2801.91</v>
      </c>
      <c r="AE149" s="67"/>
      <c r="AF149" s="67"/>
      <c r="AG149" s="67">
        <f t="shared" si="14"/>
        <v>6068.91</v>
      </c>
      <c r="AH149" s="67">
        <f t="shared" si="15"/>
        <v>3167</v>
      </c>
      <c r="AI149" s="79">
        <v>3581</v>
      </c>
      <c r="AJ149" s="79">
        <v>2446</v>
      </c>
      <c r="AK149" s="79">
        <v>3581</v>
      </c>
      <c r="AL149" s="79">
        <v>2446</v>
      </c>
      <c r="AM149" s="79"/>
      <c r="AN149" s="79"/>
      <c r="AO149" s="79"/>
      <c r="AP149" s="79"/>
      <c r="AQ149" s="79" t="s">
        <v>93</v>
      </c>
      <c r="AR149" s="79"/>
      <c r="AS149" s="55">
        <v>2387.91</v>
      </c>
      <c r="AT149" s="55">
        <v>721</v>
      </c>
      <c r="AU149" s="93" t="s">
        <v>94</v>
      </c>
      <c r="AV149" s="55">
        <v>7.9180000000000001</v>
      </c>
      <c r="AW149" s="94"/>
      <c r="AX149" s="94"/>
      <c r="AY149" s="95"/>
      <c r="AZ149" s="95"/>
      <c r="BA149" s="95"/>
      <c r="BB149" s="100"/>
      <c r="BC149" s="95"/>
      <c r="BD149" s="95"/>
      <c r="BE149" s="101">
        <v>100</v>
      </c>
      <c r="BF149" s="95"/>
      <c r="BG149" s="95"/>
      <c r="BH149" s="95"/>
      <c r="BI149" s="95">
        <f>VLOOKUP(D149,'部省规划资金拨付（年报数据）'!$C$8:'部省规划资金拨付（年报数据）'!$BE$464,18,FALSE)</f>
        <v>5643.9</v>
      </c>
      <c r="BJ149" s="43">
        <v>3167</v>
      </c>
      <c r="BK149" s="43">
        <v>0</v>
      </c>
      <c r="BL149" s="43"/>
      <c r="BM149" s="43">
        <v>3167</v>
      </c>
      <c r="BN149" s="43">
        <v>0</v>
      </c>
      <c r="BO149" s="43"/>
      <c r="BP149" s="43"/>
      <c r="BQ149" s="43"/>
      <c r="BR149" s="43"/>
      <c r="BS149" s="43"/>
      <c r="BT149" s="43">
        <f t="shared" si="16"/>
        <v>3167</v>
      </c>
      <c r="BU149" s="106" t="s">
        <v>426</v>
      </c>
      <c r="BV149" s="106" t="s">
        <v>426</v>
      </c>
      <c r="BW149" s="107">
        <v>1425</v>
      </c>
      <c r="BX149" s="107">
        <v>3070</v>
      </c>
      <c r="BY149" s="107">
        <f t="shared" si="21"/>
        <v>1425</v>
      </c>
      <c r="BZ149" s="107">
        <v>1140</v>
      </c>
      <c r="CA149" s="110"/>
      <c r="CB149" s="143" t="str">
        <f>VLOOKUP(D149,'[2]附表2-2'!$C$18:$C$185,1,FALSE)</f>
        <v>S245武冈邓家铺至新宁狮子寨公路</v>
      </c>
      <c r="CC149" s="16">
        <v>5873.9</v>
      </c>
    </row>
    <row r="150" spans="1:82" s="17" customFormat="1" ht="36" hidden="1">
      <c r="A150" s="28">
        <v>146</v>
      </c>
      <c r="B150" s="28" t="s">
        <v>162</v>
      </c>
      <c r="C150" s="28" t="s">
        <v>1099</v>
      </c>
      <c r="D150" s="36" t="s">
        <v>1100</v>
      </c>
      <c r="E150" s="31" t="s">
        <v>1101</v>
      </c>
      <c r="F150" s="31" t="s">
        <v>1101</v>
      </c>
      <c r="G150" s="32" t="s">
        <v>1102</v>
      </c>
      <c r="H150" s="32" t="s">
        <v>1103</v>
      </c>
      <c r="I150" s="38" t="s">
        <v>478</v>
      </c>
      <c r="J150" s="39" t="s">
        <v>87</v>
      </c>
      <c r="K150" s="54" t="s">
        <v>88</v>
      </c>
      <c r="L150" s="38"/>
      <c r="M150" s="41" t="s">
        <v>564</v>
      </c>
      <c r="N150" s="42" t="s">
        <v>119</v>
      </c>
      <c r="O150" s="43">
        <v>13</v>
      </c>
      <c r="P150" s="55">
        <v>12.887</v>
      </c>
      <c r="Q150" s="55"/>
      <c r="R150" s="55">
        <v>12.887</v>
      </c>
      <c r="S150" s="55"/>
      <c r="T150" s="55"/>
      <c r="U150" s="55"/>
      <c r="V150" s="55">
        <v>2015</v>
      </c>
      <c r="W150" s="55">
        <v>2017</v>
      </c>
      <c r="X150" s="71" t="s">
        <v>1104</v>
      </c>
      <c r="Y150" s="72" t="s">
        <v>1105</v>
      </c>
      <c r="Z150" s="73">
        <v>11688</v>
      </c>
      <c r="AA150" s="73">
        <v>7882</v>
      </c>
      <c r="AB150" s="73">
        <v>2577</v>
      </c>
      <c r="AC150" s="73">
        <v>2577</v>
      </c>
      <c r="AD150" s="67">
        <v>9111</v>
      </c>
      <c r="AE150" s="67"/>
      <c r="AF150" s="67"/>
      <c r="AG150" s="67">
        <f t="shared" si="14"/>
        <v>12800</v>
      </c>
      <c r="AH150" s="67">
        <f t="shared" si="15"/>
        <v>2577</v>
      </c>
      <c r="AI150" s="79">
        <v>7560</v>
      </c>
      <c r="AJ150" s="79">
        <v>1949</v>
      </c>
      <c r="AK150" s="79">
        <v>7560</v>
      </c>
      <c r="AL150" s="79">
        <v>1949</v>
      </c>
      <c r="AM150" s="79"/>
      <c r="AN150" s="79"/>
      <c r="AO150" s="79"/>
      <c r="AP150" s="79"/>
      <c r="AQ150" s="79" t="s">
        <v>93</v>
      </c>
      <c r="AR150" s="79"/>
      <c r="AS150" s="55">
        <v>5040</v>
      </c>
      <c r="AT150" s="55">
        <v>628</v>
      </c>
      <c r="AU150" s="93" t="s">
        <v>94</v>
      </c>
      <c r="AV150" s="55">
        <v>12.887</v>
      </c>
      <c r="AW150" s="94"/>
      <c r="AX150" s="94"/>
      <c r="AY150" s="95"/>
      <c r="AZ150" s="95"/>
      <c r="BA150" s="95"/>
      <c r="BB150" s="100"/>
      <c r="BC150" s="95"/>
      <c r="BD150" s="95"/>
      <c r="BE150" s="101">
        <v>200</v>
      </c>
      <c r="BF150" s="95"/>
      <c r="BG150" s="95"/>
      <c r="BH150" s="95"/>
      <c r="BI150" s="95">
        <f>VLOOKUP(D150,'部省规划资金拨付（年报数据）'!$C$8:'部省规划资金拨付（年报数据）'!$BE$464,18,FALSE)</f>
        <v>5148</v>
      </c>
      <c r="BJ150" s="43">
        <v>2577</v>
      </c>
      <c r="BK150" s="43">
        <v>0</v>
      </c>
      <c r="BL150" s="43"/>
      <c r="BM150" s="43">
        <v>2577</v>
      </c>
      <c r="BN150" s="43">
        <v>0</v>
      </c>
      <c r="BO150" s="43"/>
      <c r="BP150" s="43"/>
      <c r="BQ150" s="43"/>
      <c r="BR150" s="43"/>
      <c r="BS150" s="43"/>
      <c r="BT150" s="43">
        <f t="shared" si="16"/>
        <v>2577</v>
      </c>
      <c r="BU150" s="106" t="s">
        <v>426</v>
      </c>
      <c r="BV150" s="106" t="s">
        <v>426</v>
      </c>
      <c r="BW150" s="107">
        <f t="shared" si="22"/>
        <v>6540</v>
      </c>
      <c r="BX150" s="107">
        <f t="shared" si="23"/>
        <v>5305</v>
      </c>
      <c r="BY150" s="107">
        <f t="shared" si="21"/>
        <v>5305</v>
      </c>
      <c r="BZ150" s="107">
        <v>4244</v>
      </c>
      <c r="CA150" s="110"/>
      <c r="CB150" s="143" t="e">
        <f>VLOOKUP(D150,'[2]附表2-2'!$C$18:$C$185,1,FALSE)</f>
        <v>#N/A</v>
      </c>
      <c r="CC150" s="16">
        <v>5148</v>
      </c>
    </row>
    <row r="151" spans="1:82" s="17" customFormat="1" ht="36" hidden="1">
      <c r="A151" s="28">
        <v>147</v>
      </c>
      <c r="B151" s="28" t="s">
        <v>293</v>
      </c>
      <c r="C151" s="28" t="s">
        <v>1106</v>
      </c>
      <c r="D151" s="30" t="s">
        <v>1107</v>
      </c>
      <c r="E151" s="31" t="s">
        <v>1108</v>
      </c>
      <c r="F151" s="31" t="s">
        <v>1108</v>
      </c>
      <c r="G151" s="32"/>
      <c r="H151" s="32" t="s">
        <v>1108</v>
      </c>
      <c r="I151" s="38" t="s">
        <v>478</v>
      </c>
      <c r="J151" s="39" t="s">
        <v>87</v>
      </c>
      <c r="K151" s="40" t="s">
        <v>88</v>
      </c>
      <c r="L151" s="38"/>
      <c r="M151" s="41" t="s">
        <v>89</v>
      </c>
      <c r="N151" s="42" t="s">
        <v>113</v>
      </c>
      <c r="O151" s="43">
        <v>8.6</v>
      </c>
      <c r="P151" s="55">
        <v>8.6</v>
      </c>
      <c r="Q151" s="55">
        <v>8.6</v>
      </c>
      <c r="R151" s="55"/>
      <c r="S151" s="55"/>
      <c r="T151" s="55"/>
      <c r="U151" s="55"/>
      <c r="V151" s="55">
        <v>2016</v>
      </c>
      <c r="W151" s="55">
        <v>2018</v>
      </c>
      <c r="X151" s="71" t="s">
        <v>1109</v>
      </c>
      <c r="Y151" s="72" t="s">
        <v>1110</v>
      </c>
      <c r="Z151" s="73">
        <v>29814</v>
      </c>
      <c r="AA151" s="73">
        <v>22319.837899999999</v>
      </c>
      <c r="AB151" s="73">
        <v>7178</v>
      </c>
      <c r="AC151" s="73">
        <v>0</v>
      </c>
      <c r="AD151" s="79">
        <v>22636</v>
      </c>
      <c r="AE151" s="67"/>
      <c r="AF151" s="67"/>
      <c r="AG151" s="67">
        <f t="shared" si="14"/>
        <v>27245.200000000001</v>
      </c>
      <c r="AH151" s="67">
        <f t="shared" si="15"/>
        <v>5743</v>
      </c>
      <c r="AI151" s="79">
        <v>18059</v>
      </c>
      <c r="AJ151" s="79">
        <v>718</v>
      </c>
      <c r="AK151" s="79">
        <v>18059</v>
      </c>
      <c r="AL151" s="79"/>
      <c r="AM151" s="79"/>
      <c r="AN151" s="79"/>
      <c r="AO151" s="79"/>
      <c r="AP151" s="79">
        <v>718</v>
      </c>
      <c r="AQ151" s="79" t="s">
        <v>246</v>
      </c>
      <c r="AR151" s="79"/>
      <c r="AS151" s="55">
        <v>5792.2</v>
      </c>
      <c r="AT151" s="55">
        <v>5025</v>
      </c>
      <c r="AU151" s="93" t="s">
        <v>93</v>
      </c>
      <c r="AV151" s="55"/>
      <c r="AW151" s="94"/>
      <c r="AX151" s="94"/>
      <c r="AY151" s="95" t="s">
        <v>93</v>
      </c>
      <c r="AZ151" s="95"/>
      <c r="BA151" s="95">
        <v>394</v>
      </c>
      <c r="BB151" s="100"/>
      <c r="BC151" s="95" t="s">
        <v>93</v>
      </c>
      <c r="BD151" s="95"/>
      <c r="BE151" s="102">
        <v>3000</v>
      </c>
      <c r="BF151" s="95"/>
      <c r="BG151" s="102" t="s">
        <v>94</v>
      </c>
      <c r="BH151" s="95"/>
      <c r="BI151" s="95">
        <f>VLOOKUP(D151,'部省规划资金拨付（年报数据）'!$C$8:'部省规划资金拨付（年报数据）'!$BE$464,18,FALSE)</f>
        <v>24567</v>
      </c>
      <c r="BJ151" s="43">
        <v>5743</v>
      </c>
      <c r="BK151" s="43">
        <v>0</v>
      </c>
      <c r="BL151" s="43"/>
      <c r="BM151" s="43">
        <v>5743</v>
      </c>
      <c r="BN151" s="43">
        <v>0</v>
      </c>
      <c r="BO151" s="43"/>
      <c r="BP151" s="43"/>
      <c r="BQ151" s="43"/>
      <c r="BR151" s="43"/>
      <c r="BS151" s="43"/>
      <c r="BT151" s="43">
        <f t="shared" si="16"/>
        <v>5743</v>
      </c>
      <c r="BU151" s="106" t="s">
        <v>426</v>
      </c>
      <c r="BV151" s="106" t="s">
        <v>426</v>
      </c>
      <c r="BW151" s="107">
        <v>7879</v>
      </c>
      <c r="BX151" s="107">
        <f t="shared" si="23"/>
        <v>15141.837899999999</v>
      </c>
      <c r="BY151" s="107">
        <f t="shared" si="21"/>
        <v>7879</v>
      </c>
      <c r="BZ151" s="107">
        <v>6303</v>
      </c>
      <c r="CA151" s="110"/>
      <c r="CB151" s="143" t="str">
        <f>VLOOKUP(D151,'[2]附表2-2'!$C$18:$C$185,1,FALSE)</f>
        <v>G107苏仙区良田绕镇公路</v>
      </c>
      <c r="CC151" s="16">
        <v>0</v>
      </c>
    </row>
    <row r="152" spans="1:82" s="17" customFormat="1" ht="36" hidden="1">
      <c r="A152" s="28">
        <v>148</v>
      </c>
      <c r="B152" s="28" t="s">
        <v>190</v>
      </c>
      <c r="C152" s="28" t="s">
        <v>196</v>
      </c>
      <c r="D152" s="36" t="s">
        <v>1111</v>
      </c>
      <c r="E152" s="31" t="s">
        <v>1112</v>
      </c>
      <c r="F152" s="31" t="s">
        <v>1112</v>
      </c>
      <c r="G152" s="32" t="s">
        <v>1112</v>
      </c>
      <c r="H152" s="32" t="s">
        <v>1113</v>
      </c>
      <c r="I152" s="38" t="s">
        <v>478</v>
      </c>
      <c r="J152" s="39" t="s">
        <v>87</v>
      </c>
      <c r="K152" s="40" t="s">
        <v>88</v>
      </c>
      <c r="L152" s="38"/>
      <c r="M152" s="41" t="s">
        <v>165</v>
      </c>
      <c r="N152" s="42" t="s">
        <v>113</v>
      </c>
      <c r="O152" s="43">
        <v>10</v>
      </c>
      <c r="P152" s="55">
        <v>9.3650000000000002</v>
      </c>
      <c r="Q152" s="55"/>
      <c r="R152" s="55">
        <v>9.2590000000000003</v>
      </c>
      <c r="S152" s="55"/>
      <c r="T152" s="55">
        <v>106</v>
      </c>
      <c r="U152" s="55"/>
      <c r="V152" s="55">
        <v>2016</v>
      </c>
      <c r="W152" s="55">
        <v>2018</v>
      </c>
      <c r="X152" s="71" t="s">
        <v>1114</v>
      </c>
      <c r="Y152" s="72" t="s">
        <v>1115</v>
      </c>
      <c r="Z152" s="73">
        <v>7307</v>
      </c>
      <c r="AA152" s="73">
        <v>5017.7491</v>
      </c>
      <c r="AB152" s="73">
        <v>3559</v>
      </c>
      <c r="AC152" s="73">
        <v>5000</v>
      </c>
      <c r="AD152" s="67">
        <v>3748</v>
      </c>
      <c r="AE152" s="67"/>
      <c r="AF152" s="67"/>
      <c r="AG152" s="67">
        <f t="shared" si="14"/>
        <v>7407</v>
      </c>
      <c r="AH152" s="67">
        <f t="shared" si="15"/>
        <v>3559</v>
      </c>
      <c r="AI152" s="79">
        <v>2100</v>
      </c>
      <c r="AJ152" s="79">
        <v>0</v>
      </c>
      <c r="AK152" s="79">
        <v>2100</v>
      </c>
      <c r="AL152" s="79"/>
      <c r="AM152" s="79"/>
      <c r="AN152" s="79"/>
      <c r="AO152" s="79"/>
      <c r="AP152" s="79"/>
      <c r="AQ152" s="79" t="s">
        <v>246</v>
      </c>
      <c r="AR152" s="79"/>
      <c r="AS152" s="55">
        <v>5000</v>
      </c>
      <c r="AT152" s="55">
        <v>3500</v>
      </c>
      <c r="AU152" s="93" t="s">
        <v>93</v>
      </c>
      <c r="AV152" s="55"/>
      <c r="AW152" s="94">
        <v>207</v>
      </c>
      <c r="AX152" s="94">
        <v>59</v>
      </c>
      <c r="AY152" s="95" t="s">
        <v>94</v>
      </c>
      <c r="AZ152" s="95">
        <v>9.3650000000000002</v>
      </c>
      <c r="BA152" s="95"/>
      <c r="BB152" s="100"/>
      <c r="BC152" s="95"/>
      <c r="BD152" s="95"/>
      <c r="BE152" s="101">
        <v>100</v>
      </c>
      <c r="BF152" s="95"/>
      <c r="BG152" s="95"/>
      <c r="BH152" s="95"/>
      <c r="BI152" s="95">
        <f>VLOOKUP(D152,'部省规划资金拨付（年报数据）'!$C$8:'部省规划资金拨付（年报数据）'!$BE$464,18,FALSE)</f>
        <v>5606</v>
      </c>
      <c r="BJ152" s="43">
        <v>3559</v>
      </c>
      <c r="BK152" s="43">
        <v>0</v>
      </c>
      <c r="BL152" s="43"/>
      <c r="BM152" s="43">
        <v>3559</v>
      </c>
      <c r="BN152" s="43">
        <v>0</v>
      </c>
      <c r="BO152" s="43"/>
      <c r="BP152" s="43"/>
      <c r="BQ152" s="43"/>
      <c r="BR152" s="43"/>
      <c r="BS152" s="43"/>
      <c r="BT152" s="43">
        <f t="shared" si="16"/>
        <v>3559</v>
      </c>
      <c r="BU152" s="106" t="s">
        <v>426</v>
      </c>
      <c r="BV152" s="106" t="s">
        <v>426</v>
      </c>
      <c r="BW152" s="107">
        <f t="shared" si="22"/>
        <v>1701</v>
      </c>
      <c r="BX152" s="107">
        <f t="shared" si="23"/>
        <v>1458.7491</v>
      </c>
      <c r="BY152" s="107">
        <f t="shared" si="21"/>
        <v>1458.7491</v>
      </c>
      <c r="BZ152" s="107">
        <v>1400</v>
      </c>
      <c r="CA152" s="110"/>
      <c r="CB152" s="143" t="e">
        <f>VLOOKUP(D152,'[2]附表2-2'!$C$18:$C$185,1,FALSE)</f>
        <v>#N/A</v>
      </c>
      <c r="CC152" s="16">
        <v>5756</v>
      </c>
    </row>
    <row r="153" spans="1:82" s="17" customFormat="1" ht="48" hidden="1">
      <c r="A153" s="28">
        <v>149</v>
      </c>
      <c r="B153" s="28" t="s">
        <v>128</v>
      </c>
      <c r="C153" s="28" t="s">
        <v>1116</v>
      </c>
      <c r="D153" s="30" t="s">
        <v>1117</v>
      </c>
      <c r="E153" s="31" t="s">
        <v>1118</v>
      </c>
      <c r="F153" s="31" t="s">
        <v>1119</v>
      </c>
      <c r="G153" s="32" t="s">
        <v>1120</v>
      </c>
      <c r="H153" s="32" t="s">
        <v>1118</v>
      </c>
      <c r="I153" s="38" t="s">
        <v>478</v>
      </c>
      <c r="J153" s="39" t="s">
        <v>87</v>
      </c>
      <c r="K153" s="44" t="s">
        <v>140</v>
      </c>
      <c r="L153" s="38" t="s">
        <v>141</v>
      </c>
      <c r="M153" s="105" t="s">
        <v>1121</v>
      </c>
      <c r="N153" s="42" t="s">
        <v>90</v>
      </c>
      <c r="O153" s="43">
        <v>48</v>
      </c>
      <c r="P153" s="55">
        <v>47.624000000000002</v>
      </c>
      <c r="Q153" s="68"/>
      <c r="R153" s="68"/>
      <c r="S153" s="68">
        <v>47.624000000000002</v>
      </c>
      <c r="T153" s="68"/>
      <c r="U153" s="68"/>
      <c r="V153" s="68">
        <v>2017</v>
      </c>
      <c r="W153" s="68">
        <v>2020</v>
      </c>
      <c r="X153" s="71" t="s">
        <v>1122</v>
      </c>
      <c r="Y153" s="72" t="s">
        <v>1123</v>
      </c>
      <c r="Z153" s="73">
        <v>38710</v>
      </c>
      <c r="AA153" s="73">
        <v>28228.892</v>
      </c>
      <c r="AB153" s="73">
        <v>19049</v>
      </c>
      <c r="AC153" s="73">
        <v>10001</v>
      </c>
      <c r="AD153" s="67">
        <v>19661</v>
      </c>
      <c r="AE153" s="79"/>
      <c r="AF153" s="79"/>
      <c r="AG153" s="67">
        <f t="shared" si="14"/>
        <v>48109.9</v>
      </c>
      <c r="AH153" s="67">
        <f t="shared" si="15"/>
        <v>13334.300000000001</v>
      </c>
      <c r="AI153" s="79"/>
      <c r="AJ153" s="79"/>
      <c r="AK153" s="79"/>
      <c r="AL153" s="79"/>
      <c r="AM153" s="79"/>
      <c r="AN153" s="79"/>
      <c r="AO153" s="79"/>
      <c r="AP153" s="79"/>
      <c r="AQ153" s="79"/>
      <c r="AR153" s="79"/>
      <c r="AS153" s="55">
        <v>7763.11</v>
      </c>
      <c r="AT153" s="55">
        <v>2898.36</v>
      </c>
      <c r="AU153" s="93" t="s">
        <v>246</v>
      </c>
      <c r="AV153" s="55"/>
      <c r="AW153" s="94">
        <v>19333.89</v>
      </c>
      <c r="AX153" s="94">
        <v>10435.94</v>
      </c>
      <c r="AY153" s="95" t="s">
        <v>93</v>
      </c>
      <c r="AZ153" s="95"/>
      <c r="BA153" s="95">
        <v>14570.9</v>
      </c>
      <c r="BB153" s="100"/>
      <c r="BC153" s="95" t="s">
        <v>93</v>
      </c>
      <c r="BD153" s="95"/>
      <c r="BE153" s="101">
        <v>6442</v>
      </c>
      <c r="BF153" s="95"/>
      <c r="BG153" s="101" t="s">
        <v>93</v>
      </c>
      <c r="BH153" s="95"/>
      <c r="BI153" s="95">
        <f>VLOOKUP(D153,'部省规划资金拨付（年报数据）'!$C$8:'部省规划资金拨付（年报数据）'!$BE$464,18,FALSE)</f>
        <v>24590.7</v>
      </c>
      <c r="BJ153" s="43">
        <v>8198</v>
      </c>
      <c r="BK153" s="43">
        <v>5136.3</v>
      </c>
      <c r="BL153" s="43"/>
      <c r="BM153" s="43">
        <v>8198</v>
      </c>
      <c r="BN153" s="43">
        <v>5136</v>
      </c>
      <c r="BO153" s="43"/>
      <c r="BP153" s="43">
        <v>5136</v>
      </c>
      <c r="BQ153" s="43"/>
      <c r="BR153" s="43"/>
      <c r="BS153" s="43"/>
      <c r="BT153" s="43">
        <f t="shared" si="16"/>
        <v>13334</v>
      </c>
      <c r="BU153" s="106" t="s">
        <v>416</v>
      </c>
      <c r="BV153" s="106" t="s">
        <v>1037</v>
      </c>
      <c r="BW153" s="107">
        <f t="shared" si="22"/>
        <v>8404.2999999999993</v>
      </c>
      <c r="BX153" s="107">
        <f t="shared" si="23"/>
        <v>9179.8919999999998</v>
      </c>
      <c r="BY153" s="107">
        <f t="shared" si="21"/>
        <v>8404.2999999999993</v>
      </c>
      <c r="BZ153" s="107">
        <v>4503</v>
      </c>
      <c r="CA153" s="110" t="s">
        <v>1037</v>
      </c>
      <c r="CB153" s="143" t="str">
        <f>VLOOKUP(D153,'[2]附表2-2'!$C$18:$C$185,1,FALSE)</f>
        <v>城步南山牧场至绥宁古龙岩公路</v>
      </c>
      <c r="CC153" s="16">
        <v>25487.8</v>
      </c>
    </row>
    <row r="154" spans="1:82" s="17" customFormat="1" ht="48" hidden="1">
      <c r="A154" s="28">
        <v>150</v>
      </c>
      <c r="B154" s="28" t="s">
        <v>128</v>
      </c>
      <c r="C154" s="28" t="s">
        <v>1124</v>
      </c>
      <c r="D154" s="30" t="s">
        <v>1125</v>
      </c>
      <c r="E154" s="31" t="s">
        <v>1125</v>
      </c>
      <c r="F154" s="31" t="s">
        <v>1126</v>
      </c>
      <c r="G154" s="32" t="s">
        <v>1127</v>
      </c>
      <c r="H154" s="32" t="s">
        <v>1128</v>
      </c>
      <c r="I154" s="38" t="s">
        <v>478</v>
      </c>
      <c r="J154" s="39" t="s">
        <v>87</v>
      </c>
      <c r="K154" s="44" t="s">
        <v>140</v>
      </c>
      <c r="L154" s="47" t="s">
        <v>141</v>
      </c>
      <c r="M154" s="41" t="s">
        <v>134</v>
      </c>
      <c r="N154" s="42" t="s">
        <v>90</v>
      </c>
      <c r="O154" s="43">
        <v>58</v>
      </c>
      <c r="P154" s="55">
        <v>59.506</v>
      </c>
      <c r="Q154" s="55"/>
      <c r="R154" s="55">
        <v>59.506</v>
      </c>
      <c r="S154" s="55"/>
      <c r="T154" s="55"/>
      <c r="U154" s="55"/>
      <c r="V154" s="55">
        <v>2016</v>
      </c>
      <c r="W154" s="55">
        <v>2018</v>
      </c>
      <c r="X154" s="71" t="s">
        <v>1129</v>
      </c>
      <c r="Y154" s="72" t="s">
        <v>1130</v>
      </c>
      <c r="Z154" s="73">
        <v>51795</v>
      </c>
      <c r="AA154" s="73">
        <v>36177.104599999999</v>
      </c>
      <c r="AB154" s="73">
        <v>25987</v>
      </c>
      <c r="AC154" s="73">
        <v>20300</v>
      </c>
      <c r="AD154" s="67">
        <v>25808</v>
      </c>
      <c r="AE154" s="67"/>
      <c r="AF154" s="67"/>
      <c r="AG154" s="67">
        <f t="shared" si="14"/>
        <v>61253</v>
      </c>
      <c r="AH154" s="67">
        <f t="shared" si="15"/>
        <v>18191</v>
      </c>
      <c r="AI154" s="79">
        <v>14100</v>
      </c>
      <c r="AJ154" s="79">
        <v>0</v>
      </c>
      <c r="AK154" s="79">
        <v>14100</v>
      </c>
      <c r="AL154" s="79"/>
      <c r="AM154" s="79"/>
      <c r="AN154" s="79"/>
      <c r="AO154" s="79"/>
      <c r="AP154" s="79"/>
      <c r="AQ154" s="79" t="s">
        <v>246</v>
      </c>
      <c r="AR154" s="79"/>
      <c r="AS154" s="55">
        <v>20300</v>
      </c>
      <c r="AT154" s="55">
        <v>11746</v>
      </c>
      <c r="AU154" s="93" t="s">
        <v>93</v>
      </c>
      <c r="AV154" s="55"/>
      <c r="AW154" s="94">
        <v>1856.5</v>
      </c>
      <c r="AX154" s="94">
        <v>6445</v>
      </c>
      <c r="AY154" s="95" t="s">
        <v>93</v>
      </c>
      <c r="AZ154" s="95"/>
      <c r="BA154" s="95">
        <v>14637.5</v>
      </c>
      <c r="BB154" s="100"/>
      <c r="BC154" s="95" t="s">
        <v>93</v>
      </c>
      <c r="BD154" s="95"/>
      <c r="BE154" s="101">
        <v>10359</v>
      </c>
      <c r="BF154" s="95"/>
      <c r="BG154" s="95"/>
      <c r="BH154" s="95"/>
      <c r="BI154" s="95">
        <f>VLOOKUP(D154,'部省规划资金拨付（年报数据）'!$C$8:'部省规划资金拨付（年报数据）'!$BE$464,18,FALSE)</f>
        <v>22270</v>
      </c>
      <c r="BJ154" s="43">
        <v>18191</v>
      </c>
      <c r="BK154" s="43">
        <v>0</v>
      </c>
      <c r="BL154" s="43"/>
      <c r="BM154" s="43">
        <v>18191</v>
      </c>
      <c r="BN154" s="43">
        <v>0</v>
      </c>
      <c r="BO154" s="43"/>
      <c r="BP154" s="43"/>
      <c r="BQ154" s="43"/>
      <c r="BR154" s="43"/>
      <c r="BS154" s="43"/>
      <c r="BT154" s="43">
        <f t="shared" si="16"/>
        <v>18191</v>
      </c>
      <c r="BU154" s="106" t="s">
        <v>416</v>
      </c>
      <c r="BV154" s="106" t="s">
        <v>1037</v>
      </c>
      <c r="BW154" s="107">
        <f t="shared" si="22"/>
        <v>21729</v>
      </c>
      <c r="BX154" s="107">
        <f t="shared" si="23"/>
        <v>10190.104599999999</v>
      </c>
      <c r="BY154" s="107">
        <f t="shared" si="21"/>
        <v>10190.104599999999</v>
      </c>
      <c r="BZ154" s="107">
        <v>5480</v>
      </c>
      <c r="CA154" s="110" t="s">
        <v>1037</v>
      </c>
      <c r="CB154" s="143" t="str">
        <f>VLOOKUP(D154,'[2]附表2-2'!$C$18:$C$185,1,FALSE)</f>
        <v>隆回丁山-西洋江-洞口县城</v>
      </c>
      <c r="CC154" s="16">
        <v>26816</v>
      </c>
    </row>
    <row r="155" spans="1:82" s="17" customFormat="1" ht="24">
      <c r="A155" s="28">
        <v>151</v>
      </c>
      <c r="B155" s="28" t="s">
        <v>162</v>
      </c>
      <c r="C155" s="28" t="s">
        <v>633</v>
      </c>
      <c r="D155" s="30" t="s">
        <v>1131</v>
      </c>
      <c r="E155" s="31"/>
      <c r="F155" s="31" t="s">
        <v>1131</v>
      </c>
      <c r="G155" s="32"/>
      <c r="H155" s="32"/>
      <c r="I155" s="38" t="s">
        <v>478</v>
      </c>
      <c r="J155" s="39" t="s">
        <v>1132</v>
      </c>
      <c r="K155" s="44"/>
      <c r="L155" s="47"/>
      <c r="M155" s="41"/>
      <c r="N155" s="42" t="s">
        <v>113</v>
      </c>
      <c r="O155" s="43">
        <v>7</v>
      </c>
      <c r="P155" s="65">
        <v>7</v>
      </c>
      <c r="Q155" s="65">
        <v>7</v>
      </c>
      <c r="R155" s="65"/>
      <c r="S155" s="65"/>
      <c r="T155" s="65"/>
      <c r="U155" s="65"/>
      <c r="V155" s="65">
        <v>2020</v>
      </c>
      <c r="W155" s="55">
        <v>2022</v>
      </c>
      <c r="X155" s="71" t="s">
        <v>1133</v>
      </c>
      <c r="Y155" s="75"/>
      <c r="Z155" s="73">
        <v>21000</v>
      </c>
      <c r="AA155" s="73">
        <v>14910</v>
      </c>
      <c r="AB155" s="73">
        <v>5600</v>
      </c>
      <c r="AC155" s="73"/>
      <c r="AD155" s="67">
        <v>15400</v>
      </c>
      <c r="AE155" s="86"/>
      <c r="AF155" s="86"/>
      <c r="AG155" s="67">
        <f t="shared" si="14"/>
        <v>15800</v>
      </c>
      <c r="AH155" s="67">
        <f t="shared" si="15"/>
        <v>0</v>
      </c>
      <c r="AI155" s="88"/>
      <c r="AJ155" s="79"/>
      <c r="AK155" s="88"/>
      <c r="AL155" s="88"/>
      <c r="AM155" s="88"/>
      <c r="AN155" s="88"/>
      <c r="AO155" s="88"/>
      <c r="AP155" s="88"/>
      <c r="AQ155" s="88"/>
      <c r="AR155" s="55"/>
      <c r="AS155" s="55"/>
      <c r="AT155" s="55"/>
      <c r="AU155" s="93"/>
      <c r="AV155" s="55"/>
      <c r="AW155" s="94"/>
      <c r="AX155" s="94"/>
      <c r="AY155" s="95"/>
      <c r="AZ155" s="95"/>
      <c r="BA155" s="95"/>
      <c r="BB155" s="100"/>
      <c r="BC155" s="95"/>
      <c r="BD155" s="95"/>
      <c r="BE155" s="101">
        <v>15800</v>
      </c>
      <c r="BF155" s="95"/>
      <c r="BG155" s="101" t="s">
        <v>93</v>
      </c>
      <c r="BH155" s="95"/>
      <c r="BI155" s="95"/>
      <c r="BJ155" s="43">
        <v>0</v>
      </c>
      <c r="BK155" s="43">
        <v>0</v>
      </c>
      <c r="BL155" s="43"/>
      <c r="BM155" s="43">
        <v>0</v>
      </c>
      <c r="BN155" s="43">
        <v>0</v>
      </c>
      <c r="BO155" s="43"/>
      <c r="BP155" s="43"/>
      <c r="BQ155" s="43"/>
      <c r="BR155" s="43"/>
      <c r="BS155" s="43"/>
      <c r="BT155" s="43">
        <f t="shared" si="16"/>
        <v>0</v>
      </c>
      <c r="BU155" s="106" t="s">
        <v>1077</v>
      </c>
      <c r="BV155" s="106" t="s">
        <v>1037</v>
      </c>
      <c r="BW155" s="107">
        <v>8802</v>
      </c>
      <c r="BX155" s="107">
        <v>17188</v>
      </c>
      <c r="BY155" s="107">
        <f t="shared" si="21"/>
        <v>8802</v>
      </c>
      <c r="BZ155" s="107">
        <v>7042</v>
      </c>
      <c r="CA155" s="110" t="s">
        <v>1037</v>
      </c>
      <c r="CB155" s="143" t="str">
        <f>VLOOKUP(D155,'[2]附表2-2'!$C$18:$C$185,1,FALSE)</f>
        <v>G106平江三合-长冲</v>
      </c>
      <c r="CC155" s="16">
        <v>7500</v>
      </c>
      <c r="CD155" s="15">
        <f>CC155/Z155</f>
        <v>0.35714285714285715</v>
      </c>
    </row>
    <row r="156" spans="1:82" s="17" customFormat="1" ht="48" hidden="1">
      <c r="A156" s="28">
        <v>152</v>
      </c>
      <c r="B156" s="28" t="s">
        <v>371</v>
      </c>
      <c r="C156" s="28" t="s">
        <v>1052</v>
      </c>
      <c r="D156" s="30" t="s">
        <v>1134</v>
      </c>
      <c r="E156" s="31" t="s">
        <v>1135</v>
      </c>
      <c r="F156" s="31" t="s">
        <v>1136</v>
      </c>
      <c r="G156" s="32"/>
      <c r="H156" s="32"/>
      <c r="I156" s="38" t="s">
        <v>478</v>
      </c>
      <c r="J156" s="39" t="s">
        <v>87</v>
      </c>
      <c r="K156" s="44" t="s">
        <v>140</v>
      </c>
      <c r="L156" s="38" t="s">
        <v>141</v>
      </c>
      <c r="M156" s="41" t="s">
        <v>165</v>
      </c>
      <c r="N156" s="42" t="s">
        <v>90</v>
      </c>
      <c r="O156" s="43">
        <v>4</v>
      </c>
      <c r="P156" s="55">
        <v>4.25</v>
      </c>
      <c r="Q156" s="55"/>
      <c r="R156" s="55">
        <v>4.25</v>
      </c>
      <c r="S156" s="55"/>
      <c r="T156" s="55"/>
      <c r="U156" s="55"/>
      <c r="V156" s="55">
        <v>2016</v>
      </c>
      <c r="W156" s="55">
        <v>2020</v>
      </c>
      <c r="X156" s="71" t="s">
        <v>1137</v>
      </c>
      <c r="Y156" s="75" t="s">
        <v>1138</v>
      </c>
      <c r="Z156" s="73">
        <v>6080</v>
      </c>
      <c r="AA156" s="73">
        <v>4061.4807000000001</v>
      </c>
      <c r="AB156" s="73">
        <v>1700</v>
      </c>
      <c r="AC156" s="73"/>
      <c r="AD156" s="79">
        <v>4380</v>
      </c>
      <c r="AE156" s="67"/>
      <c r="AF156" s="67"/>
      <c r="AG156" s="67">
        <f t="shared" si="14"/>
        <v>6080</v>
      </c>
      <c r="AH156" s="67">
        <f t="shared" si="15"/>
        <v>1700</v>
      </c>
      <c r="AI156" s="79">
        <v>3000</v>
      </c>
      <c r="AJ156" s="79">
        <v>0</v>
      </c>
      <c r="AK156" s="79">
        <v>3000</v>
      </c>
      <c r="AL156" s="79"/>
      <c r="AM156" s="79"/>
      <c r="AN156" s="79"/>
      <c r="AO156" s="79"/>
      <c r="AP156" s="79"/>
      <c r="AQ156" s="79" t="s">
        <v>246</v>
      </c>
      <c r="AR156" s="79"/>
      <c r="AS156" s="55">
        <v>3000</v>
      </c>
      <c r="AT156" s="55">
        <v>1920</v>
      </c>
      <c r="AU156" s="93" t="s">
        <v>93</v>
      </c>
      <c r="AV156" s="55"/>
      <c r="AW156" s="94">
        <v>80</v>
      </c>
      <c r="AX156" s="140">
        <v>-220</v>
      </c>
      <c r="AY156" s="95" t="s">
        <v>94</v>
      </c>
      <c r="AZ156" s="95">
        <v>4.25</v>
      </c>
      <c r="BA156" s="95"/>
      <c r="BB156" s="100"/>
      <c r="BC156" s="95"/>
      <c r="BD156" s="95"/>
      <c r="BE156" s="95"/>
      <c r="BF156" s="95"/>
      <c r="BG156" s="95"/>
      <c r="BH156" s="95"/>
      <c r="BI156" s="95">
        <f>VLOOKUP(D156,'部省规划资金拨付（年报数据）'!$C$8:'部省规划资金拨付（年报数据）'!$BE$464,18,FALSE)</f>
        <v>3150</v>
      </c>
      <c r="BJ156" s="43">
        <v>0</v>
      </c>
      <c r="BK156" s="43">
        <v>1700</v>
      </c>
      <c r="BL156" s="43"/>
      <c r="BM156" s="43">
        <v>0</v>
      </c>
      <c r="BN156" s="43">
        <v>0</v>
      </c>
      <c r="BO156" s="43"/>
      <c r="BP156" s="43"/>
      <c r="BQ156" s="43"/>
      <c r="BR156" s="43">
        <v>301</v>
      </c>
      <c r="BS156" s="43">
        <v>1399</v>
      </c>
      <c r="BT156" s="43">
        <f t="shared" si="16"/>
        <v>1700</v>
      </c>
      <c r="BU156" s="106" t="s">
        <v>426</v>
      </c>
      <c r="BV156" s="106" t="s">
        <v>426</v>
      </c>
      <c r="BW156" s="107">
        <f>Z156-BI156-AB156+BT156</f>
        <v>2930</v>
      </c>
      <c r="BX156" s="107">
        <f t="shared" ref="BX156:BX159" si="24">AA156-AB156</f>
        <v>2361.4807000000001</v>
      </c>
      <c r="BY156" s="107">
        <f t="shared" si="21"/>
        <v>2361.4807000000001</v>
      </c>
      <c r="BZ156" s="107">
        <v>1225</v>
      </c>
      <c r="CA156" s="110"/>
      <c r="CB156" s="143" t="e">
        <f>VLOOKUP(D156,'[2]附表2-2'!$C$18:$C$185,1,FALSE)</f>
        <v>#N/A</v>
      </c>
      <c r="CC156" s="16"/>
    </row>
    <row r="157" spans="1:82" s="17" customFormat="1" ht="36" hidden="1">
      <c r="A157" s="28">
        <v>153</v>
      </c>
      <c r="B157" s="28" t="s">
        <v>116</v>
      </c>
      <c r="C157" s="28" t="s">
        <v>1139</v>
      </c>
      <c r="D157" s="36" t="s">
        <v>1140</v>
      </c>
      <c r="E157" s="31" t="s">
        <v>1140</v>
      </c>
      <c r="F157" s="31" t="s">
        <v>1140</v>
      </c>
      <c r="G157" s="32"/>
      <c r="H157" s="32"/>
      <c r="I157" s="38" t="s">
        <v>478</v>
      </c>
      <c r="J157" s="39" t="s">
        <v>87</v>
      </c>
      <c r="K157" s="54" t="s">
        <v>88</v>
      </c>
      <c r="L157" s="38"/>
      <c r="M157" s="41" t="s">
        <v>89</v>
      </c>
      <c r="N157" s="42" t="s">
        <v>119</v>
      </c>
      <c r="O157" s="43">
        <v>8.0020000000000007</v>
      </c>
      <c r="P157" s="55">
        <v>8</v>
      </c>
      <c r="Q157" s="55">
        <v>8</v>
      </c>
      <c r="R157" s="55"/>
      <c r="S157" s="55"/>
      <c r="T157" s="55"/>
      <c r="U157" s="55"/>
      <c r="V157" s="55">
        <v>2016</v>
      </c>
      <c r="W157" s="62">
        <v>2020</v>
      </c>
      <c r="X157" s="71" t="s">
        <v>1141</v>
      </c>
      <c r="Y157" s="72" t="s">
        <v>1142</v>
      </c>
      <c r="Z157" s="73">
        <v>28595</v>
      </c>
      <c r="AA157" s="73">
        <v>21197.8678</v>
      </c>
      <c r="AB157" s="73">
        <v>5515</v>
      </c>
      <c r="AC157" s="73"/>
      <c r="AD157" s="67">
        <v>23080</v>
      </c>
      <c r="AE157" s="67"/>
      <c r="AF157" s="67"/>
      <c r="AG157" s="67">
        <f t="shared" si="14"/>
        <v>28595</v>
      </c>
      <c r="AH157" s="67">
        <f t="shared" si="15"/>
        <v>5515</v>
      </c>
      <c r="AI157" s="79">
        <v>17157</v>
      </c>
      <c r="AJ157" s="79">
        <v>3309</v>
      </c>
      <c r="AK157" s="79">
        <v>17157</v>
      </c>
      <c r="AL157" s="79"/>
      <c r="AM157" s="79"/>
      <c r="AN157" s="79">
        <v>960</v>
      </c>
      <c r="AO157" s="79"/>
      <c r="AP157" s="79">
        <v>2349</v>
      </c>
      <c r="AQ157" s="79" t="s">
        <v>93</v>
      </c>
      <c r="AR157" s="79"/>
      <c r="AS157" s="55">
        <v>11438</v>
      </c>
      <c r="AT157" s="55">
        <v>2206</v>
      </c>
      <c r="AU157" s="93" t="s">
        <v>94</v>
      </c>
      <c r="AV157" s="55">
        <v>8</v>
      </c>
      <c r="AW157" s="94"/>
      <c r="AX157" s="94"/>
      <c r="AY157" s="95"/>
      <c r="AZ157" s="95"/>
      <c r="BA157" s="95"/>
      <c r="BB157" s="100"/>
      <c r="BC157" s="95"/>
      <c r="BD157" s="95"/>
      <c r="BE157" s="95"/>
      <c r="BF157" s="95"/>
      <c r="BG157" s="95"/>
      <c r="BH157" s="95"/>
      <c r="BI157" s="95">
        <f>VLOOKUP(D157,'部省规划资金拨付（年报数据）'!$C$8:'部省规划资金拨付（年报数据）'!$BE$464,18,FALSE)</f>
        <v>26360</v>
      </c>
      <c r="BJ157" s="43">
        <v>5515</v>
      </c>
      <c r="BK157" s="43">
        <v>0</v>
      </c>
      <c r="BL157" s="43"/>
      <c r="BM157" s="43">
        <v>5515</v>
      </c>
      <c r="BN157" s="43">
        <v>0</v>
      </c>
      <c r="BO157" s="43"/>
      <c r="BP157" s="43"/>
      <c r="BQ157" s="43"/>
      <c r="BR157" s="43"/>
      <c r="BS157" s="43"/>
      <c r="BT157" s="43">
        <f t="shared" si="16"/>
        <v>5515</v>
      </c>
      <c r="BU157" s="106" t="s">
        <v>426</v>
      </c>
      <c r="BV157" s="106" t="s">
        <v>426</v>
      </c>
      <c r="BW157" s="107">
        <v>2587</v>
      </c>
      <c r="BX157" s="107">
        <f t="shared" si="24"/>
        <v>15682.8678</v>
      </c>
      <c r="BY157" s="107">
        <f t="shared" si="21"/>
        <v>2587</v>
      </c>
      <c r="BZ157" s="107">
        <v>2070</v>
      </c>
      <c r="CA157" s="110"/>
      <c r="CB157" s="143" t="e">
        <f>VLOOKUP(D157,'[2]附表2-2'!$C$18:$C$185,1,FALSE)</f>
        <v>#N/A</v>
      </c>
      <c r="CC157" s="16"/>
      <c r="CD157" s="16">
        <f>BI157/Z157</f>
        <v>0.92183948242699776</v>
      </c>
    </row>
    <row r="158" spans="1:82" s="17" customFormat="1" ht="36" hidden="1">
      <c r="A158" s="28">
        <v>154</v>
      </c>
      <c r="B158" s="28" t="s">
        <v>116</v>
      </c>
      <c r="C158" s="28" t="s">
        <v>122</v>
      </c>
      <c r="D158" s="30" t="s">
        <v>1143</v>
      </c>
      <c r="E158" s="31" t="s">
        <v>1143</v>
      </c>
      <c r="F158" s="31" t="s">
        <v>1144</v>
      </c>
      <c r="G158" s="32"/>
      <c r="H158" s="32"/>
      <c r="I158" s="38" t="s">
        <v>478</v>
      </c>
      <c r="J158" s="39" t="s">
        <v>87</v>
      </c>
      <c r="K158" s="40" t="s">
        <v>88</v>
      </c>
      <c r="L158" s="38"/>
      <c r="M158" s="167" t="s">
        <v>165</v>
      </c>
      <c r="N158" s="42" t="s">
        <v>90</v>
      </c>
      <c r="O158" s="43">
        <v>30.206</v>
      </c>
      <c r="P158" s="55">
        <v>30.263000000000002</v>
      </c>
      <c r="Q158" s="89"/>
      <c r="R158" s="89">
        <v>30.263000000000002</v>
      </c>
      <c r="S158" s="60"/>
      <c r="T158" s="60"/>
      <c r="U158" s="60"/>
      <c r="V158" s="48">
        <v>2017</v>
      </c>
      <c r="W158" s="170">
        <v>2021</v>
      </c>
      <c r="X158" s="71" t="s">
        <v>1145</v>
      </c>
      <c r="Y158" s="72" t="s">
        <v>1146</v>
      </c>
      <c r="Z158" s="73">
        <v>25793</v>
      </c>
      <c r="AA158" s="73">
        <v>18658.8465</v>
      </c>
      <c r="AB158" s="73">
        <v>9079</v>
      </c>
      <c r="AC158" s="73"/>
      <c r="AD158" s="67">
        <v>16714</v>
      </c>
      <c r="AE158" s="55"/>
      <c r="AF158" s="55"/>
      <c r="AG158" s="67">
        <f t="shared" si="14"/>
        <v>25793</v>
      </c>
      <c r="AH158" s="67">
        <f t="shared" si="15"/>
        <v>9079</v>
      </c>
      <c r="AI158" s="79"/>
      <c r="AJ158" s="79"/>
      <c r="AK158" s="79"/>
      <c r="AL158" s="79"/>
      <c r="AM158" s="79"/>
      <c r="AN158" s="79"/>
      <c r="AO158" s="79"/>
      <c r="AP158" s="79"/>
      <c r="AQ158" s="79"/>
      <c r="AR158" s="79"/>
      <c r="AS158" s="55">
        <v>5120</v>
      </c>
      <c r="AT158" s="55">
        <v>1585.9725000000001</v>
      </c>
      <c r="AU158" s="93" t="s">
        <v>246</v>
      </c>
      <c r="AV158" s="55"/>
      <c r="AW158" s="94">
        <v>20673</v>
      </c>
      <c r="AX158" s="94">
        <v>7493.0275000000001</v>
      </c>
      <c r="AY158" s="95" t="s">
        <v>94</v>
      </c>
      <c r="AZ158" s="95">
        <v>30.263000000000002</v>
      </c>
      <c r="BA158" s="95"/>
      <c r="BB158" s="100"/>
      <c r="BC158" s="95"/>
      <c r="BD158" s="95"/>
      <c r="BE158" s="95"/>
      <c r="BF158" s="95"/>
      <c r="BG158" s="95"/>
      <c r="BH158" s="95"/>
      <c r="BI158" s="95">
        <f>VLOOKUP(D158,'部省规划资金拨付（年报数据）'!$C$8:'部省规划资金拨付（年报数据）'!$BE$464,18,FALSE)</f>
        <v>23020</v>
      </c>
      <c r="BJ158" s="43">
        <v>1586</v>
      </c>
      <c r="BK158" s="43">
        <v>7493</v>
      </c>
      <c r="BL158" s="43"/>
      <c r="BM158" s="43">
        <v>1586</v>
      </c>
      <c r="BN158" s="43">
        <v>2007</v>
      </c>
      <c r="BO158" s="43"/>
      <c r="BP158" s="43">
        <v>2007</v>
      </c>
      <c r="BQ158" s="43">
        <v>5486</v>
      </c>
      <c r="BR158" s="43"/>
      <c r="BS158" s="43"/>
      <c r="BT158" s="43">
        <f t="shared" si="16"/>
        <v>9079</v>
      </c>
      <c r="BU158" s="106" t="s">
        <v>426</v>
      </c>
      <c r="BV158" s="106" t="s">
        <v>426</v>
      </c>
      <c r="BW158" s="107">
        <f>Z158-BI158-AB158+BT158</f>
        <v>2773</v>
      </c>
      <c r="BX158" s="107">
        <f t="shared" si="24"/>
        <v>9579.8464999999997</v>
      </c>
      <c r="BY158" s="107">
        <f t="shared" si="21"/>
        <v>2773</v>
      </c>
      <c r="BZ158" s="107">
        <v>2218</v>
      </c>
      <c r="CA158" s="110"/>
      <c r="CB158" s="143" t="e">
        <f>VLOOKUP(D158,'[2]附表2-2'!$C$18:$C$185,1,FALSE)</f>
        <v>#N/A</v>
      </c>
      <c r="CC158" s="16"/>
      <c r="CD158" s="16">
        <f>BI158/Z158</f>
        <v>0.89249021052223476</v>
      </c>
    </row>
    <row r="159" spans="1:82" s="17" customFormat="1" ht="36" hidden="1">
      <c r="A159" s="28">
        <v>155</v>
      </c>
      <c r="B159" s="28" t="s">
        <v>110</v>
      </c>
      <c r="C159" s="28" t="s">
        <v>1147</v>
      </c>
      <c r="D159" s="30" t="s">
        <v>1148</v>
      </c>
      <c r="E159" s="31" t="s">
        <v>1148</v>
      </c>
      <c r="F159" s="31" t="s">
        <v>1149</v>
      </c>
      <c r="G159" s="32"/>
      <c r="H159" s="32"/>
      <c r="I159" s="38" t="s">
        <v>478</v>
      </c>
      <c r="J159" s="39" t="s">
        <v>87</v>
      </c>
      <c r="K159" s="40" t="s">
        <v>88</v>
      </c>
      <c r="L159" s="38"/>
      <c r="M159" s="51" t="s">
        <v>134</v>
      </c>
      <c r="N159" s="42" t="s">
        <v>90</v>
      </c>
      <c r="O159" s="43">
        <v>5.7050000000000001</v>
      </c>
      <c r="P159" s="55">
        <v>5.6829999999999998</v>
      </c>
      <c r="Q159" s="66"/>
      <c r="R159" s="66">
        <v>5.6829999999999998</v>
      </c>
      <c r="S159" s="66"/>
      <c r="T159" s="66"/>
      <c r="U159" s="66"/>
      <c r="V159" s="66">
        <v>2018</v>
      </c>
      <c r="W159" s="66">
        <v>2019</v>
      </c>
      <c r="X159" s="71" t="s">
        <v>1150</v>
      </c>
      <c r="Y159" s="72" t="s">
        <v>1151</v>
      </c>
      <c r="Z159" s="73">
        <v>7414</v>
      </c>
      <c r="AA159" s="73">
        <v>5056.1499999999996</v>
      </c>
      <c r="AB159" s="73">
        <v>1991</v>
      </c>
      <c r="AC159" s="73"/>
      <c r="AD159" s="73">
        <v>5423</v>
      </c>
      <c r="AE159" s="55"/>
      <c r="AF159" s="55"/>
      <c r="AG159" s="67">
        <f t="shared" si="14"/>
        <v>6976.2</v>
      </c>
      <c r="AH159" s="67">
        <f t="shared" si="15"/>
        <v>1991</v>
      </c>
      <c r="AI159" s="79"/>
      <c r="AJ159" s="79"/>
      <c r="AK159" s="79"/>
      <c r="AL159" s="79"/>
      <c r="AM159" s="79"/>
      <c r="AN159" s="79"/>
      <c r="AO159" s="79"/>
      <c r="AP159" s="79"/>
      <c r="AQ159" s="79"/>
      <c r="AR159" s="79"/>
      <c r="AS159" s="48"/>
      <c r="AT159" s="55"/>
      <c r="AU159" s="93"/>
      <c r="AV159" s="55"/>
      <c r="AW159" s="94">
        <v>2224.1999999999998</v>
      </c>
      <c r="AX159" s="94">
        <v>540</v>
      </c>
      <c r="AY159" s="95" t="s">
        <v>246</v>
      </c>
      <c r="AZ159" s="95"/>
      <c r="BA159" s="95">
        <v>4752</v>
      </c>
      <c r="BB159" s="100">
        <v>1451</v>
      </c>
      <c r="BC159" s="95" t="s">
        <v>94</v>
      </c>
      <c r="BD159" s="95">
        <v>5.7</v>
      </c>
      <c r="BE159" s="95"/>
      <c r="BF159" s="95"/>
      <c r="BG159" s="95"/>
      <c r="BH159" s="95"/>
      <c r="BI159" s="95">
        <f>VLOOKUP(D159,'部省规划资金拨付（年报数据）'!$C$8:'部省规划资金拨付（年报数据）'!$BE$464,18,FALSE)</f>
        <v>3752</v>
      </c>
      <c r="BJ159" s="43">
        <v>916</v>
      </c>
      <c r="BK159" s="43">
        <v>1075</v>
      </c>
      <c r="BL159" s="43"/>
      <c r="BM159" s="43">
        <v>916</v>
      </c>
      <c r="BN159" s="43">
        <v>441</v>
      </c>
      <c r="BO159" s="43"/>
      <c r="BP159" s="43">
        <v>441</v>
      </c>
      <c r="BQ159" s="43">
        <v>634</v>
      </c>
      <c r="BR159" s="43"/>
      <c r="BS159" s="43"/>
      <c r="BT159" s="43">
        <f t="shared" si="16"/>
        <v>1991</v>
      </c>
      <c r="BU159" s="106" t="s">
        <v>95</v>
      </c>
      <c r="BV159" s="106" t="s">
        <v>95</v>
      </c>
      <c r="BW159" s="107">
        <v>2297</v>
      </c>
      <c r="BX159" s="107">
        <f t="shared" si="24"/>
        <v>3065.1499999999996</v>
      </c>
      <c r="BY159" s="107">
        <f t="shared" si="21"/>
        <v>2297</v>
      </c>
      <c r="BZ159" s="107">
        <v>1843</v>
      </c>
      <c r="CA159" s="110"/>
      <c r="CB159" s="143" t="e">
        <f>VLOOKUP(D159,'[2]附表2-2'!$C$18:$C$185,1,FALSE)</f>
        <v>#N/A</v>
      </c>
      <c r="CC159" s="16"/>
      <c r="CD159" s="16">
        <f>BI159/Z159</f>
        <v>0.50606959805772866</v>
      </c>
    </row>
    <row r="160" spans="1:82" s="17" customFormat="1" ht="36" hidden="1">
      <c r="A160" s="28">
        <v>156</v>
      </c>
      <c r="B160" s="28" t="s">
        <v>274</v>
      </c>
      <c r="C160" s="28" t="s">
        <v>287</v>
      </c>
      <c r="D160" s="30" t="s">
        <v>1152</v>
      </c>
      <c r="E160" s="31" t="s">
        <v>1153</v>
      </c>
      <c r="F160" s="31" t="s">
        <v>1154</v>
      </c>
      <c r="G160" s="32"/>
      <c r="H160" s="32"/>
      <c r="I160" s="38" t="s">
        <v>478</v>
      </c>
      <c r="J160" s="39" t="s">
        <v>87</v>
      </c>
      <c r="K160" s="40" t="s">
        <v>88</v>
      </c>
      <c r="L160" s="38"/>
      <c r="M160" s="105" t="s">
        <v>1121</v>
      </c>
      <c r="N160" s="42" t="s">
        <v>90</v>
      </c>
      <c r="O160" s="43">
        <v>17.640999999999998</v>
      </c>
      <c r="P160" s="60">
        <v>17.640999999999998</v>
      </c>
      <c r="Q160" s="68"/>
      <c r="R160" s="68">
        <v>17.476120000000002</v>
      </c>
      <c r="S160" s="68"/>
      <c r="T160" s="68">
        <v>164.88</v>
      </c>
      <c r="U160" s="68"/>
      <c r="V160" s="68">
        <v>2017</v>
      </c>
      <c r="W160" s="55">
        <v>2020</v>
      </c>
      <c r="X160" s="71" t="s">
        <v>1155</v>
      </c>
      <c r="Y160" s="72" t="s">
        <v>1156</v>
      </c>
      <c r="Z160" s="73">
        <v>20678.7</v>
      </c>
      <c r="AA160" s="73">
        <v>152474.98550000001</v>
      </c>
      <c r="AB160" s="73">
        <v>5737</v>
      </c>
      <c r="AC160" s="73"/>
      <c r="AD160" s="73">
        <v>14941.7</v>
      </c>
      <c r="AE160" s="67"/>
      <c r="AF160" s="67"/>
      <c r="AG160" s="67">
        <f t="shared" si="14"/>
        <v>22050.09</v>
      </c>
      <c r="AH160" s="67">
        <f t="shared" si="15"/>
        <v>4047.39552</v>
      </c>
      <c r="AI160" s="79"/>
      <c r="AJ160" s="79"/>
      <c r="AK160" s="79"/>
      <c r="AL160" s="79"/>
      <c r="AM160" s="79"/>
      <c r="AN160" s="79"/>
      <c r="AO160" s="79"/>
      <c r="AP160" s="79"/>
      <c r="AQ160" s="79"/>
      <c r="AR160" s="79"/>
      <c r="AS160" s="55">
        <v>2900</v>
      </c>
      <c r="AT160" s="55">
        <v>861.16499999999996</v>
      </c>
      <c r="AU160" s="93" t="s">
        <v>246</v>
      </c>
      <c r="AV160" s="55"/>
      <c r="AW160" s="94">
        <v>11575.09</v>
      </c>
      <c r="AX160" s="94">
        <v>3186.2305200000001</v>
      </c>
      <c r="AY160" s="95" t="s">
        <v>93</v>
      </c>
      <c r="AZ160" s="95"/>
      <c r="BA160" s="95">
        <v>5575</v>
      </c>
      <c r="BB160" s="100"/>
      <c r="BC160" s="95" t="s">
        <v>93</v>
      </c>
      <c r="BD160" s="95"/>
      <c r="BE160" s="102">
        <v>2000</v>
      </c>
      <c r="BF160" s="95"/>
      <c r="BG160" s="102" t="s">
        <v>93</v>
      </c>
      <c r="BH160" s="95"/>
      <c r="BI160" s="95"/>
      <c r="BJ160" s="43">
        <v>3449</v>
      </c>
      <c r="BK160" s="43">
        <v>598.39552000000003</v>
      </c>
      <c r="BL160" s="43"/>
      <c r="BM160" s="43">
        <v>3449</v>
      </c>
      <c r="BN160" s="43">
        <v>0</v>
      </c>
      <c r="BO160" s="43"/>
      <c r="BP160" s="43"/>
      <c r="BQ160" s="43"/>
      <c r="BR160" s="43">
        <v>106</v>
      </c>
      <c r="BS160" s="43">
        <v>492</v>
      </c>
      <c r="BT160" s="43">
        <f t="shared" si="16"/>
        <v>4047</v>
      </c>
      <c r="BU160" s="106" t="s">
        <v>416</v>
      </c>
      <c r="BV160" s="106" t="s">
        <v>1037</v>
      </c>
      <c r="BW160" s="107">
        <v>7197</v>
      </c>
      <c r="BX160" s="107">
        <v>9511</v>
      </c>
      <c r="BY160" s="107">
        <f t="shared" si="21"/>
        <v>7197</v>
      </c>
      <c r="BZ160" s="107">
        <v>5757</v>
      </c>
      <c r="CA160" s="110" t="s">
        <v>1037</v>
      </c>
      <c r="CB160" s="143" t="str">
        <f>VLOOKUP(D160,'[2]附表2-2'!$C$18:$C$185,1,FALSE)</f>
        <v>黄茅洲大桥至赤山公路</v>
      </c>
      <c r="CC160" s="16">
        <v>16475</v>
      </c>
      <c r="CD160" s="15">
        <f>CC160/Z160</f>
        <v>0.79671352647893723</v>
      </c>
    </row>
    <row r="161" spans="1:82" s="17" customFormat="1" ht="36" hidden="1">
      <c r="A161" s="28">
        <v>157</v>
      </c>
      <c r="B161" s="28" t="s">
        <v>274</v>
      </c>
      <c r="C161" s="28" t="s">
        <v>758</v>
      </c>
      <c r="D161" s="30" t="s">
        <v>1157</v>
      </c>
      <c r="E161" s="31" t="s">
        <v>1158</v>
      </c>
      <c r="F161" s="31" t="s">
        <v>1159</v>
      </c>
      <c r="G161" s="32"/>
      <c r="H161" s="32"/>
      <c r="I161" s="38" t="s">
        <v>478</v>
      </c>
      <c r="J161" s="39" t="s">
        <v>87</v>
      </c>
      <c r="K161" s="40" t="s">
        <v>88</v>
      </c>
      <c r="L161" s="38"/>
      <c r="M161" s="41" t="s">
        <v>165</v>
      </c>
      <c r="N161" s="42" t="s">
        <v>90</v>
      </c>
      <c r="O161" s="43">
        <v>37.976999999999997</v>
      </c>
      <c r="P161" s="55">
        <v>38.65</v>
      </c>
      <c r="Q161" s="55">
        <v>38.65</v>
      </c>
      <c r="R161" s="55"/>
      <c r="S161" s="55"/>
      <c r="T161" s="55"/>
      <c r="U161" s="55"/>
      <c r="V161" s="68">
        <v>2017</v>
      </c>
      <c r="W161" s="69">
        <v>2020</v>
      </c>
      <c r="X161" s="71" t="s">
        <v>1160</v>
      </c>
      <c r="Y161" s="72" t="s">
        <v>1161</v>
      </c>
      <c r="Z161" s="73">
        <v>88785</v>
      </c>
      <c r="AA161" s="73">
        <v>73040.796300000002</v>
      </c>
      <c r="AB161" s="73">
        <v>15190</v>
      </c>
      <c r="AC161" s="73"/>
      <c r="AD161" s="73">
        <v>73595</v>
      </c>
      <c r="AE161" s="67"/>
      <c r="AF161" s="67"/>
      <c r="AG161" s="67">
        <f t="shared" si="14"/>
        <v>67537</v>
      </c>
      <c r="AH161" s="67">
        <f t="shared" si="15"/>
        <v>4512.24</v>
      </c>
      <c r="AI161" s="79">
        <v>7878</v>
      </c>
      <c r="AJ161" s="79">
        <v>0</v>
      </c>
      <c r="AK161" s="79">
        <v>7878</v>
      </c>
      <c r="AL161" s="79"/>
      <c r="AM161" s="79"/>
      <c r="AN161" s="79"/>
      <c r="AO161" s="79"/>
      <c r="AP161" s="79"/>
      <c r="AQ161" s="79" t="s">
        <v>246</v>
      </c>
      <c r="AR161" s="79"/>
      <c r="AS161" s="55">
        <v>7879</v>
      </c>
      <c r="AT161" s="55">
        <v>4512.24</v>
      </c>
      <c r="AU161" s="93" t="s">
        <v>93</v>
      </c>
      <c r="AV161" s="55"/>
      <c r="AW161" s="94">
        <v>32780</v>
      </c>
      <c r="AX161" s="94"/>
      <c r="AY161" s="95" t="s">
        <v>93</v>
      </c>
      <c r="AZ161" s="95"/>
      <c r="BA161" s="95"/>
      <c r="BB161" s="100"/>
      <c r="BC161" s="95"/>
      <c r="BD161" s="95"/>
      <c r="BE161" s="102">
        <v>19000</v>
      </c>
      <c r="BF161" s="95"/>
      <c r="BG161" s="102" t="s">
        <v>94</v>
      </c>
      <c r="BI161" s="95">
        <f>VLOOKUP(D161,'部省规划资金拨付（年报数据）'!$C$8:'部省规划资金拨付（年报数据）'!$BE$464,18,FALSE)</f>
        <v>51107</v>
      </c>
      <c r="BJ161" s="43">
        <v>0</v>
      </c>
      <c r="BK161" s="43">
        <v>4512.24</v>
      </c>
      <c r="BL161" s="43"/>
      <c r="BM161" s="43">
        <v>0</v>
      </c>
      <c r="BN161" s="43">
        <v>0</v>
      </c>
      <c r="BO161" s="43"/>
      <c r="BP161" s="43"/>
      <c r="BQ161" s="43"/>
      <c r="BR161" s="43"/>
      <c r="BS161" s="43"/>
      <c r="BT161" s="43">
        <f t="shared" si="16"/>
        <v>0</v>
      </c>
      <c r="BU161" s="106" t="s">
        <v>426</v>
      </c>
      <c r="BV161" s="106" t="s">
        <v>426</v>
      </c>
      <c r="BW161" s="107">
        <v>25058</v>
      </c>
      <c r="BX161" s="107">
        <f t="shared" ref="BX161:BX165" si="25">AA161-AB161</f>
        <v>57850.796300000002</v>
      </c>
      <c r="BY161" s="107">
        <f t="shared" si="21"/>
        <v>25058</v>
      </c>
      <c r="BZ161" s="107">
        <v>18010</v>
      </c>
      <c r="CA161" s="110"/>
      <c r="CB161" s="143" t="str">
        <f>VLOOKUP(D161,'[2]附表2-2'!$C$18:$C$185,1,FALSE)</f>
        <v>南县东河至茅草街</v>
      </c>
      <c r="CC161" s="16">
        <v>51107</v>
      </c>
      <c r="CD161" s="15">
        <f>CC161/Z161</f>
        <v>0.57562651348763871</v>
      </c>
    </row>
    <row r="162" spans="1:82" s="17" customFormat="1" ht="36">
      <c r="A162" s="28">
        <v>158</v>
      </c>
      <c r="B162" s="28" t="s">
        <v>190</v>
      </c>
      <c r="C162" s="28" t="s">
        <v>214</v>
      </c>
      <c r="D162" s="30" t="s">
        <v>1162</v>
      </c>
      <c r="E162" s="31" t="s">
        <v>1162</v>
      </c>
      <c r="F162" s="31" t="s">
        <v>1163</v>
      </c>
      <c r="G162" s="32"/>
      <c r="H162" s="32"/>
      <c r="I162" s="38" t="s">
        <v>478</v>
      </c>
      <c r="J162" s="39" t="s">
        <v>87</v>
      </c>
      <c r="K162" s="40" t="s">
        <v>133</v>
      </c>
      <c r="L162" s="38"/>
      <c r="M162" s="41" t="s">
        <v>1164</v>
      </c>
      <c r="N162" s="42" t="s">
        <v>90</v>
      </c>
      <c r="O162" s="43">
        <v>32</v>
      </c>
      <c r="P162" s="55">
        <v>32.316000000000003</v>
      </c>
      <c r="Q162" s="55">
        <v>32.316000000000003</v>
      </c>
      <c r="R162" s="55"/>
      <c r="S162" s="55"/>
      <c r="T162" s="55"/>
      <c r="U162" s="55"/>
      <c r="V162" s="55">
        <v>2017</v>
      </c>
      <c r="W162" s="55">
        <v>2020</v>
      </c>
      <c r="X162" s="71" t="s">
        <v>1165</v>
      </c>
      <c r="Y162" s="136" t="s">
        <v>1166</v>
      </c>
      <c r="Z162" s="73">
        <v>93943.88</v>
      </c>
      <c r="AA162" s="73">
        <v>67375.7601</v>
      </c>
      <c r="AB162" s="73">
        <v>19783</v>
      </c>
      <c r="AC162" s="73"/>
      <c r="AD162" s="67">
        <v>74160.88</v>
      </c>
      <c r="AE162" s="67"/>
      <c r="AF162" s="67"/>
      <c r="AG162" s="67">
        <f t="shared" si="14"/>
        <v>94643.839999999997</v>
      </c>
      <c r="AH162" s="67">
        <f t="shared" si="15"/>
        <v>19782.900000000001</v>
      </c>
      <c r="AI162" s="79"/>
      <c r="AJ162" s="79"/>
      <c r="AK162" s="79"/>
      <c r="AL162" s="79"/>
      <c r="AM162" s="79"/>
      <c r="AN162" s="79"/>
      <c r="AO162" s="79"/>
      <c r="AP162" s="79"/>
      <c r="AQ162" s="79"/>
      <c r="AR162" s="79"/>
      <c r="AS162" s="55">
        <v>13781.7</v>
      </c>
      <c r="AT162" s="55">
        <v>1920</v>
      </c>
      <c r="AU162" s="93" t="s">
        <v>246</v>
      </c>
      <c r="AV162" s="55"/>
      <c r="AW162" s="94">
        <v>33190.239999999998</v>
      </c>
      <c r="AX162" s="94">
        <v>4014.9</v>
      </c>
      <c r="AY162" s="95" t="s">
        <v>93</v>
      </c>
      <c r="AZ162" s="95"/>
      <c r="BA162" s="95">
        <v>46971.9</v>
      </c>
      <c r="BB162" s="100">
        <v>13848</v>
      </c>
      <c r="BC162" s="95" t="s">
        <v>94</v>
      </c>
      <c r="BD162" s="95">
        <v>32.299999999999997</v>
      </c>
      <c r="BE162" s="101">
        <v>700</v>
      </c>
      <c r="BF162" s="95"/>
      <c r="BG162" s="95"/>
      <c r="BH162" s="95"/>
      <c r="BI162" s="95">
        <f>VLOOKUP(D162,'部省规划资金拨付（年报数据）'!$C$8:'部省规划资金拨付（年报数据）'!$BE$464,18,FALSE)</f>
        <v>57527</v>
      </c>
      <c r="BJ162" s="43">
        <v>10137</v>
      </c>
      <c r="BK162" s="43">
        <v>9645.9</v>
      </c>
      <c r="BL162" s="43"/>
      <c r="BM162" s="43">
        <v>10137</v>
      </c>
      <c r="BN162" s="43">
        <v>0</v>
      </c>
      <c r="BO162" s="43"/>
      <c r="BP162" s="43"/>
      <c r="BQ162" s="43"/>
      <c r="BR162" s="43">
        <v>1708</v>
      </c>
      <c r="BS162" s="43"/>
      <c r="BT162" s="43">
        <f t="shared" si="16"/>
        <v>11845</v>
      </c>
      <c r="BU162" s="106" t="s">
        <v>426</v>
      </c>
      <c r="BV162" s="106" t="s">
        <v>426</v>
      </c>
      <c r="BW162" s="107">
        <f t="shared" ref="BW162:BW165" si="26">Z162-BI162-AB162+BT162</f>
        <v>28478.880000000005</v>
      </c>
      <c r="BX162" s="107">
        <f t="shared" si="25"/>
        <v>47592.7601</v>
      </c>
      <c r="BY162" s="107">
        <f t="shared" si="21"/>
        <v>28478.880000000005</v>
      </c>
      <c r="BZ162" s="183">
        <v>20575</v>
      </c>
      <c r="CA162" s="110"/>
      <c r="CB162" s="143" t="str">
        <f>VLOOKUP(D162,'[2]附表2-2'!$C$18:$C$185,1,FALSE)</f>
        <v>桃源火车站-龙潭段</v>
      </c>
      <c r="CC162" s="16">
        <v>0</v>
      </c>
      <c r="CD162" s="15">
        <f>CC162/Z162</f>
        <v>0</v>
      </c>
    </row>
    <row r="163" spans="1:82" s="17" customFormat="1" ht="48" hidden="1">
      <c r="A163" s="28">
        <v>159</v>
      </c>
      <c r="B163" s="28" t="s">
        <v>116</v>
      </c>
      <c r="C163" s="28" t="s">
        <v>1167</v>
      </c>
      <c r="D163" s="36" t="s">
        <v>1168</v>
      </c>
      <c r="E163" s="31" t="s">
        <v>1168</v>
      </c>
      <c r="F163" s="31" t="s">
        <v>1168</v>
      </c>
      <c r="G163" s="32"/>
      <c r="H163" s="32"/>
      <c r="I163" s="38" t="s">
        <v>478</v>
      </c>
      <c r="J163" s="39" t="s">
        <v>87</v>
      </c>
      <c r="K163" s="40" t="s">
        <v>88</v>
      </c>
      <c r="L163" s="38"/>
      <c r="M163" s="41" t="s">
        <v>89</v>
      </c>
      <c r="N163" s="42" t="s">
        <v>119</v>
      </c>
      <c r="O163" s="43">
        <v>11.569000000000001</v>
      </c>
      <c r="P163" s="55">
        <v>10.711</v>
      </c>
      <c r="Q163" s="55"/>
      <c r="R163" s="55"/>
      <c r="S163" s="55">
        <v>10.711</v>
      </c>
      <c r="T163" s="55"/>
      <c r="U163" s="55"/>
      <c r="V163" s="55">
        <v>2016</v>
      </c>
      <c r="W163" s="62">
        <v>2020</v>
      </c>
      <c r="X163" s="71" t="s">
        <v>1169</v>
      </c>
      <c r="Y163" s="72" t="s">
        <v>1170</v>
      </c>
      <c r="Z163" s="73">
        <v>7372</v>
      </c>
      <c r="AA163" s="73">
        <v>5381.56</v>
      </c>
      <c r="AB163" s="73">
        <v>2142.1999999999998</v>
      </c>
      <c r="AC163" s="73"/>
      <c r="AD163" s="67">
        <v>2142.1999999999998</v>
      </c>
      <c r="AE163" s="67"/>
      <c r="AF163" s="67"/>
      <c r="AG163" s="67">
        <f t="shared" si="14"/>
        <v>7372</v>
      </c>
      <c r="AH163" s="67">
        <f t="shared" si="15"/>
        <v>2141.8000000000002</v>
      </c>
      <c r="AI163" s="79">
        <v>4423</v>
      </c>
      <c r="AJ163" s="79">
        <v>1388.28</v>
      </c>
      <c r="AK163" s="79">
        <v>4423</v>
      </c>
      <c r="AL163" s="79"/>
      <c r="AM163" s="79"/>
      <c r="AN163" s="79">
        <v>1388.28</v>
      </c>
      <c r="AO163" s="79"/>
      <c r="AP163" s="79"/>
      <c r="AQ163" s="79" t="s">
        <v>93</v>
      </c>
      <c r="AR163" s="79"/>
      <c r="AS163" s="55">
        <v>2949</v>
      </c>
      <c r="AT163" s="55">
        <v>925.52</v>
      </c>
      <c r="AU163" s="93" t="s">
        <v>94</v>
      </c>
      <c r="AV163" s="55">
        <v>11.569000000000001</v>
      </c>
      <c r="AW163" s="180"/>
      <c r="AX163" s="181">
        <v>-172</v>
      </c>
      <c r="AY163" s="101" t="s">
        <v>273</v>
      </c>
      <c r="AZ163" s="101"/>
      <c r="BA163" s="95"/>
      <c r="BB163" s="100"/>
      <c r="BC163" s="95"/>
      <c r="BD163" s="95"/>
      <c r="BE163" s="95"/>
      <c r="BF163" s="95"/>
      <c r="BG163" s="95"/>
      <c r="BH163" s="95"/>
      <c r="BI163" s="95">
        <f>VLOOKUP(D163,'部省规划资金拨付（年报数据）'!$C$8:'部省规划资金拨付（年报数据）'!$BE$464,18,FALSE)</f>
        <v>4100</v>
      </c>
      <c r="BJ163" s="43">
        <v>2314.2800000000002</v>
      </c>
      <c r="BK163" s="43">
        <v>-172.48</v>
      </c>
      <c r="BL163" s="43"/>
      <c r="BM163" s="43">
        <v>2314.2800000000002</v>
      </c>
      <c r="BN163" s="43">
        <v>0</v>
      </c>
      <c r="BO163" s="43"/>
      <c r="BP163" s="43"/>
      <c r="BQ163" s="43"/>
      <c r="BR163" s="43"/>
      <c r="BS163" s="43">
        <v>-172</v>
      </c>
      <c r="BT163" s="43">
        <f t="shared" si="16"/>
        <v>2142.2800000000002</v>
      </c>
      <c r="BU163" s="106" t="s">
        <v>426</v>
      </c>
      <c r="BV163" s="106" t="s">
        <v>426</v>
      </c>
      <c r="BW163" s="107">
        <v>3272</v>
      </c>
      <c r="BX163" s="107">
        <v>3068</v>
      </c>
      <c r="BY163" s="107">
        <f t="shared" si="21"/>
        <v>3068</v>
      </c>
      <c r="BZ163" s="107">
        <v>3000</v>
      </c>
      <c r="CA163" s="185"/>
      <c r="CB163" s="143" t="e">
        <f>VLOOKUP(D163,'[2]附表2-2'!$C$18:$C$185,1,FALSE)</f>
        <v>#N/A</v>
      </c>
      <c r="CC163" s="16"/>
      <c r="CD163" s="16">
        <f>BI163/Z163</f>
        <v>0.55615843733043946</v>
      </c>
    </row>
    <row r="164" spans="1:82" s="17" customFormat="1" ht="36" hidden="1">
      <c r="A164" s="28">
        <v>160</v>
      </c>
      <c r="B164" s="28" t="s">
        <v>331</v>
      </c>
      <c r="C164" s="28" t="s">
        <v>1171</v>
      </c>
      <c r="D164" s="33" t="s">
        <v>1172</v>
      </c>
      <c r="E164" s="34" t="s">
        <v>1172</v>
      </c>
      <c r="F164" s="31" t="s">
        <v>1173</v>
      </c>
      <c r="G164" s="32"/>
      <c r="H164" s="32"/>
      <c r="I164" s="38" t="s">
        <v>478</v>
      </c>
      <c r="J164" s="39" t="s">
        <v>87</v>
      </c>
      <c r="K164" s="46" t="s">
        <v>140</v>
      </c>
      <c r="L164" s="47" t="s">
        <v>234</v>
      </c>
      <c r="M164" s="48" t="s">
        <v>165</v>
      </c>
      <c r="N164" s="42" t="s">
        <v>90</v>
      </c>
      <c r="O164" s="43">
        <v>21.4</v>
      </c>
      <c r="P164" s="61">
        <v>20.936</v>
      </c>
      <c r="Q164" s="61"/>
      <c r="R164" s="61">
        <v>20.936</v>
      </c>
      <c r="S164" s="48"/>
      <c r="T164" s="48"/>
      <c r="U164" s="61"/>
      <c r="V164" s="61">
        <v>2017</v>
      </c>
      <c r="W164" s="55">
        <v>2020</v>
      </c>
      <c r="X164" s="71" t="s">
        <v>1174</v>
      </c>
      <c r="Y164" s="72" t="s">
        <v>1175</v>
      </c>
      <c r="Z164" s="73">
        <v>18695</v>
      </c>
      <c r="AA164" s="73">
        <v>12968.8</v>
      </c>
      <c r="AB164" s="73">
        <v>8374.4</v>
      </c>
      <c r="AC164" s="73"/>
      <c r="AD164" s="67">
        <v>10320.6</v>
      </c>
      <c r="AE164" s="55"/>
      <c r="AF164" s="55">
        <v>1968</v>
      </c>
      <c r="AG164" s="67">
        <f t="shared" si="14"/>
        <v>14086.5</v>
      </c>
      <c r="AH164" s="67">
        <f t="shared" si="15"/>
        <v>3894.079999999999</v>
      </c>
      <c r="AI164" s="48"/>
      <c r="AJ164" s="48"/>
      <c r="AK164" s="48"/>
      <c r="AL164" s="48"/>
      <c r="AM164" s="48"/>
      <c r="AN164" s="48"/>
      <c r="AO164" s="48"/>
      <c r="AP164" s="48"/>
      <c r="AQ164" s="48"/>
      <c r="AR164" s="48"/>
      <c r="AS164" s="61">
        <v>11400</v>
      </c>
      <c r="AT164" s="61">
        <v>3552</v>
      </c>
      <c r="AU164" s="48" t="s">
        <v>93</v>
      </c>
      <c r="AV164" s="61"/>
      <c r="AW164" s="94">
        <v>1686.5</v>
      </c>
      <c r="AX164" s="94">
        <v>342.07999999999902</v>
      </c>
      <c r="AY164" s="95" t="s">
        <v>93</v>
      </c>
      <c r="AZ164" s="95"/>
      <c r="BA164" s="95"/>
      <c r="BB164" s="100"/>
      <c r="BC164" s="95"/>
      <c r="BD164" s="95"/>
      <c r="BE164" s="102">
        <v>1000</v>
      </c>
      <c r="BF164" s="95"/>
      <c r="BG164" s="102" t="s">
        <v>93</v>
      </c>
      <c r="BH164" s="95"/>
      <c r="BI164" s="95">
        <f>VLOOKUP(D164,'部省规划资金拨付（年报数据）'!$C$8:'部省规划资金拨付（年报数据）'!$BE$464,18,FALSE)</f>
        <v>9400</v>
      </c>
      <c r="BJ164" s="43">
        <v>1500</v>
      </c>
      <c r="BK164" s="43">
        <v>4362.08</v>
      </c>
      <c r="BL164" s="43"/>
      <c r="BM164" s="43">
        <v>1500</v>
      </c>
      <c r="BN164" s="43">
        <v>0</v>
      </c>
      <c r="BO164" s="43"/>
      <c r="BP164" s="43"/>
      <c r="BQ164" s="43"/>
      <c r="BR164" s="43">
        <v>772</v>
      </c>
      <c r="BS164" s="43"/>
      <c r="BT164" s="43">
        <f t="shared" si="16"/>
        <v>2272</v>
      </c>
      <c r="BU164" s="106" t="s">
        <v>416</v>
      </c>
      <c r="BV164" s="106" t="s">
        <v>1037</v>
      </c>
      <c r="BW164" s="107">
        <f t="shared" si="26"/>
        <v>3192.6000000000004</v>
      </c>
      <c r="BX164" s="107">
        <f t="shared" si="25"/>
        <v>4594.3999999999996</v>
      </c>
      <c r="BY164" s="107">
        <f t="shared" si="21"/>
        <v>3192.6000000000004</v>
      </c>
      <c r="BZ164" s="107">
        <v>1659</v>
      </c>
      <c r="CA164" s="110" t="s">
        <v>1037</v>
      </c>
      <c r="CB164" s="143" t="str">
        <f>VLOOKUP(D164,'[2]附表2-2'!$C$18:$C$185,1,FALSE)</f>
        <v>中方县新路河-洪江市硖州</v>
      </c>
      <c r="CC164" s="16">
        <v>10800</v>
      </c>
    </row>
    <row r="165" spans="1:82" s="17" customFormat="1" ht="36" hidden="1">
      <c r="A165" s="28">
        <v>161</v>
      </c>
      <c r="B165" s="28" t="s">
        <v>230</v>
      </c>
      <c r="C165" s="28" t="s">
        <v>998</v>
      </c>
      <c r="D165" s="36" t="s">
        <v>999</v>
      </c>
      <c r="E165" s="31" t="s">
        <v>999</v>
      </c>
      <c r="F165" s="31" t="s">
        <v>1000</v>
      </c>
      <c r="G165" s="32"/>
      <c r="H165" s="32"/>
      <c r="I165" s="38" t="s">
        <v>478</v>
      </c>
      <c r="J165" s="39" t="s">
        <v>87</v>
      </c>
      <c r="K165" s="44" t="s">
        <v>140</v>
      </c>
      <c r="L165" s="47" t="s">
        <v>234</v>
      </c>
      <c r="M165" s="41" t="s">
        <v>134</v>
      </c>
      <c r="N165" s="42" t="s">
        <v>90</v>
      </c>
      <c r="O165" s="43">
        <v>14</v>
      </c>
      <c r="P165" s="55">
        <v>13.898999999999999</v>
      </c>
      <c r="Q165" s="55"/>
      <c r="R165" s="55">
        <v>13.898999999999999</v>
      </c>
      <c r="S165" s="55"/>
      <c r="T165" s="55"/>
      <c r="U165" s="55"/>
      <c r="V165" s="55">
        <v>2016</v>
      </c>
      <c r="W165" s="55">
        <v>2018</v>
      </c>
      <c r="X165" s="71" t="s">
        <v>1001</v>
      </c>
      <c r="Y165" s="136" t="s">
        <v>1002</v>
      </c>
      <c r="Z165" s="73">
        <v>30899.5</v>
      </c>
      <c r="AA165" s="73">
        <v>21011.66</v>
      </c>
      <c r="AB165" s="73">
        <v>15262</v>
      </c>
      <c r="AC165" s="73"/>
      <c r="AD165" s="67">
        <v>26729.8</v>
      </c>
      <c r="AE165" s="67"/>
      <c r="AF165" s="67"/>
      <c r="AG165" s="67">
        <f t="shared" si="14"/>
        <v>28934.15</v>
      </c>
      <c r="AH165" s="67">
        <f t="shared" si="15"/>
        <v>15261.990000000002</v>
      </c>
      <c r="AI165" s="79">
        <v>4200</v>
      </c>
      <c r="AJ165" s="79">
        <v>0</v>
      </c>
      <c r="AK165" s="79">
        <v>4200</v>
      </c>
      <c r="AL165" s="79"/>
      <c r="AM165" s="79"/>
      <c r="AN165" s="79"/>
      <c r="AO165" s="79"/>
      <c r="AP165" s="79"/>
      <c r="AQ165" s="79" t="s">
        <v>246</v>
      </c>
      <c r="AR165" s="79"/>
      <c r="AS165" s="55">
        <v>4200</v>
      </c>
      <c r="AT165" s="55">
        <v>2520</v>
      </c>
      <c r="AU165" s="93" t="s">
        <v>93</v>
      </c>
      <c r="AV165" s="55"/>
      <c r="AW165" s="94">
        <v>13229.65</v>
      </c>
      <c r="AX165" s="94">
        <v>398.79</v>
      </c>
      <c r="AY165" s="95" t="s">
        <v>93</v>
      </c>
      <c r="AZ165" s="95"/>
      <c r="BA165" s="95">
        <v>7304.5</v>
      </c>
      <c r="BB165" s="100">
        <v>12343.2</v>
      </c>
      <c r="BC165" s="95" t="s">
        <v>94</v>
      </c>
      <c r="BD165" s="95">
        <v>13.9</v>
      </c>
      <c r="BE165" s="95"/>
      <c r="BF165" s="95"/>
      <c r="BG165" s="95"/>
      <c r="BH165" s="95"/>
      <c r="BI165" s="95">
        <f>VLOOKUP(D165,'部省规划资金拨付（年报数据）'!$C$8:'部省规划资金拨付（年报数据）'!$BE$464,18,FALSE)</f>
        <v>24795</v>
      </c>
      <c r="BJ165" s="43">
        <v>8564</v>
      </c>
      <c r="BK165" s="43">
        <v>6697.99</v>
      </c>
      <c r="BL165" s="43"/>
      <c r="BM165" s="43">
        <v>8564</v>
      </c>
      <c r="BN165" s="43">
        <v>5745</v>
      </c>
      <c r="BO165" s="43"/>
      <c r="BP165" s="43">
        <v>5745</v>
      </c>
      <c r="BQ165" s="43"/>
      <c r="BR165" s="43">
        <v>953</v>
      </c>
      <c r="BS165" s="43"/>
      <c r="BT165" s="43">
        <f t="shared" si="16"/>
        <v>15262</v>
      </c>
      <c r="BU165" s="106" t="s">
        <v>95</v>
      </c>
      <c r="BV165" s="106" t="s">
        <v>95</v>
      </c>
      <c r="BW165" s="107">
        <f t="shared" si="26"/>
        <v>6104.5</v>
      </c>
      <c r="BX165" s="107">
        <f t="shared" si="25"/>
        <v>5749.66</v>
      </c>
      <c r="BY165" s="107">
        <f t="shared" si="21"/>
        <v>5749.66</v>
      </c>
      <c r="BZ165" s="107">
        <v>2978</v>
      </c>
      <c r="CA165" s="110"/>
      <c r="CB165" s="143" t="e">
        <f>VLOOKUP(D165,'[2]附表2-2'!$C$18:$C$185,1,FALSE)</f>
        <v>#N/A</v>
      </c>
      <c r="CC165" s="16"/>
    </row>
    <row r="166" spans="1:82" s="17" customFormat="1" ht="36" hidden="1">
      <c r="A166" s="28">
        <v>162</v>
      </c>
      <c r="B166" s="28" t="s">
        <v>344</v>
      </c>
      <c r="C166" s="28" t="s">
        <v>345</v>
      </c>
      <c r="D166" s="36" t="s">
        <v>1176</v>
      </c>
      <c r="E166" s="31" t="s">
        <v>1177</v>
      </c>
      <c r="F166" s="31" t="s">
        <v>1178</v>
      </c>
      <c r="G166" s="32"/>
      <c r="H166" s="32"/>
      <c r="I166" s="38" t="s">
        <v>478</v>
      </c>
      <c r="J166" s="39" t="s">
        <v>87</v>
      </c>
      <c r="K166" s="44" t="s">
        <v>140</v>
      </c>
      <c r="L166" s="38" t="s">
        <v>141</v>
      </c>
      <c r="M166" s="41" t="s">
        <v>89</v>
      </c>
      <c r="N166" s="42" t="s">
        <v>90</v>
      </c>
      <c r="O166" s="43">
        <v>22.335000000000001</v>
      </c>
      <c r="P166" s="55">
        <v>20.173999999999999</v>
      </c>
      <c r="Q166" s="41"/>
      <c r="R166" s="41">
        <v>18.263999999999999</v>
      </c>
      <c r="S166" s="41"/>
      <c r="T166" s="41"/>
      <c r="U166" s="41">
        <v>1910</v>
      </c>
      <c r="V166" s="41">
        <v>2016</v>
      </c>
      <c r="W166" s="55">
        <v>2020</v>
      </c>
      <c r="X166" s="71" t="s">
        <v>1179</v>
      </c>
      <c r="Y166" s="72" t="s">
        <v>1180</v>
      </c>
      <c r="Z166" s="73">
        <v>31371</v>
      </c>
      <c r="AA166" s="73">
        <v>23908.7042</v>
      </c>
      <c r="AB166" s="73">
        <v>13261</v>
      </c>
      <c r="AC166" s="73"/>
      <c r="AD166" s="79">
        <v>18110</v>
      </c>
      <c r="AE166" s="67"/>
      <c r="AF166" s="67"/>
      <c r="AG166" s="67">
        <f t="shared" si="14"/>
        <v>29059.7</v>
      </c>
      <c r="AH166" s="67">
        <f t="shared" si="15"/>
        <v>9282.7000000000007</v>
      </c>
      <c r="AI166" s="79">
        <v>5760</v>
      </c>
      <c r="AJ166" s="79">
        <v>0</v>
      </c>
      <c r="AK166" s="79">
        <v>5760</v>
      </c>
      <c r="AL166" s="79"/>
      <c r="AM166" s="79"/>
      <c r="AN166" s="79"/>
      <c r="AO166" s="79"/>
      <c r="AP166" s="79"/>
      <c r="AQ166" s="79" t="s">
        <v>246</v>
      </c>
      <c r="AR166" s="79"/>
      <c r="AS166" s="55">
        <v>9925.5</v>
      </c>
      <c r="AT166" s="55">
        <v>7970</v>
      </c>
      <c r="AU166" s="93" t="s">
        <v>93</v>
      </c>
      <c r="AV166" s="55"/>
      <c r="AW166" s="94">
        <v>6274.2</v>
      </c>
      <c r="AX166" s="94">
        <v>1312.7</v>
      </c>
      <c r="AY166" s="95" t="s">
        <v>93</v>
      </c>
      <c r="AZ166" s="95"/>
      <c r="BA166" s="95">
        <v>5500</v>
      </c>
      <c r="BB166" s="100"/>
      <c r="BC166" s="95" t="s">
        <v>93</v>
      </c>
      <c r="BD166" s="95"/>
      <c r="BE166" s="102">
        <v>1600</v>
      </c>
      <c r="BF166" s="95"/>
      <c r="BG166" s="102" t="s">
        <v>93</v>
      </c>
      <c r="BH166" s="95"/>
      <c r="BI166" s="95">
        <f>VLOOKUP(D166,'部省规划资金拨付（年报数据）'!$C$8:'部省规划资金拨付（年报数据）'!$BE$464,18,FALSE)</f>
        <v>25260</v>
      </c>
      <c r="BJ166" s="43">
        <v>8574</v>
      </c>
      <c r="BK166" s="43">
        <v>708.70000000000095</v>
      </c>
      <c r="BL166" s="43"/>
      <c r="BM166" s="43">
        <v>8574</v>
      </c>
      <c r="BN166" s="43">
        <v>0</v>
      </c>
      <c r="BO166" s="43"/>
      <c r="BP166" s="43"/>
      <c r="BQ166" s="43"/>
      <c r="BR166" s="43">
        <v>125</v>
      </c>
      <c r="BS166" s="43">
        <v>584</v>
      </c>
      <c r="BT166" s="43">
        <f t="shared" si="16"/>
        <v>9283</v>
      </c>
      <c r="BU166" s="106" t="s">
        <v>416</v>
      </c>
      <c r="BV166" s="106" t="s">
        <v>1037</v>
      </c>
      <c r="BW166" s="107">
        <v>1912</v>
      </c>
      <c r="BX166" s="107">
        <v>11591</v>
      </c>
      <c r="BY166" s="107">
        <f t="shared" si="21"/>
        <v>1912</v>
      </c>
      <c r="BZ166" s="107">
        <v>792</v>
      </c>
      <c r="CA166" s="110" t="s">
        <v>1037</v>
      </c>
      <c r="CB166" s="143" t="str">
        <f>VLOOKUP(D166,'[2]附表2-2'!$C$18:$C$185,1,FALSE)</f>
        <v>琅塘镇至天门乡公路</v>
      </c>
      <c r="CC166" s="16">
        <v>26560</v>
      </c>
    </row>
    <row r="167" spans="1:82" s="17" customFormat="1" ht="36">
      <c r="A167" s="28">
        <v>163</v>
      </c>
      <c r="B167" s="28" t="s">
        <v>190</v>
      </c>
      <c r="C167" s="28" t="s">
        <v>196</v>
      </c>
      <c r="D167" s="30" t="s">
        <v>1181</v>
      </c>
      <c r="E167" s="31" t="s">
        <v>1182</v>
      </c>
      <c r="F167" s="31" t="s">
        <v>1183</v>
      </c>
      <c r="G167" s="32"/>
      <c r="H167" s="32"/>
      <c r="I167" s="38" t="s">
        <v>478</v>
      </c>
      <c r="J167" s="39" t="s">
        <v>87</v>
      </c>
      <c r="K167" s="40" t="s">
        <v>88</v>
      </c>
      <c r="L167" s="38"/>
      <c r="M167" s="41" t="s">
        <v>1184</v>
      </c>
      <c r="N167" s="42" t="s">
        <v>90</v>
      </c>
      <c r="O167" s="43">
        <v>22</v>
      </c>
      <c r="P167" s="55">
        <v>27.109000000000002</v>
      </c>
      <c r="Q167" s="55"/>
      <c r="R167" s="55">
        <v>27.109000000000002</v>
      </c>
      <c r="S167" s="55"/>
      <c r="T167" s="55"/>
      <c r="U167" s="55"/>
      <c r="V167" s="55">
        <v>2017</v>
      </c>
      <c r="W167" s="55">
        <v>2020</v>
      </c>
      <c r="X167" s="71" t="s">
        <v>1185</v>
      </c>
      <c r="Y167" s="72" t="s">
        <v>1186</v>
      </c>
      <c r="Z167" s="73">
        <v>23315</v>
      </c>
      <c r="AA167" s="73">
        <v>15519</v>
      </c>
      <c r="AB167" s="73">
        <v>8132.7</v>
      </c>
      <c r="AC167" s="73"/>
      <c r="AD167" s="67">
        <v>15182.3</v>
      </c>
      <c r="AE167" s="67"/>
      <c r="AF167" s="67"/>
      <c r="AG167" s="67">
        <f t="shared" si="14"/>
        <v>18820.5</v>
      </c>
      <c r="AH167" s="67">
        <f t="shared" si="15"/>
        <v>-0.19000000000005457</v>
      </c>
      <c r="AI167" s="79"/>
      <c r="AJ167" s="79"/>
      <c r="AK167" s="79"/>
      <c r="AL167" s="79"/>
      <c r="AM167" s="79"/>
      <c r="AN167" s="79"/>
      <c r="AO167" s="79"/>
      <c r="AP167" s="79"/>
      <c r="AQ167" s="79"/>
      <c r="AR167" s="79"/>
      <c r="AS167" s="55">
        <v>3600</v>
      </c>
      <c r="AT167" s="55">
        <v>1170</v>
      </c>
      <c r="AU167" s="93" t="s">
        <v>246</v>
      </c>
      <c r="AV167" s="55"/>
      <c r="AW167" s="94">
        <v>12720.5</v>
      </c>
      <c r="AX167" s="94">
        <v>1269.81</v>
      </c>
      <c r="AY167" s="95" t="s">
        <v>93</v>
      </c>
      <c r="AZ167" s="95"/>
      <c r="BA167" s="95"/>
      <c r="BB167" s="100">
        <v>-2440</v>
      </c>
      <c r="BC167" s="95" t="s">
        <v>1187</v>
      </c>
      <c r="BD167" s="95"/>
      <c r="BE167" s="101">
        <v>2500</v>
      </c>
      <c r="BF167" s="95"/>
      <c r="BG167" s="101" t="s">
        <v>93</v>
      </c>
      <c r="BH167" s="95"/>
      <c r="BI167" s="95">
        <f>VLOOKUP(D167,'部省规划资金拨付（年报数据）'!$C$8:'部省规划资金拨付（年报数据）'!$BE$464,18,FALSE)</f>
        <v>2355</v>
      </c>
      <c r="BJ167" s="43">
        <v>1170</v>
      </c>
      <c r="BK167" s="43">
        <v>-1170.19</v>
      </c>
      <c r="BL167" s="43"/>
      <c r="BM167" s="43">
        <v>1170</v>
      </c>
      <c r="BN167" s="43">
        <v>0</v>
      </c>
      <c r="BO167" s="43"/>
      <c r="BP167" s="43"/>
      <c r="BQ167" s="43"/>
      <c r="BR167" s="43">
        <v>801</v>
      </c>
      <c r="BS167" s="43">
        <v>-1971</v>
      </c>
      <c r="BT167" s="43">
        <f t="shared" si="16"/>
        <v>0</v>
      </c>
      <c r="BU167" s="106" t="s">
        <v>416</v>
      </c>
      <c r="BV167" s="106" t="s">
        <v>1037</v>
      </c>
      <c r="BW167" s="107">
        <f t="shared" ref="BW167:BW170" si="27">Z167-BI167-AB167+BT167</f>
        <v>12827.3</v>
      </c>
      <c r="BX167" s="107">
        <f t="shared" ref="BX167:BX170" si="28">AA167-AB167</f>
        <v>7386.3</v>
      </c>
      <c r="BY167" s="107">
        <f t="shared" si="21"/>
        <v>7386.3</v>
      </c>
      <c r="BZ167" s="107">
        <v>1526</v>
      </c>
      <c r="CA167" s="110" t="s">
        <v>1037</v>
      </c>
      <c r="CB167" s="143" t="str">
        <f>VLOOKUP(D167,'[2]附表2-2'!$C$18:$C$185,1,FALSE)</f>
        <v>安乡三岔河至黄山头公路</v>
      </c>
      <c r="CC167" s="16">
        <v>3405</v>
      </c>
      <c r="CD167" s="15">
        <f>CC167/Z167</f>
        <v>0.14604331975123311</v>
      </c>
    </row>
    <row r="168" spans="1:82" s="17" customFormat="1" ht="36" hidden="1">
      <c r="A168" s="28">
        <v>164</v>
      </c>
      <c r="B168" s="28" t="s">
        <v>293</v>
      </c>
      <c r="C168" s="28" t="s">
        <v>835</v>
      </c>
      <c r="D168" s="36" t="s">
        <v>1188</v>
      </c>
      <c r="E168" s="31" t="s">
        <v>1189</v>
      </c>
      <c r="F168" s="31" t="s">
        <v>1190</v>
      </c>
      <c r="G168" s="32"/>
      <c r="H168" s="32"/>
      <c r="I168" s="38" t="s">
        <v>478</v>
      </c>
      <c r="J168" s="39" t="s">
        <v>87</v>
      </c>
      <c r="K168" s="40" t="s">
        <v>88</v>
      </c>
      <c r="L168" s="38"/>
      <c r="M168" s="41" t="s">
        <v>89</v>
      </c>
      <c r="N168" s="42" t="s">
        <v>90</v>
      </c>
      <c r="O168" s="43">
        <v>22.507000000000001</v>
      </c>
      <c r="P168" s="55">
        <v>22.507000000000001</v>
      </c>
      <c r="Q168" s="55"/>
      <c r="R168" s="55">
        <v>22.507000000000001</v>
      </c>
      <c r="S168" s="55"/>
      <c r="T168" s="55"/>
      <c r="U168" s="55"/>
      <c r="V168" s="55">
        <v>2016</v>
      </c>
      <c r="W168" s="55">
        <v>2020</v>
      </c>
      <c r="X168" s="71" t="s">
        <v>1191</v>
      </c>
      <c r="Y168" s="72" t="s">
        <v>1192</v>
      </c>
      <c r="Z168" s="73">
        <v>17715.53</v>
      </c>
      <c r="AA168" s="73">
        <v>12225.5203</v>
      </c>
      <c r="AB168" s="73">
        <v>6752</v>
      </c>
      <c r="AC168" s="73"/>
      <c r="AD168" s="79">
        <v>10963.53</v>
      </c>
      <c r="AE168" s="67"/>
      <c r="AF168" s="67"/>
      <c r="AG168" s="67">
        <f t="shared" si="14"/>
        <v>14426.270999999999</v>
      </c>
      <c r="AH168" s="67">
        <f t="shared" si="15"/>
        <v>6752</v>
      </c>
      <c r="AI168" s="79">
        <v>6900</v>
      </c>
      <c r="AJ168" s="79">
        <v>1688</v>
      </c>
      <c r="AK168" s="79">
        <v>6900</v>
      </c>
      <c r="AL168" s="79"/>
      <c r="AM168" s="79"/>
      <c r="AN168" s="79">
        <v>1688</v>
      </c>
      <c r="AO168" s="79"/>
      <c r="AP168" s="79"/>
      <c r="AQ168" s="79" t="s">
        <v>246</v>
      </c>
      <c r="AR168" s="79"/>
      <c r="AS168" s="55">
        <v>3729.3180000000002</v>
      </c>
      <c r="AT168" s="55">
        <v>2363.1999999999998</v>
      </c>
      <c r="AU168" s="93" t="s">
        <v>93</v>
      </c>
      <c r="AV168" s="55"/>
      <c r="AW168" s="94">
        <v>1771.5530000000001</v>
      </c>
      <c r="AX168" s="94">
        <v>675.4</v>
      </c>
      <c r="AY168" s="95" t="s">
        <v>93</v>
      </c>
      <c r="AZ168" s="95"/>
      <c r="BA168" s="95">
        <v>2025.4</v>
      </c>
      <c r="BB168" s="100">
        <v>2025.4</v>
      </c>
      <c r="BC168" s="95" t="s">
        <v>94</v>
      </c>
      <c r="BD168" s="95">
        <v>22.5</v>
      </c>
      <c r="BE168" s="95"/>
      <c r="BF168" s="95"/>
      <c r="BG168" s="95"/>
      <c r="BH168" s="95"/>
      <c r="BI168" s="95">
        <f>VLOOKUP(D168,'部省规划资金拨付（年报数据）'!$C$8:'部省规划资金拨付（年报数据）'!$BE$464,18,FALSE)</f>
        <v>17710</v>
      </c>
      <c r="BJ168" s="43">
        <v>5293</v>
      </c>
      <c r="BK168" s="43">
        <v>1459</v>
      </c>
      <c r="BL168" s="43"/>
      <c r="BM168" s="43">
        <v>5293</v>
      </c>
      <c r="BN168" s="43">
        <v>0</v>
      </c>
      <c r="BO168" s="43"/>
      <c r="BP168" s="43"/>
      <c r="BQ168" s="43"/>
      <c r="BR168" s="43">
        <v>258</v>
      </c>
      <c r="BS168" s="43">
        <v>1201</v>
      </c>
      <c r="BT168" s="43">
        <f t="shared" si="16"/>
        <v>6752</v>
      </c>
      <c r="BU168" s="106" t="s">
        <v>426</v>
      </c>
      <c r="BV168" s="106" t="s">
        <v>426</v>
      </c>
      <c r="BW168" s="107">
        <v>9015</v>
      </c>
      <c r="BX168" s="107">
        <f t="shared" si="28"/>
        <v>5473.5203000000001</v>
      </c>
      <c r="BY168" s="107">
        <f t="shared" si="21"/>
        <v>5473.5203000000001</v>
      </c>
      <c r="BZ168" s="107">
        <v>2529</v>
      </c>
      <c r="CA168" s="110"/>
      <c r="CB168" s="143" t="e">
        <f>VLOOKUP(D168,'[2]附表2-2'!$C$18:$C$185,1,FALSE)</f>
        <v>#N/A</v>
      </c>
      <c r="CC168" s="16"/>
      <c r="CD168" s="16">
        <f>BI168/Z168</f>
        <v>0.99968784450705117</v>
      </c>
    </row>
    <row r="169" spans="1:82" s="17" customFormat="1" ht="36">
      <c r="A169" s="28">
        <v>165</v>
      </c>
      <c r="B169" s="28" t="s">
        <v>162</v>
      </c>
      <c r="C169" s="28" t="s">
        <v>984</v>
      </c>
      <c r="D169" s="30" t="s">
        <v>1193</v>
      </c>
      <c r="E169" s="31"/>
      <c r="F169" s="31" t="s">
        <v>1193</v>
      </c>
      <c r="G169" s="32"/>
      <c r="H169" s="32"/>
      <c r="I169" s="38" t="s">
        <v>478</v>
      </c>
      <c r="J169" s="39" t="s">
        <v>1132</v>
      </c>
      <c r="K169" s="44"/>
      <c r="L169" s="47"/>
      <c r="M169" s="41"/>
      <c r="N169" s="42" t="s">
        <v>90</v>
      </c>
      <c r="O169" s="43">
        <v>35</v>
      </c>
      <c r="P169" s="65">
        <v>35</v>
      </c>
      <c r="Q169" s="65">
        <v>35</v>
      </c>
      <c r="R169" s="65"/>
      <c r="S169" s="65"/>
      <c r="T169" s="65"/>
      <c r="U169" s="65"/>
      <c r="V169" s="65">
        <v>2019</v>
      </c>
      <c r="W169" s="62">
        <v>2021</v>
      </c>
      <c r="X169" s="71" t="s">
        <v>1194</v>
      </c>
      <c r="Y169" s="75" t="s">
        <v>1195</v>
      </c>
      <c r="Z169" s="73">
        <v>134987</v>
      </c>
      <c r="AA169" s="73">
        <v>95920</v>
      </c>
      <c r="AB169" s="73">
        <v>14415</v>
      </c>
      <c r="AC169" s="73"/>
      <c r="AD169" s="67">
        <v>84799</v>
      </c>
      <c r="AE169" s="86"/>
      <c r="AF169" s="86"/>
      <c r="AG169" s="67">
        <f t="shared" si="14"/>
        <v>20000</v>
      </c>
      <c r="AH169" s="67">
        <f t="shared" si="15"/>
        <v>0</v>
      </c>
      <c r="AI169" s="88"/>
      <c r="AJ169" s="79"/>
      <c r="AK169" s="88"/>
      <c r="AL169" s="88"/>
      <c r="AM169" s="88"/>
      <c r="AN169" s="88"/>
      <c r="AO169" s="88"/>
      <c r="AP169" s="88"/>
      <c r="AQ169" s="88"/>
      <c r="AR169" s="55"/>
      <c r="AS169" s="55"/>
      <c r="AT169" s="55"/>
      <c r="AU169" s="93"/>
      <c r="AV169" s="55"/>
      <c r="AW169" s="94"/>
      <c r="AX169" s="94"/>
      <c r="AY169" s="95"/>
      <c r="AZ169" s="95"/>
      <c r="BA169" s="95"/>
      <c r="BB169" s="100"/>
      <c r="BC169" s="95"/>
      <c r="BD169" s="95"/>
      <c r="BE169" s="101">
        <v>20000</v>
      </c>
      <c r="BF169" s="95"/>
      <c r="BG169" s="101" t="s">
        <v>1076</v>
      </c>
      <c r="BH169" s="95"/>
      <c r="BI169" s="95"/>
      <c r="BJ169" s="43">
        <v>0</v>
      </c>
      <c r="BK169" s="43">
        <v>0</v>
      </c>
      <c r="BL169" s="43"/>
      <c r="BM169" s="43">
        <v>0</v>
      </c>
      <c r="BN169" s="43">
        <v>0</v>
      </c>
      <c r="BO169" s="43"/>
      <c r="BP169" s="43"/>
      <c r="BQ169" s="43"/>
      <c r="BR169" s="43"/>
      <c r="BS169" s="43"/>
      <c r="BT169" s="43">
        <f t="shared" si="16"/>
        <v>0</v>
      </c>
      <c r="BU169" s="106" t="s">
        <v>1077</v>
      </c>
      <c r="BV169" s="106" t="s">
        <v>1439</v>
      </c>
      <c r="BW169" s="107">
        <f t="shared" si="27"/>
        <v>120572</v>
      </c>
      <c r="BX169" s="107">
        <f t="shared" si="28"/>
        <v>81505</v>
      </c>
      <c r="BY169" s="107">
        <f t="shared" si="21"/>
        <v>81505</v>
      </c>
      <c r="BZ169" s="107">
        <v>15600</v>
      </c>
      <c r="CA169" s="110" t="s">
        <v>1196</v>
      </c>
      <c r="CB169" s="143" t="str">
        <f>VLOOKUP(D169,'[2]附表2-2'!$C$18:$C$185,1,FALSE)</f>
        <v>S210汨罗至杨桥公路</v>
      </c>
      <c r="CC169" s="16">
        <v>8700</v>
      </c>
      <c r="CD169" s="15">
        <f>CC169/Z169</f>
        <v>6.4450650803410697E-2</v>
      </c>
    </row>
    <row r="170" spans="1:82" s="17" customFormat="1" ht="36" hidden="1">
      <c r="A170" s="28">
        <v>166</v>
      </c>
      <c r="B170" s="28" t="s">
        <v>300</v>
      </c>
      <c r="C170" s="28" t="s">
        <v>1197</v>
      </c>
      <c r="D170" s="30" t="s">
        <v>1198</v>
      </c>
      <c r="E170" s="31" t="s">
        <v>1198</v>
      </c>
      <c r="F170" s="31" t="s">
        <v>1199</v>
      </c>
      <c r="G170" s="32"/>
      <c r="H170" s="32"/>
      <c r="I170" s="38" t="s">
        <v>478</v>
      </c>
      <c r="J170" s="39" t="s">
        <v>87</v>
      </c>
      <c r="K170" s="44" t="s">
        <v>133</v>
      </c>
      <c r="L170" s="47" t="s">
        <v>234</v>
      </c>
      <c r="M170" s="41" t="s">
        <v>134</v>
      </c>
      <c r="N170" s="42" t="s">
        <v>90</v>
      </c>
      <c r="O170" s="43">
        <v>50</v>
      </c>
      <c r="P170" s="93">
        <v>58.61</v>
      </c>
      <c r="Q170" s="93"/>
      <c r="R170" s="93">
        <v>10.46</v>
      </c>
      <c r="S170" s="93">
        <v>48.15</v>
      </c>
      <c r="T170" s="93"/>
      <c r="U170" s="93"/>
      <c r="V170" s="93">
        <v>2017</v>
      </c>
      <c r="W170" s="55">
        <v>2020</v>
      </c>
      <c r="X170" s="71" t="s">
        <v>1200</v>
      </c>
      <c r="Y170" s="72" t="s">
        <v>1201</v>
      </c>
      <c r="Z170" s="73">
        <v>47335.99</v>
      </c>
      <c r="AA170" s="73">
        <v>37248.7503</v>
      </c>
      <c r="AB170" s="73">
        <v>18771</v>
      </c>
      <c r="AC170" s="73"/>
      <c r="AD170" s="67">
        <v>26822.49</v>
      </c>
      <c r="AE170" s="67"/>
      <c r="AF170" s="67"/>
      <c r="AG170" s="67">
        <f t="shared" si="14"/>
        <v>67418.993000000002</v>
      </c>
      <c r="AH170" s="67">
        <f t="shared" si="15"/>
        <v>6154.05</v>
      </c>
      <c r="AI170" s="79"/>
      <c r="AJ170" s="79"/>
      <c r="AK170" s="79"/>
      <c r="AL170" s="79"/>
      <c r="AM170" s="79"/>
      <c r="AN170" s="79"/>
      <c r="AO170" s="79"/>
      <c r="AP170" s="79"/>
      <c r="AQ170" s="79"/>
      <c r="AR170" s="79"/>
      <c r="AS170" s="55">
        <v>9492.7999999999993</v>
      </c>
      <c r="AT170" s="55">
        <v>3077.0250000000001</v>
      </c>
      <c r="AU170" s="93" t="s">
        <v>246</v>
      </c>
      <c r="AV170" s="55"/>
      <c r="AW170" s="94">
        <v>23642.192999999999</v>
      </c>
      <c r="AX170" s="94">
        <v>3077.0250000000001</v>
      </c>
      <c r="AY170" s="95" t="s">
        <v>93</v>
      </c>
      <c r="AZ170" s="95"/>
      <c r="BA170" s="95">
        <v>21642</v>
      </c>
      <c r="BB170" s="100"/>
      <c r="BC170" s="95" t="s">
        <v>93</v>
      </c>
      <c r="BD170" s="95"/>
      <c r="BE170" s="102">
        <v>12642</v>
      </c>
      <c r="BF170" s="95"/>
      <c r="BG170" s="102" t="s">
        <v>93</v>
      </c>
      <c r="BH170" s="95"/>
      <c r="BI170" s="95">
        <f>VLOOKUP(D170,'部省规划资金拨付（年报数据）'!$C$8:'部省规划资金拨付（年报数据）'!$BE$464,18,FALSE)</f>
        <v>11593</v>
      </c>
      <c r="BJ170" s="43">
        <v>4492</v>
      </c>
      <c r="BK170" s="43">
        <v>1662.05</v>
      </c>
      <c r="BL170" s="43"/>
      <c r="BM170" s="43">
        <v>4492</v>
      </c>
      <c r="BN170" s="43">
        <v>0</v>
      </c>
      <c r="BO170" s="43"/>
      <c r="BP170" s="43"/>
      <c r="BQ170" s="43"/>
      <c r="BR170" s="43">
        <v>1531</v>
      </c>
      <c r="BS170" s="43">
        <v>131</v>
      </c>
      <c r="BT170" s="43">
        <f t="shared" si="16"/>
        <v>6154</v>
      </c>
      <c r="BU170" s="106" t="s">
        <v>416</v>
      </c>
      <c r="BV170" s="106" t="s">
        <v>1037</v>
      </c>
      <c r="BW170" s="107">
        <f t="shared" si="27"/>
        <v>23125.989999999998</v>
      </c>
      <c r="BX170" s="107">
        <f t="shared" si="28"/>
        <v>18477.7503</v>
      </c>
      <c r="BY170" s="107">
        <f t="shared" si="21"/>
        <v>18477.7503</v>
      </c>
      <c r="BZ170" s="107">
        <v>3630</v>
      </c>
      <c r="CA170" s="110" t="s">
        <v>1037</v>
      </c>
      <c r="CB170" s="143" t="str">
        <f>VLOOKUP(D170,'[2]附表2-2'!$C$18:$C$185,1,FALSE)</f>
        <v>蓝山湘江源-宁远九嶷山</v>
      </c>
      <c r="CC170" s="16">
        <v>16793</v>
      </c>
    </row>
    <row r="171" spans="1:82" s="17" customFormat="1" ht="36" hidden="1">
      <c r="A171" s="28">
        <v>167</v>
      </c>
      <c r="B171" s="28" t="s">
        <v>230</v>
      </c>
      <c r="C171" s="28" t="s">
        <v>231</v>
      </c>
      <c r="D171" s="30" t="s">
        <v>949</v>
      </c>
      <c r="E171" s="31" t="s">
        <v>949</v>
      </c>
      <c r="F171" s="31" t="s">
        <v>949</v>
      </c>
      <c r="G171" s="32" t="s">
        <v>949</v>
      </c>
      <c r="H171" s="32" t="s">
        <v>949</v>
      </c>
      <c r="I171" s="159" t="s">
        <v>478</v>
      </c>
      <c r="J171" s="39" t="s">
        <v>87</v>
      </c>
      <c r="K171" s="44" t="s">
        <v>140</v>
      </c>
      <c r="L171" s="38" t="s">
        <v>234</v>
      </c>
      <c r="M171" s="41" t="s">
        <v>165</v>
      </c>
      <c r="N171" s="42" t="s">
        <v>113</v>
      </c>
      <c r="O171" s="43">
        <v>10</v>
      </c>
      <c r="P171" s="55">
        <v>10</v>
      </c>
      <c r="Q171" s="55">
        <v>10</v>
      </c>
      <c r="R171" s="55"/>
      <c r="S171" s="55"/>
      <c r="T171" s="55"/>
      <c r="U171" s="55"/>
      <c r="V171" s="55">
        <v>2017</v>
      </c>
      <c r="W171" s="55">
        <v>2020</v>
      </c>
      <c r="X171" s="72" t="s">
        <v>950</v>
      </c>
      <c r="Y171" s="72" t="s">
        <v>951</v>
      </c>
      <c r="Z171" s="73">
        <v>36931</v>
      </c>
      <c r="AA171" s="73">
        <v>25999.423999999999</v>
      </c>
      <c r="AB171" s="73">
        <v>9579</v>
      </c>
      <c r="AC171" s="73">
        <v>11000</v>
      </c>
      <c r="AD171" s="67">
        <v>27352</v>
      </c>
      <c r="AE171" s="67"/>
      <c r="AF171" s="67"/>
      <c r="AG171" s="67">
        <f t="shared" ref="AG171:AG234" si="29">AI171+AS171+AW171+BA171+BE171</f>
        <v>14186.2</v>
      </c>
      <c r="AH171" s="67">
        <f t="shared" ref="AH171:AH234" si="30">AJ171+AT171+AX171+BB171+BF171</f>
        <v>9579</v>
      </c>
      <c r="AI171" s="79"/>
      <c r="AJ171" s="79"/>
      <c r="AK171" s="79"/>
      <c r="AL171" s="79"/>
      <c r="AM171" s="79"/>
      <c r="AN171" s="79"/>
      <c r="AO171" s="79"/>
      <c r="AP171" s="79"/>
      <c r="AQ171" s="79"/>
      <c r="AR171" s="79"/>
      <c r="AS171" s="55">
        <v>7386.2</v>
      </c>
      <c r="AT171" s="55">
        <v>1200</v>
      </c>
      <c r="AU171" s="93" t="s">
        <v>246</v>
      </c>
      <c r="AV171" s="55"/>
      <c r="AW171" s="94"/>
      <c r="AX171" s="94"/>
      <c r="AY171" s="95"/>
      <c r="AZ171" s="95"/>
      <c r="BA171" s="95">
        <v>6800</v>
      </c>
      <c r="BB171" s="100">
        <v>8379</v>
      </c>
      <c r="BC171" s="95" t="s">
        <v>94</v>
      </c>
      <c r="BD171" s="95">
        <v>10.1</v>
      </c>
      <c r="BE171" s="95"/>
      <c r="BF171" s="95"/>
      <c r="BG171" s="95"/>
      <c r="BH171" s="95"/>
      <c r="BI171" s="95">
        <f>VLOOKUP(D171,'部省规划资金拨付（年报数据）'!$C$8:'部省规划资金拨付（年报数据）'!$BE$464,18,FALSE)</f>
        <v>71463</v>
      </c>
      <c r="BJ171" s="43">
        <v>3000</v>
      </c>
      <c r="BK171" s="43">
        <v>6579</v>
      </c>
      <c r="BL171" s="43">
        <v>8000</v>
      </c>
      <c r="BM171" s="43">
        <v>11000</v>
      </c>
      <c r="BN171" s="43">
        <v>0</v>
      </c>
      <c r="BO171" s="43"/>
      <c r="BP171" s="43"/>
      <c r="BQ171" s="43"/>
      <c r="BR171" s="43">
        <v>-1721</v>
      </c>
      <c r="BS171" s="43"/>
      <c r="BT171" s="43">
        <f t="shared" ref="BT171:BT234" si="31">BM171+BN171+BQ171+BR171+BS171</f>
        <v>9279</v>
      </c>
      <c r="BU171" s="106" t="s">
        <v>416</v>
      </c>
      <c r="BV171" s="106" t="s">
        <v>417</v>
      </c>
      <c r="BW171" s="107">
        <f t="shared" ref="BW171:BW234" si="32">Z171-BI171-AB171+BT171</f>
        <v>-34832</v>
      </c>
      <c r="BX171" s="107">
        <f t="shared" ref="BX171:BX234" si="33">AA171-AB171</f>
        <v>16420.423999999999</v>
      </c>
      <c r="BY171" s="107"/>
      <c r="BZ171" s="107"/>
      <c r="CA171" s="110"/>
      <c r="CB171" s="143" t="e">
        <f>VLOOKUP(D171,'[2]附表2-2'!$C$18:$C$185,1,FALSE)</f>
        <v>#N/A</v>
      </c>
      <c r="CC171" s="16"/>
    </row>
    <row r="172" spans="1:82" s="17" customFormat="1" ht="36" hidden="1">
      <c r="A172" s="28">
        <v>168</v>
      </c>
      <c r="B172" s="28" t="s">
        <v>344</v>
      </c>
      <c r="C172" s="28" t="s">
        <v>345</v>
      </c>
      <c r="D172" s="36" t="s">
        <v>1202</v>
      </c>
      <c r="E172" s="31" t="s">
        <v>1203</v>
      </c>
      <c r="F172" s="31" t="s">
        <v>1204</v>
      </c>
      <c r="G172" s="32" t="s">
        <v>1205</v>
      </c>
      <c r="H172" s="32" t="s">
        <v>1202</v>
      </c>
      <c r="I172" s="159" t="s">
        <v>478</v>
      </c>
      <c r="J172" s="39" t="s">
        <v>87</v>
      </c>
      <c r="K172" s="44" t="s">
        <v>140</v>
      </c>
      <c r="L172" s="38" t="s">
        <v>141</v>
      </c>
      <c r="M172" s="41" t="s">
        <v>165</v>
      </c>
      <c r="N172" s="42" t="s">
        <v>90</v>
      </c>
      <c r="O172" s="43">
        <v>6</v>
      </c>
      <c r="P172" s="55">
        <v>5.9820000000000002</v>
      </c>
      <c r="Q172" s="55">
        <v>5.9820000000000002</v>
      </c>
      <c r="R172" s="55"/>
      <c r="S172" s="55"/>
      <c r="T172" s="55"/>
      <c r="U172" s="55"/>
      <c r="V172" s="55">
        <v>2016</v>
      </c>
      <c r="W172" s="55">
        <v>2019</v>
      </c>
      <c r="X172" s="71" t="s">
        <v>1206</v>
      </c>
      <c r="Y172" s="72" t="s">
        <v>1207</v>
      </c>
      <c r="Z172" s="73">
        <v>12503</v>
      </c>
      <c r="AA172" s="73">
        <v>8894.5944999999992</v>
      </c>
      <c r="AB172" s="73">
        <v>3888</v>
      </c>
      <c r="AC172" s="73">
        <v>4187.3999999999996</v>
      </c>
      <c r="AD172" s="79">
        <v>8615</v>
      </c>
      <c r="AE172" s="67"/>
      <c r="AF172" s="67"/>
      <c r="AG172" s="67">
        <f t="shared" si="29"/>
        <v>10360</v>
      </c>
      <c r="AH172" s="67">
        <f t="shared" si="30"/>
        <v>3888</v>
      </c>
      <c r="AI172" s="79">
        <v>4680</v>
      </c>
      <c r="AJ172" s="79">
        <v>389</v>
      </c>
      <c r="AK172" s="79">
        <v>4680</v>
      </c>
      <c r="AL172" s="79"/>
      <c r="AM172" s="79"/>
      <c r="AN172" s="79"/>
      <c r="AO172" s="79"/>
      <c r="AP172" s="79">
        <v>389</v>
      </c>
      <c r="AQ172" s="79" t="s">
        <v>246</v>
      </c>
      <c r="AR172" s="79"/>
      <c r="AS172" s="55">
        <v>4680</v>
      </c>
      <c r="AT172" s="55">
        <v>3000</v>
      </c>
      <c r="AU172" s="93" t="s">
        <v>93</v>
      </c>
      <c r="AV172" s="55"/>
      <c r="AW172" s="94"/>
      <c r="AX172" s="94">
        <v>0</v>
      </c>
      <c r="AY172" s="95" t="s">
        <v>93</v>
      </c>
      <c r="AZ172" s="95">
        <v>5.9820000000000002</v>
      </c>
      <c r="BA172" s="95">
        <v>0</v>
      </c>
      <c r="BB172" s="100">
        <v>0</v>
      </c>
      <c r="BC172" s="95" t="s">
        <v>93</v>
      </c>
      <c r="BD172" s="95"/>
      <c r="BE172" s="95">
        <v>1000</v>
      </c>
      <c r="BF172" s="95">
        <v>499</v>
      </c>
      <c r="BG172" s="95" t="s">
        <v>94</v>
      </c>
      <c r="BH172" s="95">
        <v>6</v>
      </c>
      <c r="BI172" s="95">
        <f>VLOOKUP(D172,'部省规划资金拨付（年报数据）'!$C$8:'部省规划资金拨付（年报数据）'!$BE$464,18,FALSE)</f>
        <v>12503</v>
      </c>
      <c r="BJ172" s="43">
        <v>3389</v>
      </c>
      <c r="BK172" s="43">
        <v>0</v>
      </c>
      <c r="BL172" s="43"/>
      <c r="BM172" s="43">
        <v>3389</v>
      </c>
      <c r="BN172" s="43">
        <v>499</v>
      </c>
      <c r="BO172" s="43">
        <v>499</v>
      </c>
      <c r="BP172" s="43"/>
      <c r="BQ172" s="43"/>
      <c r="BR172" s="43"/>
      <c r="BS172" s="43"/>
      <c r="BT172" s="43">
        <f t="shared" si="31"/>
        <v>3888</v>
      </c>
      <c r="BU172" s="106" t="s">
        <v>416</v>
      </c>
      <c r="BV172" s="106" t="s">
        <v>417</v>
      </c>
      <c r="BW172" s="107">
        <f t="shared" si="32"/>
        <v>0</v>
      </c>
      <c r="BX172" s="107">
        <f t="shared" si="33"/>
        <v>5006.5944999999992</v>
      </c>
      <c r="BY172" s="107"/>
      <c r="BZ172" s="107"/>
      <c r="CA172" s="110"/>
      <c r="CB172" s="143" t="str">
        <f>VLOOKUP(D172,'[2]附表2-2'!$C$18:$C$185,1,FALSE)</f>
        <v>S240新化县塘梅冲至黄泥坳</v>
      </c>
      <c r="CC172" s="16">
        <v>12503</v>
      </c>
    </row>
    <row r="173" spans="1:82" s="17" customFormat="1" ht="36" hidden="1">
      <c r="A173" s="28">
        <v>169</v>
      </c>
      <c r="B173" s="28" t="s">
        <v>110</v>
      </c>
      <c r="C173" s="28" t="s">
        <v>1208</v>
      </c>
      <c r="D173" s="30" t="s">
        <v>1209</v>
      </c>
      <c r="E173" s="31" t="s">
        <v>1209</v>
      </c>
      <c r="F173" s="31" t="s">
        <v>1209</v>
      </c>
      <c r="G173" s="32" t="s">
        <v>1210</v>
      </c>
      <c r="H173" s="32" t="s">
        <v>1209</v>
      </c>
      <c r="I173" s="159" t="s">
        <v>478</v>
      </c>
      <c r="J173" s="39" t="s">
        <v>87</v>
      </c>
      <c r="K173" s="44" t="s">
        <v>88</v>
      </c>
      <c r="L173" s="47"/>
      <c r="M173" s="41" t="s">
        <v>89</v>
      </c>
      <c r="N173" s="42" t="s">
        <v>113</v>
      </c>
      <c r="O173" s="43">
        <v>52.529000000000003</v>
      </c>
      <c r="P173" s="43">
        <v>52.529000000000003</v>
      </c>
      <c r="Q173" s="43">
        <v>52.529000000000003</v>
      </c>
      <c r="R173" s="55"/>
      <c r="S173" s="55"/>
      <c r="T173" s="55"/>
      <c r="U173" s="55"/>
      <c r="V173" s="66">
        <v>2017</v>
      </c>
      <c r="W173" s="66">
        <v>2020</v>
      </c>
      <c r="X173" s="71" t="s">
        <v>1211</v>
      </c>
      <c r="Y173" s="75" t="s">
        <v>1212</v>
      </c>
      <c r="Z173" s="73">
        <v>280110</v>
      </c>
      <c r="AA173" s="73">
        <v>214969</v>
      </c>
      <c r="AB173" s="73">
        <v>29150</v>
      </c>
      <c r="AC173" s="73">
        <v>0</v>
      </c>
      <c r="AD173" s="67">
        <v>250960</v>
      </c>
      <c r="AE173" s="55"/>
      <c r="AF173" s="55"/>
      <c r="AG173" s="67">
        <f t="shared" si="29"/>
        <v>51666.5</v>
      </c>
      <c r="AH173" s="67">
        <f t="shared" si="30"/>
        <v>8944.5</v>
      </c>
      <c r="AI173" s="79"/>
      <c r="AJ173" s="79"/>
      <c r="AK173" s="79"/>
      <c r="AL173" s="79"/>
      <c r="AM173" s="79"/>
      <c r="AN173" s="79"/>
      <c r="AO173" s="79"/>
      <c r="AP173" s="79"/>
      <c r="AQ173" s="79"/>
      <c r="AR173" s="79"/>
      <c r="AS173" s="55">
        <v>42016.5</v>
      </c>
      <c r="AT173" s="55">
        <v>4372.5</v>
      </c>
      <c r="AU173" s="93" t="s">
        <v>246</v>
      </c>
      <c r="AV173" s="55"/>
      <c r="AW173" s="94"/>
      <c r="AX173" s="94"/>
      <c r="AY173" s="95"/>
      <c r="AZ173" s="95"/>
      <c r="BA173" s="95"/>
      <c r="BB173" s="100"/>
      <c r="BC173" s="95"/>
      <c r="BD173" s="95"/>
      <c r="BE173" s="95">
        <v>9650</v>
      </c>
      <c r="BF173" s="95">
        <v>4572</v>
      </c>
      <c r="BG173" s="95" t="s">
        <v>93</v>
      </c>
      <c r="BH173" s="95"/>
      <c r="BI173" s="95"/>
      <c r="BJ173" s="43">
        <v>0</v>
      </c>
      <c r="BK173" s="43">
        <v>4372.5</v>
      </c>
      <c r="BL173" s="43"/>
      <c r="BM173" s="43">
        <v>0</v>
      </c>
      <c r="BN173" s="43">
        <v>8945</v>
      </c>
      <c r="BO173" s="101">
        <v>4572</v>
      </c>
      <c r="BP173" s="43">
        <v>4373</v>
      </c>
      <c r="BQ173" s="43"/>
      <c r="BR173" s="43"/>
      <c r="BS173" s="43"/>
      <c r="BT173" s="43">
        <f t="shared" si="31"/>
        <v>8945</v>
      </c>
      <c r="BU173" s="106" t="s">
        <v>416</v>
      </c>
      <c r="BV173" s="106" t="s">
        <v>1037</v>
      </c>
      <c r="BW173" s="107">
        <f t="shared" si="32"/>
        <v>259905</v>
      </c>
      <c r="BX173" s="107">
        <f t="shared" si="33"/>
        <v>185819</v>
      </c>
      <c r="BY173" s="107">
        <f t="shared" ref="BY173:BY176" si="34">MIN(BW173,BX173)</f>
        <v>185819</v>
      </c>
      <c r="BZ173" s="107"/>
      <c r="CA173" s="110" t="s">
        <v>1037</v>
      </c>
      <c r="CB173" s="143" t="str">
        <f>VLOOKUP(D173,'[2]附表2-2'!$C$18:$C$185,1,FALSE)</f>
        <v>G320湘潭绕城线伏林大道-湘乡</v>
      </c>
      <c r="CC173" s="16">
        <v>115460</v>
      </c>
    </row>
    <row r="174" spans="1:82" s="17" customFormat="1" ht="36" hidden="1">
      <c r="A174" s="28">
        <v>170</v>
      </c>
      <c r="B174" s="28" t="s">
        <v>128</v>
      </c>
      <c r="C174" s="28" t="s">
        <v>144</v>
      </c>
      <c r="D174" s="30" t="s">
        <v>1219</v>
      </c>
      <c r="E174" s="31" t="s">
        <v>1219</v>
      </c>
      <c r="F174" s="31" t="s">
        <v>1220</v>
      </c>
      <c r="G174" s="32"/>
      <c r="H174" s="32"/>
      <c r="I174" s="159" t="s">
        <v>478</v>
      </c>
      <c r="J174" s="39" t="s">
        <v>87</v>
      </c>
      <c r="K174" s="44" t="s">
        <v>140</v>
      </c>
      <c r="L174" s="38" t="s">
        <v>141</v>
      </c>
      <c r="M174" s="50" t="s">
        <v>165</v>
      </c>
      <c r="N174" s="42" t="s">
        <v>90</v>
      </c>
      <c r="O174" s="43">
        <v>20</v>
      </c>
      <c r="P174" s="67">
        <v>24</v>
      </c>
      <c r="Q174" s="67">
        <v>9</v>
      </c>
      <c r="R174" s="151">
        <v>15</v>
      </c>
      <c r="S174" s="55"/>
      <c r="T174" s="55"/>
      <c r="U174" s="55"/>
      <c r="V174" s="66">
        <v>2018</v>
      </c>
      <c r="W174" s="55">
        <v>2020</v>
      </c>
      <c r="X174" s="72" t="s">
        <v>1221</v>
      </c>
      <c r="Y174" s="72"/>
      <c r="Z174" s="73">
        <v>39422</v>
      </c>
      <c r="AA174" s="73">
        <v>27989.62</v>
      </c>
      <c r="AB174" s="73">
        <v>9411.6</v>
      </c>
      <c r="AC174" s="73"/>
      <c r="AD174" s="67">
        <v>30010.400000000001</v>
      </c>
      <c r="AE174" s="79"/>
      <c r="AF174" s="79"/>
      <c r="AG174" s="67">
        <f t="shared" si="29"/>
        <v>28639.5</v>
      </c>
      <c r="AH174" s="67">
        <f t="shared" si="30"/>
        <v>2823.48</v>
      </c>
      <c r="AI174" s="79"/>
      <c r="AJ174" s="79"/>
      <c r="AK174" s="79"/>
      <c r="AL174" s="79"/>
      <c r="AM174" s="79"/>
      <c r="AN174" s="79"/>
      <c r="AO174" s="79"/>
      <c r="AP174" s="79"/>
      <c r="AQ174" s="79"/>
      <c r="AR174" s="79"/>
      <c r="AS174" s="62"/>
      <c r="AT174" s="55"/>
      <c r="AU174" s="93"/>
      <c r="AV174" s="55"/>
      <c r="AW174" s="94">
        <v>12319.5</v>
      </c>
      <c r="AX174" s="94">
        <v>2160</v>
      </c>
      <c r="AY174" s="95" t="s">
        <v>246</v>
      </c>
      <c r="AZ174" s="95"/>
      <c r="BA174" s="95">
        <v>12320</v>
      </c>
      <c r="BB174" s="100">
        <v>663.48</v>
      </c>
      <c r="BC174" s="95" t="s">
        <v>93</v>
      </c>
      <c r="BD174" s="95"/>
      <c r="BE174" s="95">
        <v>4000</v>
      </c>
      <c r="BF174" s="95"/>
      <c r="BG174" s="95" t="s">
        <v>93</v>
      </c>
      <c r="BH174" s="95"/>
      <c r="BI174" s="95"/>
      <c r="BJ174" s="43">
        <v>1299</v>
      </c>
      <c r="BK174" s="43">
        <v>1524.48</v>
      </c>
      <c r="BL174" s="43"/>
      <c r="BM174" s="43">
        <v>1299</v>
      </c>
      <c r="BN174" s="43">
        <v>0</v>
      </c>
      <c r="BO174" s="43"/>
      <c r="BP174" s="43"/>
      <c r="BQ174" s="43"/>
      <c r="BR174" s="43">
        <v>937</v>
      </c>
      <c r="BS174" s="43">
        <v>587</v>
      </c>
      <c r="BT174" s="43">
        <f t="shared" si="31"/>
        <v>2823</v>
      </c>
      <c r="BU174" s="106" t="s">
        <v>416</v>
      </c>
      <c r="BV174" s="106" t="s">
        <v>1037</v>
      </c>
      <c r="BW174" s="107">
        <f t="shared" si="32"/>
        <v>32833.4</v>
      </c>
      <c r="BX174" s="107">
        <f t="shared" si="33"/>
        <v>18578.019999999997</v>
      </c>
      <c r="BY174" s="107">
        <f t="shared" si="34"/>
        <v>18578.019999999997</v>
      </c>
      <c r="BZ174" s="107"/>
      <c r="CA174" s="110" t="s">
        <v>1037</v>
      </c>
      <c r="CB174" s="143" t="str">
        <f>VLOOKUP(D174,'[2]附表2-2'!$C$18:$C$185,1,FALSE)</f>
        <v>隆回大花-善缘亭</v>
      </c>
      <c r="CC174" s="16">
        <v>34584.6</v>
      </c>
    </row>
    <row r="175" spans="1:82" s="17" customFormat="1" ht="72" hidden="1">
      <c r="A175" s="28">
        <v>171</v>
      </c>
      <c r="B175" s="28" t="s">
        <v>110</v>
      </c>
      <c r="C175" s="28" t="s">
        <v>567</v>
      </c>
      <c r="D175" s="30" t="s">
        <v>1222</v>
      </c>
      <c r="E175" s="31" t="s">
        <v>1222</v>
      </c>
      <c r="F175" s="31" t="s">
        <v>1223</v>
      </c>
      <c r="G175" s="32" t="s">
        <v>1222</v>
      </c>
      <c r="H175" s="32"/>
      <c r="I175" s="159" t="s">
        <v>478</v>
      </c>
      <c r="J175" s="39" t="s">
        <v>87</v>
      </c>
      <c r="K175" s="40" t="s">
        <v>88</v>
      </c>
      <c r="L175" s="38"/>
      <c r="M175" s="51" t="s">
        <v>89</v>
      </c>
      <c r="N175" s="42" t="s">
        <v>119</v>
      </c>
      <c r="O175" s="43">
        <v>10.523999999999999</v>
      </c>
      <c r="P175" s="55">
        <v>17.899999999999999</v>
      </c>
      <c r="Q175" s="55">
        <v>16</v>
      </c>
      <c r="R175" s="55"/>
      <c r="S175" s="55"/>
      <c r="T175" s="55">
        <v>1900</v>
      </c>
      <c r="U175" s="55"/>
      <c r="V175" s="66">
        <v>2017</v>
      </c>
      <c r="W175" s="66">
        <v>2020</v>
      </c>
      <c r="X175" s="71" t="s">
        <v>1224</v>
      </c>
      <c r="Y175" s="75" t="s">
        <v>1225</v>
      </c>
      <c r="Z175" s="73">
        <v>116000</v>
      </c>
      <c r="AA175" s="73">
        <v>15582.48</v>
      </c>
      <c r="AB175" s="73">
        <v>3580</v>
      </c>
      <c r="AC175" s="73"/>
      <c r="AD175" s="73">
        <v>112420</v>
      </c>
      <c r="AE175" s="55"/>
      <c r="AF175" s="55"/>
      <c r="AG175" s="67">
        <f t="shared" si="29"/>
        <v>28200</v>
      </c>
      <c r="AH175" s="67">
        <f t="shared" si="30"/>
        <v>1506</v>
      </c>
      <c r="AI175" s="79"/>
      <c r="AJ175" s="79"/>
      <c r="AK175" s="79"/>
      <c r="AL175" s="79"/>
      <c r="AM175" s="79"/>
      <c r="AN175" s="79"/>
      <c r="AO175" s="79"/>
      <c r="AP175" s="79"/>
      <c r="AQ175" s="79"/>
      <c r="AR175" s="79"/>
      <c r="AS175" s="55">
        <v>17400</v>
      </c>
      <c r="AT175" s="55">
        <v>1506</v>
      </c>
      <c r="AU175" s="93" t="s">
        <v>246</v>
      </c>
      <c r="AV175" s="55"/>
      <c r="AW175" s="94">
        <v>5800</v>
      </c>
      <c r="AX175" s="94">
        <v>0</v>
      </c>
      <c r="AY175" s="95" t="s">
        <v>246</v>
      </c>
      <c r="AZ175" s="95"/>
      <c r="BA175" s="95"/>
      <c r="BB175" s="100"/>
      <c r="BC175" s="95"/>
      <c r="BD175" s="95"/>
      <c r="BE175" s="101">
        <v>5000</v>
      </c>
      <c r="BF175" s="95"/>
      <c r="BG175" s="101" t="s">
        <v>93</v>
      </c>
      <c r="BH175" s="95"/>
      <c r="BI175" s="95">
        <f>VLOOKUP(D175,'部省规划资金拨付（年报数据）'!$C$8:'部省规划资金拨付（年报数据）'!$BE$464,18,FALSE)</f>
        <v>99943</v>
      </c>
      <c r="BJ175" s="43">
        <v>0</v>
      </c>
      <c r="BK175" s="43">
        <v>1506</v>
      </c>
      <c r="BL175" s="43"/>
      <c r="BM175" s="43">
        <v>0</v>
      </c>
      <c r="BN175" s="43">
        <v>0</v>
      </c>
      <c r="BO175" s="43"/>
      <c r="BP175" s="43"/>
      <c r="BQ175" s="43"/>
      <c r="BR175" s="43">
        <v>267</v>
      </c>
      <c r="BS175" s="43">
        <v>1239</v>
      </c>
      <c r="BT175" s="43">
        <f t="shared" si="31"/>
        <v>1506</v>
      </c>
      <c r="BU175" s="106" t="s">
        <v>416</v>
      </c>
      <c r="BV175" s="106" t="s">
        <v>1037</v>
      </c>
      <c r="BW175" s="107">
        <f t="shared" si="32"/>
        <v>13983</v>
      </c>
      <c r="BX175" s="107">
        <f t="shared" si="33"/>
        <v>12002.48</v>
      </c>
      <c r="BY175" s="107">
        <f t="shared" si="34"/>
        <v>12002.48</v>
      </c>
      <c r="BZ175" s="107"/>
      <c r="CA175" s="110" t="s">
        <v>1037</v>
      </c>
      <c r="CB175" s="143" t="e">
        <f>VLOOKUP(D175,'[2]附表2-2'!$C$18:$C$185,1,FALSE)</f>
        <v>#N/A</v>
      </c>
      <c r="CC175" s="16">
        <v>99943</v>
      </c>
      <c r="CD175" s="15">
        <f>CC175/Z175</f>
        <v>0.86157758620689651</v>
      </c>
    </row>
    <row r="176" spans="1:82" s="17" customFormat="1" ht="36" hidden="1">
      <c r="A176" s="28">
        <v>172</v>
      </c>
      <c r="B176" s="28" t="s">
        <v>300</v>
      </c>
      <c r="C176" s="28" t="s">
        <v>1231</v>
      </c>
      <c r="D176" s="30" t="s">
        <v>1232</v>
      </c>
      <c r="E176" s="31" t="s">
        <v>1233</v>
      </c>
      <c r="F176" s="31" t="s">
        <v>1234</v>
      </c>
      <c r="G176" s="32"/>
      <c r="H176" s="32"/>
      <c r="I176" s="38" t="s">
        <v>478</v>
      </c>
      <c r="J176" s="39" t="s">
        <v>87</v>
      </c>
      <c r="K176" s="44" t="s">
        <v>133</v>
      </c>
      <c r="L176" s="47"/>
      <c r="M176" s="41" t="s">
        <v>134</v>
      </c>
      <c r="N176" s="42" t="s">
        <v>90</v>
      </c>
      <c r="O176" s="43">
        <v>45.124459999999999</v>
      </c>
      <c r="P176" s="55">
        <v>45.048999999999999</v>
      </c>
      <c r="Q176" s="55"/>
      <c r="R176" s="55">
        <v>45.048999999999999</v>
      </c>
      <c r="S176" s="55"/>
      <c r="T176" s="55"/>
      <c r="U176" s="55"/>
      <c r="V176" s="55">
        <v>2016</v>
      </c>
      <c r="W176" s="55">
        <v>2020</v>
      </c>
      <c r="X176" s="71" t="s">
        <v>1235</v>
      </c>
      <c r="Y176" s="72" t="s">
        <v>1236</v>
      </c>
      <c r="Z176" s="73">
        <v>40724</v>
      </c>
      <c r="AA176" s="73">
        <v>28215.4103</v>
      </c>
      <c r="AB176" s="73">
        <v>16726</v>
      </c>
      <c r="AC176" s="73"/>
      <c r="AD176" s="67">
        <v>23998</v>
      </c>
      <c r="AE176" s="67"/>
      <c r="AF176" s="67"/>
      <c r="AG176" s="67">
        <f t="shared" si="29"/>
        <v>36721.199999999997</v>
      </c>
      <c r="AH176" s="67">
        <f t="shared" si="30"/>
        <v>11708.800000000001</v>
      </c>
      <c r="AI176" s="79">
        <v>12247</v>
      </c>
      <c r="AJ176" s="79">
        <v>0</v>
      </c>
      <c r="AK176" s="79">
        <v>12247</v>
      </c>
      <c r="AL176" s="79"/>
      <c r="AM176" s="79"/>
      <c r="AN176" s="79"/>
      <c r="AO176" s="79"/>
      <c r="AP176" s="79"/>
      <c r="AQ176" s="79" t="s">
        <v>246</v>
      </c>
      <c r="AR176" s="79"/>
      <c r="AS176" s="55">
        <v>12187.4</v>
      </c>
      <c r="AT176" s="55">
        <v>10035.6</v>
      </c>
      <c r="AU176" s="93" t="s">
        <v>93</v>
      </c>
      <c r="AV176" s="55"/>
      <c r="AW176" s="94">
        <v>4072.8</v>
      </c>
      <c r="AX176" s="94">
        <v>1673.2</v>
      </c>
      <c r="AY176" s="95" t="s">
        <v>93</v>
      </c>
      <c r="AZ176" s="95"/>
      <c r="BA176" s="95">
        <v>5357</v>
      </c>
      <c r="BB176" s="100"/>
      <c r="BC176" s="95" t="s">
        <v>93</v>
      </c>
      <c r="BD176" s="95"/>
      <c r="BE176" s="95">
        <v>2857</v>
      </c>
      <c r="BF176" s="95"/>
      <c r="BG176" s="95" t="s">
        <v>93</v>
      </c>
      <c r="BH176" s="95"/>
      <c r="BI176" s="95">
        <f>VLOOKUP(D176,'部省规划资金拨付（年报数据）'!$C$8:'部省规划资金拨付（年报数据）'!$BE$464,18,FALSE)</f>
        <v>33150</v>
      </c>
      <c r="BJ176" s="43">
        <v>10805</v>
      </c>
      <c r="BK176" s="43">
        <v>903.80000000000098</v>
      </c>
      <c r="BL176" s="43"/>
      <c r="BM176" s="43">
        <v>10805</v>
      </c>
      <c r="BN176" s="43">
        <v>0</v>
      </c>
      <c r="BO176" s="43"/>
      <c r="BP176" s="43"/>
      <c r="BQ176" s="43"/>
      <c r="BR176" s="43">
        <v>160</v>
      </c>
      <c r="BS176" s="43">
        <v>744</v>
      </c>
      <c r="BT176" s="43">
        <f t="shared" si="31"/>
        <v>11709</v>
      </c>
      <c r="BU176" s="106" t="s">
        <v>416</v>
      </c>
      <c r="BV176" s="106" t="s">
        <v>1037</v>
      </c>
      <c r="BW176" s="107">
        <f t="shared" si="32"/>
        <v>2557</v>
      </c>
      <c r="BX176" s="107">
        <f t="shared" si="33"/>
        <v>11489.4103</v>
      </c>
      <c r="BY176" s="107">
        <f t="shared" si="34"/>
        <v>2557</v>
      </c>
      <c r="BZ176" s="107"/>
      <c r="CA176" s="110" t="s">
        <v>1037</v>
      </c>
      <c r="CB176" s="143" t="str">
        <f>VLOOKUP(D176,'[2]附表2-2'!$C$18:$C$185,1,FALSE)</f>
        <v>S234宁远柏家坪-道县柑子园</v>
      </c>
      <c r="CC176" s="16">
        <v>35800</v>
      </c>
      <c r="CD176" s="15">
        <f>CC176/Z176</f>
        <v>0.8790884981828897</v>
      </c>
    </row>
    <row r="177" spans="1:82" s="17" customFormat="1" ht="36">
      <c r="A177" s="28">
        <v>173</v>
      </c>
      <c r="B177" s="28" t="s">
        <v>190</v>
      </c>
      <c r="C177" s="28" t="s">
        <v>1243</v>
      </c>
      <c r="D177" s="30" t="s">
        <v>1244</v>
      </c>
      <c r="E177" s="31" t="s">
        <v>1245</v>
      </c>
      <c r="F177" s="31" t="s">
        <v>1246</v>
      </c>
      <c r="G177" s="32"/>
      <c r="H177" s="32"/>
      <c r="I177" s="38" t="s">
        <v>478</v>
      </c>
      <c r="J177" s="39" t="s">
        <v>87</v>
      </c>
      <c r="K177" s="40" t="s">
        <v>88</v>
      </c>
      <c r="L177" s="38"/>
      <c r="M177" s="58" t="s">
        <v>89</v>
      </c>
      <c r="N177" s="42" t="s">
        <v>90</v>
      </c>
      <c r="O177" s="43">
        <v>17</v>
      </c>
      <c r="P177" s="55">
        <v>19.09</v>
      </c>
      <c r="Q177" s="55">
        <v>19.09</v>
      </c>
      <c r="R177" s="55"/>
      <c r="S177" s="55"/>
      <c r="T177" s="55"/>
      <c r="U177" s="55"/>
      <c r="V177" s="55">
        <v>2017</v>
      </c>
      <c r="W177" s="55">
        <v>2020</v>
      </c>
      <c r="X177" s="71" t="s">
        <v>1247</v>
      </c>
      <c r="Y177" s="72" t="s">
        <v>1248</v>
      </c>
      <c r="Z177" s="73">
        <v>65314.52</v>
      </c>
      <c r="AA177" s="73">
        <v>46373.309200000003</v>
      </c>
      <c r="AB177" s="73">
        <v>7636</v>
      </c>
      <c r="AC177" s="73"/>
      <c r="AD177" s="67">
        <v>57678.52</v>
      </c>
      <c r="AE177" s="67"/>
      <c r="AF177" s="67"/>
      <c r="AG177" s="67">
        <f t="shared" si="29"/>
        <v>72972.41</v>
      </c>
      <c r="AH177" s="67">
        <f t="shared" si="30"/>
        <v>5345</v>
      </c>
      <c r="AI177" s="79"/>
      <c r="AJ177" s="79"/>
      <c r="AK177" s="79"/>
      <c r="AL177" s="79"/>
      <c r="AM177" s="79"/>
      <c r="AN177" s="79"/>
      <c r="AO177" s="79"/>
      <c r="AP177" s="79"/>
      <c r="AQ177" s="79"/>
      <c r="AR177" s="79"/>
      <c r="AS177" s="55">
        <v>9600</v>
      </c>
      <c r="AT177" s="55">
        <v>1020</v>
      </c>
      <c r="AU177" s="93" t="s">
        <v>246</v>
      </c>
      <c r="AV177" s="55"/>
      <c r="AW177" s="94">
        <v>23057.26</v>
      </c>
      <c r="AX177" s="94">
        <v>1270.8</v>
      </c>
      <c r="AY177" s="95" t="s">
        <v>93</v>
      </c>
      <c r="AZ177" s="95"/>
      <c r="BA177" s="95">
        <v>20720.150000000001</v>
      </c>
      <c r="BB177" s="100">
        <v>3054.2</v>
      </c>
      <c r="BC177" s="95" t="s">
        <v>93</v>
      </c>
      <c r="BD177" s="95"/>
      <c r="BE177" s="101">
        <v>19595</v>
      </c>
      <c r="BF177" s="95"/>
      <c r="BG177" s="101" t="s">
        <v>94</v>
      </c>
      <c r="BH177" s="101">
        <v>17</v>
      </c>
      <c r="BI177" s="95">
        <f>VLOOKUP(D177,'部省规划资金拨付（年报数据）'!$C$8:'部省规划资金拨付（年报数据）'!$BE$464,18,FALSE)</f>
        <v>65314.5</v>
      </c>
      <c r="BJ177" s="43">
        <v>3010</v>
      </c>
      <c r="BK177" s="43">
        <v>2335</v>
      </c>
      <c r="BL177" s="43"/>
      <c r="BM177" s="43">
        <v>3010</v>
      </c>
      <c r="BN177" s="43">
        <v>1897</v>
      </c>
      <c r="BO177" s="43"/>
      <c r="BP177" s="43">
        <v>1897</v>
      </c>
      <c r="BQ177" s="43"/>
      <c r="BR177" s="43">
        <v>483</v>
      </c>
      <c r="BS177" s="43"/>
      <c r="BT177" s="43">
        <f t="shared" si="31"/>
        <v>5390</v>
      </c>
      <c r="BU177" s="106" t="s">
        <v>416</v>
      </c>
      <c r="BV177" s="106" t="s">
        <v>417</v>
      </c>
      <c r="BW177" s="107">
        <f t="shared" si="32"/>
        <v>-2245.9800000000032</v>
      </c>
      <c r="BX177" s="107">
        <f t="shared" si="33"/>
        <v>38737.309200000003</v>
      </c>
      <c r="BY177" s="107"/>
      <c r="BZ177" s="107"/>
      <c r="CA177" s="110" t="s">
        <v>417</v>
      </c>
      <c r="CB177" s="143" t="str">
        <f>VLOOKUP(D177,'[2]附表2-2'!$C$18:$C$185,1,FALSE)</f>
        <v>S224鼎城区东北湾至崇河</v>
      </c>
      <c r="CC177" s="16">
        <v>0</v>
      </c>
      <c r="CD177" s="15">
        <f>CC177/Z177</f>
        <v>0</v>
      </c>
    </row>
    <row r="178" spans="1:82" s="17" customFormat="1" ht="72" hidden="1">
      <c r="A178" s="28">
        <v>174</v>
      </c>
      <c r="B178" s="28" t="s">
        <v>274</v>
      </c>
      <c r="C178" s="28" t="s">
        <v>1249</v>
      </c>
      <c r="D178" s="30" t="s">
        <v>1250</v>
      </c>
      <c r="E178" s="31" t="s">
        <v>1251</v>
      </c>
      <c r="F178" s="31" t="s">
        <v>1251</v>
      </c>
      <c r="G178" s="32" t="s">
        <v>1251</v>
      </c>
      <c r="H178" s="32" t="s">
        <v>1251</v>
      </c>
      <c r="I178" s="38" t="s">
        <v>478</v>
      </c>
      <c r="J178" s="39" t="s">
        <v>87</v>
      </c>
      <c r="K178" s="44" t="s">
        <v>88</v>
      </c>
      <c r="L178" s="47"/>
      <c r="M178" s="168" t="s">
        <v>89</v>
      </c>
      <c r="N178" s="42" t="s">
        <v>113</v>
      </c>
      <c r="O178" s="43">
        <v>19.100000000000001</v>
      </c>
      <c r="P178" s="60">
        <v>19.100000000000001</v>
      </c>
      <c r="Q178" s="60">
        <v>17.434000000000001</v>
      </c>
      <c r="R178" s="60"/>
      <c r="S178" s="60"/>
      <c r="T178" s="60">
        <v>1666</v>
      </c>
      <c r="U178" s="60"/>
      <c r="V178" s="60">
        <v>2017</v>
      </c>
      <c r="W178" s="69">
        <v>2020</v>
      </c>
      <c r="X178" s="71" t="s">
        <v>1252</v>
      </c>
      <c r="Y178" s="75" t="s">
        <v>1253</v>
      </c>
      <c r="Z178" s="73">
        <v>165864</v>
      </c>
      <c r="AA178" s="73">
        <v>104182.89449999999</v>
      </c>
      <c r="AB178" s="73">
        <v>23290</v>
      </c>
      <c r="AC178" s="73">
        <v>38200</v>
      </c>
      <c r="AD178" s="67">
        <v>142574</v>
      </c>
      <c r="AE178" s="67"/>
      <c r="AF178" s="67"/>
      <c r="AG178" s="67">
        <f t="shared" si="29"/>
        <v>107850.6</v>
      </c>
      <c r="AH178" s="67">
        <f t="shared" si="30"/>
        <v>16303</v>
      </c>
      <c r="AI178" s="79"/>
      <c r="AJ178" s="79"/>
      <c r="AK178" s="79"/>
      <c r="AL178" s="79"/>
      <c r="AM178" s="79"/>
      <c r="AN178" s="79"/>
      <c r="AO178" s="79"/>
      <c r="AP178" s="79"/>
      <c r="AQ178" s="79"/>
      <c r="AR178" s="79"/>
      <c r="AS178" s="55">
        <v>10200</v>
      </c>
      <c r="AT178" s="55">
        <v>2328.7950000000001</v>
      </c>
      <c r="AU178" s="93" t="s">
        <v>246</v>
      </c>
      <c r="AV178" s="55"/>
      <c r="AW178" s="94">
        <v>56145.599999999999</v>
      </c>
      <c r="AX178" s="94">
        <v>4658.2049999999999</v>
      </c>
      <c r="AY178" s="95" t="s">
        <v>93</v>
      </c>
      <c r="AZ178" s="95"/>
      <c r="BA178" s="95">
        <v>28000</v>
      </c>
      <c r="BB178" s="100">
        <v>9316</v>
      </c>
      <c r="BC178" s="95" t="s">
        <v>93</v>
      </c>
      <c r="BD178" s="95"/>
      <c r="BE178" s="101">
        <v>13505</v>
      </c>
      <c r="BF178" s="95"/>
      <c r="BG178" s="101" t="s">
        <v>93</v>
      </c>
      <c r="BH178" s="95"/>
      <c r="BI178" s="95">
        <f>VLOOKUP(D178,'部省规划资金拨付（年报数据）'!$C$8:'部省规划资金拨付（年报数据）'!$BE$464,18,FALSE)</f>
        <v>92600</v>
      </c>
      <c r="BJ178" s="43">
        <v>7640</v>
      </c>
      <c r="BK178" s="43">
        <v>8663</v>
      </c>
      <c r="BL178" s="43"/>
      <c r="BM178" s="43">
        <v>7640</v>
      </c>
      <c r="BN178" s="43">
        <v>8663</v>
      </c>
      <c r="BO178" s="43"/>
      <c r="BP178" s="43">
        <v>8663</v>
      </c>
      <c r="BQ178" s="43"/>
      <c r="BR178" s="43"/>
      <c r="BS178" s="43"/>
      <c r="BT178" s="43">
        <f t="shared" si="31"/>
        <v>16303</v>
      </c>
      <c r="BU178" s="106" t="s">
        <v>416</v>
      </c>
      <c r="BV178" s="106" t="s">
        <v>1037</v>
      </c>
      <c r="BW178" s="107">
        <f t="shared" si="32"/>
        <v>66277</v>
      </c>
      <c r="BX178" s="107">
        <f t="shared" si="33"/>
        <v>80892.894499999995</v>
      </c>
      <c r="BY178" s="107">
        <f t="shared" ref="BY178:BY181" si="35">MIN(BW178,BX178)</f>
        <v>66277</v>
      </c>
      <c r="BZ178" s="107"/>
      <c r="CA178" s="110" t="s">
        <v>1037</v>
      </c>
      <c r="CB178" s="143" t="str">
        <f>VLOOKUP(D178,'[2]附表2-2'!$C$18:$C$185,1,FALSE)</f>
        <v>G234资阳区长春至赫山区谢林港公路（含青龙洲资江大桥）</v>
      </c>
      <c r="CC178" s="16">
        <v>102600</v>
      </c>
    </row>
    <row r="179" spans="1:82" s="17" customFormat="1" ht="36" hidden="1">
      <c r="A179" s="28">
        <v>175</v>
      </c>
      <c r="B179" s="28" t="s">
        <v>300</v>
      </c>
      <c r="C179" s="28" t="s">
        <v>307</v>
      </c>
      <c r="D179" s="30" t="s">
        <v>1254</v>
      </c>
      <c r="E179" s="31" t="s">
        <v>1255</v>
      </c>
      <c r="F179" s="31" t="s">
        <v>1255</v>
      </c>
      <c r="G179" s="32" t="s">
        <v>1254</v>
      </c>
      <c r="H179" s="32" t="s">
        <v>1255</v>
      </c>
      <c r="I179" s="38" t="s">
        <v>478</v>
      </c>
      <c r="J179" s="39" t="s">
        <v>87</v>
      </c>
      <c r="K179" s="44" t="s">
        <v>133</v>
      </c>
      <c r="L179" s="38" t="s">
        <v>234</v>
      </c>
      <c r="M179" s="45" t="s">
        <v>1121</v>
      </c>
      <c r="N179" s="42" t="s">
        <v>113</v>
      </c>
      <c r="O179" s="43">
        <v>18.965</v>
      </c>
      <c r="P179" s="93">
        <v>19.007999999999999</v>
      </c>
      <c r="Q179" s="89">
        <v>18.651</v>
      </c>
      <c r="R179" s="89"/>
      <c r="S179" s="89"/>
      <c r="T179" s="89">
        <v>357</v>
      </c>
      <c r="U179" s="89"/>
      <c r="V179" s="89">
        <v>2017</v>
      </c>
      <c r="W179" s="66">
        <v>2020</v>
      </c>
      <c r="X179" s="71" t="s">
        <v>1256</v>
      </c>
      <c r="Y179" s="75" t="s">
        <v>1257</v>
      </c>
      <c r="Z179" s="73">
        <v>51630.17</v>
      </c>
      <c r="AA179" s="73">
        <v>38293.01</v>
      </c>
      <c r="AB179" s="73">
        <v>12561.5</v>
      </c>
      <c r="AC179" s="73">
        <v>19008</v>
      </c>
      <c r="AD179" s="79">
        <v>39068.67</v>
      </c>
      <c r="AE179" s="67"/>
      <c r="AF179" s="67"/>
      <c r="AG179" s="67">
        <f t="shared" si="29"/>
        <v>44271.084999999999</v>
      </c>
      <c r="AH179" s="67">
        <f t="shared" si="30"/>
        <v>8793.4439999999995</v>
      </c>
      <c r="AI179" s="79"/>
      <c r="AJ179" s="79"/>
      <c r="AK179" s="79"/>
      <c r="AL179" s="79"/>
      <c r="AM179" s="79"/>
      <c r="AN179" s="79"/>
      <c r="AO179" s="79"/>
      <c r="AP179" s="79"/>
      <c r="AQ179" s="79"/>
      <c r="AR179" s="79"/>
      <c r="AS179" s="55">
        <v>13650</v>
      </c>
      <c r="AT179" s="55">
        <v>2340</v>
      </c>
      <c r="AU179" s="93" t="s">
        <v>246</v>
      </c>
      <c r="AV179" s="55"/>
      <c r="AW179" s="94">
        <v>12165.084999999999</v>
      </c>
      <c r="AX179" s="94">
        <v>1428.444</v>
      </c>
      <c r="AY179" s="95" t="s">
        <v>93</v>
      </c>
      <c r="AZ179" s="95"/>
      <c r="BA179" s="95">
        <v>12265</v>
      </c>
      <c r="BB179" s="100"/>
      <c r="BC179" s="95" t="s">
        <v>93</v>
      </c>
      <c r="BD179" s="95"/>
      <c r="BE179" s="102">
        <v>6191</v>
      </c>
      <c r="BF179" s="102">
        <v>5025</v>
      </c>
      <c r="BG179" s="102" t="s">
        <v>93</v>
      </c>
      <c r="BH179" s="95"/>
      <c r="BI179" s="95">
        <f>VLOOKUP(D179,'部省规划资金拨付（年报数据）'!$C$8:'部省规划资金拨付（年报数据）'!$BE$464,18,FALSE)</f>
        <v>31050</v>
      </c>
      <c r="BJ179" s="43">
        <v>0</v>
      </c>
      <c r="BK179" s="43">
        <v>3768.444</v>
      </c>
      <c r="BL179" s="43"/>
      <c r="BM179" s="43">
        <v>0</v>
      </c>
      <c r="BN179" s="43">
        <v>8793</v>
      </c>
      <c r="BO179" s="43">
        <v>5025</v>
      </c>
      <c r="BP179" s="43">
        <v>3768</v>
      </c>
      <c r="BQ179" s="43"/>
      <c r="BR179" s="43"/>
      <c r="BS179" s="43"/>
      <c r="BT179" s="43">
        <f t="shared" si="31"/>
        <v>8793</v>
      </c>
      <c r="BU179" s="106" t="s">
        <v>416</v>
      </c>
      <c r="BV179" s="106" t="s">
        <v>1037</v>
      </c>
      <c r="BW179" s="107">
        <f t="shared" si="32"/>
        <v>16811.669999999998</v>
      </c>
      <c r="BX179" s="107">
        <f t="shared" si="33"/>
        <v>25731.510000000002</v>
      </c>
      <c r="BY179" s="107">
        <f t="shared" si="35"/>
        <v>16811.669999999998</v>
      </c>
      <c r="BZ179" s="107"/>
      <c r="CA179" s="110" t="s">
        <v>1037</v>
      </c>
      <c r="CB179" s="143" t="str">
        <f>VLOOKUP(D179,'[2]附表2-2'!$C$18:$C$185,1,FALSE)</f>
        <v>G537宁远仁和-冷水（蓝山界）</v>
      </c>
      <c r="CC179" s="16">
        <v>34050</v>
      </c>
    </row>
    <row r="180" spans="1:82" s="17" customFormat="1" ht="36" hidden="1">
      <c r="A180" s="28">
        <v>176</v>
      </c>
      <c r="B180" s="28" t="s">
        <v>116</v>
      </c>
      <c r="C180" s="28" t="s">
        <v>585</v>
      </c>
      <c r="D180" s="30" t="s">
        <v>1258</v>
      </c>
      <c r="E180" s="31" t="s">
        <v>1258</v>
      </c>
      <c r="F180" s="31" t="s">
        <v>1258</v>
      </c>
      <c r="G180" s="32"/>
      <c r="H180" s="32"/>
      <c r="I180" s="38" t="s">
        <v>478</v>
      </c>
      <c r="J180" s="39" t="s">
        <v>87</v>
      </c>
      <c r="K180" s="44" t="s">
        <v>133</v>
      </c>
      <c r="L180" s="38" t="s">
        <v>234</v>
      </c>
      <c r="M180" s="167" t="s">
        <v>165</v>
      </c>
      <c r="N180" s="42" t="s">
        <v>119</v>
      </c>
      <c r="O180" s="43">
        <v>30.675999999999998</v>
      </c>
      <c r="P180" s="48">
        <v>30.06</v>
      </c>
      <c r="Q180" s="89"/>
      <c r="R180" s="89">
        <v>30.06</v>
      </c>
      <c r="S180" s="60"/>
      <c r="T180" s="60"/>
      <c r="U180" s="60"/>
      <c r="V180" s="170">
        <v>2017</v>
      </c>
      <c r="W180" s="62">
        <v>2020</v>
      </c>
      <c r="X180" s="71" t="s">
        <v>1259</v>
      </c>
      <c r="Y180" s="72" t="s">
        <v>1260</v>
      </c>
      <c r="Z180" s="73">
        <v>27363</v>
      </c>
      <c r="AA180" s="73">
        <v>18606.84</v>
      </c>
      <c r="AB180" s="73">
        <v>7515</v>
      </c>
      <c r="AC180" s="73"/>
      <c r="AD180" s="67">
        <v>19848</v>
      </c>
      <c r="AE180" s="55"/>
      <c r="AF180" s="55"/>
      <c r="AG180" s="67">
        <f t="shared" si="29"/>
        <v>19640.599999999999</v>
      </c>
      <c r="AH180" s="67">
        <f t="shared" si="30"/>
        <v>2254.5</v>
      </c>
      <c r="AI180" s="79"/>
      <c r="AJ180" s="79"/>
      <c r="AK180" s="79"/>
      <c r="AL180" s="79"/>
      <c r="AM180" s="79"/>
      <c r="AN180" s="79"/>
      <c r="AO180" s="79"/>
      <c r="AP180" s="79"/>
      <c r="AQ180" s="79"/>
      <c r="AR180" s="79"/>
      <c r="AS180" s="55">
        <v>4104.45</v>
      </c>
      <c r="AT180" s="55">
        <v>1578.15</v>
      </c>
      <c r="AU180" s="93" t="s">
        <v>246</v>
      </c>
      <c r="AV180" s="55"/>
      <c r="AW180" s="94">
        <v>9577.0499999999993</v>
      </c>
      <c r="AX180" s="94">
        <v>676.35</v>
      </c>
      <c r="AY180" s="95" t="s">
        <v>246</v>
      </c>
      <c r="AZ180" s="95"/>
      <c r="BA180" s="95">
        <v>2954.1</v>
      </c>
      <c r="BB180" s="100"/>
      <c r="BC180" s="95" t="s">
        <v>93</v>
      </c>
      <c r="BD180" s="95"/>
      <c r="BE180" s="101">
        <v>3005</v>
      </c>
      <c r="BF180" s="95"/>
      <c r="BG180" s="101" t="s">
        <v>93</v>
      </c>
      <c r="BH180" s="95"/>
      <c r="BI180" s="95">
        <f>VLOOKUP(D180,'部省规划资金拨付（年报数据）'!$C$8:'部省规划资金拨付（年报数据）'!$BE$464,18,FALSE)</f>
        <v>16200</v>
      </c>
      <c r="BJ180" s="43">
        <v>1037</v>
      </c>
      <c r="BK180" s="43">
        <v>1217.5</v>
      </c>
      <c r="BL180" s="43"/>
      <c r="BM180" s="43">
        <v>1037</v>
      </c>
      <c r="BN180" s="43">
        <v>-1037</v>
      </c>
      <c r="BO180" s="43"/>
      <c r="BP180" s="43">
        <v>-1037</v>
      </c>
      <c r="BQ180" s="43"/>
      <c r="BR180" s="43">
        <v>747</v>
      </c>
      <c r="BS180" s="43">
        <v>-747</v>
      </c>
      <c r="BT180" s="43">
        <f t="shared" si="31"/>
        <v>0</v>
      </c>
      <c r="BU180" s="106" t="s">
        <v>416</v>
      </c>
      <c r="BV180" s="106" t="s">
        <v>1037</v>
      </c>
      <c r="BW180" s="107">
        <f t="shared" si="32"/>
        <v>3648</v>
      </c>
      <c r="BX180" s="107">
        <f t="shared" si="33"/>
        <v>11091.84</v>
      </c>
      <c r="BY180" s="107">
        <f t="shared" si="35"/>
        <v>3648</v>
      </c>
      <c r="BZ180" s="107"/>
      <c r="CA180" s="110" t="s">
        <v>1037</v>
      </c>
      <c r="CB180" s="143" t="e">
        <f>VLOOKUP(D180,'[2]附表2-2'!$C$18:$C$185,1,FALSE)</f>
        <v>#N/A</v>
      </c>
      <c r="CC180" s="16">
        <v>16200</v>
      </c>
    </row>
    <row r="181" spans="1:82" s="17" customFormat="1" ht="48" hidden="1">
      <c r="A181" s="28">
        <v>177</v>
      </c>
      <c r="B181" s="28" t="s">
        <v>300</v>
      </c>
      <c r="C181" s="28" t="s">
        <v>301</v>
      </c>
      <c r="D181" s="30" t="s">
        <v>1261</v>
      </c>
      <c r="E181" s="31" t="s">
        <v>1262</v>
      </c>
      <c r="F181" s="31" t="s">
        <v>1262</v>
      </c>
      <c r="G181" s="32" t="s">
        <v>1263</v>
      </c>
      <c r="H181" s="32" t="s">
        <v>1262</v>
      </c>
      <c r="I181" s="38" t="s">
        <v>478</v>
      </c>
      <c r="J181" s="39" t="s">
        <v>87</v>
      </c>
      <c r="K181" s="44" t="s">
        <v>133</v>
      </c>
      <c r="L181" s="38" t="s">
        <v>234</v>
      </c>
      <c r="M181" s="41" t="s">
        <v>134</v>
      </c>
      <c r="N181" s="42" t="s">
        <v>113</v>
      </c>
      <c r="O181" s="43">
        <v>12.260999999999999</v>
      </c>
      <c r="P181" s="93">
        <v>11.847</v>
      </c>
      <c r="Q181" s="93">
        <v>11.847</v>
      </c>
      <c r="R181" s="93"/>
      <c r="S181" s="93"/>
      <c r="T181" s="93"/>
      <c r="U181" s="55"/>
      <c r="V181" s="93">
        <v>2017</v>
      </c>
      <c r="W181" s="93">
        <v>2020</v>
      </c>
      <c r="X181" s="71" t="s">
        <v>1264</v>
      </c>
      <c r="Y181" s="72" t="s">
        <v>1265</v>
      </c>
      <c r="Z181" s="73">
        <v>25528</v>
      </c>
      <c r="AA181" s="73">
        <v>18226.3</v>
      </c>
      <c r="AB181" s="73">
        <v>7108</v>
      </c>
      <c r="AC181" s="73">
        <v>11847</v>
      </c>
      <c r="AD181" s="79">
        <v>18420</v>
      </c>
      <c r="AE181" s="67"/>
      <c r="AF181" s="67"/>
      <c r="AG181" s="67">
        <f t="shared" si="29"/>
        <v>19803.599999999999</v>
      </c>
      <c r="AH181" s="67">
        <f t="shared" si="30"/>
        <v>4976.3999999999996</v>
      </c>
      <c r="AI181" s="79"/>
      <c r="AJ181" s="79"/>
      <c r="AK181" s="79"/>
      <c r="AL181" s="79"/>
      <c r="AM181" s="79"/>
      <c r="AN181" s="79"/>
      <c r="AO181" s="79"/>
      <c r="AP181" s="79"/>
      <c r="AQ181" s="79"/>
      <c r="AR181" s="79"/>
      <c r="AS181" s="55">
        <v>5240</v>
      </c>
      <c r="AT181" s="55">
        <v>1103.49</v>
      </c>
      <c r="AU181" s="93" t="s">
        <v>246</v>
      </c>
      <c r="AV181" s="55"/>
      <c r="AW181" s="94">
        <v>7524</v>
      </c>
      <c r="AX181" s="94">
        <v>1028.9100000000001</v>
      </c>
      <c r="AY181" s="95" t="s">
        <v>93</v>
      </c>
      <c r="AZ181" s="95"/>
      <c r="BA181" s="95">
        <v>4009.6</v>
      </c>
      <c r="BB181" s="100"/>
      <c r="BC181" s="95" t="s">
        <v>93</v>
      </c>
      <c r="BD181" s="95"/>
      <c r="BE181" s="102">
        <v>3030</v>
      </c>
      <c r="BF181" s="102">
        <v>2844</v>
      </c>
      <c r="BG181" s="102" t="s">
        <v>93</v>
      </c>
      <c r="BH181" s="95"/>
      <c r="BI181" s="95">
        <f>VLOOKUP(D181,'部省规划资金拨付（年报数据）'!$C$8:'部省规划资金拨付（年报数据）'!$BE$464,18,FALSE)</f>
        <v>14840</v>
      </c>
      <c r="BJ181" s="43">
        <v>1103</v>
      </c>
      <c r="BK181" s="43">
        <v>1029.4000000000001</v>
      </c>
      <c r="BL181" s="43"/>
      <c r="BM181" s="43">
        <v>1103</v>
      </c>
      <c r="BN181" s="43">
        <v>3873</v>
      </c>
      <c r="BO181" s="43">
        <v>2844</v>
      </c>
      <c r="BP181" s="43">
        <v>1029</v>
      </c>
      <c r="BQ181" s="43"/>
      <c r="BR181" s="43"/>
      <c r="BS181" s="43"/>
      <c r="BT181" s="43">
        <f t="shared" si="31"/>
        <v>4976</v>
      </c>
      <c r="BU181" s="106" t="s">
        <v>416</v>
      </c>
      <c r="BV181" s="106" t="s">
        <v>1037</v>
      </c>
      <c r="BW181" s="107">
        <f t="shared" si="32"/>
        <v>8556</v>
      </c>
      <c r="BX181" s="107">
        <f t="shared" si="33"/>
        <v>11118.3</v>
      </c>
      <c r="BY181" s="107">
        <f t="shared" si="35"/>
        <v>8556</v>
      </c>
      <c r="BZ181" s="107"/>
      <c r="CA181" s="110" t="s">
        <v>1037</v>
      </c>
      <c r="CB181" s="143" t="str">
        <f>VLOOKUP(D181,'[2]附表2-2'!$C$18:$C$185,1,FALSE)</f>
        <v>G538江永大地铺至永济亭（湘桂界）</v>
      </c>
      <c r="CC181" s="16">
        <v>14910</v>
      </c>
    </row>
    <row r="182" spans="1:82" s="17" customFormat="1" ht="36" hidden="1">
      <c r="A182" s="28">
        <v>178</v>
      </c>
      <c r="B182" s="28" t="s">
        <v>293</v>
      </c>
      <c r="C182" s="28" t="s">
        <v>843</v>
      </c>
      <c r="D182" s="30" t="s">
        <v>1266</v>
      </c>
      <c r="E182" s="31" t="s">
        <v>1267</v>
      </c>
      <c r="F182" s="31" t="s">
        <v>1266</v>
      </c>
      <c r="G182" s="32" t="s">
        <v>1268</v>
      </c>
      <c r="H182" s="32"/>
      <c r="I182" s="38" t="s">
        <v>478</v>
      </c>
      <c r="J182" s="39" t="s">
        <v>87</v>
      </c>
      <c r="K182" s="44" t="s">
        <v>140</v>
      </c>
      <c r="L182" s="38" t="s">
        <v>141</v>
      </c>
      <c r="M182" s="105" t="s">
        <v>165</v>
      </c>
      <c r="N182" s="42" t="s">
        <v>90</v>
      </c>
      <c r="O182" s="43">
        <v>28.417999999999999</v>
      </c>
      <c r="P182" s="55">
        <v>27.829000000000001</v>
      </c>
      <c r="Q182" s="171"/>
      <c r="R182" s="89">
        <v>27.56692</v>
      </c>
      <c r="S182" s="68"/>
      <c r="T182" s="68">
        <v>262.08</v>
      </c>
      <c r="U182" s="68"/>
      <c r="V182" s="48">
        <v>2016</v>
      </c>
      <c r="W182" s="55">
        <v>2020</v>
      </c>
      <c r="X182" s="71" t="s">
        <v>1269</v>
      </c>
      <c r="Y182" s="72" t="s">
        <v>1270</v>
      </c>
      <c r="Z182" s="73">
        <v>37092</v>
      </c>
      <c r="AA182" s="73">
        <v>29362.771000000001</v>
      </c>
      <c r="AB182" s="73">
        <v>12814</v>
      </c>
      <c r="AC182" s="73"/>
      <c r="AD182" s="79">
        <v>24278</v>
      </c>
      <c r="AE182" s="89"/>
      <c r="AF182" s="89"/>
      <c r="AG182" s="67">
        <f t="shared" si="29"/>
        <v>37092.400000000001</v>
      </c>
      <c r="AH182" s="67">
        <f t="shared" si="30"/>
        <v>11943.8</v>
      </c>
      <c r="AI182" s="79">
        <v>6300</v>
      </c>
      <c r="AJ182" s="79">
        <v>0</v>
      </c>
      <c r="AK182" s="79">
        <v>6300</v>
      </c>
      <c r="AL182" s="79"/>
      <c r="AM182" s="79"/>
      <c r="AN182" s="79"/>
      <c r="AO182" s="79"/>
      <c r="AP182" s="79"/>
      <c r="AQ182" s="79" t="s">
        <v>246</v>
      </c>
      <c r="AR182" s="79"/>
      <c r="AS182" s="55">
        <v>5250</v>
      </c>
      <c r="AT182" s="55">
        <v>6000</v>
      </c>
      <c r="AU182" s="93" t="s">
        <v>93</v>
      </c>
      <c r="AV182" s="55"/>
      <c r="AW182" s="94">
        <v>14414.4</v>
      </c>
      <c r="AX182" s="94">
        <v>2969.8</v>
      </c>
      <c r="AY182" s="95" t="s">
        <v>93</v>
      </c>
      <c r="AZ182" s="95"/>
      <c r="BA182" s="95"/>
      <c r="BB182" s="100"/>
      <c r="BC182" s="95"/>
      <c r="BD182" s="95"/>
      <c r="BE182" s="102">
        <v>11128</v>
      </c>
      <c r="BF182" s="102">
        <v>2974</v>
      </c>
      <c r="BG182" s="102" t="s">
        <v>94</v>
      </c>
      <c r="BH182" s="102">
        <v>28</v>
      </c>
      <c r="BI182" s="95">
        <f>VLOOKUP(D182,'部省规划资金拨付（年报数据）'!$C$8:'部省规划资金拨付（年报数据）'!$BE$464,18,FALSE)</f>
        <v>37092</v>
      </c>
      <c r="BJ182" s="43">
        <v>6000</v>
      </c>
      <c r="BK182" s="43">
        <v>2969.8</v>
      </c>
      <c r="BL182" s="43"/>
      <c r="BM182" s="43">
        <v>6000</v>
      </c>
      <c r="BN182" s="43">
        <v>2437</v>
      </c>
      <c r="BO182" s="43"/>
      <c r="BP182" s="43">
        <v>2437</v>
      </c>
      <c r="BQ182" s="43"/>
      <c r="BR182" s="43">
        <v>621</v>
      </c>
      <c r="BS182" s="43"/>
      <c r="BT182" s="43">
        <f t="shared" si="31"/>
        <v>9058</v>
      </c>
      <c r="BU182" s="106" t="s">
        <v>416</v>
      </c>
      <c r="BV182" s="106" t="s">
        <v>417</v>
      </c>
      <c r="BW182" s="107">
        <f t="shared" si="32"/>
        <v>-3756</v>
      </c>
      <c r="BX182" s="107">
        <f t="shared" si="33"/>
        <v>16548.771000000001</v>
      </c>
      <c r="BY182" s="107"/>
      <c r="BZ182" s="107"/>
      <c r="CA182" s="110" t="s">
        <v>417</v>
      </c>
      <c r="CB182" s="143" t="str">
        <f>VLOOKUP(D182,'[2]附表2-2'!$C$18:$C$185,1,FALSE)</f>
        <v>S562汝城热水-三江口</v>
      </c>
      <c r="CC182" s="16">
        <v>0</v>
      </c>
    </row>
    <row r="183" spans="1:82" s="17" customFormat="1" ht="36" hidden="1">
      <c r="A183" s="28">
        <v>179</v>
      </c>
      <c r="B183" s="28" t="s">
        <v>300</v>
      </c>
      <c r="C183" s="28" t="s">
        <v>1271</v>
      </c>
      <c r="D183" s="30" t="s">
        <v>1272</v>
      </c>
      <c r="E183" s="31" t="s">
        <v>1273</v>
      </c>
      <c r="F183" s="31" t="s">
        <v>1274</v>
      </c>
      <c r="G183" s="32"/>
      <c r="H183" s="32"/>
      <c r="I183" s="38" t="s">
        <v>478</v>
      </c>
      <c r="J183" s="39" t="s">
        <v>87</v>
      </c>
      <c r="K183" s="40" t="s">
        <v>88</v>
      </c>
      <c r="L183" s="38"/>
      <c r="M183" s="41" t="s">
        <v>134</v>
      </c>
      <c r="N183" s="42" t="s">
        <v>90</v>
      </c>
      <c r="O183" s="43">
        <v>57.987000000000002</v>
      </c>
      <c r="P183" s="55">
        <v>57.987000000000002</v>
      </c>
      <c r="Q183" s="55"/>
      <c r="R183" s="55">
        <v>57.987000000000002</v>
      </c>
      <c r="S183" s="55"/>
      <c r="T183" s="55"/>
      <c r="U183" s="55"/>
      <c r="V183" s="55">
        <v>2016</v>
      </c>
      <c r="W183" s="55">
        <v>2020</v>
      </c>
      <c r="X183" s="71" t="s">
        <v>1275</v>
      </c>
      <c r="Y183" s="72" t="s">
        <v>1276</v>
      </c>
      <c r="Z183" s="73">
        <v>49945</v>
      </c>
      <c r="AA183" s="73">
        <v>35993.069000000003</v>
      </c>
      <c r="AB183" s="73">
        <v>18911</v>
      </c>
      <c r="AC183" s="73"/>
      <c r="AD183" s="79">
        <v>31034</v>
      </c>
      <c r="AE183" s="67"/>
      <c r="AF183" s="67"/>
      <c r="AG183" s="67">
        <f t="shared" si="29"/>
        <v>50393.5</v>
      </c>
      <c r="AH183" s="67">
        <f t="shared" si="30"/>
        <v>13237.300000000001</v>
      </c>
      <c r="AI183" s="79">
        <v>15170</v>
      </c>
      <c r="AJ183" s="79">
        <v>1891</v>
      </c>
      <c r="AK183" s="79">
        <v>15170</v>
      </c>
      <c r="AL183" s="79"/>
      <c r="AM183" s="79"/>
      <c r="AN183" s="79"/>
      <c r="AO183" s="79"/>
      <c r="AP183" s="79">
        <v>1891</v>
      </c>
      <c r="AQ183" s="79" t="s">
        <v>246</v>
      </c>
      <c r="AR183" s="79"/>
      <c r="AS183" s="55">
        <v>14797</v>
      </c>
      <c r="AT183" s="55">
        <v>9455.6</v>
      </c>
      <c r="AU183" s="93" t="s">
        <v>93</v>
      </c>
      <c r="AV183" s="55"/>
      <c r="AW183" s="94">
        <v>4994.5</v>
      </c>
      <c r="AX183" s="94">
        <v>1890.7</v>
      </c>
      <c r="AY183" s="95" t="s">
        <v>93</v>
      </c>
      <c r="AZ183" s="95"/>
      <c r="BA183" s="95">
        <v>9432</v>
      </c>
      <c r="BB183" s="100"/>
      <c r="BC183" s="95" t="s">
        <v>93</v>
      </c>
      <c r="BD183" s="95"/>
      <c r="BE183" s="102">
        <v>6000</v>
      </c>
      <c r="BF183" s="95"/>
      <c r="BG183" s="102" t="s">
        <v>93</v>
      </c>
      <c r="BH183" s="95"/>
      <c r="BI183" s="95">
        <f>VLOOKUP(D183,'部省规划资金拨付（年报数据）'!$C$8:'部省规划资金拨付（年报数据）'!$BE$464,18,FALSE)</f>
        <v>26530</v>
      </c>
      <c r="BJ183" s="43">
        <v>12217</v>
      </c>
      <c r="BK183" s="43">
        <v>1020.3</v>
      </c>
      <c r="BL183" s="43"/>
      <c r="BM183" s="43">
        <v>12217</v>
      </c>
      <c r="BN183" s="43">
        <v>0</v>
      </c>
      <c r="BO183" s="43"/>
      <c r="BP183" s="43"/>
      <c r="BQ183" s="43"/>
      <c r="BR183" s="43">
        <v>181</v>
      </c>
      <c r="BS183" s="43">
        <v>839</v>
      </c>
      <c r="BT183" s="43">
        <f t="shared" si="31"/>
        <v>13237</v>
      </c>
      <c r="BU183" s="106" t="s">
        <v>416</v>
      </c>
      <c r="BV183" s="106" t="s">
        <v>1037</v>
      </c>
      <c r="BW183" s="107">
        <f t="shared" si="32"/>
        <v>17741</v>
      </c>
      <c r="BX183" s="107">
        <f t="shared" si="33"/>
        <v>17082.069000000003</v>
      </c>
      <c r="BY183" s="107">
        <f t="shared" ref="BY183:BY207" si="36">MIN(BW183,BX183)</f>
        <v>17082.069000000003</v>
      </c>
      <c r="BZ183" s="107"/>
      <c r="CA183" s="110" t="s">
        <v>1037</v>
      </c>
      <c r="CB183" s="143" t="str">
        <f>VLOOKUP(D183,'[2]附表2-2'!$C$18:$C$185,1,FALSE)</f>
        <v>S354道县上关-湘源温泉</v>
      </c>
      <c r="CC183" s="16">
        <v>31230</v>
      </c>
      <c r="CD183" s="15">
        <f>CC183/Z183</f>
        <v>0.62528781659825805</v>
      </c>
    </row>
    <row r="184" spans="1:82" s="17" customFormat="1" ht="36" hidden="1">
      <c r="A184" s="28">
        <v>180</v>
      </c>
      <c r="B184" s="28" t="s">
        <v>300</v>
      </c>
      <c r="C184" s="28" t="s">
        <v>307</v>
      </c>
      <c r="D184" s="30" t="s">
        <v>1277</v>
      </c>
      <c r="E184" s="31" t="s">
        <v>1278</v>
      </c>
      <c r="F184" s="31" t="s">
        <v>1278</v>
      </c>
      <c r="G184" s="32" t="s">
        <v>1278</v>
      </c>
      <c r="H184" s="32" t="s">
        <v>1278</v>
      </c>
      <c r="I184" s="38" t="s">
        <v>478</v>
      </c>
      <c r="J184" s="39" t="s">
        <v>87</v>
      </c>
      <c r="K184" s="44" t="s">
        <v>133</v>
      </c>
      <c r="L184" s="38" t="s">
        <v>234</v>
      </c>
      <c r="M184" s="41" t="s">
        <v>134</v>
      </c>
      <c r="N184" s="42" t="s">
        <v>113</v>
      </c>
      <c r="O184" s="43">
        <v>24.462</v>
      </c>
      <c r="P184" s="93">
        <v>24.64</v>
      </c>
      <c r="Q184" s="93">
        <v>24.64</v>
      </c>
      <c r="R184" s="93"/>
      <c r="S184" s="93"/>
      <c r="T184" s="93"/>
      <c r="U184" s="93"/>
      <c r="V184" s="93">
        <v>2017</v>
      </c>
      <c r="W184" s="93">
        <v>2020</v>
      </c>
      <c r="X184" s="71" t="s">
        <v>1279</v>
      </c>
      <c r="Y184" s="72" t="s">
        <v>1280</v>
      </c>
      <c r="Z184" s="73">
        <v>83146</v>
      </c>
      <c r="AA184" s="73">
        <v>29366.089070999999</v>
      </c>
      <c r="AB184" s="73">
        <v>21064.560000000001</v>
      </c>
      <c r="AC184" s="73">
        <v>24640</v>
      </c>
      <c r="AD184" s="79">
        <v>62081.440000000002</v>
      </c>
      <c r="AE184" s="67"/>
      <c r="AF184" s="67"/>
      <c r="AG184" s="67">
        <f t="shared" si="29"/>
        <v>76553</v>
      </c>
      <c r="AH184" s="67">
        <f t="shared" si="30"/>
        <v>10349.200000000001</v>
      </c>
      <c r="AI184" s="79"/>
      <c r="AJ184" s="79"/>
      <c r="AK184" s="79"/>
      <c r="AL184" s="79"/>
      <c r="AM184" s="79"/>
      <c r="AN184" s="79"/>
      <c r="AO184" s="79"/>
      <c r="AP184" s="79"/>
      <c r="AQ184" s="79"/>
      <c r="AR184" s="79"/>
      <c r="AS184" s="55">
        <v>12471.9</v>
      </c>
      <c r="AT184" s="55">
        <v>2188.98</v>
      </c>
      <c r="AU184" s="93" t="s">
        <v>246</v>
      </c>
      <c r="AV184" s="55"/>
      <c r="AW184" s="94">
        <v>29101.1</v>
      </c>
      <c r="AX184" s="94">
        <v>2246.2199999999998</v>
      </c>
      <c r="AY184" s="95" t="s">
        <v>93</v>
      </c>
      <c r="AZ184" s="95"/>
      <c r="BA184" s="95">
        <v>21073</v>
      </c>
      <c r="BB184" s="100"/>
      <c r="BC184" s="95" t="s">
        <v>93</v>
      </c>
      <c r="BD184" s="95"/>
      <c r="BE184" s="102">
        <v>13907</v>
      </c>
      <c r="BF184" s="102">
        <v>5914</v>
      </c>
      <c r="BG184" s="102" t="s">
        <v>93</v>
      </c>
      <c r="BH184" s="95"/>
      <c r="BI184" s="95">
        <f>VLOOKUP(D184,'部省规划资金拨付（年报数据）'!$C$8:'部省规划资金拨付（年报数据）'!$BE$464,18,FALSE)</f>
        <v>41500</v>
      </c>
      <c r="BJ184" s="43">
        <v>0</v>
      </c>
      <c r="BK184" s="43">
        <v>4435.2</v>
      </c>
      <c r="BL184" s="43"/>
      <c r="BM184" s="43">
        <v>0</v>
      </c>
      <c r="BN184" s="43">
        <v>10349</v>
      </c>
      <c r="BO184" s="43">
        <v>5914</v>
      </c>
      <c r="BP184" s="43">
        <v>4435</v>
      </c>
      <c r="BQ184" s="43"/>
      <c r="BR184" s="43"/>
      <c r="BS184" s="43"/>
      <c r="BT184" s="43">
        <f t="shared" si="31"/>
        <v>10349</v>
      </c>
      <c r="BU184" s="106" t="s">
        <v>416</v>
      </c>
      <c r="BV184" s="106" t="s">
        <v>1037</v>
      </c>
      <c r="BW184" s="107">
        <f t="shared" si="32"/>
        <v>30930.44</v>
      </c>
      <c r="BX184" s="107">
        <f t="shared" si="33"/>
        <v>8301.5290709999972</v>
      </c>
      <c r="BY184" s="107">
        <f t="shared" si="36"/>
        <v>8301.5290709999972</v>
      </c>
      <c r="BZ184" s="107"/>
      <c r="CA184" s="110" t="s">
        <v>1037</v>
      </c>
      <c r="CB184" s="143" t="str">
        <f>VLOOKUP(D184,'[2]附表2-2'!$C$18:$C$185,1,FALSE)</f>
        <v>G357二广高速宁远东互通至天堂</v>
      </c>
      <c r="CC184" s="16">
        <v>45800</v>
      </c>
    </row>
    <row r="185" spans="1:82" s="17" customFormat="1" ht="36" hidden="1">
      <c r="A185" s="28">
        <v>181</v>
      </c>
      <c r="B185" s="28" t="s">
        <v>371</v>
      </c>
      <c r="C185" s="28" t="s">
        <v>405</v>
      </c>
      <c r="D185" s="30" t="s">
        <v>1281</v>
      </c>
      <c r="E185" s="31" t="s">
        <v>1281</v>
      </c>
      <c r="F185" s="31" t="s">
        <v>1281</v>
      </c>
      <c r="G185" s="32"/>
      <c r="H185" s="32"/>
      <c r="I185" s="38" t="s">
        <v>478</v>
      </c>
      <c r="J185" s="39" t="s">
        <v>87</v>
      </c>
      <c r="K185" s="44" t="s">
        <v>140</v>
      </c>
      <c r="L185" s="38" t="s">
        <v>141</v>
      </c>
      <c r="M185" s="41" t="s">
        <v>89</v>
      </c>
      <c r="N185" s="42" t="s">
        <v>119</v>
      </c>
      <c r="O185" s="43">
        <v>5.0220000000000002</v>
      </c>
      <c r="P185" s="55">
        <v>5.0199999999999996</v>
      </c>
      <c r="Q185" s="65">
        <v>5.0199999999999996</v>
      </c>
      <c r="R185" s="65"/>
      <c r="S185" s="65"/>
      <c r="T185" s="65"/>
      <c r="U185" s="65"/>
      <c r="V185" s="65">
        <v>2017</v>
      </c>
      <c r="W185" s="55">
        <v>2020</v>
      </c>
      <c r="X185" s="71" t="s">
        <v>1282</v>
      </c>
      <c r="Y185" s="75" t="s">
        <v>1283</v>
      </c>
      <c r="Z185" s="73">
        <v>66795</v>
      </c>
      <c r="AA185" s="73">
        <v>52644.381200000003</v>
      </c>
      <c r="AB185" s="73">
        <v>1506</v>
      </c>
      <c r="AC185" s="73"/>
      <c r="AD185" s="79">
        <v>65289</v>
      </c>
      <c r="AE185" s="174"/>
      <c r="AF185" s="174"/>
      <c r="AG185" s="67">
        <f t="shared" si="29"/>
        <v>55253.9</v>
      </c>
      <c r="AH185" s="67">
        <f t="shared" si="30"/>
        <v>1054.2</v>
      </c>
      <c r="AI185" s="88"/>
      <c r="AJ185" s="79"/>
      <c r="AK185" s="88"/>
      <c r="AL185" s="88"/>
      <c r="AM185" s="88"/>
      <c r="AN185" s="88"/>
      <c r="AO185" s="88"/>
      <c r="AP185" s="88"/>
      <c r="AQ185" s="88"/>
      <c r="AR185" s="55"/>
      <c r="AS185" s="55">
        <v>10033.65</v>
      </c>
      <c r="AT185" s="55">
        <v>225</v>
      </c>
      <c r="AU185" s="93" t="s">
        <v>246</v>
      </c>
      <c r="AV185" s="55"/>
      <c r="AW185" s="94">
        <v>23363.85</v>
      </c>
      <c r="AX185" s="94">
        <v>226.8</v>
      </c>
      <c r="AY185" s="95" t="s">
        <v>93</v>
      </c>
      <c r="AZ185" s="95"/>
      <c r="BA185" s="95">
        <v>10497.4</v>
      </c>
      <c r="BB185" s="100">
        <v>602.4</v>
      </c>
      <c r="BC185" s="95" t="s">
        <v>93</v>
      </c>
      <c r="BD185" s="95"/>
      <c r="BE185" s="102">
        <v>11359</v>
      </c>
      <c r="BF185" s="95"/>
      <c r="BG185" s="102" t="s">
        <v>93</v>
      </c>
      <c r="BH185" s="95"/>
      <c r="BI185" s="95"/>
      <c r="BJ185" s="43">
        <v>606</v>
      </c>
      <c r="BK185" s="43">
        <v>448.2</v>
      </c>
      <c r="BL185" s="43"/>
      <c r="BM185" s="43">
        <v>606</v>
      </c>
      <c r="BN185" s="43">
        <v>0</v>
      </c>
      <c r="BO185" s="43"/>
      <c r="BP185" s="43"/>
      <c r="BQ185" s="43"/>
      <c r="BR185" s="43">
        <v>79</v>
      </c>
      <c r="BS185" s="43">
        <v>369</v>
      </c>
      <c r="BT185" s="43">
        <f t="shared" si="31"/>
        <v>1054</v>
      </c>
      <c r="BU185" s="106" t="s">
        <v>416</v>
      </c>
      <c r="BV185" s="106" t="s">
        <v>1037</v>
      </c>
      <c r="BW185" s="107">
        <f t="shared" si="32"/>
        <v>66343</v>
      </c>
      <c r="BX185" s="107">
        <f t="shared" si="33"/>
        <v>51138.381200000003</v>
      </c>
      <c r="BY185" s="107">
        <f t="shared" si="36"/>
        <v>51138.381200000003</v>
      </c>
      <c r="BZ185" s="107"/>
      <c r="CA185" s="110" t="s">
        <v>1037</v>
      </c>
      <c r="CB185" s="143" t="str">
        <f>VLOOKUP(D185,'[2]附表2-2'!$C$18:$C$185,1,FALSE)</f>
        <v>湘西里耶机场进场道路</v>
      </c>
      <c r="CC185" s="16">
        <v>46398</v>
      </c>
    </row>
    <row r="186" spans="1:82" s="17" customFormat="1" ht="36">
      <c r="A186" s="28">
        <v>182</v>
      </c>
      <c r="B186" s="28" t="s">
        <v>300</v>
      </c>
      <c r="C186" s="28" t="s">
        <v>1284</v>
      </c>
      <c r="D186" s="30" t="s">
        <v>1285</v>
      </c>
      <c r="E186" s="31" t="s">
        <v>1285</v>
      </c>
      <c r="F186" s="31" t="s">
        <v>1286</v>
      </c>
      <c r="G186" s="32"/>
      <c r="H186" s="32"/>
      <c r="I186" s="38" t="s">
        <v>478</v>
      </c>
      <c r="J186" s="39" t="s">
        <v>87</v>
      </c>
      <c r="K186" s="40" t="s">
        <v>88</v>
      </c>
      <c r="L186" s="38"/>
      <c r="M186" s="41" t="s">
        <v>134</v>
      </c>
      <c r="N186" s="42" t="s">
        <v>90</v>
      </c>
      <c r="O186" s="43">
        <v>12.016</v>
      </c>
      <c r="P186" s="93">
        <v>12.016</v>
      </c>
      <c r="Q186" s="93"/>
      <c r="R186" s="93">
        <v>12.016</v>
      </c>
      <c r="S186" s="93"/>
      <c r="T186" s="93"/>
      <c r="U186" s="93"/>
      <c r="V186" s="93">
        <v>2017</v>
      </c>
      <c r="W186" s="55">
        <v>2020</v>
      </c>
      <c r="X186" s="71" t="s">
        <v>1287</v>
      </c>
      <c r="Y186" s="72" t="s">
        <v>1288</v>
      </c>
      <c r="Z186" s="73">
        <v>10174</v>
      </c>
      <c r="AA186" s="73">
        <v>8284.0463999999993</v>
      </c>
      <c r="AB186" s="73">
        <v>3605</v>
      </c>
      <c r="AC186" s="73"/>
      <c r="AD186" s="79">
        <v>6569</v>
      </c>
      <c r="AE186" s="67"/>
      <c r="AF186" s="67"/>
      <c r="AG186" s="67">
        <f t="shared" si="29"/>
        <v>11763.8</v>
      </c>
      <c r="AH186" s="67">
        <f t="shared" si="30"/>
        <v>2523</v>
      </c>
      <c r="AI186" s="79"/>
      <c r="AJ186" s="79"/>
      <c r="AK186" s="79"/>
      <c r="AL186" s="79"/>
      <c r="AM186" s="79"/>
      <c r="AN186" s="79"/>
      <c r="AO186" s="79"/>
      <c r="AP186" s="79"/>
      <c r="AQ186" s="79"/>
      <c r="AR186" s="79"/>
      <c r="AS186" s="55">
        <v>2041</v>
      </c>
      <c r="AT186" s="55">
        <v>535.59</v>
      </c>
      <c r="AU186" s="93" t="s">
        <v>246</v>
      </c>
      <c r="AV186" s="55"/>
      <c r="AW186" s="94">
        <v>5080.8</v>
      </c>
      <c r="AX186" s="94">
        <v>545.91</v>
      </c>
      <c r="AY186" s="95" t="s">
        <v>93</v>
      </c>
      <c r="AZ186" s="95"/>
      <c r="BA186" s="95">
        <v>2642</v>
      </c>
      <c r="BB186" s="100">
        <v>1441.5</v>
      </c>
      <c r="BC186" s="95" t="s">
        <v>93</v>
      </c>
      <c r="BD186" s="95"/>
      <c r="BE186" s="102">
        <v>2000</v>
      </c>
      <c r="BF186" s="95"/>
      <c r="BG186" s="102" t="s">
        <v>93</v>
      </c>
      <c r="BH186" s="95"/>
      <c r="BI186" s="95">
        <f>VLOOKUP(D186,'部省规划资金拨付（年报数据）'!$C$8:'部省规划资金拨付（年报数据）'!$BE$464,18,FALSE)</f>
        <v>4680</v>
      </c>
      <c r="BJ186" s="43">
        <v>1450</v>
      </c>
      <c r="BK186" s="43">
        <v>1073</v>
      </c>
      <c r="BL186" s="43"/>
      <c r="BM186" s="43">
        <v>1450</v>
      </c>
      <c r="BN186" s="43">
        <v>0</v>
      </c>
      <c r="BO186" s="43"/>
      <c r="BP186" s="43"/>
      <c r="BQ186" s="43"/>
      <c r="BR186" s="43">
        <v>190</v>
      </c>
      <c r="BS186" s="43">
        <v>883</v>
      </c>
      <c r="BT186" s="43">
        <f t="shared" si="31"/>
        <v>2523</v>
      </c>
      <c r="BU186" s="106" t="s">
        <v>416</v>
      </c>
      <c r="BV186" s="106" t="s">
        <v>1037</v>
      </c>
      <c r="BW186" s="107">
        <f t="shared" si="32"/>
        <v>4412</v>
      </c>
      <c r="BX186" s="107">
        <f t="shared" si="33"/>
        <v>4679.0463999999993</v>
      </c>
      <c r="BY186" s="107">
        <f t="shared" si="36"/>
        <v>4412</v>
      </c>
      <c r="BZ186" s="107"/>
      <c r="CA186" s="110" t="s">
        <v>1037</v>
      </c>
      <c r="CB186" s="143" t="str">
        <f>VLOOKUP(D186,'[2]附表2-2'!$C$18:$C$185,1,FALSE)</f>
        <v>东安大庙口-紫花坪</v>
      </c>
      <c r="CC186" s="16">
        <v>4680</v>
      </c>
      <c r="CD186" s="15">
        <f>CC186/Z186</f>
        <v>0.45999606840967172</v>
      </c>
    </row>
    <row r="187" spans="1:82" s="17" customFormat="1" ht="36" hidden="1">
      <c r="A187" s="28">
        <v>183</v>
      </c>
      <c r="B187" s="28" t="s">
        <v>274</v>
      </c>
      <c r="C187" s="28" t="s">
        <v>281</v>
      </c>
      <c r="D187" s="30" t="s">
        <v>1289</v>
      </c>
      <c r="E187" s="31" t="s">
        <v>1290</v>
      </c>
      <c r="F187" s="31" t="s">
        <v>1291</v>
      </c>
      <c r="G187" s="32"/>
      <c r="H187" s="32" t="s">
        <v>1290</v>
      </c>
      <c r="I187" s="38" t="s">
        <v>478</v>
      </c>
      <c r="J187" s="39" t="s">
        <v>87</v>
      </c>
      <c r="K187" s="44" t="s">
        <v>140</v>
      </c>
      <c r="L187" s="38" t="s">
        <v>141</v>
      </c>
      <c r="M187" s="45" t="s">
        <v>165</v>
      </c>
      <c r="N187" s="42" t="s">
        <v>90</v>
      </c>
      <c r="O187" s="43">
        <v>41.338799999999999</v>
      </c>
      <c r="P187" s="60">
        <v>41.338999999999999</v>
      </c>
      <c r="Q187" s="60"/>
      <c r="R187" s="60">
        <v>32.678800000000003</v>
      </c>
      <c r="S187" s="60"/>
      <c r="T187" s="60">
        <v>3195.2</v>
      </c>
      <c r="U187" s="60">
        <v>5465</v>
      </c>
      <c r="V187" s="60">
        <v>2017</v>
      </c>
      <c r="W187" s="60">
        <v>2020</v>
      </c>
      <c r="X187" s="71" t="s">
        <v>1292</v>
      </c>
      <c r="Y187" s="72" t="s">
        <v>1293</v>
      </c>
      <c r="Z187" s="73">
        <v>92562</v>
      </c>
      <c r="AA187" s="73">
        <v>73814.870500000005</v>
      </c>
      <c r="AB187" s="73">
        <v>40152</v>
      </c>
      <c r="AC187" s="73"/>
      <c r="AD187" s="73">
        <v>52410</v>
      </c>
      <c r="AE187" s="67"/>
      <c r="AF187" s="67"/>
      <c r="AG187" s="67">
        <f t="shared" si="29"/>
        <v>91065</v>
      </c>
      <c r="AH187" s="67">
        <f t="shared" si="30"/>
        <v>12045.6</v>
      </c>
      <c r="AI187" s="79"/>
      <c r="AJ187" s="79"/>
      <c r="AK187" s="79"/>
      <c r="AL187" s="79"/>
      <c r="AM187" s="79"/>
      <c r="AN187" s="79"/>
      <c r="AO187" s="79"/>
      <c r="AP187" s="79"/>
      <c r="AQ187" s="79"/>
      <c r="AR187" s="79"/>
      <c r="AS187" s="55">
        <v>14235</v>
      </c>
      <c r="AT187" s="55">
        <v>3228</v>
      </c>
      <c r="AU187" s="93" t="s">
        <v>246</v>
      </c>
      <c r="AV187" s="55"/>
      <c r="AW187" s="94">
        <v>24037</v>
      </c>
      <c r="AX187" s="94">
        <v>8817.6</v>
      </c>
      <c r="AY187" s="95" t="s">
        <v>93</v>
      </c>
      <c r="AZ187" s="95"/>
      <c r="BA187" s="95">
        <v>34272</v>
      </c>
      <c r="BB187" s="100"/>
      <c r="BC187" s="95" t="s">
        <v>93</v>
      </c>
      <c r="BD187" s="95"/>
      <c r="BE187" s="101">
        <v>18521</v>
      </c>
      <c r="BF187" s="95"/>
      <c r="BG187" s="101" t="s">
        <v>93</v>
      </c>
      <c r="BH187" s="95"/>
      <c r="BI187" s="95">
        <f>VLOOKUP(D187,'部省规划资金拨付（年报数据）'!$C$8:'部省规划资金拨付（年报数据）'!$BE$464,18,FALSE)</f>
        <v>46270</v>
      </c>
      <c r="BJ187" s="43">
        <v>3228</v>
      </c>
      <c r="BK187" s="43">
        <v>8817.6</v>
      </c>
      <c r="BL187" s="43"/>
      <c r="BM187" s="43">
        <v>3228</v>
      </c>
      <c r="BN187" s="43">
        <v>0</v>
      </c>
      <c r="BO187" s="43"/>
      <c r="BP187" s="43"/>
      <c r="BQ187" s="43"/>
      <c r="BR187" s="43">
        <v>4405</v>
      </c>
      <c r="BS187" s="43"/>
      <c r="BT187" s="43">
        <f t="shared" si="31"/>
        <v>7633</v>
      </c>
      <c r="BU187" s="106" t="s">
        <v>416</v>
      </c>
      <c r="BV187" s="106" t="s">
        <v>1037</v>
      </c>
      <c r="BW187" s="107">
        <f t="shared" si="32"/>
        <v>13773</v>
      </c>
      <c r="BX187" s="107">
        <f t="shared" si="33"/>
        <v>33662.870500000005</v>
      </c>
      <c r="BY187" s="107">
        <f t="shared" si="36"/>
        <v>13773</v>
      </c>
      <c r="BZ187" s="107"/>
      <c r="CA187" s="110" t="s">
        <v>1037</v>
      </c>
      <c r="CB187" s="143" t="str">
        <f>VLOOKUP(D187,'[2]附表2-2'!$C$18:$C$185,1,FALSE)</f>
        <v>S328安化东坪至渠江公路</v>
      </c>
      <c r="CC187" s="16">
        <v>48272</v>
      </c>
    </row>
    <row r="188" spans="1:82" s="17" customFormat="1" ht="36" hidden="1">
      <c r="A188" s="28">
        <v>184</v>
      </c>
      <c r="B188" s="28" t="s">
        <v>300</v>
      </c>
      <c r="C188" s="28" t="s">
        <v>1294</v>
      </c>
      <c r="D188" s="30" t="s">
        <v>1295</v>
      </c>
      <c r="E188" s="31" t="s">
        <v>1296</v>
      </c>
      <c r="F188" s="31" t="s">
        <v>1296</v>
      </c>
      <c r="G188" s="32" t="s">
        <v>1295</v>
      </c>
      <c r="H188" s="32" t="s">
        <v>1296</v>
      </c>
      <c r="I188" s="38" t="s">
        <v>478</v>
      </c>
      <c r="J188" s="39" t="s">
        <v>87</v>
      </c>
      <c r="K188" s="40" t="s">
        <v>88</v>
      </c>
      <c r="L188" s="38"/>
      <c r="M188" s="45" t="s">
        <v>1121</v>
      </c>
      <c r="N188" s="42" t="s">
        <v>113</v>
      </c>
      <c r="O188" s="43">
        <v>26.719000000000001</v>
      </c>
      <c r="P188" s="93">
        <v>26.805</v>
      </c>
      <c r="Q188" s="89">
        <v>26.805</v>
      </c>
      <c r="R188" s="89"/>
      <c r="S188" s="89"/>
      <c r="T188" s="89"/>
      <c r="U188" s="89"/>
      <c r="V188" s="89">
        <v>2017</v>
      </c>
      <c r="W188" s="89">
        <v>2020</v>
      </c>
      <c r="X188" s="71" t="s">
        <v>1297</v>
      </c>
      <c r="Y188" s="72" t="s">
        <v>1298</v>
      </c>
      <c r="Z188" s="73">
        <v>71095</v>
      </c>
      <c r="AA188" s="73">
        <v>49119.2719</v>
      </c>
      <c r="AB188" s="73">
        <v>14742.75</v>
      </c>
      <c r="AC188" s="73">
        <v>26805</v>
      </c>
      <c r="AD188" s="79">
        <v>56352.25</v>
      </c>
      <c r="AE188" s="67"/>
      <c r="AF188" s="67"/>
      <c r="AG188" s="67">
        <f t="shared" si="29"/>
        <v>69398</v>
      </c>
      <c r="AH188" s="67">
        <f t="shared" si="30"/>
        <v>10319.785</v>
      </c>
      <c r="AI188" s="79"/>
      <c r="AJ188" s="79"/>
      <c r="AK188" s="79"/>
      <c r="AL188" s="79"/>
      <c r="AM188" s="79"/>
      <c r="AN188" s="79"/>
      <c r="AO188" s="79"/>
      <c r="AP188" s="79"/>
      <c r="AQ188" s="79"/>
      <c r="AR188" s="79"/>
      <c r="AS188" s="55">
        <v>13125</v>
      </c>
      <c r="AT188" s="55">
        <v>2062.5</v>
      </c>
      <c r="AU188" s="93" t="s">
        <v>246</v>
      </c>
      <c r="AV188" s="55"/>
      <c r="AW188" s="94">
        <v>23993</v>
      </c>
      <c r="AX188" s="94">
        <v>2360.3249999999998</v>
      </c>
      <c r="AY188" s="95" t="s">
        <v>93</v>
      </c>
      <c r="AZ188" s="95"/>
      <c r="BA188" s="95">
        <v>16093</v>
      </c>
      <c r="BB188" s="100">
        <v>5896.96</v>
      </c>
      <c r="BC188" s="95" t="s">
        <v>93</v>
      </c>
      <c r="BD188" s="95"/>
      <c r="BE188" s="102">
        <v>16187</v>
      </c>
      <c r="BF188" s="95"/>
      <c r="BG188" s="102" t="s">
        <v>93</v>
      </c>
      <c r="BH188" s="95"/>
      <c r="BI188" s="95">
        <f>VLOOKUP(D188,'部省规划资金拨付（年报数据）'!$C$8:'部省规划资金拨付（年报数据）'!$BE$464,18,FALSE)</f>
        <v>23025</v>
      </c>
      <c r="BJ188" s="43">
        <v>4423</v>
      </c>
      <c r="BK188" s="43">
        <v>5896.7849999999999</v>
      </c>
      <c r="BL188" s="43"/>
      <c r="BM188" s="43">
        <v>4423</v>
      </c>
      <c r="BN188" s="43">
        <v>5897</v>
      </c>
      <c r="BO188" s="43"/>
      <c r="BP188" s="43">
        <v>5897</v>
      </c>
      <c r="BQ188" s="43"/>
      <c r="BR188" s="43"/>
      <c r="BS188" s="43"/>
      <c r="BT188" s="43">
        <f t="shared" si="31"/>
        <v>10320</v>
      </c>
      <c r="BU188" s="106" t="s">
        <v>416</v>
      </c>
      <c r="BV188" s="106" t="s">
        <v>1037</v>
      </c>
      <c r="BW188" s="107">
        <f t="shared" si="32"/>
        <v>43647.25</v>
      </c>
      <c r="BX188" s="107">
        <f t="shared" si="33"/>
        <v>34376.5219</v>
      </c>
      <c r="BY188" s="107">
        <f t="shared" si="36"/>
        <v>34376.5219</v>
      </c>
      <c r="BZ188" s="107"/>
      <c r="CA188" s="110" t="s">
        <v>1037</v>
      </c>
      <c r="CB188" s="143" t="str">
        <f>VLOOKUP(D188,'[2]附表2-2'!$C$18:$C$185,1,FALSE)</f>
        <v>G537蓝山祠堂圩-岭脚</v>
      </c>
      <c r="CC188" s="16">
        <v>27025</v>
      </c>
    </row>
    <row r="189" spans="1:82" s="17" customFormat="1" ht="36" hidden="1">
      <c r="A189" s="28">
        <v>185</v>
      </c>
      <c r="B189" s="28" t="s">
        <v>79</v>
      </c>
      <c r="C189" s="28" t="s">
        <v>96</v>
      </c>
      <c r="D189" s="33" t="s">
        <v>1299</v>
      </c>
      <c r="E189" s="31" t="s">
        <v>1300</v>
      </c>
      <c r="F189" s="31" t="s">
        <v>1300</v>
      </c>
      <c r="G189" s="32" t="s">
        <v>1301</v>
      </c>
      <c r="H189" s="32" t="s">
        <v>1300</v>
      </c>
      <c r="I189" s="38" t="s">
        <v>478</v>
      </c>
      <c r="J189" s="39" t="s">
        <v>87</v>
      </c>
      <c r="K189" s="40" t="s">
        <v>88</v>
      </c>
      <c r="L189" s="38"/>
      <c r="M189" s="41" t="s">
        <v>89</v>
      </c>
      <c r="N189" s="42" t="s">
        <v>113</v>
      </c>
      <c r="O189" s="43">
        <v>17.3</v>
      </c>
      <c r="P189" s="55">
        <v>16.751000000000001</v>
      </c>
      <c r="Q189" s="62">
        <v>10.929</v>
      </c>
      <c r="R189" s="62"/>
      <c r="S189" s="62"/>
      <c r="T189" s="62">
        <v>1144</v>
      </c>
      <c r="U189" s="62">
        <v>4678</v>
      </c>
      <c r="V189" s="55">
        <v>2017</v>
      </c>
      <c r="W189" s="62">
        <v>2020</v>
      </c>
      <c r="X189" s="71" t="s">
        <v>1302</v>
      </c>
      <c r="Y189" s="72" t="s">
        <v>1303</v>
      </c>
      <c r="Z189" s="73">
        <v>229612.9</v>
      </c>
      <c r="AA189" s="73">
        <v>169369.02220000001</v>
      </c>
      <c r="AB189" s="73">
        <v>51584</v>
      </c>
      <c r="AC189" s="73">
        <v>30142</v>
      </c>
      <c r="AD189" s="67">
        <v>178028.9</v>
      </c>
      <c r="AE189" s="67"/>
      <c r="AF189" s="67"/>
      <c r="AG189" s="67">
        <f t="shared" si="29"/>
        <v>117845.16</v>
      </c>
      <c r="AH189" s="67">
        <f t="shared" si="30"/>
        <v>36108.400000000001</v>
      </c>
      <c r="AI189" s="79"/>
      <c r="AJ189" s="79"/>
      <c r="AK189" s="79"/>
      <c r="AL189" s="79"/>
      <c r="AM189" s="79"/>
      <c r="AN189" s="79"/>
      <c r="AO189" s="79"/>
      <c r="AP189" s="79"/>
      <c r="AQ189" s="79"/>
      <c r="AR189" s="79"/>
      <c r="AS189" s="55">
        <v>24441.95</v>
      </c>
      <c r="AT189" s="55">
        <v>7737.6</v>
      </c>
      <c r="AU189" s="93" t="s">
        <v>246</v>
      </c>
      <c r="AV189" s="55"/>
      <c r="AW189" s="94">
        <v>67403.210000000006</v>
      </c>
      <c r="AX189" s="94">
        <v>28370.799999999999</v>
      </c>
      <c r="AY189" s="95" t="s">
        <v>93</v>
      </c>
      <c r="AZ189" s="95"/>
      <c r="BA189" s="95"/>
      <c r="BB189" s="100"/>
      <c r="BC189" s="95"/>
      <c r="BD189" s="95"/>
      <c r="BE189" s="101">
        <v>26000</v>
      </c>
      <c r="BF189" s="95"/>
      <c r="BG189" s="101" t="s">
        <v>93</v>
      </c>
      <c r="BH189" s="95"/>
      <c r="BI189" s="95">
        <f>VLOOKUP(D189,'部省规划资金拨付（年报数据）'!$C$8:'部省规划资金拨付（年报数据）'!$BE$464,18,FALSE)</f>
        <v>71824.899999999994</v>
      </c>
      <c r="BJ189" s="43">
        <v>29292</v>
      </c>
      <c r="BK189" s="43">
        <v>6816.4</v>
      </c>
      <c r="BL189" s="43"/>
      <c r="BM189" s="43">
        <v>29292</v>
      </c>
      <c r="BN189" s="43">
        <v>6816</v>
      </c>
      <c r="BO189" s="43"/>
      <c r="BP189" s="43">
        <v>6816</v>
      </c>
      <c r="BQ189" s="43"/>
      <c r="BR189" s="43"/>
      <c r="BS189" s="43"/>
      <c r="BT189" s="43">
        <f t="shared" si="31"/>
        <v>36108</v>
      </c>
      <c r="BU189" s="106" t="s">
        <v>416</v>
      </c>
      <c r="BV189" s="106" t="s">
        <v>1037</v>
      </c>
      <c r="BW189" s="107">
        <f t="shared" si="32"/>
        <v>142312</v>
      </c>
      <c r="BX189" s="107">
        <f t="shared" si="33"/>
        <v>117785.02220000001</v>
      </c>
      <c r="BY189" s="107">
        <f t="shared" si="36"/>
        <v>117785.02220000001</v>
      </c>
      <c r="BZ189" s="107"/>
      <c r="CA189" s="110" t="s">
        <v>1037</v>
      </c>
      <c r="CB189" s="143" t="str">
        <f>VLOOKUP(D189,'[2]附表2-2'!$C$18:$C$185,1,FALSE)</f>
        <v>G319、S109浏阳集里-焦溪</v>
      </c>
      <c r="CC189" s="16">
        <v>73924.899999999994</v>
      </c>
    </row>
    <row r="190" spans="1:82" s="17" customFormat="1" ht="60">
      <c r="A190" s="28">
        <v>186</v>
      </c>
      <c r="B190" s="28" t="s">
        <v>190</v>
      </c>
      <c r="C190" s="28" t="s">
        <v>196</v>
      </c>
      <c r="D190" s="30" t="s">
        <v>1304</v>
      </c>
      <c r="E190" s="31" t="s">
        <v>1305</v>
      </c>
      <c r="F190" s="31" t="s">
        <v>1306</v>
      </c>
      <c r="G190" s="32"/>
      <c r="H190" s="32"/>
      <c r="I190" s="38" t="s">
        <v>478</v>
      </c>
      <c r="J190" s="39" t="s">
        <v>87</v>
      </c>
      <c r="K190" s="40" t="s">
        <v>88</v>
      </c>
      <c r="L190" s="38"/>
      <c r="M190" s="41" t="s">
        <v>1184</v>
      </c>
      <c r="N190" s="42" t="s">
        <v>90</v>
      </c>
      <c r="O190" s="55">
        <v>18</v>
      </c>
      <c r="P190" s="55">
        <v>18.928999999999998</v>
      </c>
      <c r="Q190" s="55"/>
      <c r="R190" s="55">
        <v>16.507000000000001</v>
      </c>
      <c r="S190" s="55"/>
      <c r="T190" s="55">
        <v>2422</v>
      </c>
      <c r="U190" s="55"/>
      <c r="V190" s="55">
        <v>2016</v>
      </c>
      <c r="W190" s="55">
        <v>2020</v>
      </c>
      <c r="X190" s="71" t="s">
        <v>1307</v>
      </c>
      <c r="Y190" s="72" t="s">
        <v>1308</v>
      </c>
      <c r="Z190" s="73">
        <v>37784.28</v>
      </c>
      <c r="AA190" s="73">
        <v>28928</v>
      </c>
      <c r="AB190" s="73">
        <v>12157</v>
      </c>
      <c r="AC190" s="73"/>
      <c r="AD190" s="67">
        <v>25627.279999999999</v>
      </c>
      <c r="AE190" s="67"/>
      <c r="AF190" s="67"/>
      <c r="AG190" s="67">
        <f t="shared" si="29"/>
        <v>39019.796000000002</v>
      </c>
      <c r="AH190" s="67">
        <f t="shared" si="30"/>
        <v>8509.7000000000007</v>
      </c>
      <c r="AI190" s="79">
        <v>11811</v>
      </c>
      <c r="AJ190" s="79">
        <v>1113</v>
      </c>
      <c r="AK190" s="79">
        <v>11811</v>
      </c>
      <c r="AL190" s="79"/>
      <c r="AM190" s="79"/>
      <c r="AN190" s="79"/>
      <c r="AO190" s="79"/>
      <c r="AP190" s="79">
        <v>1113</v>
      </c>
      <c r="AQ190" s="79" t="s">
        <v>246</v>
      </c>
      <c r="AR190" s="79"/>
      <c r="AS190" s="55">
        <v>11811</v>
      </c>
      <c r="AT190" s="55">
        <v>5563.8</v>
      </c>
      <c r="AU190" s="93" t="s">
        <v>93</v>
      </c>
      <c r="AV190" s="55"/>
      <c r="AW190" s="94">
        <v>2826.9960000000001</v>
      </c>
      <c r="AX190" s="94">
        <v>1832.9</v>
      </c>
      <c r="AY190" s="95" t="s">
        <v>93</v>
      </c>
      <c r="AZ190" s="95"/>
      <c r="BA190" s="95">
        <v>9024.7999999999993</v>
      </c>
      <c r="BB190" s="100"/>
      <c r="BC190" s="95" t="s">
        <v>93</v>
      </c>
      <c r="BD190" s="95"/>
      <c r="BE190" s="101">
        <v>3546</v>
      </c>
      <c r="BF190" s="95"/>
      <c r="BG190" s="101" t="s">
        <v>93</v>
      </c>
      <c r="BH190" s="95"/>
      <c r="BI190" s="95">
        <f>VLOOKUP(D190,'部省规划资金拨付（年报数据）'!$C$8:'部省规划资金拨付（年报数据）'!$BE$464,18,FALSE)</f>
        <v>5275</v>
      </c>
      <c r="BJ190" s="43">
        <v>7520</v>
      </c>
      <c r="BK190" s="43">
        <v>989.70000000000095</v>
      </c>
      <c r="BL190" s="43"/>
      <c r="BM190" s="43">
        <v>7520</v>
      </c>
      <c r="BN190" s="43">
        <v>0</v>
      </c>
      <c r="BO190" s="43"/>
      <c r="BP190" s="43"/>
      <c r="BQ190" s="43"/>
      <c r="BR190" s="43">
        <v>175</v>
      </c>
      <c r="BS190" s="43">
        <v>815</v>
      </c>
      <c r="BT190" s="43">
        <f t="shared" si="31"/>
        <v>8510</v>
      </c>
      <c r="BU190" s="106" t="s">
        <v>416</v>
      </c>
      <c r="BV190" s="106" t="s">
        <v>1037</v>
      </c>
      <c r="BW190" s="107">
        <f t="shared" si="32"/>
        <v>28862.28</v>
      </c>
      <c r="BX190" s="107">
        <f t="shared" si="33"/>
        <v>16771</v>
      </c>
      <c r="BY190" s="107">
        <f t="shared" si="36"/>
        <v>16771</v>
      </c>
      <c r="BZ190" s="107"/>
      <c r="CA190" s="110" t="s">
        <v>1037</v>
      </c>
      <c r="CB190" s="143" t="str">
        <f>VLOOKUP(D190,'[2]附表2-2'!$C$18:$C$185,1,FALSE)</f>
        <v>S231安乡黄山头至出口洲公路(夹夹至出口洲段)</v>
      </c>
      <c r="CC190" s="16">
        <v>3544.4</v>
      </c>
      <c r="CD190" s="15">
        <f>CC190/Z190</f>
        <v>9.3806207237507239E-2</v>
      </c>
    </row>
    <row r="191" spans="1:82" s="17" customFormat="1" ht="36" hidden="1">
      <c r="A191" s="28">
        <v>187</v>
      </c>
      <c r="B191" s="28" t="s">
        <v>230</v>
      </c>
      <c r="C191" s="28" t="s">
        <v>231</v>
      </c>
      <c r="D191" s="30" t="s">
        <v>1309</v>
      </c>
      <c r="E191" s="31" t="s">
        <v>1309</v>
      </c>
      <c r="F191" s="31" t="s">
        <v>1309</v>
      </c>
      <c r="G191" s="32" t="s">
        <v>1309</v>
      </c>
      <c r="H191" s="32" t="s">
        <v>1309</v>
      </c>
      <c r="I191" s="38" t="s">
        <v>478</v>
      </c>
      <c r="J191" s="39" t="s">
        <v>87</v>
      </c>
      <c r="K191" s="44" t="s">
        <v>140</v>
      </c>
      <c r="L191" s="38" t="s">
        <v>234</v>
      </c>
      <c r="M191" s="41" t="s">
        <v>165</v>
      </c>
      <c r="N191" s="42" t="s">
        <v>113</v>
      </c>
      <c r="O191" s="43">
        <v>28</v>
      </c>
      <c r="P191" s="55">
        <v>28</v>
      </c>
      <c r="Q191" s="55">
        <v>28</v>
      </c>
      <c r="R191" s="55"/>
      <c r="S191" s="55"/>
      <c r="T191" s="55"/>
      <c r="U191" s="55"/>
      <c r="V191" s="55">
        <v>2017</v>
      </c>
      <c r="W191" s="55">
        <v>2020</v>
      </c>
      <c r="X191" s="72" t="s">
        <v>1310</v>
      </c>
      <c r="Y191" s="75"/>
      <c r="Z191" s="73">
        <v>148949</v>
      </c>
      <c r="AA191" s="73">
        <v>108526.70110000001</v>
      </c>
      <c r="AB191" s="73">
        <v>22400</v>
      </c>
      <c r="AC191" s="73">
        <v>0</v>
      </c>
      <c r="AD191" s="67">
        <v>126549</v>
      </c>
      <c r="AE191" s="67"/>
      <c r="AF191" s="67"/>
      <c r="AG191" s="67">
        <f t="shared" si="29"/>
        <v>100532</v>
      </c>
      <c r="AH191" s="67">
        <f t="shared" si="30"/>
        <v>41028</v>
      </c>
      <c r="AI191" s="79"/>
      <c r="AJ191" s="79"/>
      <c r="AK191" s="79"/>
      <c r="AL191" s="79"/>
      <c r="AM191" s="79"/>
      <c r="AN191" s="79"/>
      <c r="AO191" s="79"/>
      <c r="AP191" s="79"/>
      <c r="AQ191" s="79"/>
      <c r="AR191" s="79"/>
      <c r="AS191" s="55">
        <v>16800</v>
      </c>
      <c r="AT191" s="55">
        <v>3360</v>
      </c>
      <c r="AU191" s="93" t="s">
        <v>246</v>
      </c>
      <c r="AV191" s="55"/>
      <c r="AW191" s="94"/>
      <c r="AX191" s="94"/>
      <c r="AY191" s="95"/>
      <c r="AZ191" s="95"/>
      <c r="BA191" s="95">
        <v>31700</v>
      </c>
      <c r="BB191" s="100">
        <v>5659</v>
      </c>
      <c r="BC191" s="95" t="s">
        <v>910</v>
      </c>
      <c r="BD191" s="95">
        <v>18</v>
      </c>
      <c r="BE191" s="101">
        <v>52032</v>
      </c>
      <c r="BF191" s="101">
        <v>32009</v>
      </c>
      <c r="BG191" s="101" t="s">
        <v>93</v>
      </c>
      <c r="BH191" s="95"/>
      <c r="BI191" s="95">
        <f>VLOOKUP(D191,'部省规划资金拨付（年报数据）'!$C$8:'部省规划资金拨付（年报数据）'!$BE$464,18,FALSE)</f>
        <v>37550</v>
      </c>
      <c r="BJ191" s="43">
        <v>0</v>
      </c>
      <c r="BK191" s="43">
        <v>9019</v>
      </c>
      <c r="BL191" s="43"/>
      <c r="BM191" s="43">
        <v>0</v>
      </c>
      <c r="BN191" s="43">
        <v>41028</v>
      </c>
      <c r="BO191" s="43">
        <v>32009</v>
      </c>
      <c r="BP191" s="43">
        <v>9019</v>
      </c>
      <c r="BQ191" s="43"/>
      <c r="BR191" s="43"/>
      <c r="BS191" s="43"/>
      <c r="BT191" s="43">
        <f t="shared" si="31"/>
        <v>41028</v>
      </c>
      <c r="BU191" s="106" t="s">
        <v>416</v>
      </c>
      <c r="BV191" s="106" t="s">
        <v>1037</v>
      </c>
      <c r="BW191" s="107">
        <f t="shared" si="32"/>
        <v>130027</v>
      </c>
      <c r="BX191" s="107">
        <f t="shared" si="33"/>
        <v>86126.701100000006</v>
      </c>
      <c r="BY191" s="107">
        <f t="shared" si="36"/>
        <v>86126.701100000006</v>
      </c>
      <c r="BZ191" s="107"/>
      <c r="CA191" s="110" t="s">
        <v>1037</v>
      </c>
      <c r="CB191" s="143" t="str">
        <f>VLOOKUP(D191,'[2]附表2-2'!$C$18:$C$185,1,FALSE)</f>
        <v>G241武陵源铁厂-永定两岔</v>
      </c>
      <c r="CC191" s="16">
        <v>81378</v>
      </c>
    </row>
    <row r="192" spans="1:82" s="17" customFormat="1" ht="48">
      <c r="A192" s="28">
        <v>188</v>
      </c>
      <c r="B192" s="28" t="s">
        <v>300</v>
      </c>
      <c r="C192" s="28" t="s">
        <v>1311</v>
      </c>
      <c r="D192" s="30" t="s">
        <v>1312</v>
      </c>
      <c r="E192" s="31" t="s">
        <v>1312</v>
      </c>
      <c r="F192" s="31" t="s">
        <v>1313</v>
      </c>
      <c r="G192" s="32"/>
      <c r="H192" s="32"/>
      <c r="I192" s="38" t="s">
        <v>478</v>
      </c>
      <c r="J192" s="39" t="s">
        <v>87</v>
      </c>
      <c r="K192" s="40" t="s">
        <v>88</v>
      </c>
      <c r="L192" s="38"/>
      <c r="M192" s="41" t="s">
        <v>134</v>
      </c>
      <c r="N192" s="42" t="s">
        <v>119</v>
      </c>
      <c r="O192" s="43">
        <v>21.844999999999999</v>
      </c>
      <c r="P192" s="93">
        <v>21.844999999999999</v>
      </c>
      <c r="Q192" s="93"/>
      <c r="R192" s="93">
        <v>21.844999999999999</v>
      </c>
      <c r="S192" s="93"/>
      <c r="T192" s="93"/>
      <c r="U192" s="93"/>
      <c r="V192" s="93">
        <v>2017</v>
      </c>
      <c r="W192" s="55">
        <v>2020</v>
      </c>
      <c r="X192" s="71" t="s">
        <v>1314</v>
      </c>
      <c r="Y192" s="72" t="s">
        <v>1315</v>
      </c>
      <c r="Z192" s="73">
        <v>28490.49</v>
      </c>
      <c r="AA192" s="73">
        <v>17869.9532</v>
      </c>
      <c r="AB192" s="73">
        <v>4369</v>
      </c>
      <c r="AC192" s="73"/>
      <c r="AD192" s="79">
        <v>24121.49</v>
      </c>
      <c r="AE192" s="67"/>
      <c r="AF192" s="67"/>
      <c r="AG192" s="67">
        <f t="shared" si="29"/>
        <v>42113.343000000001</v>
      </c>
      <c r="AH192" s="67">
        <f t="shared" si="30"/>
        <v>1310.7</v>
      </c>
      <c r="AI192" s="79"/>
      <c r="AJ192" s="79"/>
      <c r="AK192" s="79"/>
      <c r="AL192" s="79"/>
      <c r="AM192" s="79"/>
      <c r="AN192" s="79"/>
      <c r="AO192" s="79"/>
      <c r="AP192" s="79"/>
      <c r="AQ192" s="79"/>
      <c r="AR192" s="79"/>
      <c r="AS192" s="55">
        <v>3008.2</v>
      </c>
      <c r="AT192" s="55">
        <v>729</v>
      </c>
      <c r="AU192" s="93" t="s">
        <v>246</v>
      </c>
      <c r="AV192" s="55"/>
      <c r="AW192" s="94">
        <v>16935.143</v>
      </c>
      <c r="AX192" s="94">
        <v>581.70000000000005</v>
      </c>
      <c r="AY192" s="95" t="s">
        <v>93</v>
      </c>
      <c r="AZ192" s="95"/>
      <c r="BA192" s="95">
        <v>13085</v>
      </c>
      <c r="BB192" s="100"/>
      <c r="BC192" s="95" t="s">
        <v>93</v>
      </c>
      <c r="BD192" s="95"/>
      <c r="BE192" s="102">
        <v>9085</v>
      </c>
      <c r="BF192" s="95"/>
      <c r="BG192" s="102" t="s">
        <v>93</v>
      </c>
      <c r="BH192" s="95"/>
      <c r="BI192" s="95">
        <f>VLOOKUP(D192,'部省规划资金拨付（年报数据）'!$C$8:'部省规划资金拨付（年报数据）'!$BE$464,18,FALSE)</f>
        <v>7058</v>
      </c>
      <c r="BJ192" s="43">
        <v>997</v>
      </c>
      <c r="BK192" s="43">
        <v>313.7</v>
      </c>
      <c r="BL192" s="43"/>
      <c r="BM192" s="43">
        <v>997</v>
      </c>
      <c r="BN192" s="43">
        <v>0</v>
      </c>
      <c r="BO192" s="43"/>
      <c r="BP192" s="43"/>
      <c r="BQ192" s="43"/>
      <c r="BR192" s="43">
        <v>365</v>
      </c>
      <c r="BS192" s="43"/>
      <c r="BT192" s="43">
        <f t="shared" si="31"/>
        <v>1362</v>
      </c>
      <c r="BU192" s="106" t="s">
        <v>416</v>
      </c>
      <c r="BV192" s="106" t="s">
        <v>1037</v>
      </c>
      <c r="BW192" s="107">
        <f t="shared" si="32"/>
        <v>18425.490000000002</v>
      </c>
      <c r="BX192" s="107">
        <f t="shared" si="33"/>
        <v>13500.9532</v>
      </c>
      <c r="BY192" s="107">
        <f t="shared" si="36"/>
        <v>13500.9532</v>
      </c>
      <c r="BZ192" s="107"/>
      <c r="CA192" s="110" t="s">
        <v>1037</v>
      </c>
      <c r="CB192" s="143" t="str">
        <f>VLOOKUP(D192,'[2]附表2-2'!$C$18:$C$185,1,FALSE)</f>
        <v>零陵区人民桥-涧岩头（周家大院）</v>
      </c>
      <c r="CC192" s="16">
        <v>7058</v>
      </c>
      <c r="CD192" s="15">
        <f>CC192/Z192</f>
        <v>0.24773178699278248</v>
      </c>
    </row>
    <row r="193" spans="1:82" s="17" customFormat="1" ht="36" hidden="1">
      <c r="A193" s="28">
        <v>189</v>
      </c>
      <c r="B193" s="28" t="s">
        <v>128</v>
      </c>
      <c r="C193" s="28" t="s">
        <v>957</v>
      </c>
      <c r="D193" s="30" t="s">
        <v>1316</v>
      </c>
      <c r="E193" s="31" t="s">
        <v>1317</v>
      </c>
      <c r="F193" s="31" t="s">
        <v>1318</v>
      </c>
      <c r="G193" s="32"/>
      <c r="H193" s="32"/>
      <c r="I193" s="38" t="s">
        <v>478</v>
      </c>
      <c r="J193" s="39" t="s">
        <v>87</v>
      </c>
      <c r="K193" s="44" t="s">
        <v>140</v>
      </c>
      <c r="L193" s="38" t="s">
        <v>141</v>
      </c>
      <c r="M193" s="50" t="s">
        <v>564</v>
      </c>
      <c r="N193" s="42" t="s">
        <v>90</v>
      </c>
      <c r="O193" s="43">
        <v>24.163</v>
      </c>
      <c r="P193" s="67">
        <v>23.87</v>
      </c>
      <c r="Q193" s="67"/>
      <c r="R193" s="67">
        <v>24.036960000000001</v>
      </c>
      <c r="S193" s="55"/>
      <c r="T193" s="55">
        <v>126.04</v>
      </c>
      <c r="U193" s="55"/>
      <c r="V193" s="66">
        <v>2018</v>
      </c>
      <c r="W193" s="55">
        <v>2020</v>
      </c>
      <c r="X193" s="71" t="s">
        <v>1319</v>
      </c>
      <c r="Y193" s="75" t="s">
        <v>1320</v>
      </c>
      <c r="Z193" s="73">
        <v>28720</v>
      </c>
      <c r="AA193" s="73">
        <v>17411</v>
      </c>
      <c r="AB193" s="73">
        <v>10144.152</v>
      </c>
      <c r="AC193" s="73"/>
      <c r="AD193" s="67">
        <v>18575.848000000002</v>
      </c>
      <c r="AE193" s="79"/>
      <c r="AF193" s="79"/>
      <c r="AG193" s="67">
        <f t="shared" si="29"/>
        <v>29088</v>
      </c>
      <c r="AH193" s="67">
        <f t="shared" si="30"/>
        <v>3043.2456000000002</v>
      </c>
      <c r="AI193" s="79"/>
      <c r="AJ193" s="79"/>
      <c r="AK193" s="79"/>
      <c r="AL193" s="79"/>
      <c r="AM193" s="79"/>
      <c r="AN193" s="79"/>
      <c r="AO193" s="79"/>
      <c r="AP193" s="79"/>
      <c r="AQ193" s="79"/>
      <c r="AR193" s="79"/>
      <c r="AS193" s="62"/>
      <c r="AT193" s="55"/>
      <c r="AU193" s="93"/>
      <c r="AV193" s="55"/>
      <c r="AW193" s="94">
        <v>8616</v>
      </c>
      <c r="AX193" s="94">
        <v>3043.2456000000002</v>
      </c>
      <c r="AY193" s="95" t="s">
        <v>246</v>
      </c>
      <c r="AZ193" s="95"/>
      <c r="BA193" s="95">
        <v>7616</v>
      </c>
      <c r="BB193" s="100"/>
      <c r="BC193" s="95" t="s">
        <v>93</v>
      </c>
      <c r="BD193" s="95"/>
      <c r="BE193" s="101">
        <v>12856</v>
      </c>
      <c r="BF193" s="95"/>
      <c r="BG193" s="101" t="s">
        <v>93</v>
      </c>
      <c r="BH193" s="95"/>
      <c r="BI193" s="95">
        <f>VLOOKUP(D193,'部省规划资金拨付（年报数据）'!$C$8:'部省规划资金拨付（年报数据）'!$BE$464,18,FALSE)</f>
        <v>6727.8</v>
      </c>
      <c r="BJ193" s="43">
        <v>1400</v>
      </c>
      <c r="BK193" s="43">
        <v>1643.2456</v>
      </c>
      <c r="BL193" s="43"/>
      <c r="BM193" s="43">
        <v>1400</v>
      </c>
      <c r="BN193" s="43">
        <v>0</v>
      </c>
      <c r="BO193" s="43"/>
      <c r="BP193" s="43"/>
      <c r="BQ193" s="43"/>
      <c r="BR193" s="43">
        <v>1009</v>
      </c>
      <c r="BS193" s="43">
        <v>634</v>
      </c>
      <c r="BT193" s="43">
        <f t="shared" si="31"/>
        <v>3043</v>
      </c>
      <c r="BU193" s="106" t="s">
        <v>416</v>
      </c>
      <c r="BV193" s="106" t="s">
        <v>1037</v>
      </c>
      <c r="BW193" s="107">
        <f t="shared" si="32"/>
        <v>14891.048000000001</v>
      </c>
      <c r="BX193" s="107">
        <f t="shared" si="33"/>
        <v>7266.848</v>
      </c>
      <c r="BY193" s="107">
        <f t="shared" si="36"/>
        <v>7266.848</v>
      </c>
      <c r="BZ193" s="107"/>
      <c r="CA193" s="110" t="s">
        <v>1037</v>
      </c>
      <c r="CB193" s="143" t="str">
        <f>VLOOKUP(D193,'[2]附表2-2'!$C$18:$C$185,1,FALSE)</f>
        <v>新邵县雀塘-太芝庙</v>
      </c>
      <c r="CC193" s="16">
        <v>7477.8</v>
      </c>
    </row>
    <row r="194" spans="1:82" s="17" customFormat="1" ht="48">
      <c r="A194" s="28">
        <v>190</v>
      </c>
      <c r="B194" s="28" t="s">
        <v>300</v>
      </c>
      <c r="C194" s="28" t="s">
        <v>1321</v>
      </c>
      <c r="D194" s="30" t="s">
        <v>1322</v>
      </c>
      <c r="E194" s="31" t="s">
        <v>1323</v>
      </c>
      <c r="F194" s="31" t="s">
        <v>1324</v>
      </c>
      <c r="G194" s="32"/>
      <c r="H194" s="32"/>
      <c r="I194" s="38" t="s">
        <v>478</v>
      </c>
      <c r="J194" s="39" t="s">
        <v>87</v>
      </c>
      <c r="K194" s="40" t="s">
        <v>88</v>
      </c>
      <c r="L194" s="38"/>
      <c r="M194" s="189" t="s">
        <v>134</v>
      </c>
      <c r="N194" s="42" t="s">
        <v>90</v>
      </c>
      <c r="O194" s="43">
        <v>16.443239999999999</v>
      </c>
      <c r="P194" s="93">
        <v>15.5</v>
      </c>
      <c r="Q194" s="48">
        <v>15.5</v>
      </c>
      <c r="R194" s="48"/>
      <c r="S194" s="48"/>
      <c r="T194" s="48"/>
      <c r="U194" s="48"/>
      <c r="V194" s="89">
        <v>2017</v>
      </c>
      <c r="W194" s="89">
        <v>2020</v>
      </c>
      <c r="X194" s="71" t="s">
        <v>1325</v>
      </c>
      <c r="Y194" s="72" t="s">
        <v>1326</v>
      </c>
      <c r="Z194" s="73">
        <v>50047</v>
      </c>
      <c r="AA194" s="73">
        <v>36758.557800000002</v>
      </c>
      <c r="AB194" s="73">
        <v>6200</v>
      </c>
      <c r="AC194" s="73"/>
      <c r="AD194" s="79">
        <v>43847</v>
      </c>
      <c r="AE194" s="67"/>
      <c r="AF194" s="67"/>
      <c r="AG194" s="67">
        <f t="shared" si="29"/>
        <v>35548.1</v>
      </c>
      <c r="AH194" s="67">
        <f t="shared" si="30"/>
        <v>4658.7</v>
      </c>
      <c r="AI194" s="79"/>
      <c r="AJ194" s="79"/>
      <c r="AK194" s="79"/>
      <c r="AL194" s="79"/>
      <c r="AM194" s="79"/>
      <c r="AN194" s="79"/>
      <c r="AO194" s="79"/>
      <c r="AP194" s="79"/>
      <c r="AQ194" s="79"/>
      <c r="AR194" s="79"/>
      <c r="AS194" s="55">
        <v>9300</v>
      </c>
      <c r="AT194" s="55">
        <v>930</v>
      </c>
      <c r="AU194" s="93" t="s">
        <v>246</v>
      </c>
      <c r="AV194" s="55"/>
      <c r="AW194" s="94">
        <v>3617.1</v>
      </c>
      <c r="AX194" s="94">
        <v>930</v>
      </c>
      <c r="AY194" s="95" t="s">
        <v>246</v>
      </c>
      <c r="AZ194" s="95"/>
      <c r="BA194" s="95">
        <v>7017</v>
      </c>
      <c r="BB194" s="100">
        <v>2798.7</v>
      </c>
      <c r="BC194" s="95" t="s">
        <v>93</v>
      </c>
      <c r="BD194" s="95"/>
      <c r="BE194" s="102">
        <v>15614</v>
      </c>
      <c r="BF194" s="95"/>
      <c r="BG194" s="102" t="s">
        <v>93</v>
      </c>
      <c r="BH194" s="95"/>
      <c r="BI194" s="95">
        <f>VLOOKUP(D194,'部省规划资金拨付（年报数据）'!$C$8:'部省规划资金拨付（年报数据）'!$BE$464,18,FALSE)</f>
        <v>11200</v>
      </c>
      <c r="BJ194" s="43">
        <v>2143</v>
      </c>
      <c r="BK194" s="43">
        <v>2515.6999999999998</v>
      </c>
      <c r="BL194" s="43"/>
      <c r="BM194" s="43">
        <v>2143</v>
      </c>
      <c r="BN194" s="43">
        <v>0</v>
      </c>
      <c r="BO194" s="43"/>
      <c r="BP194" s="43"/>
      <c r="BQ194" s="43"/>
      <c r="BR194" s="43">
        <v>445</v>
      </c>
      <c r="BS194" s="43">
        <v>2071</v>
      </c>
      <c r="BT194" s="43">
        <f t="shared" si="31"/>
        <v>4659</v>
      </c>
      <c r="BU194" s="106" t="s">
        <v>416</v>
      </c>
      <c r="BV194" s="106" t="s">
        <v>1037</v>
      </c>
      <c r="BW194" s="107">
        <f t="shared" si="32"/>
        <v>37306</v>
      </c>
      <c r="BX194" s="107">
        <f t="shared" si="33"/>
        <v>30558.557800000002</v>
      </c>
      <c r="BY194" s="107">
        <f t="shared" si="36"/>
        <v>30558.557800000002</v>
      </c>
      <c r="BZ194" s="107"/>
      <c r="CA194" s="110" t="s">
        <v>1037</v>
      </c>
      <c r="CB194" s="143" t="str">
        <f>VLOOKUP(D194,'[2]附表2-2'!$C$18:$C$185,1,FALSE)</f>
        <v>S227（原S231）祁阳长虹至白竹塘公路</v>
      </c>
      <c r="CC194" s="16">
        <v>11200</v>
      </c>
      <c r="CD194" s="15">
        <f>CC194/Z194</f>
        <v>0.22378963774052391</v>
      </c>
    </row>
    <row r="195" spans="1:82" s="17" customFormat="1" ht="36" hidden="1">
      <c r="A195" s="28">
        <v>191</v>
      </c>
      <c r="B195" s="28" t="s">
        <v>190</v>
      </c>
      <c r="C195" s="28" t="s">
        <v>222</v>
      </c>
      <c r="D195" s="30" t="s">
        <v>1327</v>
      </c>
      <c r="E195" s="31" t="s">
        <v>1327</v>
      </c>
      <c r="F195" s="31" t="s">
        <v>1328</v>
      </c>
      <c r="G195" s="32"/>
      <c r="H195" s="32" t="s">
        <v>1327</v>
      </c>
      <c r="I195" s="38" t="s">
        <v>478</v>
      </c>
      <c r="J195" s="39" t="s">
        <v>87</v>
      </c>
      <c r="K195" s="44" t="s">
        <v>140</v>
      </c>
      <c r="L195" s="38" t="s">
        <v>141</v>
      </c>
      <c r="M195" s="63" t="s">
        <v>165</v>
      </c>
      <c r="N195" s="42" t="s">
        <v>113</v>
      </c>
      <c r="O195" s="43">
        <v>14</v>
      </c>
      <c r="P195" s="55">
        <v>22.146999999999998</v>
      </c>
      <c r="Q195" s="55">
        <v>15.5</v>
      </c>
      <c r="R195" s="55">
        <v>6.6470000000000002</v>
      </c>
      <c r="S195" s="55"/>
      <c r="T195" s="55"/>
      <c r="U195" s="55"/>
      <c r="V195" s="55">
        <v>2017</v>
      </c>
      <c r="W195" s="55">
        <v>2020</v>
      </c>
      <c r="X195" s="71" t="s">
        <v>1329</v>
      </c>
      <c r="Y195" s="75" t="s">
        <v>1330</v>
      </c>
      <c r="Z195" s="73">
        <v>46626</v>
      </c>
      <c r="AA195" s="73">
        <v>26975.1531</v>
      </c>
      <c r="AB195" s="73">
        <v>15391.15</v>
      </c>
      <c r="AC195" s="73">
        <v>0</v>
      </c>
      <c r="AD195" s="67">
        <v>31234.85</v>
      </c>
      <c r="AE195" s="67"/>
      <c r="AF195" s="67"/>
      <c r="AG195" s="67">
        <f t="shared" si="29"/>
        <v>58526</v>
      </c>
      <c r="AH195" s="67">
        <f t="shared" si="30"/>
        <v>10773.805</v>
      </c>
      <c r="AI195" s="79"/>
      <c r="AJ195" s="79"/>
      <c r="AK195" s="79"/>
      <c r="AL195" s="79"/>
      <c r="AM195" s="79"/>
      <c r="AN195" s="79"/>
      <c r="AO195" s="79"/>
      <c r="AP195" s="79"/>
      <c r="AQ195" s="79"/>
      <c r="AR195" s="79"/>
      <c r="AS195" s="55">
        <v>9325.2000000000007</v>
      </c>
      <c r="AT195" s="55">
        <v>2472</v>
      </c>
      <c r="AU195" s="93" t="s">
        <v>246</v>
      </c>
      <c r="AV195" s="55"/>
      <c r="AW195" s="94">
        <v>13987.8</v>
      </c>
      <c r="AX195" s="94">
        <v>8301.8050000000003</v>
      </c>
      <c r="AY195" s="95" t="s">
        <v>93</v>
      </c>
      <c r="AZ195" s="95"/>
      <c r="BA195" s="95">
        <v>22713</v>
      </c>
      <c r="BB195" s="100"/>
      <c r="BC195" s="95" t="s">
        <v>93</v>
      </c>
      <c r="BD195" s="95"/>
      <c r="BE195" s="101">
        <v>12500</v>
      </c>
      <c r="BF195" s="95"/>
      <c r="BG195" s="101" t="s">
        <v>93</v>
      </c>
      <c r="BH195" s="95"/>
      <c r="BI195" s="95">
        <f>VLOOKUP(D195,'部省规划资金拨付（年报数据）'!$C$8:'部省规划资金拨付（年报数据）'!$BE$464,18,FALSE)</f>
        <v>6500</v>
      </c>
      <c r="BJ195" s="43">
        <v>0</v>
      </c>
      <c r="BK195" s="43">
        <v>10773.805</v>
      </c>
      <c r="BL195" s="43"/>
      <c r="BM195" s="43">
        <v>0</v>
      </c>
      <c r="BN195" s="43">
        <v>10774</v>
      </c>
      <c r="BO195" s="43"/>
      <c r="BP195" s="43">
        <v>10774</v>
      </c>
      <c r="BQ195" s="43"/>
      <c r="BR195" s="43"/>
      <c r="BS195" s="43"/>
      <c r="BT195" s="43">
        <f t="shared" si="31"/>
        <v>10774</v>
      </c>
      <c r="BU195" s="106" t="s">
        <v>416</v>
      </c>
      <c r="BV195" s="106" t="s">
        <v>1037</v>
      </c>
      <c r="BW195" s="107">
        <f t="shared" si="32"/>
        <v>35508.85</v>
      </c>
      <c r="BX195" s="107">
        <f t="shared" si="33"/>
        <v>11584.0031</v>
      </c>
      <c r="BY195" s="107">
        <f t="shared" si="36"/>
        <v>11584.0031</v>
      </c>
      <c r="BZ195" s="107"/>
      <c r="CA195" s="110" t="s">
        <v>1037</v>
      </c>
      <c r="CB195" s="143" t="str">
        <f>VLOOKUP(D195,'[2]附表2-2'!$C$18:$C$185,1,FALSE)</f>
        <v>G353石门火车站至新关樟木渡</v>
      </c>
      <c r="CC195" s="16">
        <v>8739</v>
      </c>
    </row>
    <row r="196" spans="1:82" s="17" customFormat="1" ht="48">
      <c r="A196" s="28">
        <v>192</v>
      </c>
      <c r="B196" s="28" t="s">
        <v>110</v>
      </c>
      <c r="C196" s="28" t="s">
        <v>1147</v>
      </c>
      <c r="D196" s="30" t="s">
        <v>1331</v>
      </c>
      <c r="E196" s="31" t="s">
        <v>1332</v>
      </c>
      <c r="F196" s="31" t="s">
        <v>1333</v>
      </c>
      <c r="G196" s="32"/>
      <c r="H196" s="32"/>
      <c r="I196" s="38" t="s">
        <v>478</v>
      </c>
      <c r="J196" s="39" t="s">
        <v>87</v>
      </c>
      <c r="K196" s="40" t="s">
        <v>88</v>
      </c>
      <c r="L196" s="38"/>
      <c r="M196" s="51" t="s">
        <v>89</v>
      </c>
      <c r="N196" s="42" t="s">
        <v>90</v>
      </c>
      <c r="O196" s="43">
        <v>24.306000000000001</v>
      </c>
      <c r="P196" s="55">
        <v>22.178000000000001</v>
      </c>
      <c r="Q196" s="55">
        <v>6</v>
      </c>
      <c r="R196" s="55">
        <v>14</v>
      </c>
      <c r="S196" s="55"/>
      <c r="T196" s="55">
        <v>2178</v>
      </c>
      <c r="U196" s="55"/>
      <c r="V196" s="66">
        <v>2017</v>
      </c>
      <c r="W196" s="66">
        <v>2020</v>
      </c>
      <c r="X196" s="71" t="s">
        <v>1334</v>
      </c>
      <c r="Y196" s="75" t="s">
        <v>1335</v>
      </c>
      <c r="Z196" s="73">
        <v>370433</v>
      </c>
      <c r="AA196" s="73">
        <v>147205.26310000001</v>
      </c>
      <c r="AB196" s="73">
        <v>17448</v>
      </c>
      <c r="AC196" s="73"/>
      <c r="AD196" s="73">
        <v>352985</v>
      </c>
      <c r="AE196" s="55"/>
      <c r="AF196" s="55"/>
      <c r="AG196" s="67">
        <f t="shared" si="29"/>
        <v>44252</v>
      </c>
      <c r="AH196" s="67">
        <f t="shared" si="30"/>
        <v>12213.619999999999</v>
      </c>
      <c r="AI196" s="79"/>
      <c r="AJ196" s="79"/>
      <c r="AK196" s="79"/>
      <c r="AL196" s="79"/>
      <c r="AM196" s="79"/>
      <c r="AN196" s="79"/>
      <c r="AO196" s="79"/>
      <c r="AP196" s="79"/>
      <c r="AQ196" s="79"/>
      <c r="AR196" s="79"/>
      <c r="AS196" s="55">
        <v>4640</v>
      </c>
      <c r="AT196" s="55">
        <v>1776.12</v>
      </c>
      <c r="AU196" s="93" t="s">
        <v>246</v>
      </c>
      <c r="AV196" s="55"/>
      <c r="AW196" s="94">
        <v>6960</v>
      </c>
      <c r="AX196" s="94">
        <v>0</v>
      </c>
      <c r="AY196" s="95" t="s">
        <v>246</v>
      </c>
      <c r="AZ196" s="95"/>
      <c r="BA196" s="95">
        <v>19800</v>
      </c>
      <c r="BB196" s="100">
        <v>10437.5</v>
      </c>
      <c r="BC196" s="95" t="s">
        <v>93</v>
      </c>
      <c r="BD196" s="95"/>
      <c r="BE196" s="101">
        <v>12852</v>
      </c>
      <c r="BF196" s="95"/>
      <c r="BG196" s="101" t="s">
        <v>93</v>
      </c>
      <c r="BH196" s="95"/>
      <c r="BI196" s="95"/>
      <c r="BJ196" s="43">
        <v>5618</v>
      </c>
      <c r="BK196" s="43">
        <v>6595.62</v>
      </c>
      <c r="BL196" s="43"/>
      <c r="BM196" s="43">
        <v>5618</v>
      </c>
      <c r="BN196" s="43">
        <v>0</v>
      </c>
      <c r="BO196" s="43"/>
      <c r="BP196" s="43"/>
      <c r="BQ196" s="43"/>
      <c r="BR196" s="43">
        <v>1168</v>
      </c>
      <c r="BS196" s="43"/>
      <c r="BT196" s="43">
        <f t="shared" si="31"/>
        <v>6786</v>
      </c>
      <c r="BU196" s="106" t="s">
        <v>416</v>
      </c>
      <c r="BV196" s="106" t="s">
        <v>1037</v>
      </c>
      <c r="BW196" s="107">
        <f t="shared" si="32"/>
        <v>359771</v>
      </c>
      <c r="BX196" s="107">
        <f t="shared" si="33"/>
        <v>129757.26310000001</v>
      </c>
      <c r="BY196" s="107">
        <f t="shared" si="36"/>
        <v>129757.26310000001</v>
      </c>
      <c r="BZ196" s="107"/>
      <c r="CA196" s="110" t="s">
        <v>1037</v>
      </c>
      <c r="CB196" s="143" t="e">
        <f>VLOOKUP(D196,'[2]附表2-2'!$C$18:$C$185,1,FALSE)</f>
        <v>#N/A</v>
      </c>
      <c r="CC196" s="16">
        <v>47780</v>
      </c>
      <c r="CD196" s="15">
        <f>CC196/Z196</f>
        <v>0.12898418877367837</v>
      </c>
    </row>
    <row r="197" spans="1:82" s="17" customFormat="1" ht="36" hidden="1">
      <c r="A197" s="28">
        <v>193</v>
      </c>
      <c r="B197" s="28" t="s">
        <v>371</v>
      </c>
      <c r="C197" s="28" t="s">
        <v>389</v>
      </c>
      <c r="D197" s="30" t="s">
        <v>1336</v>
      </c>
      <c r="E197" s="31" t="s">
        <v>1337</v>
      </c>
      <c r="F197" s="31" t="s">
        <v>1338</v>
      </c>
      <c r="G197" s="32"/>
      <c r="H197" s="32"/>
      <c r="I197" s="38" t="s">
        <v>478</v>
      </c>
      <c r="J197" s="39" t="s">
        <v>87</v>
      </c>
      <c r="K197" s="44" t="s">
        <v>140</v>
      </c>
      <c r="L197" s="38" t="s">
        <v>141</v>
      </c>
      <c r="M197" s="41" t="s">
        <v>1339</v>
      </c>
      <c r="N197" s="42" t="s">
        <v>90</v>
      </c>
      <c r="O197" s="43">
        <v>35</v>
      </c>
      <c r="P197" s="65">
        <v>34.799999999999997</v>
      </c>
      <c r="Q197" s="153"/>
      <c r="R197" s="153">
        <v>34.799999999999997</v>
      </c>
      <c r="S197" s="153"/>
      <c r="T197" s="153"/>
      <c r="U197" s="153"/>
      <c r="V197" s="65">
        <v>2017</v>
      </c>
      <c r="W197" s="55">
        <v>2020</v>
      </c>
      <c r="X197" s="71" t="s">
        <v>1340</v>
      </c>
      <c r="Y197" s="75" t="s">
        <v>1341</v>
      </c>
      <c r="Z197" s="73">
        <v>46693</v>
      </c>
      <c r="AA197" s="73">
        <v>36924.338969999997</v>
      </c>
      <c r="AB197" s="73">
        <v>13920</v>
      </c>
      <c r="AC197" s="73"/>
      <c r="AD197" s="79">
        <v>32773</v>
      </c>
      <c r="AE197" s="86"/>
      <c r="AF197" s="86"/>
      <c r="AG197" s="67">
        <f t="shared" si="29"/>
        <v>71484.100000000006</v>
      </c>
      <c r="AH197" s="67">
        <f t="shared" si="30"/>
        <v>4176</v>
      </c>
      <c r="AI197" s="88"/>
      <c r="AJ197" s="79"/>
      <c r="AK197" s="88"/>
      <c r="AL197" s="88"/>
      <c r="AM197" s="88"/>
      <c r="AN197" s="88"/>
      <c r="AO197" s="88"/>
      <c r="AP197" s="88"/>
      <c r="AQ197" s="88"/>
      <c r="AR197" s="55"/>
      <c r="AS197" s="55">
        <v>7474.8220000000001</v>
      </c>
      <c r="AT197" s="55">
        <v>2250</v>
      </c>
      <c r="AU197" s="93" t="s">
        <v>246</v>
      </c>
      <c r="AV197" s="55"/>
      <c r="AW197" s="94">
        <v>25210.277999999998</v>
      </c>
      <c r="AX197" s="94">
        <v>1926</v>
      </c>
      <c r="AY197" s="95" t="s">
        <v>93</v>
      </c>
      <c r="AZ197" s="95"/>
      <c r="BA197" s="95">
        <v>28799</v>
      </c>
      <c r="BB197" s="100"/>
      <c r="BC197" s="95" t="s">
        <v>93</v>
      </c>
      <c r="BD197" s="95"/>
      <c r="BE197" s="102">
        <v>10000</v>
      </c>
      <c r="BF197" s="95"/>
      <c r="BG197" s="102" t="s">
        <v>93</v>
      </c>
      <c r="BH197" s="95"/>
      <c r="BI197" s="95">
        <f>VLOOKUP(D197,'部省规划资金拨付（年报数据）'!$C$8:'部省规划资金拨付（年报数据）'!$BE$464,18,FALSE)</f>
        <v>3886</v>
      </c>
      <c r="BJ197" s="43">
        <v>3136</v>
      </c>
      <c r="BK197" s="43">
        <v>1040</v>
      </c>
      <c r="BL197" s="43"/>
      <c r="BM197" s="43">
        <v>3136</v>
      </c>
      <c r="BN197" s="43">
        <v>0</v>
      </c>
      <c r="BO197" s="43"/>
      <c r="BP197" s="43"/>
      <c r="BQ197" s="43"/>
      <c r="BR197" s="43">
        <v>1069</v>
      </c>
      <c r="BS197" s="43"/>
      <c r="BT197" s="43">
        <f t="shared" si="31"/>
        <v>4205</v>
      </c>
      <c r="BU197" s="106" t="s">
        <v>416</v>
      </c>
      <c r="BV197" s="106" t="s">
        <v>1037</v>
      </c>
      <c r="BW197" s="107">
        <f t="shared" si="32"/>
        <v>33092</v>
      </c>
      <c r="BX197" s="107">
        <f t="shared" si="33"/>
        <v>23004.338969999997</v>
      </c>
      <c r="BY197" s="107">
        <f t="shared" si="36"/>
        <v>23004.338969999997</v>
      </c>
      <c r="BZ197" s="107"/>
      <c r="CA197" s="110" t="s">
        <v>1037</v>
      </c>
      <c r="CB197" s="143" t="str">
        <f>VLOOKUP(D197,'[2]附表2-2'!$C$18:$C$185,1,FALSE)</f>
        <v>永顺龙寨至永顺县城公路</v>
      </c>
      <c r="CC197" s="16">
        <v>3886</v>
      </c>
    </row>
    <row r="198" spans="1:82" s="17" customFormat="1" ht="48" hidden="1">
      <c r="A198" s="28">
        <v>194</v>
      </c>
      <c r="B198" s="28" t="s">
        <v>190</v>
      </c>
      <c r="C198" s="28" t="s">
        <v>1342</v>
      </c>
      <c r="D198" s="30" t="s">
        <v>1343</v>
      </c>
      <c r="E198" s="31" t="s">
        <v>673</v>
      </c>
      <c r="F198" s="31" t="s">
        <v>673</v>
      </c>
      <c r="G198" s="32" t="s">
        <v>673</v>
      </c>
      <c r="H198" s="32" t="s">
        <v>1344</v>
      </c>
      <c r="I198" s="38" t="s">
        <v>478</v>
      </c>
      <c r="J198" s="39" t="s">
        <v>87</v>
      </c>
      <c r="K198" s="44" t="s">
        <v>88</v>
      </c>
      <c r="L198" s="47"/>
      <c r="M198" s="58" t="s">
        <v>1345</v>
      </c>
      <c r="N198" s="42" t="s">
        <v>113</v>
      </c>
      <c r="O198" s="55">
        <v>14.614000000000001</v>
      </c>
      <c r="P198" s="55">
        <v>14.614000000000001</v>
      </c>
      <c r="Q198" s="55">
        <v>14.614000000000001</v>
      </c>
      <c r="R198" s="55"/>
      <c r="S198" s="55"/>
      <c r="T198" s="55"/>
      <c r="U198" s="55"/>
      <c r="V198" s="55">
        <v>2017</v>
      </c>
      <c r="W198" s="55">
        <v>2019</v>
      </c>
      <c r="X198" s="71" t="s">
        <v>1346</v>
      </c>
      <c r="Y198" s="72" t="s">
        <v>1347</v>
      </c>
      <c r="Z198" s="73">
        <v>84768</v>
      </c>
      <c r="AA198" s="73">
        <v>58572.555500000002</v>
      </c>
      <c r="AB198" s="73">
        <v>20681</v>
      </c>
      <c r="AC198" s="73">
        <v>20681</v>
      </c>
      <c r="AD198" s="67">
        <v>64087</v>
      </c>
      <c r="AE198" s="67"/>
      <c r="AF198" s="67"/>
      <c r="AG198" s="67">
        <f t="shared" si="29"/>
        <v>104788</v>
      </c>
      <c r="AH198" s="67">
        <f t="shared" si="30"/>
        <v>14476.7</v>
      </c>
      <c r="AI198" s="79"/>
      <c r="AJ198" s="79"/>
      <c r="AK198" s="79"/>
      <c r="AL198" s="79"/>
      <c r="AM198" s="79"/>
      <c r="AN198" s="79"/>
      <c r="AO198" s="79"/>
      <c r="AP198" s="79"/>
      <c r="AQ198" s="79"/>
      <c r="AR198" s="79"/>
      <c r="AS198" s="55">
        <v>13500</v>
      </c>
      <c r="AT198" s="55">
        <v>1155</v>
      </c>
      <c r="AU198" s="93" t="s">
        <v>246</v>
      </c>
      <c r="AV198" s="55"/>
      <c r="AW198" s="94">
        <v>28884</v>
      </c>
      <c r="AX198" s="94">
        <v>13321.7</v>
      </c>
      <c r="AY198" s="95" t="s">
        <v>93</v>
      </c>
      <c r="AZ198" s="95"/>
      <c r="BA198" s="95">
        <v>33066</v>
      </c>
      <c r="BB198" s="100"/>
      <c r="BC198" s="95" t="s">
        <v>93</v>
      </c>
      <c r="BD198" s="95"/>
      <c r="BE198" s="101">
        <v>29338</v>
      </c>
      <c r="BF198" s="95"/>
      <c r="BG198" s="101" t="s">
        <v>93</v>
      </c>
      <c r="BH198" s="95"/>
      <c r="BI198" s="95">
        <f>VLOOKUP(D198,'部省规划资金拨付（年报数据）'!$C$8:'部省规划资金拨付（年报数据）'!$BE$464,18,FALSE)</f>
        <v>21025</v>
      </c>
      <c r="BJ198" s="43">
        <v>8155</v>
      </c>
      <c r="BK198" s="43">
        <v>6321.7</v>
      </c>
      <c r="BL198" s="43"/>
      <c r="BM198" s="43">
        <v>8155</v>
      </c>
      <c r="BN198" s="43">
        <v>6322</v>
      </c>
      <c r="BO198" s="43"/>
      <c r="BP198" s="43">
        <v>6322</v>
      </c>
      <c r="BQ198" s="43"/>
      <c r="BR198" s="43"/>
      <c r="BS198" s="43"/>
      <c r="BT198" s="43">
        <f t="shared" si="31"/>
        <v>14477</v>
      </c>
      <c r="BU198" s="106" t="s">
        <v>416</v>
      </c>
      <c r="BV198" s="106" t="s">
        <v>417</v>
      </c>
      <c r="BW198" s="107">
        <f t="shared" si="32"/>
        <v>57539</v>
      </c>
      <c r="BX198" s="107">
        <f t="shared" si="33"/>
        <v>37891.555500000002</v>
      </c>
      <c r="BY198" s="107">
        <f t="shared" si="36"/>
        <v>37891.555500000002</v>
      </c>
      <c r="BZ198" s="107"/>
      <c r="CA198" s="110" t="s">
        <v>417</v>
      </c>
      <c r="CB198" s="143" t="str">
        <f>VLOOKUP(D198,'[2]附表2-2'!$C$18:$C$185,1,FALSE)</f>
        <v>沅澧城镇快速干线G207澧县张公庙至临澧太平</v>
      </c>
      <c r="CC198" s="16">
        <v>38019</v>
      </c>
    </row>
    <row r="199" spans="1:82" s="17" customFormat="1" ht="36" hidden="1">
      <c r="A199" s="28">
        <v>195</v>
      </c>
      <c r="B199" s="28" t="s">
        <v>230</v>
      </c>
      <c r="C199" s="28" t="s">
        <v>247</v>
      </c>
      <c r="D199" s="30" t="s">
        <v>1348</v>
      </c>
      <c r="E199" s="31" t="s">
        <v>1349</v>
      </c>
      <c r="F199" s="31" t="s">
        <v>1349</v>
      </c>
      <c r="G199" s="32" t="s">
        <v>1350</v>
      </c>
      <c r="H199" s="32" t="s">
        <v>1349</v>
      </c>
      <c r="I199" s="38" t="s">
        <v>478</v>
      </c>
      <c r="J199" s="39" t="s">
        <v>87</v>
      </c>
      <c r="K199" s="44" t="s">
        <v>140</v>
      </c>
      <c r="L199" s="38" t="s">
        <v>141</v>
      </c>
      <c r="M199" s="41" t="s">
        <v>165</v>
      </c>
      <c r="N199" s="42" t="s">
        <v>113</v>
      </c>
      <c r="O199" s="43">
        <v>65</v>
      </c>
      <c r="P199" s="66">
        <v>64</v>
      </c>
      <c r="Q199" s="193">
        <v>4.5</v>
      </c>
      <c r="R199" s="193">
        <v>59.5</v>
      </c>
      <c r="S199" s="55"/>
      <c r="T199" s="55"/>
      <c r="U199" s="55"/>
      <c r="V199" s="194">
        <v>2017</v>
      </c>
      <c r="W199" s="62">
        <v>2021</v>
      </c>
      <c r="X199" s="71" t="s">
        <v>1351</v>
      </c>
      <c r="Y199" s="72" t="s">
        <v>1352</v>
      </c>
      <c r="Z199" s="73">
        <v>24179</v>
      </c>
      <c r="AA199" s="73">
        <v>16452</v>
      </c>
      <c r="AB199" s="73">
        <v>11165</v>
      </c>
      <c r="AC199" s="73">
        <v>0</v>
      </c>
      <c r="AD199" s="67">
        <f>AA199-AB199</f>
        <v>5287</v>
      </c>
      <c r="AE199" s="67"/>
      <c r="AF199" s="67"/>
      <c r="AG199" s="67">
        <f t="shared" si="29"/>
        <v>38517</v>
      </c>
      <c r="AH199" s="67">
        <f t="shared" si="30"/>
        <v>21262.5</v>
      </c>
      <c r="AI199" s="79"/>
      <c r="AJ199" s="79"/>
      <c r="AK199" s="79"/>
      <c r="AL199" s="79"/>
      <c r="AM199" s="79"/>
      <c r="AN199" s="79"/>
      <c r="AO199" s="79"/>
      <c r="AP199" s="79"/>
      <c r="AQ199" s="79"/>
      <c r="AR199" s="79"/>
      <c r="AS199" s="55">
        <v>10800</v>
      </c>
      <c r="AT199" s="55">
        <v>4556.25</v>
      </c>
      <c r="AU199" s="93" t="s">
        <v>246</v>
      </c>
      <c r="AV199" s="55"/>
      <c r="AW199" s="94">
        <v>10800</v>
      </c>
      <c r="AX199" s="94">
        <v>4556.25</v>
      </c>
      <c r="AY199" s="95" t="s">
        <v>246</v>
      </c>
      <c r="AZ199" s="95"/>
      <c r="BA199" s="95"/>
      <c r="BB199" s="100"/>
      <c r="BC199" s="95"/>
      <c r="BD199" s="95"/>
      <c r="BE199" s="101">
        <v>16917</v>
      </c>
      <c r="BF199" s="101">
        <v>12150</v>
      </c>
      <c r="BG199" s="101" t="s">
        <v>93</v>
      </c>
      <c r="BH199" s="95"/>
      <c r="BI199" s="95">
        <f>VLOOKUP(D199,'部省规划资金拨付（年报数据）'!$C$8:'部省规划资金拨付（年报数据）'!$BE$464,18,FALSE)</f>
        <v>5250</v>
      </c>
      <c r="BJ199" s="43">
        <v>0</v>
      </c>
      <c r="BK199" s="43">
        <v>9112.5</v>
      </c>
      <c r="BL199" s="43"/>
      <c r="BM199" s="43">
        <v>0</v>
      </c>
      <c r="BN199" s="43">
        <v>21263</v>
      </c>
      <c r="BO199" s="43">
        <v>12150</v>
      </c>
      <c r="BP199" s="43">
        <v>9113</v>
      </c>
      <c r="BQ199" s="43"/>
      <c r="BR199" s="43"/>
      <c r="BS199" s="43"/>
      <c r="BT199" s="43">
        <f t="shared" si="31"/>
        <v>21263</v>
      </c>
      <c r="BU199" s="106" t="s">
        <v>416</v>
      </c>
      <c r="BV199" s="106" t="s">
        <v>1037</v>
      </c>
      <c r="BW199" s="107">
        <f t="shared" si="32"/>
        <v>29027</v>
      </c>
      <c r="BX199" s="107">
        <f t="shared" si="33"/>
        <v>5287</v>
      </c>
      <c r="BY199" s="107">
        <f t="shared" si="36"/>
        <v>5287</v>
      </c>
      <c r="BZ199" s="107"/>
      <c r="CA199" s="110" t="s">
        <v>1037</v>
      </c>
      <c r="CB199" s="143" t="str">
        <f>VLOOKUP(D199,'[2]附表2-2'!$C$18:$C$185,1,FALSE)</f>
        <v>G353慈利至张家界城区（慈利段）</v>
      </c>
      <c r="CC199" s="16">
        <v>6415</v>
      </c>
    </row>
    <row r="200" spans="1:82" s="17" customFormat="1" ht="48">
      <c r="A200" s="28">
        <v>196</v>
      </c>
      <c r="B200" s="28" t="s">
        <v>344</v>
      </c>
      <c r="C200" s="28" t="s">
        <v>351</v>
      </c>
      <c r="D200" s="36" t="s">
        <v>1353</v>
      </c>
      <c r="E200" s="31" t="s">
        <v>1354</v>
      </c>
      <c r="F200" s="31" t="s">
        <v>1355</v>
      </c>
      <c r="G200" s="32"/>
      <c r="H200" s="32"/>
      <c r="I200" s="38" t="s">
        <v>478</v>
      </c>
      <c r="J200" s="39" t="s">
        <v>87</v>
      </c>
      <c r="K200" s="44" t="s">
        <v>133</v>
      </c>
      <c r="L200" s="38"/>
      <c r="M200" s="41" t="s">
        <v>165</v>
      </c>
      <c r="N200" s="42" t="s">
        <v>90</v>
      </c>
      <c r="O200" s="43">
        <v>2.585</v>
      </c>
      <c r="P200" s="55">
        <v>2.5910000000000002</v>
      </c>
      <c r="Q200" s="62">
        <v>2.5910000000000002</v>
      </c>
      <c r="R200" s="62"/>
      <c r="S200" s="62"/>
      <c r="T200" s="62"/>
      <c r="U200" s="62"/>
      <c r="V200" s="62">
        <v>2016</v>
      </c>
      <c r="W200" s="48">
        <v>2021</v>
      </c>
      <c r="X200" s="71" t="s">
        <v>1356</v>
      </c>
      <c r="Y200" s="72" t="s">
        <v>1357</v>
      </c>
      <c r="Z200" s="73">
        <v>9144</v>
      </c>
      <c r="AA200" s="73">
        <v>5704.3757999999998</v>
      </c>
      <c r="AB200" s="73">
        <v>1165</v>
      </c>
      <c r="AC200" s="73"/>
      <c r="AD200" s="79">
        <v>7979</v>
      </c>
      <c r="AE200" s="55"/>
      <c r="AF200" s="55"/>
      <c r="AG200" s="67">
        <f t="shared" si="29"/>
        <v>5486.4</v>
      </c>
      <c r="AH200" s="67">
        <f t="shared" si="30"/>
        <v>0</v>
      </c>
      <c r="AI200" s="79">
        <v>3000</v>
      </c>
      <c r="AJ200" s="79">
        <v>0</v>
      </c>
      <c r="AK200" s="79">
        <v>3000</v>
      </c>
      <c r="AL200" s="79"/>
      <c r="AM200" s="79"/>
      <c r="AN200" s="79"/>
      <c r="AO200" s="79"/>
      <c r="AP200" s="79"/>
      <c r="AQ200" s="79" t="s">
        <v>246</v>
      </c>
      <c r="AR200" s="79"/>
      <c r="AS200" s="55">
        <v>2486.4</v>
      </c>
      <c r="AT200" s="55">
        <v>699</v>
      </c>
      <c r="AU200" s="93" t="s">
        <v>93</v>
      </c>
      <c r="AV200" s="55"/>
      <c r="AW200" s="94"/>
      <c r="AX200" s="94"/>
      <c r="AY200" s="95" t="s">
        <v>93</v>
      </c>
      <c r="AZ200" s="95"/>
      <c r="BA200" s="95"/>
      <c r="BB200" s="100"/>
      <c r="BC200" s="95"/>
      <c r="BD200" s="95"/>
      <c r="BE200" s="95"/>
      <c r="BF200" s="198">
        <v>-699</v>
      </c>
      <c r="BG200" s="102" t="s">
        <v>93</v>
      </c>
      <c r="BH200" s="95"/>
      <c r="BI200" s="95">
        <f>VLOOKUP(D200,'部省规划资金拨付（年报数据）'!$C$8:'部省规划资金拨付（年报数据）'!$BE$464,18,FALSE)</f>
        <v>4017</v>
      </c>
      <c r="BJ200" s="43">
        <v>699</v>
      </c>
      <c r="BK200" s="43">
        <v>0</v>
      </c>
      <c r="BL200" s="43"/>
      <c r="BM200" s="43">
        <v>699</v>
      </c>
      <c r="BN200" s="43">
        <v>0</v>
      </c>
      <c r="BO200" s="43"/>
      <c r="BP200" s="43"/>
      <c r="BQ200" s="43"/>
      <c r="BR200" s="43">
        <v>21</v>
      </c>
      <c r="BS200" s="43"/>
      <c r="BT200" s="43">
        <f t="shared" si="31"/>
        <v>720</v>
      </c>
      <c r="BU200" s="106" t="s">
        <v>416</v>
      </c>
      <c r="BV200" s="106" t="s">
        <v>1037</v>
      </c>
      <c r="BW200" s="107">
        <f t="shared" si="32"/>
        <v>4682</v>
      </c>
      <c r="BX200" s="107">
        <f t="shared" si="33"/>
        <v>4539.3757999999998</v>
      </c>
      <c r="BY200" s="107">
        <f t="shared" si="36"/>
        <v>4539.3757999999998</v>
      </c>
      <c r="BZ200" s="107"/>
      <c r="CA200" s="110" t="s">
        <v>1037</v>
      </c>
      <c r="CB200" s="143" t="str">
        <f>VLOOKUP(D200,'[2]附表2-2'!$C$18:$C$185,1,FALSE)</f>
        <v>S334冷水江井湾里-乙伍塘</v>
      </c>
      <c r="CC200" s="16">
        <v>4017</v>
      </c>
      <c r="CD200" s="15">
        <f>CC200/Z200</f>
        <v>0.4393044619422572</v>
      </c>
    </row>
    <row r="201" spans="1:82" s="17" customFormat="1" ht="48" hidden="1">
      <c r="A201" s="28">
        <v>197</v>
      </c>
      <c r="B201" s="28" t="s">
        <v>274</v>
      </c>
      <c r="C201" s="28" t="s">
        <v>1358</v>
      </c>
      <c r="D201" s="30" t="s">
        <v>1359</v>
      </c>
      <c r="E201" s="31" t="s">
        <v>1360</v>
      </c>
      <c r="F201" s="31" t="s">
        <v>1361</v>
      </c>
      <c r="G201" s="32" t="s">
        <v>1360</v>
      </c>
      <c r="H201" s="32" t="s">
        <v>1360</v>
      </c>
      <c r="I201" s="38" t="s">
        <v>478</v>
      </c>
      <c r="J201" s="39" t="s">
        <v>87</v>
      </c>
      <c r="K201" s="44" t="s">
        <v>88</v>
      </c>
      <c r="L201" s="47"/>
      <c r="M201" s="168" t="s">
        <v>165</v>
      </c>
      <c r="N201" s="42" t="s">
        <v>113</v>
      </c>
      <c r="O201" s="43">
        <v>24.36</v>
      </c>
      <c r="P201" s="60">
        <v>24.36</v>
      </c>
      <c r="Q201" s="60"/>
      <c r="R201" s="75">
        <v>24.36</v>
      </c>
      <c r="S201" s="60"/>
      <c r="T201" s="60"/>
      <c r="U201" s="60"/>
      <c r="V201" s="60">
        <v>2017</v>
      </c>
      <c r="W201" s="60">
        <v>2019</v>
      </c>
      <c r="X201" s="71" t="s">
        <v>1362</v>
      </c>
      <c r="Y201" s="75" t="s">
        <v>1363</v>
      </c>
      <c r="Z201" s="73">
        <v>31674.639999999999</v>
      </c>
      <c r="AA201" s="73">
        <v>20131.48</v>
      </c>
      <c r="AB201" s="73">
        <v>8526</v>
      </c>
      <c r="AC201" s="73">
        <v>13398</v>
      </c>
      <c r="AD201" s="67">
        <v>23148.639999999999</v>
      </c>
      <c r="AE201" s="67"/>
      <c r="AF201" s="67"/>
      <c r="AG201" s="67">
        <f t="shared" si="29"/>
        <v>29172.547999999999</v>
      </c>
      <c r="AH201" s="67">
        <f t="shared" si="30"/>
        <v>5968.2000000000007</v>
      </c>
      <c r="AI201" s="79"/>
      <c r="AJ201" s="79"/>
      <c r="AK201" s="79"/>
      <c r="AL201" s="79"/>
      <c r="AM201" s="79"/>
      <c r="AN201" s="79"/>
      <c r="AO201" s="79"/>
      <c r="AP201" s="79"/>
      <c r="AQ201" s="79"/>
      <c r="AR201" s="79"/>
      <c r="AS201" s="55">
        <v>9000</v>
      </c>
      <c r="AT201" s="55">
        <v>1271.0250000000001</v>
      </c>
      <c r="AU201" s="93" t="s">
        <v>246</v>
      </c>
      <c r="AV201" s="55"/>
      <c r="AW201" s="94">
        <v>13172.248</v>
      </c>
      <c r="AX201" s="94">
        <v>4697.1750000000002</v>
      </c>
      <c r="AY201" s="95" t="s">
        <v>93</v>
      </c>
      <c r="AZ201" s="95"/>
      <c r="BA201" s="95">
        <v>665.29999999999905</v>
      </c>
      <c r="BB201" s="100"/>
      <c r="BC201" s="95" t="s">
        <v>93</v>
      </c>
      <c r="BD201" s="95"/>
      <c r="BE201" s="101">
        <v>6335</v>
      </c>
      <c r="BF201" s="95"/>
      <c r="BG201" s="101" t="s">
        <v>93</v>
      </c>
      <c r="BH201" s="95"/>
      <c r="BI201" s="95">
        <f>VLOOKUP(D201,'部省规划资金拨付（年报数据）'!$C$8:'部省规划资金拨付（年报数据）'!$BE$464,18,FALSE)</f>
        <v>15372</v>
      </c>
      <c r="BJ201" s="43">
        <v>1271</v>
      </c>
      <c r="BK201" s="43">
        <v>4697.2</v>
      </c>
      <c r="BL201" s="43"/>
      <c r="BM201" s="43">
        <v>1271</v>
      </c>
      <c r="BN201" s="43">
        <v>4697</v>
      </c>
      <c r="BO201" s="43"/>
      <c r="BP201" s="43">
        <v>4697</v>
      </c>
      <c r="BQ201" s="43"/>
      <c r="BR201" s="43"/>
      <c r="BS201" s="43"/>
      <c r="BT201" s="43">
        <f t="shared" si="31"/>
        <v>5968</v>
      </c>
      <c r="BU201" s="106" t="s">
        <v>416</v>
      </c>
      <c r="BV201" s="106" t="s">
        <v>1037</v>
      </c>
      <c r="BW201" s="107">
        <f t="shared" si="32"/>
        <v>13744.64</v>
      </c>
      <c r="BX201" s="107">
        <f t="shared" si="33"/>
        <v>11605.48</v>
      </c>
      <c r="BY201" s="107">
        <f t="shared" si="36"/>
        <v>11605.48</v>
      </c>
      <c r="BZ201" s="107"/>
      <c r="CA201" s="110" t="s">
        <v>1037</v>
      </c>
      <c r="CB201" s="143" t="str">
        <f>VLOOKUP(D201,'[2]附表2-2'!$C$18:$C$185,1,FALSE)</f>
        <v>G234赫山区谢林港至桃江石洞公路</v>
      </c>
      <c r="CC201" s="16">
        <v>15372</v>
      </c>
    </row>
    <row r="202" spans="1:82" s="17" customFormat="1" ht="36">
      <c r="A202" s="28">
        <v>198</v>
      </c>
      <c r="B202" s="28" t="s">
        <v>344</v>
      </c>
      <c r="C202" s="28" t="s">
        <v>351</v>
      </c>
      <c r="D202" s="30" t="s">
        <v>1364</v>
      </c>
      <c r="E202" s="31" t="s">
        <v>1365</v>
      </c>
      <c r="F202" s="31" t="s">
        <v>1366</v>
      </c>
      <c r="G202" s="32"/>
      <c r="H202" s="32"/>
      <c r="I202" s="38" t="s">
        <v>478</v>
      </c>
      <c r="J202" s="39" t="s">
        <v>87</v>
      </c>
      <c r="K202" s="44" t="s">
        <v>133</v>
      </c>
      <c r="L202" s="38"/>
      <c r="M202" s="147" t="s">
        <v>165</v>
      </c>
      <c r="N202" s="42" t="s">
        <v>90</v>
      </c>
      <c r="O202" s="43">
        <v>10.43</v>
      </c>
      <c r="P202" s="55">
        <v>10.428000000000001</v>
      </c>
      <c r="Q202" s="55"/>
      <c r="R202" s="55">
        <v>10.428000000000001</v>
      </c>
      <c r="S202" s="55"/>
      <c r="T202" s="55"/>
      <c r="U202" s="55"/>
      <c r="V202" s="55">
        <v>2017</v>
      </c>
      <c r="W202" s="48">
        <v>2021</v>
      </c>
      <c r="X202" s="71" t="s">
        <v>1367</v>
      </c>
      <c r="Y202" s="72" t="s">
        <v>1368</v>
      </c>
      <c r="Z202" s="73">
        <v>6865</v>
      </c>
      <c r="AA202" s="73">
        <v>5349.3494000000001</v>
      </c>
      <c r="AB202" s="73">
        <v>3650</v>
      </c>
      <c r="AC202" s="73"/>
      <c r="AD202" s="79">
        <v>3215</v>
      </c>
      <c r="AE202" s="55"/>
      <c r="AF202" s="55"/>
      <c r="AG202" s="67">
        <f t="shared" si="29"/>
        <v>7580.5</v>
      </c>
      <c r="AH202" s="67">
        <f t="shared" si="30"/>
        <v>2554.5749999999998</v>
      </c>
      <c r="AI202" s="79"/>
      <c r="AJ202" s="79"/>
      <c r="AK202" s="79"/>
      <c r="AL202" s="79"/>
      <c r="AM202" s="79"/>
      <c r="AN202" s="79"/>
      <c r="AO202" s="79"/>
      <c r="AP202" s="79"/>
      <c r="AQ202" s="79"/>
      <c r="AR202" s="79"/>
      <c r="AS202" s="55">
        <v>1400</v>
      </c>
      <c r="AT202" s="55">
        <v>547.57500000000005</v>
      </c>
      <c r="AU202" s="93" t="s">
        <v>246</v>
      </c>
      <c r="AV202" s="55"/>
      <c r="AW202" s="94">
        <v>3405.5</v>
      </c>
      <c r="AX202" s="94">
        <v>2007</v>
      </c>
      <c r="AY202" s="95" t="s">
        <v>93</v>
      </c>
      <c r="AZ202" s="95"/>
      <c r="BA202" s="95"/>
      <c r="BB202" s="100"/>
      <c r="BC202" s="95"/>
      <c r="BD202" s="95"/>
      <c r="BE202" s="102">
        <v>2775</v>
      </c>
      <c r="BF202" s="95"/>
      <c r="BG202" s="102" t="s">
        <v>93</v>
      </c>
      <c r="BH202" s="95"/>
      <c r="BI202" s="95">
        <f>VLOOKUP(D202,'部省规划资金拨付（年报数据）'!$C$8:'部省规划资金拨付（年报数据）'!$BE$464,18,FALSE)</f>
        <v>2081</v>
      </c>
      <c r="BJ202" s="43">
        <v>548</v>
      </c>
      <c r="BK202" s="43">
        <v>2006.575</v>
      </c>
      <c r="BL202" s="43"/>
      <c r="BM202" s="43">
        <v>548</v>
      </c>
      <c r="BN202" s="43">
        <v>0</v>
      </c>
      <c r="BO202" s="43"/>
      <c r="BP202" s="43"/>
      <c r="BQ202" s="43"/>
      <c r="BR202" s="43">
        <v>355</v>
      </c>
      <c r="BS202" s="43">
        <v>1652</v>
      </c>
      <c r="BT202" s="43">
        <f t="shared" si="31"/>
        <v>2555</v>
      </c>
      <c r="BU202" s="106" t="s">
        <v>416</v>
      </c>
      <c r="BV202" s="106" t="s">
        <v>1037</v>
      </c>
      <c r="BW202" s="107">
        <f t="shared" si="32"/>
        <v>3689</v>
      </c>
      <c r="BX202" s="107">
        <f t="shared" si="33"/>
        <v>1699.3494000000001</v>
      </c>
      <c r="BY202" s="107">
        <f t="shared" si="36"/>
        <v>1699.3494000000001</v>
      </c>
      <c r="BZ202" s="107"/>
      <c r="CA202" s="110" t="s">
        <v>1037</v>
      </c>
      <c r="CB202" s="143" t="str">
        <f>VLOOKUP(D202,'[2]附表2-2'!$C$18:$C$185,1,FALSE)</f>
        <v>禾青至石槽公路改建</v>
      </c>
      <c r="CC202" s="16">
        <v>2081</v>
      </c>
      <c r="CD202" s="15">
        <f>CC202/Z202</f>
        <v>0.30313182811361983</v>
      </c>
    </row>
    <row r="203" spans="1:82" s="17" customFormat="1" ht="36" hidden="1">
      <c r="A203" s="28">
        <v>199</v>
      </c>
      <c r="B203" s="28" t="s">
        <v>344</v>
      </c>
      <c r="C203" s="28" t="s">
        <v>357</v>
      </c>
      <c r="D203" s="30" t="s">
        <v>1369</v>
      </c>
      <c r="E203" s="31" t="s">
        <v>1370</v>
      </c>
      <c r="F203" s="31" t="s">
        <v>1371</v>
      </c>
      <c r="G203" s="32" t="s">
        <v>1372</v>
      </c>
      <c r="H203" s="32" t="s">
        <v>1370</v>
      </c>
      <c r="I203" s="38" t="s">
        <v>478</v>
      </c>
      <c r="J203" s="39" t="s">
        <v>87</v>
      </c>
      <c r="K203" s="44" t="s">
        <v>140</v>
      </c>
      <c r="L203" s="47"/>
      <c r="M203" s="41" t="s">
        <v>165</v>
      </c>
      <c r="N203" s="42" t="s">
        <v>90</v>
      </c>
      <c r="O203" s="43">
        <v>29.286000000000001</v>
      </c>
      <c r="P203" s="55">
        <v>29.251999999999999</v>
      </c>
      <c r="Q203" s="55"/>
      <c r="R203" s="55">
        <v>29.251999999999999</v>
      </c>
      <c r="S203" s="55"/>
      <c r="T203" s="55"/>
      <c r="U203" s="55"/>
      <c r="V203" s="55">
        <v>2016</v>
      </c>
      <c r="W203" s="55">
        <v>2019</v>
      </c>
      <c r="X203" s="71" t="s">
        <v>1373</v>
      </c>
      <c r="Y203" s="72" t="s">
        <v>1374</v>
      </c>
      <c r="Z203" s="73">
        <v>28387</v>
      </c>
      <c r="AA203" s="73">
        <v>17037.675599999999</v>
      </c>
      <c r="AB203" s="73">
        <v>10559</v>
      </c>
      <c r="AC203" s="73">
        <v>10238</v>
      </c>
      <c r="AD203" s="67">
        <v>17828</v>
      </c>
      <c r="AE203" s="67"/>
      <c r="AF203" s="67"/>
      <c r="AG203" s="67">
        <f t="shared" si="29"/>
        <v>28870.9</v>
      </c>
      <c r="AH203" s="67">
        <f t="shared" si="30"/>
        <v>7391.3</v>
      </c>
      <c r="AI203" s="79">
        <v>9300</v>
      </c>
      <c r="AJ203" s="79">
        <v>0</v>
      </c>
      <c r="AK203" s="79">
        <v>9300</v>
      </c>
      <c r="AL203" s="79"/>
      <c r="AM203" s="79"/>
      <c r="AN203" s="79"/>
      <c r="AO203" s="79"/>
      <c r="AP203" s="79"/>
      <c r="AQ203" s="79" t="s">
        <v>246</v>
      </c>
      <c r="AR203" s="79"/>
      <c r="AS203" s="55">
        <v>6200</v>
      </c>
      <c r="AT203" s="55">
        <v>6200</v>
      </c>
      <c r="AU203" s="93" t="s">
        <v>93</v>
      </c>
      <c r="AV203" s="55"/>
      <c r="AW203" s="94">
        <v>4370.8999999999996</v>
      </c>
      <c r="AX203" s="94">
        <v>1191.3</v>
      </c>
      <c r="AY203" s="95" t="s">
        <v>93</v>
      </c>
      <c r="AZ203" s="95"/>
      <c r="BA203" s="95">
        <v>5000</v>
      </c>
      <c r="BB203" s="100"/>
      <c r="BC203" s="95" t="s">
        <v>93</v>
      </c>
      <c r="BD203" s="95"/>
      <c r="BE203" s="102">
        <v>4000</v>
      </c>
      <c r="BF203" s="95"/>
      <c r="BG203" s="102" t="s">
        <v>93</v>
      </c>
      <c r="BH203" s="95"/>
      <c r="BI203" s="95">
        <f>VLOOKUP(D203,'部省规划资金拨付（年报数据）'!$C$8:'部省规划资金拨付（年报数据）'!$BE$464,18,FALSE)</f>
        <v>11042</v>
      </c>
      <c r="BJ203" s="43">
        <v>6335</v>
      </c>
      <c r="BK203" s="43">
        <v>1056.3</v>
      </c>
      <c r="BL203" s="43"/>
      <c r="BM203" s="43">
        <v>6335</v>
      </c>
      <c r="BN203" s="43">
        <v>1056</v>
      </c>
      <c r="BO203" s="43"/>
      <c r="BP203" s="43">
        <v>1056</v>
      </c>
      <c r="BQ203" s="43"/>
      <c r="BR203" s="43"/>
      <c r="BS203" s="43"/>
      <c r="BT203" s="43">
        <f t="shared" si="31"/>
        <v>7391</v>
      </c>
      <c r="BU203" s="106" t="s">
        <v>416</v>
      </c>
      <c r="BV203" s="106" t="s">
        <v>1037</v>
      </c>
      <c r="BW203" s="107">
        <f t="shared" si="32"/>
        <v>14177</v>
      </c>
      <c r="BX203" s="107">
        <f t="shared" si="33"/>
        <v>6478.6755999999987</v>
      </c>
      <c r="BY203" s="107">
        <f t="shared" si="36"/>
        <v>6478.6755999999987</v>
      </c>
      <c r="BZ203" s="107"/>
      <c r="CA203" s="110" t="s">
        <v>1037</v>
      </c>
      <c r="CB203" s="143" t="str">
        <f>VLOOKUP(D203,'[2]附表2-2'!$C$18:$C$185,1,FALSE)</f>
        <v>S238新化温塘至金湾</v>
      </c>
      <c r="CC203" s="16">
        <v>11242</v>
      </c>
    </row>
    <row r="204" spans="1:82" s="17" customFormat="1" ht="60" hidden="1">
      <c r="A204" s="28">
        <v>200</v>
      </c>
      <c r="B204" s="28" t="s">
        <v>371</v>
      </c>
      <c r="C204" s="28" t="s">
        <v>378</v>
      </c>
      <c r="D204" s="30" t="s">
        <v>1375</v>
      </c>
      <c r="E204" s="31" t="s">
        <v>1375</v>
      </c>
      <c r="F204" s="31" t="s">
        <v>1375</v>
      </c>
      <c r="G204" s="32" t="s">
        <v>1375</v>
      </c>
      <c r="H204" s="32" t="s">
        <v>1376</v>
      </c>
      <c r="I204" s="38" t="s">
        <v>478</v>
      </c>
      <c r="J204" s="39" t="s">
        <v>87</v>
      </c>
      <c r="K204" s="44" t="s">
        <v>140</v>
      </c>
      <c r="L204" s="38" t="s">
        <v>141</v>
      </c>
      <c r="M204" s="190" t="s">
        <v>1377</v>
      </c>
      <c r="N204" s="42" t="s">
        <v>113</v>
      </c>
      <c r="O204" s="43">
        <v>15</v>
      </c>
      <c r="P204" s="65">
        <v>15.449</v>
      </c>
      <c r="Q204" s="65">
        <v>14.154</v>
      </c>
      <c r="R204" s="65"/>
      <c r="S204" s="65"/>
      <c r="T204" s="65">
        <v>1295</v>
      </c>
      <c r="U204" s="65"/>
      <c r="V204" s="65">
        <v>2017</v>
      </c>
      <c r="W204" s="55">
        <v>2019</v>
      </c>
      <c r="X204" s="71" t="s">
        <v>1378</v>
      </c>
      <c r="Y204" s="72" t="s">
        <v>1379</v>
      </c>
      <c r="Z204" s="73">
        <v>85838</v>
      </c>
      <c r="AA204" s="73">
        <v>61054.7235</v>
      </c>
      <c r="AB204" s="73">
        <v>11735</v>
      </c>
      <c r="AC204" s="73">
        <v>19635</v>
      </c>
      <c r="AD204" s="79">
        <v>74103</v>
      </c>
      <c r="AE204" s="86"/>
      <c r="AF204" s="86"/>
      <c r="AG204" s="67">
        <f t="shared" si="29"/>
        <v>116743</v>
      </c>
      <c r="AH204" s="67">
        <f t="shared" si="30"/>
        <v>8213.5</v>
      </c>
      <c r="AI204" s="88"/>
      <c r="AJ204" s="79"/>
      <c r="AK204" s="88"/>
      <c r="AL204" s="88"/>
      <c r="AM204" s="88"/>
      <c r="AN204" s="88"/>
      <c r="AO204" s="88"/>
      <c r="AP204" s="88"/>
      <c r="AQ204" s="88"/>
      <c r="AR204" s="55"/>
      <c r="AS204" s="55">
        <v>9000</v>
      </c>
      <c r="AT204" s="55">
        <v>1800</v>
      </c>
      <c r="AU204" s="93" t="s">
        <v>246</v>
      </c>
      <c r="AV204" s="55"/>
      <c r="AW204" s="94">
        <v>33919</v>
      </c>
      <c r="AX204" s="94">
        <v>1720.5</v>
      </c>
      <c r="AY204" s="95" t="s">
        <v>93</v>
      </c>
      <c r="AZ204" s="95"/>
      <c r="BA204" s="95">
        <v>40919</v>
      </c>
      <c r="BB204" s="100"/>
      <c r="BC204" s="95" t="s">
        <v>93</v>
      </c>
      <c r="BD204" s="95"/>
      <c r="BE204" s="102">
        <v>32905</v>
      </c>
      <c r="BF204" s="102">
        <v>4693</v>
      </c>
      <c r="BG204" s="102" t="s">
        <v>93</v>
      </c>
      <c r="BH204" s="95"/>
      <c r="BI204" s="95">
        <f>VLOOKUP(D204,'部省规划资金拨付（年报数据）'!$C$8:'部省规划资金拨付（年报数据）'!$BE$464,18,FALSE)</f>
        <v>9100</v>
      </c>
      <c r="BJ204" s="43">
        <v>1800</v>
      </c>
      <c r="BK204" s="43">
        <v>1720.5</v>
      </c>
      <c r="BL204" s="43"/>
      <c r="BM204" s="43">
        <v>1800</v>
      </c>
      <c r="BN204" s="43">
        <v>6414</v>
      </c>
      <c r="BO204" s="43">
        <v>4693</v>
      </c>
      <c r="BP204" s="43">
        <v>1721</v>
      </c>
      <c r="BQ204" s="43"/>
      <c r="BR204" s="43"/>
      <c r="BS204" s="43"/>
      <c r="BT204" s="43">
        <f t="shared" si="31"/>
        <v>8214</v>
      </c>
      <c r="BU204" s="106" t="s">
        <v>416</v>
      </c>
      <c r="BV204" s="106" t="s">
        <v>1037</v>
      </c>
      <c r="BW204" s="107">
        <f t="shared" si="32"/>
        <v>73217</v>
      </c>
      <c r="BX204" s="107">
        <f t="shared" si="33"/>
        <v>49319.7235</v>
      </c>
      <c r="BY204" s="107">
        <f t="shared" si="36"/>
        <v>49319.7235</v>
      </c>
      <c r="BZ204" s="107"/>
      <c r="CA204" s="110" t="s">
        <v>1037</v>
      </c>
      <c r="CB204" s="143" t="str">
        <f>VLOOKUP(D204,'[2]附表2-2'!$C$18:$C$185,1,FALSE)</f>
        <v>G354凤凰至大兴公路一期工程（凤凰至拉毫公路）</v>
      </c>
      <c r="CC204" s="16">
        <v>11100</v>
      </c>
    </row>
    <row r="205" spans="1:82" s="17" customFormat="1" ht="36" hidden="1">
      <c r="A205" s="28">
        <v>201</v>
      </c>
      <c r="B205" s="28" t="s">
        <v>331</v>
      </c>
      <c r="C205" s="28" t="s">
        <v>1380</v>
      </c>
      <c r="D205" s="145" t="s">
        <v>1381</v>
      </c>
      <c r="E205" s="34" t="s">
        <v>1382</v>
      </c>
      <c r="F205" s="31" t="s">
        <v>1383</v>
      </c>
      <c r="G205" s="32" t="s">
        <v>1381</v>
      </c>
      <c r="H205" s="32" t="s">
        <v>1384</v>
      </c>
      <c r="I205" s="38" t="s">
        <v>478</v>
      </c>
      <c r="J205" s="39" t="s">
        <v>87</v>
      </c>
      <c r="K205" s="46" t="s">
        <v>140</v>
      </c>
      <c r="L205" s="38" t="s">
        <v>141</v>
      </c>
      <c r="M205" s="48" t="s">
        <v>134</v>
      </c>
      <c r="N205" s="42" t="s">
        <v>90</v>
      </c>
      <c r="O205" s="43">
        <v>47</v>
      </c>
      <c r="P205" s="61">
        <v>47.186</v>
      </c>
      <c r="Q205" s="61"/>
      <c r="R205" s="61">
        <v>47.186</v>
      </c>
      <c r="S205" s="61"/>
      <c r="T205" s="61"/>
      <c r="U205" s="61"/>
      <c r="V205" s="61">
        <v>2016</v>
      </c>
      <c r="W205" s="61">
        <v>2018</v>
      </c>
      <c r="X205" s="71" t="s">
        <v>1385</v>
      </c>
      <c r="Y205" s="72" t="s">
        <v>1386</v>
      </c>
      <c r="Z205" s="73">
        <v>38335</v>
      </c>
      <c r="AA205" s="73">
        <v>29303.6525</v>
      </c>
      <c r="AB205" s="73">
        <v>19150</v>
      </c>
      <c r="AC205" s="73">
        <v>16515</v>
      </c>
      <c r="AD205" s="48">
        <v>19185</v>
      </c>
      <c r="AE205" s="67"/>
      <c r="AF205" s="67"/>
      <c r="AG205" s="67">
        <f t="shared" si="29"/>
        <v>30500</v>
      </c>
      <c r="AH205" s="67">
        <f t="shared" si="30"/>
        <v>13405</v>
      </c>
      <c r="AI205" s="48">
        <v>15000</v>
      </c>
      <c r="AJ205" s="48">
        <v>0</v>
      </c>
      <c r="AK205" s="48">
        <v>15000</v>
      </c>
      <c r="AL205" s="48"/>
      <c r="AM205" s="48"/>
      <c r="AN205" s="48"/>
      <c r="AO205" s="48"/>
      <c r="AP205" s="48"/>
      <c r="AQ205" s="48" t="s">
        <v>246</v>
      </c>
      <c r="AR205" s="48"/>
      <c r="AS205" s="61">
        <v>15000</v>
      </c>
      <c r="AT205" s="61">
        <v>12720</v>
      </c>
      <c r="AU205" s="48" t="s">
        <v>93</v>
      </c>
      <c r="AV205" s="61"/>
      <c r="AW205" s="94"/>
      <c r="AX205" s="94"/>
      <c r="AY205" s="95" t="s">
        <v>93</v>
      </c>
      <c r="AZ205" s="95"/>
      <c r="BA205" s="95"/>
      <c r="BB205" s="100"/>
      <c r="BC205" s="95"/>
      <c r="BD205" s="95"/>
      <c r="BE205" s="102">
        <v>500</v>
      </c>
      <c r="BF205" s="102">
        <v>685</v>
      </c>
      <c r="BG205" s="102" t="s">
        <v>93</v>
      </c>
      <c r="BH205" s="95"/>
      <c r="BI205" s="95">
        <f>VLOOKUP(D205,'部省规划资金拨付（年报数据）'!$C$8:'部省规划资金拨付（年报数据）'!$BE$464,18,FALSE)</f>
        <v>20700</v>
      </c>
      <c r="BJ205" s="43">
        <v>12720</v>
      </c>
      <c r="BK205" s="43">
        <v>0</v>
      </c>
      <c r="BL205" s="43"/>
      <c r="BM205" s="43">
        <v>12720</v>
      </c>
      <c r="BN205" s="43">
        <v>685</v>
      </c>
      <c r="BO205" s="43">
        <v>685</v>
      </c>
      <c r="BP205" s="43"/>
      <c r="BQ205" s="43"/>
      <c r="BR205" s="43"/>
      <c r="BS205" s="43"/>
      <c r="BT205" s="43">
        <f t="shared" si="31"/>
        <v>13405</v>
      </c>
      <c r="BU205" s="106" t="s">
        <v>416</v>
      </c>
      <c r="BV205" s="106" t="s">
        <v>1037</v>
      </c>
      <c r="BW205" s="107">
        <f t="shared" si="32"/>
        <v>11890</v>
      </c>
      <c r="BX205" s="107">
        <f t="shared" si="33"/>
        <v>10153.6525</v>
      </c>
      <c r="BY205" s="107">
        <f t="shared" si="36"/>
        <v>10153.6525</v>
      </c>
      <c r="BZ205" s="107"/>
      <c r="CA205" s="110" t="s">
        <v>1037</v>
      </c>
      <c r="CB205" s="143" t="e">
        <f>VLOOKUP(D205,'[2]附表2-2'!$C$18:$C$185,1,FALSE)</f>
        <v>#N/A</v>
      </c>
      <c r="CC205" s="16">
        <v>20700</v>
      </c>
    </row>
    <row r="206" spans="1:82" s="17" customFormat="1" ht="36" hidden="1">
      <c r="A206" s="28">
        <v>202</v>
      </c>
      <c r="B206" s="28" t="s">
        <v>274</v>
      </c>
      <c r="C206" s="28" t="s">
        <v>778</v>
      </c>
      <c r="D206" s="30" t="s">
        <v>1387</v>
      </c>
      <c r="E206" s="31" t="s">
        <v>1388</v>
      </c>
      <c r="F206" s="31" t="s">
        <v>1388</v>
      </c>
      <c r="G206" s="32"/>
      <c r="H206" s="32" t="s">
        <v>1387</v>
      </c>
      <c r="I206" s="38" t="s">
        <v>478</v>
      </c>
      <c r="J206" s="39" t="s">
        <v>87</v>
      </c>
      <c r="K206" s="40" t="s">
        <v>88</v>
      </c>
      <c r="L206" s="38"/>
      <c r="M206" s="41" t="s">
        <v>89</v>
      </c>
      <c r="N206" s="42" t="s">
        <v>113</v>
      </c>
      <c r="O206" s="43">
        <v>4</v>
      </c>
      <c r="P206" s="60">
        <v>3.992</v>
      </c>
      <c r="Q206" s="60">
        <v>3.992</v>
      </c>
      <c r="R206" s="60"/>
      <c r="S206" s="60"/>
      <c r="T206" s="60"/>
      <c r="U206" s="60"/>
      <c r="V206" s="60">
        <v>2017</v>
      </c>
      <c r="W206" s="60">
        <v>2019</v>
      </c>
      <c r="X206" s="71" t="s">
        <v>1389</v>
      </c>
      <c r="Y206" s="75" t="s">
        <v>1390</v>
      </c>
      <c r="Z206" s="73">
        <v>22093.57</v>
      </c>
      <c r="AA206" s="73">
        <v>16199.7153</v>
      </c>
      <c r="AB206" s="73">
        <v>2195.6</v>
      </c>
      <c r="AC206" s="73"/>
      <c r="AD206" s="73">
        <v>19897.97</v>
      </c>
      <c r="AE206" s="67"/>
      <c r="AF206" s="67"/>
      <c r="AG206" s="67">
        <f t="shared" si="29"/>
        <v>21093.864999999998</v>
      </c>
      <c r="AH206" s="67">
        <f t="shared" si="30"/>
        <v>1536.92</v>
      </c>
      <c r="AI206" s="79"/>
      <c r="AJ206" s="79"/>
      <c r="AK206" s="79"/>
      <c r="AL206" s="79"/>
      <c r="AM206" s="79"/>
      <c r="AN206" s="79"/>
      <c r="AO206" s="79"/>
      <c r="AP206" s="79"/>
      <c r="AQ206" s="79"/>
      <c r="AR206" s="79"/>
      <c r="AS206" s="55">
        <v>4020</v>
      </c>
      <c r="AT206" s="55">
        <v>455.4</v>
      </c>
      <c r="AU206" s="93" t="s">
        <v>246</v>
      </c>
      <c r="AV206" s="55"/>
      <c r="AW206" s="94">
        <v>7026.7849999999999</v>
      </c>
      <c r="AX206" s="94">
        <v>1081.52</v>
      </c>
      <c r="AY206" s="95" t="s">
        <v>93</v>
      </c>
      <c r="AZ206" s="95"/>
      <c r="BA206" s="95">
        <v>6628.08</v>
      </c>
      <c r="BB206" s="100"/>
      <c r="BC206" s="95" t="s">
        <v>93</v>
      </c>
      <c r="BD206" s="95"/>
      <c r="BE206" s="101">
        <v>3419</v>
      </c>
      <c r="BF206" s="95"/>
      <c r="BG206" s="101" t="s">
        <v>93</v>
      </c>
      <c r="BH206" s="95"/>
      <c r="BI206" s="95">
        <f>VLOOKUP(D206,'部省规划资金拨付（年报数据）'!$C$8:'部省规划资金拨付（年报数据）'!$BE$464,18,FALSE)</f>
        <v>5700</v>
      </c>
      <c r="BJ206" s="43">
        <v>455</v>
      </c>
      <c r="BK206" s="43">
        <v>1081.92</v>
      </c>
      <c r="BL206" s="43"/>
      <c r="BM206" s="43">
        <v>455</v>
      </c>
      <c r="BN206" s="43">
        <v>1082</v>
      </c>
      <c r="BO206" s="43"/>
      <c r="BP206" s="43">
        <v>1082</v>
      </c>
      <c r="BQ206" s="43"/>
      <c r="BR206" s="43"/>
      <c r="BS206" s="43"/>
      <c r="BT206" s="43">
        <f t="shared" si="31"/>
        <v>1537</v>
      </c>
      <c r="BU206" s="106" t="s">
        <v>416</v>
      </c>
      <c r="BV206" s="106" t="s">
        <v>1037</v>
      </c>
      <c r="BW206" s="107">
        <f t="shared" si="32"/>
        <v>15734.97</v>
      </c>
      <c r="BX206" s="107">
        <f t="shared" si="33"/>
        <v>14004.115299999999</v>
      </c>
      <c r="BY206" s="107">
        <f t="shared" si="36"/>
        <v>14004.115299999999</v>
      </c>
      <c r="BZ206" s="107"/>
      <c r="CA206" s="110" t="s">
        <v>1037</v>
      </c>
      <c r="CB206" s="143" t="str">
        <f>VLOOKUP(D206,'[2]附表2-2'!$C$18:$C$185,1,FALSE)</f>
        <v>G207武潭镇区改线工程</v>
      </c>
      <c r="CC206" s="16">
        <v>12578</v>
      </c>
    </row>
    <row r="207" spans="1:82" s="17" customFormat="1" ht="36" hidden="1">
      <c r="A207" s="28">
        <v>203</v>
      </c>
      <c r="B207" s="28" t="s">
        <v>274</v>
      </c>
      <c r="C207" s="28" t="s">
        <v>281</v>
      </c>
      <c r="D207" s="30" t="s">
        <v>1391</v>
      </c>
      <c r="E207" s="31" t="s">
        <v>1392</v>
      </c>
      <c r="F207" s="31" t="s">
        <v>1392</v>
      </c>
      <c r="G207" s="32" t="s">
        <v>1392</v>
      </c>
      <c r="H207" s="32" t="s">
        <v>1392</v>
      </c>
      <c r="I207" s="38" t="s">
        <v>478</v>
      </c>
      <c r="J207" s="39" t="s">
        <v>87</v>
      </c>
      <c r="K207" s="44" t="s">
        <v>140</v>
      </c>
      <c r="L207" s="38" t="s">
        <v>141</v>
      </c>
      <c r="M207" s="45" t="s">
        <v>165</v>
      </c>
      <c r="N207" s="42" t="s">
        <v>113</v>
      </c>
      <c r="O207" s="43">
        <v>5.32</v>
      </c>
      <c r="P207" s="60">
        <v>4.6289999999999996</v>
      </c>
      <c r="Q207" s="60"/>
      <c r="R207" s="60">
        <v>4.6289999999999996</v>
      </c>
      <c r="S207" s="60"/>
      <c r="T207" s="60"/>
      <c r="U207" s="60"/>
      <c r="V207" s="60">
        <v>2017</v>
      </c>
      <c r="W207" s="60">
        <v>2019</v>
      </c>
      <c r="X207" s="72" t="s">
        <v>1393</v>
      </c>
      <c r="Y207" s="75" t="s">
        <v>1394</v>
      </c>
      <c r="Z207" s="73">
        <v>10861</v>
      </c>
      <c r="AA207" s="73">
        <v>7053</v>
      </c>
      <c r="AB207" s="73">
        <v>3150</v>
      </c>
      <c r="AC207" s="73">
        <v>0</v>
      </c>
      <c r="AD207" s="73">
        <v>7711</v>
      </c>
      <c r="AE207" s="67"/>
      <c r="AF207" s="67"/>
      <c r="AG207" s="67">
        <f t="shared" si="29"/>
        <v>7602</v>
      </c>
      <c r="AH207" s="67">
        <f t="shared" si="30"/>
        <v>2205</v>
      </c>
      <c r="AI207" s="79"/>
      <c r="AJ207" s="79"/>
      <c r="AK207" s="79"/>
      <c r="AL207" s="79"/>
      <c r="AM207" s="79"/>
      <c r="AN207" s="79"/>
      <c r="AO207" s="79"/>
      <c r="AP207" s="79"/>
      <c r="AQ207" s="79"/>
      <c r="AR207" s="79"/>
      <c r="AS207" s="55">
        <v>1600</v>
      </c>
      <c r="AT207" s="55">
        <v>675</v>
      </c>
      <c r="AU207" s="93" t="s">
        <v>246</v>
      </c>
      <c r="AV207" s="55"/>
      <c r="AW207" s="94">
        <v>2320</v>
      </c>
      <c r="AX207" s="94">
        <v>270</v>
      </c>
      <c r="AY207" s="95" t="s">
        <v>246</v>
      </c>
      <c r="AZ207" s="95"/>
      <c r="BA207" s="95"/>
      <c r="BB207" s="100"/>
      <c r="BC207" s="95"/>
      <c r="BD207" s="95"/>
      <c r="BE207" s="101">
        <v>3682</v>
      </c>
      <c r="BF207" s="101">
        <v>1260</v>
      </c>
      <c r="BG207" s="101" t="s">
        <v>93</v>
      </c>
      <c r="BH207" s="95"/>
      <c r="BI207" s="95"/>
      <c r="BJ207" s="43">
        <v>0</v>
      </c>
      <c r="BK207" s="43">
        <v>945</v>
      </c>
      <c r="BL207" s="43"/>
      <c r="BM207" s="43">
        <v>0</v>
      </c>
      <c r="BN207" s="43">
        <v>2205</v>
      </c>
      <c r="BO207" s="43">
        <v>1260</v>
      </c>
      <c r="BP207" s="43">
        <v>945</v>
      </c>
      <c r="BQ207" s="43"/>
      <c r="BR207" s="43"/>
      <c r="BS207" s="43"/>
      <c r="BT207" s="43">
        <f t="shared" si="31"/>
        <v>2205</v>
      </c>
      <c r="BU207" s="106" t="s">
        <v>416</v>
      </c>
      <c r="BV207" s="106" t="s">
        <v>1037</v>
      </c>
      <c r="BW207" s="107">
        <f t="shared" si="32"/>
        <v>9916</v>
      </c>
      <c r="BX207" s="107">
        <f t="shared" si="33"/>
        <v>3903</v>
      </c>
      <c r="BY207" s="107">
        <f t="shared" si="36"/>
        <v>3903</v>
      </c>
      <c r="BZ207" s="107"/>
      <c r="CA207" s="110" t="s">
        <v>1037</v>
      </c>
      <c r="CB207" s="143" t="str">
        <f>VLOOKUP(D207,'[2]附表2-2'!$C$18:$C$185,1,FALSE)</f>
        <v>G354安化烟溪段城改线工程</v>
      </c>
      <c r="CC207" s="16">
        <v>0</v>
      </c>
    </row>
    <row r="208" spans="1:82" s="17" customFormat="1" ht="36" hidden="1">
      <c r="A208" s="28">
        <v>204</v>
      </c>
      <c r="B208" s="28" t="s">
        <v>371</v>
      </c>
      <c r="C208" s="28" t="s">
        <v>1395</v>
      </c>
      <c r="D208" s="30" t="s">
        <v>1396</v>
      </c>
      <c r="E208" s="31" t="s">
        <v>1397</v>
      </c>
      <c r="F208" s="31" t="s">
        <v>1398</v>
      </c>
      <c r="G208" s="32" t="s">
        <v>1397</v>
      </c>
      <c r="H208" s="32" t="s">
        <v>1397</v>
      </c>
      <c r="I208" s="38" t="s">
        <v>478</v>
      </c>
      <c r="J208" s="39" t="s">
        <v>87</v>
      </c>
      <c r="K208" s="44" t="s">
        <v>140</v>
      </c>
      <c r="L208" s="47" t="s">
        <v>141</v>
      </c>
      <c r="M208" s="41" t="s">
        <v>89</v>
      </c>
      <c r="N208" s="42" t="s">
        <v>113</v>
      </c>
      <c r="O208" s="43">
        <v>45.5</v>
      </c>
      <c r="P208" s="65">
        <v>42.744</v>
      </c>
      <c r="Q208" s="65"/>
      <c r="R208" s="65">
        <v>42.744</v>
      </c>
      <c r="S208" s="65"/>
      <c r="T208" s="65"/>
      <c r="U208" s="65"/>
      <c r="V208" s="65">
        <v>2017</v>
      </c>
      <c r="W208" s="55">
        <v>2019</v>
      </c>
      <c r="X208" s="71"/>
      <c r="Y208" s="75"/>
      <c r="Z208" s="73">
        <v>51731.47</v>
      </c>
      <c r="AA208" s="73">
        <v>13541.299199999999</v>
      </c>
      <c r="AB208" s="73">
        <v>19234.8</v>
      </c>
      <c r="AC208" s="73">
        <v>0</v>
      </c>
      <c r="AD208" s="67">
        <v>32496.67</v>
      </c>
      <c r="AE208" s="86"/>
      <c r="AF208" s="86"/>
      <c r="AG208" s="67">
        <f t="shared" si="29"/>
        <v>38472.735000000001</v>
      </c>
      <c r="AH208" s="67">
        <f t="shared" si="30"/>
        <v>13370.44</v>
      </c>
      <c r="AI208" s="88"/>
      <c r="AJ208" s="79"/>
      <c r="AK208" s="88"/>
      <c r="AL208" s="88"/>
      <c r="AM208" s="88"/>
      <c r="AN208" s="88"/>
      <c r="AO208" s="88"/>
      <c r="AP208" s="88"/>
      <c r="AQ208" s="88"/>
      <c r="AR208" s="55"/>
      <c r="AS208" s="55">
        <v>7760</v>
      </c>
      <c r="AT208" s="55">
        <v>2700</v>
      </c>
      <c r="AU208" s="93" t="s">
        <v>246</v>
      </c>
      <c r="AV208" s="55"/>
      <c r="AW208" s="94">
        <v>18105.735000000001</v>
      </c>
      <c r="AX208" s="94">
        <v>3070.44</v>
      </c>
      <c r="AY208" s="95" t="s">
        <v>246</v>
      </c>
      <c r="AZ208" s="95"/>
      <c r="BA208" s="95"/>
      <c r="BB208" s="100"/>
      <c r="BC208" s="95"/>
      <c r="BD208" s="95"/>
      <c r="BE208" s="102">
        <v>12607</v>
      </c>
      <c r="BF208" s="102">
        <v>7600</v>
      </c>
      <c r="BG208" s="102" t="s">
        <v>93</v>
      </c>
      <c r="BH208" s="95"/>
      <c r="BI208" s="95">
        <f>VLOOKUP(D208,'部省规划资金拨付（年报数据）'!$C$8:'部省规划资金拨付（年报数据）'!$BE$464,18,FALSE)</f>
        <v>1100</v>
      </c>
      <c r="BJ208" s="43">
        <v>0</v>
      </c>
      <c r="BK208" s="43">
        <v>5770.44</v>
      </c>
      <c r="BL208" s="43"/>
      <c r="BM208" s="43">
        <v>0</v>
      </c>
      <c r="BN208" s="43">
        <v>13370</v>
      </c>
      <c r="BO208" s="43">
        <v>7600</v>
      </c>
      <c r="BP208" s="43">
        <v>5770</v>
      </c>
      <c r="BQ208" s="43"/>
      <c r="BR208" s="43"/>
      <c r="BS208" s="43"/>
      <c r="BT208" s="43">
        <f t="shared" si="31"/>
        <v>13370</v>
      </c>
      <c r="BU208" s="106" t="s">
        <v>416</v>
      </c>
      <c r="BV208" s="95" t="s">
        <v>1037</v>
      </c>
      <c r="BW208" s="107">
        <f t="shared" si="32"/>
        <v>44766.67</v>
      </c>
      <c r="BX208" s="107">
        <f t="shared" si="33"/>
        <v>-5693.5007999999998</v>
      </c>
      <c r="BY208" s="107"/>
      <c r="BZ208" s="107"/>
      <c r="CA208" s="110" t="s">
        <v>1037</v>
      </c>
      <c r="CB208" s="143" t="e">
        <f>VLOOKUP(D208,'[2]附表2-2'!$C$18:$C$185,1,FALSE)</f>
        <v>#N/A</v>
      </c>
      <c r="CC208" s="16">
        <v>4100</v>
      </c>
    </row>
    <row r="209" spans="1:82" s="17" customFormat="1" ht="36" hidden="1">
      <c r="A209" s="28">
        <v>205</v>
      </c>
      <c r="B209" s="28" t="s">
        <v>190</v>
      </c>
      <c r="C209" s="28" t="s">
        <v>711</v>
      </c>
      <c r="D209" s="30" t="s">
        <v>1399</v>
      </c>
      <c r="E209" s="31" t="s">
        <v>1400</v>
      </c>
      <c r="F209" s="31" t="s">
        <v>1401</v>
      </c>
      <c r="G209" s="32"/>
      <c r="H209" s="32"/>
      <c r="I209" s="38" t="s">
        <v>478</v>
      </c>
      <c r="J209" s="39" t="s">
        <v>1074</v>
      </c>
      <c r="K209" s="40" t="s">
        <v>88</v>
      </c>
      <c r="L209" s="38"/>
      <c r="M209" s="41" t="s">
        <v>134</v>
      </c>
      <c r="N209" s="56"/>
      <c r="O209" s="57"/>
      <c r="P209" s="55">
        <v>12.115</v>
      </c>
      <c r="Q209" s="55"/>
      <c r="R209" s="55">
        <v>12.115</v>
      </c>
      <c r="S209" s="55"/>
      <c r="T209" s="55"/>
      <c r="U209" s="55"/>
      <c r="V209" s="55">
        <v>2017</v>
      </c>
      <c r="W209" s="55">
        <v>2019</v>
      </c>
      <c r="X209" s="72" t="s">
        <v>1402</v>
      </c>
      <c r="Y209" s="72" t="s">
        <v>1403</v>
      </c>
      <c r="Z209" s="73">
        <v>15286</v>
      </c>
      <c r="AA209" s="73"/>
      <c r="AB209" s="73">
        <v>3634.5</v>
      </c>
      <c r="AC209" s="73"/>
      <c r="AD209" s="67">
        <v>11651.5</v>
      </c>
      <c r="AE209" s="67"/>
      <c r="AF209" s="67"/>
      <c r="AG209" s="67">
        <f t="shared" si="29"/>
        <v>10916</v>
      </c>
      <c r="AH209" s="67">
        <f t="shared" si="30"/>
        <v>1090.3499999999999</v>
      </c>
      <c r="AI209" s="79"/>
      <c r="AJ209" s="79"/>
      <c r="AK209" s="79"/>
      <c r="AL209" s="79"/>
      <c r="AM209" s="79"/>
      <c r="AN209" s="79"/>
      <c r="AO209" s="79"/>
      <c r="AP209" s="79"/>
      <c r="AQ209" s="79"/>
      <c r="AR209" s="79"/>
      <c r="AS209" s="55">
        <v>1800</v>
      </c>
      <c r="AT209" s="55">
        <v>540</v>
      </c>
      <c r="AU209" s="93" t="s">
        <v>246</v>
      </c>
      <c r="AV209" s="55"/>
      <c r="AW209" s="94">
        <v>3600</v>
      </c>
      <c r="AX209" s="94">
        <v>550.35</v>
      </c>
      <c r="AY209" s="95" t="s">
        <v>246</v>
      </c>
      <c r="AZ209" s="95"/>
      <c r="BA209" s="95"/>
      <c r="BB209" s="100"/>
      <c r="BC209" s="95"/>
      <c r="BD209" s="95"/>
      <c r="BE209" s="101">
        <v>5516</v>
      </c>
      <c r="BF209" s="95"/>
      <c r="BG209" s="101" t="s">
        <v>94</v>
      </c>
      <c r="BH209" s="101">
        <v>12</v>
      </c>
      <c r="BI209" s="95">
        <f>VLOOKUP(D209,'部省规划资金拨付（年报数据）'!$C$8:'部省规划资金拨付（年报数据）'!$BE$464,18,FALSE)</f>
        <v>9770</v>
      </c>
      <c r="BJ209" s="43">
        <v>0</v>
      </c>
      <c r="BK209" s="43">
        <v>1090.3499999999999</v>
      </c>
      <c r="BL209" s="43"/>
      <c r="BM209" s="43">
        <v>0</v>
      </c>
      <c r="BN209" s="43">
        <v>0</v>
      </c>
      <c r="BO209" s="43"/>
      <c r="BP209" s="43"/>
      <c r="BQ209" s="43"/>
      <c r="BR209" s="43">
        <v>644</v>
      </c>
      <c r="BS209" s="43">
        <v>446</v>
      </c>
      <c r="BT209" s="43">
        <f t="shared" si="31"/>
        <v>1090</v>
      </c>
      <c r="BU209" s="106" t="s">
        <v>416</v>
      </c>
      <c r="BV209" s="95" t="s">
        <v>417</v>
      </c>
      <c r="BW209" s="107">
        <f t="shared" si="32"/>
        <v>2971.5</v>
      </c>
      <c r="BX209" s="107">
        <f t="shared" si="33"/>
        <v>-3634.5</v>
      </c>
      <c r="BY209" s="107"/>
      <c r="BZ209" s="107"/>
      <c r="CA209" s="110" t="s">
        <v>417</v>
      </c>
      <c r="CB209" s="143" t="str">
        <f>VLOOKUP(D209,'[2]附表2-2'!$C$18:$C$185,1,FALSE)</f>
        <v>临澧合口大桥至杉板卜家村</v>
      </c>
      <c r="CC209" s="16">
        <v>14350</v>
      </c>
      <c r="CD209" s="15">
        <f>CC209/Z209</f>
        <v>0.93876749967290329</v>
      </c>
    </row>
    <row r="210" spans="1:82" s="17" customFormat="1" ht="36" hidden="1">
      <c r="A210" s="28">
        <v>206</v>
      </c>
      <c r="B210" s="28" t="s">
        <v>293</v>
      </c>
      <c r="C210" s="28" t="s">
        <v>835</v>
      </c>
      <c r="D210" s="30" t="s">
        <v>1404</v>
      </c>
      <c r="E210" s="31" t="s">
        <v>1405</v>
      </c>
      <c r="F210" s="31" t="s">
        <v>1405</v>
      </c>
      <c r="G210" s="32" t="s">
        <v>1405</v>
      </c>
      <c r="H210" s="32" t="s">
        <v>1406</v>
      </c>
      <c r="I210" s="38" t="s">
        <v>478</v>
      </c>
      <c r="J210" s="39" t="s">
        <v>87</v>
      </c>
      <c r="K210" s="40" t="s">
        <v>88</v>
      </c>
      <c r="L210" s="38"/>
      <c r="M210" s="191" t="s">
        <v>765</v>
      </c>
      <c r="N210" s="42" t="s">
        <v>113</v>
      </c>
      <c r="O210" s="43">
        <v>23.82</v>
      </c>
      <c r="P210" s="55">
        <v>24.31</v>
      </c>
      <c r="Q210" s="66"/>
      <c r="R210" s="66">
        <v>24.31</v>
      </c>
      <c r="S210" s="66"/>
      <c r="T210" s="66"/>
      <c r="U210" s="66"/>
      <c r="V210" s="48">
        <v>2017</v>
      </c>
      <c r="W210" s="48">
        <v>2019</v>
      </c>
      <c r="X210" s="71" t="s">
        <v>1407</v>
      </c>
      <c r="Y210" s="72" t="s">
        <v>1408</v>
      </c>
      <c r="Z210" s="73">
        <v>23287</v>
      </c>
      <c r="AA210" s="73">
        <v>15688.633099999999</v>
      </c>
      <c r="AB210" s="73">
        <v>11309</v>
      </c>
      <c r="AC210" s="73">
        <v>11309</v>
      </c>
      <c r="AD210" s="79">
        <v>11978</v>
      </c>
      <c r="AE210" s="89"/>
      <c r="AF210" s="89"/>
      <c r="AG210" s="67">
        <f t="shared" si="29"/>
        <v>24300.9</v>
      </c>
      <c r="AH210" s="67">
        <f t="shared" si="30"/>
        <v>0.3000000000001819</v>
      </c>
      <c r="AI210" s="79"/>
      <c r="AJ210" s="79"/>
      <c r="AK210" s="79"/>
      <c r="AL210" s="79"/>
      <c r="AM210" s="79"/>
      <c r="AN210" s="79"/>
      <c r="AO210" s="79"/>
      <c r="AP210" s="79"/>
      <c r="AQ210" s="79"/>
      <c r="AR210" s="79"/>
      <c r="AS210" s="55">
        <v>4200</v>
      </c>
      <c r="AT210" s="55">
        <v>1207.5</v>
      </c>
      <c r="AU210" s="93" t="s">
        <v>246</v>
      </c>
      <c r="AV210" s="55"/>
      <c r="AW210" s="94">
        <v>12100.9</v>
      </c>
      <c r="AX210" s="94">
        <v>6708.8</v>
      </c>
      <c r="AY210" s="95" t="s">
        <v>93</v>
      </c>
      <c r="AZ210" s="95"/>
      <c r="BA210" s="95"/>
      <c r="BB210" s="100">
        <v>-7916</v>
      </c>
      <c r="BC210" s="95" t="s">
        <v>1187</v>
      </c>
      <c r="BD210" s="95"/>
      <c r="BE210" s="102">
        <v>8000</v>
      </c>
      <c r="BF210" s="95"/>
      <c r="BG210" s="102" t="s">
        <v>1076</v>
      </c>
      <c r="BH210" s="95"/>
      <c r="BI210" s="95">
        <f>VLOOKUP(D210,'部省规划资金拨付（年报数据）'!$C$8:'部省规划资金拨付（年报数据）'!$BE$464,18,FALSE)</f>
        <v>6500</v>
      </c>
      <c r="BJ210" s="43">
        <v>6000</v>
      </c>
      <c r="BK210" s="43">
        <v>-5999.7</v>
      </c>
      <c r="BL210" s="43"/>
      <c r="BM210" s="43">
        <v>6000</v>
      </c>
      <c r="BN210" s="43">
        <v>0</v>
      </c>
      <c r="BO210" s="43"/>
      <c r="BP210" s="43"/>
      <c r="BQ210" s="43"/>
      <c r="BR210" s="43"/>
      <c r="BS210" s="43"/>
      <c r="BT210" s="43">
        <f t="shared" si="31"/>
        <v>6000</v>
      </c>
      <c r="BU210" s="106" t="s">
        <v>416</v>
      </c>
      <c r="BV210" s="106" t="s">
        <v>1077</v>
      </c>
      <c r="BW210" s="107">
        <f t="shared" si="32"/>
        <v>11478</v>
      </c>
      <c r="BX210" s="107">
        <f t="shared" si="33"/>
        <v>4379.6330999999991</v>
      </c>
      <c r="BY210" s="107">
        <f t="shared" ref="BY210:BY219" si="37">MIN(BW210,BX210)</f>
        <v>4379.6330999999991</v>
      </c>
      <c r="BZ210" s="107"/>
      <c r="CA210" s="110"/>
      <c r="CB210" s="143" t="str">
        <f>VLOOKUP(D210,'[2]附表2-2'!$C$18:$C$185,1,FALSE)</f>
        <v>G234嘉禾汉石-梓木圩</v>
      </c>
      <c r="CC210" s="16">
        <v>0</v>
      </c>
    </row>
    <row r="211" spans="1:82" s="17" customFormat="1" ht="36" hidden="1">
      <c r="A211" s="28">
        <v>207</v>
      </c>
      <c r="B211" s="28" t="s">
        <v>79</v>
      </c>
      <c r="C211" s="28" t="s">
        <v>96</v>
      </c>
      <c r="D211" s="33" t="s">
        <v>1409</v>
      </c>
      <c r="E211" s="31" t="s">
        <v>1410</v>
      </c>
      <c r="F211" s="31" t="s">
        <v>1410</v>
      </c>
      <c r="G211" s="32" t="s">
        <v>1409</v>
      </c>
      <c r="H211" s="32" t="s">
        <v>1411</v>
      </c>
      <c r="I211" s="38" t="s">
        <v>478</v>
      </c>
      <c r="J211" s="39" t="s">
        <v>87</v>
      </c>
      <c r="K211" s="40" t="s">
        <v>88</v>
      </c>
      <c r="L211" s="38"/>
      <c r="M211" s="41" t="s">
        <v>89</v>
      </c>
      <c r="N211" s="42" t="s">
        <v>113</v>
      </c>
      <c r="O211" s="43">
        <v>9</v>
      </c>
      <c r="P211" s="55">
        <v>9.35</v>
      </c>
      <c r="Q211" s="62">
        <v>9.35</v>
      </c>
      <c r="R211" s="62"/>
      <c r="S211" s="62"/>
      <c r="T211" s="62"/>
      <c r="U211" s="62"/>
      <c r="V211" s="55">
        <v>2017</v>
      </c>
      <c r="W211" s="62">
        <v>2020</v>
      </c>
      <c r="X211" s="71" t="s">
        <v>1412</v>
      </c>
      <c r="Y211" s="197"/>
      <c r="Z211" s="73">
        <v>49876</v>
      </c>
      <c r="AA211" s="73">
        <v>35112.703999999998</v>
      </c>
      <c r="AB211" s="73">
        <v>5142.5</v>
      </c>
      <c r="AC211" s="73">
        <v>9900</v>
      </c>
      <c r="AD211" s="67">
        <v>44733.5</v>
      </c>
      <c r="AE211" s="67"/>
      <c r="AF211" s="67"/>
      <c r="AG211" s="67">
        <f t="shared" si="29"/>
        <v>29900</v>
      </c>
      <c r="AH211" s="67">
        <f t="shared" si="30"/>
        <v>771.375</v>
      </c>
      <c r="AI211" s="79"/>
      <c r="AJ211" s="79"/>
      <c r="AK211" s="79"/>
      <c r="AL211" s="79"/>
      <c r="AM211" s="79"/>
      <c r="AN211" s="79"/>
      <c r="AO211" s="79"/>
      <c r="AP211" s="79"/>
      <c r="AQ211" s="79"/>
      <c r="AR211" s="79"/>
      <c r="AS211" s="55">
        <v>9900</v>
      </c>
      <c r="AT211" s="55">
        <v>771.375</v>
      </c>
      <c r="AU211" s="93" t="s">
        <v>246</v>
      </c>
      <c r="AV211" s="55"/>
      <c r="AW211" s="94"/>
      <c r="AX211" s="94"/>
      <c r="AY211" s="95"/>
      <c r="AZ211" s="95"/>
      <c r="BA211" s="95"/>
      <c r="BB211" s="100"/>
      <c r="BC211" s="95"/>
      <c r="BD211" s="95"/>
      <c r="BE211" s="101">
        <v>20000</v>
      </c>
      <c r="BF211" s="95"/>
      <c r="BG211" s="101" t="s">
        <v>1413</v>
      </c>
      <c r="BH211" s="95"/>
      <c r="BI211" s="95"/>
      <c r="BJ211" s="43">
        <v>0</v>
      </c>
      <c r="BK211" s="43">
        <v>771.375</v>
      </c>
      <c r="BL211" s="43"/>
      <c r="BM211" s="43">
        <v>0</v>
      </c>
      <c r="BN211" s="43">
        <v>771</v>
      </c>
      <c r="BO211" s="43"/>
      <c r="BP211" s="43">
        <v>771</v>
      </c>
      <c r="BQ211" s="43"/>
      <c r="BR211" s="43"/>
      <c r="BS211" s="43"/>
      <c r="BT211" s="43">
        <f t="shared" si="31"/>
        <v>771</v>
      </c>
      <c r="BU211" s="106" t="s">
        <v>416</v>
      </c>
      <c r="BV211" s="106" t="s">
        <v>1077</v>
      </c>
      <c r="BW211" s="107">
        <f t="shared" si="32"/>
        <v>45504.5</v>
      </c>
      <c r="BX211" s="107">
        <f t="shared" si="33"/>
        <v>29970.203999999998</v>
      </c>
      <c r="BY211" s="107">
        <f t="shared" si="37"/>
        <v>29970.203999999998</v>
      </c>
      <c r="BZ211" s="107"/>
      <c r="CA211" s="110"/>
      <c r="CB211" s="143" t="str">
        <f>VLOOKUP(D211,'[2]附表2-2'!$C$18:$C$185,1,FALSE)</f>
        <v>G106浏阳绕城线</v>
      </c>
      <c r="CC211" s="16">
        <v>0</v>
      </c>
    </row>
    <row r="212" spans="1:82" s="17" customFormat="1" ht="72" hidden="1">
      <c r="A212" s="28">
        <v>208</v>
      </c>
      <c r="B212" s="28" t="s">
        <v>110</v>
      </c>
      <c r="C212" s="28" t="s">
        <v>1147</v>
      </c>
      <c r="D212" s="30" t="s">
        <v>1414</v>
      </c>
      <c r="E212" s="31" t="s">
        <v>1414</v>
      </c>
      <c r="F212" s="31" t="s">
        <v>1415</v>
      </c>
      <c r="G212" s="32" t="s">
        <v>1416</v>
      </c>
      <c r="H212" s="32" t="s">
        <v>1417</v>
      </c>
      <c r="I212" s="38" t="s">
        <v>478</v>
      </c>
      <c r="J212" s="39" t="s">
        <v>87</v>
      </c>
      <c r="K212" s="40" t="s">
        <v>88</v>
      </c>
      <c r="L212" s="38"/>
      <c r="M212" s="51" t="s">
        <v>89</v>
      </c>
      <c r="N212" s="42" t="s">
        <v>90</v>
      </c>
      <c r="O212" s="43">
        <v>13.64</v>
      </c>
      <c r="P212" s="55">
        <v>13.64</v>
      </c>
      <c r="Q212" s="55">
        <v>13.64</v>
      </c>
      <c r="R212" s="55"/>
      <c r="S212" s="55"/>
      <c r="T212" s="55"/>
      <c r="U212" s="55"/>
      <c r="V212" s="66">
        <v>2017</v>
      </c>
      <c r="W212" s="66">
        <v>2019</v>
      </c>
      <c r="X212" s="71" t="s">
        <v>1418</v>
      </c>
      <c r="Y212" s="72" t="s">
        <v>1419</v>
      </c>
      <c r="Z212" s="73">
        <v>54659.86</v>
      </c>
      <c r="AA212" s="73">
        <v>38137.756300000001</v>
      </c>
      <c r="AB212" s="73">
        <v>12685</v>
      </c>
      <c r="AC212" s="73">
        <v>11457.6</v>
      </c>
      <c r="AD212" s="73">
        <v>41974.86</v>
      </c>
      <c r="AE212" s="55"/>
      <c r="AF212" s="55"/>
      <c r="AG212" s="67">
        <f t="shared" si="29"/>
        <v>54659.86</v>
      </c>
      <c r="AH212" s="67">
        <f t="shared" si="30"/>
        <v>12685</v>
      </c>
      <c r="AI212" s="79"/>
      <c r="AJ212" s="79"/>
      <c r="AK212" s="79"/>
      <c r="AL212" s="79"/>
      <c r="AM212" s="79"/>
      <c r="AN212" s="79"/>
      <c r="AO212" s="79"/>
      <c r="AP212" s="79"/>
      <c r="AQ212" s="79"/>
      <c r="AR212" s="79"/>
      <c r="AS212" s="55">
        <v>27329.93</v>
      </c>
      <c r="AT212" s="55">
        <v>5600</v>
      </c>
      <c r="AU212" s="93" t="s">
        <v>93</v>
      </c>
      <c r="AV212" s="55"/>
      <c r="AW212" s="94">
        <v>27329.93</v>
      </c>
      <c r="AX212" s="94">
        <v>7085</v>
      </c>
      <c r="AY212" s="95" t="s">
        <v>94</v>
      </c>
      <c r="AZ212" s="95">
        <v>13.64</v>
      </c>
      <c r="BA212" s="95"/>
      <c r="BB212" s="100"/>
      <c r="BC212" s="95"/>
      <c r="BD212" s="95"/>
      <c r="BE212" s="95"/>
      <c r="BF212" s="95"/>
      <c r="BG212" s="95"/>
      <c r="BH212" s="95"/>
      <c r="BI212" s="95"/>
      <c r="BJ212" s="43">
        <v>11058</v>
      </c>
      <c r="BK212" s="43">
        <v>1627</v>
      </c>
      <c r="BL212" s="43"/>
      <c r="BM212" s="43">
        <v>11058</v>
      </c>
      <c r="BN212" s="43">
        <v>1627</v>
      </c>
      <c r="BO212" s="43"/>
      <c r="BP212" s="43">
        <v>1627</v>
      </c>
      <c r="BQ212" s="43"/>
      <c r="BR212" s="43"/>
      <c r="BS212" s="43"/>
      <c r="BT212" s="43">
        <f t="shared" si="31"/>
        <v>12685</v>
      </c>
      <c r="BU212" s="106" t="s">
        <v>416</v>
      </c>
      <c r="BV212" s="106" t="s">
        <v>1077</v>
      </c>
      <c r="BW212" s="107">
        <f t="shared" si="32"/>
        <v>54659.86</v>
      </c>
      <c r="BX212" s="107">
        <f t="shared" si="33"/>
        <v>25452.756300000001</v>
      </c>
      <c r="BY212" s="107">
        <f t="shared" si="37"/>
        <v>25452.756300000001</v>
      </c>
      <c r="BZ212" s="107"/>
      <c r="CA212" s="110"/>
      <c r="CB212" s="143" t="e">
        <f>VLOOKUP(D212,'[2]附表2-2'!$C$18:$C$185,1,FALSE)</f>
        <v>#N/A</v>
      </c>
      <c r="CC212" s="16"/>
    </row>
    <row r="213" spans="1:82" s="17" customFormat="1" ht="36" hidden="1">
      <c r="A213" s="28">
        <v>209</v>
      </c>
      <c r="B213" s="28" t="s">
        <v>116</v>
      </c>
      <c r="C213" s="28" t="s">
        <v>1420</v>
      </c>
      <c r="D213" s="30" t="s">
        <v>1421</v>
      </c>
      <c r="E213" s="31" t="s">
        <v>1421</v>
      </c>
      <c r="F213" s="31" t="s">
        <v>1421</v>
      </c>
      <c r="G213" s="32" t="s">
        <v>1421</v>
      </c>
      <c r="H213" s="32" t="s">
        <v>1421</v>
      </c>
      <c r="I213" s="38" t="s">
        <v>478</v>
      </c>
      <c r="J213" s="39" t="s">
        <v>87</v>
      </c>
      <c r="K213" s="40" t="s">
        <v>88</v>
      </c>
      <c r="L213" s="38"/>
      <c r="M213" s="129" t="s">
        <v>165</v>
      </c>
      <c r="N213" s="42" t="s">
        <v>113</v>
      </c>
      <c r="O213" s="43">
        <v>56.646999999999998</v>
      </c>
      <c r="P213" s="48">
        <v>57</v>
      </c>
      <c r="Q213" s="48">
        <v>28</v>
      </c>
      <c r="R213" s="48">
        <v>29</v>
      </c>
      <c r="S213" s="60"/>
      <c r="T213" s="60"/>
      <c r="U213" s="60"/>
      <c r="V213" s="128">
        <v>2017</v>
      </c>
      <c r="W213" s="48">
        <v>2020</v>
      </c>
      <c r="X213" s="72" t="s">
        <v>1422</v>
      </c>
      <c r="Y213" s="72" t="s">
        <v>1423</v>
      </c>
      <c r="Z213" s="73">
        <v>169947</v>
      </c>
      <c r="AA213" s="73">
        <v>111581</v>
      </c>
      <c r="AB213" s="73">
        <v>25550</v>
      </c>
      <c r="AC213" s="73">
        <v>0</v>
      </c>
      <c r="AD213" s="67">
        <v>144397</v>
      </c>
      <c r="AE213" s="55"/>
      <c r="AF213" s="55"/>
      <c r="AG213" s="67">
        <f t="shared" si="29"/>
        <v>24350</v>
      </c>
      <c r="AH213" s="67">
        <f t="shared" si="30"/>
        <v>7665</v>
      </c>
      <c r="AI213" s="79"/>
      <c r="AJ213" s="79"/>
      <c r="AK213" s="79"/>
      <c r="AL213" s="79"/>
      <c r="AM213" s="79"/>
      <c r="AN213" s="79"/>
      <c r="AO213" s="79"/>
      <c r="AP213" s="79"/>
      <c r="AQ213" s="79"/>
      <c r="AR213" s="79"/>
      <c r="AS213" s="55">
        <v>9540</v>
      </c>
      <c r="AT213" s="55">
        <v>3839.6325000000002</v>
      </c>
      <c r="AU213" s="93" t="s">
        <v>246</v>
      </c>
      <c r="AV213" s="55"/>
      <c r="AW213" s="94">
        <v>14310</v>
      </c>
      <c r="AX213" s="94">
        <v>3825.3674999999998</v>
      </c>
      <c r="AY213" s="95" t="s">
        <v>246</v>
      </c>
      <c r="AZ213" s="95"/>
      <c r="BA213" s="95"/>
      <c r="BB213" s="100"/>
      <c r="BC213" s="95"/>
      <c r="BD213" s="95"/>
      <c r="BE213" s="199">
        <v>500</v>
      </c>
      <c r="BF213" s="95"/>
      <c r="BG213" s="95"/>
      <c r="BH213" s="95"/>
      <c r="BI213" s="95"/>
      <c r="BJ213" s="43">
        <v>0</v>
      </c>
      <c r="BK213" s="43">
        <v>7665</v>
      </c>
      <c r="BL213" s="43"/>
      <c r="BM213" s="43">
        <v>0</v>
      </c>
      <c r="BN213" s="43">
        <v>7665</v>
      </c>
      <c r="BO213" s="43"/>
      <c r="BP213" s="43">
        <v>7665</v>
      </c>
      <c r="BQ213" s="43"/>
      <c r="BR213" s="43"/>
      <c r="BS213" s="43"/>
      <c r="BT213" s="43">
        <f t="shared" si="31"/>
        <v>7665</v>
      </c>
      <c r="BU213" s="106" t="s">
        <v>416</v>
      </c>
      <c r="BV213" s="106" t="s">
        <v>1077</v>
      </c>
      <c r="BW213" s="107">
        <f t="shared" si="32"/>
        <v>152062</v>
      </c>
      <c r="BX213" s="107">
        <f t="shared" si="33"/>
        <v>86031</v>
      </c>
      <c r="BY213" s="107">
        <f t="shared" si="37"/>
        <v>86031</v>
      </c>
      <c r="BZ213" s="107"/>
      <c r="CA213" s="110"/>
      <c r="CB213" s="143" t="str">
        <f>VLOOKUP(D213,'[2]附表2-2'!$C$18:$C$185,1,FALSE)</f>
        <v>G234常宁新河-蒲竹</v>
      </c>
      <c r="CC213" s="16">
        <v>0</v>
      </c>
    </row>
    <row r="214" spans="1:82" s="17" customFormat="1" ht="36">
      <c r="A214" s="28">
        <v>210</v>
      </c>
      <c r="B214" s="28" t="s">
        <v>79</v>
      </c>
      <c r="C214" s="28" t="s">
        <v>474</v>
      </c>
      <c r="D214" s="36" t="s">
        <v>1424</v>
      </c>
      <c r="E214" s="31" t="s">
        <v>1425</v>
      </c>
      <c r="F214" s="31" t="s">
        <v>1426</v>
      </c>
      <c r="G214" s="32" t="s">
        <v>1427</v>
      </c>
      <c r="H214" s="32"/>
      <c r="I214" s="38" t="s">
        <v>478</v>
      </c>
      <c r="J214" s="39" t="s">
        <v>87</v>
      </c>
      <c r="K214" s="54" t="s">
        <v>88</v>
      </c>
      <c r="L214" s="38"/>
      <c r="M214" s="41" t="s">
        <v>89</v>
      </c>
      <c r="N214" s="42" t="s">
        <v>90</v>
      </c>
      <c r="O214" s="43">
        <v>8</v>
      </c>
      <c r="P214" s="62">
        <v>8</v>
      </c>
      <c r="Q214" s="62">
        <v>8</v>
      </c>
      <c r="R214" s="62"/>
      <c r="S214" s="62"/>
      <c r="T214" s="62"/>
      <c r="U214" s="62"/>
      <c r="V214" s="62">
        <v>2019</v>
      </c>
      <c r="W214" s="62">
        <v>2021</v>
      </c>
      <c r="X214" s="72" t="s">
        <v>1428</v>
      </c>
      <c r="Y214" s="72" t="s">
        <v>1429</v>
      </c>
      <c r="Z214" s="73">
        <v>52939</v>
      </c>
      <c r="AA214" s="73">
        <v>29042.26</v>
      </c>
      <c r="AB214" s="73">
        <v>2782</v>
      </c>
      <c r="AC214" s="73"/>
      <c r="AD214" s="67">
        <v>50157</v>
      </c>
      <c r="AE214" s="67"/>
      <c r="AF214" s="67"/>
      <c r="AG214" s="67">
        <f t="shared" si="29"/>
        <v>37057</v>
      </c>
      <c r="AH214" s="67">
        <f t="shared" si="30"/>
        <v>834.6</v>
      </c>
      <c r="AI214" s="79"/>
      <c r="AJ214" s="79"/>
      <c r="AK214" s="79"/>
      <c r="AL214" s="79"/>
      <c r="AM214" s="79"/>
      <c r="AN214" s="79"/>
      <c r="AO214" s="79"/>
      <c r="AP214" s="79"/>
      <c r="AQ214" s="79"/>
      <c r="AR214" s="79"/>
      <c r="AS214" s="55"/>
      <c r="AT214" s="55"/>
      <c r="AU214" s="93"/>
      <c r="AV214" s="55"/>
      <c r="AW214" s="94"/>
      <c r="AX214" s="94"/>
      <c r="AY214" s="95"/>
      <c r="AZ214" s="95"/>
      <c r="BA214" s="95">
        <v>10000</v>
      </c>
      <c r="BB214" s="100">
        <v>834.6</v>
      </c>
      <c r="BC214" s="95" t="s">
        <v>93</v>
      </c>
      <c r="BD214" s="95"/>
      <c r="BE214" s="101">
        <v>27057</v>
      </c>
      <c r="BF214" s="95"/>
      <c r="BG214" s="101" t="s">
        <v>93</v>
      </c>
      <c r="BH214" s="95"/>
      <c r="BI214" s="95">
        <f>VLOOKUP(D214,'部省规划资金拨付（年报数据）'!$C$8:'部省规划资金拨付（年报数据）'!$BE$464,18,FALSE)</f>
        <v>4000</v>
      </c>
      <c r="BJ214" s="43">
        <v>384</v>
      </c>
      <c r="BK214" s="43">
        <v>450.6</v>
      </c>
      <c r="BL214" s="43"/>
      <c r="BM214" s="43">
        <v>384</v>
      </c>
      <c r="BN214" s="43">
        <v>0</v>
      </c>
      <c r="BO214" s="43"/>
      <c r="BP214" s="43"/>
      <c r="BQ214" s="43"/>
      <c r="BR214" s="43"/>
      <c r="BS214" s="43"/>
      <c r="BT214" s="43">
        <f t="shared" si="31"/>
        <v>384</v>
      </c>
      <c r="BU214" s="106" t="s">
        <v>416</v>
      </c>
      <c r="BV214" s="106" t="s">
        <v>1077</v>
      </c>
      <c r="BW214" s="107">
        <f t="shared" si="32"/>
        <v>46541</v>
      </c>
      <c r="BX214" s="107">
        <f t="shared" si="33"/>
        <v>26260.26</v>
      </c>
      <c r="BY214" s="107">
        <f t="shared" si="37"/>
        <v>26260.26</v>
      </c>
      <c r="BZ214" s="107"/>
      <c r="CA214" s="110" t="s">
        <v>1037</v>
      </c>
      <c r="CB214" s="143" t="e">
        <f>VLOOKUP(D214,'[2]附表2-2'!$C$18:$C$185,1,FALSE)</f>
        <v>#N/A</v>
      </c>
      <c r="CC214" s="16">
        <v>14000</v>
      </c>
      <c r="CD214" s="15">
        <f>CC214/Z214</f>
        <v>0.26445531649634485</v>
      </c>
    </row>
    <row r="215" spans="1:82" s="17" customFormat="1" ht="36" hidden="1">
      <c r="A215" s="28">
        <v>211</v>
      </c>
      <c r="B215" s="28" t="s">
        <v>293</v>
      </c>
      <c r="C215" s="28" t="s">
        <v>858</v>
      </c>
      <c r="D215" s="30" t="s">
        <v>1430</v>
      </c>
      <c r="E215" s="31" t="s">
        <v>1430</v>
      </c>
      <c r="F215" s="31" t="s">
        <v>1430</v>
      </c>
      <c r="G215" s="32" t="s">
        <v>1430</v>
      </c>
      <c r="H215" s="32" t="s">
        <v>1430</v>
      </c>
      <c r="I215" s="38" t="s">
        <v>478</v>
      </c>
      <c r="J215" s="39" t="s">
        <v>87</v>
      </c>
      <c r="K215" s="40" t="s">
        <v>88</v>
      </c>
      <c r="L215" s="38"/>
      <c r="M215" s="53" t="s">
        <v>765</v>
      </c>
      <c r="N215" s="42" t="s">
        <v>113</v>
      </c>
      <c r="O215" s="43">
        <v>7.8</v>
      </c>
      <c r="P215" s="55">
        <v>7.78</v>
      </c>
      <c r="Q215" s="48">
        <v>7.78</v>
      </c>
      <c r="R215" s="48"/>
      <c r="S215" s="48"/>
      <c r="T215" s="48"/>
      <c r="U215" s="66"/>
      <c r="V215" s="48">
        <v>2017</v>
      </c>
      <c r="W215" s="48">
        <v>2019</v>
      </c>
      <c r="X215" s="71" t="s">
        <v>1431</v>
      </c>
      <c r="Y215" s="72" t="s">
        <v>1432</v>
      </c>
      <c r="Z215" s="73">
        <v>44914.47</v>
      </c>
      <c r="AA215" s="73">
        <v>33441.14</v>
      </c>
      <c r="AB215" s="73">
        <v>4279</v>
      </c>
      <c r="AC215" s="73">
        <v>12448</v>
      </c>
      <c r="AD215" s="79">
        <v>40635.47</v>
      </c>
      <c r="AE215" s="89"/>
      <c r="AF215" s="89"/>
      <c r="AG215" s="67">
        <f t="shared" si="29"/>
        <v>31457.235000000001</v>
      </c>
      <c r="AH215" s="67">
        <f t="shared" si="30"/>
        <v>2994.3</v>
      </c>
      <c r="AI215" s="79"/>
      <c r="AJ215" s="79"/>
      <c r="AK215" s="79"/>
      <c r="AL215" s="79"/>
      <c r="AM215" s="79"/>
      <c r="AN215" s="79"/>
      <c r="AO215" s="79"/>
      <c r="AP215" s="79"/>
      <c r="AQ215" s="79"/>
      <c r="AR215" s="79"/>
      <c r="AS215" s="55">
        <v>5400</v>
      </c>
      <c r="AT215" s="55">
        <v>742.5</v>
      </c>
      <c r="AU215" s="93" t="s">
        <v>246</v>
      </c>
      <c r="AV215" s="55"/>
      <c r="AW215" s="94">
        <v>17057.235000000001</v>
      </c>
      <c r="AX215" s="94">
        <v>2252.8000000000002</v>
      </c>
      <c r="AY215" s="95" t="s">
        <v>93</v>
      </c>
      <c r="AZ215" s="95"/>
      <c r="BA215" s="95"/>
      <c r="BB215" s="100">
        <v>-2995</v>
      </c>
      <c r="BC215" s="95" t="s">
        <v>1187</v>
      </c>
      <c r="BD215" s="95"/>
      <c r="BE215" s="102">
        <v>9000</v>
      </c>
      <c r="BF215" s="102">
        <v>2994</v>
      </c>
      <c r="BG215" s="102" t="s">
        <v>93</v>
      </c>
      <c r="BH215" s="95"/>
      <c r="BI215" s="95">
        <f>VLOOKUP(D215,'部省规划资金拨付（年报数据）'!$C$8:'部省规划资金拨付（年报数据）'!$BE$464,18,FALSE)</f>
        <v>25831.7</v>
      </c>
      <c r="BJ215" s="43">
        <v>742.5</v>
      </c>
      <c r="BK215" s="43">
        <v>-742.2</v>
      </c>
      <c r="BL215" s="43"/>
      <c r="BM215" s="43">
        <v>742.5</v>
      </c>
      <c r="BN215" s="43">
        <v>2252</v>
      </c>
      <c r="BO215" s="43">
        <v>2994</v>
      </c>
      <c r="BP215" s="43">
        <v>-742</v>
      </c>
      <c r="BQ215" s="43"/>
      <c r="BR215" s="43"/>
      <c r="BS215" s="43"/>
      <c r="BT215" s="43">
        <f t="shared" si="31"/>
        <v>2994.5</v>
      </c>
      <c r="BU215" s="106" t="s">
        <v>416</v>
      </c>
      <c r="BV215" s="106" t="s">
        <v>1037</v>
      </c>
      <c r="BW215" s="107">
        <f t="shared" si="32"/>
        <v>17798.27</v>
      </c>
      <c r="BX215" s="107">
        <f t="shared" si="33"/>
        <v>29162.14</v>
      </c>
      <c r="BY215" s="107">
        <f t="shared" si="37"/>
        <v>17798.27</v>
      </c>
      <c r="BZ215" s="107"/>
      <c r="CA215" s="110" t="s">
        <v>1037</v>
      </c>
      <c r="CB215" s="143" t="str">
        <f>VLOOKUP(D215,'[2]附表2-2'!$C$18:$C$185,1,FALSE)</f>
        <v>G240资兴高码-东江</v>
      </c>
      <c r="CC215" s="16">
        <v>25831.7</v>
      </c>
    </row>
    <row r="216" spans="1:82" s="17" customFormat="1" ht="48" hidden="1">
      <c r="A216" s="28">
        <v>212</v>
      </c>
      <c r="B216" s="28" t="s">
        <v>293</v>
      </c>
      <c r="C216" s="28" t="s">
        <v>1014</v>
      </c>
      <c r="D216" s="32" t="s">
        <v>1433</v>
      </c>
      <c r="E216" s="31" t="s">
        <v>1434</v>
      </c>
      <c r="F216" s="31" t="s">
        <v>1434</v>
      </c>
      <c r="G216" s="32" t="s">
        <v>1435</v>
      </c>
      <c r="H216" s="32" t="s">
        <v>1436</v>
      </c>
      <c r="I216" s="38" t="s">
        <v>478</v>
      </c>
      <c r="J216" s="39" t="s">
        <v>87</v>
      </c>
      <c r="K216" s="44" t="s">
        <v>140</v>
      </c>
      <c r="L216" s="38" t="s">
        <v>141</v>
      </c>
      <c r="M216" s="191" t="s">
        <v>765</v>
      </c>
      <c r="N216" s="42" t="s">
        <v>119</v>
      </c>
      <c r="O216" s="43">
        <v>12.788</v>
      </c>
      <c r="P216" s="55">
        <v>12.788</v>
      </c>
      <c r="Q216" s="89">
        <v>12.788</v>
      </c>
      <c r="R216" s="89"/>
      <c r="S216" s="89"/>
      <c r="T216" s="68"/>
      <c r="U216" s="66"/>
      <c r="V216" s="48">
        <v>2017</v>
      </c>
      <c r="W216" s="48">
        <v>2020</v>
      </c>
      <c r="X216" s="71" t="s">
        <v>1437</v>
      </c>
      <c r="Y216" s="72" t="s">
        <v>1438</v>
      </c>
      <c r="Z216" s="73">
        <v>40654.44</v>
      </c>
      <c r="AA216" s="73">
        <v>27708.1525</v>
      </c>
      <c r="AB216" s="73">
        <v>3836.4</v>
      </c>
      <c r="AC216" s="73">
        <v>9052</v>
      </c>
      <c r="AD216" s="79">
        <v>36818.04</v>
      </c>
      <c r="AE216" s="89"/>
      <c r="AF216" s="89"/>
      <c r="AG216" s="67">
        <f t="shared" si="29"/>
        <v>32527.22</v>
      </c>
      <c r="AH216" s="67">
        <f t="shared" si="30"/>
        <v>0.48000000000001819</v>
      </c>
      <c r="AI216" s="79"/>
      <c r="AJ216" s="79"/>
      <c r="AK216" s="79"/>
      <c r="AL216" s="79"/>
      <c r="AM216" s="79"/>
      <c r="AN216" s="79"/>
      <c r="AO216" s="79"/>
      <c r="AP216" s="79"/>
      <c r="AQ216" s="79"/>
      <c r="AR216" s="79"/>
      <c r="AS216" s="55">
        <v>4080</v>
      </c>
      <c r="AT216" s="55">
        <v>720</v>
      </c>
      <c r="AU216" s="93" t="s">
        <v>246</v>
      </c>
      <c r="AV216" s="55"/>
      <c r="AW216" s="94">
        <v>16247.22</v>
      </c>
      <c r="AX216" s="94">
        <v>1965.48</v>
      </c>
      <c r="AY216" s="95" t="s">
        <v>93</v>
      </c>
      <c r="AZ216" s="95"/>
      <c r="BA216" s="95"/>
      <c r="BB216" s="100">
        <v>-2685</v>
      </c>
      <c r="BC216" s="95" t="s">
        <v>1187</v>
      </c>
      <c r="BD216" s="95"/>
      <c r="BE216" s="102">
        <v>12200</v>
      </c>
      <c r="BF216" s="95"/>
      <c r="BG216" s="102" t="s">
        <v>1076</v>
      </c>
      <c r="BH216" s="95"/>
      <c r="BI216" s="95">
        <f>VLOOKUP(D216,'部省规划资金拨付（年报数据）'!$C$8:'部省规划资金拨付（年报数据）'!$BE$464,18,FALSE)</f>
        <v>6300</v>
      </c>
      <c r="BJ216" s="43">
        <v>2303</v>
      </c>
      <c r="BK216" s="43">
        <v>-2302.52</v>
      </c>
      <c r="BL216" s="43"/>
      <c r="BM216" s="43">
        <v>2303</v>
      </c>
      <c r="BN216" s="43">
        <v>0</v>
      </c>
      <c r="BO216" s="43"/>
      <c r="BP216" s="43"/>
      <c r="BQ216" s="43"/>
      <c r="BR216" s="43"/>
      <c r="BS216" s="43"/>
      <c r="BT216" s="43">
        <f t="shared" si="31"/>
        <v>2303</v>
      </c>
      <c r="BU216" s="106" t="s">
        <v>416</v>
      </c>
      <c r="BV216" s="106" t="s">
        <v>1439</v>
      </c>
      <c r="BW216" s="107">
        <f t="shared" si="32"/>
        <v>32821.040000000001</v>
      </c>
      <c r="BX216" s="107">
        <f t="shared" si="33"/>
        <v>23871.752499999999</v>
      </c>
      <c r="BY216" s="107">
        <f t="shared" si="37"/>
        <v>23871.752499999999</v>
      </c>
      <c r="BZ216" s="107"/>
      <c r="CA216" s="110" t="s">
        <v>1439</v>
      </c>
      <c r="CB216" s="143" t="str">
        <f>VLOOKUP(D216,'[2]附表2-2'!$C$18:$C$185,1,FALSE)</f>
        <v>攸县五丰至安仁县城公路（安仁段）</v>
      </c>
      <c r="CC216" s="16">
        <v>9300</v>
      </c>
    </row>
    <row r="217" spans="1:82" s="17" customFormat="1" ht="36" hidden="1">
      <c r="A217" s="28">
        <v>213</v>
      </c>
      <c r="B217" s="28" t="s">
        <v>116</v>
      </c>
      <c r="C217" s="28" t="s">
        <v>585</v>
      </c>
      <c r="D217" s="30" t="s">
        <v>1440</v>
      </c>
      <c r="E217" s="31" t="s">
        <v>1440</v>
      </c>
      <c r="F217" s="31" t="s">
        <v>1440</v>
      </c>
      <c r="G217" s="32"/>
      <c r="H217" s="32"/>
      <c r="I217" s="38" t="s">
        <v>478</v>
      </c>
      <c r="J217" s="39" t="s">
        <v>87</v>
      </c>
      <c r="K217" s="44" t="s">
        <v>133</v>
      </c>
      <c r="L217" s="38" t="s">
        <v>234</v>
      </c>
      <c r="M217" s="129" t="s">
        <v>165</v>
      </c>
      <c r="N217" s="42" t="s">
        <v>113</v>
      </c>
      <c r="O217" s="43">
        <v>28.74</v>
      </c>
      <c r="P217" s="48">
        <v>28.74</v>
      </c>
      <c r="Q217" s="89">
        <v>28.74</v>
      </c>
      <c r="R217" s="89"/>
      <c r="S217" s="60"/>
      <c r="T217" s="60"/>
      <c r="U217" s="60"/>
      <c r="V217" s="62">
        <v>2019</v>
      </c>
      <c r="W217" s="62">
        <v>2021</v>
      </c>
      <c r="X217" s="71" t="s">
        <v>1441</v>
      </c>
      <c r="Y217" s="72"/>
      <c r="Z217" s="73">
        <v>91036</v>
      </c>
      <c r="AA217" s="73">
        <v>64635.56</v>
      </c>
      <c r="AB217" s="73">
        <v>17244</v>
      </c>
      <c r="AC217" s="73"/>
      <c r="AD217" s="67">
        <v>73792</v>
      </c>
      <c r="AE217" s="55"/>
      <c r="AF217" s="55"/>
      <c r="AG217" s="67">
        <f t="shared" si="29"/>
        <v>25519.599999999999</v>
      </c>
      <c r="AH217" s="67">
        <f t="shared" si="30"/>
        <v>0.1999999999998181</v>
      </c>
      <c r="AI217" s="79"/>
      <c r="AJ217" s="79"/>
      <c r="AK217" s="79"/>
      <c r="AL217" s="79"/>
      <c r="AM217" s="79"/>
      <c r="AN217" s="79"/>
      <c r="AO217" s="79"/>
      <c r="AP217" s="79"/>
      <c r="AQ217" s="79"/>
      <c r="AR217" s="79"/>
      <c r="AS217" s="55">
        <v>7650</v>
      </c>
      <c r="AT217" s="55">
        <v>2700</v>
      </c>
      <c r="AU217" s="93" t="s">
        <v>246</v>
      </c>
      <c r="AV217" s="55"/>
      <c r="AW217" s="94">
        <v>7869.6</v>
      </c>
      <c r="AX217" s="94">
        <v>2473.1999999999998</v>
      </c>
      <c r="AY217" s="95" t="s">
        <v>246</v>
      </c>
      <c r="AZ217" s="95"/>
      <c r="BA217" s="95"/>
      <c r="BB217" s="100">
        <v>-5173</v>
      </c>
      <c r="BC217" s="95" t="s">
        <v>1187</v>
      </c>
      <c r="BD217" s="95"/>
      <c r="BE217" s="101">
        <v>10000</v>
      </c>
      <c r="BF217" s="95"/>
      <c r="BG217" s="95"/>
      <c r="BH217" s="95"/>
      <c r="BI217" s="95">
        <f>VLOOKUP(D217,'部省规划资金拨付（年报数据）'!$C$8:'部省规划资金拨付（年报数据）'!$BE$464,18,FALSE)</f>
        <v>10600</v>
      </c>
      <c r="BJ217" s="43">
        <v>0</v>
      </c>
      <c r="BK217" s="43">
        <v>0.19999999999981799</v>
      </c>
      <c r="BL217" s="43"/>
      <c r="BM217" s="43">
        <v>0</v>
      </c>
      <c r="BN217" s="43">
        <v>0</v>
      </c>
      <c r="BO217" s="43"/>
      <c r="BP217" s="43"/>
      <c r="BQ217" s="43"/>
      <c r="BR217" s="43"/>
      <c r="BS217" s="43"/>
      <c r="BT217" s="43">
        <f t="shared" si="31"/>
        <v>0</v>
      </c>
      <c r="BU217" s="106" t="s">
        <v>416</v>
      </c>
      <c r="BV217" s="106" t="s">
        <v>1077</v>
      </c>
      <c r="BW217" s="107">
        <f t="shared" si="32"/>
        <v>63192</v>
      </c>
      <c r="BX217" s="107">
        <f t="shared" si="33"/>
        <v>47391.56</v>
      </c>
      <c r="BY217" s="107">
        <f t="shared" si="37"/>
        <v>47391.56</v>
      </c>
      <c r="BZ217" s="107"/>
      <c r="CA217" s="110"/>
      <c r="CB217" s="143" t="e">
        <f>VLOOKUP(D217,'[2]附表2-2'!$C$18:$C$185,1,FALSE)</f>
        <v>#N/A</v>
      </c>
      <c r="CC217" s="16">
        <v>10600</v>
      </c>
    </row>
    <row r="218" spans="1:82" s="17" customFormat="1" ht="84" hidden="1">
      <c r="A218" s="28">
        <v>214</v>
      </c>
      <c r="B218" s="28" t="s">
        <v>110</v>
      </c>
      <c r="C218" s="28" t="s">
        <v>111</v>
      </c>
      <c r="D218" s="36" t="s">
        <v>1442</v>
      </c>
      <c r="E218" s="31" t="s">
        <v>1443</v>
      </c>
      <c r="F218" s="31" t="s">
        <v>1442</v>
      </c>
      <c r="G218" s="32" t="s">
        <v>1210</v>
      </c>
      <c r="H218" s="32" t="s">
        <v>1444</v>
      </c>
      <c r="I218" s="38" t="s">
        <v>478</v>
      </c>
      <c r="J218" s="39" t="s">
        <v>87</v>
      </c>
      <c r="K218" s="40" t="s">
        <v>88</v>
      </c>
      <c r="L218" s="38"/>
      <c r="M218" s="41" t="s">
        <v>134</v>
      </c>
      <c r="N218" s="42" t="s">
        <v>113</v>
      </c>
      <c r="O218" s="43">
        <v>18.43</v>
      </c>
      <c r="P218" s="55">
        <v>18.43</v>
      </c>
      <c r="Q218" s="48">
        <v>18.43</v>
      </c>
      <c r="R218" s="62"/>
      <c r="S218" s="62"/>
      <c r="T218" s="62"/>
      <c r="U218" s="62"/>
      <c r="V218" s="48">
        <v>2015</v>
      </c>
      <c r="W218" s="55">
        <v>2018</v>
      </c>
      <c r="X218" s="71" t="s">
        <v>1445</v>
      </c>
      <c r="Y218" s="72" t="s">
        <v>1446</v>
      </c>
      <c r="Z218" s="73">
        <v>98757.26</v>
      </c>
      <c r="AA218" s="73">
        <v>54505</v>
      </c>
      <c r="AB218" s="73">
        <v>17594</v>
      </c>
      <c r="AC218" s="73">
        <v>27645</v>
      </c>
      <c r="AD218" s="73">
        <v>81163.259999999995</v>
      </c>
      <c r="AE218" s="55"/>
      <c r="AF218" s="55"/>
      <c r="AG218" s="67">
        <f t="shared" si="29"/>
        <v>101757.26</v>
      </c>
      <c r="AH218" s="67">
        <f t="shared" si="30"/>
        <v>17594</v>
      </c>
      <c r="AI218" s="79">
        <v>32834</v>
      </c>
      <c r="AJ218" s="79">
        <v>5278</v>
      </c>
      <c r="AK218" s="79">
        <v>32834</v>
      </c>
      <c r="AL218" s="79"/>
      <c r="AM218" s="79"/>
      <c r="AN218" s="79">
        <v>1382</v>
      </c>
      <c r="AO218" s="79"/>
      <c r="AP218" s="79">
        <v>3896</v>
      </c>
      <c r="AQ218" s="79" t="s">
        <v>246</v>
      </c>
      <c r="AR218" s="79"/>
      <c r="AS218" s="55">
        <v>50000</v>
      </c>
      <c r="AT218" s="55">
        <v>12316</v>
      </c>
      <c r="AU218" s="93" t="s">
        <v>94</v>
      </c>
      <c r="AV218" s="55">
        <v>14</v>
      </c>
      <c r="AW218" s="94">
        <v>15923.26</v>
      </c>
      <c r="AX218" s="94">
        <v>0</v>
      </c>
      <c r="AY218" s="95" t="s">
        <v>94</v>
      </c>
      <c r="AZ218" s="95">
        <v>4.43</v>
      </c>
      <c r="BA218" s="95"/>
      <c r="BB218" s="100"/>
      <c r="BC218" s="95"/>
      <c r="BD218" s="95"/>
      <c r="BE218" s="101">
        <v>3000</v>
      </c>
      <c r="BF218" s="95"/>
      <c r="BG218" s="95"/>
      <c r="BH218" s="95"/>
      <c r="BI218" s="95">
        <f>VLOOKUP(D218,'部省规划资金拨付（年报数据）'!$C$8:'部省规划资金拨付（年报数据）'!$BE$464,18,FALSE)</f>
        <v>76012</v>
      </c>
      <c r="BJ218" s="43">
        <v>17594</v>
      </c>
      <c r="BK218" s="43">
        <v>0</v>
      </c>
      <c r="BL218" s="43"/>
      <c r="BM218" s="43">
        <v>17594</v>
      </c>
      <c r="BN218" s="43">
        <v>0</v>
      </c>
      <c r="BO218" s="43"/>
      <c r="BP218" s="43"/>
      <c r="BQ218" s="43"/>
      <c r="BR218" s="43"/>
      <c r="BS218" s="43"/>
      <c r="BT218" s="43">
        <f t="shared" si="31"/>
        <v>17594</v>
      </c>
      <c r="BU218" s="106" t="s">
        <v>426</v>
      </c>
      <c r="BV218" s="106" t="s">
        <v>426</v>
      </c>
      <c r="BW218" s="107">
        <f t="shared" si="32"/>
        <v>22745.259999999995</v>
      </c>
      <c r="BX218" s="107">
        <f t="shared" si="33"/>
        <v>36911</v>
      </c>
      <c r="BY218" s="107">
        <f t="shared" si="37"/>
        <v>22745.259999999995</v>
      </c>
      <c r="BZ218" s="107"/>
      <c r="CA218" s="110"/>
      <c r="CB218" s="143" t="e">
        <f>VLOOKUP(D218,'[2]附表2-2'!$C$18:$C$185,1,FALSE)</f>
        <v>#N/A</v>
      </c>
      <c r="CC218" s="16">
        <v>76012</v>
      </c>
    </row>
    <row r="219" spans="1:82" s="17" customFormat="1" ht="36" hidden="1">
      <c r="A219" s="28">
        <v>215</v>
      </c>
      <c r="B219" s="28" t="s">
        <v>162</v>
      </c>
      <c r="C219" s="28" t="s">
        <v>168</v>
      </c>
      <c r="D219" s="30" t="s">
        <v>1447</v>
      </c>
      <c r="E219" s="31" t="s">
        <v>1447</v>
      </c>
      <c r="F219" s="31" t="s">
        <v>1448</v>
      </c>
      <c r="G219" s="32"/>
      <c r="H219" s="32"/>
      <c r="I219" s="38" t="s">
        <v>478</v>
      </c>
      <c r="J219" s="39" t="s">
        <v>87</v>
      </c>
      <c r="K219" s="40" t="s">
        <v>88</v>
      </c>
      <c r="L219" s="38"/>
      <c r="M219" s="129" t="s">
        <v>89</v>
      </c>
      <c r="N219" s="42" t="s">
        <v>90</v>
      </c>
      <c r="O219" s="43">
        <v>6</v>
      </c>
      <c r="P219" s="55">
        <v>6.1420000000000003</v>
      </c>
      <c r="Q219" s="66"/>
      <c r="R219" s="66">
        <v>4.9279999999999999</v>
      </c>
      <c r="S219" s="66"/>
      <c r="T219" s="66">
        <v>1214</v>
      </c>
      <c r="U219" s="66"/>
      <c r="V219" s="66">
        <v>2017</v>
      </c>
      <c r="W219" s="55">
        <v>2020</v>
      </c>
      <c r="X219" s="71" t="s">
        <v>1449</v>
      </c>
      <c r="Y219" s="75" t="s">
        <v>1450</v>
      </c>
      <c r="Z219" s="73">
        <v>13056</v>
      </c>
      <c r="AA219" s="73">
        <v>8878.08</v>
      </c>
      <c r="AB219" s="73">
        <v>4938</v>
      </c>
      <c r="AC219" s="73"/>
      <c r="AD219" s="67">
        <v>8118</v>
      </c>
      <c r="AE219" s="55"/>
      <c r="AF219" s="55"/>
      <c r="AG219" s="67">
        <f t="shared" si="29"/>
        <v>13156.2</v>
      </c>
      <c r="AH219" s="67">
        <f t="shared" si="30"/>
        <v>4937.96</v>
      </c>
      <c r="AI219" s="79"/>
      <c r="AJ219" s="79"/>
      <c r="AK219" s="79"/>
      <c r="AL219" s="79"/>
      <c r="AM219" s="79"/>
      <c r="AN219" s="79"/>
      <c r="AO219" s="79"/>
      <c r="AP219" s="79"/>
      <c r="AQ219" s="79"/>
      <c r="AR219" s="79"/>
      <c r="AS219" s="55">
        <v>2611.1999999999998</v>
      </c>
      <c r="AT219" s="55">
        <v>769.5</v>
      </c>
      <c r="AU219" s="93" t="s">
        <v>246</v>
      </c>
      <c r="AV219" s="55"/>
      <c r="AW219" s="94">
        <v>6528</v>
      </c>
      <c r="AX219" s="94">
        <v>3324.66</v>
      </c>
      <c r="AY219" s="95" t="s">
        <v>93</v>
      </c>
      <c r="AZ219" s="95"/>
      <c r="BA219" s="95">
        <v>3917</v>
      </c>
      <c r="BB219" s="100">
        <v>843.8</v>
      </c>
      <c r="BC219" s="95" t="s">
        <v>94</v>
      </c>
      <c r="BD219" s="95">
        <v>6</v>
      </c>
      <c r="BE219" s="101">
        <v>100</v>
      </c>
      <c r="BF219" s="95"/>
      <c r="BG219" s="95"/>
      <c r="BH219" s="95"/>
      <c r="BI219" s="95">
        <f>VLOOKUP(D219,'部省规划资金拨付（年报数据）'!$C$8:'部省规划资金拨付（年报数据）'!$BE$464,18,FALSE)</f>
        <v>9869</v>
      </c>
      <c r="BJ219" s="43">
        <v>2272</v>
      </c>
      <c r="BK219" s="43">
        <v>2665.96</v>
      </c>
      <c r="BL219" s="43"/>
      <c r="BM219" s="43">
        <v>2272</v>
      </c>
      <c r="BN219" s="43">
        <v>0</v>
      </c>
      <c r="BO219" s="43"/>
      <c r="BP219" s="43"/>
      <c r="BQ219" s="43"/>
      <c r="BR219" s="43">
        <v>472</v>
      </c>
      <c r="BS219" s="43">
        <v>2194</v>
      </c>
      <c r="BT219" s="43">
        <f t="shared" si="31"/>
        <v>4938</v>
      </c>
      <c r="BU219" s="106" t="s">
        <v>426</v>
      </c>
      <c r="BV219" s="106" t="s">
        <v>426</v>
      </c>
      <c r="BW219" s="107">
        <f t="shared" si="32"/>
        <v>3187</v>
      </c>
      <c r="BX219" s="107">
        <f t="shared" si="33"/>
        <v>3940.08</v>
      </c>
      <c r="BY219" s="107">
        <f t="shared" si="37"/>
        <v>3187</v>
      </c>
      <c r="BZ219" s="107"/>
      <c r="CA219" s="110"/>
      <c r="CB219" s="143" t="str">
        <f>VLOOKUP(D219,'[2]附表2-2'!$C$18:$C$185,1,FALSE)</f>
        <v>华容梅田湖大桥</v>
      </c>
      <c r="CC219" s="16">
        <v>9919</v>
      </c>
      <c r="CD219" s="15">
        <f>CC219/Z219</f>
        <v>0.75972732843137258</v>
      </c>
    </row>
    <row r="220" spans="1:82" s="17" customFormat="1" ht="36" hidden="1">
      <c r="A220" s="28">
        <v>216</v>
      </c>
      <c r="B220" s="28" t="s">
        <v>371</v>
      </c>
      <c r="C220" s="28" t="s">
        <v>372</v>
      </c>
      <c r="D220" s="30" t="s">
        <v>1451</v>
      </c>
      <c r="E220" s="31" t="s">
        <v>1452</v>
      </c>
      <c r="F220" s="31" t="s">
        <v>1453</v>
      </c>
      <c r="G220" s="32"/>
      <c r="H220" s="32"/>
      <c r="I220" s="38" t="s">
        <v>478</v>
      </c>
      <c r="J220" s="39" t="s">
        <v>87</v>
      </c>
      <c r="K220" s="44" t="s">
        <v>140</v>
      </c>
      <c r="L220" s="38" t="s">
        <v>141</v>
      </c>
      <c r="M220" s="41" t="s">
        <v>165</v>
      </c>
      <c r="N220" s="42" t="s">
        <v>90</v>
      </c>
      <c r="O220" s="43">
        <v>69.400000000000006</v>
      </c>
      <c r="P220" s="55">
        <v>69.412000000000006</v>
      </c>
      <c r="Q220" s="65"/>
      <c r="R220" s="65">
        <v>69.412000000000006</v>
      </c>
      <c r="S220" s="65"/>
      <c r="T220" s="65"/>
      <c r="U220" s="65"/>
      <c r="V220" s="65">
        <v>2016</v>
      </c>
      <c r="W220" s="55">
        <v>2020</v>
      </c>
      <c r="X220" s="71" t="s">
        <v>1454</v>
      </c>
      <c r="Y220" s="72" t="s">
        <v>1455</v>
      </c>
      <c r="Z220" s="73">
        <v>79438</v>
      </c>
      <c r="AA220" s="73">
        <v>61245.662100000001</v>
      </c>
      <c r="AB220" s="73">
        <v>28332</v>
      </c>
      <c r="AC220" s="73"/>
      <c r="AD220" s="79">
        <v>51106</v>
      </c>
      <c r="AE220" s="93"/>
      <c r="AF220" s="93"/>
      <c r="AG220" s="67">
        <f t="shared" si="29"/>
        <v>59594.6</v>
      </c>
      <c r="AH220" s="67">
        <f t="shared" si="30"/>
        <v>28332.400000000001</v>
      </c>
      <c r="AI220" s="79">
        <v>25200</v>
      </c>
      <c r="AJ220" s="79">
        <v>0</v>
      </c>
      <c r="AK220" s="79">
        <v>25200</v>
      </c>
      <c r="AL220" s="79"/>
      <c r="AM220" s="79"/>
      <c r="AN220" s="79"/>
      <c r="AO220" s="79"/>
      <c r="AP220" s="79"/>
      <c r="AQ220" s="79" t="s">
        <v>246</v>
      </c>
      <c r="AR220" s="79"/>
      <c r="AS220" s="55">
        <v>14519</v>
      </c>
      <c r="AT220" s="55">
        <v>14166</v>
      </c>
      <c r="AU220" s="93" t="s">
        <v>93</v>
      </c>
      <c r="AV220" s="55"/>
      <c r="AW220" s="94">
        <v>15887.6</v>
      </c>
      <c r="AX220" s="94">
        <v>5666.4</v>
      </c>
      <c r="AY220" s="95" t="s">
        <v>93</v>
      </c>
      <c r="AZ220" s="95"/>
      <c r="BA220" s="95">
        <v>3988</v>
      </c>
      <c r="BB220" s="100">
        <v>8500</v>
      </c>
      <c r="BC220" s="95" t="s">
        <v>94</v>
      </c>
      <c r="BD220" s="95">
        <v>69.400000000000006</v>
      </c>
      <c r="BE220" s="95"/>
      <c r="BF220" s="95"/>
      <c r="BG220" s="95"/>
      <c r="BH220" s="95"/>
      <c r="BI220" s="95">
        <f>VLOOKUP(D220,'部省规划资金拨付（年报数据）'!$C$8:'部省规划资金拨付（年报数据）'!$BE$464,18,FALSE)</f>
        <v>80397.100000000006</v>
      </c>
      <c r="BJ220" s="43">
        <v>20682</v>
      </c>
      <c r="BK220" s="43">
        <v>7650.4</v>
      </c>
      <c r="BL220" s="43"/>
      <c r="BM220" s="43">
        <v>20682</v>
      </c>
      <c r="BN220" s="43">
        <v>7650</v>
      </c>
      <c r="BO220" s="43"/>
      <c r="BP220" s="43">
        <v>7650</v>
      </c>
      <c r="BQ220" s="43"/>
      <c r="BR220" s="43"/>
      <c r="BS220" s="43"/>
      <c r="BT220" s="43">
        <f t="shared" si="31"/>
        <v>28332</v>
      </c>
      <c r="BU220" s="106" t="s">
        <v>426</v>
      </c>
      <c r="BV220" s="106" t="s">
        <v>426</v>
      </c>
      <c r="BW220" s="107">
        <f t="shared" si="32"/>
        <v>-959.10000000000582</v>
      </c>
      <c r="BX220" s="107">
        <f t="shared" si="33"/>
        <v>32913.662100000001</v>
      </c>
      <c r="BY220" s="107"/>
      <c r="BZ220" s="107"/>
      <c r="CA220" s="110"/>
      <c r="CB220" s="143" t="str">
        <f>VLOOKUP(D220,'[2]附表2-2'!$C$18:$C$185,1,FALSE)</f>
        <v>泸溪能滩至浦市</v>
      </c>
      <c r="CC220" s="16">
        <v>80397.100000000006</v>
      </c>
    </row>
    <row r="221" spans="1:82" s="17" customFormat="1" ht="36" hidden="1">
      <c r="A221" s="28">
        <v>217</v>
      </c>
      <c r="B221" s="28" t="s">
        <v>128</v>
      </c>
      <c r="C221" s="28" t="s">
        <v>129</v>
      </c>
      <c r="D221" s="30" t="s">
        <v>1456</v>
      </c>
      <c r="E221" s="31" t="s">
        <v>1457</v>
      </c>
      <c r="F221" s="31" t="s">
        <v>1457</v>
      </c>
      <c r="G221" s="32"/>
      <c r="H221" s="32"/>
      <c r="I221" s="38" t="s">
        <v>478</v>
      </c>
      <c r="J221" s="39" t="s">
        <v>87</v>
      </c>
      <c r="K221" s="44" t="s">
        <v>133</v>
      </c>
      <c r="L221" s="38"/>
      <c r="M221" s="41" t="s">
        <v>89</v>
      </c>
      <c r="N221" s="42" t="s">
        <v>119</v>
      </c>
      <c r="O221" s="43">
        <v>12.4</v>
      </c>
      <c r="P221" s="55">
        <v>11.81</v>
      </c>
      <c r="Q221" s="55">
        <v>11.81</v>
      </c>
      <c r="R221" s="55"/>
      <c r="S221" s="55"/>
      <c r="T221" s="55"/>
      <c r="U221" s="55"/>
      <c r="V221" s="55">
        <v>2016</v>
      </c>
      <c r="W221" s="62">
        <v>2020</v>
      </c>
      <c r="X221" s="71" t="s">
        <v>1458</v>
      </c>
      <c r="Y221" s="72" t="s">
        <v>1459</v>
      </c>
      <c r="Z221" s="73">
        <v>32751</v>
      </c>
      <c r="AA221" s="73">
        <v>16763.11</v>
      </c>
      <c r="AB221" s="73">
        <v>2950</v>
      </c>
      <c r="AC221" s="73"/>
      <c r="AD221" s="67">
        <v>29801</v>
      </c>
      <c r="AE221" s="67"/>
      <c r="AF221" s="67"/>
      <c r="AG221" s="67">
        <f t="shared" si="29"/>
        <v>26251.599999999999</v>
      </c>
      <c r="AH221" s="67">
        <f t="shared" si="30"/>
        <v>2950</v>
      </c>
      <c r="AI221" s="79">
        <v>10800</v>
      </c>
      <c r="AJ221" s="79">
        <v>0</v>
      </c>
      <c r="AK221" s="79">
        <v>10800</v>
      </c>
      <c r="AL221" s="79"/>
      <c r="AM221" s="79"/>
      <c r="AN221" s="79"/>
      <c r="AO221" s="79"/>
      <c r="AP221" s="79"/>
      <c r="AQ221" s="79" t="s">
        <v>246</v>
      </c>
      <c r="AR221" s="79"/>
      <c r="AS221" s="55">
        <v>7200</v>
      </c>
      <c r="AT221" s="55">
        <v>1500</v>
      </c>
      <c r="AU221" s="93" t="s">
        <v>93</v>
      </c>
      <c r="AV221" s="55"/>
      <c r="AW221" s="94">
        <v>1650.6</v>
      </c>
      <c r="AX221" s="94"/>
      <c r="AY221" s="95" t="s">
        <v>246</v>
      </c>
      <c r="AZ221" s="95"/>
      <c r="BA221" s="95">
        <v>6601</v>
      </c>
      <c r="BB221" s="100">
        <v>1450</v>
      </c>
      <c r="BC221" s="95" t="s">
        <v>94</v>
      </c>
      <c r="BD221" s="95">
        <v>12</v>
      </c>
      <c r="BE221" s="95"/>
      <c r="BF221" s="95"/>
      <c r="BG221" s="95"/>
      <c r="BH221" s="95"/>
      <c r="BI221" s="95">
        <f>VLOOKUP(D221,'部省规划资金拨付（年报数据）'!$C$8:'部省规划资金拨付（年报数据）'!$BE$464,18,FALSE)</f>
        <v>38950</v>
      </c>
      <c r="BJ221" s="43">
        <v>1357</v>
      </c>
      <c r="BK221" s="43">
        <v>1593</v>
      </c>
      <c r="BL221" s="43"/>
      <c r="BM221" s="43">
        <v>1357</v>
      </c>
      <c r="BN221" s="43">
        <v>1593</v>
      </c>
      <c r="BO221" s="43"/>
      <c r="BP221" s="43">
        <v>1593</v>
      </c>
      <c r="BQ221" s="43"/>
      <c r="BR221" s="43"/>
      <c r="BS221" s="43"/>
      <c r="BT221" s="43">
        <f t="shared" si="31"/>
        <v>2950</v>
      </c>
      <c r="BU221" s="106" t="s">
        <v>426</v>
      </c>
      <c r="BV221" s="106" t="s">
        <v>426</v>
      </c>
      <c r="BW221" s="107">
        <f t="shared" si="32"/>
        <v>-6199</v>
      </c>
      <c r="BX221" s="107">
        <f t="shared" si="33"/>
        <v>13813.11</v>
      </c>
      <c r="BY221" s="107"/>
      <c r="BZ221" s="107"/>
      <c r="CA221" s="110"/>
      <c r="CB221" s="143" t="e">
        <f>VLOOKUP(D221,'[2]附表2-2'!$C$18:$C$185,1,FALSE)</f>
        <v>#N/A</v>
      </c>
      <c r="CC221" s="16"/>
      <c r="CD221" s="16">
        <f>BI221/Z221</f>
        <v>1.1892766633079905</v>
      </c>
    </row>
    <row r="222" spans="1:82" s="17" customFormat="1" ht="36" hidden="1">
      <c r="A222" s="28">
        <v>218</v>
      </c>
      <c r="B222" s="28" t="s">
        <v>116</v>
      </c>
      <c r="C222" s="28" t="s">
        <v>117</v>
      </c>
      <c r="D222" s="30" t="s">
        <v>1460</v>
      </c>
      <c r="E222" s="31" t="s">
        <v>1460</v>
      </c>
      <c r="F222" s="31" t="s">
        <v>1461</v>
      </c>
      <c r="G222" s="32"/>
      <c r="H222" s="32"/>
      <c r="I222" s="38" t="s">
        <v>478</v>
      </c>
      <c r="J222" s="39" t="s">
        <v>87</v>
      </c>
      <c r="K222" s="40" t="s">
        <v>88</v>
      </c>
      <c r="L222" s="38"/>
      <c r="M222" s="192" t="s">
        <v>165</v>
      </c>
      <c r="N222" s="42" t="s">
        <v>90</v>
      </c>
      <c r="O222" s="43">
        <v>47.268000000000001</v>
      </c>
      <c r="P222" s="48">
        <v>47.268000000000001</v>
      </c>
      <c r="Q222" s="195"/>
      <c r="R222" s="195">
        <v>47.268000000000001</v>
      </c>
      <c r="S222" s="60"/>
      <c r="T222" s="60"/>
      <c r="U222" s="60"/>
      <c r="V222" s="128">
        <v>2017</v>
      </c>
      <c r="W222" s="62">
        <v>2020</v>
      </c>
      <c r="X222" s="71" t="s">
        <v>1462</v>
      </c>
      <c r="Y222" s="72" t="s">
        <v>1463</v>
      </c>
      <c r="Z222" s="73">
        <v>50320</v>
      </c>
      <c r="AA222" s="73">
        <v>36807.129999999997</v>
      </c>
      <c r="AB222" s="73">
        <v>18149</v>
      </c>
      <c r="AC222" s="73"/>
      <c r="AD222" s="67">
        <v>32171</v>
      </c>
      <c r="AE222" s="55"/>
      <c r="AF222" s="55"/>
      <c r="AG222" s="67">
        <f t="shared" si="29"/>
        <v>50320</v>
      </c>
      <c r="AH222" s="67">
        <f t="shared" si="30"/>
        <v>18149</v>
      </c>
      <c r="AI222" s="79"/>
      <c r="AJ222" s="79"/>
      <c r="AK222" s="79"/>
      <c r="AL222" s="79"/>
      <c r="AM222" s="79"/>
      <c r="AN222" s="79"/>
      <c r="AO222" s="79"/>
      <c r="AP222" s="79"/>
      <c r="AQ222" s="79"/>
      <c r="AR222" s="79"/>
      <c r="AS222" s="55">
        <v>7500</v>
      </c>
      <c r="AT222" s="55">
        <v>2142</v>
      </c>
      <c r="AU222" s="93" t="s">
        <v>246</v>
      </c>
      <c r="AV222" s="55"/>
      <c r="AW222" s="94">
        <v>42820</v>
      </c>
      <c r="AX222" s="94">
        <v>16007</v>
      </c>
      <c r="AY222" s="95" t="s">
        <v>94</v>
      </c>
      <c r="AZ222" s="95">
        <v>47.268000000000001</v>
      </c>
      <c r="BA222" s="95"/>
      <c r="BB222" s="100"/>
      <c r="BC222" s="95"/>
      <c r="BD222" s="95"/>
      <c r="BE222" s="95"/>
      <c r="BF222" s="95"/>
      <c r="BG222" s="95"/>
      <c r="BH222" s="95"/>
      <c r="BI222" s="95">
        <f>VLOOKUP(D222,'部省规划资金拨付（年报数据）'!$C$8:'部省规划资金拨付（年报数据）'!$BE$464,18,FALSE)</f>
        <v>50250</v>
      </c>
      <c r="BJ222" s="43">
        <v>5873</v>
      </c>
      <c r="BK222" s="43">
        <v>12276</v>
      </c>
      <c r="BL222" s="43"/>
      <c r="BM222" s="43">
        <v>5873</v>
      </c>
      <c r="BN222" s="43">
        <v>3033</v>
      </c>
      <c r="BO222" s="43"/>
      <c r="BP222" s="43">
        <v>3033</v>
      </c>
      <c r="BQ222" s="43">
        <v>9243</v>
      </c>
      <c r="BR222" s="43"/>
      <c r="BS222" s="43"/>
      <c r="BT222" s="43">
        <f t="shared" si="31"/>
        <v>18149</v>
      </c>
      <c r="BU222" s="106" t="s">
        <v>426</v>
      </c>
      <c r="BV222" s="106" t="s">
        <v>426</v>
      </c>
      <c r="BW222" s="107">
        <f t="shared" si="32"/>
        <v>70</v>
      </c>
      <c r="BX222" s="107">
        <f t="shared" si="33"/>
        <v>18658.129999999997</v>
      </c>
      <c r="BY222" s="107">
        <f t="shared" ref="BY222:BY234" si="38">MIN(BW222,BX222)</f>
        <v>70</v>
      </c>
      <c r="BZ222" s="107"/>
      <c r="CA222" s="110"/>
      <c r="CB222" s="143" t="e">
        <f>VLOOKUP(D222,'[2]附表2-2'!$C$18:$C$185,1,FALSE)</f>
        <v>#N/A</v>
      </c>
      <c r="CC222" s="16"/>
      <c r="CD222" s="16">
        <f>BI222/Z222</f>
        <v>0.99860890302066774</v>
      </c>
    </row>
    <row r="223" spans="1:82" s="17" customFormat="1" ht="36" hidden="1">
      <c r="A223" s="28">
        <v>219</v>
      </c>
      <c r="B223" s="28" t="s">
        <v>300</v>
      </c>
      <c r="C223" s="28" t="s">
        <v>313</v>
      </c>
      <c r="D223" s="30" t="s">
        <v>1464</v>
      </c>
      <c r="E223" s="31" t="s">
        <v>1465</v>
      </c>
      <c r="F223" s="31" t="s">
        <v>1464</v>
      </c>
      <c r="G223" s="32" t="s">
        <v>1465</v>
      </c>
      <c r="H223" s="32" t="s">
        <v>1466</v>
      </c>
      <c r="I223" s="38" t="s">
        <v>478</v>
      </c>
      <c r="J223" s="39" t="s">
        <v>87</v>
      </c>
      <c r="K223" s="44" t="s">
        <v>140</v>
      </c>
      <c r="L223" s="38" t="s">
        <v>141</v>
      </c>
      <c r="M223" s="41" t="s">
        <v>134</v>
      </c>
      <c r="N223" s="42" t="s">
        <v>113</v>
      </c>
      <c r="O223" s="43">
        <v>25.963239999999999</v>
      </c>
      <c r="P223" s="55">
        <v>25.541</v>
      </c>
      <c r="Q223" s="55"/>
      <c r="R223" s="55">
        <v>25.541</v>
      </c>
      <c r="S223" s="55"/>
      <c r="T223" s="55"/>
      <c r="U223" s="55"/>
      <c r="V223" s="55">
        <v>2016</v>
      </c>
      <c r="W223" s="55">
        <v>2018</v>
      </c>
      <c r="X223" s="71" t="s">
        <v>1467</v>
      </c>
      <c r="Y223" s="72" t="s">
        <v>1468</v>
      </c>
      <c r="Z223" s="73">
        <v>22846</v>
      </c>
      <c r="AA223" s="73">
        <v>15875.582700000001</v>
      </c>
      <c r="AB223" s="73">
        <v>15151</v>
      </c>
      <c r="AC223" s="73">
        <v>13215</v>
      </c>
      <c r="AD223" s="79">
        <v>7695</v>
      </c>
      <c r="AE223" s="67"/>
      <c r="AF223" s="67"/>
      <c r="AG223" s="67">
        <f t="shared" si="29"/>
        <v>22846</v>
      </c>
      <c r="AH223" s="67">
        <f t="shared" si="30"/>
        <v>11493.2</v>
      </c>
      <c r="AI223" s="79">
        <v>7347</v>
      </c>
      <c r="AJ223" s="79">
        <v>0</v>
      </c>
      <c r="AK223" s="79">
        <v>7347</v>
      </c>
      <c r="AL223" s="79"/>
      <c r="AM223" s="79"/>
      <c r="AN223" s="79"/>
      <c r="AO223" s="79"/>
      <c r="AP223" s="79"/>
      <c r="AQ223" s="79" t="s">
        <v>246</v>
      </c>
      <c r="AR223" s="79"/>
      <c r="AS223" s="55">
        <v>13215</v>
      </c>
      <c r="AT223" s="55">
        <v>7134.75</v>
      </c>
      <c r="AU223" s="93" t="s">
        <v>93</v>
      </c>
      <c r="AV223" s="55"/>
      <c r="AW223" s="94">
        <v>2284</v>
      </c>
      <c r="AX223" s="94">
        <v>4358.45</v>
      </c>
      <c r="AY223" s="95" t="s">
        <v>94</v>
      </c>
      <c r="AZ223" s="95">
        <v>25.541</v>
      </c>
      <c r="BA223" s="95"/>
      <c r="BB223" s="100"/>
      <c r="BC223" s="95"/>
      <c r="BD223" s="95"/>
      <c r="BE223" s="95"/>
      <c r="BF223" s="95"/>
      <c r="BG223" s="95"/>
      <c r="BH223" s="95"/>
      <c r="BI223" s="95">
        <f>VLOOKUP(D223,'部省规划资金拨付（年报数据）'!$C$8:'部省规划资金拨付（年报数据）'!$BE$464,18,FALSE)</f>
        <v>22715</v>
      </c>
      <c r="BJ223" s="43">
        <v>11493</v>
      </c>
      <c r="BK223" s="43">
        <v>0.20000000000072801</v>
      </c>
      <c r="BL223" s="43"/>
      <c r="BM223" s="43">
        <v>11493</v>
      </c>
      <c r="BN223" s="43">
        <v>0</v>
      </c>
      <c r="BO223" s="43"/>
      <c r="BP223" s="43"/>
      <c r="BQ223" s="43"/>
      <c r="BR223" s="43"/>
      <c r="BS223" s="43"/>
      <c r="BT223" s="43">
        <f t="shared" si="31"/>
        <v>11493</v>
      </c>
      <c r="BU223" s="106" t="s">
        <v>426</v>
      </c>
      <c r="BV223" s="106" t="s">
        <v>426</v>
      </c>
      <c r="BW223" s="107">
        <f t="shared" si="32"/>
        <v>-3527</v>
      </c>
      <c r="BX223" s="107">
        <f t="shared" si="33"/>
        <v>724.58270000000084</v>
      </c>
      <c r="BY223" s="107"/>
      <c r="BZ223" s="107"/>
      <c r="CA223" s="110"/>
      <c r="CB223" s="143" t="e">
        <f>VLOOKUP(D223,'[2]附表2-2'!$C$18:$C$185,1,FALSE)</f>
        <v>#N/A</v>
      </c>
      <c r="CC223" s="16"/>
    </row>
    <row r="224" spans="1:82" s="17" customFormat="1" ht="36" hidden="1">
      <c r="A224" s="28">
        <v>220</v>
      </c>
      <c r="B224" s="28" t="s">
        <v>371</v>
      </c>
      <c r="C224" s="28" t="s">
        <v>418</v>
      </c>
      <c r="D224" s="30" t="s">
        <v>1469</v>
      </c>
      <c r="E224" s="31" t="s">
        <v>1469</v>
      </c>
      <c r="F224" s="31" t="s">
        <v>1470</v>
      </c>
      <c r="G224" s="32"/>
      <c r="H224" s="32"/>
      <c r="I224" s="38" t="s">
        <v>478</v>
      </c>
      <c r="J224" s="39" t="s">
        <v>87</v>
      </c>
      <c r="K224" s="44" t="s">
        <v>140</v>
      </c>
      <c r="L224" s="38" t="s">
        <v>141</v>
      </c>
      <c r="M224" s="41" t="s">
        <v>165</v>
      </c>
      <c r="N224" s="42" t="s">
        <v>119</v>
      </c>
      <c r="O224" s="43">
        <v>22.6</v>
      </c>
      <c r="P224" s="55">
        <v>22.524000000000001</v>
      </c>
      <c r="Q224" s="55">
        <v>11.183</v>
      </c>
      <c r="R224" s="55">
        <v>10.372</v>
      </c>
      <c r="S224" s="55"/>
      <c r="T224" s="55">
        <v>969</v>
      </c>
      <c r="U224" s="55"/>
      <c r="V224" s="55">
        <v>2016</v>
      </c>
      <c r="W224" s="55">
        <v>2020</v>
      </c>
      <c r="X224" s="71" t="s">
        <v>1471</v>
      </c>
      <c r="Y224" s="72" t="s">
        <v>1472</v>
      </c>
      <c r="Z224" s="73">
        <v>73919</v>
      </c>
      <c r="AA224" s="73">
        <v>54895.645400000001</v>
      </c>
      <c r="AB224" s="73">
        <v>6757.2</v>
      </c>
      <c r="AC224" s="73"/>
      <c r="AD224" s="79">
        <v>67161.8</v>
      </c>
      <c r="AE224" s="67"/>
      <c r="AF224" s="67"/>
      <c r="AG224" s="67">
        <f t="shared" si="29"/>
        <v>73919</v>
      </c>
      <c r="AH224" s="67">
        <f t="shared" si="30"/>
        <v>6757.2000000000007</v>
      </c>
      <c r="AI224" s="79">
        <v>18750</v>
      </c>
      <c r="AJ224" s="79">
        <v>0</v>
      </c>
      <c r="AK224" s="79">
        <v>18750</v>
      </c>
      <c r="AL224" s="79"/>
      <c r="AM224" s="79"/>
      <c r="AN224" s="79"/>
      <c r="AO224" s="79"/>
      <c r="AP224" s="79"/>
      <c r="AQ224" s="79" t="s">
        <v>246</v>
      </c>
      <c r="AR224" s="79"/>
      <c r="AS224" s="55">
        <v>31250</v>
      </c>
      <c r="AT224" s="55">
        <v>6000</v>
      </c>
      <c r="AU224" s="93" t="s">
        <v>93</v>
      </c>
      <c r="AV224" s="55"/>
      <c r="AW224" s="94">
        <v>23919</v>
      </c>
      <c r="AX224" s="94">
        <v>757.20000000000095</v>
      </c>
      <c r="AY224" s="95" t="s">
        <v>94</v>
      </c>
      <c r="AZ224" s="95">
        <v>22.524000000000001</v>
      </c>
      <c r="BA224" s="95"/>
      <c r="BB224" s="100"/>
      <c r="BC224" s="95"/>
      <c r="BD224" s="95"/>
      <c r="BE224" s="95"/>
      <c r="BF224" s="95"/>
      <c r="BG224" s="95"/>
      <c r="BH224" s="95"/>
      <c r="BI224" s="95">
        <f>VLOOKUP(D224,'部省规划资金拨付（年报数据）'!$C$8:'部省规划资金拨付（年报数据）'!$BE$464,18,FALSE)</f>
        <v>72800</v>
      </c>
      <c r="BJ224" s="43">
        <v>6176</v>
      </c>
      <c r="BK224" s="43">
        <v>581.20000000000095</v>
      </c>
      <c r="BL224" s="43"/>
      <c r="BM224" s="43">
        <v>6176</v>
      </c>
      <c r="BN224" s="43">
        <v>0</v>
      </c>
      <c r="BO224" s="43"/>
      <c r="BP224" s="43"/>
      <c r="BQ224" s="43"/>
      <c r="BR224" s="43">
        <v>103</v>
      </c>
      <c r="BS224" s="43">
        <v>478</v>
      </c>
      <c r="BT224" s="43">
        <f t="shared" si="31"/>
        <v>6757</v>
      </c>
      <c r="BU224" s="106" t="s">
        <v>426</v>
      </c>
      <c r="BV224" s="106" t="s">
        <v>426</v>
      </c>
      <c r="BW224" s="107">
        <f t="shared" si="32"/>
        <v>1118.8000000000002</v>
      </c>
      <c r="BX224" s="107">
        <f t="shared" si="33"/>
        <v>48138.445400000004</v>
      </c>
      <c r="BY224" s="107">
        <f t="shared" si="38"/>
        <v>1118.8000000000002</v>
      </c>
      <c r="BZ224" s="107"/>
      <c r="CA224" s="110"/>
      <c r="CB224" s="143" t="e">
        <f>VLOOKUP(D224,'[2]附表2-2'!$C$18:$C$185,1,FALSE)</f>
        <v>#N/A</v>
      </c>
      <c r="CC224" s="16"/>
    </row>
    <row r="225" spans="1:82" s="17" customFormat="1" ht="36" hidden="1">
      <c r="A225" s="28">
        <v>221</v>
      </c>
      <c r="B225" s="28" t="s">
        <v>116</v>
      </c>
      <c r="C225" s="28" t="s">
        <v>585</v>
      </c>
      <c r="D225" s="36" t="s">
        <v>1473</v>
      </c>
      <c r="E225" s="31" t="s">
        <v>1473</v>
      </c>
      <c r="F225" s="31" t="s">
        <v>1473</v>
      </c>
      <c r="G225" s="32" t="s">
        <v>1473</v>
      </c>
      <c r="H225" s="32" t="s">
        <v>1473</v>
      </c>
      <c r="I225" s="38" t="s">
        <v>478</v>
      </c>
      <c r="J225" s="39" t="s">
        <v>87</v>
      </c>
      <c r="K225" s="44" t="s">
        <v>133</v>
      </c>
      <c r="L225" s="38" t="s">
        <v>234</v>
      </c>
      <c r="M225" s="41" t="s">
        <v>89</v>
      </c>
      <c r="N225" s="42" t="s">
        <v>113</v>
      </c>
      <c r="O225" s="43">
        <v>19.72</v>
      </c>
      <c r="P225" s="55">
        <v>19.72</v>
      </c>
      <c r="Q225" s="55">
        <v>19.72</v>
      </c>
      <c r="R225" s="55"/>
      <c r="S225" s="55"/>
      <c r="T225" s="55"/>
      <c r="U225" s="55"/>
      <c r="V225" s="55">
        <v>2016</v>
      </c>
      <c r="W225" s="55">
        <v>2018</v>
      </c>
      <c r="X225" s="71" t="s">
        <v>1474</v>
      </c>
      <c r="Y225" s="72" t="s">
        <v>1475</v>
      </c>
      <c r="Z225" s="73">
        <v>51808</v>
      </c>
      <c r="AA225" s="73">
        <v>34866.4516</v>
      </c>
      <c r="AB225" s="73">
        <v>13384</v>
      </c>
      <c r="AC225" s="73">
        <v>19720</v>
      </c>
      <c r="AD225" s="67">
        <v>38424</v>
      </c>
      <c r="AE225" s="67"/>
      <c r="AF225" s="67"/>
      <c r="AG225" s="67">
        <f t="shared" si="29"/>
        <v>37374</v>
      </c>
      <c r="AH225" s="67">
        <f t="shared" si="30"/>
        <v>13384</v>
      </c>
      <c r="AI225" s="79">
        <v>14836</v>
      </c>
      <c r="AJ225" s="79">
        <v>1338</v>
      </c>
      <c r="AK225" s="79">
        <v>14836</v>
      </c>
      <c r="AL225" s="79"/>
      <c r="AM225" s="79"/>
      <c r="AN225" s="79"/>
      <c r="AO225" s="79">
        <v>0</v>
      </c>
      <c r="AP225" s="79">
        <v>1338</v>
      </c>
      <c r="AQ225" s="79" t="s">
        <v>246</v>
      </c>
      <c r="AR225" s="79">
        <v>0</v>
      </c>
      <c r="AS225" s="55">
        <v>19720</v>
      </c>
      <c r="AT225" s="55">
        <v>12046</v>
      </c>
      <c r="AU225" s="93" t="s">
        <v>93</v>
      </c>
      <c r="AV225" s="55"/>
      <c r="AW225" s="94"/>
      <c r="AX225" s="94"/>
      <c r="AY225" s="95" t="s">
        <v>93</v>
      </c>
      <c r="AZ225" s="95"/>
      <c r="BA225" s="95">
        <v>2718</v>
      </c>
      <c r="BB225" s="100"/>
      <c r="BC225" s="95" t="s">
        <v>94</v>
      </c>
      <c r="BD225" s="95">
        <v>19.7</v>
      </c>
      <c r="BE225" s="101">
        <v>100</v>
      </c>
      <c r="BF225" s="95"/>
      <c r="BG225" s="95"/>
      <c r="BH225" s="95"/>
      <c r="BI225" s="95">
        <f>VLOOKUP(D225,'部省规划资金拨付（年报数据）'!$C$8:'部省规划资金拨付（年报数据）'!$BE$464,18,FALSE)</f>
        <v>49090</v>
      </c>
      <c r="BJ225" s="43">
        <v>13384</v>
      </c>
      <c r="BK225" s="43">
        <v>0</v>
      </c>
      <c r="BL225" s="43"/>
      <c r="BM225" s="43">
        <v>13384</v>
      </c>
      <c r="BN225" s="43">
        <v>0</v>
      </c>
      <c r="BO225" s="43"/>
      <c r="BP225" s="43"/>
      <c r="BQ225" s="43"/>
      <c r="BR225" s="43"/>
      <c r="BS225" s="43"/>
      <c r="BT225" s="43">
        <f t="shared" si="31"/>
        <v>13384</v>
      </c>
      <c r="BU225" s="106" t="s">
        <v>426</v>
      </c>
      <c r="BV225" s="106" t="s">
        <v>426</v>
      </c>
      <c r="BW225" s="107">
        <f t="shared" si="32"/>
        <v>2718</v>
      </c>
      <c r="BX225" s="107">
        <f t="shared" si="33"/>
        <v>21482.4516</v>
      </c>
      <c r="BY225" s="107">
        <f t="shared" si="38"/>
        <v>2718</v>
      </c>
      <c r="BZ225" s="107"/>
      <c r="CA225" s="110"/>
      <c r="CB225" s="143" t="e">
        <f>VLOOKUP(D225,'[2]附表2-2'!$C$18:$C$185,1,FALSE)</f>
        <v>#N/A</v>
      </c>
      <c r="CC225" s="16">
        <v>49090</v>
      </c>
    </row>
    <row r="226" spans="1:82" s="17" customFormat="1" ht="36" hidden="1">
      <c r="A226" s="28">
        <v>222</v>
      </c>
      <c r="B226" s="28" t="s">
        <v>162</v>
      </c>
      <c r="C226" s="28" t="s">
        <v>686</v>
      </c>
      <c r="D226" s="30" t="s">
        <v>1476</v>
      </c>
      <c r="E226" s="31" t="s">
        <v>1476</v>
      </c>
      <c r="F226" s="31" t="s">
        <v>1476</v>
      </c>
      <c r="G226" s="32"/>
      <c r="H226" s="32"/>
      <c r="I226" s="38" t="s">
        <v>478</v>
      </c>
      <c r="J226" s="39" t="s">
        <v>87</v>
      </c>
      <c r="K226" s="54" t="s">
        <v>88</v>
      </c>
      <c r="L226" s="38"/>
      <c r="M226" s="41" t="s">
        <v>89</v>
      </c>
      <c r="N226" s="42" t="s">
        <v>119</v>
      </c>
      <c r="O226" s="43">
        <v>5</v>
      </c>
      <c r="P226" s="55">
        <v>5.3</v>
      </c>
      <c r="Q226" s="55">
        <v>5.3</v>
      </c>
      <c r="R226" s="55"/>
      <c r="S226" s="55"/>
      <c r="T226" s="55"/>
      <c r="U226" s="55"/>
      <c r="V226" s="55">
        <v>2016</v>
      </c>
      <c r="W226" s="55">
        <v>2020</v>
      </c>
      <c r="X226" s="71" t="s">
        <v>1477</v>
      </c>
      <c r="Y226" s="72" t="s">
        <v>1478</v>
      </c>
      <c r="Z226" s="73">
        <v>15000</v>
      </c>
      <c r="AA226" s="73">
        <v>10214.6096</v>
      </c>
      <c r="AB226" s="73">
        <v>1060</v>
      </c>
      <c r="AC226" s="73"/>
      <c r="AD226" s="67">
        <v>13940</v>
      </c>
      <c r="AE226" s="67"/>
      <c r="AF226" s="67"/>
      <c r="AG226" s="67">
        <f t="shared" si="29"/>
        <v>15000</v>
      </c>
      <c r="AH226" s="67">
        <f t="shared" si="30"/>
        <v>1060</v>
      </c>
      <c r="AI226" s="79">
        <v>4500</v>
      </c>
      <c r="AJ226" s="79">
        <v>318</v>
      </c>
      <c r="AK226" s="79">
        <v>4500</v>
      </c>
      <c r="AL226" s="79"/>
      <c r="AM226" s="79"/>
      <c r="AN226" s="79"/>
      <c r="AO226" s="79"/>
      <c r="AP226" s="79">
        <v>318</v>
      </c>
      <c r="AQ226" s="79" t="s">
        <v>246</v>
      </c>
      <c r="AR226" s="79"/>
      <c r="AS226" s="55">
        <v>10500</v>
      </c>
      <c r="AT226" s="55">
        <v>742</v>
      </c>
      <c r="AU226" s="93" t="s">
        <v>94</v>
      </c>
      <c r="AV226" s="55">
        <v>5.3</v>
      </c>
      <c r="AW226" s="94"/>
      <c r="AX226" s="94"/>
      <c r="AY226" s="95"/>
      <c r="AZ226" s="95"/>
      <c r="BA226" s="95"/>
      <c r="BB226" s="100"/>
      <c r="BC226" s="95"/>
      <c r="BD226" s="95"/>
      <c r="BE226" s="95"/>
      <c r="BF226" s="95"/>
      <c r="BG226" s="95"/>
      <c r="BH226" s="95"/>
      <c r="BI226" s="95">
        <f>VLOOKUP(D226,'部省规划资金拨付（年报数据）'!$C$8:'部省规划资金拨付（年报数据）'!$BE$464,18,FALSE)</f>
        <v>12574</v>
      </c>
      <c r="BJ226" s="43">
        <v>1024.3900000000001</v>
      </c>
      <c r="BK226" s="43">
        <v>35.6099999999999</v>
      </c>
      <c r="BL226" s="43"/>
      <c r="BM226" s="43">
        <v>1024.3900000000001</v>
      </c>
      <c r="BN226" s="43">
        <v>0</v>
      </c>
      <c r="BO226" s="43"/>
      <c r="BP226" s="43"/>
      <c r="BQ226" s="43"/>
      <c r="BR226" s="43"/>
      <c r="BS226" s="43"/>
      <c r="BT226" s="43">
        <f t="shared" si="31"/>
        <v>1024.3900000000001</v>
      </c>
      <c r="BU226" s="106" t="s">
        <v>426</v>
      </c>
      <c r="BV226" s="106" t="s">
        <v>426</v>
      </c>
      <c r="BW226" s="107">
        <f t="shared" si="32"/>
        <v>2390.3900000000003</v>
      </c>
      <c r="BX226" s="107">
        <f t="shared" si="33"/>
        <v>9154.6095999999998</v>
      </c>
      <c r="BY226" s="107">
        <f t="shared" si="38"/>
        <v>2390.3900000000003</v>
      </c>
      <c r="BZ226" s="107"/>
      <c r="CA226" s="110"/>
      <c r="CB226" s="143" t="e">
        <f>VLOOKUP(D226,'[2]附表2-2'!$C$18:$C$185,1,FALSE)</f>
        <v>#N/A</v>
      </c>
      <c r="CC226" s="16"/>
      <c r="CD226" s="16">
        <f>BI226/Z226</f>
        <v>0.83826666666666672</v>
      </c>
    </row>
    <row r="227" spans="1:82" s="17" customFormat="1" ht="36" hidden="1">
      <c r="A227" s="28">
        <v>223</v>
      </c>
      <c r="B227" s="28" t="s">
        <v>371</v>
      </c>
      <c r="C227" s="28" t="s">
        <v>1052</v>
      </c>
      <c r="D227" s="30" t="s">
        <v>1479</v>
      </c>
      <c r="E227" s="31" t="s">
        <v>1480</v>
      </c>
      <c r="F227" s="31" t="s">
        <v>1480</v>
      </c>
      <c r="G227" s="32"/>
      <c r="H227" s="32" t="s">
        <v>1480</v>
      </c>
      <c r="I227" s="38" t="s">
        <v>478</v>
      </c>
      <c r="J227" s="39" t="s">
        <v>87</v>
      </c>
      <c r="K227" s="44" t="s">
        <v>140</v>
      </c>
      <c r="L227" s="38" t="s">
        <v>141</v>
      </c>
      <c r="M227" s="41" t="s">
        <v>89</v>
      </c>
      <c r="N227" s="42" t="s">
        <v>113</v>
      </c>
      <c r="O227" s="43">
        <v>11</v>
      </c>
      <c r="P227" s="55">
        <v>12.576000000000001</v>
      </c>
      <c r="Q227" s="55"/>
      <c r="R227" s="55">
        <v>12.576000000000001</v>
      </c>
      <c r="S227" s="55"/>
      <c r="T227" s="55"/>
      <c r="U227" s="55"/>
      <c r="V227" s="55">
        <v>2016</v>
      </c>
      <c r="W227" s="55">
        <v>2019</v>
      </c>
      <c r="X227" s="71" t="s">
        <v>1481</v>
      </c>
      <c r="Y227" s="136" t="s">
        <v>1482</v>
      </c>
      <c r="Z227" s="73">
        <v>31621</v>
      </c>
      <c r="AA227" s="73">
        <v>25123.368399999999</v>
      </c>
      <c r="AB227" s="73">
        <v>14640</v>
      </c>
      <c r="AC227" s="73">
        <v>11575</v>
      </c>
      <c r="AD227" s="79">
        <v>16981</v>
      </c>
      <c r="AE227" s="67"/>
      <c r="AF227" s="67"/>
      <c r="AG227" s="67">
        <f t="shared" si="29"/>
        <v>31621</v>
      </c>
      <c r="AH227" s="67">
        <f t="shared" si="30"/>
        <v>14640</v>
      </c>
      <c r="AI227" s="79">
        <v>5100</v>
      </c>
      <c r="AJ227" s="79">
        <v>0</v>
      </c>
      <c r="AK227" s="79">
        <v>5100</v>
      </c>
      <c r="AL227" s="79"/>
      <c r="AM227" s="79"/>
      <c r="AN227" s="79"/>
      <c r="AO227" s="79"/>
      <c r="AP227" s="79"/>
      <c r="AQ227" s="79" t="s">
        <v>246</v>
      </c>
      <c r="AR227" s="79"/>
      <c r="AS227" s="55">
        <v>5100</v>
      </c>
      <c r="AT227" s="55">
        <v>3360</v>
      </c>
      <c r="AU227" s="93" t="s">
        <v>93</v>
      </c>
      <c r="AV227" s="55"/>
      <c r="AW227" s="94">
        <v>21421</v>
      </c>
      <c r="AX227" s="94">
        <v>11280</v>
      </c>
      <c r="AY227" s="95" t="s">
        <v>94</v>
      </c>
      <c r="AZ227" s="95">
        <v>12.576000000000001</v>
      </c>
      <c r="BA227" s="95"/>
      <c r="BB227" s="100"/>
      <c r="BC227" s="95"/>
      <c r="BD227" s="95"/>
      <c r="BE227" s="95"/>
      <c r="BF227" s="95"/>
      <c r="BG227" s="95"/>
      <c r="BH227" s="95"/>
      <c r="BI227" s="95">
        <f>VLOOKUP(D227,'部省规划资金拨付（年报数据）'!$C$8:'部省规划资金拨付（年报数据）'!$BE$464,18,FALSE)</f>
        <v>30400</v>
      </c>
      <c r="BJ227" s="43">
        <v>3776</v>
      </c>
      <c r="BK227" s="43">
        <v>10864</v>
      </c>
      <c r="BL227" s="43"/>
      <c r="BM227" s="43">
        <v>3776</v>
      </c>
      <c r="BN227" s="43">
        <v>10864</v>
      </c>
      <c r="BO227" s="43"/>
      <c r="BP227" s="43">
        <v>10864</v>
      </c>
      <c r="BQ227" s="43"/>
      <c r="BR227" s="43"/>
      <c r="BS227" s="43"/>
      <c r="BT227" s="43">
        <f t="shared" si="31"/>
        <v>14640</v>
      </c>
      <c r="BU227" s="106" t="s">
        <v>426</v>
      </c>
      <c r="BV227" s="106" t="s">
        <v>1037</v>
      </c>
      <c r="BW227" s="107">
        <f t="shared" si="32"/>
        <v>1221</v>
      </c>
      <c r="BX227" s="107">
        <f t="shared" si="33"/>
        <v>10483.368399999999</v>
      </c>
      <c r="BY227" s="107">
        <f t="shared" si="38"/>
        <v>1221</v>
      </c>
      <c r="BZ227" s="107"/>
      <c r="CA227" s="110"/>
      <c r="CB227" s="143" t="e">
        <f>VLOOKUP(D227,'[2]附表2-2'!$C$18:$C$185,1,FALSE)</f>
        <v>#N/A</v>
      </c>
      <c r="CC227" s="16"/>
    </row>
    <row r="228" spans="1:82" s="17" customFormat="1" ht="48" hidden="1">
      <c r="A228" s="28">
        <v>224</v>
      </c>
      <c r="B228" s="28" t="s">
        <v>331</v>
      </c>
      <c r="C228" s="28" t="s">
        <v>1483</v>
      </c>
      <c r="D228" s="145" t="s">
        <v>1484</v>
      </c>
      <c r="E228" s="34" t="s">
        <v>1485</v>
      </c>
      <c r="F228" s="31" t="s">
        <v>1486</v>
      </c>
      <c r="G228" s="32" t="s">
        <v>1487</v>
      </c>
      <c r="H228" s="32" t="s">
        <v>1488</v>
      </c>
      <c r="I228" s="38" t="s">
        <v>478</v>
      </c>
      <c r="J228" s="39" t="s">
        <v>87</v>
      </c>
      <c r="K228" s="46" t="s">
        <v>140</v>
      </c>
      <c r="L228" s="38" t="s">
        <v>141</v>
      </c>
      <c r="M228" s="48" t="s">
        <v>134</v>
      </c>
      <c r="N228" s="42" t="s">
        <v>90</v>
      </c>
      <c r="O228" s="43">
        <v>18.3</v>
      </c>
      <c r="P228" s="61">
        <v>17.588000000000001</v>
      </c>
      <c r="Q228" s="61"/>
      <c r="R228" s="61">
        <v>16.189360000000001</v>
      </c>
      <c r="S228" s="61"/>
      <c r="T228" s="61">
        <v>1398.64</v>
      </c>
      <c r="U228" s="61"/>
      <c r="V228" s="61">
        <v>2016</v>
      </c>
      <c r="W228" s="61">
        <v>2018</v>
      </c>
      <c r="X228" s="71" t="s">
        <v>1489</v>
      </c>
      <c r="Y228" s="72" t="s">
        <v>1490</v>
      </c>
      <c r="Z228" s="73">
        <v>28010</v>
      </c>
      <c r="AA228" s="73">
        <v>20779.423299999999</v>
      </c>
      <c r="AB228" s="73">
        <v>10637</v>
      </c>
      <c r="AC228" s="73">
        <v>5950</v>
      </c>
      <c r="AD228" s="48">
        <v>17373</v>
      </c>
      <c r="AE228" s="67"/>
      <c r="AF228" s="67"/>
      <c r="AG228" s="67">
        <f t="shared" si="29"/>
        <v>19914</v>
      </c>
      <c r="AH228" s="67">
        <f t="shared" si="30"/>
        <v>7446.1</v>
      </c>
      <c r="AI228" s="48">
        <v>5100</v>
      </c>
      <c r="AJ228" s="48">
        <v>1064</v>
      </c>
      <c r="AK228" s="48">
        <v>5100</v>
      </c>
      <c r="AL228" s="48"/>
      <c r="AM228" s="48"/>
      <c r="AN228" s="48"/>
      <c r="AO228" s="48"/>
      <c r="AP228" s="48">
        <v>1064</v>
      </c>
      <c r="AQ228" s="48" t="s">
        <v>246</v>
      </c>
      <c r="AR228" s="48"/>
      <c r="AS228" s="61">
        <v>11706</v>
      </c>
      <c r="AT228" s="61">
        <v>5318.2</v>
      </c>
      <c r="AU228" s="48" t="s">
        <v>93</v>
      </c>
      <c r="AV228" s="61"/>
      <c r="AW228" s="94">
        <v>2801</v>
      </c>
      <c r="AX228" s="94">
        <v>1063.9000000000001</v>
      </c>
      <c r="AY228" s="95" t="s">
        <v>93</v>
      </c>
      <c r="AZ228" s="95"/>
      <c r="BA228" s="95">
        <v>207</v>
      </c>
      <c r="BB228" s="100"/>
      <c r="BC228" s="95" t="s">
        <v>93</v>
      </c>
      <c r="BD228" s="95"/>
      <c r="BE228" s="102">
        <v>100</v>
      </c>
      <c r="BF228" s="95"/>
      <c r="BG228" s="95"/>
      <c r="BH228" s="95"/>
      <c r="BI228" s="95">
        <f>VLOOKUP(D228,'部省规划资金拨付（年报数据）'!$C$8:'部省规划资金拨付（年报数据）'!$BE$464,18,FALSE)</f>
        <v>24600</v>
      </c>
      <c r="BJ228" s="43">
        <v>7446</v>
      </c>
      <c r="BK228" s="43">
        <v>0.10000000000036401</v>
      </c>
      <c r="BL228" s="43"/>
      <c r="BM228" s="43">
        <v>7446</v>
      </c>
      <c r="BN228" s="43">
        <v>0</v>
      </c>
      <c r="BO228" s="43"/>
      <c r="BP228" s="43"/>
      <c r="BQ228" s="43"/>
      <c r="BR228" s="43"/>
      <c r="BS228" s="43"/>
      <c r="BT228" s="43">
        <f t="shared" si="31"/>
        <v>7446</v>
      </c>
      <c r="BU228" s="106" t="s">
        <v>426</v>
      </c>
      <c r="BV228" s="106" t="s">
        <v>426</v>
      </c>
      <c r="BW228" s="107">
        <f t="shared" si="32"/>
        <v>219</v>
      </c>
      <c r="BX228" s="107">
        <f t="shared" si="33"/>
        <v>10142.423299999999</v>
      </c>
      <c r="BY228" s="107">
        <f t="shared" si="38"/>
        <v>219</v>
      </c>
      <c r="BZ228" s="107"/>
      <c r="CA228" s="110"/>
      <c r="CB228" s="143" t="e">
        <f>VLOOKUP(D228,'[2]附表2-2'!$C$18:$C$185,1,FALSE)</f>
        <v>#N/A</v>
      </c>
      <c r="CC228" s="16"/>
    </row>
    <row r="229" spans="1:82" s="17" customFormat="1" ht="48" hidden="1">
      <c r="A229" s="28">
        <v>225</v>
      </c>
      <c r="B229" s="28" t="s">
        <v>534</v>
      </c>
      <c r="C229" s="28" t="s">
        <v>1029</v>
      </c>
      <c r="D229" s="118" t="s">
        <v>1491</v>
      </c>
      <c r="E229" s="119" t="s">
        <v>1492</v>
      </c>
      <c r="F229" s="31" t="s">
        <v>1493</v>
      </c>
      <c r="G229" s="32"/>
      <c r="H229" s="32"/>
      <c r="I229" s="38" t="s">
        <v>478</v>
      </c>
      <c r="J229" s="39" t="s">
        <v>87</v>
      </c>
      <c r="K229" s="119" t="s">
        <v>140</v>
      </c>
      <c r="L229" s="38" t="s">
        <v>141</v>
      </c>
      <c r="M229" s="119" t="s">
        <v>165</v>
      </c>
      <c r="N229" s="42" t="s">
        <v>90</v>
      </c>
      <c r="O229" s="43">
        <v>59.191000000000003</v>
      </c>
      <c r="P229" s="55">
        <v>59.191000000000003</v>
      </c>
      <c r="Q229" s="55"/>
      <c r="R229" s="55">
        <v>59.191000000000003</v>
      </c>
      <c r="S229" s="55"/>
      <c r="T229" s="55"/>
      <c r="U229" s="55"/>
      <c r="V229" s="55">
        <v>2016</v>
      </c>
      <c r="W229" s="62">
        <v>2020</v>
      </c>
      <c r="X229" s="71" t="s">
        <v>1494</v>
      </c>
      <c r="Y229" s="75" t="s">
        <v>1495</v>
      </c>
      <c r="Z229" s="73">
        <v>57872.08</v>
      </c>
      <c r="AA229" s="73">
        <v>45185.033600000002</v>
      </c>
      <c r="AB229" s="73">
        <v>28361</v>
      </c>
      <c r="AC229" s="73"/>
      <c r="AD229" s="67">
        <v>29511.08</v>
      </c>
      <c r="AE229" s="67"/>
      <c r="AF229" s="67"/>
      <c r="AG229" s="67">
        <f t="shared" si="29"/>
        <v>56381.555999999997</v>
      </c>
      <c r="AH229" s="67">
        <f t="shared" si="30"/>
        <v>28360.999999999996</v>
      </c>
      <c r="AI229" s="79">
        <v>34723</v>
      </c>
      <c r="AJ229" s="79">
        <v>10654.38</v>
      </c>
      <c r="AK229" s="79">
        <v>34723</v>
      </c>
      <c r="AL229" s="79"/>
      <c r="AM229" s="79"/>
      <c r="AN229" s="79">
        <v>10654.38</v>
      </c>
      <c r="AO229" s="79"/>
      <c r="AP229" s="79"/>
      <c r="AQ229" s="79" t="s">
        <v>93</v>
      </c>
      <c r="AR229" s="79"/>
      <c r="AS229" s="55">
        <v>5000</v>
      </c>
      <c r="AT229" s="55">
        <v>3526</v>
      </c>
      <c r="AU229" s="93" t="s">
        <v>93</v>
      </c>
      <c r="AV229" s="55"/>
      <c r="AW229" s="94">
        <v>1787.4559999999999</v>
      </c>
      <c r="AX229" s="94">
        <v>5672.32</v>
      </c>
      <c r="AY229" s="95" t="s">
        <v>93</v>
      </c>
      <c r="AZ229" s="95"/>
      <c r="BA229" s="95">
        <v>14871.1</v>
      </c>
      <c r="BB229" s="100">
        <v>8508.2999999999993</v>
      </c>
      <c r="BC229" s="95" t="s">
        <v>94</v>
      </c>
      <c r="BD229" s="95">
        <v>59.2</v>
      </c>
      <c r="BE229" s="95"/>
      <c r="BF229" s="95"/>
      <c r="BG229" s="95"/>
      <c r="BH229" s="95"/>
      <c r="BI229" s="95">
        <f>VLOOKUP(D229,'部省规划资金拨付（年报数据）'!$C$8:'部省规划资金拨付（年报数据）'!$BE$464,18,FALSE)</f>
        <v>55872.1</v>
      </c>
      <c r="BJ229" s="43">
        <v>25604.38</v>
      </c>
      <c r="BK229" s="43">
        <v>2756.62</v>
      </c>
      <c r="BL229" s="43"/>
      <c r="BM229" s="43">
        <v>25604.38</v>
      </c>
      <c r="BN229" s="43">
        <v>1130</v>
      </c>
      <c r="BO229" s="43"/>
      <c r="BP229" s="43">
        <v>1130</v>
      </c>
      <c r="BQ229" s="43">
        <v>1627</v>
      </c>
      <c r="BR229" s="43"/>
      <c r="BS229" s="43"/>
      <c r="BT229" s="43">
        <f t="shared" si="31"/>
        <v>28361.38</v>
      </c>
      <c r="BU229" s="106" t="s">
        <v>426</v>
      </c>
      <c r="BV229" s="106" t="s">
        <v>426</v>
      </c>
      <c r="BW229" s="107">
        <f t="shared" si="32"/>
        <v>2000.3600000000042</v>
      </c>
      <c r="BX229" s="107">
        <f t="shared" si="33"/>
        <v>16824.033600000002</v>
      </c>
      <c r="BY229" s="107">
        <f t="shared" si="38"/>
        <v>2000.3600000000042</v>
      </c>
      <c r="BZ229" s="107"/>
      <c r="CA229" s="110"/>
      <c r="CB229" s="143" t="e">
        <f>VLOOKUP(D229,'[2]附表2-2'!$C$18:$C$185,1,FALSE)</f>
        <v>#N/A</v>
      </c>
      <c r="CC229" s="16"/>
    </row>
    <row r="230" spans="1:82" s="17" customFormat="1" ht="36">
      <c r="A230" s="28">
        <v>226</v>
      </c>
      <c r="B230" s="28" t="s">
        <v>534</v>
      </c>
      <c r="C230" s="28" t="s">
        <v>556</v>
      </c>
      <c r="D230" s="118" t="s">
        <v>1496</v>
      </c>
      <c r="E230" s="119" t="s">
        <v>558</v>
      </c>
      <c r="F230" s="31" t="s">
        <v>1497</v>
      </c>
      <c r="G230" s="32"/>
      <c r="H230" s="32"/>
      <c r="I230" s="38" t="s">
        <v>478</v>
      </c>
      <c r="J230" s="39" t="s">
        <v>87</v>
      </c>
      <c r="K230" s="119" t="s">
        <v>88</v>
      </c>
      <c r="L230" s="38"/>
      <c r="M230" s="119" t="s">
        <v>165</v>
      </c>
      <c r="N230" s="42" t="s">
        <v>90</v>
      </c>
      <c r="O230" s="43">
        <v>10.717000000000001</v>
      </c>
      <c r="P230" s="55">
        <v>10.717000000000001</v>
      </c>
      <c r="Q230" s="55"/>
      <c r="R230" s="55">
        <v>10.717000000000001</v>
      </c>
      <c r="S230" s="55"/>
      <c r="T230" s="55"/>
      <c r="U230" s="55"/>
      <c r="V230" s="55">
        <v>2018</v>
      </c>
      <c r="W230" s="55">
        <v>2020</v>
      </c>
      <c r="X230" s="71" t="s">
        <v>1498</v>
      </c>
      <c r="Y230" s="72" t="s">
        <v>1499</v>
      </c>
      <c r="Z230" s="73">
        <v>9351</v>
      </c>
      <c r="AA230" s="73">
        <v>5315.0282999999999</v>
      </c>
      <c r="AB230" s="73">
        <v>3587</v>
      </c>
      <c r="AC230" s="73"/>
      <c r="AD230" s="67">
        <v>5764</v>
      </c>
      <c r="AE230" s="67"/>
      <c r="AF230" s="67"/>
      <c r="AG230" s="67">
        <f t="shared" si="29"/>
        <v>7545.7</v>
      </c>
      <c r="AH230" s="67">
        <f t="shared" si="30"/>
        <v>2510.9</v>
      </c>
      <c r="AI230" s="79"/>
      <c r="AJ230" s="79"/>
      <c r="AK230" s="79"/>
      <c r="AL230" s="79"/>
      <c r="AM230" s="79"/>
      <c r="AN230" s="79"/>
      <c r="AO230" s="79"/>
      <c r="AP230" s="79"/>
      <c r="AQ230" s="79"/>
      <c r="AR230" s="79"/>
      <c r="AS230" s="55"/>
      <c r="AT230" s="55"/>
      <c r="AU230" s="93"/>
      <c r="AV230" s="55"/>
      <c r="AW230" s="94">
        <v>7545.7</v>
      </c>
      <c r="AX230" s="94">
        <v>2510.9</v>
      </c>
      <c r="AY230" s="95" t="s">
        <v>93</v>
      </c>
      <c r="AZ230" s="95"/>
      <c r="BA230" s="95"/>
      <c r="BB230" s="100"/>
      <c r="BC230" s="95"/>
      <c r="BD230" s="95"/>
      <c r="BE230" s="95"/>
      <c r="BF230" s="95"/>
      <c r="BG230" s="95"/>
      <c r="BH230" s="95"/>
      <c r="BI230" s="95">
        <f>VLOOKUP(D230,'部省规划资金拨付（年报数据）'!$C$8:'部省规划资金拨付（年报数据）'!$BE$464,18,FALSE)</f>
        <v>1500</v>
      </c>
      <c r="BJ230" s="43">
        <v>0</v>
      </c>
      <c r="BK230" s="43">
        <v>2510.9</v>
      </c>
      <c r="BL230" s="43"/>
      <c r="BM230" s="43">
        <v>0</v>
      </c>
      <c r="BN230" s="43">
        <v>0</v>
      </c>
      <c r="BO230" s="43"/>
      <c r="BP230" s="43"/>
      <c r="BQ230" s="43"/>
      <c r="BR230" s="43"/>
      <c r="BS230" s="43"/>
      <c r="BT230" s="43">
        <f t="shared" si="31"/>
        <v>0</v>
      </c>
      <c r="BU230" s="106" t="s">
        <v>426</v>
      </c>
      <c r="BV230" s="106" t="s">
        <v>426</v>
      </c>
      <c r="BW230" s="107">
        <f t="shared" si="32"/>
        <v>4264</v>
      </c>
      <c r="BX230" s="107">
        <f t="shared" si="33"/>
        <v>1728.0282999999999</v>
      </c>
      <c r="BY230" s="107">
        <f t="shared" si="38"/>
        <v>1728.0282999999999</v>
      </c>
      <c r="BZ230" s="107"/>
      <c r="CA230" s="110"/>
      <c r="CB230" s="143" t="e">
        <f>VLOOKUP(D230,'[2]附表2-2'!$C$18:$C$185,1,FALSE)</f>
        <v>#N/A</v>
      </c>
      <c r="CC230" s="16"/>
      <c r="CD230" s="16">
        <f>BI230/Z230</f>
        <v>0.16041065126724416</v>
      </c>
    </row>
    <row r="231" spans="1:82" s="17" customFormat="1" ht="72" hidden="1">
      <c r="A231" s="28">
        <v>227</v>
      </c>
      <c r="B231" s="28" t="s">
        <v>110</v>
      </c>
      <c r="C231" s="28" t="s">
        <v>1147</v>
      </c>
      <c r="D231" s="30" t="s">
        <v>1500</v>
      </c>
      <c r="E231" s="31" t="s">
        <v>1501</v>
      </c>
      <c r="F231" s="31" t="s">
        <v>1500</v>
      </c>
      <c r="G231" s="32"/>
      <c r="H231" s="32"/>
      <c r="I231" s="38" t="s">
        <v>478</v>
      </c>
      <c r="J231" s="39" t="s">
        <v>87</v>
      </c>
      <c r="K231" s="40" t="s">
        <v>88</v>
      </c>
      <c r="L231" s="38"/>
      <c r="M231" s="41" t="s">
        <v>89</v>
      </c>
      <c r="N231" s="42" t="s">
        <v>119</v>
      </c>
      <c r="O231" s="43">
        <v>6.7830000000000004</v>
      </c>
      <c r="P231" s="55">
        <v>8.5</v>
      </c>
      <c r="Q231" s="62"/>
      <c r="R231" s="48">
        <v>8.5</v>
      </c>
      <c r="S231" s="62"/>
      <c r="T231" s="62"/>
      <c r="U231" s="62"/>
      <c r="V231" s="48">
        <v>2016</v>
      </c>
      <c r="W231" s="62">
        <v>2020</v>
      </c>
      <c r="X231" s="71" t="s">
        <v>1502</v>
      </c>
      <c r="Y231" s="75" t="s">
        <v>1503</v>
      </c>
      <c r="Z231" s="73">
        <v>8737</v>
      </c>
      <c r="AA231" s="73">
        <v>5780.67</v>
      </c>
      <c r="AB231" s="73">
        <v>1356</v>
      </c>
      <c r="AC231" s="73"/>
      <c r="AD231" s="73">
        <v>7381</v>
      </c>
      <c r="AE231" s="55"/>
      <c r="AF231" s="55"/>
      <c r="AG231" s="67">
        <f t="shared" si="29"/>
        <v>11073</v>
      </c>
      <c r="AH231" s="67">
        <f t="shared" si="30"/>
        <v>1356</v>
      </c>
      <c r="AI231" s="79">
        <v>2040</v>
      </c>
      <c r="AJ231" s="79">
        <v>0</v>
      </c>
      <c r="AK231" s="79">
        <v>2040</v>
      </c>
      <c r="AL231" s="79"/>
      <c r="AM231" s="79"/>
      <c r="AN231" s="79"/>
      <c r="AO231" s="79"/>
      <c r="AP231" s="79"/>
      <c r="AQ231" s="79" t="s">
        <v>246</v>
      </c>
      <c r="AR231" s="79"/>
      <c r="AS231" s="55">
        <v>4760</v>
      </c>
      <c r="AT231" s="55">
        <v>1020</v>
      </c>
      <c r="AU231" s="93" t="s">
        <v>94</v>
      </c>
      <c r="AV231" s="55">
        <v>8.5</v>
      </c>
      <c r="AW231" s="94"/>
      <c r="AX231" s="94"/>
      <c r="AY231" s="95"/>
      <c r="AZ231" s="95"/>
      <c r="BA231" s="95">
        <v>4273</v>
      </c>
      <c r="BB231" s="100">
        <v>336</v>
      </c>
      <c r="BC231" s="95" t="s">
        <v>94</v>
      </c>
      <c r="BD231" s="95">
        <v>6.8</v>
      </c>
      <c r="BE231" s="95"/>
      <c r="BF231" s="95"/>
      <c r="BG231" s="95"/>
      <c r="BH231" s="95"/>
      <c r="BI231" s="95">
        <f>VLOOKUP(D231,'部省规划资金拨付（年报数据）'!$C$8:'部省规划资金拨付（年报数据）'!$BE$464,18,FALSE)</f>
        <v>6523</v>
      </c>
      <c r="BJ231" s="43">
        <v>624</v>
      </c>
      <c r="BK231" s="43">
        <v>732</v>
      </c>
      <c r="BL231" s="43"/>
      <c r="BM231" s="43">
        <v>624</v>
      </c>
      <c r="BN231" s="43">
        <v>300</v>
      </c>
      <c r="BO231" s="43"/>
      <c r="BP231" s="43">
        <v>300</v>
      </c>
      <c r="BQ231" s="43"/>
      <c r="BR231" s="43">
        <v>76</v>
      </c>
      <c r="BS231" s="43">
        <v>356</v>
      </c>
      <c r="BT231" s="43">
        <f t="shared" si="31"/>
        <v>1356</v>
      </c>
      <c r="BU231" s="106" t="s">
        <v>426</v>
      </c>
      <c r="BV231" s="106" t="s">
        <v>426</v>
      </c>
      <c r="BW231" s="107">
        <f t="shared" si="32"/>
        <v>2214</v>
      </c>
      <c r="BX231" s="107">
        <f t="shared" si="33"/>
        <v>4424.67</v>
      </c>
      <c r="BY231" s="107">
        <f t="shared" si="38"/>
        <v>2214</v>
      </c>
      <c r="BZ231" s="107"/>
      <c r="CA231" s="110"/>
      <c r="CB231" s="143" t="e">
        <f>VLOOKUP(D231,'[2]附表2-2'!$C$18:$C$185,1,FALSE)</f>
        <v>#N/A</v>
      </c>
      <c r="CC231" s="16"/>
      <c r="CD231" s="16">
        <f>BI231/Z231</f>
        <v>0.74659494105528212</v>
      </c>
    </row>
    <row r="232" spans="1:82" s="17" customFormat="1" ht="36">
      <c r="A232" s="28">
        <v>228</v>
      </c>
      <c r="B232" s="28" t="s">
        <v>274</v>
      </c>
      <c r="C232" s="28" t="s">
        <v>758</v>
      </c>
      <c r="D232" s="36" t="s">
        <v>1504</v>
      </c>
      <c r="E232" s="31" t="s">
        <v>1505</v>
      </c>
      <c r="F232" s="31" t="s">
        <v>1506</v>
      </c>
      <c r="G232" s="32"/>
      <c r="H232" s="32"/>
      <c r="I232" s="38" t="s">
        <v>478</v>
      </c>
      <c r="J232" s="39" t="s">
        <v>87</v>
      </c>
      <c r="K232" s="146" t="s">
        <v>88</v>
      </c>
      <c r="L232" s="38"/>
      <c r="M232" s="150" t="s">
        <v>134</v>
      </c>
      <c r="N232" s="42" t="s">
        <v>90</v>
      </c>
      <c r="O232" s="43">
        <v>16.172000000000001</v>
      </c>
      <c r="P232" s="67">
        <v>16.18</v>
      </c>
      <c r="Q232" s="67">
        <v>8.3000000000000007</v>
      </c>
      <c r="R232" s="67">
        <v>7.88</v>
      </c>
      <c r="S232" s="66"/>
      <c r="T232" s="66"/>
      <c r="U232" s="60"/>
      <c r="V232" s="67">
        <v>2018</v>
      </c>
      <c r="W232" s="55">
        <v>2020</v>
      </c>
      <c r="X232" s="196" t="s">
        <v>1507</v>
      </c>
      <c r="Y232" s="196" t="s">
        <v>1508</v>
      </c>
      <c r="Z232" s="73">
        <v>49498.84</v>
      </c>
      <c r="AA232" s="73">
        <v>43085.344799999999</v>
      </c>
      <c r="AB232" s="73">
        <v>5684</v>
      </c>
      <c r="AC232" s="73"/>
      <c r="AD232" s="73">
        <v>43814.84</v>
      </c>
      <c r="AE232" s="67"/>
      <c r="AF232" s="67"/>
      <c r="AG232" s="67">
        <f t="shared" si="29"/>
        <v>12085</v>
      </c>
      <c r="AH232" s="67">
        <f t="shared" si="30"/>
        <v>1870</v>
      </c>
      <c r="AI232" s="79"/>
      <c r="AJ232" s="79"/>
      <c r="AK232" s="79"/>
      <c r="AL232" s="79"/>
      <c r="AM232" s="79"/>
      <c r="AN232" s="79"/>
      <c r="AO232" s="79"/>
      <c r="AP232" s="79"/>
      <c r="AQ232" s="79"/>
      <c r="AR232" s="79"/>
      <c r="AS232" s="55"/>
      <c r="AT232" s="55"/>
      <c r="AU232" s="93"/>
      <c r="AV232" s="55"/>
      <c r="AW232" s="94"/>
      <c r="AX232" s="94"/>
      <c r="AY232" s="95"/>
      <c r="AZ232" s="95"/>
      <c r="BA232" s="95">
        <v>7800</v>
      </c>
      <c r="BB232" s="100">
        <v>1870</v>
      </c>
      <c r="BC232" s="95" t="s">
        <v>93</v>
      </c>
      <c r="BD232" s="95"/>
      <c r="BE232" s="102">
        <v>4285</v>
      </c>
      <c r="BF232" s="95"/>
      <c r="BG232" s="95"/>
      <c r="BH232" s="95"/>
      <c r="BI232" s="95">
        <f>VLOOKUP(D232,'部省规划资金拨付（年报数据）'!$C$8:'部省规划资金拨付（年报数据）'!$BE$464,18,FALSE)</f>
        <v>6900</v>
      </c>
      <c r="BJ232" s="43">
        <v>1870</v>
      </c>
      <c r="BK232" s="43">
        <v>0</v>
      </c>
      <c r="BL232" s="43"/>
      <c r="BM232" s="43">
        <v>1870</v>
      </c>
      <c r="BN232" s="43">
        <v>0</v>
      </c>
      <c r="BO232" s="43"/>
      <c r="BP232" s="43"/>
      <c r="BQ232" s="43"/>
      <c r="BR232" s="43"/>
      <c r="BS232" s="43"/>
      <c r="BT232" s="43">
        <f t="shared" si="31"/>
        <v>1870</v>
      </c>
      <c r="BU232" s="106" t="s">
        <v>426</v>
      </c>
      <c r="BV232" s="106" t="s">
        <v>426</v>
      </c>
      <c r="BW232" s="107">
        <f t="shared" si="32"/>
        <v>38784.839999999997</v>
      </c>
      <c r="BX232" s="107">
        <f t="shared" si="33"/>
        <v>37401.344799999999</v>
      </c>
      <c r="BY232" s="107">
        <f t="shared" si="38"/>
        <v>37401.344799999999</v>
      </c>
      <c r="BZ232" s="107"/>
      <c r="CA232" s="110"/>
      <c r="CB232" s="143" t="e">
        <f>VLOOKUP(D232,'[2]附表2-2'!$C$18:$C$185,1,FALSE)</f>
        <v>#N/A</v>
      </c>
      <c r="CC232" s="16">
        <v>7300</v>
      </c>
      <c r="CD232" s="15">
        <f>CC232/Z232</f>
        <v>0.14747820352961807</v>
      </c>
    </row>
    <row r="233" spans="1:82" s="17" customFormat="1" ht="36" hidden="1">
      <c r="A233" s="28">
        <v>229</v>
      </c>
      <c r="B233" s="186" t="s">
        <v>79</v>
      </c>
      <c r="C233" s="186" t="s">
        <v>501</v>
      </c>
      <c r="D233" s="187" t="s">
        <v>1509</v>
      </c>
      <c r="E233" s="31" t="s">
        <v>1510</v>
      </c>
      <c r="F233" s="31" t="s">
        <v>1510</v>
      </c>
      <c r="G233" s="32"/>
      <c r="H233" s="32"/>
      <c r="I233" s="38" t="s">
        <v>478</v>
      </c>
      <c r="J233" s="39" t="s">
        <v>87</v>
      </c>
      <c r="K233" s="40" t="s">
        <v>88</v>
      </c>
      <c r="L233" s="38"/>
      <c r="M233" s="41" t="s">
        <v>165</v>
      </c>
      <c r="N233" s="42" t="s">
        <v>119</v>
      </c>
      <c r="O233" s="43">
        <v>30</v>
      </c>
      <c r="P233" s="62">
        <v>30.798999999999999</v>
      </c>
      <c r="Q233" s="62"/>
      <c r="R233" s="62">
        <v>30.798999999999999</v>
      </c>
      <c r="S233" s="62"/>
      <c r="T233" s="62"/>
      <c r="U233" s="62"/>
      <c r="V233" s="62">
        <v>2018</v>
      </c>
      <c r="W233" s="62">
        <v>2020</v>
      </c>
      <c r="X233" s="72" t="s">
        <v>1511</v>
      </c>
      <c r="Y233" s="72" t="s">
        <v>1512</v>
      </c>
      <c r="Z233" s="73">
        <v>48198</v>
      </c>
      <c r="AA233" s="73">
        <v>28722.61</v>
      </c>
      <c r="AB233" s="73">
        <v>6159.8</v>
      </c>
      <c r="AC233" s="73"/>
      <c r="AD233" s="67">
        <v>42038.2</v>
      </c>
      <c r="AE233" s="67"/>
      <c r="AF233" s="67"/>
      <c r="AG233" s="67">
        <f t="shared" si="29"/>
        <v>35398</v>
      </c>
      <c r="AH233" s="67">
        <f t="shared" si="30"/>
        <v>6159.8</v>
      </c>
      <c r="AI233" s="79"/>
      <c r="AJ233" s="79"/>
      <c r="AK233" s="79"/>
      <c r="AL233" s="79"/>
      <c r="AM233" s="79"/>
      <c r="AN233" s="79"/>
      <c r="AO233" s="79"/>
      <c r="AP233" s="79"/>
      <c r="AQ233" s="79"/>
      <c r="AR233" s="79"/>
      <c r="AS233" s="55"/>
      <c r="AT233" s="55"/>
      <c r="AU233" s="93"/>
      <c r="AV233" s="55"/>
      <c r="AW233" s="94">
        <v>7200</v>
      </c>
      <c r="AX233" s="94">
        <v>1800</v>
      </c>
      <c r="AY233" s="95" t="s">
        <v>246</v>
      </c>
      <c r="AZ233" s="95"/>
      <c r="BA233" s="95">
        <v>28198</v>
      </c>
      <c r="BB233" s="100">
        <v>4359.8</v>
      </c>
      <c r="BC233" s="95" t="s">
        <v>94</v>
      </c>
      <c r="BD233" s="95">
        <v>30.798999999999999</v>
      </c>
      <c r="BE233" s="95"/>
      <c r="BF233" s="95"/>
      <c r="BG233" s="95"/>
      <c r="BH233" s="95"/>
      <c r="BI233" s="95">
        <f>VLOOKUP(D233,'部省规划资金拨付（年报数据）'!$C$8:'部省规划资金拨付（年报数据）'!$BE$464,18,FALSE)</f>
        <v>48197.7</v>
      </c>
      <c r="BJ233" s="43">
        <v>2834</v>
      </c>
      <c r="BK233" s="43">
        <v>3325.8</v>
      </c>
      <c r="BL233" s="43"/>
      <c r="BM233" s="43">
        <v>2834</v>
      </c>
      <c r="BN233" s="43">
        <v>1364</v>
      </c>
      <c r="BO233" s="43"/>
      <c r="BP233" s="43">
        <v>1364</v>
      </c>
      <c r="BQ233" s="43">
        <v>1962</v>
      </c>
      <c r="BR233" s="43"/>
      <c r="BS233" s="43"/>
      <c r="BT233" s="43">
        <f t="shared" si="31"/>
        <v>6160</v>
      </c>
      <c r="BU233" s="106" t="s">
        <v>426</v>
      </c>
      <c r="BV233" s="106" t="s">
        <v>426</v>
      </c>
      <c r="BW233" s="107">
        <f t="shared" si="32"/>
        <v>0.50000000000272848</v>
      </c>
      <c r="BX233" s="107">
        <f t="shared" si="33"/>
        <v>22562.81</v>
      </c>
      <c r="BY233" s="107">
        <f t="shared" si="38"/>
        <v>0.50000000000272848</v>
      </c>
      <c r="BZ233" s="107"/>
      <c r="CA233" s="110"/>
      <c r="CB233" s="143" t="e">
        <f>VLOOKUP(D233,'[2]附表2-2'!$C$18:$C$185,1,FALSE)</f>
        <v>#N/A</v>
      </c>
      <c r="CC233" s="16"/>
      <c r="CD233" s="16">
        <f>BI233/Z233</f>
        <v>0.9999937756753392</v>
      </c>
    </row>
    <row r="234" spans="1:82" s="17" customFormat="1" ht="36" hidden="1">
      <c r="A234" s="28">
        <v>230</v>
      </c>
      <c r="B234" s="28" t="s">
        <v>128</v>
      </c>
      <c r="C234" s="28" t="s">
        <v>1513</v>
      </c>
      <c r="D234" s="30" t="s">
        <v>1514</v>
      </c>
      <c r="E234" s="31" t="s">
        <v>1515</v>
      </c>
      <c r="F234" s="31" t="s">
        <v>1516</v>
      </c>
      <c r="G234" s="32"/>
      <c r="H234" s="32"/>
      <c r="I234" s="38" t="s">
        <v>478</v>
      </c>
      <c r="J234" s="39" t="s">
        <v>87</v>
      </c>
      <c r="K234" s="44" t="s">
        <v>133</v>
      </c>
      <c r="L234" s="38"/>
      <c r="M234" s="41" t="s">
        <v>564</v>
      </c>
      <c r="N234" s="42" t="s">
        <v>119</v>
      </c>
      <c r="O234" s="43">
        <v>18.899999999999999</v>
      </c>
      <c r="P234" s="55">
        <v>18.899999999999999</v>
      </c>
      <c r="Q234" s="55"/>
      <c r="R234" s="55">
        <v>18.899999999999999</v>
      </c>
      <c r="S234" s="55"/>
      <c r="T234" s="55"/>
      <c r="U234" s="55"/>
      <c r="V234" s="55">
        <v>2016</v>
      </c>
      <c r="W234" s="48">
        <v>2021</v>
      </c>
      <c r="X234" s="71" t="s">
        <v>1517</v>
      </c>
      <c r="Y234" s="72" t="s">
        <v>1518</v>
      </c>
      <c r="Z234" s="73">
        <v>36398</v>
      </c>
      <c r="AA234" s="73">
        <v>21179.513200000001</v>
      </c>
      <c r="AB234" s="73">
        <v>5967</v>
      </c>
      <c r="AC234" s="73"/>
      <c r="AD234" s="67">
        <v>30431</v>
      </c>
      <c r="AE234" s="67"/>
      <c r="AF234" s="67"/>
      <c r="AG234" s="67">
        <f t="shared" si="29"/>
        <v>25478.6</v>
      </c>
      <c r="AH234" s="67">
        <f t="shared" si="30"/>
        <v>4176.8999999999996</v>
      </c>
      <c r="AI234" s="79">
        <v>3540</v>
      </c>
      <c r="AJ234" s="79">
        <v>0</v>
      </c>
      <c r="AK234" s="79">
        <v>3540</v>
      </c>
      <c r="AL234" s="79"/>
      <c r="AM234" s="79"/>
      <c r="AN234" s="79"/>
      <c r="AO234" s="79"/>
      <c r="AP234" s="79"/>
      <c r="AQ234" s="79" t="s">
        <v>246</v>
      </c>
      <c r="AR234" s="79"/>
      <c r="AS234" s="55">
        <v>2360</v>
      </c>
      <c r="AT234" s="55">
        <v>3325</v>
      </c>
      <c r="AU234" s="93" t="s">
        <v>93</v>
      </c>
      <c r="AV234" s="55"/>
      <c r="AW234" s="94">
        <v>19578.599999999999</v>
      </c>
      <c r="AX234" s="94">
        <v>851.9</v>
      </c>
      <c r="AY234" s="95" t="s">
        <v>93</v>
      </c>
      <c r="AZ234" s="95"/>
      <c r="BA234" s="95"/>
      <c r="BB234" s="100"/>
      <c r="BC234" s="95"/>
      <c r="BD234" s="95"/>
      <c r="BE234" s="95"/>
      <c r="BF234" s="95"/>
      <c r="BG234" s="95"/>
      <c r="BH234" s="95"/>
      <c r="BI234" s="95">
        <f>VLOOKUP(D234,'部省规划资金拨付（年报数据）'!$C$8:'部省规划资金拨付（年报数据）'!$BE$464,18,FALSE)</f>
        <v>18940.3</v>
      </c>
      <c r="BJ234" s="43">
        <v>3325</v>
      </c>
      <c r="BK234" s="43">
        <v>851.9</v>
      </c>
      <c r="BL234" s="43"/>
      <c r="BM234" s="43">
        <v>3325</v>
      </c>
      <c r="BN234" s="43">
        <v>0</v>
      </c>
      <c r="BO234" s="43"/>
      <c r="BP234" s="43"/>
      <c r="BQ234" s="43"/>
      <c r="BR234" s="43"/>
      <c r="BS234" s="43"/>
      <c r="BT234" s="43">
        <f t="shared" si="31"/>
        <v>3325</v>
      </c>
      <c r="BU234" s="106" t="s">
        <v>426</v>
      </c>
      <c r="BV234" s="106" t="s">
        <v>426</v>
      </c>
      <c r="BW234" s="107">
        <f t="shared" si="32"/>
        <v>14815.7</v>
      </c>
      <c r="BX234" s="107">
        <f t="shared" si="33"/>
        <v>15212.513200000001</v>
      </c>
      <c r="BY234" s="107">
        <f t="shared" si="38"/>
        <v>14815.7</v>
      </c>
      <c r="BZ234" s="107"/>
      <c r="CA234" s="110"/>
      <c r="CB234" s="143" t="e">
        <f>VLOOKUP(D234,'[2]附表2-2'!$C$18:$C$185,1,FALSE)</f>
        <v>#N/A</v>
      </c>
      <c r="CC234" s="16"/>
      <c r="CD234" s="16">
        <f>BI234/Z234</f>
        <v>0.52036650365404691</v>
      </c>
    </row>
    <row r="235" spans="1:82" s="17" customFormat="1" ht="36" hidden="1">
      <c r="A235" s="28">
        <v>231</v>
      </c>
      <c r="B235" s="28" t="s">
        <v>128</v>
      </c>
      <c r="C235" s="28" t="s">
        <v>137</v>
      </c>
      <c r="D235" s="30" t="s">
        <v>1519</v>
      </c>
      <c r="E235" s="31" t="s">
        <v>1519</v>
      </c>
      <c r="F235" s="31" t="s">
        <v>1520</v>
      </c>
      <c r="G235" s="32" t="s">
        <v>1521</v>
      </c>
      <c r="H235" s="32" t="s">
        <v>1519</v>
      </c>
      <c r="I235" s="38" t="s">
        <v>478</v>
      </c>
      <c r="J235" s="39" t="s">
        <v>87</v>
      </c>
      <c r="K235" s="44" t="s">
        <v>140</v>
      </c>
      <c r="L235" s="38" t="s">
        <v>141</v>
      </c>
      <c r="M235" s="41" t="s">
        <v>165</v>
      </c>
      <c r="N235" s="42" t="s">
        <v>90</v>
      </c>
      <c r="O235" s="43">
        <v>25.831</v>
      </c>
      <c r="P235" s="55">
        <v>25.22</v>
      </c>
      <c r="Q235" s="55"/>
      <c r="R235" s="41">
        <v>24.556000000000001</v>
      </c>
      <c r="S235" s="55"/>
      <c r="T235" s="55">
        <v>664</v>
      </c>
      <c r="U235" s="55"/>
      <c r="V235" s="55">
        <v>2017</v>
      </c>
      <c r="W235" s="55">
        <v>2020</v>
      </c>
      <c r="X235" s="71" t="s">
        <v>1522</v>
      </c>
      <c r="Y235" s="72" t="s">
        <v>1523</v>
      </c>
      <c r="Z235" s="73">
        <v>29008</v>
      </c>
      <c r="AA235" s="73">
        <v>9756.0319999999992</v>
      </c>
      <c r="AB235" s="73">
        <v>13858</v>
      </c>
      <c r="AC235" s="73">
        <v>8827</v>
      </c>
      <c r="AD235" s="67">
        <v>15150</v>
      </c>
      <c r="AE235" s="79"/>
      <c r="AF235" s="79"/>
      <c r="AG235" s="67">
        <f t="shared" ref="AG235:AG272" si="39">AI235+AS235+AW235+BA235+BE235</f>
        <v>20605.599999999999</v>
      </c>
      <c r="AH235" s="67">
        <f t="shared" ref="AH235:AH272" si="40">AJ235+AT235+AX235+BB235+BF235</f>
        <v>9700.6</v>
      </c>
      <c r="AI235" s="79"/>
      <c r="AJ235" s="79"/>
      <c r="AK235" s="79"/>
      <c r="AL235" s="79"/>
      <c r="AM235" s="79"/>
      <c r="AN235" s="79"/>
      <c r="AO235" s="79"/>
      <c r="AP235" s="79"/>
      <c r="AQ235" s="79"/>
      <c r="AR235" s="79"/>
      <c r="AS235" s="55">
        <v>5129</v>
      </c>
      <c r="AT235" s="55">
        <v>1947.72</v>
      </c>
      <c r="AU235" s="93" t="s">
        <v>246</v>
      </c>
      <c r="AV235" s="55"/>
      <c r="AW235" s="94">
        <v>15176.6</v>
      </c>
      <c r="AX235" s="94">
        <v>7752.88</v>
      </c>
      <c r="AY235" s="95" t="s">
        <v>93</v>
      </c>
      <c r="AZ235" s="95"/>
      <c r="BA235" s="95"/>
      <c r="BB235" s="100"/>
      <c r="BC235" s="95"/>
      <c r="BD235" s="95"/>
      <c r="BE235" s="101">
        <v>300</v>
      </c>
      <c r="BF235" s="95"/>
      <c r="BG235" s="95"/>
      <c r="BH235" s="95"/>
      <c r="BI235" s="95">
        <f>VLOOKUP(D235,'部省规划资金拨付（年报数据）'!$C$8:'部省规划资金拨付（年报数据）'!$BE$464,18,FALSE)</f>
        <v>2489</v>
      </c>
      <c r="BJ235" s="43">
        <v>8315</v>
      </c>
      <c r="BK235" s="43">
        <v>1385.6</v>
      </c>
      <c r="BL235" s="43"/>
      <c r="BM235" s="43">
        <v>8315</v>
      </c>
      <c r="BN235" s="43">
        <v>0</v>
      </c>
      <c r="BO235" s="43"/>
      <c r="BP235" s="43"/>
      <c r="BQ235" s="43"/>
      <c r="BR235" s="43"/>
      <c r="BS235" s="43"/>
      <c r="BT235" s="43">
        <f t="shared" ref="BT235:BT272" si="41">BM235+BN235+BQ235+BR235+BS235</f>
        <v>8315</v>
      </c>
      <c r="BU235" s="106" t="s">
        <v>426</v>
      </c>
      <c r="BV235" s="106" t="s">
        <v>426</v>
      </c>
      <c r="BW235" s="107">
        <f t="shared" ref="BW235:BW272" si="42">Z235-BI235-AB235+BT235</f>
        <v>20976</v>
      </c>
      <c r="BX235" s="107">
        <f t="shared" ref="BX235:BX272" si="43">AA235-AB235</f>
        <v>-4101.9680000000008</v>
      </c>
      <c r="BY235" s="107"/>
      <c r="BZ235" s="107"/>
      <c r="CA235" s="110"/>
      <c r="CB235" s="143" t="str">
        <f>VLOOKUP(D235,'[2]附表2-2'!$C$18:$C$185,1,FALSE)</f>
        <v>邵阳县长阳铺-九公桥</v>
      </c>
      <c r="CC235" s="16">
        <v>2489</v>
      </c>
    </row>
    <row r="236" spans="1:82" s="17" customFormat="1" ht="36" hidden="1">
      <c r="A236" s="28">
        <v>232</v>
      </c>
      <c r="B236" s="28" t="s">
        <v>128</v>
      </c>
      <c r="C236" s="28" t="s">
        <v>137</v>
      </c>
      <c r="D236" s="30" t="s">
        <v>1524</v>
      </c>
      <c r="E236" s="31" t="s">
        <v>1524</v>
      </c>
      <c r="F236" s="31" t="s">
        <v>1525</v>
      </c>
      <c r="G236" s="32" t="s">
        <v>1524</v>
      </c>
      <c r="H236" s="32" t="s">
        <v>1526</v>
      </c>
      <c r="I236" s="38" t="s">
        <v>478</v>
      </c>
      <c r="J236" s="39" t="s">
        <v>87</v>
      </c>
      <c r="K236" s="44" t="s">
        <v>140</v>
      </c>
      <c r="L236" s="38" t="s">
        <v>141</v>
      </c>
      <c r="M236" s="41" t="s">
        <v>165</v>
      </c>
      <c r="N236" s="42" t="s">
        <v>113</v>
      </c>
      <c r="O236" s="43">
        <v>18.559999999999999</v>
      </c>
      <c r="P236" s="55">
        <v>19.233000000000001</v>
      </c>
      <c r="Q236" s="55"/>
      <c r="R236" s="55">
        <v>19.233000000000001</v>
      </c>
      <c r="S236" s="55"/>
      <c r="T236" s="55"/>
      <c r="U236" s="55"/>
      <c r="V236" s="55">
        <v>2017</v>
      </c>
      <c r="W236" s="55">
        <v>2019</v>
      </c>
      <c r="X236" s="71" t="s">
        <v>1527</v>
      </c>
      <c r="Y236" s="72" t="s">
        <v>1528</v>
      </c>
      <c r="Z236" s="73">
        <v>18627</v>
      </c>
      <c r="AA236" s="73">
        <v>8505.7279999999992</v>
      </c>
      <c r="AB236" s="73">
        <v>12082</v>
      </c>
      <c r="AC236" s="73">
        <v>10450</v>
      </c>
      <c r="AD236" s="67">
        <v>6545</v>
      </c>
      <c r="AE236" s="79"/>
      <c r="AF236" s="79"/>
      <c r="AG236" s="67">
        <f t="shared" si="39"/>
        <v>13138.9</v>
      </c>
      <c r="AH236" s="67">
        <f t="shared" si="40"/>
        <v>8457.4</v>
      </c>
      <c r="AI236" s="79"/>
      <c r="AJ236" s="79"/>
      <c r="AK236" s="79"/>
      <c r="AL236" s="79"/>
      <c r="AM236" s="79"/>
      <c r="AN236" s="79"/>
      <c r="AO236" s="79"/>
      <c r="AP236" s="79"/>
      <c r="AQ236" s="79"/>
      <c r="AR236" s="79"/>
      <c r="AS236" s="55">
        <v>9878</v>
      </c>
      <c r="AT236" s="55">
        <v>1342.2</v>
      </c>
      <c r="AU236" s="93" t="s">
        <v>246</v>
      </c>
      <c r="AV236" s="55"/>
      <c r="AW236" s="94">
        <v>3160.9</v>
      </c>
      <c r="AX236" s="94">
        <v>7115.2</v>
      </c>
      <c r="AY236" s="95" t="s">
        <v>93</v>
      </c>
      <c r="AZ236" s="95"/>
      <c r="BA236" s="95"/>
      <c r="BB236" s="100"/>
      <c r="BC236" s="95"/>
      <c r="BD236" s="95"/>
      <c r="BE236" s="101">
        <v>100</v>
      </c>
      <c r="BF236" s="95"/>
      <c r="BG236" s="95"/>
      <c r="BH236" s="95"/>
      <c r="BI236" s="95">
        <f>VLOOKUP(D236,'部省规划资金拨付（年报数据）'!$C$8:'部省规划资金拨付（年报数据）'!$BE$464,18,FALSE)</f>
        <v>3427</v>
      </c>
      <c r="BJ236" s="43">
        <v>3878</v>
      </c>
      <c r="BK236" s="43">
        <v>4579.3999999999996</v>
      </c>
      <c r="BL236" s="43"/>
      <c r="BM236" s="43">
        <v>3878</v>
      </c>
      <c r="BN236" s="43">
        <v>0</v>
      </c>
      <c r="BO236" s="43"/>
      <c r="BP236" s="43"/>
      <c r="BQ236" s="43"/>
      <c r="BR236" s="43"/>
      <c r="BS236" s="43"/>
      <c r="BT236" s="43">
        <f t="shared" si="41"/>
        <v>3878</v>
      </c>
      <c r="BU236" s="106" t="s">
        <v>426</v>
      </c>
      <c r="BV236" s="106" t="s">
        <v>426</v>
      </c>
      <c r="BW236" s="107">
        <f t="shared" si="42"/>
        <v>6996</v>
      </c>
      <c r="BX236" s="107">
        <f t="shared" si="43"/>
        <v>-3576.2720000000008</v>
      </c>
      <c r="BY236" s="107"/>
      <c r="BZ236" s="107"/>
      <c r="CA236" s="110"/>
      <c r="CB236" s="143" t="e">
        <f>VLOOKUP(D236,'[2]附表2-2'!$C$18:$C$185,1,FALSE)</f>
        <v>#N/A</v>
      </c>
      <c r="CC236" s="16">
        <v>3427</v>
      </c>
    </row>
    <row r="237" spans="1:82" s="17" customFormat="1" ht="48" hidden="1">
      <c r="A237" s="28">
        <v>233</v>
      </c>
      <c r="B237" s="28" t="s">
        <v>162</v>
      </c>
      <c r="C237" s="28" t="s">
        <v>168</v>
      </c>
      <c r="D237" s="30" t="s">
        <v>1529</v>
      </c>
      <c r="E237" s="31" t="s">
        <v>1530</v>
      </c>
      <c r="F237" s="31" t="s">
        <v>1531</v>
      </c>
      <c r="G237" s="32" t="s">
        <v>1529</v>
      </c>
      <c r="H237" s="32" t="s">
        <v>1530</v>
      </c>
      <c r="I237" s="38" t="s">
        <v>478</v>
      </c>
      <c r="J237" s="39" t="s">
        <v>87</v>
      </c>
      <c r="K237" s="40" t="s">
        <v>88</v>
      </c>
      <c r="L237" s="38"/>
      <c r="M237" s="41" t="s">
        <v>134</v>
      </c>
      <c r="N237" s="42" t="s">
        <v>90</v>
      </c>
      <c r="O237" s="43">
        <v>28.3</v>
      </c>
      <c r="P237" s="55">
        <v>25.792999999999999</v>
      </c>
      <c r="Q237" s="55"/>
      <c r="R237" s="55">
        <v>25.688079999999999</v>
      </c>
      <c r="S237" s="55"/>
      <c r="T237" s="55">
        <v>104.92</v>
      </c>
      <c r="U237" s="55"/>
      <c r="V237" s="55">
        <v>2016</v>
      </c>
      <c r="W237" s="55">
        <v>2019</v>
      </c>
      <c r="X237" s="71" t="s">
        <v>1532</v>
      </c>
      <c r="Y237" s="72" t="s">
        <v>1533</v>
      </c>
      <c r="Z237" s="73">
        <v>29538</v>
      </c>
      <c r="AA237" s="73">
        <v>20075.3495</v>
      </c>
      <c r="AB237" s="73">
        <v>8522</v>
      </c>
      <c r="AC237" s="73">
        <v>9646</v>
      </c>
      <c r="AD237" s="67">
        <v>21016</v>
      </c>
      <c r="AE237" s="67"/>
      <c r="AF237" s="67"/>
      <c r="AG237" s="67">
        <f t="shared" si="39"/>
        <v>21176.6</v>
      </c>
      <c r="AH237" s="67">
        <f t="shared" si="40"/>
        <v>5965.4</v>
      </c>
      <c r="AI237" s="79">
        <v>7560</v>
      </c>
      <c r="AJ237" s="79">
        <v>0</v>
      </c>
      <c r="AK237" s="79">
        <v>7560</v>
      </c>
      <c r="AL237" s="79"/>
      <c r="AM237" s="79"/>
      <c r="AN237" s="79"/>
      <c r="AO237" s="79"/>
      <c r="AP237" s="79"/>
      <c r="AQ237" s="79" t="s">
        <v>246</v>
      </c>
      <c r="AR237" s="79"/>
      <c r="AS237" s="55">
        <v>7560</v>
      </c>
      <c r="AT237" s="55">
        <v>3360</v>
      </c>
      <c r="AU237" s="93" t="s">
        <v>93</v>
      </c>
      <c r="AV237" s="55"/>
      <c r="AW237" s="94">
        <v>5556.6</v>
      </c>
      <c r="AX237" s="94">
        <v>2605.4</v>
      </c>
      <c r="AY237" s="95" t="s">
        <v>93</v>
      </c>
      <c r="AZ237" s="95"/>
      <c r="BA237" s="95"/>
      <c r="BB237" s="100"/>
      <c r="BC237" s="95"/>
      <c r="BD237" s="95"/>
      <c r="BE237" s="101">
        <v>500</v>
      </c>
      <c r="BF237" s="95"/>
      <c r="BG237" s="95"/>
      <c r="BH237" s="95"/>
      <c r="BI237" s="95">
        <f>VLOOKUP(D237,'部省规划资金拨付（年报数据）'!$C$8:'部省规划资金拨付（年报数据）'!$BE$464,18,FALSE)</f>
        <v>13217</v>
      </c>
      <c r="BJ237" s="43">
        <v>5965</v>
      </c>
      <c r="BK237" s="43">
        <v>0.39999999999963598</v>
      </c>
      <c r="BL237" s="43"/>
      <c r="BM237" s="43">
        <v>5965</v>
      </c>
      <c r="BN237" s="43">
        <v>0</v>
      </c>
      <c r="BO237" s="43"/>
      <c r="BP237" s="43"/>
      <c r="BQ237" s="43"/>
      <c r="BR237" s="43"/>
      <c r="BS237" s="43"/>
      <c r="BT237" s="43">
        <f t="shared" si="41"/>
        <v>5965</v>
      </c>
      <c r="BU237" s="106" t="s">
        <v>426</v>
      </c>
      <c r="BV237" s="106" t="s">
        <v>426</v>
      </c>
      <c r="BW237" s="107">
        <f t="shared" si="42"/>
        <v>13764</v>
      </c>
      <c r="BX237" s="107">
        <f t="shared" si="43"/>
        <v>11553.3495</v>
      </c>
      <c r="BY237" s="107">
        <f t="shared" ref="BY237:BY248" si="44">MIN(BW237,BX237)</f>
        <v>11553.3495</v>
      </c>
      <c r="BZ237" s="107"/>
      <c r="CA237" s="110"/>
      <c r="CB237" s="143" t="e">
        <f>VLOOKUP(D237,'[2]附表2-2'!$C$18:$C$185,1,FALSE)</f>
        <v>#N/A</v>
      </c>
      <c r="CC237" s="16">
        <v>13269</v>
      </c>
    </row>
    <row r="238" spans="1:82" s="17" customFormat="1" ht="36">
      <c r="A238" s="28">
        <v>234</v>
      </c>
      <c r="B238" s="28" t="s">
        <v>190</v>
      </c>
      <c r="C238" s="28" t="s">
        <v>702</v>
      </c>
      <c r="D238" s="30" t="s">
        <v>1534</v>
      </c>
      <c r="E238" s="31" t="s">
        <v>1534</v>
      </c>
      <c r="F238" s="31" t="s">
        <v>1535</v>
      </c>
      <c r="G238" s="32"/>
      <c r="H238" s="32"/>
      <c r="I238" s="38" t="s">
        <v>478</v>
      </c>
      <c r="J238" s="39" t="s">
        <v>87</v>
      </c>
      <c r="K238" s="40" t="s">
        <v>88</v>
      </c>
      <c r="L238" s="38"/>
      <c r="M238" s="41" t="s">
        <v>89</v>
      </c>
      <c r="N238" s="42" t="s">
        <v>90</v>
      </c>
      <c r="O238" s="43">
        <v>5.5</v>
      </c>
      <c r="P238" s="55">
        <v>6.04</v>
      </c>
      <c r="Q238" s="56">
        <v>6.04</v>
      </c>
      <c r="R238" s="55"/>
      <c r="S238" s="55"/>
      <c r="T238" s="55"/>
      <c r="U238" s="55"/>
      <c r="V238" s="55">
        <v>2017</v>
      </c>
      <c r="W238" s="48">
        <v>2021</v>
      </c>
      <c r="X238" s="71" t="s">
        <v>1536</v>
      </c>
      <c r="Y238" s="72" t="s">
        <v>1537</v>
      </c>
      <c r="Z238" s="73">
        <v>26405</v>
      </c>
      <c r="AA238" s="73">
        <v>20919.694599999999</v>
      </c>
      <c r="AB238" s="73">
        <v>2416</v>
      </c>
      <c r="AC238" s="73"/>
      <c r="AD238" s="67">
        <v>23989</v>
      </c>
      <c r="AE238" s="67"/>
      <c r="AF238" s="67"/>
      <c r="AG238" s="67">
        <f t="shared" si="39"/>
        <v>26105.5</v>
      </c>
      <c r="AH238" s="67">
        <f t="shared" si="40"/>
        <v>724.8</v>
      </c>
      <c r="AI238" s="79"/>
      <c r="AJ238" s="79"/>
      <c r="AK238" s="79"/>
      <c r="AL238" s="79"/>
      <c r="AM238" s="79"/>
      <c r="AN238" s="79"/>
      <c r="AO238" s="79"/>
      <c r="AP238" s="79"/>
      <c r="AQ238" s="79"/>
      <c r="AR238" s="79"/>
      <c r="AS238" s="55">
        <v>3850</v>
      </c>
      <c r="AT238" s="55">
        <v>330</v>
      </c>
      <c r="AU238" s="93" t="s">
        <v>246</v>
      </c>
      <c r="AV238" s="55"/>
      <c r="AW238" s="94">
        <v>9352.5</v>
      </c>
      <c r="AX238" s="94">
        <v>394.8</v>
      </c>
      <c r="AY238" s="95" t="s">
        <v>93</v>
      </c>
      <c r="AZ238" s="95"/>
      <c r="BA238" s="95">
        <v>12903</v>
      </c>
      <c r="BB238" s="100"/>
      <c r="BC238" s="95" t="s">
        <v>93</v>
      </c>
      <c r="BD238" s="95"/>
      <c r="BE238" s="95"/>
      <c r="BF238" s="95"/>
      <c r="BG238" s="95"/>
      <c r="BH238" s="95"/>
      <c r="BI238" s="95">
        <f>VLOOKUP(D238,'部省规划资金拨付（年报数据）'!$C$8:'部省规划资金拨付（年报数据）'!$BE$464,18,FALSE)</f>
        <v>300</v>
      </c>
      <c r="BJ238" s="43">
        <v>512</v>
      </c>
      <c r="BK238" s="43">
        <v>212.8</v>
      </c>
      <c r="BL238" s="43"/>
      <c r="BM238" s="43">
        <v>512</v>
      </c>
      <c r="BN238" s="43">
        <v>0</v>
      </c>
      <c r="BO238" s="43"/>
      <c r="BP238" s="43"/>
      <c r="BQ238" s="43"/>
      <c r="BR238" s="43"/>
      <c r="BS238" s="43"/>
      <c r="BT238" s="43">
        <f t="shared" si="41"/>
        <v>512</v>
      </c>
      <c r="BU238" s="106" t="s">
        <v>426</v>
      </c>
      <c r="BV238" s="106" t="s">
        <v>426</v>
      </c>
      <c r="BW238" s="107">
        <f t="shared" si="42"/>
        <v>24201</v>
      </c>
      <c r="BX238" s="107">
        <f t="shared" si="43"/>
        <v>18503.694599999999</v>
      </c>
      <c r="BY238" s="107">
        <f t="shared" si="44"/>
        <v>18503.694599999999</v>
      </c>
      <c r="BZ238" s="107"/>
      <c r="CA238" s="110"/>
      <c r="CB238" s="143" t="e">
        <f>VLOOKUP(D238,'[2]附表2-2'!$C$18:$C$185,1,FALSE)</f>
        <v>#N/A</v>
      </c>
      <c r="CC238" s="16"/>
      <c r="CD238" s="16">
        <f>BI238/Z238</f>
        <v>1.1361484567316796E-2</v>
      </c>
    </row>
    <row r="239" spans="1:82" s="17" customFormat="1" ht="36">
      <c r="A239" s="28">
        <v>235</v>
      </c>
      <c r="B239" s="28" t="s">
        <v>190</v>
      </c>
      <c r="C239" s="28" t="s">
        <v>214</v>
      </c>
      <c r="D239" s="30" t="s">
        <v>1538</v>
      </c>
      <c r="E239" s="31" t="s">
        <v>1538</v>
      </c>
      <c r="F239" s="31" t="s">
        <v>1539</v>
      </c>
      <c r="G239" s="32"/>
      <c r="H239" s="32"/>
      <c r="I239" s="38" t="s">
        <v>478</v>
      </c>
      <c r="J239" s="39" t="s">
        <v>87</v>
      </c>
      <c r="K239" s="40" t="s">
        <v>133</v>
      </c>
      <c r="L239" s="38"/>
      <c r="M239" s="41" t="s">
        <v>89</v>
      </c>
      <c r="N239" s="42" t="s">
        <v>90</v>
      </c>
      <c r="O239" s="43">
        <v>15</v>
      </c>
      <c r="P239" s="55">
        <v>15.3</v>
      </c>
      <c r="Q239" s="55">
        <v>15.3</v>
      </c>
      <c r="R239" s="55"/>
      <c r="S239" s="55"/>
      <c r="T239" s="55"/>
      <c r="U239" s="55"/>
      <c r="V239" s="55">
        <v>2017</v>
      </c>
      <c r="W239" s="55">
        <v>2020</v>
      </c>
      <c r="X239" s="71"/>
      <c r="Y239" s="75"/>
      <c r="Z239" s="73">
        <v>53550</v>
      </c>
      <c r="AA239" s="73">
        <v>38020.5</v>
      </c>
      <c r="AB239" s="73">
        <v>6885</v>
      </c>
      <c r="AC239" s="73"/>
      <c r="AD239" s="67">
        <v>46665</v>
      </c>
      <c r="AE239" s="67"/>
      <c r="AF239" s="67"/>
      <c r="AG239" s="67">
        <f t="shared" si="39"/>
        <v>8032.5</v>
      </c>
      <c r="AH239" s="67">
        <f t="shared" si="40"/>
        <v>918</v>
      </c>
      <c r="AI239" s="79"/>
      <c r="AJ239" s="79"/>
      <c r="AK239" s="79"/>
      <c r="AL239" s="79"/>
      <c r="AM239" s="79"/>
      <c r="AN239" s="79"/>
      <c r="AO239" s="79"/>
      <c r="AP239" s="79"/>
      <c r="AQ239" s="79"/>
      <c r="AR239" s="79"/>
      <c r="AS239" s="55">
        <v>8032.5</v>
      </c>
      <c r="AT239" s="55">
        <v>918</v>
      </c>
      <c r="AU239" s="93" t="s">
        <v>246</v>
      </c>
      <c r="AV239" s="55"/>
      <c r="AW239" s="94"/>
      <c r="AX239" s="94"/>
      <c r="AY239" s="95"/>
      <c r="AZ239" s="95"/>
      <c r="BA239" s="95"/>
      <c r="BB239" s="100"/>
      <c r="BC239" s="95"/>
      <c r="BD239" s="95"/>
      <c r="BE239" s="95"/>
      <c r="BF239" s="95"/>
      <c r="BG239" s="95"/>
      <c r="BH239" s="95"/>
      <c r="BI239" s="95"/>
      <c r="BJ239" s="43">
        <v>0</v>
      </c>
      <c r="BK239" s="43">
        <v>918</v>
      </c>
      <c r="BL239" s="43"/>
      <c r="BM239" s="43">
        <v>0</v>
      </c>
      <c r="BN239" s="43">
        <v>0</v>
      </c>
      <c r="BO239" s="43"/>
      <c r="BP239" s="43"/>
      <c r="BQ239" s="43"/>
      <c r="BR239" s="43"/>
      <c r="BS239" s="43"/>
      <c r="BT239" s="43">
        <f t="shared" si="41"/>
        <v>0</v>
      </c>
      <c r="BU239" s="106" t="s">
        <v>426</v>
      </c>
      <c r="BV239" s="106" t="s">
        <v>426</v>
      </c>
      <c r="BW239" s="107">
        <f t="shared" si="42"/>
        <v>46665</v>
      </c>
      <c r="BX239" s="107">
        <f t="shared" si="43"/>
        <v>31135.5</v>
      </c>
      <c r="BY239" s="107">
        <f t="shared" si="44"/>
        <v>31135.5</v>
      </c>
      <c r="BZ239" s="107"/>
      <c r="CA239" s="110"/>
      <c r="CB239" s="143" t="e">
        <f>VLOOKUP(D239,'[2]附表2-2'!$C$18:$C$185,1,FALSE)</f>
        <v>#N/A</v>
      </c>
      <c r="CC239" s="16"/>
      <c r="CD239" s="16">
        <f>BI239/Z239</f>
        <v>0</v>
      </c>
    </row>
    <row r="240" spans="1:82" s="17" customFormat="1" ht="36">
      <c r="A240" s="28">
        <v>236</v>
      </c>
      <c r="B240" s="28" t="s">
        <v>190</v>
      </c>
      <c r="C240" s="28" t="s">
        <v>214</v>
      </c>
      <c r="D240" s="30" t="s">
        <v>1540</v>
      </c>
      <c r="E240" s="31" t="s">
        <v>1540</v>
      </c>
      <c r="F240" s="31" t="s">
        <v>1541</v>
      </c>
      <c r="G240" s="32"/>
      <c r="H240" s="32"/>
      <c r="I240" s="38" t="s">
        <v>478</v>
      </c>
      <c r="J240" s="39" t="s">
        <v>87</v>
      </c>
      <c r="K240" s="40" t="s">
        <v>133</v>
      </c>
      <c r="L240" s="38"/>
      <c r="M240" s="41" t="s">
        <v>134</v>
      </c>
      <c r="N240" s="42" t="s">
        <v>90</v>
      </c>
      <c r="O240" s="43">
        <v>28</v>
      </c>
      <c r="P240" s="55">
        <v>31.738</v>
      </c>
      <c r="Q240" s="93"/>
      <c r="R240" s="93">
        <v>31.738</v>
      </c>
      <c r="S240" s="93"/>
      <c r="T240" s="93"/>
      <c r="U240" s="93"/>
      <c r="V240" s="93">
        <v>2017</v>
      </c>
      <c r="W240" s="48">
        <v>2021</v>
      </c>
      <c r="X240" s="71" t="s">
        <v>1542</v>
      </c>
      <c r="Y240" s="72" t="s">
        <v>1543</v>
      </c>
      <c r="Z240" s="73">
        <v>44627.65</v>
      </c>
      <c r="AA240" s="73">
        <v>29729.72</v>
      </c>
      <c r="AB240" s="73">
        <v>10797.09</v>
      </c>
      <c r="AC240" s="73"/>
      <c r="AD240" s="67">
        <v>33830.559999999998</v>
      </c>
      <c r="AE240" s="67"/>
      <c r="AF240" s="67"/>
      <c r="AG240" s="67">
        <f t="shared" si="39"/>
        <v>31239.355</v>
      </c>
      <c r="AH240" s="67">
        <f t="shared" si="40"/>
        <v>3239.127</v>
      </c>
      <c r="AI240" s="79"/>
      <c r="AJ240" s="79"/>
      <c r="AK240" s="79"/>
      <c r="AL240" s="79"/>
      <c r="AM240" s="79"/>
      <c r="AN240" s="79"/>
      <c r="AO240" s="79"/>
      <c r="AP240" s="79"/>
      <c r="AQ240" s="79"/>
      <c r="AR240" s="79"/>
      <c r="AS240" s="55">
        <v>6500</v>
      </c>
      <c r="AT240" s="55">
        <v>1260</v>
      </c>
      <c r="AU240" s="93" t="s">
        <v>246</v>
      </c>
      <c r="AV240" s="55"/>
      <c r="AW240" s="94">
        <v>24739.355</v>
      </c>
      <c r="AX240" s="94">
        <v>1979.127</v>
      </c>
      <c r="AY240" s="95" t="s">
        <v>93</v>
      </c>
      <c r="AZ240" s="95"/>
      <c r="BA240" s="95"/>
      <c r="BB240" s="100"/>
      <c r="BC240" s="95"/>
      <c r="BD240" s="95"/>
      <c r="BE240" s="95"/>
      <c r="BF240" s="95"/>
      <c r="BG240" s="95"/>
      <c r="BH240" s="95"/>
      <c r="BI240" s="95">
        <f>VLOOKUP(D240,'部省规划资金拨付（年报数据）'!$C$8:'部省规划资金拨付（年报数据）'!$BE$464,18,FALSE)</f>
        <v>8300</v>
      </c>
      <c r="BJ240" s="43">
        <v>1260</v>
      </c>
      <c r="BK240" s="43">
        <v>1979.127</v>
      </c>
      <c r="BL240" s="43"/>
      <c r="BM240" s="43">
        <v>1260</v>
      </c>
      <c r="BN240" s="43">
        <v>0</v>
      </c>
      <c r="BO240" s="43"/>
      <c r="BP240" s="43"/>
      <c r="BQ240" s="43"/>
      <c r="BR240" s="43"/>
      <c r="BS240" s="43"/>
      <c r="BT240" s="43">
        <f t="shared" si="41"/>
        <v>1260</v>
      </c>
      <c r="BU240" s="106" t="s">
        <v>426</v>
      </c>
      <c r="BV240" s="106" t="s">
        <v>426</v>
      </c>
      <c r="BW240" s="107">
        <f t="shared" si="42"/>
        <v>26790.560000000001</v>
      </c>
      <c r="BX240" s="107">
        <f t="shared" si="43"/>
        <v>18932.63</v>
      </c>
      <c r="BY240" s="107">
        <f t="shared" si="44"/>
        <v>18932.63</v>
      </c>
      <c r="BZ240" s="107"/>
      <c r="CA240" s="110"/>
      <c r="CB240" s="143" t="e">
        <f>VLOOKUP(D240,'[2]附表2-2'!$C$18:$C$185,1,FALSE)</f>
        <v>#N/A</v>
      </c>
      <c r="CC240" s="16"/>
      <c r="CD240" s="16">
        <f>BI240/Z240</f>
        <v>0.18598335336949179</v>
      </c>
    </row>
    <row r="241" spans="1:82" s="17" customFormat="1" ht="48">
      <c r="A241" s="28">
        <v>237</v>
      </c>
      <c r="B241" s="28" t="s">
        <v>190</v>
      </c>
      <c r="C241" s="28" t="s">
        <v>214</v>
      </c>
      <c r="D241" s="30" t="s">
        <v>1544</v>
      </c>
      <c r="E241" s="31" t="s">
        <v>1545</v>
      </c>
      <c r="F241" s="31" t="s">
        <v>1546</v>
      </c>
      <c r="G241" s="32"/>
      <c r="H241" s="32"/>
      <c r="I241" s="38" t="s">
        <v>478</v>
      </c>
      <c r="J241" s="39" t="s">
        <v>87</v>
      </c>
      <c r="K241" s="40" t="s">
        <v>133</v>
      </c>
      <c r="L241" s="38"/>
      <c r="M241" s="41" t="s">
        <v>134</v>
      </c>
      <c r="N241" s="42" t="s">
        <v>90</v>
      </c>
      <c r="O241" s="43">
        <v>18.5</v>
      </c>
      <c r="P241" s="55">
        <v>17.145</v>
      </c>
      <c r="Q241" s="93"/>
      <c r="R241" s="93">
        <v>17.145</v>
      </c>
      <c r="S241" s="93"/>
      <c r="T241" s="93"/>
      <c r="U241" s="93"/>
      <c r="V241" s="93">
        <v>2017</v>
      </c>
      <c r="W241" s="48">
        <v>2021</v>
      </c>
      <c r="X241" s="71" t="s">
        <v>1547</v>
      </c>
      <c r="Y241" s="72" t="s">
        <v>1548</v>
      </c>
      <c r="Z241" s="73">
        <v>22382</v>
      </c>
      <c r="AA241" s="73">
        <v>14298.47</v>
      </c>
      <c r="AB241" s="73">
        <v>6457</v>
      </c>
      <c r="AC241" s="73"/>
      <c r="AD241" s="67">
        <v>15925</v>
      </c>
      <c r="AE241" s="67"/>
      <c r="AF241" s="67"/>
      <c r="AG241" s="67">
        <f t="shared" si="39"/>
        <v>15667.4</v>
      </c>
      <c r="AH241" s="67">
        <f t="shared" si="40"/>
        <v>1937.1</v>
      </c>
      <c r="AI241" s="79"/>
      <c r="AJ241" s="79"/>
      <c r="AK241" s="79"/>
      <c r="AL241" s="79"/>
      <c r="AM241" s="79"/>
      <c r="AN241" s="79"/>
      <c r="AO241" s="79"/>
      <c r="AP241" s="79"/>
      <c r="AQ241" s="79"/>
      <c r="AR241" s="79"/>
      <c r="AS241" s="55">
        <v>4320</v>
      </c>
      <c r="AT241" s="55">
        <v>832.5</v>
      </c>
      <c r="AU241" s="93" t="s">
        <v>246</v>
      </c>
      <c r="AV241" s="55"/>
      <c r="AW241" s="94">
        <v>11347.4</v>
      </c>
      <c r="AX241" s="94">
        <v>1104.5999999999999</v>
      </c>
      <c r="AY241" s="95" t="s">
        <v>93</v>
      </c>
      <c r="AZ241" s="95"/>
      <c r="BA241" s="95"/>
      <c r="BB241" s="100"/>
      <c r="BC241" s="95"/>
      <c r="BD241" s="95"/>
      <c r="BE241" s="95"/>
      <c r="BF241" s="95"/>
      <c r="BG241" s="95"/>
      <c r="BH241" s="95"/>
      <c r="BI241" s="95">
        <f>VLOOKUP(D241,'部省规划资金拨付（年报数据）'!$C$8:'部省规划资金拨付（年报数据）'!$BE$464,18,FALSE)</f>
        <v>8200</v>
      </c>
      <c r="BJ241" s="43">
        <v>833</v>
      </c>
      <c r="BK241" s="43">
        <v>1104.0999999999999</v>
      </c>
      <c r="BL241" s="43"/>
      <c r="BM241" s="43">
        <v>833</v>
      </c>
      <c r="BN241" s="43">
        <v>0</v>
      </c>
      <c r="BO241" s="43"/>
      <c r="BP241" s="43"/>
      <c r="BQ241" s="43"/>
      <c r="BR241" s="43"/>
      <c r="BS241" s="43"/>
      <c r="BT241" s="43">
        <f t="shared" si="41"/>
        <v>833</v>
      </c>
      <c r="BU241" s="106" t="s">
        <v>426</v>
      </c>
      <c r="BV241" s="106" t="s">
        <v>426</v>
      </c>
      <c r="BW241" s="107">
        <f t="shared" si="42"/>
        <v>8558</v>
      </c>
      <c r="BX241" s="107">
        <f t="shared" si="43"/>
        <v>7841.4699999999993</v>
      </c>
      <c r="BY241" s="107">
        <f t="shared" si="44"/>
        <v>7841.4699999999993</v>
      </c>
      <c r="BZ241" s="107"/>
      <c r="CA241" s="110"/>
      <c r="CB241" s="143" t="e">
        <f>VLOOKUP(D241,'[2]附表2-2'!$C$18:$C$185,1,FALSE)</f>
        <v>#N/A</v>
      </c>
      <c r="CC241" s="16"/>
      <c r="CD241" s="16">
        <f>BI241/Z241</f>
        <v>0.36636582968456793</v>
      </c>
    </row>
    <row r="242" spans="1:82" s="17" customFormat="1" ht="36" hidden="1">
      <c r="A242" s="28">
        <v>238</v>
      </c>
      <c r="B242" s="28" t="s">
        <v>230</v>
      </c>
      <c r="C242" s="28" t="s">
        <v>247</v>
      </c>
      <c r="D242" s="30" t="s">
        <v>1549</v>
      </c>
      <c r="E242" s="31" t="s">
        <v>1550</v>
      </c>
      <c r="F242" s="31" t="s">
        <v>1551</v>
      </c>
      <c r="G242" s="32"/>
      <c r="H242" s="32"/>
      <c r="I242" s="38" t="s">
        <v>478</v>
      </c>
      <c r="J242" s="39" t="s">
        <v>87</v>
      </c>
      <c r="K242" s="44" t="s">
        <v>140</v>
      </c>
      <c r="L242" s="38" t="s">
        <v>141</v>
      </c>
      <c r="M242" s="41" t="s">
        <v>165</v>
      </c>
      <c r="N242" s="42" t="s">
        <v>90</v>
      </c>
      <c r="O242" s="55">
        <v>16.219000000000001</v>
      </c>
      <c r="P242" s="55">
        <v>16.219000000000001</v>
      </c>
      <c r="Q242" s="55"/>
      <c r="R242" s="55">
        <v>16.219000000000001</v>
      </c>
      <c r="S242" s="55"/>
      <c r="T242" s="55"/>
      <c r="U242" s="55"/>
      <c r="V242" s="68">
        <v>2017</v>
      </c>
      <c r="W242" s="55">
        <v>2020</v>
      </c>
      <c r="X242" s="71" t="s">
        <v>1552</v>
      </c>
      <c r="Y242" s="75" t="s">
        <v>1553</v>
      </c>
      <c r="Z242" s="73">
        <v>17270.0749</v>
      </c>
      <c r="AA242" s="73">
        <v>11741.616400000001</v>
      </c>
      <c r="AB242" s="73">
        <v>6487.6</v>
      </c>
      <c r="AC242" s="73"/>
      <c r="AD242" s="67">
        <v>10782.474899999999</v>
      </c>
      <c r="AE242" s="67"/>
      <c r="AF242" s="67"/>
      <c r="AG242" s="67">
        <f t="shared" si="39"/>
        <v>12089.05243</v>
      </c>
      <c r="AH242" s="67">
        <f t="shared" si="40"/>
        <v>4541.32</v>
      </c>
      <c r="AI242" s="79"/>
      <c r="AJ242" s="79"/>
      <c r="AK242" s="79"/>
      <c r="AL242" s="79"/>
      <c r="AM242" s="79"/>
      <c r="AN242" s="79"/>
      <c r="AO242" s="79"/>
      <c r="AP242" s="79"/>
      <c r="AQ242" s="79"/>
      <c r="AR242" s="79"/>
      <c r="AS242" s="55">
        <v>3771</v>
      </c>
      <c r="AT242" s="55">
        <v>1260</v>
      </c>
      <c r="AU242" s="93" t="s">
        <v>246</v>
      </c>
      <c r="AV242" s="55"/>
      <c r="AW242" s="94">
        <v>8318.0524299999997</v>
      </c>
      <c r="AX242" s="94">
        <v>3281.32</v>
      </c>
      <c r="AY242" s="95" t="s">
        <v>93</v>
      </c>
      <c r="AZ242" s="95"/>
      <c r="BA242" s="95"/>
      <c r="BB242" s="100"/>
      <c r="BC242" s="95"/>
      <c r="BD242" s="95"/>
      <c r="BE242" s="95"/>
      <c r="BF242" s="95"/>
      <c r="BG242" s="95"/>
      <c r="BH242" s="95"/>
      <c r="BI242" s="95">
        <f>VLOOKUP(D242,'部省规划资金拨付（年报数据）'!$C$8:'部省规划资金拨付（年报数据）'!$BE$464,18,FALSE)</f>
        <v>6415</v>
      </c>
      <c r="BJ242" s="43">
        <v>1260</v>
      </c>
      <c r="BK242" s="43">
        <v>3281.32</v>
      </c>
      <c r="BL242" s="43"/>
      <c r="BM242" s="43">
        <v>1260</v>
      </c>
      <c r="BN242" s="43">
        <v>0</v>
      </c>
      <c r="BO242" s="43"/>
      <c r="BP242" s="43"/>
      <c r="BQ242" s="43"/>
      <c r="BR242" s="43"/>
      <c r="BS242" s="43"/>
      <c r="BT242" s="43">
        <f t="shared" si="41"/>
        <v>1260</v>
      </c>
      <c r="BU242" s="106" t="s">
        <v>426</v>
      </c>
      <c r="BV242" s="106" t="s">
        <v>426</v>
      </c>
      <c r="BW242" s="107">
        <f t="shared" si="42"/>
        <v>5627.4748999999993</v>
      </c>
      <c r="BX242" s="107">
        <f t="shared" si="43"/>
        <v>5254.0164000000004</v>
      </c>
      <c r="BY242" s="107">
        <f t="shared" si="44"/>
        <v>5254.0164000000004</v>
      </c>
      <c r="BZ242" s="107"/>
      <c r="CA242" s="110"/>
      <c r="CB242" s="143" t="e">
        <f>VLOOKUP(D242,'[2]附表2-2'!$C$18:$C$185,1,FALSE)</f>
        <v>#N/A</v>
      </c>
      <c r="CC242" s="16"/>
    </row>
    <row r="243" spans="1:82" s="17" customFormat="1" ht="36">
      <c r="A243" s="28">
        <v>239</v>
      </c>
      <c r="B243" s="28" t="s">
        <v>190</v>
      </c>
      <c r="C243" s="28" t="s">
        <v>733</v>
      </c>
      <c r="D243" s="30" t="s">
        <v>1554</v>
      </c>
      <c r="E243" s="31" t="s">
        <v>1555</v>
      </c>
      <c r="F243" s="31" t="s">
        <v>1556</v>
      </c>
      <c r="G243" s="32"/>
      <c r="H243" s="32"/>
      <c r="I243" s="38" t="s">
        <v>478</v>
      </c>
      <c r="J243" s="39" t="s">
        <v>87</v>
      </c>
      <c r="K243" s="40" t="s">
        <v>88</v>
      </c>
      <c r="L243" s="38"/>
      <c r="M243" s="41" t="s">
        <v>564</v>
      </c>
      <c r="N243" s="42" t="s">
        <v>90</v>
      </c>
      <c r="O243" s="43">
        <v>33</v>
      </c>
      <c r="P243" s="55">
        <v>29.863</v>
      </c>
      <c r="Q243" s="55"/>
      <c r="R243" s="55">
        <v>29.863</v>
      </c>
      <c r="S243" s="55"/>
      <c r="T243" s="55"/>
      <c r="U243" s="55"/>
      <c r="V243" s="55">
        <v>2016</v>
      </c>
      <c r="W243" s="55">
        <v>2020</v>
      </c>
      <c r="X243" s="71" t="s">
        <v>1557</v>
      </c>
      <c r="Y243" s="72" t="s">
        <v>1558</v>
      </c>
      <c r="Z243" s="73">
        <v>22867</v>
      </c>
      <c r="AA243" s="73">
        <v>14398.5898</v>
      </c>
      <c r="AB243" s="73">
        <v>8959</v>
      </c>
      <c r="AC243" s="73"/>
      <c r="AD243" s="67">
        <v>13908</v>
      </c>
      <c r="AE243" s="67"/>
      <c r="AF243" s="67"/>
      <c r="AG243" s="67">
        <f t="shared" si="39"/>
        <v>23067</v>
      </c>
      <c r="AH243" s="67">
        <f t="shared" si="40"/>
        <v>8959</v>
      </c>
      <c r="AI243" s="79">
        <v>4950</v>
      </c>
      <c r="AJ243" s="79">
        <v>0</v>
      </c>
      <c r="AK243" s="79">
        <v>4950</v>
      </c>
      <c r="AL243" s="79"/>
      <c r="AM243" s="79"/>
      <c r="AN243" s="79"/>
      <c r="AO243" s="79"/>
      <c r="AP243" s="79"/>
      <c r="AQ243" s="79" t="s">
        <v>246</v>
      </c>
      <c r="AR243" s="79"/>
      <c r="AS243" s="55">
        <v>9117.6</v>
      </c>
      <c r="AT243" s="55">
        <v>4140</v>
      </c>
      <c r="AU243" s="93" t="s">
        <v>93</v>
      </c>
      <c r="AV243" s="55"/>
      <c r="AW243" s="94">
        <v>8799.4</v>
      </c>
      <c r="AX243" s="94">
        <v>4819</v>
      </c>
      <c r="AY243" s="95" t="s">
        <v>94</v>
      </c>
      <c r="AZ243" s="95">
        <v>29.863</v>
      </c>
      <c r="BA243" s="95"/>
      <c r="BB243" s="100"/>
      <c r="BC243" s="95"/>
      <c r="BD243" s="95"/>
      <c r="BE243" s="101">
        <v>200</v>
      </c>
      <c r="BF243" s="95"/>
      <c r="BG243" s="95"/>
      <c r="BH243" s="95"/>
      <c r="BI243" s="95">
        <f>VLOOKUP(D243,'部省规划资金拨付（年报数据）'!$C$8:'部省规划资金拨付（年报数据）'!$BE$464,18,FALSE)</f>
        <v>8967.5</v>
      </c>
      <c r="BJ243" s="43">
        <v>5263</v>
      </c>
      <c r="BK243" s="43">
        <v>3696</v>
      </c>
      <c r="BL243" s="43"/>
      <c r="BM243" s="43">
        <v>5263</v>
      </c>
      <c r="BN243" s="43">
        <v>0</v>
      </c>
      <c r="BO243" s="43"/>
      <c r="BP243" s="43"/>
      <c r="BQ243" s="43"/>
      <c r="BR243" s="43">
        <v>654</v>
      </c>
      <c r="BS243" s="43">
        <v>784.61</v>
      </c>
      <c r="BT243" s="43">
        <f t="shared" si="41"/>
        <v>6701.61</v>
      </c>
      <c r="BU243" s="106" t="s">
        <v>426</v>
      </c>
      <c r="BV243" s="106" t="s">
        <v>426</v>
      </c>
      <c r="BW243" s="107">
        <f t="shared" si="42"/>
        <v>11642.11</v>
      </c>
      <c r="BX243" s="107">
        <f t="shared" si="43"/>
        <v>5439.5897999999997</v>
      </c>
      <c r="BY243" s="107">
        <f t="shared" si="44"/>
        <v>5439.5897999999997</v>
      </c>
      <c r="BZ243" s="107"/>
      <c r="CA243" s="110"/>
      <c r="CB243" s="143" t="str">
        <f>VLOOKUP(D243,'[2]附表2-2'!$C$18:$C$185,1,FALSE)</f>
        <v>津市新洲--岳山</v>
      </c>
      <c r="CC243" s="16">
        <v>8967.5</v>
      </c>
      <c r="CD243" s="15">
        <f>CC243/Z243</f>
        <v>0.39215900642847773</v>
      </c>
    </row>
    <row r="244" spans="1:82" s="17" customFormat="1" ht="36">
      <c r="A244" s="28">
        <v>240</v>
      </c>
      <c r="B244" s="28" t="s">
        <v>190</v>
      </c>
      <c r="C244" s="28" t="s">
        <v>1559</v>
      </c>
      <c r="D244" s="30" t="s">
        <v>1560</v>
      </c>
      <c r="E244" s="31" t="s">
        <v>1560</v>
      </c>
      <c r="F244" s="31" t="s">
        <v>1561</v>
      </c>
      <c r="G244" s="32"/>
      <c r="H244" s="32"/>
      <c r="I244" s="38" t="s">
        <v>478</v>
      </c>
      <c r="J244" s="39" t="s">
        <v>87</v>
      </c>
      <c r="K244" s="40" t="s">
        <v>88</v>
      </c>
      <c r="L244" s="38"/>
      <c r="M244" s="41" t="s">
        <v>89</v>
      </c>
      <c r="N244" s="42" t="s">
        <v>90</v>
      </c>
      <c r="O244" s="43">
        <v>4.3</v>
      </c>
      <c r="P244" s="55">
        <v>2.524</v>
      </c>
      <c r="Q244" s="48">
        <v>2.524</v>
      </c>
      <c r="R244" s="55"/>
      <c r="S244" s="55"/>
      <c r="T244" s="55"/>
      <c r="U244" s="55"/>
      <c r="V244" s="55">
        <v>2017</v>
      </c>
      <c r="W244" s="55">
        <v>2020</v>
      </c>
      <c r="X244" s="71" t="s">
        <v>1562</v>
      </c>
      <c r="Y244" s="72" t="s">
        <v>1563</v>
      </c>
      <c r="Z244" s="73">
        <v>7747</v>
      </c>
      <c r="AA244" s="73">
        <v>5085.3892999999998</v>
      </c>
      <c r="AB244" s="73">
        <v>1009.6</v>
      </c>
      <c r="AC244" s="73"/>
      <c r="AD244" s="67">
        <v>6737.4</v>
      </c>
      <c r="AE244" s="67"/>
      <c r="AF244" s="67"/>
      <c r="AG244" s="67">
        <f t="shared" si="39"/>
        <v>5747.5</v>
      </c>
      <c r="AH244" s="67">
        <f t="shared" si="40"/>
        <v>706.72</v>
      </c>
      <c r="AI244" s="79"/>
      <c r="AJ244" s="79"/>
      <c r="AK244" s="79"/>
      <c r="AL244" s="79"/>
      <c r="AM244" s="79"/>
      <c r="AN244" s="79"/>
      <c r="AO244" s="79"/>
      <c r="AP244" s="79"/>
      <c r="AQ244" s="79"/>
      <c r="AR244" s="79"/>
      <c r="AS244" s="55">
        <v>3500</v>
      </c>
      <c r="AT244" s="55">
        <v>300</v>
      </c>
      <c r="AU244" s="93" t="s">
        <v>246</v>
      </c>
      <c r="AV244" s="55"/>
      <c r="AW244" s="94">
        <v>373.5</v>
      </c>
      <c r="AX244" s="94">
        <v>0</v>
      </c>
      <c r="AY244" s="95" t="s">
        <v>93</v>
      </c>
      <c r="AZ244" s="95"/>
      <c r="BA244" s="95">
        <v>1874</v>
      </c>
      <c r="BB244" s="100">
        <v>406.72</v>
      </c>
      <c r="BC244" s="95" t="s">
        <v>93</v>
      </c>
      <c r="BD244" s="95"/>
      <c r="BE244" s="95"/>
      <c r="BF244" s="95"/>
      <c r="BG244" s="95"/>
      <c r="BH244" s="95"/>
      <c r="BI244" s="95">
        <f>VLOOKUP(D244,'部省规划资金拨付（年报数据）'!$C$8:'部省规划资金拨付（年报数据）'!$BE$464,18,FALSE)</f>
        <v>3000</v>
      </c>
      <c r="BJ244" s="43">
        <v>487</v>
      </c>
      <c r="BK244" s="43">
        <v>219.72</v>
      </c>
      <c r="BL244" s="43"/>
      <c r="BM244" s="43">
        <v>487</v>
      </c>
      <c r="BN244" s="43">
        <v>0</v>
      </c>
      <c r="BO244" s="43"/>
      <c r="BP244" s="43"/>
      <c r="BQ244" s="43"/>
      <c r="BR244" s="43">
        <v>39</v>
      </c>
      <c r="BS244" s="43">
        <v>181</v>
      </c>
      <c r="BT244" s="43">
        <f t="shared" si="41"/>
        <v>707</v>
      </c>
      <c r="BU244" s="106" t="s">
        <v>426</v>
      </c>
      <c r="BV244" s="106" t="s">
        <v>426</v>
      </c>
      <c r="BW244" s="107">
        <f t="shared" si="42"/>
        <v>4444.3999999999996</v>
      </c>
      <c r="BX244" s="107">
        <f t="shared" si="43"/>
        <v>4075.7892999999999</v>
      </c>
      <c r="BY244" s="107">
        <f t="shared" si="44"/>
        <v>4075.7892999999999</v>
      </c>
      <c r="BZ244" s="107"/>
      <c r="CA244" s="110"/>
      <c r="CB244" s="143" t="e">
        <f>VLOOKUP(D244,'[2]附表2-2'!$C$18:$C$185,1,FALSE)</f>
        <v>#N/A</v>
      </c>
      <c r="CC244" s="16"/>
      <c r="CD244" s="16">
        <f>BI244/Z244</f>
        <v>0.38724667613269653</v>
      </c>
    </row>
    <row r="245" spans="1:82" s="17" customFormat="1" ht="48" hidden="1">
      <c r="A245" s="28">
        <v>241</v>
      </c>
      <c r="B245" s="28" t="s">
        <v>110</v>
      </c>
      <c r="C245" s="28" t="s">
        <v>1564</v>
      </c>
      <c r="D245" s="36" t="s">
        <v>1565</v>
      </c>
      <c r="E245" s="31" t="s">
        <v>1565</v>
      </c>
      <c r="F245" s="31" t="s">
        <v>1566</v>
      </c>
      <c r="G245" s="32" t="s">
        <v>1567</v>
      </c>
      <c r="H245" s="32" t="s">
        <v>1568</v>
      </c>
      <c r="I245" s="38" t="s">
        <v>478</v>
      </c>
      <c r="J245" s="39" t="s">
        <v>87</v>
      </c>
      <c r="K245" s="44" t="s">
        <v>88</v>
      </c>
      <c r="L245" s="47"/>
      <c r="M245" s="41" t="s">
        <v>134</v>
      </c>
      <c r="N245" s="42" t="s">
        <v>113</v>
      </c>
      <c r="O245" s="43">
        <v>54.356999999999999</v>
      </c>
      <c r="P245" s="55">
        <v>54.201000000000001</v>
      </c>
      <c r="Q245" s="55"/>
      <c r="R245" s="55">
        <v>53.356999999999999</v>
      </c>
      <c r="S245" s="55"/>
      <c r="T245" s="55">
        <v>844</v>
      </c>
      <c r="U245" s="55"/>
      <c r="V245" s="55">
        <v>2016</v>
      </c>
      <c r="W245" s="55">
        <v>2018</v>
      </c>
      <c r="X245" s="71" t="s">
        <v>1569</v>
      </c>
      <c r="Y245" s="72" t="s">
        <v>1570</v>
      </c>
      <c r="Z245" s="73">
        <v>45318</v>
      </c>
      <c r="AA245" s="73">
        <v>31302</v>
      </c>
      <c r="AB245" s="73">
        <v>20395</v>
      </c>
      <c r="AC245" s="73">
        <v>22213</v>
      </c>
      <c r="AD245" s="67">
        <v>24923</v>
      </c>
      <c r="AE245" s="67"/>
      <c r="AF245" s="67"/>
      <c r="AG245" s="67">
        <f t="shared" si="39"/>
        <v>46318</v>
      </c>
      <c r="AH245" s="67">
        <f t="shared" si="40"/>
        <v>20395</v>
      </c>
      <c r="AI245" s="79">
        <v>16276</v>
      </c>
      <c r="AJ245" s="79">
        <v>5066</v>
      </c>
      <c r="AK245" s="79">
        <v>16276</v>
      </c>
      <c r="AL245" s="79">
        <v>5066</v>
      </c>
      <c r="AM245" s="79"/>
      <c r="AN245" s="79"/>
      <c r="AO245" s="79"/>
      <c r="AP245" s="79"/>
      <c r="AQ245" s="79" t="s">
        <v>246</v>
      </c>
      <c r="AR245" s="79"/>
      <c r="AS245" s="55">
        <v>17147</v>
      </c>
      <c r="AT245" s="55">
        <v>15329</v>
      </c>
      <c r="AU245" s="93" t="s">
        <v>93</v>
      </c>
      <c r="AV245" s="55"/>
      <c r="AW245" s="94">
        <v>11895</v>
      </c>
      <c r="AX245" s="94">
        <v>0</v>
      </c>
      <c r="AY245" s="95" t="s">
        <v>94</v>
      </c>
      <c r="AZ245" s="95">
        <v>54.201000000000001</v>
      </c>
      <c r="BA245" s="95"/>
      <c r="BB245" s="100"/>
      <c r="BC245" s="95"/>
      <c r="BD245" s="95"/>
      <c r="BE245" s="101">
        <v>1000</v>
      </c>
      <c r="BF245" s="95"/>
      <c r="BG245" s="95"/>
      <c r="BH245" s="95"/>
      <c r="BI245" s="95">
        <f>VLOOKUP(D245,'部省规划资金拨付（年报数据）'!$C$8:'部省规划资金拨付（年报数据）'!$BE$464,18,FALSE)</f>
        <v>17326</v>
      </c>
      <c r="BJ245" s="43">
        <v>20395</v>
      </c>
      <c r="BK245" s="43">
        <v>0</v>
      </c>
      <c r="BL245" s="43"/>
      <c r="BM245" s="43">
        <v>20395</v>
      </c>
      <c r="BN245" s="43">
        <v>0</v>
      </c>
      <c r="BO245" s="43"/>
      <c r="BP245" s="43"/>
      <c r="BQ245" s="43"/>
      <c r="BR245" s="43"/>
      <c r="BS245" s="43"/>
      <c r="BT245" s="43">
        <f t="shared" si="41"/>
        <v>20395</v>
      </c>
      <c r="BU245" s="106" t="s">
        <v>426</v>
      </c>
      <c r="BV245" s="106" t="s">
        <v>426</v>
      </c>
      <c r="BW245" s="107">
        <f t="shared" si="42"/>
        <v>27992</v>
      </c>
      <c r="BX245" s="107">
        <f t="shared" si="43"/>
        <v>10907</v>
      </c>
      <c r="BY245" s="107">
        <f t="shared" si="44"/>
        <v>10907</v>
      </c>
      <c r="BZ245" s="107"/>
      <c r="CA245" s="110"/>
      <c r="CB245" s="143" t="e">
        <f>VLOOKUP(D245,'[2]附表2-2'!$C$18:$C$185,1,FALSE)</f>
        <v>#N/A</v>
      </c>
      <c r="CC245" s="16">
        <v>10</v>
      </c>
    </row>
    <row r="246" spans="1:82" s="17" customFormat="1" ht="36" hidden="1">
      <c r="A246" s="28">
        <v>242</v>
      </c>
      <c r="B246" s="28" t="s">
        <v>293</v>
      </c>
      <c r="C246" s="28" t="s">
        <v>843</v>
      </c>
      <c r="D246" s="36" t="s">
        <v>1571</v>
      </c>
      <c r="E246" s="31" t="s">
        <v>1571</v>
      </c>
      <c r="F246" s="31" t="s">
        <v>1571</v>
      </c>
      <c r="G246" s="32" t="s">
        <v>1571</v>
      </c>
      <c r="H246" s="32" t="s">
        <v>1572</v>
      </c>
      <c r="I246" s="38" t="s">
        <v>478</v>
      </c>
      <c r="J246" s="39" t="s">
        <v>87</v>
      </c>
      <c r="K246" s="44" t="s">
        <v>140</v>
      </c>
      <c r="L246" s="38" t="s">
        <v>141</v>
      </c>
      <c r="M246" s="41" t="s">
        <v>134</v>
      </c>
      <c r="N246" s="42" t="s">
        <v>113</v>
      </c>
      <c r="O246" s="43">
        <v>29</v>
      </c>
      <c r="P246" s="55">
        <v>28.725000000000001</v>
      </c>
      <c r="Q246" s="55"/>
      <c r="R246" s="55">
        <v>28.725000000000001</v>
      </c>
      <c r="S246" s="55"/>
      <c r="T246" s="55"/>
      <c r="U246" s="55"/>
      <c r="V246" s="55">
        <v>2016</v>
      </c>
      <c r="W246" s="55">
        <v>2020</v>
      </c>
      <c r="X246" s="71" t="s">
        <v>1573</v>
      </c>
      <c r="Y246" s="72" t="s">
        <v>1574</v>
      </c>
      <c r="Z246" s="73">
        <v>28284.66</v>
      </c>
      <c r="AA246" s="73">
        <v>22195</v>
      </c>
      <c r="AB246" s="73">
        <v>12926</v>
      </c>
      <c r="AC246" s="73">
        <v>12926</v>
      </c>
      <c r="AD246" s="79">
        <v>15358.66</v>
      </c>
      <c r="AE246" s="67"/>
      <c r="AF246" s="86"/>
      <c r="AG246" s="67">
        <f t="shared" si="39"/>
        <v>23027.727999999999</v>
      </c>
      <c r="AH246" s="67">
        <f t="shared" si="40"/>
        <v>12926</v>
      </c>
      <c r="AI246" s="79">
        <v>16971</v>
      </c>
      <c r="AJ246" s="79">
        <v>12445</v>
      </c>
      <c r="AK246" s="79">
        <v>16971</v>
      </c>
      <c r="AL246" s="79">
        <v>12445</v>
      </c>
      <c r="AM246" s="79"/>
      <c r="AN246" s="79"/>
      <c r="AO246" s="79"/>
      <c r="AP246" s="79"/>
      <c r="AQ246" s="79" t="s">
        <v>93</v>
      </c>
      <c r="AR246" s="79"/>
      <c r="AS246" s="55">
        <v>5656.7280000000001</v>
      </c>
      <c r="AT246" s="55">
        <v>481</v>
      </c>
      <c r="AU246" s="93" t="s">
        <v>93</v>
      </c>
      <c r="AV246" s="55"/>
      <c r="AW246" s="94"/>
      <c r="AX246" s="94"/>
      <c r="AY246" s="95" t="s">
        <v>93</v>
      </c>
      <c r="AZ246" s="95"/>
      <c r="BA246" s="95"/>
      <c r="BB246" s="100"/>
      <c r="BC246" s="95"/>
      <c r="BD246" s="95"/>
      <c r="BE246" s="102">
        <v>400</v>
      </c>
      <c r="BF246" s="95"/>
      <c r="BG246" s="95"/>
      <c r="BH246" s="95"/>
      <c r="BI246" s="95">
        <f>VLOOKUP(D246,'部省规划资金拨付（年报数据）'!$C$8:'部省规划资金拨付（年报数据）'!$BE$464,18,FALSE)</f>
        <v>1940</v>
      </c>
      <c r="BJ246" s="43">
        <v>12926</v>
      </c>
      <c r="BK246" s="43">
        <v>0</v>
      </c>
      <c r="BL246" s="43"/>
      <c r="BM246" s="43">
        <v>12926</v>
      </c>
      <c r="BN246" s="43">
        <v>0</v>
      </c>
      <c r="BO246" s="43"/>
      <c r="BP246" s="43"/>
      <c r="BQ246" s="43"/>
      <c r="BR246" s="43"/>
      <c r="BS246" s="43"/>
      <c r="BT246" s="43">
        <f t="shared" si="41"/>
        <v>12926</v>
      </c>
      <c r="BU246" s="106" t="s">
        <v>426</v>
      </c>
      <c r="BV246" s="106" t="s">
        <v>426</v>
      </c>
      <c r="BW246" s="107">
        <f t="shared" si="42"/>
        <v>26344.66</v>
      </c>
      <c r="BX246" s="107">
        <f t="shared" si="43"/>
        <v>9269</v>
      </c>
      <c r="BY246" s="107">
        <f t="shared" si="44"/>
        <v>9269</v>
      </c>
      <c r="BZ246" s="107"/>
      <c r="CA246" s="110"/>
      <c r="CB246" s="143" t="e">
        <f>VLOOKUP(D246,'[2]附表2-2'!$C$18:$C$185,1,FALSE)</f>
        <v>#N/A</v>
      </c>
      <c r="CC246" s="16">
        <v>3930</v>
      </c>
    </row>
    <row r="247" spans="1:82" s="17" customFormat="1" ht="36">
      <c r="A247" s="28">
        <v>243</v>
      </c>
      <c r="B247" s="28" t="s">
        <v>534</v>
      </c>
      <c r="C247" s="28" t="s">
        <v>535</v>
      </c>
      <c r="D247" s="118" t="s">
        <v>1575</v>
      </c>
      <c r="E247" s="119" t="s">
        <v>1576</v>
      </c>
      <c r="F247" s="31" t="s">
        <v>1576</v>
      </c>
      <c r="G247" s="32"/>
      <c r="H247" s="32"/>
      <c r="I247" s="38" t="s">
        <v>478</v>
      </c>
      <c r="J247" s="39" t="s">
        <v>87</v>
      </c>
      <c r="K247" s="119" t="s">
        <v>88</v>
      </c>
      <c r="L247" s="38"/>
      <c r="M247" s="119" t="s">
        <v>89</v>
      </c>
      <c r="N247" s="42" t="s">
        <v>119</v>
      </c>
      <c r="O247" s="43">
        <v>3.93</v>
      </c>
      <c r="P247" s="55">
        <v>3.05</v>
      </c>
      <c r="Q247" s="41"/>
      <c r="R247" s="41">
        <v>3.05</v>
      </c>
      <c r="S247" s="62"/>
      <c r="T247" s="62"/>
      <c r="U247" s="62"/>
      <c r="V247" s="65">
        <v>2017</v>
      </c>
      <c r="W247" s="62">
        <v>2020</v>
      </c>
      <c r="X247" s="71" t="s">
        <v>1577</v>
      </c>
      <c r="Y247" s="75" t="s">
        <v>1578</v>
      </c>
      <c r="Z247" s="73">
        <v>6968</v>
      </c>
      <c r="AA247" s="73">
        <v>5106.0864000000001</v>
      </c>
      <c r="AB247" s="73">
        <v>610</v>
      </c>
      <c r="AC247" s="73"/>
      <c r="AD247" s="67">
        <v>6358</v>
      </c>
      <c r="AE247" s="67"/>
      <c r="AF247" s="67"/>
      <c r="AG247" s="67">
        <f t="shared" si="39"/>
        <v>11845.6</v>
      </c>
      <c r="AH247" s="67">
        <f t="shared" si="40"/>
        <v>610</v>
      </c>
      <c r="AI247" s="79"/>
      <c r="AJ247" s="79"/>
      <c r="AK247" s="79"/>
      <c r="AL247" s="79"/>
      <c r="AM247" s="79"/>
      <c r="AN247" s="79"/>
      <c r="AO247" s="79"/>
      <c r="AP247" s="79"/>
      <c r="AQ247" s="79"/>
      <c r="AR247" s="79"/>
      <c r="AS247" s="55">
        <v>2400</v>
      </c>
      <c r="AT247" s="55">
        <v>900</v>
      </c>
      <c r="AU247" s="93" t="s">
        <v>93</v>
      </c>
      <c r="AV247" s="55"/>
      <c r="AW247" s="94">
        <v>4568</v>
      </c>
      <c r="AX247" s="140">
        <v>-290</v>
      </c>
      <c r="AY247" s="95" t="s">
        <v>94</v>
      </c>
      <c r="AZ247" s="95">
        <v>3.05</v>
      </c>
      <c r="BA247" s="95">
        <v>4877.6000000000004</v>
      </c>
      <c r="BB247" s="100"/>
      <c r="BC247" s="95" t="s">
        <v>93</v>
      </c>
      <c r="BD247" s="95"/>
      <c r="BE247" s="95"/>
      <c r="BF247" s="95"/>
      <c r="BG247" s="95"/>
      <c r="BH247" s="95"/>
      <c r="BI247" s="95"/>
      <c r="BJ247" s="43">
        <v>84</v>
      </c>
      <c r="BK247" s="43">
        <v>526</v>
      </c>
      <c r="BL247" s="43"/>
      <c r="BM247" s="43">
        <v>84</v>
      </c>
      <c r="BN247" s="43">
        <v>0</v>
      </c>
      <c r="BO247" s="43"/>
      <c r="BP247" s="43"/>
      <c r="BQ247" s="43"/>
      <c r="BR247" s="43">
        <v>93</v>
      </c>
      <c r="BS247" s="43">
        <v>433</v>
      </c>
      <c r="BT247" s="43">
        <f t="shared" si="41"/>
        <v>610</v>
      </c>
      <c r="BU247" s="106" t="s">
        <v>426</v>
      </c>
      <c r="BV247" s="106" t="s">
        <v>426</v>
      </c>
      <c r="BW247" s="107">
        <f t="shared" si="42"/>
        <v>6968</v>
      </c>
      <c r="BX247" s="107">
        <f t="shared" si="43"/>
        <v>4496.0864000000001</v>
      </c>
      <c r="BY247" s="107">
        <f t="shared" si="44"/>
        <v>4496.0864000000001</v>
      </c>
      <c r="BZ247" s="107"/>
      <c r="CA247" s="110"/>
      <c r="CB247" s="143" t="e">
        <f>VLOOKUP(D247,'[2]附表2-2'!$C$18:$C$185,1,FALSE)</f>
        <v>#N/A</v>
      </c>
      <c r="CC247" s="16"/>
      <c r="CD247" s="16">
        <f>BI247/Z247</f>
        <v>0</v>
      </c>
    </row>
    <row r="248" spans="1:82" s="17" customFormat="1" ht="36" hidden="1">
      <c r="A248" s="28">
        <v>244</v>
      </c>
      <c r="B248" s="28" t="s">
        <v>534</v>
      </c>
      <c r="C248" s="28" t="s">
        <v>1029</v>
      </c>
      <c r="D248" s="118" t="s">
        <v>1579</v>
      </c>
      <c r="E248" s="119" t="s">
        <v>1580</v>
      </c>
      <c r="F248" s="31" t="s">
        <v>1581</v>
      </c>
      <c r="G248" s="32"/>
      <c r="H248" s="32"/>
      <c r="I248" s="38" t="s">
        <v>478</v>
      </c>
      <c r="J248" s="39" t="s">
        <v>87</v>
      </c>
      <c r="K248" s="119" t="s">
        <v>140</v>
      </c>
      <c r="L248" s="38" t="s">
        <v>141</v>
      </c>
      <c r="M248" s="119" t="s">
        <v>165</v>
      </c>
      <c r="N248" s="42" t="s">
        <v>90</v>
      </c>
      <c r="O248" s="43">
        <v>32.49</v>
      </c>
      <c r="P248" s="55">
        <v>32.677999999999997</v>
      </c>
      <c r="Q248" s="62"/>
      <c r="R248" s="62">
        <v>32.529760000000003</v>
      </c>
      <c r="S248" s="62"/>
      <c r="T248" s="62">
        <v>148.24</v>
      </c>
      <c r="U248" s="62"/>
      <c r="V248" s="62">
        <v>2016</v>
      </c>
      <c r="W248" s="62">
        <v>2020</v>
      </c>
      <c r="X248" s="71" t="s">
        <v>1582</v>
      </c>
      <c r="Y248" s="75" t="s">
        <v>1583</v>
      </c>
      <c r="Z248" s="73">
        <v>35390.78</v>
      </c>
      <c r="AA248" s="73">
        <v>22682.879518999998</v>
      </c>
      <c r="AB248" s="73">
        <v>13634.512000000001</v>
      </c>
      <c r="AC248" s="73"/>
      <c r="AD248" s="67">
        <v>21756.268</v>
      </c>
      <c r="AE248" s="55"/>
      <c r="AF248" s="55"/>
      <c r="AG248" s="67">
        <f t="shared" si="39"/>
        <v>43468.946000000004</v>
      </c>
      <c r="AH248" s="67">
        <f t="shared" si="40"/>
        <v>9544.1584000000003</v>
      </c>
      <c r="AI248" s="79">
        <v>8910</v>
      </c>
      <c r="AJ248" s="79">
        <v>0</v>
      </c>
      <c r="AK248" s="79">
        <v>8910</v>
      </c>
      <c r="AL248" s="79"/>
      <c r="AM248" s="79"/>
      <c r="AN248" s="79"/>
      <c r="AO248" s="79"/>
      <c r="AP248" s="79"/>
      <c r="AQ248" s="79" t="s">
        <v>246</v>
      </c>
      <c r="AR248" s="79"/>
      <c r="AS248" s="55">
        <v>8910</v>
      </c>
      <c r="AT248" s="55">
        <v>6600</v>
      </c>
      <c r="AU248" s="93" t="s">
        <v>93</v>
      </c>
      <c r="AV248" s="55"/>
      <c r="AW248" s="94">
        <v>7953.5460000000003</v>
      </c>
      <c r="AX248" s="94">
        <v>2944.1583999999998</v>
      </c>
      <c r="AY248" s="95" t="s">
        <v>93</v>
      </c>
      <c r="AZ248" s="95"/>
      <c r="BA248" s="95">
        <v>17695.400000000001</v>
      </c>
      <c r="BB248" s="100"/>
      <c r="BC248" s="95" t="s">
        <v>93</v>
      </c>
      <c r="BD248" s="95"/>
      <c r="BE248" s="95"/>
      <c r="BF248" s="95"/>
      <c r="BG248" s="95"/>
      <c r="BH248" s="95"/>
      <c r="BI248" s="95"/>
      <c r="BJ248" s="43">
        <v>1882</v>
      </c>
      <c r="BK248" s="43">
        <v>7662.1584000000003</v>
      </c>
      <c r="BL248" s="43"/>
      <c r="BM248" s="43">
        <v>1882</v>
      </c>
      <c r="BN248" s="43">
        <v>0</v>
      </c>
      <c r="BO248" s="43"/>
      <c r="BP248" s="43"/>
      <c r="BQ248" s="43"/>
      <c r="BR248" s="43">
        <v>1357</v>
      </c>
      <c r="BS248" s="43"/>
      <c r="BT248" s="43">
        <f t="shared" si="41"/>
        <v>3239</v>
      </c>
      <c r="BU248" s="106" t="s">
        <v>426</v>
      </c>
      <c r="BV248" s="106" t="s">
        <v>426</v>
      </c>
      <c r="BW248" s="107">
        <f t="shared" si="42"/>
        <v>24995.267999999996</v>
      </c>
      <c r="BX248" s="107">
        <f t="shared" si="43"/>
        <v>9048.3675189999976</v>
      </c>
      <c r="BY248" s="107">
        <f t="shared" si="44"/>
        <v>9048.3675189999976</v>
      </c>
      <c r="BZ248" s="107"/>
      <c r="CA248" s="110"/>
      <c r="CB248" s="143" t="e">
        <f>VLOOKUP(D248,'[2]附表2-2'!$C$18:$C$185,1,FALSE)</f>
        <v>#N/A</v>
      </c>
      <c r="CC248" s="16"/>
    </row>
    <row r="249" spans="1:82" s="17" customFormat="1" ht="36" hidden="1">
      <c r="A249" s="28">
        <v>245</v>
      </c>
      <c r="B249" s="28" t="s">
        <v>293</v>
      </c>
      <c r="C249" s="28" t="s">
        <v>1584</v>
      </c>
      <c r="D249" s="30" t="s">
        <v>1585</v>
      </c>
      <c r="E249" s="31" t="s">
        <v>1586</v>
      </c>
      <c r="F249" s="31" t="s">
        <v>1587</v>
      </c>
      <c r="G249" s="32"/>
      <c r="H249" s="32"/>
      <c r="I249" s="38" t="s">
        <v>478</v>
      </c>
      <c r="J249" s="39" t="s">
        <v>87</v>
      </c>
      <c r="K249" s="40" t="s">
        <v>88</v>
      </c>
      <c r="L249" s="38"/>
      <c r="M249" s="41" t="s">
        <v>134</v>
      </c>
      <c r="N249" s="42" t="s">
        <v>90</v>
      </c>
      <c r="O249" s="43">
        <v>21.271999999999998</v>
      </c>
      <c r="P249" s="55">
        <v>21</v>
      </c>
      <c r="Q249" s="55"/>
      <c r="R249" s="55">
        <v>21</v>
      </c>
      <c r="S249" s="55"/>
      <c r="T249" s="55"/>
      <c r="U249" s="55"/>
      <c r="V249" s="55">
        <v>2016</v>
      </c>
      <c r="W249" s="48">
        <v>2021</v>
      </c>
      <c r="X249" s="71" t="s">
        <v>1588</v>
      </c>
      <c r="Y249" s="72" t="s">
        <v>1589</v>
      </c>
      <c r="Z249" s="73">
        <v>18004</v>
      </c>
      <c r="AA249" s="73">
        <v>19741.87</v>
      </c>
      <c r="AB249" s="73">
        <v>7350</v>
      </c>
      <c r="AC249" s="73"/>
      <c r="AD249" s="79">
        <v>10654</v>
      </c>
      <c r="AE249" s="67"/>
      <c r="AF249" s="67"/>
      <c r="AG249" s="67">
        <f t="shared" si="39"/>
        <v>9002</v>
      </c>
      <c r="AH249" s="67">
        <f t="shared" si="40"/>
        <v>3150</v>
      </c>
      <c r="AI249" s="79">
        <v>5401</v>
      </c>
      <c r="AJ249" s="79">
        <v>0</v>
      </c>
      <c r="AK249" s="79">
        <v>5401</v>
      </c>
      <c r="AL249" s="79"/>
      <c r="AM249" s="79"/>
      <c r="AN249" s="79"/>
      <c r="AO249" s="79"/>
      <c r="AP249" s="79"/>
      <c r="AQ249" s="79" t="s">
        <v>246</v>
      </c>
      <c r="AR249" s="79"/>
      <c r="AS249" s="55">
        <v>3601</v>
      </c>
      <c r="AT249" s="55">
        <v>3150</v>
      </c>
      <c r="AU249" s="93" t="s">
        <v>93</v>
      </c>
      <c r="AV249" s="55"/>
      <c r="AW249" s="94"/>
      <c r="AX249" s="94"/>
      <c r="AY249" s="95" t="s">
        <v>246</v>
      </c>
      <c r="AZ249" s="95"/>
      <c r="BA249" s="95"/>
      <c r="BB249" s="100"/>
      <c r="BC249" s="95"/>
      <c r="BD249" s="95"/>
      <c r="BE249" s="95"/>
      <c r="BF249" s="95"/>
      <c r="BG249" s="95"/>
      <c r="BH249" s="95"/>
      <c r="BI249" s="95">
        <f>VLOOKUP(D249,'部省规划资金拨付（年报数据）'!$C$8:'部省规划资金拨付（年报数据）'!$BE$464,18,FALSE)</f>
        <v>17554</v>
      </c>
      <c r="BJ249" s="43">
        <v>0</v>
      </c>
      <c r="BK249" s="43">
        <v>3150</v>
      </c>
      <c r="BL249" s="43"/>
      <c r="BM249" s="43">
        <v>0</v>
      </c>
      <c r="BN249" s="43">
        <v>0</v>
      </c>
      <c r="BO249" s="43"/>
      <c r="BP249" s="43"/>
      <c r="BQ249" s="43"/>
      <c r="BR249" s="43"/>
      <c r="BS249" s="43"/>
      <c r="BT249" s="43">
        <f t="shared" si="41"/>
        <v>0</v>
      </c>
      <c r="BU249" s="106" t="s">
        <v>426</v>
      </c>
      <c r="BV249" s="106" t="s">
        <v>426</v>
      </c>
      <c r="BW249" s="107">
        <f t="shared" si="42"/>
        <v>-6900</v>
      </c>
      <c r="BX249" s="107">
        <f t="shared" si="43"/>
        <v>12391.869999999999</v>
      </c>
      <c r="BY249" s="107"/>
      <c r="BZ249" s="107"/>
      <c r="CA249" s="110"/>
      <c r="CB249" s="143" t="e">
        <f>VLOOKUP(D249,'[2]附表2-2'!$C$18:$C$185,1,FALSE)</f>
        <v>#N/A</v>
      </c>
      <c r="CC249" s="16"/>
      <c r="CD249" s="16">
        <f>BI249/Z249</f>
        <v>0.9750055543212619</v>
      </c>
    </row>
    <row r="250" spans="1:82" s="17" customFormat="1" ht="36" hidden="1">
      <c r="A250" s="28">
        <v>246</v>
      </c>
      <c r="B250" s="28" t="s">
        <v>331</v>
      </c>
      <c r="C250" s="28" t="s">
        <v>1590</v>
      </c>
      <c r="D250" s="33" t="s">
        <v>1591</v>
      </c>
      <c r="E250" s="34" t="s">
        <v>1591</v>
      </c>
      <c r="F250" s="31" t="s">
        <v>1592</v>
      </c>
      <c r="G250" s="32"/>
      <c r="H250" s="32"/>
      <c r="I250" s="38" t="s">
        <v>478</v>
      </c>
      <c r="J250" s="39" t="s">
        <v>87</v>
      </c>
      <c r="K250" s="46" t="s">
        <v>140</v>
      </c>
      <c r="L250" s="38" t="s">
        <v>141</v>
      </c>
      <c r="M250" s="48" t="s">
        <v>165</v>
      </c>
      <c r="N250" s="42" t="s">
        <v>90</v>
      </c>
      <c r="O250" s="43">
        <v>30.5</v>
      </c>
      <c r="P250" s="61">
        <v>28.207000000000001</v>
      </c>
      <c r="Q250" s="61"/>
      <c r="R250" s="61">
        <v>28.207000000000001</v>
      </c>
      <c r="S250" s="48"/>
      <c r="T250" s="48"/>
      <c r="U250" s="61"/>
      <c r="V250" s="61">
        <v>2016</v>
      </c>
      <c r="W250" s="48">
        <v>2021</v>
      </c>
      <c r="X250" s="71" t="s">
        <v>1593</v>
      </c>
      <c r="Y250" s="72" t="s">
        <v>1594</v>
      </c>
      <c r="Z250" s="73">
        <v>22544.9</v>
      </c>
      <c r="AA250" s="73">
        <v>17650</v>
      </c>
      <c r="AB250" s="73">
        <v>11282.8</v>
      </c>
      <c r="AC250" s="73"/>
      <c r="AD250" s="48">
        <v>11262.1</v>
      </c>
      <c r="AE250" s="55"/>
      <c r="AF250" s="55"/>
      <c r="AG250" s="67">
        <f t="shared" si="39"/>
        <v>24362.43</v>
      </c>
      <c r="AH250" s="67">
        <f t="shared" si="40"/>
        <v>7897.96</v>
      </c>
      <c r="AI250" s="48">
        <v>7200</v>
      </c>
      <c r="AJ250" s="48">
        <v>0</v>
      </c>
      <c r="AK250" s="48">
        <v>7200</v>
      </c>
      <c r="AL250" s="48"/>
      <c r="AM250" s="48"/>
      <c r="AN250" s="48"/>
      <c r="AO250" s="48"/>
      <c r="AP250" s="48"/>
      <c r="AQ250" s="48" t="s">
        <v>246</v>
      </c>
      <c r="AR250" s="48"/>
      <c r="AS250" s="61">
        <v>7200</v>
      </c>
      <c r="AT250" s="61">
        <v>7200</v>
      </c>
      <c r="AU250" s="48" t="s">
        <v>93</v>
      </c>
      <c r="AV250" s="61"/>
      <c r="AW250" s="94">
        <v>1381.43</v>
      </c>
      <c r="AX250" s="94">
        <v>697.96</v>
      </c>
      <c r="AY250" s="95" t="s">
        <v>93</v>
      </c>
      <c r="AZ250" s="95"/>
      <c r="BA250" s="95">
        <v>8581</v>
      </c>
      <c r="BB250" s="100"/>
      <c r="BC250" s="95" t="s">
        <v>93</v>
      </c>
      <c r="BD250" s="95"/>
      <c r="BE250" s="95"/>
      <c r="BF250" s="95"/>
      <c r="BG250" s="95"/>
      <c r="BH250" s="95"/>
      <c r="BI250" s="95">
        <f>VLOOKUP(D250,'部省规划资金拨付（年报数据）'!$C$8:'部省规划资金拨付（年报数据）'!$BE$464,18,FALSE)</f>
        <v>10750</v>
      </c>
      <c r="BJ250" s="43">
        <v>7521</v>
      </c>
      <c r="BK250" s="43">
        <v>376.96</v>
      </c>
      <c r="BL250" s="43"/>
      <c r="BM250" s="43">
        <v>7521</v>
      </c>
      <c r="BN250" s="43">
        <v>0</v>
      </c>
      <c r="BO250" s="43"/>
      <c r="BP250" s="43"/>
      <c r="BQ250" s="43"/>
      <c r="BR250" s="43"/>
      <c r="BS250" s="43"/>
      <c r="BT250" s="43">
        <f t="shared" si="41"/>
        <v>7521</v>
      </c>
      <c r="BU250" s="106" t="s">
        <v>426</v>
      </c>
      <c r="BV250" s="106" t="s">
        <v>426</v>
      </c>
      <c r="BW250" s="107">
        <f t="shared" si="42"/>
        <v>8033.1000000000022</v>
      </c>
      <c r="BX250" s="107">
        <f t="shared" si="43"/>
        <v>6367.2000000000007</v>
      </c>
      <c r="BY250" s="107">
        <f t="shared" ref="BY250:BY254" si="45">MIN(BW250,BX250)</f>
        <v>6367.2000000000007</v>
      </c>
      <c r="BZ250" s="107"/>
      <c r="CA250" s="110"/>
      <c r="CB250" s="143" t="e">
        <f>VLOOKUP(D250,'[2]附表2-2'!$C$18:$C$185,1,FALSE)</f>
        <v>#N/A</v>
      </c>
      <c r="CC250" s="16"/>
    </row>
    <row r="251" spans="1:82" s="17" customFormat="1" ht="36" hidden="1">
      <c r="A251" s="28">
        <v>247</v>
      </c>
      <c r="B251" s="28" t="s">
        <v>331</v>
      </c>
      <c r="C251" s="28" t="s">
        <v>1590</v>
      </c>
      <c r="D251" s="33" t="s">
        <v>1595</v>
      </c>
      <c r="E251" s="34" t="s">
        <v>1595</v>
      </c>
      <c r="F251" s="31" t="s">
        <v>1596</v>
      </c>
      <c r="G251" s="32"/>
      <c r="H251" s="32"/>
      <c r="I251" s="38" t="s">
        <v>478</v>
      </c>
      <c r="J251" s="39" t="s">
        <v>87</v>
      </c>
      <c r="K251" s="46" t="s">
        <v>140</v>
      </c>
      <c r="L251" s="38" t="s">
        <v>141</v>
      </c>
      <c r="M251" s="48" t="s">
        <v>165</v>
      </c>
      <c r="N251" s="42" t="s">
        <v>90</v>
      </c>
      <c r="O251" s="43">
        <v>16</v>
      </c>
      <c r="P251" s="61">
        <v>15.255000000000001</v>
      </c>
      <c r="Q251" s="61"/>
      <c r="R251" s="61">
        <v>15.255000000000001</v>
      </c>
      <c r="S251" s="48"/>
      <c r="T251" s="48"/>
      <c r="U251" s="61"/>
      <c r="V251" s="61">
        <v>2017</v>
      </c>
      <c r="W251" s="48">
        <v>2021</v>
      </c>
      <c r="X251" s="71" t="s">
        <v>1597</v>
      </c>
      <c r="Y251" s="72" t="s">
        <v>1598</v>
      </c>
      <c r="Z251" s="73">
        <v>14886.13</v>
      </c>
      <c r="AA251" s="73">
        <v>11604.5</v>
      </c>
      <c r="AB251" s="73">
        <v>6102</v>
      </c>
      <c r="AC251" s="73"/>
      <c r="AD251" s="48">
        <v>8784.1299999999992</v>
      </c>
      <c r="AE251" s="55"/>
      <c r="AF251" s="55"/>
      <c r="AG251" s="67">
        <f t="shared" si="39"/>
        <v>16340.291000000001</v>
      </c>
      <c r="AH251" s="67">
        <f t="shared" si="40"/>
        <v>4271</v>
      </c>
      <c r="AI251" s="48"/>
      <c r="AJ251" s="48"/>
      <c r="AK251" s="48"/>
      <c r="AL251" s="48"/>
      <c r="AM251" s="48"/>
      <c r="AN251" s="48"/>
      <c r="AO251" s="48"/>
      <c r="AP251" s="48"/>
      <c r="AQ251" s="48"/>
      <c r="AR251" s="48"/>
      <c r="AS251" s="61">
        <v>3000</v>
      </c>
      <c r="AT251" s="61">
        <v>960</v>
      </c>
      <c r="AU251" s="48" t="s">
        <v>246</v>
      </c>
      <c r="AV251" s="61"/>
      <c r="AW251" s="94">
        <v>7420.2910000000002</v>
      </c>
      <c r="AX251" s="94">
        <v>870.6</v>
      </c>
      <c r="AY251" s="95" t="s">
        <v>93</v>
      </c>
      <c r="AZ251" s="95"/>
      <c r="BA251" s="95">
        <v>5920</v>
      </c>
      <c r="BB251" s="100">
        <v>2440.4</v>
      </c>
      <c r="BC251" s="95" t="s">
        <v>93</v>
      </c>
      <c r="BD251" s="95"/>
      <c r="BE251" s="95"/>
      <c r="BF251" s="95"/>
      <c r="BG251" s="95"/>
      <c r="BH251" s="95"/>
      <c r="BI251" s="95">
        <f>VLOOKUP(D251,'部省规划资金拨付（年报数据）'!$C$8:'部省规划资金拨付（年报数据）'!$BE$464,18,FALSE)</f>
        <v>7150</v>
      </c>
      <c r="BJ251" s="43">
        <v>2483</v>
      </c>
      <c r="BK251" s="43">
        <v>1788</v>
      </c>
      <c r="BL251" s="43"/>
      <c r="BM251" s="43">
        <v>2483</v>
      </c>
      <c r="BN251" s="43">
        <v>0</v>
      </c>
      <c r="BO251" s="43"/>
      <c r="BP251" s="43"/>
      <c r="BQ251" s="43"/>
      <c r="BR251" s="43"/>
      <c r="BS251" s="43"/>
      <c r="BT251" s="43">
        <f t="shared" si="41"/>
        <v>2483</v>
      </c>
      <c r="BU251" s="106" t="s">
        <v>426</v>
      </c>
      <c r="BV251" s="106" t="s">
        <v>426</v>
      </c>
      <c r="BW251" s="107">
        <f t="shared" si="42"/>
        <v>4117.1299999999992</v>
      </c>
      <c r="BX251" s="107">
        <f t="shared" si="43"/>
        <v>5502.5</v>
      </c>
      <c r="BY251" s="107">
        <f t="shared" si="45"/>
        <v>4117.1299999999992</v>
      </c>
      <c r="BZ251" s="107"/>
      <c r="CA251" s="110"/>
      <c r="CB251" s="143" t="e">
        <f>VLOOKUP(D251,'[2]附表2-2'!$C$18:$C$185,1,FALSE)</f>
        <v>#N/A</v>
      </c>
      <c r="CC251" s="16"/>
    </row>
    <row r="252" spans="1:82" s="17" customFormat="1" ht="36" hidden="1">
      <c r="A252" s="28">
        <v>248</v>
      </c>
      <c r="B252" s="28" t="s">
        <v>331</v>
      </c>
      <c r="C252" s="28" t="s">
        <v>338</v>
      </c>
      <c r="D252" s="145" t="s">
        <v>1599</v>
      </c>
      <c r="E252" s="34" t="s">
        <v>1599</v>
      </c>
      <c r="F252" s="31" t="s">
        <v>1600</v>
      </c>
      <c r="G252" s="32" t="s">
        <v>1599</v>
      </c>
      <c r="H252" s="32" t="s">
        <v>1599</v>
      </c>
      <c r="I252" s="38" t="s">
        <v>478</v>
      </c>
      <c r="J252" s="39" t="s">
        <v>87</v>
      </c>
      <c r="K252" s="46" t="s">
        <v>140</v>
      </c>
      <c r="L252" s="38" t="s">
        <v>141</v>
      </c>
      <c r="M252" s="48" t="s">
        <v>89</v>
      </c>
      <c r="N252" s="42" t="s">
        <v>113</v>
      </c>
      <c r="O252" s="43">
        <v>13</v>
      </c>
      <c r="P252" s="61">
        <v>12.17</v>
      </c>
      <c r="Q252" s="61"/>
      <c r="R252" s="61">
        <v>12.17</v>
      </c>
      <c r="S252" s="61"/>
      <c r="T252" s="61"/>
      <c r="U252" s="61"/>
      <c r="V252" s="61">
        <v>2017</v>
      </c>
      <c r="W252" s="61">
        <v>2018</v>
      </c>
      <c r="X252" s="71" t="s">
        <v>1601</v>
      </c>
      <c r="Y252" s="72" t="s">
        <v>1602</v>
      </c>
      <c r="Z252" s="73">
        <v>12469</v>
      </c>
      <c r="AA252" s="73">
        <v>9669.6</v>
      </c>
      <c r="AB252" s="73">
        <v>7018</v>
      </c>
      <c r="AC252" s="73">
        <v>7018</v>
      </c>
      <c r="AD252" s="48">
        <v>5451</v>
      </c>
      <c r="AE252" s="55"/>
      <c r="AF252" s="55"/>
      <c r="AG252" s="67">
        <f t="shared" si="39"/>
        <v>13030</v>
      </c>
      <c r="AH252" s="67">
        <f t="shared" si="40"/>
        <v>5400</v>
      </c>
      <c r="AI252" s="48"/>
      <c r="AJ252" s="48"/>
      <c r="AK252" s="48"/>
      <c r="AL252" s="48"/>
      <c r="AM252" s="48"/>
      <c r="AN252" s="48"/>
      <c r="AO252" s="48"/>
      <c r="AP252" s="48"/>
      <c r="AQ252" s="48"/>
      <c r="AR252" s="48"/>
      <c r="AS252" s="61">
        <v>9120</v>
      </c>
      <c r="AT252" s="61">
        <v>5400</v>
      </c>
      <c r="AU252" s="48" t="s">
        <v>93</v>
      </c>
      <c r="AV252" s="61"/>
      <c r="AW252" s="94"/>
      <c r="AX252" s="94"/>
      <c r="AY252" s="95" t="s">
        <v>93</v>
      </c>
      <c r="AZ252" s="95"/>
      <c r="BA252" s="95">
        <v>3610</v>
      </c>
      <c r="BB252" s="100"/>
      <c r="BC252" s="95" t="s">
        <v>93</v>
      </c>
      <c r="BD252" s="95"/>
      <c r="BE252" s="102">
        <v>300</v>
      </c>
      <c r="BF252" s="95"/>
      <c r="BG252" s="95"/>
      <c r="BH252" s="95"/>
      <c r="BI252" s="95">
        <f>VLOOKUP(D252,'部省规划资金拨付（年报数据）'!$C$8:'部省规划资金拨付（年报数据）'!$BE$464,18,FALSE)</f>
        <v>7210</v>
      </c>
      <c r="BJ252" s="43">
        <v>5400</v>
      </c>
      <c r="BK252" s="43">
        <v>0</v>
      </c>
      <c r="BL252" s="43"/>
      <c r="BM252" s="43">
        <v>5400</v>
      </c>
      <c r="BN252" s="43">
        <v>0</v>
      </c>
      <c r="BO252" s="43"/>
      <c r="BP252" s="43"/>
      <c r="BQ252" s="43"/>
      <c r="BR252" s="43"/>
      <c r="BS252" s="43"/>
      <c r="BT252" s="43">
        <f t="shared" si="41"/>
        <v>5400</v>
      </c>
      <c r="BU252" s="106" t="s">
        <v>426</v>
      </c>
      <c r="BV252" s="106" t="s">
        <v>426</v>
      </c>
      <c r="BW252" s="107">
        <f t="shared" si="42"/>
        <v>3641</v>
      </c>
      <c r="BX252" s="107">
        <f t="shared" si="43"/>
        <v>2651.6000000000004</v>
      </c>
      <c r="BY252" s="107">
        <f t="shared" si="45"/>
        <v>2651.6000000000004</v>
      </c>
      <c r="BZ252" s="107"/>
      <c r="CA252" s="110"/>
      <c r="CB252" s="143" t="str">
        <f>VLOOKUP(D252,'[2]附表2-2'!$C$18:$C$185,1,FALSE)</f>
        <v>G209通道县绕城公路</v>
      </c>
      <c r="CC252" s="16">
        <v>7210</v>
      </c>
    </row>
    <row r="253" spans="1:82" s="17" customFormat="1" ht="36" hidden="1">
      <c r="A253" s="28">
        <v>249</v>
      </c>
      <c r="B253" s="28" t="s">
        <v>331</v>
      </c>
      <c r="C253" s="28" t="s">
        <v>1603</v>
      </c>
      <c r="D253" s="33" t="s">
        <v>1604</v>
      </c>
      <c r="E253" s="34" t="s">
        <v>1604</v>
      </c>
      <c r="F253" s="31" t="s">
        <v>1605</v>
      </c>
      <c r="G253" s="32"/>
      <c r="H253" s="32" t="s">
        <v>1604</v>
      </c>
      <c r="I253" s="38" t="s">
        <v>478</v>
      </c>
      <c r="J253" s="39" t="s">
        <v>87</v>
      </c>
      <c r="K253" s="46" t="s">
        <v>140</v>
      </c>
      <c r="L253" s="47" t="s">
        <v>141</v>
      </c>
      <c r="M253" s="48" t="s">
        <v>134</v>
      </c>
      <c r="N253" s="42" t="s">
        <v>90</v>
      </c>
      <c r="O253" s="43">
        <v>28.8</v>
      </c>
      <c r="P253" s="61">
        <v>29.038</v>
      </c>
      <c r="Q253" s="61">
        <v>29.038</v>
      </c>
      <c r="R253" s="61"/>
      <c r="S253" s="61"/>
      <c r="T253" s="61"/>
      <c r="U253" s="61"/>
      <c r="V253" s="61">
        <v>2017</v>
      </c>
      <c r="W253" s="48">
        <v>2021</v>
      </c>
      <c r="X253" s="71" t="s">
        <v>1606</v>
      </c>
      <c r="Y253" s="72" t="s">
        <v>1607</v>
      </c>
      <c r="Z253" s="73">
        <v>156131</v>
      </c>
      <c r="AA253" s="73">
        <v>122162.39479999999</v>
      </c>
      <c r="AB253" s="73">
        <v>18874.7</v>
      </c>
      <c r="AC253" s="73">
        <v>2020</v>
      </c>
      <c r="AD253" s="67">
        <v>137256.29999999999</v>
      </c>
      <c r="AE253" s="55"/>
      <c r="AF253" s="55"/>
      <c r="AG253" s="67">
        <f t="shared" si="39"/>
        <v>80291.5</v>
      </c>
      <c r="AH253" s="67">
        <f t="shared" si="40"/>
        <v>13212.289999999999</v>
      </c>
      <c r="AI253" s="48"/>
      <c r="AJ253" s="48"/>
      <c r="AK253" s="48"/>
      <c r="AL253" s="48"/>
      <c r="AM253" s="48"/>
      <c r="AN253" s="48"/>
      <c r="AO253" s="48"/>
      <c r="AP253" s="48"/>
      <c r="AQ253" s="48"/>
      <c r="AR253" s="48"/>
      <c r="AS253" s="61">
        <v>51000</v>
      </c>
      <c r="AT253" s="61">
        <v>12870</v>
      </c>
      <c r="AU253" s="48" t="s">
        <v>93</v>
      </c>
      <c r="AV253" s="61"/>
      <c r="AW253" s="94">
        <v>27065.5</v>
      </c>
      <c r="AX253" s="94">
        <v>342.289999999999</v>
      </c>
      <c r="AY253" s="95" t="s">
        <v>93</v>
      </c>
      <c r="AZ253" s="95"/>
      <c r="BA253" s="95">
        <v>1226</v>
      </c>
      <c r="BB253" s="100"/>
      <c r="BC253" s="95" t="s">
        <v>93</v>
      </c>
      <c r="BD253" s="95"/>
      <c r="BE253" s="102">
        <v>1000</v>
      </c>
      <c r="BF253" s="95"/>
      <c r="BG253" s="95"/>
      <c r="BH253" s="95"/>
      <c r="BI253" s="95">
        <f>VLOOKUP(D253,'部省规划资金拨付（年报数据）'!$C$8:'部省规划资金拨付（年报数据）'!$BE$464,18,FALSE)</f>
        <v>112590</v>
      </c>
      <c r="BJ253" s="43">
        <v>12870</v>
      </c>
      <c r="BK253" s="43">
        <v>342.289999999999</v>
      </c>
      <c r="BL253" s="43"/>
      <c r="BM253" s="43">
        <v>12870</v>
      </c>
      <c r="BN253" s="43">
        <v>0</v>
      </c>
      <c r="BO253" s="43"/>
      <c r="BP253" s="43"/>
      <c r="BQ253" s="43"/>
      <c r="BR253" s="43"/>
      <c r="BS253" s="43"/>
      <c r="BT253" s="43">
        <f t="shared" si="41"/>
        <v>12870</v>
      </c>
      <c r="BU253" s="106" t="s">
        <v>426</v>
      </c>
      <c r="BV253" s="106" t="s">
        <v>426</v>
      </c>
      <c r="BW253" s="107">
        <f t="shared" si="42"/>
        <v>37536.300000000003</v>
      </c>
      <c r="BX253" s="107">
        <f t="shared" si="43"/>
        <v>103287.6948</v>
      </c>
      <c r="BY253" s="107">
        <f t="shared" si="45"/>
        <v>37536.300000000003</v>
      </c>
      <c r="BZ253" s="107"/>
      <c r="CA253" s="110"/>
      <c r="CB253" s="143" t="str">
        <f>VLOOKUP(D253,'[2]附表2-2'!$C$18:$C$185,1,FALSE)</f>
        <v>中方-芷江</v>
      </c>
      <c r="CC253" s="16">
        <v>112590</v>
      </c>
    </row>
    <row r="254" spans="1:82" s="17" customFormat="1" ht="36">
      <c r="A254" s="28">
        <v>250</v>
      </c>
      <c r="B254" s="28" t="s">
        <v>344</v>
      </c>
      <c r="C254" s="28" t="s">
        <v>1608</v>
      </c>
      <c r="D254" s="30" t="s">
        <v>1609</v>
      </c>
      <c r="E254" s="31" t="s">
        <v>1610</v>
      </c>
      <c r="F254" s="31" t="s">
        <v>1611</v>
      </c>
      <c r="G254" s="32"/>
      <c r="H254" s="32"/>
      <c r="I254" s="38" t="s">
        <v>478</v>
      </c>
      <c r="J254" s="39" t="s">
        <v>87</v>
      </c>
      <c r="K254" s="44" t="s">
        <v>133</v>
      </c>
      <c r="L254" s="47"/>
      <c r="M254" s="41" t="s">
        <v>165</v>
      </c>
      <c r="N254" s="42" t="s">
        <v>90</v>
      </c>
      <c r="O254" s="43">
        <v>16</v>
      </c>
      <c r="P254" s="55">
        <v>15.52</v>
      </c>
      <c r="Q254" s="55"/>
      <c r="R254" s="55">
        <v>15.223000000000001</v>
      </c>
      <c r="S254" s="55"/>
      <c r="T254" s="55"/>
      <c r="U254" s="55">
        <v>297</v>
      </c>
      <c r="V254" s="55">
        <v>2016</v>
      </c>
      <c r="W254" s="48">
        <v>2021</v>
      </c>
      <c r="X254" s="71" t="s">
        <v>1612</v>
      </c>
      <c r="Y254" s="72" t="s">
        <v>1613</v>
      </c>
      <c r="Z254" s="73">
        <v>14077</v>
      </c>
      <c r="AA254" s="73">
        <v>10255.913667000001</v>
      </c>
      <c r="AB254" s="73">
        <v>6409.74</v>
      </c>
      <c r="AC254" s="73"/>
      <c r="AD254" s="67">
        <v>7667.26</v>
      </c>
      <c r="AE254" s="67"/>
      <c r="AF254" s="67"/>
      <c r="AG254" s="67">
        <f t="shared" si="39"/>
        <v>9853.9</v>
      </c>
      <c r="AH254" s="67">
        <f t="shared" si="40"/>
        <v>4486.8180000000002</v>
      </c>
      <c r="AI254" s="79">
        <v>4800</v>
      </c>
      <c r="AJ254" s="79">
        <v>0</v>
      </c>
      <c r="AK254" s="79">
        <v>4800</v>
      </c>
      <c r="AL254" s="79"/>
      <c r="AM254" s="79"/>
      <c r="AN254" s="79"/>
      <c r="AO254" s="79"/>
      <c r="AP254" s="79"/>
      <c r="AQ254" s="79" t="s">
        <v>246</v>
      </c>
      <c r="AR254" s="79"/>
      <c r="AS254" s="55">
        <v>3200</v>
      </c>
      <c r="AT254" s="55">
        <v>2800</v>
      </c>
      <c r="AU254" s="93" t="s">
        <v>93</v>
      </c>
      <c r="AV254" s="55"/>
      <c r="AW254" s="94">
        <v>1853.9</v>
      </c>
      <c r="AX254" s="94">
        <v>1686.818</v>
      </c>
      <c r="AY254" s="95" t="s">
        <v>93</v>
      </c>
      <c r="AZ254" s="95"/>
      <c r="BA254" s="95"/>
      <c r="BB254" s="100"/>
      <c r="BC254" s="95"/>
      <c r="BD254" s="95"/>
      <c r="BE254" s="95"/>
      <c r="BF254" s="95"/>
      <c r="BG254" s="95"/>
      <c r="BH254" s="95"/>
      <c r="BI254" s="95">
        <f>VLOOKUP(D254,'部省规划资金拨付（年报数据）'!$C$8:'部省规划资金拨付（年报数据）'!$BE$464,18,FALSE)</f>
        <v>4980</v>
      </c>
      <c r="BJ254" s="43">
        <v>2800</v>
      </c>
      <c r="BK254" s="43">
        <v>1686.818</v>
      </c>
      <c r="BL254" s="43"/>
      <c r="BM254" s="43">
        <v>2800</v>
      </c>
      <c r="BN254" s="43">
        <v>0</v>
      </c>
      <c r="BO254" s="43"/>
      <c r="BP254" s="43"/>
      <c r="BQ254" s="43"/>
      <c r="BR254" s="43"/>
      <c r="BS254" s="43"/>
      <c r="BT254" s="43">
        <f t="shared" si="41"/>
        <v>2800</v>
      </c>
      <c r="BU254" s="106" t="s">
        <v>426</v>
      </c>
      <c r="BV254" s="106" t="s">
        <v>426</v>
      </c>
      <c r="BW254" s="107">
        <f t="shared" si="42"/>
        <v>5487.26</v>
      </c>
      <c r="BX254" s="107">
        <f t="shared" si="43"/>
        <v>3846.1736670000009</v>
      </c>
      <c r="BY254" s="107">
        <f t="shared" si="45"/>
        <v>3846.1736670000009</v>
      </c>
      <c r="BZ254" s="107"/>
      <c r="CA254" s="110"/>
      <c r="CB254" s="143" t="e">
        <f>VLOOKUP(D254,'[2]附表2-2'!$C$18:$C$185,1,FALSE)</f>
        <v>#N/A</v>
      </c>
      <c r="CC254" s="16"/>
      <c r="CD254" s="16">
        <f>BI254/Z254</f>
        <v>0.35376855864175605</v>
      </c>
    </row>
    <row r="255" spans="1:82" s="17" customFormat="1" ht="36" hidden="1">
      <c r="A255" s="28">
        <v>251</v>
      </c>
      <c r="B255" s="28" t="s">
        <v>371</v>
      </c>
      <c r="C255" s="28" t="s">
        <v>418</v>
      </c>
      <c r="D255" s="30" t="s">
        <v>1614</v>
      </c>
      <c r="E255" s="31" t="s">
        <v>1615</v>
      </c>
      <c r="F255" s="31" t="s">
        <v>1616</v>
      </c>
      <c r="G255" s="32"/>
      <c r="H255" s="32"/>
      <c r="I255" s="38" t="s">
        <v>478</v>
      </c>
      <c r="J255" s="39" t="s">
        <v>87</v>
      </c>
      <c r="K255" s="44" t="s">
        <v>140</v>
      </c>
      <c r="L255" s="38" t="s">
        <v>141</v>
      </c>
      <c r="M255" s="41" t="s">
        <v>89</v>
      </c>
      <c r="N255" s="42" t="s">
        <v>119</v>
      </c>
      <c r="O255" s="43">
        <v>12.3</v>
      </c>
      <c r="P255" s="55">
        <v>12.288</v>
      </c>
      <c r="Q255" s="153"/>
      <c r="R255" s="153"/>
      <c r="S255" s="153">
        <v>12.288</v>
      </c>
      <c r="T255" s="153"/>
      <c r="U255" s="153"/>
      <c r="V255" s="65">
        <v>2017</v>
      </c>
      <c r="W255" s="48">
        <v>2021</v>
      </c>
      <c r="X255" s="71" t="s">
        <v>1617</v>
      </c>
      <c r="Y255" s="72" t="s">
        <v>1618</v>
      </c>
      <c r="Z255" s="73">
        <v>9577.19</v>
      </c>
      <c r="AA255" s="73">
        <v>7309.7800999999999</v>
      </c>
      <c r="AB255" s="73">
        <v>3686.4</v>
      </c>
      <c r="AC255" s="73"/>
      <c r="AD255" s="79">
        <v>5890.79</v>
      </c>
      <c r="AE255" s="86"/>
      <c r="AF255" s="86"/>
      <c r="AG255" s="67">
        <f t="shared" si="39"/>
        <v>9577.1899999999987</v>
      </c>
      <c r="AH255" s="67">
        <f t="shared" si="40"/>
        <v>3686.4</v>
      </c>
      <c r="AI255" s="88"/>
      <c r="AJ255" s="79"/>
      <c r="AK255" s="88"/>
      <c r="AL255" s="88"/>
      <c r="AM255" s="88"/>
      <c r="AN255" s="88"/>
      <c r="AO255" s="88"/>
      <c r="AP255" s="88"/>
      <c r="AQ255" s="88"/>
      <c r="AR255" s="55"/>
      <c r="AS255" s="55">
        <v>5746.2</v>
      </c>
      <c r="AT255" s="55">
        <v>2196</v>
      </c>
      <c r="AU255" s="93" t="s">
        <v>93</v>
      </c>
      <c r="AV255" s="55"/>
      <c r="AW255" s="94">
        <v>3830.99</v>
      </c>
      <c r="AX255" s="94">
        <v>1490.4</v>
      </c>
      <c r="AY255" s="95" t="s">
        <v>94</v>
      </c>
      <c r="AZ255" s="95">
        <v>12.288</v>
      </c>
      <c r="BA255" s="95"/>
      <c r="BB255" s="100"/>
      <c r="BC255" s="95"/>
      <c r="BD255" s="95"/>
      <c r="BE255" s="95"/>
      <c r="BF255" s="95"/>
      <c r="BG255" s="95"/>
      <c r="BH255" s="95"/>
      <c r="BI255" s="95">
        <f>VLOOKUP(D255,'部省规划资金拨付（年报数据）'!$C$8:'部省规划资金拨付（年报数据）'!$BE$464,18,FALSE)</f>
        <v>9577.2000000000007</v>
      </c>
      <c r="BJ255" s="43">
        <v>3686</v>
      </c>
      <c r="BK255" s="43">
        <v>0.400000000000091</v>
      </c>
      <c r="BL255" s="43"/>
      <c r="BM255" s="43">
        <v>3686</v>
      </c>
      <c r="BN255" s="43">
        <v>0</v>
      </c>
      <c r="BO255" s="43"/>
      <c r="BP255" s="43"/>
      <c r="BQ255" s="43"/>
      <c r="BR255" s="43"/>
      <c r="BS255" s="43"/>
      <c r="BT255" s="43">
        <f t="shared" si="41"/>
        <v>3686</v>
      </c>
      <c r="BU255" s="106" t="s">
        <v>426</v>
      </c>
      <c r="BV255" s="106" t="s">
        <v>426</v>
      </c>
      <c r="BW255" s="107">
        <f t="shared" si="42"/>
        <v>-0.41000000000030923</v>
      </c>
      <c r="BX255" s="107">
        <f t="shared" si="43"/>
        <v>3623.3800999999999</v>
      </c>
      <c r="BY255" s="107"/>
      <c r="BZ255" s="107"/>
      <c r="CA255" s="110"/>
      <c r="CB255" s="143" t="e">
        <f>VLOOKUP(D255,'[2]附表2-2'!$C$18:$C$185,1,FALSE)</f>
        <v>#N/A</v>
      </c>
      <c r="CC255" s="16"/>
    </row>
    <row r="256" spans="1:82" s="17" customFormat="1" ht="36" hidden="1">
      <c r="A256" s="28">
        <v>252</v>
      </c>
      <c r="B256" s="28" t="s">
        <v>371</v>
      </c>
      <c r="C256" s="28" t="s">
        <v>405</v>
      </c>
      <c r="D256" s="188" t="s">
        <v>1619</v>
      </c>
      <c r="E256" s="31" t="s">
        <v>1620</v>
      </c>
      <c r="F256" s="31" t="s">
        <v>1621</v>
      </c>
      <c r="G256" s="32"/>
      <c r="H256" s="32"/>
      <c r="I256" s="38" t="s">
        <v>478</v>
      </c>
      <c r="J256" s="39" t="s">
        <v>87</v>
      </c>
      <c r="K256" s="44" t="s">
        <v>140</v>
      </c>
      <c r="L256" s="38" t="s">
        <v>141</v>
      </c>
      <c r="M256" s="41" t="s">
        <v>165</v>
      </c>
      <c r="N256" s="42" t="s">
        <v>119</v>
      </c>
      <c r="O256" s="43">
        <v>19.3</v>
      </c>
      <c r="P256" s="55">
        <v>18.53</v>
      </c>
      <c r="Q256" s="65"/>
      <c r="R256" s="65">
        <v>18.53</v>
      </c>
      <c r="S256" s="65"/>
      <c r="T256" s="65"/>
      <c r="U256" s="65"/>
      <c r="V256" s="153">
        <v>2017</v>
      </c>
      <c r="W256" s="48">
        <v>2021</v>
      </c>
      <c r="X256" s="71" t="s">
        <v>1622</v>
      </c>
      <c r="Y256" s="75" t="s">
        <v>1623</v>
      </c>
      <c r="Z256" s="73">
        <v>17868.16</v>
      </c>
      <c r="AA256" s="73">
        <v>13122.8945</v>
      </c>
      <c r="AB256" s="73">
        <v>5559</v>
      </c>
      <c r="AC256" s="73"/>
      <c r="AD256" s="79">
        <v>12309.16</v>
      </c>
      <c r="AE256" s="86"/>
      <c r="AF256" s="86"/>
      <c r="AG256" s="67">
        <f t="shared" si="39"/>
        <v>12507.712</v>
      </c>
      <c r="AH256" s="67">
        <f t="shared" si="40"/>
        <v>3891.3</v>
      </c>
      <c r="AI256" s="88"/>
      <c r="AJ256" s="79"/>
      <c r="AK256" s="88"/>
      <c r="AL256" s="88"/>
      <c r="AM256" s="88"/>
      <c r="AN256" s="88"/>
      <c r="AO256" s="88"/>
      <c r="AP256" s="88"/>
      <c r="AQ256" s="88"/>
      <c r="AR256" s="55"/>
      <c r="AS256" s="55">
        <v>7920</v>
      </c>
      <c r="AT256" s="55">
        <v>3600</v>
      </c>
      <c r="AU256" s="93" t="s">
        <v>93</v>
      </c>
      <c r="AV256" s="55"/>
      <c r="AW256" s="94">
        <v>4587.7120000000004</v>
      </c>
      <c r="AX256" s="94">
        <v>291.3</v>
      </c>
      <c r="AY256" s="95" t="s">
        <v>93</v>
      </c>
      <c r="AZ256" s="95"/>
      <c r="BA256" s="95"/>
      <c r="BB256" s="100"/>
      <c r="BC256" s="95"/>
      <c r="BD256" s="95"/>
      <c r="BE256" s="95"/>
      <c r="BF256" s="95"/>
      <c r="BG256" s="95"/>
      <c r="BH256" s="95"/>
      <c r="BI256" s="95">
        <f>VLOOKUP(D256,'部省规划资金拨付（年报数据）'!$C$8:'部省规划资金拨付（年报数据）'!$BE$464,18,FALSE)</f>
        <v>9180</v>
      </c>
      <c r="BJ256" s="43">
        <v>2527.25</v>
      </c>
      <c r="BK256" s="43">
        <v>1364.05</v>
      </c>
      <c r="BL256" s="43"/>
      <c r="BM256" s="43">
        <v>2527.25</v>
      </c>
      <c r="BN256" s="43">
        <v>0</v>
      </c>
      <c r="BO256" s="43"/>
      <c r="BP256" s="43"/>
      <c r="BQ256" s="43"/>
      <c r="BR256" s="43"/>
      <c r="BS256" s="43"/>
      <c r="BT256" s="43">
        <f t="shared" si="41"/>
        <v>2527.25</v>
      </c>
      <c r="BU256" s="106" t="s">
        <v>426</v>
      </c>
      <c r="BV256" s="106" t="s">
        <v>426</v>
      </c>
      <c r="BW256" s="107">
        <f t="shared" si="42"/>
        <v>5656.41</v>
      </c>
      <c r="BX256" s="107">
        <f t="shared" si="43"/>
        <v>7563.8945000000003</v>
      </c>
      <c r="BY256" s="107">
        <f t="shared" ref="BY256:BY262" si="46">MIN(BW256,BX256)</f>
        <v>5656.41</v>
      </c>
      <c r="BZ256" s="107"/>
      <c r="CA256" s="110"/>
      <c r="CB256" s="143" t="e">
        <f>VLOOKUP(D256,'[2]附表2-2'!$C$18:$C$185,1,FALSE)</f>
        <v>#N/A</v>
      </c>
      <c r="CC256" s="16"/>
    </row>
    <row r="257" spans="1:82" s="17" customFormat="1" ht="48" hidden="1">
      <c r="A257" s="28">
        <v>253</v>
      </c>
      <c r="B257" s="28" t="s">
        <v>371</v>
      </c>
      <c r="C257" s="28" t="s">
        <v>405</v>
      </c>
      <c r="D257" s="30" t="s">
        <v>1624</v>
      </c>
      <c r="E257" s="31" t="s">
        <v>1625</v>
      </c>
      <c r="F257" s="31" t="s">
        <v>1626</v>
      </c>
      <c r="G257" s="32"/>
      <c r="H257" s="32"/>
      <c r="I257" s="38" t="s">
        <v>478</v>
      </c>
      <c r="J257" s="39" t="s">
        <v>87</v>
      </c>
      <c r="K257" s="44" t="s">
        <v>140</v>
      </c>
      <c r="L257" s="38" t="s">
        <v>141</v>
      </c>
      <c r="M257" s="41" t="s">
        <v>564</v>
      </c>
      <c r="N257" s="42" t="s">
        <v>90</v>
      </c>
      <c r="O257" s="55">
        <v>42.988</v>
      </c>
      <c r="P257" s="55">
        <v>42.988</v>
      </c>
      <c r="Q257" s="55"/>
      <c r="R257" s="55">
        <v>42.988</v>
      </c>
      <c r="S257" s="55"/>
      <c r="T257" s="55"/>
      <c r="U257" s="55"/>
      <c r="V257" s="55">
        <v>2016</v>
      </c>
      <c r="W257" s="48">
        <v>2021</v>
      </c>
      <c r="X257" s="71" t="s">
        <v>1627</v>
      </c>
      <c r="Y257" s="75" t="s">
        <v>1628</v>
      </c>
      <c r="Z257" s="73">
        <v>35285.32</v>
      </c>
      <c r="AA257" s="73">
        <v>26172.129000000001</v>
      </c>
      <c r="AB257" s="73">
        <v>12896</v>
      </c>
      <c r="AC257" s="73"/>
      <c r="AD257" s="79">
        <v>22389.32</v>
      </c>
      <c r="AE257" s="67"/>
      <c r="AF257" s="67"/>
      <c r="AG257" s="67">
        <f t="shared" si="39"/>
        <v>43000</v>
      </c>
      <c r="AH257" s="67">
        <f t="shared" si="40"/>
        <v>9750</v>
      </c>
      <c r="AI257" s="79">
        <v>23400</v>
      </c>
      <c r="AJ257" s="79">
        <v>0</v>
      </c>
      <c r="AK257" s="79">
        <v>23400</v>
      </c>
      <c r="AL257" s="79"/>
      <c r="AM257" s="79"/>
      <c r="AN257" s="79"/>
      <c r="AO257" s="79"/>
      <c r="AP257" s="79"/>
      <c r="AQ257" s="79" t="s">
        <v>246</v>
      </c>
      <c r="AR257" s="79"/>
      <c r="AS257" s="55">
        <v>15600</v>
      </c>
      <c r="AT257" s="55">
        <v>9750</v>
      </c>
      <c r="AU257" s="93" t="s">
        <v>93</v>
      </c>
      <c r="AV257" s="55"/>
      <c r="AW257" s="94"/>
      <c r="AX257" s="94"/>
      <c r="AY257" s="95" t="s">
        <v>93</v>
      </c>
      <c r="AZ257" s="95"/>
      <c r="BA257" s="95"/>
      <c r="BB257" s="100"/>
      <c r="BC257" s="95"/>
      <c r="BD257" s="95"/>
      <c r="BE257" s="102">
        <v>4000</v>
      </c>
      <c r="BF257" s="95"/>
      <c r="BG257" s="95"/>
      <c r="BH257" s="95"/>
      <c r="BI257" s="95">
        <f>VLOOKUP(D257,'部省规划资金拨付（年报数据）'!$C$8:'部省规划资金拨付（年报数据）'!$BE$464,18,FALSE)</f>
        <v>23260</v>
      </c>
      <c r="BJ257" s="43">
        <v>9750</v>
      </c>
      <c r="BK257" s="43">
        <v>0</v>
      </c>
      <c r="BL257" s="43"/>
      <c r="BM257" s="43">
        <v>9750</v>
      </c>
      <c r="BN257" s="43">
        <v>0</v>
      </c>
      <c r="BO257" s="43"/>
      <c r="BP257" s="43"/>
      <c r="BQ257" s="43"/>
      <c r="BR257" s="43"/>
      <c r="BS257" s="43"/>
      <c r="BT257" s="43">
        <f t="shared" si="41"/>
        <v>9750</v>
      </c>
      <c r="BU257" s="106" t="s">
        <v>426</v>
      </c>
      <c r="BV257" s="106" t="s">
        <v>426</v>
      </c>
      <c r="BW257" s="107">
        <f t="shared" si="42"/>
        <v>8879.32</v>
      </c>
      <c r="BX257" s="107">
        <f t="shared" si="43"/>
        <v>13276.129000000001</v>
      </c>
      <c r="BY257" s="107">
        <f t="shared" si="46"/>
        <v>8879.32</v>
      </c>
      <c r="BZ257" s="107"/>
      <c r="CA257" s="110"/>
      <c r="CB257" s="143" t="str">
        <f>VLOOKUP(D257,'[2]附表2-2'!$C$18:$C$185,1,FALSE)</f>
        <v>花垣吉卫螺丝懂经董马库-保靖夯沙</v>
      </c>
      <c r="CC257" s="16">
        <v>23260</v>
      </c>
    </row>
    <row r="258" spans="1:82" s="17" customFormat="1" ht="36" hidden="1">
      <c r="A258" s="28">
        <v>254</v>
      </c>
      <c r="B258" s="28" t="s">
        <v>371</v>
      </c>
      <c r="C258" s="28" t="s">
        <v>394</v>
      </c>
      <c r="D258" s="36" t="s">
        <v>1629</v>
      </c>
      <c r="E258" s="31" t="s">
        <v>1629</v>
      </c>
      <c r="F258" s="31" t="s">
        <v>1630</v>
      </c>
      <c r="G258" s="32"/>
      <c r="H258" s="32"/>
      <c r="I258" s="38" t="s">
        <v>478</v>
      </c>
      <c r="J258" s="39" t="s">
        <v>87</v>
      </c>
      <c r="K258" s="44" t="s">
        <v>140</v>
      </c>
      <c r="L258" s="38" t="s">
        <v>141</v>
      </c>
      <c r="M258" s="41" t="s">
        <v>165</v>
      </c>
      <c r="N258" s="42" t="s">
        <v>90</v>
      </c>
      <c r="O258" s="43">
        <v>12</v>
      </c>
      <c r="P258" s="65">
        <v>12</v>
      </c>
      <c r="Q258" s="65"/>
      <c r="R258" s="65">
        <v>12</v>
      </c>
      <c r="S258" s="65"/>
      <c r="T258" s="65"/>
      <c r="U258" s="65"/>
      <c r="V258" s="65">
        <v>2017</v>
      </c>
      <c r="W258" s="48">
        <v>2021</v>
      </c>
      <c r="X258" s="71"/>
      <c r="Y258" s="75"/>
      <c r="Z258" s="73">
        <v>25000</v>
      </c>
      <c r="AA258" s="73">
        <v>17000</v>
      </c>
      <c r="AB258" s="73">
        <v>4800</v>
      </c>
      <c r="AC258" s="73"/>
      <c r="AD258" s="79">
        <v>20200</v>
      </c>
      <c r="AE258" s="86"/>
      <c r="AF258" s="86"/>
      <c r="AG258" s="67">
        <f t="shared" si="39"/>
        <v>5000</v>
      </c>
      <c r="AH258" s="67">
        <f t="shared" si="40"/>
        <v>0</v>
      </c>
      <c r="AI258" s="88"/>
      <c r="AJ258" s="79"/>
      <c r="AK258" s="88"/>
      <c r="AL258" s="88"/>
      <c r="AM258" s="88"/>
      <c r="AN258" s="88"/>
      <c r="AO258" s="88"/>
      <c r="AP258" s="88"/>
      <c r="AQ258" s="88"/>
      <c r="AR258" s="55"/>
      <c r="AS258" s="55">
        <v>5000</v>
      </c>
      <c r="AT258" s="55">
        <v>720</v>
      </c>
      <c r="AU258" s="93" t="s">
        <v>246</v>
      </c>
      <c r="AV258" s="55"/>
      <c r="AW258" s="94">
        <v>0</v>
      </c>
      <c r="AX258" s="140">
        <v>-720</v>
      </c>
      <c r="AY258" s="95" t="s">
        <v>1631</v>
      </c>
      <c r="AZ258" s="95"/>
      <c r="BA258" s="95"/>
      <c r="BB258" s="100"/>
      <c r="BC258" s="95"/>
      <c r="BD258" s="95"/>
      <c r="BE258" s="95"/>
      <c r="BF258" s="95"/>
      <c r="BG258" s="95"/>
      <c r="BH258" s="95"/>
      <c r="BI258" s="95"/>
      <c r="BJ258" s="43">
        <v>0</v>
      </c>
      <c r="BK258" s="43">
        <v>0</v>
      </c>
      <c r="BL258" s="43"/>
      <c r="BM258" s="43">
        <v>0</v>
      </c>
      <c r="BN258" s="43">
        <v>0</v>
      </c>
      <c r="BO258" s="43"/>
      <c r="BP258" s="43"/>
      <c r="BQ258" s="43"/>
      <c r="BR258" s="43"/>
      <c r="BS258" s="43"/>
      <c r="BT258" s="43">
        <f t="shared" si="41"/>
        <v>0</v>
      </c>
      <c r="BU258" s="106" t="s">
        <v>426</v>
      </c>
      <c r="BV258" s="106" t="s">
        <v>426</v>
      </c>
      <c r="BW258" s="107">
        <f t="shared" si="42"/>
        <v>20200</v>
      </c>
      <c r="BX258" s="107">
        <f t="shared" si="43"/>
        <v>12200</v>
      </c>
      <c r="BY258" s="107">
        <f t="shared" si="46"/>
        <v>12200</v>
      </c>
      <c r="BZ258" s="107"/>
      <c r="CA258" s="110"/>
      <c r="CB258" s="143" t="e">
        <f>VLOOKUP(D258,'[2]附表2-2'!$C$18:$C$185,1,FALSE)</f>
        <v>#N/A</v>
      </c>
      <c r="CC258" s="16"/>
    </row>
    <row r="259" spans="1:82" s="17" customFormat="1" ht="36" hidden="1">
      <c r="A259" s="28">
        <v>255</v>
      </c>
      <c r="B259" s="28" t="s">
        <v>371</v>
      </c>
      <c r="C259" s="28" t="s">
        <v>1632</v>
      </c>
      <c r="D259" s="36" t="s">
        <v>1633</v>
      </c>
      <c r="E259" s="31" t="s">
        <v>1634</v>
      </c>
      <c r="F259" s="31" t="s">
        <v>1635</v>
      </c>
      <c r="G259" s="32"/>
      <c r="H259" s="32"/>
      <c r="I259" s="38" t="s">
        <v>478</v>
      </c>
      <c r="J259" s="39" t="s">
        <v>87</v>
      </c>
      <c r="K259" s="44" t="s">
        <v>140</v>
      </c>
      <c r="L259" s="47" t="s">
        <v>141</v>
      </c>
      <c r="M259" s="41" t="s">
        <v>165</v>
      </c>
      <c r="N259" s="42" t="s">
        <v>90</v>
      </c>
      <c r="O259" s="43">
        <v>13.7</v>
      </c>
      <c r="P259" s="55">
        <v>13.685</v>
      </c>
      <c r="Q259" s="55"/>
      <c r="R259" s="55">
        <v>13.685</v>
      </c>
      <c r="S259" s="55"/>
      <c r="T259" s="55"/>
      <c r="U259" s="55"/>
      <c r="V259" s="55">
        <v>2016</v>
      </c>
      <c r="W259" s="48">
        <v>2021</v>
      </c>
      <c r="X259" s="71" t="s">
        <v>1636</v>
      </c>
      <c r="Y259" s="72" t="s">
        <v>1637</v>
      </c>
      <c r="Z259" s="73">
        <v>17344.48</v>
      </c>
      <c r="AA259" s="73">
        <v>13354.8943</v>
      </c>
      <c r="AB259" s="73">
        <v>7172</v>
      </c>
      <c r="AC259" s="73"/>
      <c r="AD259" s="67">
        <v>10172.48</v>
      </c>
      <c r="AE259" s="67"/>
      <c r="AF259" s="67"/>
      <c r="AG259" s="67">
        <f t="shared" si="39"/>
        <v>17344</v>
      </c>
      <c r="AH259" s="67">
        <f t="shared" si="40"/>
        <v>7172</v>
      </c>
      <c r="AI259" s="79">
        <v>10223</v>
      </c>
      <c r="AJ259" s="79">
        <v>7172</v>
      </c>
      <c r="AK259" s="79">
        <v>5203</v>
      </c>
      <c r="AL259" s="79">
        <v>2151.6</v>
      </c>
      <c r="AM259" s="79">
        <v>5020</v>
      </c>
      <c r="AN259" s="79">
        <v>5020.3999999999996</v>
      </c>
      <c r="AO259" s="79"/>
      <c r="AP259" s="79"/>
      <c r="AQ259" s="79" t="s">
        <v>93</v>
      </c>
      <c r="AR259" s="79"/>
      <c r="AS259" s="55">
        <v>7121</v>
      </c>
      <c r="AT259" s="55">
        <v>0</v>
      </c>
      <c r="AU259" s="93" t="s">
        <v>94</v>
      </c>
      <c r="AV259" s="55">
        <v>13.685</v>
      </c>
      <c r="AW259" s="94"/>
      <c r="AX259" s="94"/>
      <c r="AY259" s="95"/>
      <c r="AZ259" s="95"/>
      <c r="BA259" s="95"/>
      <c r="BB259" s="100"/>
      <c r="BC259" s="95"/>
      <c r="BD259" s="95"/>
      <c r="BE259" s="95"/>
      <c r="BF259" s="95"/>
      <c r="BG259" s="95"/>
      <c r="BH259" s="95"/>
      <c r="BI259" s="95">
        <f>VLOOKUP(D259,'部省规划资金拨付（年报数据）'!$C$8:'部省规划资金拨付（年报数据）'!$BE$464,18,FALSE)</f>
        <v>16911</v>
      </c>
      <c r="BJ259" s="43">
        <v>7172</v>
      </c>
      <c r="BK259" s="43">
        <v>0</v>
      </c>
      <c r="BL259" s="43"/>
      <c r="BM259" s="43">
        <v>7172</v>
      </c>
      <c r="BN259" s="43">
        <v>0</v>
      </c>
      <c r="BO259" s="43"/>
      <c r="BP259" s="43"/>
      <c r="BQ259" s="43"/>
      <c r="BR259" s="43"/>
      <c r="BS259" s="43"/>
      <c r="BT259" s="43">
        <f t="shared" si="41"/>
        <v>7172</v>
      </c>
      <c r="BU259" s="106" t="s">
        <v>426</v>
      </c>
      <c r="BV259" s="106" t="s">
        <v>426</v>
      </c>
      <c r="BW259" s="107">
        <f t="shared" si="42"/>
        <v>433.47999999999956</v>
      </c>
      <c r="BX259" s="107">
        <f t="shared" si="43"/>
        <v>6182.8942999999999</v>
      </c>
      <c r="BY259" s="107">
        <f t="shared" si="46"/>
        <v>433.47999999999956</v>
      </c>
      <c r="BZ259" s="107"/>
      <c r="CA259" s="110"/>
      <c r="CB259" s="143" t="e">
        <f>VLOOKUP(D259,'[2]附表2-2'!$C$18:$C$185,1,FALSE)</f>
        <v>#N/A</v>
      </c>
      <c r="CC259" s="16"/>
    </row>
    <row r="260" spans="1:82" s="17" customFormat="1" ht="48" hidden="1">
      <c r="A260" s="28">
        <v>256</v>
      </c>
      <c r="B260" s="28" t="s">
        <v>79</v>
      </c>
      <c r="C260" s="28" t="s">
        <v>501</v>
      </c>
      <c r="D260" s="200" t="s">
        <v>1638</v>
      </c>
      <c r="E260" s="31" t="s">
        <v>1639</v>
      </c>
      <c r="F260" s="31" t="s">
        <v>1640</v>
      </c>
      <c r="G260" s="32" t="s">
        <v>1641</v>
      </c>
      <c r="H260" s="32" t="s">
        <v>1642</v>
      </c>
      <c r="I260" s="38" t="s">
        <v>478</v>
      </c>
      <c r="J260" s="39" t="s">
        <v>87</v>
      </c>
      <c r="K260" s="40" t="s">
        <v>88</v>
      </c>
      <c r="L260" s="38"/>
      <c r="M260" s="41" t="s">
        <v>89</v>
      </c>
      <c r="N260" s="42" t="s">
        <v>90</v>
      </c>
      <c r="O260" s="43">
        <v>24.14</v>
      </c>
      <c r="P260" s="62">
        <v>24.134</v>
      </c>
      <c r="Q260" s="62">
        <v>24.134</v>
      </c>
      <c r="R260" s="62"/>
      <c r="S260" s="62"/>
      <c r="T260" s="62"/>
      <c r="U260" s="62"/>
      <c r="V260" s="55">
        <v>2017</v>
      </c>
      <c r="W260" s="62">
        <v>2019</v>
      </c>
      <c r="X260" s="71" t="s">
        <v>1643</v>
      </c>
      <c r="Y260" s="75" t="s">
        <v>1644</v>
      </c>
      <c r="Z260" s="73">
        <v>118722.07</v>
      </c>
      <c r="AA260" s="73">
        <v>67992.800199999998</v>
      </c>
      <c r="AB260" s="73">
        <v>12442</v>
      </c>
      <c r="AC260" s="73">
        <v>23651.32</v>
      </c>
      <c r="AD260" s="67">
        <v>106280.07</v>
      </c>
      <c r="AE260" s="67"/>
      <c r="AF260" s="67"/>
      <c r="AG260" s="67">
        <f t="shared" si="39"/>
        <v>66361.035000000003</v>
      </c>
      <c r="AH260" s="67">
        <f t="shared" si="40"/>
        <v>0.43999999999869033</v>
      </c>
      <c r="AI260" s="79"/>
      <c r="AJ260" s="79"/>
      <c r="AK260" s="79"/>
      <c r="AL260" s="79"/>
      <c r="AM260" s="79"/>
      <c r="AN260" s="79"/>
      <c r="AO260" s="79"/>
      <c r="AP260" s="79"/>
      <c r="AQ260" s="79"/>
      <c r="AR260" s="79"/>
      <c r="AS260" s="55">
        <v>47488.828000000001</v>
      </c>
      <c r="AT260" s="55">
        <v>1448.04</v>
      </c>
      <c r="AU260" s="93" t="s">
        <v>246</v>
      </c>
      <c r="AV260" s="55"/>
      <c r="AW260" s="94">
        <v>11872.207</v>
      </c>
      <c r="AX260" s="94">
        <v>7261.4</v>
      </c>
      <c r="AY260" s="95" t="s">
        <v>93</v>
      </c>
      <c r="AZ260" s="95"/>
      <c r="BA260" s="95"/>
      <c r="BB260" s="100">
        <v>-8709</v>
      </c>
      <c r="BC260" s="95" t="s">
        <v>1187</v>
      </c>
      <c r="BD260" s="95"/>
      <c r="BE260" s="101">
        <v>7000</v>
      </c>
      <c r="BF260" s="95"/>
      <c r="BG260" s="101" t="s">
        <v>93</v>
      </c>
      <c r="BH260" s="95"/>
      <c r="BI260" s="95">
        <f>VLOOKUP(D260,'部省规划资金拨付（年报数据）'!$C$8:'部省规划资金拨付（年报数据）'!$BE$464,18,FALSE)</f>
        <v>26000</v>
      </c>
      <c r="BJ260" s="43">
        <v>7465</v>
      </c>
      <c r="BK260" s="43">
        <v>-7464.56</v>
      </c>
      <c r="BL260" s="43"/>
      <c r="BM260" s="43">
        <v>7465</v>
      </c>
      <c r="BN260" s="43">
        <v>0</v>
      </c>
      <c r="BO260" s="43"/>
      <c r="BP260" s="43"/>
      <c r="BQ260" s="43"/>
      <c r="BR260" s="43"/>
      <c r="BS260" s="43"/>
      <c r="BT260" s="43">
        <f t="shared" si="41"/>
        <v>7465</v>
      </c>
      <c r="BU260" s="106" t="s">
        <v>426</v>
      </c>
      <c r="BV260" s="106" t="s">
        <v>426</v>
      </c>
      <c r="BW260" s="107">
        <f t="shared" si="42"/>
        <v>87745.07</v>
      </c>
      <c r="BX260" s="107">
        <f t="shared" si="43"/>
        <v>55550.800199999998</v>
      </c>
      <c r="BY260" s="107">
        <f t="shared" si="46"/>
        <v>55550.800199999998</v>
      </c>
      <c r="BZ260" s="107"/>
      <c r="CA260" s="110"/>
      <c r="CB260" s="143" t="e">
        <f>VLOOKUP(D260,'[2]附表2-2'!$C$18:$C$185,1,FALSE)</f>
        <v>#N/A</v>
      </c>
      <c r="CC260" s="16">
        <v>26000</v>
      </c>
    </row>
    <row r="261" spans="1:82" s="17" customFormat="1" ht="36" hidden="1">
      <c r="A261" s="28">
        <v>257</v>
      </c>
      <c r="B261" s="28" t="s">
        <v>128</v>
      </c>
      <c r="C261" s="28" t="s">
        <v>957</v>
      </c>
      <c r="D261" s="32" t="s">
        <v>1645</v>
      </c>
      <c r="E261" s="31" t="s">
        <v>1646</v>
      </c>
      <c r="F261" s="31" t="s">
        <v>1647</v>
      </c>
      <c r="G261" s="32" t="s">
        <v>1648</v>
      </c>
      <c r="H261" s="32"/>
      <c r="I261" s="38" t="s">
        <v>478</v>
      </c>
      <c r="J261" s="39" t="s">
        <v>87</v>
      </c>
      <c r="K261" s="44" t="s">
        <v>140</v>
      </c>
      <c r="L261" s="38" t="s">
        <v>141</v>
      </c>
      <c r="M261" s="50" t="s">
        <v>89</v>
      </c>
      <c r="N261" s="42" t="s">
        <v>90</v>
      </c>
      <c r="O261" s="43">
        <v>11.9</v>
      </c>
      <c r="P261" s="67">
        <v>12.2</v>
      </c>
      <c r="Q261" s="67">
        <v>7.32</v>
      </c>
      <c r="R261" s="67">
        <v>4.88</v>
      </c>
      <c r="S261" s="55"/>
      <c r="T261" s="55"/>
      <c r="U261" s="55"/>
      <c r="V261" s="55">
        <v>2020</v>
      </c>
      <c r="W261" s="55">
        <v>2022</v>
      </c>
      <c r="X261" s="71" t="s">
        <v>1649</v>
      </c>
      <c r="Y261" s="75" t="s">
        <v>1650</v>
      </c>
      <c r="Z261" s="73">
        <v>49925</v>
      </c>
      <c r="AA261" s="73">
        <v>34477.438300000002</v>
      </c>
      <c r="AB261" s="73">
        <v>6710</v>
      </c>
      <c r="AC261" s="73"/>
      <c r="AD261" s="67">
        <v>43215</v>
      </c>
      <c r="AE261" s="79"/>
      <c r="AF261" s="79"/>
      <c r="AG261" s="67">
        <f t="shared" si="39"/>
        <v>12500</v>
      </c>
      <c r="AH261" s="67">
        <f t="shared" si="40"/>
        <v>0</v>
      </c>
      <c r="AI261" s="79"/>
      <c r="AJ261" s="79"/>
      <c r="AK261" s="79"/>
      <c r="AL261" s="79"/>
      <c r="AM261" s="79"/>
      <c r="AN261" s="79"/>
      <c r="AO261" s="79"/>
      <c r="AP261" s="79"/>
      <c r="AQ261" s="79"/>
      <c r="AR261" s="79"/>
      <c r="AS261" s="223"/>
      <c r="AT261" s="55"/>
      <c r="AU261" s="93"/>
      <c r="AV261" s="55"/>
      <c r="AW261" s="94"/>
      <c r="AX261" s="94"/>
      <c r="AY261" s="95"/>
      <c r="AZ261" s="95"/>
      <c r="BA261" s="95"/>
      <c r="BB261" s="100"/>
      <c r="BC261" s="95"/>
      <c r="BD261" s="95"/>
      <c r="BE261" s="101">
        <v>12500</v>
      </c>
      <c r="BF261" s="95"/>
      <c r="BG261" s="101" t="s">
        <v>1076</v>
      </c>
      <c r="BH261" s="95"/>
      <c r="BI261" s="95">
        <f>VLOOKUP(D261,'部省规划资金拨付（年报数据）'!$C$8:'部省规划资金拨付（年报数据）'!$BE$464,18,FALSE)</f>
        <v>200</v>
      </c>
      <c r="BJ261" s="43">
        <v>0</v>
      </c>
      <c r="BK261" s="43">
        <v>0</v>
      </c>
      <c r="BL261" s="43"/>
      <c r="BM261" s="43">
        <v>0</v>
      </c>
      <c r="BN261" s="43">
        <v>0</v>
      </c>
      <c r="BO261" s="43"/>
      <c r="BP261" s="43"/>
      <c r="BQ261" s="43"/>
      <c r="BR261" s="43"/>
      <c r="BS261" s="43"/>
      <c r="BT261" s="43">
        <f t="shared" si="41"/>
        <v>0</v>
      </c>
      <c r="BU261" s="106" t="s">
        <v>1077</v>
      </c>
      <c r="BV261" s="106" t="s">
        <v>1439</v>
      </c>
      <c r="BW261" s="107">
        <f t="shared" si="42"/>
        <v>43015</v>
      </c>
      <c r="BX261" s="107">
        <f t="shared" si="43"/>
        <v>27767.438300000002</v>
      </c>
      <c r="BY261" s="107">
        <f t="shared" si="46"/>
        <v>27767.438300000002</v>
      </c>
      <c r="BZ261" s="107"/>
      <c r="CA261" s="110" t="s">
        <v>1196</v>
      </c>
      <c r="CB261" s="143" t="str">
        <f>VLOOKUP(D261,'[2]附表2-2'!$C$18:$C$185,1,FALSE)</f>
        <v>新郡县小庙头至石背垅</v>
      </c>
      <c r="CC261" s="16">
        <v>2408.1</v>
      </c>
    </row>
    <row r="262" spans="1:82" s="17" customFormat="1" ht="72" hidden="1">
      <c r="A262" s="28">
        <v>258</v>
      </c>
      <c r="B262" s="28" t="s">
        <v>110</v>
      </c>
      <c r="C262" s="28" t="s">
        <v>1651</v>
      </c>
      <c r="D262" s="30" t="s">
        <v>1652</v>
      </c>
      <c r="E262" s="31" t="s">
        <v>1652</v>
      </c>
      <c r="F262" s="31" t="s">
        <v>1653</v>
      </c>
      <c r="G262" s="32" t="s">
        <v>1652</v>
      </c>
      <c r="H262" s="32" t="s">
        <v>1652</v>
      </c>
      <c r="I262" s="38" t="s">
        <v>478</v>
      </c>
      <c r="J262" s="39" t="s">
        <v>87</v>
      </c>
      <c r="K262" s="44" t="s">
        <v>88</v>
      </c>
      <c r="L262" s="47"/>
      <c r="M262" s="41" t="s">
        <v>89</v>
      </c>
      <c r="N262" s="42" t="s">
        <v>113</v>
      </c>
      <c r="O262" s="43">
        <v>9.0440000000000005</v>
      </c>
      <c r="P262" s="43">
        <v>9.0440000000000005</v>
      </c>
      <c r="Q262" s="43">
        <v>9.0440000000000005</v>
      </c>
      <c r="R262" s="55"/>
      <c r="S262" s="55"/>
      <c r="T262" s="55"/>
      <c r="U262" s="55"/>
      <c r="V262" s="66">
        <v>2018</v>
      </c>
      <c r="W262" s="66">
        <v>2020</v>
      </c>
      <c r="X262" s="71" t="s">
        <v>1654</v>
      </c>
      <c r="Y262" s="72" t="s">
        <v>1655</v>
      </c>
      <c r="Z262" s="73">
        <v>28000</v>
      </c>
      <c r="AA262" s="73">
        <v>32659.29</v>
      </c>
      <c r="AB262" s="73">
        <v>6270</v>
      </c>
      <c r="AC262" s="73">
        <v>0</v>
      </c>
      <c r="AD262" s="67">
        <v>21730</v>
      </c>
      <c r="AE262" s="55"/>
      <c r="AF262" s="55"/>
      <c r="AG262" s="67">
        <f t="shared" si="39"/>
        <v>2000</v>
      </c>
      <c r="AH262" s="67">
        <f t="shared" si="40"/>
        <v>1492</v>
      </c>
      <c r="AI262" s="79"/>
      <c r="AJ262" s="79"/>
      <c r="AK262" s="79"/>
      <c r="AL262" s="79"/>
      <c r="AM262" s="79"/>
      <c r="AN262" s="79"/>
      <c r="AO262" s="79"/>
      <c r="AP262" s="79"/>
      <c r="AQ262" s="79"/>
      <c r="AR262" s="79"/>
      <c r="AS262" s="48"/>
      <c r="AT262" s="55"/>
      <c r="AU262" s="93"/>
      <c r="AV262" s="55"/>
      <c r="AW262" s="94"/>
      <c r="AX262" s="94"/>
      <c r="AY262" s="95"/>
      <c r="AZ262" s="95"/>
      <c r="BA262" s="95"/>
      <c r="BB262" s="100"/>
      <c r="BC262" s="95"/>
      <c r="BD262" s="95"/>
      <c r="BE262" s="101">
        <v>2000</v>
      </c>
      <c r="BF262" s="101">
        <v>1492</v>
      </c>
      <c r="BG262" s="101" t="s">
        <v>1076</v>
      </c>
      <c r="BH262" s="95"/>
      <c r="BI262" s="95"/>
      <c r="BJ262" s="43">
        <v>0</v>
      </c>
      <c r="BK262" s="43">
        <v>0</v>
      </c>
      <c r="BL262" s="43"/>
      <c r="BM262" s="43">
        <v>0</v>
      </c>
      <c r="BN262" s="43">
        <v>1492</v>
      </c>
      <c r="BO262" s="43">
        <v>1492</v>
      </c>
      <c r="BP262" s="43"/>
      <c r="BQ262" s="43"/>
      <c r="BR262" s="43"/>
      <c r="BS262" s="43"/>
      <c r="BT262" s="43">
        <f t="shared" si="41"/>
        <v>1492</v>
      </c>
      <c r="BU262" s="106" t="s">
        <v>1077</v>
      </c>
      <c r="BV262" s="106" t="s">
        <v>1439</v>
      </c>
      <c r="BW262" s="107">
        <f t="shared" si="42"/>
        <v>23222</v>
      </c>
      <c r="BX262" s="107">
        <f t="shared" si="43"/>
        <v>26389.29</v>
      </c>
      <c r="BY262" s="107">
        <f t="shared" si="46"/>
        <v>23222</v>
      </c>
      <c r="BZ262" s="107"/>
      <c r="CA262" s="110" t="s">
        <v>1196</v>
      </c>
      <c r="CB262" s="143" t="str">
        <f>VLOOKUP(D262,'[2]附表2-2'!$C$18:$C$185,1,FALSE)</f>
        <v>G240沪昆高铁韶山站-湘乡连接线</v>
      </c>
      <c r="CC262" s="16">
        <v>0</v>
      </c>
    </row>
    <row r="263" spans="1:82" s="17" customFormat="1" ht="36">
      <c r="A263" s="28">
        <v>259</v>
      </c>
      <c r="B263" s="28" t="s">
        <v>110</v>
      </c>
      <c r="C263" s="28" t="s">
        <v>567</v>
      </c>
      <c r="D263" s="30" t="s">
        <v>1656</v>
      </c>
      <c r="E263" s="31" t="s">
        <v>1656</v>
      </c>
      <c r="F263" s="31" t="s">
        <v>1657</v>
      </c>
      <c r="G263" s="32"/>
      <c r="H263" s="32"/>
      <c r="I263" s="38" t="s">
        <v>478</v>
      </c>
      <c r="J263" s="39" t="s">
        <v>1074</v>
      </c>
      <c r="K263" s="40" t="s">
        <v>88</v>
      </c>
      <c r="L263" s="38"/>
      <c r="M263" s="51" t="s">
        <v>134</v>
      </c>
      <c r="N263" s="206"/>
      <c r="O263" s="57"/>
      <c r="P263" s="55">
        <v>9.032</v>
      </c>
      <c r="Q263" s="55"/>
      <c r="R263" s="55">
        <v>9.032</v>
      </c>
      <c r="S263" s="55"/>
      <c r="T263" s="55"/>
      <c r="U263" s="55"/>
      <c r="V263" s="66">
        <v>2018</v>
      </c>
      <c r="W263" s="66">
        <v>2020</v>
      </c>
      <c r="X263" s="71" t="s">
        <v>1658</v>
      </c>
      <c r="Y263" s="75"/>
      <c r="Z263" s="73">
        <v>7200</v>
      </c>
      <c r="AA263" s="73"/>
      <c r="AB263" s="73">
        <v>2710</v>
      </c>
      <c r="AC263" s="73"/>
      <c r="AD263" s="73">
        <v>4490</v>
      </c>
      <c r="AE263" s="55"/>
      <c r="AF263" s="55"/>
      <c r="AG263" s="67">
        <f t="shared" si="39"/>
        <v>4320</v>
      </c>
      <c r="AH263" s="67">
        <f t="shared" si="40"/>
        <v>0</v>
      </c>
      <c r="AI263" s="79"/>
      <c r="AJ263" s="79"/>
      <c r="AK263" s="79"/>
      <c r="AL263" s="79"/>
      <c r="AM263" s="79"/>
      <c r="AN263" s="79"/>
      <c r="AO263" s="79"/>
      <c r="AP263" s="79"/>
      <c r="AQ263" s="79"/>
      <c r="AR263" s="79"/>
      <c r="AS263" s="48"/>
      <c r="AT263" s="55"/>
      <c r="AU263" s="93"/>
      <c r="AV263" s="55"/>
      <c r="AW263" s="94">
        <v>2160</v>
      </c>
      <c r="AX263" s="94">
        <v>813</v>
      </c>
      <c r="AY263" s="95" t="s">
        <v>246</v>
      </c>
      <c r="AZ263" s="95"/>
      <c r="BA263" s="95"/>
      <c r="BB263" s="100">
        <v>-813</v>
      </c>
      <c r="BC263" s="95" t="s">
        <v>1187</v>
      </c>
      <c r="BD263" s="95"/>
      <c r="BE263" s="101">
        <v>2160</v>
      </c>
      <c r="BF263" s="95"/>
      <c r="BG263" s="101" t="s">
        <v>1076</v>
      </c>
      <c r="BH263" s="95"/>
      <c r="BI263" s="95"/>
      <c r="BJ263" s="43">
        <v>0</v>
      </c>
      <c r="BK263" s="43">
        <v>0</v>
      </c>
      <c r="BL263" s="43"/>
      <c r="BM263" s="43">
        <v>0</v>
      </c>
      <c r="BN263" s="43">
        <v>0</v>
      </c>
      <c r="BO263" s="43"/>
      <c r="BP263" s="43"/>
      <c r="BQ263" s="43"/>
      <c r="BR263" s="43"/>
      <c r="BS263" s="43"/>
      <c r="BT263" s="43">
        <f t="shared" si="41"/>
        <v>0</v>
      </c>
      <c r="BU263" s="106" t="s">
        <v>1077</v>
      </c>
      <c r="BV263" s="106" t="s">
        <v>1439</v>
      </c>
      <c r="BW263" s="107">
        <f t="shared" si="42"/>
        <v>4490</v>
      </c>
      <c r="BX263" s="107">
        <f t="shared" si="43"/>
        <v>-2710</v>
      </c>
      <c r="BY263" s="107"/>
      <c r="BZ263" s="107"/>
      <c r="CA263" s="110" t="s">
        <v>1196</v>
      </c>
      <c r="CB263" s="143" t="e">
        <f>VLOOKUP(D263,'[2]附表2-2'!$C$18:$C$185,1,FALSE)</f>
        <v>#N/A</v>
      </c>
      <c r="CC263" s="16">
        <v>500</v>
      </c>
      <c r="CD263" s="15">
        <f>CC263/Z263</f>
        <v>6.9444444444444448E-2</v>
      </c>
    </row>
    <row r="264" spans="1:82" s="17" customFormat="1" ht="36">
      <c r="A264" s="28">
        <v>260</v>
      </c>
      <c r="B264" s="28" t="s">
        <v>162</v>
      </c>
      <c r="C264" s="28" t="s">
        <v>633</v>
      </c>
      <c r="D264" s="30" t="s">
        <v>1659</v>
      </c>
      <c r="E264" s="31"/>
      <c r="F264" s="31" t="s">
        <v>1659</v>
      </c>
      <c r="G264" s="32"/>
      <c r="H264" s="32"/>
      <c r="I264" s="38" t="s">
        <v>478</v>
      </c>
      <c r="J264" s="39" t="s">
        <v>1132</v>
      </c>
      <c r="K264" s="44"/>
      <c r="L264" s="47"/>
      <c r="M264" s="41"/>
      <c r="N264" s="42" t="s">
        <v>90</v>
      </c>
      <c r="O264" s="43">
        <v>7.8</v>
      </c>
      <c r="P264" s="65">
        <v>7.8</v>
      </c>
      <c r="Q264" s="65"/>
      <c r="R264" s="65"/>
      <c r="S264" s="65">
        <v>7.8</v>
      </c>
      <c r="T264" s="65"/>
      <c r="U264" s="65"/>
      <c r="V264" s="65">
        <v>2020</v>
      </c>
      <c r="W264" s="55">
        <v>2022</v>
      </c>
      <c r="X264" s="71" t="s">
        <v>1133</v>
      </c>
      <c r="Y264" s="75"/>
      <c r="Z264" s="73">
        <v>5616</v>
      </c>
      <c r="AA264" s="73">
        <v>4099.68</v>
      </c>
      <c r="AB264" s="73">
        <v>3120</v>
      </c>
      <c r="AC264" s="73"/>
      <c r="AD264" s="67">
        <v>2496</v>
      </c>
      <c r="AE264" s="86"/>
      <c r="AF264" s="86"/>
      <c r="AG264" s="67">
        <f t="shared" si="39"/>
        <v>2487</v>
      </c>
      <c r="AH264" s="67">
        <f t="shared" si="40"/>
        <v>0</v>
      </c>
      <c r="AI264" s="88"/>
      <c r="AJ264" s="79"/>
      <c r="AK264" s="88"/>
      <c r="AL264" s="88"/>
      <c r="AM264" s="88"/>
      <c r="AN264" s="88"/>
      <c r="AO264" s="88"/>
      <c r="AP264" s="88"/>
      <c r="AQ264" s="88"/>
      <c r="AR264" s="55"/>
      <c r="AS264" s="55"/>
      <c r="AT264" s="55"/>
      <c r="AU264" s="93"/>
      <c r="AV264" s="55"/>
      <c r="AW264" s="94"/>
      <c r="AX264" s="94"/>
      <c r="AY264" s="95"/>
      <c r="AZ264" s="95"/>
      <c r="BA264" s="95"/>
      <c r="BB264" s="100"/>
      <c r="BC264" s="95"/>
      <c r="BD264" s="95"/>
      <c r="BE264" s="101">
        <v>2487</v>
      </c>
      <c r="BF264" s="95"/>
      <c r="BG264" s="101" t="s">
        <v>93</v>
      </c>
      <c r="BH264" s="95"/>
      <c r="BI264" s="95"/>
      <c r="BJ264" s="43">
        <v>0</v>
      </c>
      <c r="BK264" s="43">
        <v>0</v>
      </c>
      <c r="BL264" s="43"/>
      <c r="BM264" s="43">
        <v>0</v>
      </c>
      <c r="BN264" s="43">
        <v>0</v>
      </c>
      <c r="BO264" s="43"/>
      <c r="BP264" s="43"/>
      <c r="BQ264" s="43"/>
      <c r="BR264" s="43"/>
      <c r="BS264" s="43"/>
      <c r="BT264" s="43">
        <f t="shared" si="41"/>
        <v>0</v>
      </c>
      <c r="BU264" s="106" t="s">
        <v>1077</v>
      </c>
      <c r="BV264" s="106" t="s">
        <v>1037</v>
      </c>
      <c r="BW264" s="107">
        <f t="shared" si="42"/>
        <v>2496</v>
      </c>
      <c r="BX264" s="107">
        <f t="shared" si="43"/>
        <v>979.68000000000029</v>
      </c>
      <c r="BY264" s="107">
        <f t="shared" ref="BY264:BY266" si="47">MIN(BW264,BX264)</f>
        <v>979.68000000000029</v>
      </c>
      <c r="BZ264" s="107"/>
      <c r="CA264" s="110" t="s">
        <v>1037</v>
      </c>
      <c r="CB264" s="143" t="str">
        <f>VLOOKUP(D264,'[2]附表2-2'!$C$18:$C$185,1,FALSE)</f>
        <v>S201平江县加义-芦头林场</v>
      </c>
      <c r="CC264" s="16">
        <v>0</v>
      </c>
      <c r="CD264" s="15">
        <f>CC264/Z264</f>
        <v>0</v>
      </c>
    </row>
    <row r="265" spans="1:82" s="17" customFormat="1" ht="24">
      <c r="A265" s="28">
        <v>261</v>
      </c>
      <c r="B265" s="28" t="s">
        <v>79</v>
      </c>
      <c r="C265" s="28" t="s">
        <v>96</v>
      </c>
      <c r="D265" s="201" t="s">
        <v>1660</v>
      </c>
      <c r="E265" s="31"/>
      <c r="F265" s="201" t="s">
        <v>1660</v>
      </c>
      <c r="G265" s="32"/>
      <c r="H265" s="202"/>
      <c r="I265" s="38" t="s">
        <v>478</v>
      </c>
      <c r="J265" s="39" t="s">
        <v>1132</v>
      </c>
      <c r="K265" s="44"/>
      <c r="L265" s="47"/>
      <c r="M265" s="41" t="s">
        <v>765</v>
      </c>
      <c r="N265" s="42" t="s">
        <v>113</v>
      </c>
      <c r="O265" s="43">
        <v>3</v>
      </c>
      <c r="P265" s="65">
        <v>3</v>
      </c>
      <c r="Q265" s="65"/>
      <c r="R265" s="65">
        <v>2</v>
      </c>
      <c r="S265" s="65"/>
      <c r="T265" s="65"/>
      <c r="U265" s="65">
        <v>1</v>
      </c>
      <c r="V265" s="65">
        <v>2020</v>
      </c>
      <c r="W265" s="55">
        <v>2022</v>
      </c>
      <c r="X265" s="71"/>
      <c r="Y265" s="75"/>
      <c r="Z265" s="73">
        <v>16916</v>
      </c>
      <c r="AA265" s="73">
        <v>11502.88</v>
      </c>
      <c r="AB265" s="73">
        <v>3494</v>
      </c>
      <c r="AC265" s="73"/>
      <c r="AD265" s="67"/>
      <c r="AE265" s="86"/>
      <c r="AF265" s="86"/>
      <c r="AG265" s="67">
        <f t="shared" si="39"/>
        <v>1000</v>
      </c>
      <c r="AH265" s="67">
        <f t="shared" si="40"/>
        <v>0</v>
      </c>
      <c r="AI265" s="88"/>
      <c r="AJ265" s="79"/>
      <c r="AK265" s="88"/>
      <c r="AL265" s="88"/>
      <c r="AM265" s="88"/>
      <c r="AN265" s="88"/>
      <c r="AO265" s="88"/>
      <c r="AP265" s="88"/>
      <c r="AQ265" s="88"/>
      <c r="AR265" s="55"/>
      <c r="AS265" s="55"/>
      <c r="AT265" s="55"/>
      <c r="AU265" s="93"/>
      <c r="AV265" s="55"/>
      <c r="AW265" s="94"/>
      <c r="AX265" s="94"/>
      <c r="AY265" s="95"/>
      <c r="AZ265" s="95"/>
      <c r="BA265" s="95"/>
      <c r="BB265" s="100"/>
      <c r="BC265" s="95"/>
      <c r="BD265" s="95"/>
      <c r="BE265" s="101">
        <v>1000</v>
      </c>
      <c r="BF265" s="95"/>
      <c r="BG265" s="95"/>
      <c r="BH265" s="95"/>
      <c r="BI265" s="95"/>
      <c r="BJ265" s="43">
        <v>0</v>
      </c>
      <c r="BK265" s="43">
        <v>0</v>
      </c>
      <c r="BL265" s="43"/>
      <c r="BM265" s="43">
        <v>0</v>
      </c>
      <c r="BN265" s="43">
        <v>0</v>
      </c>
      <c r="BO265" s="43"/>
      <c r="BP265" s="43"/>
      <c r="BQ265" s="43"/>
      <c r="BR265" s="43"/>
      <c r="BS265" s="43"/>
      <c r="BT265" s="43">
        <f t="shared" si="41"/>
        <v>0</v>
      </c>
      <c r="BU265" s="106" t="s">
        <v>1077</v>
      </c>
      <c r="BV265" s="106" t="s">
        <v>1077</v>
      </c>
      <c r="BW265" s="107">
        <f t="shared" si="42"/>
        <v>13422</v>
      </c>
      <c r="BX265" s="107">
        <f t="shared" si="43"/>
        <v>8008.8799999999992</v>
      </c>
      <c r="BY265" s="107">
        <f t="shared" si="47"/>
        <v>8008.8799999999992</v>
      </c>
      <c r="BZ265" s="107"/>
      <c r="CA265" s="110"/>
      <c r="CB265" s="143" t="str">
        <f>VLOOKUP(D265,'[2]附表2-2'!$C$18:$C$185,1,FALSE)</f>
        <v>G319浏阳天马山隧道</v>
      </c>
      <c r="CC265" s="16">
        <v>0</v>
      </c>
      <c r="CD265" s="15">
        <f>CC265/Z265</f>
        <v>0</v>
      </c>
    </row>
    <row r="266" spans="1:82" s="17" customFormat="1" ht="24">
      <c r="A266" s="28">
        <v>262</v>
      </c>
      <c r="B266" s="28" t="s">
        <v>79</v>
      </c>
      <c r="C266" s="28" t="s">
        <v>1661</v>
      </c>
      <c r="D266" s="30" t="s">
        <v>1662</v>
      </c>
      <c r="E266" s="31"/>
      <c r="F266" s="31" t="s">
        <v>1663</v>
      </c>
      <c r="G266" s="32"/>
      <c r="H266" s="32"/>
      <c r="I266" s="38" t="s">
        <v>478</v>
      </c>
      <c r="J266" s="39" t="s">
        <v>1132</v>
      </c>
      <c r="K266" s="44"/>
      <c r="L266" s="47"/>
      <c r="M266" s="41"/>
      <c r="N266" s="42" t="s">
        <v>90</v>
      </c>
      <c r="O266" s="43">
        <v>21</v>
      </c>
      <c r="P266" s="65">
        <v>21</v>
      </c>
      <c r="Q266" s="65"/>
      <c r="R266" s="65"/>
      <c r="S266" s="65">
        <v>21</v>
      </c>
      <c r="T266" s="65"/>
      <c r="U266" s="65"/>
      <c r="V266" s="65">
        <v>2020</v>
      </c>
      <c r="W266" s="55">
        <v>2022</v>
      </c>
      <c r="X266" s="71" t="s">
        <v>1133</v>
      </c>
      <c r="Y266" s="75"/>
      <c r="Z266" s="73">
        <v>10500</v>
      </c>
      <c r="AA266" s="73">
        <v>7665</v>
      </c>
      <c r="AB266" s="73">
        <v>6300</v>
      </c>
      <c r="AC266" s="73"/>
      <c r="AD266" s="67">
        <v>4200</v>
      </c>
      <c r="AE266" s="86"/>
      <c r="AF266" s="86"/>
      <c r="AG266" s="67">
        <f t="shared" si="39"/>
        <v>1000</v>
      </c>
      <c r="AH266" s="67">
        <f t="shared" si="40"/>
        <v>0</v>
      </c>
      <c r="AI266" s="88"/>
      <c r="AJ266" s="79"/>
      <c r="AK266" s="88"/>
      <c r="AL266" s="88"/>
      <c r="AM266" s="88"/>
      <c r="AN266" s="88"/>
      <c r="AO266" s="88"/>
      <c r="AP266" s="88"/>
      <c r="AQ266" s="88"/>
      <c r="AR266" s="55"/>
      <c r="AS266" s="55"/>
      <c r="AT266" s="55"/>
      <c r="AU266" s="93"/>
      <c r="AV266" s="55"/>
      <c r="AW266" s="94"/>
      <c r="AX266" s="94"/>
      <c r="AY266" s="95"/>
      <c r="AZ266" s="95"/>
      <c r="BA266" s="95"/>
      <c r="BB266" s="100"/>
      <c r="BC266" s="95"/>
      <c r="BD266" s="95"/>
      <c r="BE266" s="101">
        <v>1000</v>
      </c>
      <c r="BF266" s="95"/>
      <c r="BG266" s="95"/>
      <c r="BH266" s="95"/>
      <c r="BI266" s="95"/>
      <c r="BJ266" s="43">
        <v>0</v>
      </c>
      <c r="BK266" s="43">
        <v>0</v>
      </c>
      <c r="BL266" s="43"/>
      <c r="BM266" s="43">
        <v>0</v>
      </c>
      <c r="BN266" s="43">
        <v>0</v>
      </c>
      <c r="BO266" s="43"/>
      <c r="BP266" s="43"/>
      <c r="BQ266" s="43"/>
      <c r="BR266" s="43"/>
      <c r="BS266" s="43"/>
      <c r="BT266" s="43">
        <f t="shared" si="41"/>
        <v>0</v>
      </c>
      <c r="BU266" s="106" t="s">
        <v>1077</v>
      </c>
      <c r="BV266" s="106" t="s">
        <v>1077</v>
      </c>
      <c r="BW266" s="107">
        <f t="shared" si="42"/>
        <v>4200</v>
      </c>
      <c r="BX266" s="107">
        <f t="shared" si="43"/>
        <v>1365</v>
      </c>
      <c r="BY266" s="107">
        <f t="shared" si="47"/>
        <v>1365</v>
      </c>
      <c r="BZ266" s="107"/>
      <c r="CA266" s="110"/>
      <c r="CB266" s="143" t="str">
        <f>VLOOKUP(D266,'[2]附表2-2'!$C$18:$C$185,1,FALSE)</f>
        <v>S327宁乡伍家-五里堆</v>
      </c>
      <c r="CC266" s="16">
        <v>0</v>
      </c>
      <c r="CD266" s="15">
        <f>CC266/Z266</f>
        <v>0</v>
      </c>
    </row>
    <row r="267" spans="1:82" s="111" customFormat="1" ht="36" hidden="1">
      <c r="A267" s="28">
        <v>263</v>
      </c>
      <c r="B267" s="155" t="s">
        <v>190</v>
      </c>
      <c r="C267" s="155" t="s">
        <v>222</v>
      </c>
      <c r="D267" s="203" t="s">
        <v>1664</v>
      </c>
      <c r="E267" s="157" t="s">
        <v>1664</v>
      </c>
      <c r="F267" s="157" t="s">
        <v>1665</v>
      </c>
      <c r="G267" s="158"/>
      <c r="H267" s="158"/>
      <c r="I267" s="160" t="s">
        <v>478</v>
      </c>
      <c r="J267" s="161" t="s">
        <v>1074</v>
      </c>
      <c r="K267" s="207" t="s">
        <v>140</v>
      </c>
      <c r="L267" s="160" t="s">
        <v>141</v>
      </c>
      <c r="M267" s="208" t="s">
        <v>134</v>
      </c>
      <c r="N267" s="209"/>
      <c r="O267" s="210"/>
      <c r="P267" s="211">
        <v>45</v>
      </c>
      <c r="Q267" s="211"/>
      <c r="R267" s="211">
        <v>45</v>
      </c>
      <c r="S267" s="176"/>
      <c r="T267" s="176"/>
      <c r="U267" s="176"/>
      <c r="V267" s="173">
        <v>2018</v>
      </c>
      <c r="W267" s="173">
        <v>2020</v>
      </c>
      <c r="X267" s="177" t="s">
        <v>1666</v>
      </c>
      <c r="Y267" s="221"/>
      <c r="Z267" s="172">
        <v>32000</v>
      </c>
      <c r="AA267" s="172"/>
      <c r="AB267" s="172">
        <v>18000</v>
      </c>
      <c r="AC267" s="172"/>
      <c r="AD267" s="173">
        <v>14000</v>
      </c>
      <c r="AE267" s="173"/>
      <c r="AF267" s="173"/>
      <c r="AG267" s="67">
        <f t="shared" si="39"/>
        <v>45518</v>
      </c>
      <c r="AH267" s="67">
        <f t="shared" si="40"/>
        <v>0</v>
      </c>
      <c r="AI267" s="175"/>
      <c r="AJ267" s="175"/>
      <c r="AK267" s="175"/>
      <c r="AL267" s="175"/>
      <c r="AM267" s="175"/>
      <c r="AN267" s="175"/>
      <c r="AO267" s="175"/>
      <c r="AP267" s="175"/>
      <c r="AQ267" s="175"/>
      <c r="AR267" s="175"/>
      <c r="AS267" s="177"/>
      <c r="AT267" s="176"/>
      <c r="AU267" s="177"/>
      <c r="AV267" s="176"/>
      <c r="AW267" s="178"/>
      <c r="AX267" s="178"/>
      <c r="AY267" s="104"/>
      <c r="AZ267" s="104"/>
      <c r="BA267" s="104"/>
      <c r="BB267" s="179"/>
      <c r="BC267" s="104"/>
      <c r="BD267" s="104"/>
      <c r="BE267" s="224">
        <v>45518</v>
      </c>
      <c r="BF267" s="104"/>
      <c r="BG267" s="224" t="s">
        <v>93</v>
      </c>
      <c r="BH267" s="104"/>
      <c r="BI267" s="95"/>
      <c r="BJ267" s="165">
        <v>0</v>
      </c>
      <c r="BK267" s="165">
        <v>0</v>
      </c>
      <c r="BL267" s="165"/>
      <c r="BM267" s="165">
        <v>0</v>
      </c>
      <c r="BN267" s="165">
        <v>0</v>
      </c>
      <c r="BO267" s="165"/>
      <c r="BP267" s="165"/>
      <c r="BQ267" s="165"/>
      <c r="BR267" s="165"/>
      <c r="BS267" s="165"/>
      <c r="BT267" s="43">
        <f t="shared" si="41"/>
        <v>0</v>
      </c>
      <c r="BU267" s="182" t="s">
        <v>1077</v>
      </c>
      <c r="BV267" s="182" t="s">
        <v>1077</v>
      </c>
      <c r="BW267" s="107">
        <f t="shared" si="42"/>
        <v>14000</v>
      </c>
      <c r="BX267" s="107">
        <f t="shared" si="43"/>
        <v>-18000</v>
      </c>
      <c r="BY267" s="107"/>
      <c r="BZ267" s="183"/>
      <c r="CA267" s="184"/>
      <c r="CB267" s="143" t="e">
        <f>VLOOKUP(D267,'[2]附表2-2'!$C$18:$C$185,1,FALSE)</f>
        <v>#N/A</v>
      </c>
      <c r="CC267" s="16"/>
    </row>
    <row r="268" spans="1:82" s="17" customFormat="1" ht="72">
      <c r="A268" s="28">
        <v>264</v>
      </c>
      <c r="B268" s="28" t="s">
        <v>162</v>
      </c>
      <c r="C268" s="28" t="s">
        <v>633</v>
      </c>
      <c r="D268" s="30" t="s">
        <v>1667</v>
      </c>
      <c r="E268" s="31"/>
      <c r="F268" s="31" t="s">
        <v>1667</v>
      </c>
      <c r="G268" s="32"/>
      <c r="H268" s="32"/>
      <c r="I268" s="38" t="s">
        <v>478</v>
      </c>
      <c r="J268" s="39" t="s">
        <v>1132</v>
      </c>
      <c r="K268" s="44"/>
      <c r="L268" s="47"/>
      <c r="M268" s="41"/>
      <c r="N268" s="42" t="s">
        <v>90</v>
      </c>
      <c r="O268" s="43">
        <v>6</v>
      </c>
      <c r="P268" s="65">
        <v>6</v>
      </c>
      <c r="Q268" s="65">
        <v>6</v>
      </c>
      <c r="R268" s="65"/>
      <c r="S268" s="65"/>
      <c r="T268" s="65"/>
      <c r="U268" s="65"/>
      <c r="V268" s="65">
        <v>2020</v>
      </c>
      <c r="W268" s="55">
        <v>2022</v>
      </c>
      <c r="X268" s="71" t="s">
        <v>1133</v>
      </c>
      <c r="Y268" s="75"/>
      <c r="Z268" s="73">
        <v>19800</v>
      </c>
      <c r="AA268" s="73">
        <v>14058</v>
      </c>
      <c r="AB268" s="73">
        <v>3900</v>
      </c>
      <c r="AC268" s="73"/>
      <c r="AD268" s="67">
        <v>15900</v>
      </c>
      <c r="AE268" s="86"/>
      <c r="AF268" s="86"/>
      <c r="AG268" s="67">
        <f t="shared" si="39"/>
        <v>5561</v>
      </c>
      <c r="AH268" s="67">
        <f t="shared" si="40"/>
        <v>0</v>
      </c>
      <c r="AI268" s="88"/>
      <c r="AJ268" s="79"/>
      <c r="AK268" s="88"/>
      <c r="AL268" s="88"/>
      <c r="AM268" s="88"/>
      <c r="AN268" s="88"/>
      <c r="AO268" s="88"/>
      <c r="AP268" s="88"/>
      <c r="AQ268" s="88"/>
      <c r="AR268" s="55"/>
      <c r="AS268" s="55"/>
      <c r="AT268" s="55"/>
      <c r="AU268" s="93"/>
      <c r="AV268" s="55"/>
      <c r="AW268" s="94"/>
      <c r="AX268" s="94"/>
      <c r="AY268" s="95"/>
      <c r="AZ268" s="95"/>
      <c r="BA268" s="95"/>
      <c r="BB268" s="100"/>
      <c r="BC268" s="95"/>
      <c r="BD268" s="95"/>
      <c r="BE268" s="101">
        <v>5561</v>
      </c>
      <c r="BF268" s="95"/>
      <c r="BG268" s="101" t="s">
        <v>93</v>
      </c>
      <c r="BH268" s="95"/>
      <c r="BI268" s="95"/>
      <c r="BJ268" s="43">
        <v>0</v>
      </c>
      <c r="BK268" s="43">
        <v>0</v>
      </c>
      <c r="BL268" s="43"/>
      <c r="BM268" s="43">
        <v>0</v>
      </c>
      <c r="BN268" s="43">
        <v>0</v>
      </c>
      <c r="BO268" s="43"/>
      <c r="BP268" s="43"/>
      <c r="BQ268" s="43"/>
      <c r="BR268" s="43"/>
      <c r="BS268" s="43"/>
      <c r="BT268" s="43">
        <f t="shared" si="41"/>
        <v>0</v>
      </c>
      <c r="BU268" s="106" t="s">
        <v>1077</v>
      </c>
      <c r="BV268" s="106" t="s">
        <v>1037</v>
      </c>
      <c r="BW268" s="107">
        <f t="shared" si="42"/>
        <v>15900</v>
      </c>
      <c r="BX268" s="107">
        <f t="shared" si="43"/>
        <v>10158</v>
      </c>
      <c r="BY268" s="107">
        <f>MIN(BW268,BX268)</f>
        <v>10158</v>
      </c>
      <c r="BZ268" s="107"/>
      <c r="CA268" s="110" t="s">
        <v>1037</v>
      </c>
      <c r="CB268" s="143" t="str">
        <f>VLOOKUP(D268,'[2]附表2-2'!$C$18:$C$185,1,FALSE)</f>
        <v>S206、S313平江县过大洲、梅仙和余坪集镇段道路改建工程</v>
      </c>
      <c r="CC268" s="16">
        <v>0</v>
      </c>
      <c r="CD268" s="15">
        <f>CC268/Z268</f>
        <v>0</v>
      </c>
    </row>
    <row r="269" spans="1:82" s="17" customFormat="1" ht="24" hidden="1">
      <c r="A269" s="28">
        <v>265</v>
      </c>
      <c r="B269" s="28" t="s">
        <v>162</v>
      </c>
      <c r="C269" s="28" t="s">
        <v>633</v>
      </c>
      <c r="D269" s="30" t="s">
        <v>1670</v>
      </c>
      <c r="E269" s="31"/>
      <c r="F269" s="31"/>
      <c r="G269" s="32"/>
      <c r="H269" s="32"/>
      <c r="I269" s="38" t="s">
        <v>478</v>
      </c>
      <c r="J269" s="39" t="s">
        <v>1132</v>
      </c>
      <c r="K269" s="44"/>
      <c r="L269" s="47"/>
      <c r="M269" s="41"/>
      <c r="N269" s="42"/>
      <c r="O269" s="43"/>
      <c r="P269" s="65"/>
      <c r="Q269" s="65"/>
      <c r="R269" s="65"/>
      <c r="S269" s="65"/>
      <c r="T269" s="65"/>
      <c r="U269" s="65"/>
      <c r="V269" s="65"/>
      <c r="W269" s="55"/>
      <c r="X269" s="71"/>
      <c r="Y269" s="75"/>
      <c r="Z269" s="73"/>
      <c r="AA269" s="73"/>
      <c r="AB269" s="73"/>
      <c r="AC269" s="73"/>
      <c r="AD269" s="67"/>
      <c r="AE269" s="86"/>
      <c r="AF269" s="86"/>
      <c r="AG269" s="67">
        <f t="shared" si="39"/>
        <v>9480</v>
      </c>
      <c r="AH269" s="67">
        <f t="shared" si="40"/>
        <v>0</v>
      </c>
      <c r="AI269" s="88"/>
      <c r="AJ269" s="79"/>
      <c r="AK269" s="88"/>
      <c r="AL269" s="88"/>
      <c r="AM269" s="88"/>
      <c r="AN269" s="88"/>
      <c r="AO269" s="88"/>
      <c r="AP269" s="88"/>
      <c r="AQ269" s="88"/>
      <c r="AR269" s="55"/>
      <c r="AS269" s="55"/>
      <c r="AT269" s="55"/>
      <c r="AU269" s="93"/>
      <c r="AV269" s="55"/>
      <c r="AW269" s="94"/>
      <c r="AX269" s="94"/>
      <c r="AY269" s="95"/>
      <c r="AZ269" s="95"/>
      <c r="BA269" s="95"/>
      <c r="BB269" s="100"/>
      <c r="BC269" s="95"/>
      <c r="BD269" s="95"/>
      <c r="BE269" s="101">
        <v>9480</v>
      </c>
      <c r="BF269" s="95"/>
      <c r="BG269" s="101" t="s">
        <v>1076</v>
      </c>
      <c r="BH269" s="95"/>
      <c r="BI269" s="95"/>
      <c r="BJ269" s="43">
        <v>0</v>
      </c>
      <c r="BK269" s="43"/>
      <c r="BL269" s="43"/>
      <c r="BM269" s="43">
        <v>0</v>
      </c>
      <c r="BN269" s="43">
        <v>0</v>
      </c>
      <c r="BO269" s="43"/>
      <c r="BP269" s="43"/>
      <c r="BQ269" s="43"/>
      <c r="BR269" s="43"/>
      <c r="BS269" s="43"/>
      <c r="BT269" s="43">
        <f t="shared" si="41"/>
        <v>0</v>
      </c>
      <c r="BU269" s="106" t="s">
        <v>1077</v>
      </c>
      <c r="BV269" s="106" t="s">
        <v>1037</v>
      </c>
      <c r="BW269" s="107">
        <f t="shared" si="42"/>
        <v>0</v>
      </c>
      <c r="BX269" s="107">
        <f t="shared" si="43"/>
        <v>0</v>
      </c>
      <c r="BY269" s="107"/>
      <c r="BZ269" s="107"/>
      <c r="CA269" s="110" t="s">
        <v>1037</v>
      </c>
      <c r="CB269" s="143" t="str">
        <f>VLOOKUP(D269,'[2]附表2-2'!$C$18:$C$185,1,FALSE)</f>
        <v>S316平江县长庆-童市</v>
      </c>
      <c r="CC269" s="16">
        <v>0</v>
      </c>
      <c r="CD269" s="15" t="e">
        <f>CC269/Z269</f>
        <v>#DIV/0!</v>
      </c>
    </row>
    <row r="270" spans="1:82" s="17" customFormat="1" ht="48" hidden="1">
      <c r="A270" s="28">
        <v>266</v>
      </c>
      <c r="B270" s="28" t="s">
        <v>162</v>
      </c>
      <c r="C270" s="28" t="s">
        <v>1099</v>
      </c>
      <c r="D270" s="30" t="s">
        <v>1701</v>
      </c>
      <c r="E270" s="31" t="s">
        <v>1702</v>
      </c>
      <c r="F270" s="31" t="s">
        <v>1703</v>
      </c>
      <c r="G270" s="32" t="s">
        <v>1704</v>
      </c>
      <c r="H270" s="32" t="s">
        <v>1705</v>
      </c>
      <c r="I270" s="38" t="s">
        <v>478</v>
      </c>
      <c r="J270" s="39" t="s">
        <v>87</v>
      </c>
      <c r="K270" s="49" t="s">
        <v>88</v>
      </c>
      <c r="L270" s="38"/>
      <c r="M270" s="150" t="s">
        <v>89</v>
      </c>
      <c r="N270" s="42" t="s">
        <v>113</v>
      </c>
      <c r="O270" s="43">
        <v>15.941000000000001</v>
      </c>
      <c r="P270" s="151">
        <v>16</v>
      </c>
      <c r="Q270" s="151">
        <v>16</v>
      </c>
      <c r="R270" s="151"/>
      <c r="S270" s="66"/>
      <c r="T270" s="66"/>
      <c r="U270" s="66"/>
      <c r="V270" s="151">
        <v>2018</v>
      </c>
      <c r="W270" s="151">
        <v>2021</v>
      </c>
      <c r="X270" s="71" t="s">
        <v>1706</v>
      </c>
      <c r="Y270" s="72" t="s">
        <v>1707</v>
      </c>
      <c r="Z270" s="73">
        <v>139976</v>
      </c>
      <c r="AA270" s="73">
        <v>66880</v>
      </c>
      <c r="AB270" s="73">
        <v>8800</v>
      </c>
      <c r="AC270" s="73">
        <v>0</v>
      </c>
      <c r="AD270" s="67">
        <v>131176</v>
      </c>
      <c r="AE270" s="55"/>
      <c r="AF270" s="55"/>
      <c r="AG270" s="67">
        <f t="shared" si="39"/>
        <v>20996</v>
      </c>
      <c r="AH270" s="67">
        <f t="shared" si="40"/>
        <v>0</v>
      </c>
      <c r="AI270" s="79"/>
      <c r="AJ270" s="79"/>
      <c r="AK270" s="79"/>
      <c r="AL270" s="79"/>
      <c r="AM270" s="79"/>
      <c r="AN270" s="79"/>
      <c r="AO270" s="79"/>
      <c r="AP270" s="79"/>
      <c r="AQ270" s="79"/>
      <c r="AR270" s="79"/>
      <c r="AS270" s="62"/>
      <c r="AT270" s="55"/>
      <c r="AU270" s="93"/>
      <c r="AV270" s="55"/>
      <c r="AW270" s="94"/>
      <c r="AX270" s="94"/>
      <c r="AY270" s="95"/>
      <c r="AZ270" s="95"/>
      <c r="BA270" s="95"/>
      <c r="BB270" s="100"/>
      <c r="BC270" s="95"/>
      <c r="BD270" s="95"/>
      <c r="BE270" s="101">
        <v>20996</v>
      </c>
      <c r="BF270" s="95"/>
      <c r="BG270" s="101" t="s">
        <v>1076</v>
      </c>
      <c r="BH270" s="95"/>
      <c r="BI270" s="95"/>
      <c r="BJ270" s="43">
        <v>0</v>
      </c>
      <c r="BK270" s="43">
        <v>0</v>
      </c>
      <c r="BL270" s="43"/>
      <c r="BM270" s="43">
        <v>0</v>
      </c>
      <c r="BN270" s="43">
        <v>0</v>
      </c>
      <c r="BO270" s="43"/>
      <c r="BP270" s="43"/>
      <c r="BQ270" s="43"/>
      <c r="BR270" s="43"/>
      <c r="BS270" s="43"/>
      <c r="BT270" s="43">
        <f t="shared" si="41"/>
        <v>0</v>
      </c>
      <c r="BU270" s="106" t="s">
        <v>1077</v>
      </c>
      <c r="BV270" s="106" t="s">
        <v>1439</v>
      </c>
      <c r="BW270" s="107">
        <f t="shared" si="42"/>
        <v>131176</v>
      </c>
      <c r="BX270" s="107">
        <f t="shared" si="43"/>
        <v>58080</v>
      </c>
      <c r="BY270" s="107">
        <f>MIN(BW270,BX270)</f>
        <v>58080</v>
      </c>
      <c r="BZ270" s="107"/>
      <c r="CA270" s="110" t="s">
        <v>1196</v>
      </c>
      <c r="CB270" s="143" t="str">
        <f>VLOOKUP(D270,'[2]附表2-2'!$C$18:$C$185,1,FALSE)</f>
        <v>G353洞庭湖大桥至岳阳东站</v>
      </c>
      <c r="CC270" s="16">
        <v>0</v>
      </c>
    </row>
    <row r="271" spans="1:82" s="17" customFormat="1" ht="24">
      <c r="A271" s="28">
        <v>267</v>
      </c>
      <c r="B271" s="28" t="s">
        <v>128</v>
      </c>
      <c r="C271" s="28" t="s">
        <v>1772</v>
      </c>
      <c r="D271" s="204" t="s">
        <v>1773</v>
      </c>
      <c r="E271" s="31" t="s">
        <v>1773</v>
      </c>
      <c r="F271" s="31" t="s">
        <v>1773</v>
      </c>
      <c r="G271" s="32"/>
      <c r="H271" s="32"/>
      <c r="I271" s="38" t="s">
        <v>478</v>
      </c>
      <c r="J271" s="39" t="s">
        <v>1074</v>
      </c>
      <c r="K271" s="123" t="s">
        <v>133</v>
      </c>
      <c r="L271" s="38"/>
      <c r="M271" s="124" t="s">
        <v>134</v>
      </c>
      <c r="N271" s="123"/>
      <c r="O271" s="57"/>
      <c r="P271" s="134">
        <v>10</v>
      </c>
      <c r="Q271" s="217"/>
      <c r="R271" s="217">
        <v>10</v>
      </c>
      <c r="S271" s="73"/>
      <c r="T271" s="218"/>
      <c r="U271" s="122"/>
      <c r="V271" s="46"/>
      <c r="W271" s="46"/>
      <c r="X271" s="71"/>
      <c r="Y271" s="72"/>
      <c r="Z271" s="73">
        <v>18000</v>
      </c>
      <c r="AA271" s="73"/>
      <c r="AB271" s="73">
        <v>2500</v>
      </c>
      <c r="AC271" s="73"/>
      <c r="AD271" s="73"/>
      <c r="AE271" s="79"/>
      <c r="AF271" s="79"/>
      <c r="AG271" s="67">
        <f t="shared" si="39"/>
        <v>3000</v>
      </c>
      <c r="AH271" s="67">
        <f t="shared" si="40"/>
        <v>0</v>
      </c>
      <c r="AI271" s="79"/>
      <c r="AJ271" s="79"/>
      <c r="AK271" s="79"/>
      <c r="AL271" s="79"/>
      <c r="AM271" s="79"/>
      <c r="AN271" s="79"/>
      <c r="AO271" s="79"/>
      <c r="AP271" s="79"/>
      <c r="AQ271" s="79"/>
      <c r="AR271" s="79"/>
      <c r="AS271" s="223"/>
      <c r="AT271" s="55"/>
      <c r="AU271" s="93"/>
      <c r="AV271" s="55"/>
      <c r="AW271" s="94"/>
      <c r="AX271" s="94"/>
      <c r="AY271" s="95"/>
      <c r="AZ271" s="95"/>
      <c r="BA271" s="95"/>
      <c r="BB271" s="100"/>
      <c r="BC271" s="95"/>
      <c r="BD271" s="95"/>
      <c r="BE271" s="101">
        <v>3000</v>
      </c>
      <c r="BF271" s="95"/>
      <c r="BG271" s="101" t="s">
        <v>93</v>
      </c>
      <c r="BH271" s="95"/>
      <c r="BI271" s="95"/>
      <c r="BJ271" s="43">
        <v>0</v>
      </c>
      <c r="BK271" s="43">
        <v>0</v>
      </c>
      <c r="BL271" s="43"/>
      <c r="BM271" s="43">
        <v>0</v>
      </c>
      <c r="BN271" s="43">
        <v>0</v>
      </c>
      <c r="BO271" s="43"/>
      <c r="BP271" s="43"/>
      <c r="BQ271" s="43"/>
      <c r="BR271" s="43"/>
      <c r="BS271" s="43"/>
      <c r="BT271" s="43">
        <f t="shared" si="41"/>
        <v>0</v>
      </c>
      <c r="BU271" s="106" t="s">
        <v>1077</v>
      </c>
      <c r="BV271" s="95" t="s">
        <v>1037</v>
      </c>
      <c r="BW271" s="107">
        <f t="shared" si="42"/>
        <v>15500</v>
      </c>
      <c r="BX271" s="107">
        <f t="shared" si="43"/>
        <v>-2500</v>
      </c>
      <c r="BY271" s="107"/>
      <c r="BZ271" s="107"/>
      <c r="CA271" s="110" t="s">
        <v>1037</v>
      </c>
      <c r="CB271" s="143" t="str">
        <f>VLOOKUP(D271,'[2]附表2-2'!$C$18:$C$185,1,FALSE)</f>
        <v>北塔区应安亭-陈家桥</v>
      </c>
      <c r="CC271" s="16">
        <v>1287.5</v>
      </c>
      <c r="CD271" s="15">
        <f>CC271/Z271</f>
        <v>7.1527777777777773E-2</v>
      </c>
    </row>
    <row r="272" spans="1:82" s="17" customFormat="1" ht="48">
      <c r="A272" s="28">
        <v>268</v>
      </c>
      <c r="B272" s="28" t="s">
        <v>274</v>
      </c>
      <c r="C272" s="28" t="s">
        <v>287</v>
      </c>
      <c r="D272" s="30" t="s">
        <v>1774</v>
      </c>
      <c r="E272" s="31" t="s">
        <v>1775</v>
      </c>
      <c r="F272" s="31" t="s">
        <v>1775</v>
      </c>
      <c r="G272" s="32"/>
      <c r="H272" s="32"/>
      <c r="I272" s="38" t="s">
        <v>478</v>
      </c>
      <c r="J272" s="39" t="s">
        <v>1074</v>
      </c>
      <c r="K272" s="40" t="s">
        <v>88</v>
      </c>
      <c r="L272" s="38"/>
      <c r="M272" s="105" t="s">
        <v>1121</v>
      </c>
      <c r="N272" s="105"/>
      <c r="O272" s="57"/>
      <c r="P272" s="60">
        <v>6.49</v>
      </c>
      <c r="Q272" s="68"/>
      <c r="R272" s="68">
        <v>5.4379999999999997</v>
      </c>
      <c r="S272" s="68"/>
      <c r="T272" s="68">
        <v>1052</v>
      </c>
      <c r="U272" s="68"/>
      <c r="V272" s="68">
        <v>2017</v>
      </c>
      <c r="W272" s="68">
        <v>2019</v>
      </c>
      <c r="X272" s="71" t="s">
        <v>1776</v>
      </c>
      <c r="Y272" s="72" t="s">
        <v>1777</v>
      </c>
      <c r="Z272" s="73">
        <v>22069</v>
      </c>
      <c r="AA272" s="73"/>
      <c r="AB272" s="73">
        <v>1298</v>
      </c>
      <c r="AC272" s="73"/>
      <c r="AD272" s="73">
        <v>20771</v>
      </c>
      <c r="AE272" s="67"/>
      <c r="AF272" s="67"/>
      <c r="AG272" s="67">
        <f t="shared" si="39"/>
        <v>15447.7</v>
      </c>
      <c r="AH272" s="67">
        <f t="shared" si="40"/>
        <v>0</v>
      </c>
      <c r="AI272" s="79"/>
      <c r="AJ272" s="79"/>
      <c r="AK272" s="79"/>
      <c r="AL272" s="79"/>
      <c r="AM272" s="79"/>
      <c r="AN272" s="79"/>
      <c r="AO272" s="79"/>
      <c r="AP272" s="79"/>
      <c r="AQ272" s="79"/>
      <c r="AR272" s="79"/>
      <c r="AS272" s="55">
        <v>6000</v>
      </c>
      <c r="AT272" s="55">
        <v>812.79</v>
      </c>
      <c r="AU272" s="93" t="s">
        <v>246</v>
      </c>
      <c r="AV272" s="55"/>
      <c r="AW272" s="94">
        <v>620.70000000000005</v>
      </c>
      <c r="AX272" s="94">
        <v>0</v>
      </c>
      <c r="AY272" s="95" t="s">
        <v>246</v>
      </c>
      <c r="AZ272" s="95"/>
      <c r="BA272" s="95"/>
      <c r="BB272" s="100">
        <v>-812.79</v>
      </c>
      <c r="BC272" s="95" t="s">
        <v>1187</v>
      </c>
      <c r="BD272" s="95"/>
      <c r="BE272" s="102">
        <v>8827</v>
      </c>
      <c r="BF272" s="95"/>
      <c r="BG272" s="102" t="s">
        <v>93</v>
      </c>
      <c r="BH272" s="95"/>
      <c r="BI272" s="95">
        <f>VLOOKUP(D272,'部省规划资金拨付（年报数据）'!$C$8:'部省规划资金拨付（年报数据）'!$BE$464,18,FALSE)</f>
        <v>5000</v>
      </c>
      <c r="BJ272" s="43">
        <v>0</v>
      </c>
      <c r="BK272" s="43">
        <v>0</v>
      </c>
      <c r="BL272" s="43"/>
      <c r="BM272" s="43">
        <v>0</v>
      </c>
      <c r="BN272" s="43">
        <v>0</v>
      </c>
      <c r="BO272" s="43"/>
      <c r="BP272" s="43"/>
      <c r="BQ272" s="43"/>
      <c r="BR272" s="43"/>
      <c r="BS272" s="43"/>
      <c r="BT272" s="43">
        <f t="shared" si="41"/>
        <v>0</v>
      </c>
      <c r="BU272" s="106" t="s">
        <v>1077</v>
      </c>
      <c r="BV272" s="95" t="s">
        <v>1037</v>
      </c>
      <c r="BW272" s="107">
        <f t="shared" si="42"/>
        <v>15771</v>
      </c>
      <c r="BX272" s="107">
        <f t="shared" si="43"/>
        <v>-1298</v>
      </c>
      <c r="BY272" s="107"/>
      <c r="BZ272" s="107"/>
      <c r="CA272" s="110" t="s">
        <v>1037</v>
      </c>
      <c r="CB272" s="143" t="str">
        <f>VLOOKUP(D272,'[2]附表2-2'!$C$18:$C$185,1,FALSE)</f>
        <v>沅江市草尾至八形汊公路（含草尾大桥）</v>
      </c>
      <c r="CC272" s="16">
        <v>5000</v>
      </c>
      <c r="CD272" s="15">
        <f>CC272/Z272</f>
        <v>0.22656214599664687</v>
      </c>
    </row>
    <row r="273" spans="1:82" s="17" customFormat="1" ht="60" hidden="1">
      <c r="A273" s="28">
        <v>269</v>
      </c>
      <c r="B273" s="28" t="s">
        <v>534</v>
      </c>
      <c r="C273" s="28" t="s">
        <v>556</v>
      </c>
      <c r="D273" s="118" t="s">
        <v>1708</v>
      </c>
      <c r="E273" s="119" t="s">
        <v>1709</v>
      </c>
      <c r="F273" s="31" t="s">
        <v>1710</v>
      </c>
      <c r="G273" s="32" t="s">
        <v>1708</v>
      </c>
      <c r="H273" s="32" t="s">
        <v>1709</v>
      </c>
      <c r="I273" s="38" t="s">
        <v>478</v>
      </c>
      <c r="J273" s="39" t="s">
        <v>87</v>
      </c>
      <c r="K273" s="119" t="s">
        <v>88</v>
      </c>
      <c r="L273" s="38"/>
      <c r="M273" s="119" t="s">
        <v>89</v>
      </c>
      <c r="N273" s="42" t="s">
        <v>113</v>
      </c>
      <c r="O273" s="43">
        <v>13.427</v>
      </c>
      <c r="P273" s="55">
        <v>13.427</v>
      </c>
      <c r="Q273" s="48">
        <v>11.72</v>
      </c>
      <c r="R273" s="66"/>
      <c r="S273" s="66"/>
      <c r="T273" s="66">
        <v>1707</v>
      </c>
      <c r="U273" s="66"/>
      <c r="V273" s="48">
        <v>2017</v>
      </c>
      <c r="W273" s="48">
        <v>2020</v>
      </c>
      <c r="X273" s="71" t="s">
        <v>1711</v>
      </c>
      <c r="Y273" s="75" t="s">
        <v>1712</v>
      </c>
      <c r="Z273" s="73">
        <v>80363.899999999994</v>
      </c>
      <c r="AA273" s="73">
        <v>52409.723899999997</v>
      </c>
      <c r="AB273" s="73">
        <v>19248.5</v>
      </c>
      <c r="AC273" s="73">
        <v>0</v>
      </c>
      <c r="AD273" s="67">
        <v>61115.4</v>
      </c>
      <c r="AE273" s="67"/>
      <c r="AF273" s="67"/>
      <c r="AG273" s="67">
        <f t="shared" ref="AG273:AG332" si="48">AI273+AS273+AW273+BA273+BE273</f>
        <v>96435.95</v>
      </c>
      <c r="AH273" s="67">
        <f t="shared" ref="AH273:AH332" si="49">AJ273+AT273+AX273+BB273+BF273</f>
        <v>13473.55</v>
      </c>
      <c r="AI273" s="79"/>
      <c r="AJ273" s="79"/>
      <c r="AK273" s="79"/>
      <c r="AL273" s="79"/>
      <c r="AM273" s="79"/>
      <c r="AN273" s="79"/>
      <c r="AO273" s="79"/>
      <c r="AP273" s="79"/>
      <c r="AQ273" s="79"/>
      <c r="AR273" s="79"/>
      <c r="AS273" s="55">
        <v>4320</v>
      </c>
      <c r="AT273" s="55">
        <v>997.5</v>
      </c>
      <c r="AU273" s="93" t="s">
        <v>246</v>
      </c>
      <c r="AV273" s="55"/>
      <c r="AW273" s="94">
        <v>35861.949999999997</v>
      </c>
      <c r="AX273" s="94">
        <v>4777.05</v>
      </c>
      <c r="AY273" s="95" t="s">
        <v>93</v>
      </c>
      <c r="AZ273" s="95"/>
      <c r="BA273" s="95"/>
      <c r="BB273" s="100"/>
      <c r="BC273" s="95"/>
      <c r="BD273" s="95"/>
      <c r="BE273" s="101">
        <v>56254</v>
      </c>
      <c r="BF273" s="101">
        <v>7699</v>
      </c>
      <c r="BG273" s="101" t="s">
        <v>93</v>
      </c>
      <c r="BH273" s="95"/>
      <c r="BI273" s="95"/>
      <c r="BJ273" s="43">
        <v>0</v>
      </c>
      <c r="BK273" s="43">
        <v>5774.55</v>
      </c>
      <c r="BL273" s="43"/>
      <c r="BM273" s="43">
        <v>0</v>
      </c>
      <c r="BN273" s="43">
        <v>13473</v>
      </c>
      <c r="BO273" s="43">
        <v>7698</v>
      </c>
      <c r="BP273" s="43">
        <v>5775</v>
      </c>
      <c r="BQ273" s="43"/>
      <c r="BR273" s="43"/>
      <c r="BS273" s="43"/>
      <c r="BT273" s="43">
        <f t="shared" ref="BT273:BT332" si="50">BM273+BN273+BQ273+BR273+BS273</f>
        <v>13473</v>
      </c>
      <c r="BU273" s="106" t="s">
        <v>1187</v>
      </c>
      <c r="BV273" s="106" t="s">
        <v>1037</v>
      </c>
      <c r="BW273" s="107">
        <f t="shared" ref="BW273:BW332" si="51">Z273-BI273-AB273+BT273</f>
        <v>74588.399999999994</v>
      </c>
      <c r="BX273" s="107">
        <f t="shared" ref="BX273:BX332" si="52">AA273-AB273</f>
        <v>33161.223899999997</v>
      </c>
      <c r="BY273" s="107">
        <f t="shared" ref="BY273:BY304" si="53">MIN(BW273,BX273)</f>
        <v>33161.223899999997</v>
      </c>
      <c r="BZ273" s="107"/>
      <c r="CA273" s="110" t="s">
        <v>1037</v>
      </c>
      <c r="CB273" s="143" t="e">
        <f>VLOOKUP(D273,'[2]附表2-2'!$C$18:$C$185,1,FALSE)</f>
        <v>#N/A</v>
      </c>
      <c r="CC273" s="16">
        <v>12566</v>
      </c>
    </row>
    <row r="274" spans="1:82" s="17" customFormat="1" ht="36" hidden="1">
      <c r="A274" s="28">
        <v>270</v>
      </c>
      <c r="B274" s="28" t="s">
        <v>116</v>
      </c>
      <c r="C274" s="28" t="s">
        <v>585</v>
      </c>
      <c r="D274" s="30" t="s">
        <v>1713</v>
      </c>
      <c r="E274" s="31" t="s">
        <v>1713</v>
      </c>
      <c r="F274" s="31" t="s">
        <v>1714</v>
      </c>
      <c r="G274" s="32"/>
      <c r="H274" s="32"/>
      <c r="I274" s="38" t="s">
        <v>478</v>
      </c>
      <c r="J274" s="39" t="s">
        <v>87</v>
      </c>
      <c r="K274" s="44" t="s">
        <v>133</v>
      </c>
      <c r="L274" s="38" t="s">
        <v>234</v>
      </c>
      <c r="M274" s="167" t="s">
        <v>165</v>
      </c>
      <c r="N274" s="42" t="s">
        <v>90</v>
      </c>
      <c r="O274" s="43">
        <v>14.074</v>
      </c>
      <c r="P274" s="48">
        <v>14.058999999999999</v>
      </c>
      <c r="Q274" s="89"/>
      <c r="R274" s="89">
        <v>14.058999999999999</v>
      </c>
      <c r="S274" s="60"/>
      <c r="T274" s="60"/>
      <c r="U274" s="60"/>
      <c r="V274" s="62">
        <v>2019</v>
      </c>
      <c r="W274" s="62">
        <v>2021</v>
      </c>
      <c r="X274" s="71" t="s">
        <v>1715</v>
      </c>
      <c r="Y274" s="72" t="s">
        <v>1716</v>
      </c>
      <c r="Z274" s="73">
        <v>12512</v>
      </c>
      <c r="AA274" s="73">
        <v>8508.16</v>
      </c>
      <c r="AB274" s="73">
        <v>3514.75</v>
      </c>
      <c r="AC274" s="73"/>
      <c r="AD274" s="67">
        <v>8997.25</v>
      </c>
      <c r="AE274" s="55"/>
      <c r="AF274" s="55"/>
      <c r="AG274" s="67">
        <f t="shared" si="48"/>
        <v>15623.6</v>
      </c>
      <c r="AH274" s="67">
        <f t="shared" si="49"/>
        <v>1054.425</v>
      </c>
      <c r="AI274" s="79"/>
      <c r="AJ274" s="79"/>
      <c r="AK274" s="79"/>
      <c r="AL274" s="79"/>
      <c r="AM274" s="79"/>
      <c r="AN274" s="79"/>
      <c r="AO274" s="79"/>
      <c r="AP274" s="79"/>
      <c r="AQ274" s="79"/>
      <c r="AR274" s="79"/>
      <c r="AS274" s="55">
        <v>2502.4</v>
      </c>
      <c r="AT274" s="55">
        <v>527.21249999999998</v>
      </c>
      <c r="AU274" s="93" t="s">
        <v>246</v>
      </c>
      <c r="AV274" s="55"/>
      <c r="AW274" s="94">
        <v>5004.8</v>
      </c>
      <c r="AX274" s="94">
        <v>527.21249999999998</v>
      </c>
      <c r="AY274" s="95" t="s">
        <v>246</v>
      </c>
      <c r="AZ274" s="95"/>
      <c r="BA274" s="95">
        <v>4058.4</v>
      </c>
      <c r="BB274" s="100"/>
      <c r="BC274" s="95" t="s">
        <v>93</v>
      </c>
      <c r="BD274" s="95"/>
      <c r="BE274" s="101">
        <v>4058</v>
      </c>
      <c r="BF274" s="95"/>
      <c r="BG274" s="101" t="s">
        <v>93</v>
      </c>
      <c r="BH274" s="95"/>
      <c r="BI274" s="95">
        <f>VLOOKUP(D274,'部省规划资金拨付（年报数据）'!$C$8:'部省规划资金拨付（年报数据）'!$BE$464,18,FALSE)</f>
        <v>4700</v>
      </c>
      <c r="BJ274" s="43">
        <v>485</v>
      </c>
      <c r="BK274" s="43">
        <v>569.42499999999995</v>
      </c>
      <c r="BL274" s="43"/>
      <c r="BM274" s="43">
        <v>485</v>
      </c>
      <c r="BN274" s="43">
        <v>-485</v>
      </c>
      <c r="BO274" s="43"/>
      <c r="BP274" s="43">
        <v>-485</v>
      </c>
      <c r="BQ274" s="43"/>
      <c r="BR274" s="43"/>
      <c r="BS274" s="43"/>
      <c r="BT274" s="43">
        <f t="shared" si="50"/>
        <v>0</v>
      </c>
      <c r="BU274" s="106" t="s">
        <v>1187</v>
      </c>
      <c r="BV274" s="106" t="s">
        <v>1037</v>
      </c>
      <c r="BW274" s="107">
        <f t="shared" si="51"/>
        <v>4297.25</v>
      </c>
      <c r="BX274" s="107">
        <f t="shared" si="52"/>
        <v>4993.41</v>
      </c>
      <c r="BY274" s="107">
        <f t="shared" si="53"/>
        <v>4297.25</v>
      </c>
      <c r="BZ274" s="107"/>
      <c r="CA274" s="110" t="s">
        <v>1037</v>
      </c>
      <c r="CB274" s="143" t="str">
        <f>VLOOKUP(D274,'[2]附表2-2'!$C$18:$C$185,1,FALSE)</f>
        <v>祁东县太和堂-四明山</v>
      </c>
      <c r="CC274" s="16">
        <v>0</v>
      </c>
    </row>
    <row r="275" spans="1:82" s="17" customFormat="1" ht="36" hidden="1">
      <c r="A275" s="28">
        <v>271</v>
      </c>
      <c r="B275" s="28" t="s">
        <v>128</v>
      </c>
      <c r="C275" s="28" t="s">
        <v>137</v>
      </c>
      <c r="D275" s="30" t="s">
        <v>1717</v>
      </c>
      <c r="E275" s="31" t="s">
        <v>1717</v>
      </c>
      <c r="F275" s="31" t="s">
        <v>1718</v>
      </c>
      <c r="G275" s="32"/>
      <c r="H275" s="32"/>
      <c r="I275" s="38" t="s">
        <v>478</v>
      </c>
      <c r="J275" s="39" t="s">
        <v>87</v>
      </c>
      <c r="K275" s="44" t="s">
        <v>140</v>
      </c>
      <c r="L275" s="38" t="s">
        <v>141</v>
      </c>
      <c r="M275" s="41" t="s">
        <v>165</v>
      </c>
      <c r="N275" s="42" t="s">
        <v>90</v>
      </c>
      <c r="O275" s="43">
        <v>18</v>
      </c>
      <c r="P275" s="55">
        <v>18.498999999999999</v>
      </c>
      <c r="Q275" s="55"/>
      <c r="R275" s="55">
        <v>18.498999999999999</v>
      </c>
      <c r="S275" s="55"/>
      <c r="T275" s="55"/>
      <c r="U275" s="55"/>
      <c r="V275" s="62">
        <v>2019</v>
      </c>
      <c r="W275" s="62">
        <v>2021</v>
      </c>
      <c r="X275" s="71" t="s">
        <v>1719</v>
      </c>
      <c r="Y275" s="75" t="s">
        <v>1720</v>
      </c>
      <c r="Z275" s="73">
        <v>22037</v>
      </c>
      <c r="AA275" s="73">
        <v>14985.16</v>
      </c>
      <c r="AB275" s="73">
        <v>7399.6</v>
      </c>
      <c r="AC275" s="73"/>
      <c r="AD275" s="67">
        <v>14637.4</v>
      </c>
      <c r="AE275" s="79"/>
      <c r="AF275" s="79"/>
      <c r="AG275" s="67">
        <f t="shared" si="48"/>
        <v>22446</v>
      </c>
      <c r="AH275" s="67">
        <f t="shared" si="49"/>
        <v>5179.72</v>
      </c>
      <c r="AI275" s="79"/>
      <c r="AJ275" s="79"/>
      <c r="AK275" s="79"/>
      <c r="AL275" s="79"/>
      <c r="AM275" s="79"/>
      <c r="AN275" s="79"/>
      <c r="AO275" s="79"/>
      <c r="AP275" s="79"/>
      <c r="AQ275" s="79"/>
      <c r="AR275" s="79"/>
      <c r="AS275" s="55">
        <v>4407.2</v>
      </c>
      <c r="AT275" s="55">
        <v>1108.92</v>
      </c>
      <c r="AU275" s="93" t="s">
        <v>246</v>
      </c>
      <c r="AV275" s="55"/>
      <c r="AW275" s="94">
        <v>11018.7</v>
      </c>
      <c r="AX275" s="94">
        <v>4070.8</v>
      </c>
      <c r="AY275" s="95" t="s">
        <v>93</v>
      </c>
      <c r="AZ275" s="95"/>
      <c r="BA275" s="95">
        <v>3260.1</v>
      </c>
      <c r="BB275" s="100"/>
      <c r="BC275" s="95" t="s">
        <v>1076</v>
      </c>
      <c r="BD275" s="95"/>
      <c r="BE275" s="101">
        <v>3760</v>
      </c>
      <c r="BF275" s="95"/>
      <c r="BG275" s="101" t="s">
        <v>93</v>
      </c>
      <c r="BH275" s="95"/>
      <c r="BI275" s="95">
        <f>VLOOKUP(D275,'部省规划资金拨付（年报数据）'!$C$8:'部省规划资金拨付（年报数据）'!$BE$464,18,FALSE)</f>
        <v>3451</v>
      </c>
      <c r="BJ275" s="43">
        <v>1021</v>
      </c>
      <c r="BK275" s="43">
        <v>4158.72</v>
      </c>
      <c r="BL275" s="43"/>
      <c r="BM275" s="43">
        <v>1021</v>
      </c>
      <c r="BN275" s="43">
        <v>0</v>
      </c>
      <c r="BO275" s="43"/>
      <c r="BP275" s="43"/>
      <c r="BQ275" s="43"/>
      <c r="BR275" s="43"/>
      <c r="BS275" s="43"/>
      <c r="BT275" s="43">
        <f t="shared" si="50"/>
        <v>1021</v>
      </c>
      <c r="BU275" s="106" t="s">
        <v>1187</v>
      </c>
      <c r="BV275" s="106" t="s">
        <v>1037</v>
      </c>
      <c r="BW275" s="107">
        <f t="shared" si="51"/>
        <v>12207.4</v>
      </c>
      <c r="BX275" s="107">
        <f t="shared" si="52"/>
        <v>7585.5599999999995</v>
      </c>
      <c r="BY275" s="107">
        <f t="shared" si="53"/>
        <v>7585.5599999999995</v>
      </c>
      <c r="BZ275" s="107"/>
      <c r="CA275" s="110" t="s">
        <v>1037</v>
      </c>
      <c r="CB275" s="143" t="str">
        <f>VLOOKUP(D275,'[2]附表2-2'!$C$18:$C$185,1,FALSE)</f>
        <v>邵阳县黄豆园-黄亭市</v>
      </c>
      <c r="CC275" s="16">
        <v>3451</v>
      </c>
    </row>
    <row r="276" spans="1:82" s="17" customFormat="1" ht="36" hidden="1">
      <c r="A276" s="28">
        <v>272</v>
      </c>
      <c r="B276" s="28" t="s">
        <v>128</v>
      </c>
      <c r="C276" s="28" t="s">
        <v>1721</v>
      </c>
      <c r="D276" s="30" t="s">
        <v>1722</v>
      </c>
      <c r="E276" s="31" t="s">
        <v>1722</v>
      </c>
      <c r="F276" s="31" t="s">
        <v>1723</v>
      </c>
      <c r="G276" s="32" t="s">
        <v>1724</v>
      </c>
      <c r="H276" s="32"/>
      <c r="I276" s="38" t="s">
        <v>478</v>
      </c>
      <c r="J276" s="39" t="s">
        <v>87</v>
      </c>
      <c r="K276" s="44" t="s">
        <v>140</v>
      </c>
      <c r="L276" s="38" t="s">
        <v>141</v>
      </c>
      <c r="M276" s="41" t="s">
        <v>165</v>
      </c>
      <c r="N276" s="42" t="s">
        <v>90</v>
      </c>
      <c r="O276" s="43">
        <v>53.26</v>
      </c>
      <c r="P276" s="55">
        <v>56.277000000000001</v>
      </c>
      <c r="Q276" s="154"/>
      <c r="R276" s="154">
        <v>54</v>
      </c>
      <c r="S276" s="154"/>
      <c r="T276" s="154">
        <v>707</v>
      </c>
      <c r="U276" s="154">
        <v>1570</v>
      </c>
      <c r="V276" s="62">
        <v>2019</v>
      </c>
      <c r="W276" s="62">
        <v>2021</v>
      </c>
      <c r="X276" s="71" t="s">
        <v>1725</v>
      </c>
      <c r="Y276" s="72" t="s">
        <v>1726</v>
      </c>
      <c r="Z276" s="73">
        <v>74421.600000000006</v>
      </c>
      <c r="AA276" s="73">
        <v>54702.014000000003</v>
      </c>
      <c r="AB276" s="73">
        <v>21600</v>
      </c>
      <c r="AC276" s="73"/>
      <c r="AD276" s="67">
        <v>52821.599999999999</v>
      </c>
      <c r="AE276" s="79"/>
      <c r="AF276" s="79"/>
      <c r="AG276" s="67">
        <f t="shared" si="48"/>
        <v>67978.48</v>
      </c>
      <c r="AH276" s="67">
        <f t="shared" si="49"/>
        <v>6480</v>
      </c>
      <c r="AI276" s="79"/>
      <c r="AJ276" s="79"/>
      <c r="AK276" s="79"/>
      <c r="AL276" s="79"/>
      <c r="AM276" s="79"/>
      <c r="AN276" s="79"/>
      <c r="AO276" s="79"/>
      <c r="AP276" s="79"/>
      <c r="AQ276" s="79"/>
      <c r="AR276" s="79"/>
      <c r="AS276" s="55">
        <v>8000</v>
      </c>
      <c r="AT276" s="55">
        <v>4674.51</v>
      </c>
      <c r="AU276" s="93" t="s">
        <v>246</v>
      </c>
      <c r="AV276" s="55"/>
      <c r="AW276" s="94">
        <v>14326.48</v>
      </c>
      <c r="AX276" s="94">
        <v>1805.49</v>
      </c>
      <c r="AY276" s="95" t="s">
        <v>246</v>
      </c>
      <c r="AZ276" s="95"/>
      <c r="BA276" s="95">
        <v>22326</v>
      </c>
      <c r="BB276" s="100"/>
      <c r="BC276" s="95" t="s">
        <v>93</v>
      </c>
      <c r="BD276" s="95"/>
      <c r="BE276" s="101">
        <v>23326</v>
      </c>
      <c r="BF276" s="95"/>
      <c r="BG276" s="101" t="s">
        <v>93</v>
      </c>
      <c r="BH276" s="95"/>
      <c r="BI276" s="95">
        <f>VLOOKUP(D276,'部省规划资金拨付（年报数据）'!$C$8:'部省规划资金拨付（年报数据）'!$BE$464,18,FALSE)</f>
        <v>942.1</v>
      </c>
      <c r="BJ276" s="43">
        <v>2981</v>
      </c>
      <c r="BK276" s="43">
        <v>3499</v>
      </c>
      <c r="BL276" s="43"/>
      <c r="BM276" s="43">
        <v>2981</v>
      </c>
      <c r="BN276" s="43">
        <v>0</v>
      </c>
      <c r="BO276" s="43"/>
      <c r="BP276" s="43"/>
      <c r="BQ276" s="43"/>
      <c r="BR276" s="43"/>
      <c r="BS276" s="43"/>
      <c r="BT276" s="43">
        <f t="shared" si="50"/>
        <v>2981</v>
      </c>
      <c r="BU276" s="106" t="s">
        <v>1187</v>
      </c>
      <c r="BV276" s="106" t="s">
        <v>1037</v>
      </c>
      <c r="BW276" s="107">
        <f t="shared" si="51"/>
        <v>54860.5</v>
      </c>
      <c r="BX276" s="107">
        <f t="shared" si="52"/>
        <v>33102.014000000003</v>
      </c>
      <c r="BY276" s="107">
        <f t="shared" si="53"/>
        <v>33102.014000000003</v>
      </c>
      <c r="BZ276" s="107"/>
      <c r="CA276" s="110" t="s">
        <v>1037</v>
      </c>
      <c r="CB276" s="143" t="str">
        <f>VLOOKUP(D276,'[2]附表2-2'!$C$18:$C$185,1,FALSE)</f>
        <v>新宁县江口桥-黄皮坳</v>
      </c>
      <c r="CC276" s="16">
        <v>1182.0999999999999</v>
      </c>
    </row>
    <row r="277" spans="1:82" s="17" customFormat="1" ht="36" hidden="1">
      <c r="A277" s="28">
        <v>273</v>
      </c>
      <c r="B277" s="28" t="s">
        <v>230</v>
      </c>
      <c r="C277" s="28" t="s">
        <v>231</v>
      </c>
      <c r="D277" s="30" t="s">
        <v>1727</v>
      </c>
      <c r="E277" s="31" t="s">
        <v>1727</v>
      </c>
      <c r="F277" s="31" t="s">
        <v>1728</v>
      </c>
      <c r="G277" s="32"/>
      <c r="H277" s="32"/>
      <c r="I277" s="38" t="s">
        <v>478</v>
      </c>
      <c r="J277" s="39" t="s">
        <v>87</v>
      </c>
      <c r="K277" s="44" t="s">
        <v>140</v>
      </c>
      <c r="L277" s="38" t="s">
        <v>234</v>
      </c>
      <c r="M277" s="41" t="s">
        <v>165</v>
      </c>
      <c r="N277" s="42" t="s">
        <v>90</v>
      </c>
      <c r="O277" s="43">
        <v>8</v>
      </c>
      <c r="P277" s="55">
        <v>8</v>
      </c>
      <c r="Q277" s="55"/>
      <c r="R277" s="55">
        <v>8</v>
      </c>
      <c r="S277" s="55"/>
      <c r="T277" s="55"/>
      <c r="U277" s="55"/>
      <c r="V277" s="55">
        <v>2020</v>
      </c>
      <c r="W277" s="55">
        <v>2022</v>
      </c>
      <c r="X277" s="72" t="s">
        <v>1729</v>
      </c>
      <c r="Y277" s="75"/>
      <c r="Z277" s="73">
        <v>10633</v>
      </c>
      <c r="AA277" s="73">
        <v>11227.65</v>
      </c>
      <c r="AB277" s="73">
        <v>3233.6</v>
      </c>
      <c r="AC277" s="73"/>
      <c r="AD277" s="67">
        <v>7399.4</v>
      </c>
      <c r="AE277" s="67"/>
      <c r="AF277" s="67"/>
      <c r="AG277" s="67">
        <f t="shared" si="48"/>
        <v>20155.400000000001</v>
      </c>
      <c r="AH277" s="67">
        <f t="shared" si="49"/>
        <v>960</v>
      </c>
      <c r="AI277" s="79"/>
      <c r="AJ277" s="79"/>
      <c r="AK277" s="79"/>
      <c r="AL277" s="79"/>
      <c r="AM277" s="79"/>
      <c r="AN277" s="79"/>
      <c r="AO277" s="79"/>
      <c r="AP277" s="79"/>
      <c r="AQ277" s="79"/>
      <c r="AR277" s="79"/>
      <c r="AS277" s="55">
        <v>1413.4</v>
      </c>
      <c r="AT277" s="55">
        <v>480</v>
      </c>
      <c r="AU277" s="93" t="s">
        <v>246</v>
      </c>
      <c r="AV277" s="55"/>
      <c r="AW277" s="94">
        <v>2826.8</v>
      </c>
      <c r="AX277" s="94">
        <v>480</v>
      </c>
      <c r="AY277" s="95" t="s">
        <v>246</v>
      </c>
      <c r="AZ277" s="95"/>
      <c r="BA277" s="95">
        <v>4240.2</v>
      </c>
      <c r="BB277" s="100"/>
      <c r="BC277" s="95" t="s">
        <v>1076</v>
      </c>
      <c r="BD277" s="95"/>
      <c r="BE277" s="101">
        <v>11675</v>
      </c>
      <c r="BF277" s="95"/>
      <c r="BG277" s="101" t="s">
        <v>93</v>
      </c>
      <c r="BH277" s="95"/>
      <c r="BI277" s="95"/>
      <c r="BJ277" s="43">
        <v>0</v>
      </c>
      <c r="BK277" s="43">
        <v>960</v>
      </c>
      <c r="BL277" s="43"/>
      <c r="BM277" s="43">
        <v>0</v>
      </c>
      <c r="BN277" s="43">
        <v>0</v>
      </c>
      <c r="BO277" s="43"/>
      <c r="BP277" s="43"/>
      <c r="BQ277" s="43"/>
      <c r="BR277" s="43"/>
      <c r="BS277" s="43"/>
      <c r="BT277" s="43">
        <f t="shared" si="50"/>
        <v>0</v>
      </c>
      <c r="BU277" s="106" t="s">
        <v>1187</v>
      </c>
      <c r="BV277" s="106" t="s">
        <v>1037</v>
      </c>
      <c r="BW277" s="107">
        <f t="shared" si="51"/>
        <v>7399.4</v>
      </c>
      <c r="BX277" s="107">
        <f t="shared" si="52"/>
        <v>7994.0499999999993</v>
      </c>
      <c r="BY277" s="107">
        <f t="shared" si="53"/>
        <v>7399.4</v>
      </c>
      <c r="BZ277" s="107"/>
      <c r="CA277" s="110" t="s">
        <v>1037</v>
      </c>
      <c r="CB277" s="143" t="str">
        <f>VLOOKUP(D277,'[2]附表2-2'!$C$18:$C$185,1,FALSE)</f>
        <v>永定教子垭-温塘（二期）</v>
      </c>
      <c r="CC277" s="16">
        <v>0</v>
      </c>
    </row>
    <row r="278" spans="1:82" s="17" customFormat="1" ht="36" hidden="1">
      <c r="A278" s="28">
        <v>274</v>
      </c>
      <c r="B278" s="28" t="s">
        <v>230</v>
      </c>
      <c r="C278" s="28" t="s">
        <v>262</v>
      </c>
      <c r="D278" s="30" t="s">
        <v>1730</v>
      </c>
      <c r="E278" s="31" t="s">
        <v>1730</v>
      </c>
      <c r="F278" s="31" t="s">
        <v>1731</v>
      </c>
      <c r="G278" s="32"/>
      <c r="H278" s="32"/>
      <c r="I278" s="38" t="s">
        <v>478</v>
      </c>
      <c r="J278" s="39" t="s">
        <v>87</v>
      </c>
      <c r="K278" s="44" t="s">
        <v>140</v>
      </c>
      <c r="L278" s="38" t="s">
        <v>141</v>
      </c>
      <c r="M278" s="41" t="s">
        <v>165</v>
      </c>
      <c r="N278" s="42" t="s">
        <v>90</v>
      </c>
      <c r="O278" s="43">
        <v>1.34</v>
      </c>
      <c r="P278" s="55">
        <v>1.4</v>
      </c>
      <c r="Q278" s="55"/>
      <c r="R278" s="55">
        <v>1.1000000000000001</v>
      </c>
      <c r="S278" s="55"/>
      <c r="T278" s="55">
        <v>322</v>
      </c>
      <c r="U278" s="55"/>
      <c r="V278" s="62">
        <v>2019</v>
      </c>
      <c r="W278" s="62">
        <v>2021</v>
      </c>
      <c r="X278" s="72" t="s">
        <v>1732</v>
      </c>
      <c r="Y278" s="72" t="s">
        <v>1733</v>
      </c>
      <c r="Z278" s="73">
        <v>9245</v>
      </c>
      <c r="AA278" s="73">
        <v>4246.4560000000001</v>
      </c>
      <c r="AB278" s="73">
        <v>1792.4</v>
      </c>
      <c r="AC278" s="73"/>
      <c r="AD278" s="67">
        <v>7452.6</v>
      </c>
      <c r="AE278" s="67"/>
      <c r="AF278" s="67"/>
      <c r="AG278" s="67">
        <f t="shared" si="48"/>
        <v>10040</v>
      </c>
      <c r="AH278" s="67">
        <f t="shared" si="49"/>
        <v>1075.44</v>
      </c>
      <c r="AI278" s="79"/>
      <c r="AJ278" s="79"/>
      <c r="AK278" s="79"/>
      <c r="AL278" s="79"/>
      <c r="AM278" s="79"/>
      <c r="AN278" s="79"/>
      <c r="AO278" s="79"/>
      <c r="AP278" s="79"/>
      <c r="AQ278" s="79"/>
      <c r="AR278" s="79"/>
      <c r="AS278" s="55">
        <v>3240</v>
      </c>
      <c r="AT278" s="55">
        <v>1075.44</v>
      </c>
      <c r="AU278" s="93" t="s">
        <v>1734</v>
      </c>
      <c r="AV278" s="55"/>
      <c r="AW278" s="94">
        <v>540</v>
      </c>
      <c r="AX278" s="94"/>
      <c r="AY278" s="95" t="s">
        <v>93</v>
      </c>
      <c r="AZ278" s="95"/>
      <c r="BA278" s="95">
        <v>3780</v>
      </c>
      <c r="BB278" s="100"/>
      <c r="BC278" s="95" t="s">
        <v>93</v>
      </c>
      <c r="BD278" s="95"/>
      <c r="BE278" s="101">
        <v>2480</v>
      </c>
      <c r="BF278" s="95"/>
      <c r="BG278" s="101" t="s">
        <v>93</v>
      </c>
      <c r="BH278" s="95"/>
      <c r="BI278" s="95">
        <f>VLOOKUP(D278,'部省规划资金拨付（年报数据）'!$C$8:'部省规划资金拨付（年报数据）'!$BE$464,18,FALSE)</f>
        <v>2705</v>
      </c>
      <c r="BJ278" s="43">
        <v>247</v>
      </c>
      <c r="BK278" s="43">
        <v>828.44</v>
      </c>
      <c r="BL278" s="43"/>
      <c r="BM278" s="43">
        <v>247</v>
      </c>
      <c r="BN278" s="43">
        <v>0</v>
      </c>
      <c r="BO278" s="43"/>
      <c r="BP278" s="43"/>
      <c r="BQ278" s="43"/>
      <c r="BR278" s="43"/>
      <c r="BS278" s="43"/>
      <c r="BT278" s="43">
        <f t="shared" si="50"/>
        <v>247</v>
      </c>
      <c r="BU278" s="106" t="s">
        <v>1187</v>
      </c>
      <c r="BV278" s="106" t="s">
        <v>1037</v>
      </c>
      <c r="BW278" s="107">
        <f t="shared" si="51"/>
        <v>4994.6000000000004</v>
      </c>
      <c r="BX278" s="107">
        <f t="shared" si="52"/>
        <v>2454.056</v>
      </c>
      <c r="BY278" s="107">
        <f t="shared" si="53"/>
        <v>2454.056</v>
      </c>
      <c r="BZ278" s="107"/>
      <c r="CA278" s="110" t="s">
        <v>1037</v>
      </c>
      <c r="CB278" s="143" t="str">
        <f>VLOOKUP(D278,'[2]附表2-2'!$C$18:$C$185,1,FALSE)</f>
        <v>桑植县长潭坪大桥</v>
      </c>
      <c r="CC278" s="16">
        <v>3692</v>
      </c>
    </row>
    <row r="279" spans="1:82" s="17" customFormat="1" ht="48" hidden="1">
      <c r="A279" s="28">
        <v>275</v>
      </c>
      <c r="B279" s="28" t="s">
        <v>274</v>
      </c>
      <c r="C279" s="28" t="s">
        <v>281</v>
      </c>
      <c r="D279" s="30" t="s">
        <v>1735</v>
      </c>
      <c r="E279" s="31" t="s">
        <v>1735</v>
      </c>
      <c r="F279" s="31" t="s">
        <v>1736</v>
      </c>
      <c r="G279" s="32"/>
      <c r="H279" s="32"/>
      <c r="I279" s="38" t="s">
        <v>478</v>
      </c>
      <c r="J279" s="39" t="s">
        <v>87</v>
      </c>
      <c r="K279" s="52" t="s">
        <v>140</v>
      </c>
      <c r="L279" s="38" t="s">
        <v>141</v>
      </c>
      <c r="M279" s="53" t="s">
        <v>165</v>
      </c>
      <c r="N279" s="42" t="s">
        <v>90</v>
      </c>
      <c r="O279" s="43">
        <v>10.034420000000001</v>
      </c>
      <c r="P279" s="67">
        <v>10.034000000000001</v>
      </c>
      <c r="Q279" s="67"/>
      <c r="R279" s="67">
        <v>9.1964199999999998</v>
      </c>
      <c r="S279" s="66"/>
      <c r="T279" s="66">
        <v>837.58</v>
      </c>
      <c r="U279" s="66"/>
      <c r="V279" s="62">
        <v>2019</v>
      </c>
      <c r="W279" s="62">
        <v>2021</v>
      </c>
      <c r="X279" s="71" t="s">
        <v>1737</v>
      </c>
      <c r="Y279" s="72" t="s">
        <v>1738</v>
      </c>
      <c r="Z279" s="73">
        <v>17280</v>
      </c>
      <c r="AA279" s="73">
        <v>13647.418</v>
      </c>
      <c r="AB279" s="73">
        <v>6000</v>
      </c>
      <c r="AC279" s="73"/>
      <c r="AD279" s="73">
        <v>11280</v>
      </c>
      <c r="AE279" s="67"/>
      <c r="AF279" s="67"/>
      <c r="AG279" s="67">
        <f t="shared" si="48"/>
        <v>24192</v>
      </c>
      <c r="AH279" s="67">
        <f t="shared" si="49"/>
        <v>2809.52</v>
      </c>
      <c r="AI279" s="79"/>
      <c r="AJ279" s="79"/>
      <c r="AK279" s="79"/>
      <c r="AL279" s="79"/>
      <c r="AM279" s="79"/>
      <c r="AN279" s="79"/>
      <c r="AO279" s="79"/>
      <c r="AP279" s="79"/>
      <c r="AQ279" s="79"/>
      <c r="AR279" s="79"/>
      <c r="AS279" s="55"/>
      <c r="AT279" s="55"/>
      <c r="AU279" s="93"/>
      <c r="AV279" s="55"/>
      <c r="AW279" s="94">
        <v>12096</v>
      </c>
      <c r="AX279" s="94">
        <v>2809.52</v>
      </c>
      <c r="AY279" s="95" t="s">
        <v>93</v>
      </c>
      <c r="AZ279" s="95"/>
      <c r="BA279" s="95">
        <v>5184</v>
      </c>
      <c r="BB279" s="100"/>
      <c r="BC279" s="95" t="s">
        <v>93</v>
      </c>
      <c r="BD279" s="95"/>
      <c r="BE279" s="101">
        <v>6912</v>
      </c>
      <c r="BF279" s="95"/>
      <c r="BG279" s="101" t="s">
        <v>93</v>
      </c>
      <c r="BH279" s="95"/>
      <c r="BI279" s="95">
        <f>VLOOKUP(D279,'部省规划资金拨付（年报数据）'!$C$8:'部省规划资金拨付（年报数据）'!$BE$464,18,FALSE)</f>
        <v>2650</v>
      </c>
      <c r="BJ279" s="43">
        <v>828</v>
      </c>
      <c r="BK279" s="43">
        <v>1981.52</v>
      </c>
      <c r="BL279" s="43"/>
      <c r="BM279" s="43">
        <v>828</v>
      </c>
      <c r="BN279" s="43">
        <v>0</v>
      </c>
      <c r="BO279" s="43"/>
      <c r="BP279" s="43"/>
      <c r="BQ279" s="43"/>
      <c r="BR279" s="43"/>
      <c r="BS279" s="43"/>
      <c r="BT279" s="43">
        <f t="shared" si="50"/>
        <v>828</v>
      </c>
      <c r="BU279" s="106" t="s">
        <v>1187</v>
      </c>
      <c r="BV279" s="106" t="s">
        <v>1037</v>
      </c>
      <c r="BW279" s="107">
        <f t="shared" si="51"/>
        <v>9458</v>
      </c>
      <c r="BX279" s="107">
        <f t="shared" si="52"/>
        <v>7647.4179999999997</v>
      </c>
      <c r="BY279" s="107">
        <f t="shared" si="53"/>
        <v>7647.4179999999997</v>
      </c>
      <c r="BZ279" s="107"/>
      <c r="CA279" s="110" t="s">
        <v>1037</v>
      </c>
      <c r="CB279" s="143" t="str">
        <f>VLOOKUP(D279,'[2]附表2-2'!$C$18:$C$185,1,FALSE)</f>
        <v>安化龙塘-江南（含江南资江大桥）</v>
      </c>
      <c r="CC279" s="16">
        <v>3350</v>
      </c>
    </row>
    <row r="280" spans="1:82" s="17" customFormat="1" ht="24" hidden="1">
      <c r="A280" s="28">
        <v>276</v>
      </c>
      <c r="B280" s="28" t="s">
        <v>371</v>
      </c>
      <c r="C280" s="28" t="s">
        <v>1052</v>
      </c>
      <c r="D280" s="35" t="s">
        <v>1739</v>
      </c>
      <c r="E280" s="31" t="s">
        <v>1740</v>
      </c>
      <c r="F280" s="31" t="s">
        <v>1741</v>
      </c>
      <c r="G280" s="32"/>
      <c r="H280" s="32"/>
      <c r="I280" s="38" t="s">
        <v>478</v>
      </c>
      <c r="J280" s="39" t="s">
        <v>87</v>
      </c>
      <c r="K280" s="49" t="s">
        <v>140</v>
      </c>
      <c r="L280" s="38" t="s">
        <v>141</v>
      </c>
      <c r="M280" s="50" t="s">
        <v>765</v>
      </c>
      <c r="N280" s="42" t="s">
        <v>90</v>
      </c>
      <c r="O280" s="43">
        <v>49</v>
      </c>
      <c r="P280" s="63">
        <v>68</v>
      </c>
      <c r="Q280" s="64"/>
      <c r="R280" s="63">
        <v>68</v>
      </c>
      <c r="S280" s="63"/>
      <c r="T280" s="63"/>
      <c r="U280" s="65"/>
      <c r="V280" s="65">
        <v>2020</v>
      </c>
      <c r="W280" s="55">
        <v>2022</v>
      </c>
      <c r="X280" s="71"/>
      <c r="Y280" s="222"/>
      <c r="Z280" s="73">
        <v>68000</v>
      </c>
      <c r="AA280" s="73">
        <v>46240</v>
      </c>
      <c r="AB280" s="73">
        <v>27200</v>
      </c>
      <c r="AC280" s="73"/>
      <c r="AD280" s="67">
        <v>40800</v>
      </c>
      <c r="AE280" s="86"/>
      <c r="AF280" s="86"/>
      <c r="AG280" s="67">
        <f t="shared" si="48"/>
        <v>47600</v>
      </c>
      <c r="AH280" s="67">
        <f t="shared" si="49"/>
        <v>8160</v>
      </c>
      <c r="AI280" s="87"/>
      <c r="AJ280" s="79"/>
      <c r="AK280" s="87"/>
      <c r="AL280" s="87"/>
      <c r="AM280" s="87"/>
      <c r="AN280" s="87"/>
      <c r="AO280" s="87"/>
      <c r="AP280" s="87"/>
      <c r="AQ280" s="87"/>
      <c r="AR280" s="91"/>
      <c r="AS280" s="96"/>
      <c r="AT280" s="96"/>
      <c r="AU280" s="97"/>
      <c r="AV280" s="96"/>
      <c r="AW280" s="94"/>
      <c r="AX280" s="94"/>
      <c r="AY280" s="95"/>
      <c r="AZ280" s="95"/>
      <c r="BA280" s="95">
        <v>20400</v>
      </c>
      <c r="BB280" s="100">
        <v>8160</v>
      </c>
      <c r="BC280" s="95" t="s">
        <v>1076</v>
      </c>
      <c r="BD280" s="95"/>
      <c r="BE280" s="102">
        <v>27200</v>
      </c>
      <c r="BF280" s="95"/>
      <c r="BG280" s="102" t="s">
        <v>93</v>
      </c>
      <c r="BH280" s="95"/>
      <c r="BI280" s="95">
        <f>VLOOKUP(D280,'部省规划资金拨付（年报数据）'!$C$8:'部省规划资金拨付（年报数据）'!$BE$464,18,FALSE)</f>
        <v>50</v>
      </c>
      <c r="BJ280" s="43">
        <v>0</v>
      </c>
      <c r="BK280" s="43">
        <v>8160</v>
      </c>
      <c r="BL280" s="43"/>
      <c r="BM280" s="43">
        <v>0</v>
      </c>
      <c r="BN280" s="43">
        <v>0</v>
      </c>
      <c r="BO280" s="43"/>
      <c r="BP280" s="43"/>
      <c r="BQ280" s="43"/>
      <c r="BR280" s="43"/>
      <c r="BS280" s="43"/>
      <c r="BT280" s="43">
        <f t="shared" si="50"/>
        <v>0</v>
      </c>
      <c r="BU280" s="106" t="s">
        <v>1187</v>
      </c>
      <c r="BV280" s="106" t="s">
        <v>1037</v>
      </c>
      <c r="BW280" s="107">
        <f t="shared" si="51"/>
        <v>40750</v>
      </c>
      <c r="BX280" s="107">
        <f t="shared" si="52"/>
        <v>19040</v>
      </c>
      <c r="BY280" s="107">
        <f t="shared" si="53"/>
        <v>19040</v>
      </c>
      <c r="BZ280" s="107"/>
      <c r="CA280" s="110" t="s">
        <v>1037</v>
      </c>
      <c r="CB280" s="143" t="str">
        <f>VLOOKUP(D280,'[2]附表2-2'!$C$18:$C$185,1,FALSE)</f>
        <v>S262保靖迁陵至夯沙</v>
      </c>
      <c r="CC280" s="16">
        <v>8550</v>
      </c>
    </row>
    <row r="281" spans="1:82" s="17" customFormat="1" ht="36">
      <c r="A281" s="28">
        <v>277</v>
      </c>
      <c r="B281" s="28" t="s">
        <v>162</v>
      </c>
      <c r="C281" s="28" t="s">
        <v>1778</v>
      </c>
      <c r="D281" s="30" t="s">
        <v>1779</v>
      </c>
      <c r="E281" s="31" t="s">
        <v>1780</v>
      </c>
      <c r="F281" s="31" t="s">
        <v>1780</v>
      </c>
      <c r="G281" s="32"/>
      <c r="H281" s="32"/>
      <c r="I281" s="38" t="s">
        <v>478</v>
      </c>
      <c r="J281" s="39" t="s">
        <v>87</v>
      </c>
      <c r="K281" s="40" t="s">
        <v>88</v>
      </c>
      <c r="L281" s="38"/>
      <c r="M281" s="129" t="s">
        <v>89</v>
      </c>
      <c r="N281" s="42" t="s">
        <v>119</v>
      </c>
      <c r="O281" s="43">
        <v>9</v>
      </c>
      <c r="P281" s="55">
        <v>7.05</v>
      </c>
      <c r="Q281" s="66"/>
      <c r="R281" s="66">
        <v>7.05</v>
      </c>
      <c r="S281" s="66"/>
      <c r="T281" s="66"/>
      <c r="U281" s="66"/>
      <c r="V281" s="62">
        <v>2019</v>
      </c>
      <c r="W281" s="62">
        <v>2021</v>
      </c>
      <c r="X281" s="71" t="s">
        <v>1781</v>
      </c>
      <c r="Y281" s="72" t="s">
        <v>1782</v>
      </c>
      <c r="Z281" s="73">
        <v>8756</v>
      </c>
      <c r="AA281" s="73">
        <v>7817.4129000000003</v>
      </c>
      <c r="AB281" s="73">
        <v>1410</v>
      </c>
      <c r="AC281" s="73"/>
      <c r="AD281" s="67">
        <v>7346</v>
      </c>
      <c r="AE281" s="55"/>
      <c r="AF281" s="55"/>
      <c r="AG281" s="67">
        <f t="shared" si="48"/>
        <v>6129.2</v>
      </c>
      <c r="AH281" s="67">
        <f t="shared" si="49"/>
        <v>987</v>
      </c>
      <c r="AI281" s="79"/>
      <c r="AJ281" s="79"/>
      <c r="AK281" s="79"/>
      <c r="AL281" s="79"/>
      <c r="AM281" s="79"/>
      <c r="AN281" s="79"/>
      <c r="AO281" s="79"/>
      <c r="AP281" s="79"/>
      <c r="AQ281" s="79"/>
      <c r="AR281" s="79"/>
      <c r="AS281" s="55">
        <v>5404.92</v>
      </c>
      <c r="AT281" s="55">
        <v>840</v>
      </c>
      <c r="AU281" s="93" t="s">
        <v>93</v>
      </c>
      <c r="AV281" s="55"/>
      <c r="AW281" s="94">
        <v>724.28</v>
      </c>
      <c r="AX281" s="94">
        <v>147</v>
      </c>
      <c r="AY281" s="95" t="s">
        <v>93</v>
      </c>
      <c r="AZ281" s="95"/>
      <c r="BA281" s="95"/>
      <c r="BB281" s="100"/>
      <c r="BC281" s="95"/>
      <c r="BD281" s="95"/>
      <c r="BE281" s="95"/>
      <c r="BF281" s="95"/>
      <c r="BG281" s="95"/>
      <c r="BH281" s="95"/>
      <c r="BI281" s="95"/>
      <c r="BJ281" s="43">
        <v>0</v>
      </c>
      <c r="BK281" s="43">
        <v>987</v>
      </c>
      <c r="BL281" s="43"/>
      <c r="BM281" s="43">
        <v>0</v>
      </c>
      <c r="BN281" s="43">
        <v>0</v>
      </c>
      <c r="BO281" s="43"/>
      <c r="BP281" s="43"/>
      <c r="BQ281" s="43"/>
      <c r="BR281" s="43"/>
      <c r="BS281" s="43"/>
      <c r="BT281" s="43">
        <f t="shared" si="50"/>
        <v>0</v>
      </c>
      <c r="BU281" s="106" t="s">
        <v>1187</v>
      </c>
      <c r="BV281" s="106" t="s">
        <v>1077</v>
      </c>
      <c r="BW281" s="107">
        <f t="shared" si="51"/>
        <v>7346</v>
      </c>
      <c r="BX281" s="107">
        <f t="shared" si="52"/>
        <v>6407.4129000000003</v>
      </c>
      <c r="BY281" s="107">
        <f t="shared" si="53"/>
        <v>6407.4129000000003</v>
      </c>
      <c r="BZ281" s="107"/>
      <c r="CA281" s="110"/>
      <c r="CB281" s="143" t="e">
        <f>VLOOKUP(D281,'[2]附表2-2'!$C$18:$C$185,1,FALSE)</f>
        <v>#N/A</v>
      </c>
      <c r="CC281" s="16"/>
      <c r="CD281" s="16">
        <f>BI281/Z281</f>
        <v>0</v>
      </c>
    </row>
    <row r="282" spans="1:82" s="17" customFormat="1" ht="36">
      <c r="A282" s="28">
        <v>278</v>
      </c>
      <c r="B282" s="28" t="s">
        <v>162</v>
      </c>
      <c r="C282" s="28" t="s">
        <v>1778</v>
      </c>
      <c r="D282" s="30" t="s">
        <v>1785</v>
      </c>
      <c r="E282" s="31" t="s">
        <v>1786</v>
      </c>
      <c r="F282" s="31" t="s">
        <v>1787</v>
      </c>
      <c r="G282" s="32" t="s">
        <v>1788</v>
      </c>
      <c r="H282" s="32"/>
      <c r="I282" s="38" t="s">
        <v>478</v>
      </c>
      <c r="J282" s="39" t="s">
        <v>87</v>
      </c>
      <c r="K282" s="40" t="s">
        <v>88</v>
      </c>
      <c r="L282" s="38"/>
      <c r="M282" s="129" t="s">
        <v>89</v>
      </c>
      <c r="N282" s="42" t="s">
        <v>90</v>
      </c>
      <c r="O282" s="43">
        <v>24</v>
      </c>
      <c r="P282" s="55">
        <v>20.100000000000001</v>
      </c>
      <c r="Q282" s="66"/>
      <c r="R282" s="66">
        <v>20.100000000000001</v>
      </c>
      <c r="S282" s="66"/>
      <c r="T282" s="66"/>
      <c r="U282" s="66"/>
      <c r="V282" s="55">
        <v>2020</v>
      </c>
      <c r="W282" s="55">
        <v>2022</v>
      </c>
      <c r="X282" s="71" t="s">
        <v>1789</v>
      </c>
      <c r="Y282" s="75"/>
      <c r="Z282" s="73">
        <v>16253</v>
      </c>
      <c r="AA282" s="73">
        <v>13126.945599999999</v>
      </c>
      <c r="AB282" s="73">
        <v>6030</v>
      </c>
      <c r="AC282" s="73"/>
      <c r="AD282" s="67">
        <v>10223</v>
      </c>
      <c r="AE282" s="55"/>
      <c r="AF282" s="55"/>
      <c r="AG282" s="67">
        <f t="shared" si="48"/>
        <v>9495.1479999999992</v>
      </c>
      <c r="AH282" s="67">
        <f t="shared" si="49"/>
        <v>4221</v>
      </c>
      <c r="AI282" s="79"/>
      <c r="AJ282" s="79"/>
      <c r="AK282" s="79"/>
      <c r="AL282" s="79"/>
      <c r="AM282" s="79"/>
      <c r="AN282" s="79"/>
      <c r="AO282" s="79"/>
      <c r="AP282" s="79"/>
      <c r="AQ282" s="79"/>
      <c r="AR282" s="79"/>
      <c r="AS282" s="55">
        <v>4495.5739999999996</v>
      </c>
      <c r="AT282" s="55">
        <v>1080</v>
      </c>
      <c r="AU282" s="93" t="s">
        <v>246</v>
      </c>
      <c r="AV282" s="55"/>
      <c r="AW282" s="94"/>
      <c r="AX282" s="94"/>
      <c r="AY282" s="95"/>
      <c r="AZ282" s="95"/>
      <c r="BA282" s="95">
        <v>4999.5739999999996</v>
      </c>
      <c r="BB282" s="100">
        <v>3141</v>
      </c>
      <c r="BC282" s="95" t="s">
        <v>93</v>
      </c>
      <c r="BD282" s="95"/>
      <c r="BE282" s="95"/>
      <c r="BF282" s="95"/>
      <c r="BG282" s="95"/>
      <c r="BH282" s="95"/>
      <c r="BI282" s="95"/>
      <c r="BJ282" s="43">
        <v>0</v>
      </c>
      <c r="BK282" s="43">
        <v>4221</v>
      </c>
      <c r="BL282" s="43"/>
      <c r="BM282" s="43">
        <v>0</v>
      </c>
      <c r="BN282" s="43">
        <v>0</v>
      </c>
      <c r="BO282" s="43"/>
      <c r="BP282" s="43"/>
      <c r="BQ282" s="43"/>
      <c r="BR282" s="43"/>
      <c r="BS282" s="43"/>
      <c r="BT282" s="43">
        <f t="shared" si="50"/>
        <v>0</v>
      </c>
      <c r="BU282" s="106" t="s">
        <v>1187</v>
      </c>
      <c r="BV282" s="106" t="s">
        <v>1077</v>
      </c>
      <c r="BW282" s="107">
        <f t="shared" si="51"/>
        <v>10223</v>
      </c>
      <c r="BX282" s="107">
        <f t="shared" si="52"/>
        <v>7096.9455999999991</v>
      </c>
      <c r="BY282" s="107">
        <f t="shared" si="53"/>
        <v>7096.9455999999991</v>
      </c>
      <c r="BZ282" s="107"/>
      <c r="CA282" s="110"/>
      <c r="CB282" s="143" t="e">
        <f>VLOOKUP(D282,'[2]附表2-2'!$C$18:$C$185,1,FALSE)</f>
        <v>#N/A</v>
      </c>
      <c r="CC282" s="16"/>
      <c r="CD282" s="16">
        <f>BI282/Z282</f>
        <v>0</v>
      </c>
    </row>
    <row r="283" spans="1:82" s="17" customFormat="1" ht="48">
      <c r="A283" s="28">
        <v>279</v>
      </c>
      <c r="B283" s="28" t="s">
        <v>162</v>
      </c>
      <c r="C283" s="28" t="s">
        <v>615</v>
      </c>
      <c r="D283" s="30" t="s">
        <v>1790</v>
      </c>
      <c r="E283" s="31" t="s">
        <v>1791</v>
      </c>
      <c r="F283" s="31" t="s">
        <v>1792</v>
      </c>
      <c r="G283" s="32"/>
      <c r="H283" s="32"/>
      <c r="I283" s="38" t="s">
        <v>478</v>
      </c>
      <c r="J283" s="39" t="s">
        <v>87</v>
      </c>
      <c r="K283" s="40" t="s">
        <v>88</v>
      </c>
      <c r="L283" s="38"/>
      <c r="M283" s="129" t="s">
        <v>134</v>
      </c>
      <c r="N283" s="42" t="s">
        <v>119</v>
      </c>
      <c r="O283" s="43">
        <v>20</v>
      </c>
      <c r="P283" s="66">
        <v>20.3</v>
      </c>
      <c r="Q283" s="66">
        <v>20.3</v>
      </c>
      <c r="R283" s="66"/>
      <c r="S283" s="66"/>
      <c r="T283" s="66"/>
      <c r="U283" s="66"/>
      <c r="V283" s="66">
        <v>2019</v>
      </c>
      <c r="W283" s="62">
        <v>2021</v>
      </c>
      <c r="X283" s="71" t="s">
        <v>1793</v>
      </c>
      <c r="Y283" s="75" t="s">
        <v>1794</v>
      </c>
      <c r="Z283" s="73">
        <v>93491</v>
      </c>
      <c r="AA283" s="73">
        <v>66378.61</v>
      </c>
      <c r="AB283" s="73">
        <v>4049</v>
      </c>
      <c r="AC283" s="73"/>
      <c r="AD283" s="67">
        <v>89442</v>
      </c>
      <c r="AE283" s="55"/>
      <c r="AF283" s="55"/>
      <c r="AG283" s="67">
        <f t="shared" si="48"/>
        <v>38847.300000000003</v>
      </c>
      <c r="AH283" s="67">
        <f t="shared" si="49"/>
        <v>2400</v>
      </c>
      <c r="AI283" s="79"/>
      <c r="AJ283" s="79"/>
      <c r="AK283" s="79"/>
      <c r="AL283" s="79"/>
      <c r="AM283" s="79"/>
      <c r="AN283" s="79"/>
      <c r="AO283" s="79"/>
      <c r="AP283" s="79"/>
      <c r="AQ283" s="79"/>
      <c r="AR283" s="79"/>
      <c r="AS283" s="55">
        <v>7200</v>
      </c>
      <c r="AT283" s="55">
        <v>1200</v>
      </c>
      <c r="AU283" s="93" t="s">
        <v>246</v>
      </c>
      <c r="AV283" s="55"/>
      <c r="AW283" s="94">
        <v>3600</v>
      </c>
      <c r="AX283" s="94">
        <v>1200</v>
      </c>
      <c r="AY283" s="95" t="s">
        <v>246</v>
      </c>
      <c r="AZ283" s="95"/>
      <c r="BA283" s="95">
        <v>28047.3</v>
      </c>
      <c r="BB283" s="100"/>
      <c r="BC283" s="95" t="s">
        <v>93</v>
      </c>
      <c r="BD283" s="95"/>
      <c r="BE283" s="95"/>
      <c r="BF283" s="95"/>
      <c r="BG283" s="95"/>
      <c r="BH283" s="95"/>
      <c r="BI283" s="95"/>
      <c r="BJ283" s="43">
        <v>0</v>
      </c>
      <c r="BK283" s="43">
        <v>2400</v>
      </c>
      <c r="BL283" s="43"/>
      <c r="BM283" s="43">
        <v>0</v>
      </c>
      <c r="BN283" s="43">
        <v>0</v>
      </c>
      <c r="BO283" s="43"/>
      <c r="BP283" s="43"/>
      <c r="BQ283" s="43"/>
      <c r="BR283" s="43"/>
      <c r="BS283" s="43"/>
      <c r="BT283" s="43">
        <f t="shared" si="50"/>
        <v>0</v>
      </c>
      <c r="BU283" s="106" t="s">
        <v>1187</v>
      </c>
      <c r="BV283" s="106" t="s">
        <v>1077</v>
      </c>
      <c r="BW283" s="107">
        <f t="shared" si="51"/>
        <v>89442</v>
      </c>
      <c r="BX283" s="107">
        <f t="shared" si="52"/>
        <v>62329.61</v>
      </c>
      <c r="BY283" s="107">
        <f t="shared" si="53"/>
        <v>62329.61</v>
      </c>
      <c r="BZ283" s="107"/>
      <c r="CA283" s="110" t="s">
        <v>1795</v>
      </c>
      <c r="CB283" s="143" t="e">
        <f>VLOOKUP(D283,'[2]附表2-2'!$C$18:$C$185,1,FALSE)</f>
        <v>#N/A</v>
      </c>
      <c r="CC283" s="16"/>
      <c r="CD283" s="16">
        <f>BI283/Z283</f>
        <v>0</v>
      </c>
    </row>
    <row r="284" spans="1:82" s="17" customFormat="1" ht="36" hidden="1">
      <c r="A284" s="28">
        <v>280</v>
      </c>
      <c r="B284" s="28" t="s">
        <v>162</v>
      </c>
      <c r="C284" s="28" t="s">
        <v>1796</v>
      </c>
      <c r="D284" s="30" t="s">
        <v>1797</v>
      </c>
      <c r="E284" s="31" t="s">
        <v>617</v>
      </c>
      <c r="F284" s="31" t="s">
        <v>1797</v>
      </c>
      <c r="G284" s="32" t="s">
        <v>619</v>
      </c>
      <c r="H284" s="32"/>
      <c r="I284" s="38" t="s">
        <v>478</v>
      </c>
      <c r="J284" s="39" t="s">
        <v>87</v>
      </c>
      <c r="K284" s="49" t="s">
        <v>140</v>
      </c>
      <c r="L284" s="47" t="s">
        <v>141</v>
      </c>
      <c r="M284" s="150" t="s">
        <v>134</v>
      </c>
      <c r="N284" s="42" t="s">
        <v>90</v>
      </c>
      <c r="O284" s="43">
        <v>66.5</v>
      </c>
      <c r="P284" s="55">
        <v>66.534000000000006</v>
      </c>
      <c r="Q284" s="151">
        <v>66.534000000000006</v>
      </c>
      <c r="R284" s="151"/>
      <c r="S284" s="66"/>
      <c r="T284" s="66"/>
      <c r="U284" s="66"/>
      <c r="V284" s="55">
        <v>2020</v>
      </c>
      <c r="W284" s="55">
        <v>2022</v>
      </c>
      <c r="X284" s="71" t="s">
        <v>1798</v>
      </c>
      <c r="Y284" s="72" t="s">
        <v>1799</v>
      </c>
      <c r="Z284" s="73">
        <v>306537</v>
      </c>
      <c r="AA284" s="73">
        <v>209869.788</v>
      </c>
      <c r="AB284" s="73">
        <v>43253</v>
      </c>
      <c r="AC284" s="73"/>
      <c r="AD284" s="67">
        <v>263284</v>
      </c>
      <c r="AE284" s="55"/>
      <c r="AF284" s="55"/>
      <c r="AG284" s="67">
        <f t="shared" si="48"/>
        <v>95980.55</v>
      </c>
      <c r="AH284" s="67">
        <f t="shared" si="49"/>
        <v>12975.9</v>
      </c>
      <c r="AI284" s="79"/>
      <c r="AJ284" s="79"/>
      <c r="AK284" s="79"/>
      <c r="AL284" s="79"/>
      <c r="AM284" s="79"/>
      <c r="AN284" s="79"/>
      <c r="AO284" s="79"/>
      <c r="AP284" s="79"/>
      <c r="AQ284" s="79"/>
      <c r="AR284" s="79"/>
      <c r="AS284" s="62"/>
      <c r="AT284" s="55"/>
      <c r="AU284" s="93"/>
      <c r="AV284" s="55"/>
      <c r="AW284" s="94">
        <v>45980.55</v>
      </c>
      <c r="AX284" s="94">
        <v>12975.9</v>
      </c>
      <c r="AY284" s="95" t="s">
        <v>246</v>
      </c>
      <c r="AZ284" s="95"/>
      <c r="BA284" s="95">
        <v>50000</v>
      </c>
      <c r="BB284" s="100"/>
      <c r="BC284" s="95" t="s">
        <v>93</v>
      </c>
      <c r="BD284" s="95"/>
      <c r="BE284" s="95"/>
      <c r="BF284" s="95"/>
      <c r="BG284" s="95"/>
      <c r="BH284" s="95"/>
      <c r="BI284" s="95"/>
      <c r="BJ284" s="43">
        <v>5969</v>
      </c>
      <c r="BK284" s="43">
        <v>7006.9</v>
      </c>
      <c r="BL284" s="43"/>
      <c r="BM284" s="43">
        <v>5969</v>
      </c>
      <c r="BN284" s="43">
        <v>0</v>
      </c>
      <c r="BO284" s="43"/>
      <c r="BP284" s="43"/>
      <c r="BQ284" s="43"/>
      <c r="BR284" s="43"/>
      <c r="BS284" s="43"/>
      <c r="BT284" s="43">
        <f t="shared" si="50"/>
        <v>5969</v>
      </c>
      <c r="BU284" s="106" t="s">
        <v>1187</v>
      </c>
      <c r="BV284" s="106" t="s">
        <v>1077</v>
      </c>
      <c r="BW284" s="107">
        <f t="shared" si="51"/>
        <v>269253</v>
      </c>
      <c r="BX284" s="107">
        <f t="shared" si="52"/>
        <v>166616.788</v>
      </c>
      <c r="BY284" s="107">
        <f t="shared" si="53"/>
        <v>166616.788</v>
      </c>
      <c r="BZ284" s="107"/>
      <c r="CA284" s="110"/>
      <c r="CB284" s="143" t="e">
        <f>VLOOKUP(D284,'[2]附表2-2'!$C$18:$C$185,1,FALSE)</f>
        <v>#N/A</v>
      </c>
      <c r="CC284" s="16"/>
    </row>
    <row r="285" spans="1:82" s="17" customFormat="1" ht="36">
      <c r="A285" s="28">
        <v>281</v>
      </c>
      <c r="B285" s="28" t="s">
        <v>190</v>
      </c>
      <c r="C285" s="28" t="s">
        <v>191</v>
      </c>
      <c r="D285" s="30" t="s">
        <v>1800</v>
      </c>
      <c r="E285" s="31" t="s">
        <v>1800</v>
      </c>
      <c r="F285" s="31" t="s">
        <v>1801</v>
      </c>
      <c r="G285" s="32"/>
      <c r="H285" s="32"/>
      <c r="I285" s="38" t="s">
        <v>478</v>
      </c>
      <c r="J285" s="39" t="s">
        <v>87</v>
      </c>
      <c r="K285" s="40" t="s">
        <v>88</v>
      </c>
      <c r="L285" s="38"/>
      <c r="M285" s="41" t="s">
        <v>89</v>
      </c>
      <c r="N285" s="42" t="s">
        <v>90</v>
      </c>
      <c r="O285" s="43">
        <v>14</v>
      </c>
      <c r="P285" s="55">
        <v>14.06</v>
      </c>
      <c r="Q285" s="48">
        <v>14.06</v>
      </c>
      <c r="R285" s="55"/>
      <c r="S285" s="55"/>
      <c r="T285" s="55"/>
      <c r="U285" s="55"/>
      <c r="V285" s="55">
        <v>2020</v>
      </c>
      <c r="W285" s="55">
        <v>2022</v>
      </c>
      <c r="X285" s="71" t="s">
        <v>1802</v>
      </c>
      <c r="Y285" s="72" t="s">
        <v>1803</v>
      </c>
      <c r="Z285" s="73">
        <v>49210</v>
      </c>
      <c r="AA285" s="73">
        <v>44057.563000000002</v>
      </c>
      <c r="AB285" s="73">
        <v>5624</v>
      </c>
      <c r="AC285" s="73"/>
      <c r="AD285" s="67">
        <v>43586</v>
      </c>
      <c r="AE285" s="67"/>
      <c r="AF285" s="67"/>
      <c r="AG285" s="67">
        <f t="shared" si="48"/>
        <v>49210</v>
      </c>
      <c r="AH285" s="67">
        <f t="shared" si="49"/>
        <v>1687.2</v>
      </c>
      <c r="AI285" s="79"/>
      <c r="AJ285" s="79"/>
      <c r="AK285" s="79"/>
      <c r="AL285" s="79"/>
      <c r="AM285" s="79"/>
      <c r="AN285" s="79"/>
      <c r="AO285" s="79"/>
      <c r="AP285" s="79"/>
      <c r="AQ285" s="79"/>
      <c r="AR285" s="79"/>
      <c r="AS285" s="55">
        <v>9800</v>
      </c>
      <c r="AT285" s="55">
        <v>840</v>
      </c>
      <c r="AU285" s="93" t="s">
        <v>246</v>
      </c>
      <c r="AV285" s="55"/>
      <c r="AW285" s="94">
        <v>14805</v>
      </c>
      <c r="AX285" s="94">
        <v>847.2</v>
      </c>
      <c r="AY285" s="95" t="s">
        <v>93</v>
      </c>
      <c r="AZ285" s="95"/>
      <c r="BA285" s="95">
        <v>24605</v>
      </c>
      <c r="BB285" s="100"/>
      <c r="BC285" s="95" t="s">
        <v>93</v>
      </c>
      <c r="BD285" s="95"/>
      <c r="BE285" s="95"/>
      <c r="BF285" s="95"/>
      <c r="BG285" s="95"/>
      <c r="BH285" s="95"/>
      <c r="BI285" s="95"/>
      <c r="BJ285" s="43">
        <v>1230</v>
      </c>
      <c r="BK285" s="43">
        <v>457.2</v>
      </c>
      <c r="BL285" s="43"/>
      <c r="BM285" s="43">
        <v>1230</v>
      </c>
      <c r="BN285" s="43">
        <v>0</v>
      </c>
      <c r="BO285" s="43"/>
      <c r="BP285" s="43"/>
      <c r="BQ285" s="43"/>
      <c r="BR285" s="43"/>
      <c r="BS285" s="43"/>
      <c r="BT285" s="43">
        <f t="shared" si="50"/>
        <v>1230</v>
      </c>
      <c r="BU285" s="106" t="s">
        <v>1187</v>
      </c>
      <c r="BV285" s="106" t="s">
        <v>1077</v>
      </c>
      <c r="BW285" s="107">
        <f t="shared" si="51"/>
        <v>44816</v>
      </c>
      <c r="BX285" s="107">
        <f t="shared" si="52"/>
        <v>38433.563000000002</v>
      </c>
      <c r="BY285" s="107">
        <f t="shared" si="53"/>
        <v>38433.563000000002</v>
      </c>
      <c r="BZ285" s="107"/>
      <c r="CA285" s="110"/>
      <c r="CB285" s="143" t="e">
        <f>VLOOKUP(D285,'[2]附表2-2'!$C$18:$C$185,1,FALSE)</f>
        <v>#N/A</v>
      </c>
      <c r="CC285" s="16"/>
      <c r="CD285" s="16">
        <f>BI285/Z285</f>
        <v>0</v>
      </c>
    </row>
    <row r="286" spans="1:82" s="17" customFormat="1" ht="36">
      <c r="A286" s="28">
        <v>282</v>
      </c>
      <c r="B286" s="28" t="s">
        <v>190</v>
      </c>
      <c r="C286" s="28" t="s">
        <v>191</v>
      </c>
      <c r="D286" s="30" t="s">
        <v>1747</v>
      </c>
      <c r="E286" s="31" t="s">
        <v>1747</v>
      </c>
      <c r="F286" s="31" t="s">
        <v>1748</v>
      </c>
      <c r="G286" s="32"/>
      <c r="H286" s="32"/>
      <c r="I286" s="38" t="s">
        <v>478</v>
      </c>
      <c r="J286" s="39" t="s">
        <v>87</v>
      </c>
      <c r="K286" s="40" t="s">
        <v>88</v>
      </c>
      <c r="L286" s="38"/>
      <c r="M286" s="41" t="s">
        <v>89</v>
      </c>
      <c r="N286" s="42" t="s">
        <v>90</v>
      </c>
      <c r="O286" s="43">
        <v>14</v>
      </c>
      <c r="P286" s="55">
        <v>13.848000000000001</v>
      </c>
      <c r="Q286" s="48">
        <v>13.848000000000001</v>
      </c>
      <c r="R286" s="55"/>
      <c r="S286" s="55"/>
      <c r="T286" s="55"/>
      <c r="U286" s="55"/>
      <c r="V286" s="62">
        <v>2019</v>
      </c>
      <c r="W286" s="62">
        <v>2021</v>
      </c>
      <c r="X286" s="71" t="s">
        <v>1749</v>
      </c>
      <c r="Y286" s="72" t="s">
        <v>1750</v>
      </c>
      <c r="Z286" s="73">
        <v>48468</v>
      </c>
      <c r="AA286" s="73">
        <v>36094.2327</v>
      </c>
      <c r="AB286" s="73">
        <v>5539.2</v>
      </c>
      <c r="AC286" s="73"/>
      <c r="AD286" s="67">
        <v>42928.800000000003</v>
      </c>
      <c r="AE286" s="67"/>
      <c r="AF286" s="67"/>
      <c r="AG286" s="67">
        <f t="shared" si="48"/>
        <v>47468</v>
      </c>
      <c r="AH286" s="67">
        <f t="shared" si="49"/>
        <v>1661.76</v>
      </c>
      <c r="AI286" s="79"/>
      <c r="AJ286" s="79"/>
      <c r="AK286" s="79"/>
      <c r="AL286" s="79"/>
      <c r="AM286" s="79"/>
      <c r="AN286" s="79"/>
      <c r="AO286" s="79"/>
      <c r="AP286" s="79"/>
      <c r="AQ286" s="79"/>
      <c r="AR286" s="79"/>
      <c r="AS286" s="55">
        <v>9590</v>
      </c>
      <c r="AT286" s="55">
        <v>822</v>
      </c>
      <c r="AU286" s="93" t="s">
        <v>246</v>
      </c>
      <c r="AV286" s="55"/>
      <c r="AW286" s="94">
        <v>14644</v>
      </c>
      <c r="AX286" s="94">
        <v>839.76</v>
      </c>
      <c r="AY286" s="95" t="s">
        <v>93</v>
      </c>
      <c r="AZ286" s="95"/>
      <c r="BA286" s="95">
        <v>23234</v>
      </c>
      <c r="BB286" s="100"/>
      <c r="BC286" s="95" t="s">
        <v>93</v>
      </c>
      <c r="BD286" s="95"/>
      <c r="BE286" s="95"/>
      <c r="BF286" s="95"/>
      <c r="BG286" s="95"/>
      <c r="BH286" s="95"/>
      <c r="BI286" s="95">
        <f>VLOOKUP(D286,'部省规划资金拨付（年报数据）'!$C$8:'部省规划资金拨付（年报数据）'!$BE$464,18,FALSE)</f>
        <v>1000</v>
      </c>
      <c r="BJ286" s="43">
        <v>1208</v>
      </c>
      <c r="BK286" s="43">
        <v>453.76</v>
      </c>
      <c r="BL286" s="43"/>
      <c r="BM286" s="43">
        <v>1208</v>
      </c>
      <c r="BN286" s="43">
        <v>0</v>
      </c>
      <c r="BO286" s="43"/>
      <c r="BP286" s="43"/>
      <c r="BQ286" s="43"/>
      <c r="BR286" s="43"/>
      <c r="BS286" s="43"/>
      <c r="BT286" s="43">
        <f t="shared" si="50"/>
        <v>1208</v>
      </c>
      <c r="BU286" s="106" t="s">
        <v>1187</v>
      </c>
      <c r="BV286" s="106" t="s">
        <v>1077</v>
      </c>
      <c r="BW286" s="107">
        <f t="shared" si="51"/>
        <v>43136.800000000003</v>
      </c>
      <c r="BX286" s="107">
        <f t="shared" si="52"/>
        <v>30555.0327</v>
      </c>
      <c r="BY286" s="107">
        <f t="shared" si="53"/>
        <v>30555.0327</v>
      </c>
      <c r="BZ286" s="107"/>
      <c r="CA286" s="110"/>
      <c r="CB286" s="143" t="e">
        <f>VLOOKUP(D286,'[2]附表2-2'!$C$18:$C$185,1,FALSE)</f>
        <v>#N/A</v>
      </c>
      <c r="CC286" s="16"/>
      <c r="CD286" s="16">
        <f>BI286/Z286</f>
        <v>2.063216967896344E-2</v>
      </c>
    </row>
    <row r="287" spans="1:82" s="17" customFormat="1" ht="36" hidden="1">
      <c r="A287" s="28">
        <v>283</v>
      </c>
      <c r="B287" s="28" t="s">
        <v>230</v>
      </c>
      <c r="C287" s="28" t="s">
        <v>231</v>
      </c>
      <c r="D287" s="30" t="s">
        <v>1804</v>
      </c>
      <c r="E287" s="31" t="s">
        <v>1804</v>
      </c>
      <c r="F287" s="31" t="s">
        <v>1804</v>
      </c>
      <c r="G287" s="32"/>
      <c r="H287" s="32"/>
      <c r="I287" s="38" t="s">
        <v>478</v>
      </c>
      <c r="J287" s="39" t="s">
        <v>87</v>
      </c>
      <c r="K287" s="44" t="s">
        <v>140</v>
      </c>
      <c r="L287" s="38" t="s">
        <v>234</v>
      </c>
      <c r="M287" s="41" t="s">
        <v>165</v>
      </c>
      <c r="N287" s="42" t="s">
        <v>119</v>
      </c>
      <c r="O287" s="43">
        <v>7</v>
      </c>
      <c r="P287" s="55">
        <v>8.2490000000000006</v>
      </c>
      <c r="Q287" s="55"/>
      <c r="R287" s="55">
        <v>8.2490000000000006</v>
      </c>
      <c r="S287" s="55"/>
      <c r="T287" s="55"/>
      <c r="U287" s="55"/>
      <c r="V287" s="55">
        <v>2020</v>
      </c>
      <c r="W287" s="55">
        <v>2022</v>
      </c>
      <c r="X287" s="71" t="s">
        <v>1805</v>
      </c>
      <c r="Y287" s="75" t="s">
        <v>1806</v>
      </c>
      <c r="Z287" s="73">
        <v>10716.13</v>
      </c>
      <c r="AA287" s="73">
        <v>6488.1891999999998</v>
      </c>
      <c r="AB287" s="73">
        <v>2474.6999999999998</v>
      </c>
      <c r="AC287" s="73"/>
      <c r="AD287" s="67">
        <v>8241.43</v>
      </c>
      <c r="AE287" s="67"/>
      <c r="AF287" s="67"/>
      <c r="AG287" s="67">
        <f t="shared" si="48"/>
        <v>7501.2910000000002</v>
      </c>
      <c r="AH287" s="67">
        <f t="shared" si="49"/>
        <v>742.41000000000008</v>
      </c>
      <c r="AI287" s="79"/>
      <c r="AJ287" s="79"/>
      <c r="AK287" s="79"/>
      <c r="AL287" s="79"/>
      <c r="AM287" s="79"/>
      <c r="AN287" s="79"/>
      <c r="AO287" s="79"/>
      <c r="AP287" s="79"/>
      <c r="AQ287" s="79"/>
      <c r="AR287" s="79"/>
      <c r="AS287" s="55">
        <v>1266.2</v>
      </c>
      <c r="AT287" s="55">
        <v>420</v>
      </c>
      <c r="AU287" s="93" t="s">
        <v>246</v>
      </c>
      <c r="AV287" s="55"/>
      <c r="AW287" s="94">
        <v>6235.0910000000003</v>
      </c>
      <c r="AX287" s="94">
        <v>322.41000000000003</v>
      </c>
      <c r="AY287" s="95" t="s">
        <v>93</v>
      </c>
      <c r="AZ287" s="95"/>
      <c r="BA287" s="95"/>
      <c r="BB287" s="100"/>
      <c r="BC287" s="95"/>
      <c r="BD287" s="95"/>
      <c r="BE287" s="95"/>
      <c r="BF287" s="95"/>
      <c r="BG287" s="95"/>
      <c r="BH287" s="95"/>
      <c r="BI287" s="95"/>
      <c r="BJ287" s="43">
        <v>420</v>
      </c>
      <c r="BK287" s="43">
        <v>322.41000000000003</v>
      </c>
      <c r="BL287" s="43"/>
      <c r="BM287" s="43">
        <v>420</v>
      </c>
      <c r="BN287" s="43">
        <v>0</v>
      </c>
      <c r="BO287" s="43"/>
      <c r="BP287" s="43"/>
      <c r="BQ287" s="43"/>
      <c r="BR287" s="43"/>
      <c r="BS287" s="43"/>
      <c r="BT287" s="43">
        <f t="shared" si="50"/>
        <v>420</v>
      </c>
      <c r="BU287" s="106" t="s">
        <v>1187</v>
      </c>
      <c r="BV287" s="106" t="s">
        <v>1077</v>
      </c>
      <c r="BW287" s="107">
        <f t="shared" si="51"/>
        <v>8661.43</v>
      </c>
      <c r="BX287" s="107">
        <f t="shared" si="52"/>
        <v>4013.4892</v>
      </c>
      <c r="BY287" s="107">
        <f t="shared" si="53"/>
        <v>4013.4892</v>
      </c>
      <c r="BZ287" s="107"/>
      <c r="CA287" s="110"/>
      <c r="CB287" s="143" t="e">
        <f>VLOOKUP(D287,'[2]附表2-2'!$C$18:$C$185,1,FALSE)</f>
        <v>#N/A</v>
      </c>
      <c r="CC287" s="16"/>
    </row>
    <row r="288" spans="1:82" s="17" customFormat="1" ht="36" hidden="1">
      <c r="A288" s="28">
        <v>284</v>
      </c>
      <c r="B288" s="28" t="s">
        <v>230</v>
      </c>
      <c r="C288" s="28" t="s">
        <v>231</v>
      </c>
      <c r="D288" s="30" t="s">
        <v>1751</v>
      </c>
      <c r="E288" s="31" t="s">
        <v>1752</v>
      </c>
      <c r="F288" s="31" t="s">
        <v>1753</v>
      </c>
      <c r="G288" s="32"/>
      <c r="H288" s="32"/>
      <c r="I288" s="38" t="s">
        <v>478</v>
      </c>
      <c r="J288" s="39" t="s">
        <v>87</v>
      </c>
      <c r="K288" s="44" t="s">
        <v>140</v>
      </c>
      <c r="L288" s="38" t="s">
        <v>234</v>
      </c>
      <c r="M288" s="212" t="s">
        <v>165</v>
      </c>
      <c r="N288" s="42" t="s">
        <v>90</v>
      </c>
      <c r="O288" s="43">
        <v>48</v>
      </c>
      <c r="P288" s="68">
        <v>48</v>
      </c>
      <c r="Q288" s="55"/>
      <c r="R288" s="55">
        <v>48</v>
      </c>
      <c r="S288" s="55"/>
      <c r="T288" s="55"/>
      <c r="U288" s="55"/>
      <c r="V288" s="62">
        <v>2019</v>
      </c>
      <c r="W288" s="62">
        <v>2021</v>
      </c>
      <c r="X288" s="71" t="s">
        <v>1754</v>
      </c>
      <c r="Y288" s="75" t="s">
        <v>1755</v>
      </c>
      <c r="Z288" s="73">
        <v>47583</v>
      </c>
      <c r="AA288" s="73">
        <v>33722</v>
      </c>
      <c r="AB288" s="73">
        <v>19880</v>
      </c>
      <c r="AC288" s="73"/>
      <c r="AD288" s="67">
        <v>27703</v>
      </c>
      <c r="AE288" s="67"/>
      <c r="AF288" s="67"/>
      <c r="AG288" s="67">
        <f t="shared" si="48"/>
        <v>41951.199999999997</v>
      </c>
      <c r="AH288" s="67">
        <f t="shared" si="49"/>
        <v>5964</v>
      </c>
      <c r="AI288" s="79"/>
      <c r="AJ288" s="79"/>
      <c r="AK288" s="79"/>
      <c r="AL288" s="79"/>
      <c r="AM288" s="79"/>
      <c r="AN288" s="79"/>
      <c r="AO288" s="79"/>
      <c r="AP288" s="79"/>
      <c r="AQ288" s="79"/>
      <c r="AR288" s="79"/>
      <c r="AS288" s="55">
        <v>5532.2</v>
      </c>
      <c r="AT288" s="55">
        <v>2880</v>
      </c>
      <c r="AU288" s="93" t="s">
        <v>246</v>
      </c>
      <c r="AV288" s="55"/>
      <c r="AW288" s="94">
        <v>11064.4</v>
      </c>
      <c r="AX288" s="94">
        <v>2880</v>
      </c>
      <c r="AY288" s="95" t="s">
        <v>246</v>
      </c>
      <c r="AZ288" s="95"/>
      <c r="BA288" s="95">
        <v>25354.6</v>
      </c>
      <c r="BB288" s="100">
        <v>204</v>
      </c>
      <c r="BC288" s="95" t="s">
        <v>93</v>
      </c>
      <c r="BD288" s="95"/>
      <c r="BE288" s="95"/>
      <c r="BF288" s="95"/>
      <c r="BG288" s="95"/>
      <c r="BH288" s="95"/>
      <c r="BI288" s="95">
        <f>VLOOKUP(D288,'部省规划资金拨付（年报数据）'!$C$8:'部省规划资金拨付（年报数据）'!$BE$464,18,FALSE)</f>
        <v>6242</v>
      </c>
      <c r="BJ288" s="43">
        <v>2744</v>
      </c>
      <c r="BK288" s="43">
        <v>3220</v>
      </c>
      <c r="BL288" s="43"/>
      <c r="BM288" s="43">
        <v>2744</v>
      </c>
      <c r="BN288" s="43">
        <v>-2744</v>
      </c>
      <c r="BO288" s="43"/>
      <c r="BP288" s="43">
        <v>-2744</v>
      </c>
      <c r="BQ288" s="43"/>
      <c r="BR288" s="43"/>
      <c r="BS288" s="43"/>
      <c r="BT288" s="43">
        <f t="shared" si="50"/>
        <v>0</v>
      </c>
      <c r="BU288" s="106" t="s">
        <v>1187</v>
      </c>
      <c r="BV288" s="106" t="s">
        <v>1077</v>
      </c>
      <c r="BW288" s="107">
        <f t="shared" si="51"/>
        <v>21461</v>
      </c>
      <c r="BX288" s="107">
        <f t="shared" si="52"/>
        <v>13842</v>
      </c>
      <c r="BY288" s="107">
        <f t="shared" si="53"/>
        <v>13842</v>
      </c>
      <c r="BZ288" s="107"/>
      <c r="CA288" s="110"/>
      <c r="CB288" s="143" t="e">
        <f>VLOOKUP(D288,'[2]附表2-2'!$C$18:$C$185,1,FALSE)</f>
        <v>#N/A</v>
      </c>
      <c r="CC288" s="16"/>
    </row>
    <row r="289" spans="1:82" s="17" customFormat="1" ht="48" hidden="1">
      <c r="A289" s="28">
        <v>285</v>
      </c>
      <c r="B289" s="28" t="s">
        <v>230</v>
      </c>
      <c r="C289" s="28" t="s">
        <v>231</v>
      </c>
      <c r="D289" s="30" t="s">
        <v>1807</v>
      </c>
      <c r="E289" s="31" t="s">
        <v>1807</v>
      </c>
      <c r="F289" s="31" t="s">
        <v>1808</v>
      </c>
      <c r="G289" s="32"/>
      <c r="H289" s="32"/>
      <c r="I289" s="38" t="s">
        <v>478</v>
      </c>
      <c r="J289" s="39" t="s">
        <v>87</v>
      </c>
      <c r="K289" s="44" t="s">
        <v>140</v>
      </c>
      <c r="L289" s="38" t="s">
        <v>234</v>
      </c>
      <c r="M289" s="41" t="s">
        <v>165</v>
      </c>
      <c r="N289" s="42" t="s">
        <v>90</v>
      </c>
      <c r="O289" s="43">
        <v>56</v>
      </c>
      <c r="P289" s="55">
        <v>56</v>
      </c>
      <c r="Q289" s="55"/>
      <c r="R289" s="55">
        <v>56</v>
      </c>
      <c r="S289" s="55"/>
      <c r="T289" s="55"/>
      <c r="U289" s="55"/>
      <c r="V289" s="55">
        <v>2020</v>
      </c>
      <c r="W289" s="55">
        <v>2022</v>
      </c>
      <c r="X289" s="71"/>
      <c r="Y289" s="75"/>
      <c r="Z289" s="73">
        <v>95188</v>
      </c>
      <c r="AA289" s="73">
        <v>64727.839999999997</v>
      </c>
      <c r="AB289" s="73">
        <v>22400</v>
      </c>
      <c r="AC289" s="73"/>
      <c r="AD289" s="67">
        <v>72788</v>
      </c>
      <c r="AE289" s="67"/>
      <c r="AF289" s="67"/>
      <c r="AG289" s="67">
        <f t="shared" si="48"/>
        <v>28556.400000000001</v>
      </c>
      <c r="AH289" s="67">
        <f t="shared" si="49"/>
        <v>6720</v>
      </c>
      <c r="AI289" s="79"/>
      <c r="AJ289" s="79"/>
      <c r="AK289" s="79"/>
      <c r="AL289" s="79"/>
      <c r="AM289" s="79"/>
      <c r="AN289" s="79"/>
      <c r="AO289" s="79"/>
      <c r="AP289" s="79"/>
      <c r="AQ289" s="79"/>
      <c r="AR289" s="79"/>
      <c r="AS289" s="55">
        <v>14278.2</v>
      </c>
      <c r="AT289" s="55">
        <v>3360</v>
      </c>
      <c r="AU289" s="93" t="s">
        <v>246</v>
      </c>
      <c r="AV289" s="55"/>
      <c r="AW289" s="94">
        <v>14278.2</v>
      </c>
      <c r="AX289" s="94">
        <v>3360</v>
      </c>
      <c r="AY289" s="95" t="s">
        <v>246</v>
      </c>
      <c r="AZ289" s="95"/>
      <c r="BA289" s="95"/>
      <c r="BB289" s="100"/>
      <c r="BC289" s="95"/>
      <c r="BD289" s="95"/>
      <c r="BE289" s="95"/>
      <c r="BF289" s="95"/>
      <c r="BG289" s="95"/>
      <c r="BH289" s="95"/>
      <c r="BI289" s="95"/>
      <c r="BJ289" s="43">
        <v>0</v>
      </c>
      <c r="BK289" s="43">
        <v>6720</v>
      </c>
      <c r="BL289" s="43"/>
      <c r="BM289" s="43">
        <v>0</v>
      </c>
      <c r="BN289" s="43">
        <v>0</v>
      </c>
      <c r="BO289" s="43"/>
      <c r="BP289" s="43"/>
      <c r="BQ289" s="43"/>
      <c r="BR289" s="43"/>
      <c r="BS289" s="43"/>
      <c r="BT289" s="43">
        <f t="shared" si="50"/>
        <v>0</v>
      </c>
      <c r="BU289" s="106" t="s">
        <v>1187</v>
      </c>
      <c r="BV289" s="106" t="s">
        <v>1077</v>
      </c>
      <c r="BW289" s="107">
        <f t="shared" si="51"/>
        <v>72788</v>
      </c>
      <c r="BX289" s="107">
        <f t="shared" si="52"/>
        <v>42327.839999999997</v>
      </c>
      <c r="BY289" s="107">
        <f t="shared" si="53"/>
        <v>42327.839999999997</v>
      </c>
      <c r="BZ289" s="107"/>
      <c r="CA289" s="110"/>
      <c r="CB289" s="143" t="e">
        <f>VLOOKUP(D289,'[2]附表2-2'!$C$18:$C$185,1,FALSE)</f>
        <v>#N/A</v>
      </c>
      <c r="CC289" s="16"/>
    </row>
    <row r="290" spans="1:82" s="17" customFormat="1" ht="48" hidden="1">
      <c r="A290" s="28">
        <v>286</v>
      </c>
      <c r="B290" s="28" t="s">
        <v>230</v>
      </c>
      <c r="C290" s="28" t="s">
        <v>262</v>
      </c>
      <c r="D290" s="30" t="s">
        <v>1809</v>
      </c>
      <c r="E290" s="31" t="s">
        <v>1809</v>
      </c>
      <c r="F290" s="31" t="s">
        <v>1810</v>
      </c>
      <c r="G290" s="32"/>
      <c r="H290" s="32"/>
      <c r="I290" s="38" t="s">
        <v>478</v>
      </c>
      <c r="J290" s="39" t="s">
        <v>87</v>
      </c>
      <c r="K290" s="44" t="s">
        <v>140</v>
      </c>
      <c r="L290" s="38" t="s">
        <v>141</v>
      </c>
      <c r="M290" s="41" t="s">
        <v>165</v>
      </c>
      <c r="N290" s="42" t="s">
        <v>90</v>
      </c>
      <c r="O290" s="43">
        <v>19</v>
      </c>
      <c r="P290" s="55">
        <v>19</v>
      </c>
      <c r="Q290" s="55"/>
      <c r="R290" s="55">
        <v>19</v>
      </c>
      <c r="S290" s="55"/>
      <c r="T290" s="55"/>
      <c r="U290" s="55"/>
      <c r="V290" s="55">
        <v>2020</v>
      </c>
      <c r="W290" s="55">
        <v>2022</v>
      </c>
      <c r="X290" s="71" t="s">
        <v>1811</v>
      </c>
      <c r="Y290" s="75"/>
      <c r="Z290" s="73">
        <v>19237</v>
      </c>
      <c r="AA290" s="73">
        <v>13081.16</v>
      </c>
      <c r="AB290" s="73">
        <v>7600</v>
      </c>
      <c r="AC290" s="73"/>
      <c r="AD290" s="67">
        <v>11637</v>
      </c>
      <c r="AE290" s="67"/>
      <c r="AF290" s="67"/>
      <c r="AG290" s="67">
        <f t="shared" si="48"/>
        <v>11542.2</v>
      </c>
      <c r="AH290" s="67">
        <f t="shared" si="49"/>
        <v>2280</v>
      </c>
      <c r="AI290" s="79"/>
      <c r="AJ290" s="79"/>
      <c r="AK290" s="79"/>
      <c r="AL290" s="79"/>
      <c r="AM290" s="79"/>
      <c r="AN290" s="79"/>
      <c r="AO290" s="79"/>
      <c r="AP290" s="79"/>
      <c r="AQ290" s="79"/>
      <c r="AR290" s="79"/>
      <c r="AS290" s="55">
        <v>3847.4</v>
      </c>
      <c r="AT290" s="55">
        <v>1140</v>
      </c>
      <c r="AU290" s="93" t="s">
        <v>246</v>
      </c>
      <c r="AV290" s="55"/>
      <c r="AW290" s="94">
        <v>7694.8</v>
      </c>
      <c r="AX290" s="94">
        <v>1140</v>
      </c>
      <c r="AY290" s="95" t="s">
        <v>246</v>
      </c>
      <c r="AZ290" s="95"/>
      <c r="BA290" s="95"/>
      <c r="BB290" s="100"/>
      <c r="BC290" s="95"/>
      <c r="BD290" s="95"/>
      <c r="BE290" s="95"/>
      <c r="BF290" s="95"/>
      <c r="BG290" s="95"/>
      <c r="BH290" s="95"/>
      <c r="BI290" s="95"/>
      <c r="BJ290" s="43">
        <v>0</v>
      </c>
      <c r="BK290" s="43">
        <v>2280</v>
      </c>
      <c r="BL290" s="43"/>
      <c r="BM290" s="43">
        <v>0</v>
      </c>
      <c r="BN290" s="43">
        <v>0</v>
      </c>
      <c r="BO290" s="43"/>
      <c r="BP290" s="43"/>
      <c r="BQ290" s="43"/>
      <c r="BR290" s="43"/>
      <c r="BS290" s="43"/>
      <c r="BT290" s="43">
        <f t="shared" si="50"/>
        <v>0</v>
      </c>
      <c r="BU290" s="106" t="s">
        <v>1187</v>
      </c>
      <c r="BV290" s="106" t="s">
        <v>1077</v>
      </c>
      <c r="BW290" s="107">
        <f t="shared" si="51"/>
        <v>11637</v>
      </c>
      <c r="BX290" s="107">
        <f t="shared" si="52"/>
        <v>5481.16</v>
      </c>
      <c r="BY290" s="107">
        <f t="shared" si="53"/>
        <v>5481.16</v>
      </c>
      <c r="BZ290" s="107"/>
      <c r="CA290" s="110"/>
      <c r="CB290" s="143" t="e">
        <f>VLOOKUP(D290,'[2]附表2-2'!$C$18:$C$185,1,FALSE)</f>
        <v>#N/A</v>
      </c>
      <c r="CC290" s="16"/>
    </row>
    <row r="291" spans="1:82" s="17" customFormat="1" ht="24" hidden="1">
      <c r="A291" s="28">
        <v>287</v>
      </c>
      <c r="B291" s="28" t="s">
        <v>230</v>
      </c>
      <c r="C291" s="28" t="s">
        <v>262</v>
      </c>
      <c r="D291" s="30" t="s">
        <v>1812</v>
      </c>
      <c r="E291" s="31" t="s">
        <v>1812</v>
      </c>
      <c r="F291" s="31" t="s">
        <v>1813</v>
      </c>
      <c r="G291" s="32"/>
      <c r="H291" s="32"/>
      <c r="I291" s="38" t="s">
        <v>478</v>
      </c>
      <c r="J291" s="39" t="s">
        <v>87</v>
      </c>
      <c r="K291" s="44" t="s">
        <v>140</v>
      </c>
      <c r="L291" s="38" t="s">
        <v>141</v>
      </c>
      <c r="M291" s="41" t="s">
        <v>165</v>
      </c>
      <c r="N291" s="42" t="s">
        <v>90</v>
      </c>
      <c r="O291" s="43">
        <v>8</v>
      </c>
      <c r="P291" s="55">
        <v>8.1</v>
      </c>
      <c r="Q291" s="55">
        <v>8</v>
      </c>
      <c r="R291" s="55"/>
      <c r="S291" s="55"/>
      <c r="T291" s="55"/>
      <c r="U291" s="55"/>
      <c r="V291" s="55">
        <v>2020</v>
      </c>
      <c r="W291" s="55">
        <v>2022</v>
      </c>
      <c r="X291" s="71"/>
      <c r="Y291" s="75"/>
      <c r="Z291" s="73">
        <v>42970</v>
      </c>
      <c r="AA291" s="73">
        <v>30508.7</v>
      </c>
      <c r="AB291" s="73">
        <v>5200</v>
      </c>
      <c r="AC291" s="73"/>
      <c r="AD291" s="67">
        <v>37770</v>
      </c>
      <c r="AE291" s="67"/>
      <c r="AF291" s="67"/>
      <c r="AG291" s="67">
        <f t="shared" si="48"/>
        <v>12891</v>
      </c>
      <c r="AH291" s="67">
        <f t="shared" si="49"/>
        <v>1560</v>
      </c>
      <c r="AI291" s="79"/>
      <c r="AJ291" s="79"/>
      <c r="AK291" s="79"/>
      <c r="AL291" s="79"/>
      <c r="AM291" s="79"/>
      <c r="AN291" s="79"/>
      <c r="AO291" s="79"/>
      <c r="AP291" s="79"/>
      <c r="AQ291" s="79"/>
      <c r="AR291" s="79"/>
      <c r="AS291" s="55">
        <v>8594</v>
      </c>
      <c r="AT291" s="55">
        <v>780</v>
      </c>
      <c r="AU291" s="93" t="s">
        <v>246</v>
      </c>
      <c r="AV291" s="55"/>
      <c r="AW291" s="94">
        <v>4297</v>
      </c>
      <c r="AX291" s="94">
        <v>780</v>
      </c>
      <c r="AY291" s="95" t="s">
        <v>246</v>
      </c>
      <c r="AZ291" s="95"/>
      <c r="BA291" s="95"/>
      <c r="BB291" s="100"/>
      <c r="BC291" s="95"/>
      <c r="BD291" s="95"/>
      <c r="BE291" s="95"/>
      <c r="BF291" s="95"/>
      <c r="BG291" s="95"/>
      <c r="BH291" s="95"/>
      <c r="BI291" s="95"/>
      <c r="BJ291" s="43">
        <v>0</v>
      </c>
      <c r="BK291" s="43">
        <v>1560</v>
      </c>
      <c r="BL291" s="43"/>
      <c r="BM291" s="43">
        <v>0</v>
      </c>
      <c r="BN291" s="43">
        <v>0</v>
      </c>
      <c r="BO291" s="43"/>
      <c r="BP291" s="43"/>
      <c r="BQ291" s="43"/>
      <c r="BR291" s="43"/>
      <c r="BS291" s="43"/>
      <c r="BT291" s="43">
        <f t="shared" si="50"/>
        <v>0</v>
      </c>
      <c r="BU291" s="106" t="s">
        <v>1187</v>
      </c>
      <c r="BV291" s="106" t="s">
        <v>1077</v>
      </c>
      <c r="BW291" s="107">
        <f t="shared" si="51"/>
        <v>37770</v>
      </c>
      <c r="BX291" s="107">
        <f t="shared" si="52"/>
        <v>25308.7</v>
      </c>
      <c r="BY291" s="107">
        <f t="shared" si="53"/>
        <v>25308.7</v>
      </c>
      <c r="BZ291" s="107"/>
      <c r="CA291" s="110"/>
      <c r="CB291" s="143" t="e">
        <f>VLOOKUP(D291,'[2]附表2-2'!$C$18:$C$185,1,FALSE)</f>
        <v>#N/A</v>
      </c>
      <c r="CC291" s="16"/>
    </row>
    <row r="292" spans="1:82" s="17" customFormat="1" ht="36" hidden="1">
      <c r="A292" s="28">
        <v>288</v>
      </c>
      <c r="B292" s="28" t="s">
        <v>230</v>
      </c>
      <c r="C292" s="28" t="s">
        <v>262</v>
      </c>
      <c r="D292" s="30" t="s">
        <v>1814</v>
      </c>
      <c r="E292" s="31" t="s">
        <v>1814</v>
      </c>
      <c r="F292" s="31" t="s">
        <v>1815</v>
      </c>
      <c r="G292" s="32"/>
      <c r="H292" s="32"/>
      <c r="I292" s="38" t="s">
        <v>478</v>
      </c>
      <c r="J292" s="39" t="s">
        <v>87</v>
      </c>
      <c r="K292" s="44" t="s">
        <v>140</v>
      </c>
      <c r="L292" s="38" t="s">
        <v>141</v>
      </c>
      <c r="M292" s="41" t="s">
        <v>165</v>
      </c>
      <c r="N292" s="42" t="s">
        <v>90</v>
      </c>
      <c r="O292" s="43">
        <v>11</v>
      </c>
      <c r="P292" s="55">
        <v>9</v>
      </c>
      <c r="Q292" s="55"/>
      <c r="R292" s="55">
        <v>9</v>
      </c>
      <c r="S292" s="55"/>
      <c r="T292" s="55"/>
      <c r="U292" s="55"/>
      <c r="V292" s="55">
        <v>2020</v>
      </c>
      <c r="W292" s="55">
        <v>2022</v>
      </c>
      <c r="X292" s="71"/>
      <c r="Y292" s="75"/>
      <c r="Z292" s="73">
        <v>23000</v>
      </c>
      <c r="AA292" s="73">
        <v>15640</v>
      </c>
      <c r="AB292" s="73">
        <v>3600</v>
      </c>
      <c r="AC292" s="73"/>
      <c r="AD292" s="67">
        <v>19400</v>
      </c>
      <c r="AE292" s="67"/>
      <c r="AF292" s="67"/>
      <c r="AG292" s="67">
        <f t="shared" si="48"/>
        <v>6900</v>
      </c>
      <c r="AH292" s="67">
        <f t="shared" si="49"/>
        <v>1080</v>
      </c>
      <c r="AI292" s="79"/>
      <c r="AJ292" s="79"/>
      <c r="AK292" s="79"/>
      <c r="AL292" s="79"/>
      <c r="AM292" s="79"/>
      <c r="AN292" s="79"/>
      <c r="AO292" s="79"/>
      <c r="AP292" s="79"/>
      <c r="AQ292" s="79"/>
      <c r="AR292" s="79"/>
      <c r="AS292" s="55">
        <v>4600</v>
      </c>
      <c r="AT292" s="55">
        <v>540</v>
      </c>
      <c r="AU292" s="93" t="s">
        <v>246</v>
      </c>
      <c r="AV292" s="55"/>
      <c r="AW292" s="94">
        <v>2300</v>
      </c>
      <c r="AX292" s="94">
        <v>540</v>
      </c>
      <c r="AY292" s="95" t="s">
        <v>246</v>
      </c>
      <c r="AZ292" s="95"/>
      <c r="BA292" s="95"/>
      <c r="BB292" s="100"/>
      <c r="BC292" s="95"/>
      <c r="BD292" s="95"/>
      <c r="BE292" s="95"/>
      <c r="BF292" s="95"/>
      <c r="BG292" s="95"/>
      <c r="BH292" s="95"/>
      <c r="BI292" s="95"/>
      <c r="BJ292" s="43">
        <v>0</v>
      </c>
      <c r="BK292" s="43">
        <v>1080</v>
      </c>
      <c r="BL292" s="43"/>
      <c r="BM292" s="43">
        <v>0</v>
      </c>
      <c r="BN292" s="43">
        <v>0</v>
      </c>
      <c r="BO292" s="43"/>
      <c r="BP292" s="43"/>
      <c r="BQ292" s="43"/>
      <c r="BR292" s="43"/>
      <c r="BS292" s="43"/>
      <c r="BT292" s="43">
        <f t="shared" si="50"/>
        <v>0</v>
      </c>
      <c r="BU292" s="106" t="s">
        <v>1187</v>
      </c>
      <c r="BV292" s="106" t="s">
        <v>1077</v>
      </c>
      <c r="BW292" s="107">
        <f t="shared" si="51"/>
        <v>19400</v>
      </c>
      <c r="BX292" s="107">
        <f t="shared" si="52"/>
        <v>12040</v>
      </c>
      <c r="BY292" s="107">
        <f t="shared" si="53"/>
        <v>12040</v>
      </c>
      <c r="BZ292" s="107"/>
      <c r="CA292" s="110"/>
      <c r="CB292" s="143" t="e">
        <f>VLOOKUP(D292,'[2]附表2-2'!$C$18:$C$185,1,FALSE)</f>
        <v>#N/A</v>
      </c>
      <c r="CC292" s="16"/>
    </row>
    <row r="293" spans="1:82" s="17" customFormat="1" ht="36" hidden="1">
      <c r="A293" s="28">
        <v>289</v>
      </c>
      <c r="B293" s="28" t="s">
        <v>230</v>
      </c>
      <c r="C293" s="28" t="s">
        <v>262</v>
      </c>
      <c r="D293" s="30" t="s">
        <v>1816</v>
      </c>
      <c r="E293" s="31" t="s">
        <v>1816</v>
      </c>
      <c r="F293" s="31" t="s">
        <v>1816</v>
      </c>
      <c r="G293" s="32"/>
      <c r="H293" s="32"/>
      <c r="I293" s="38" t="s">
        <v>478</v>
      </c>
      <c r="J293" s="39" t="s">
        <v>87</v>
      </c>
      <c r="K293" s="44" t="s">
        <v>140</v>
      </c>
      <c r="L293" s="38" t="s">
        <v>141</v>
      </c>
      <c r="M293" s="41" t="s">
        <v>165</v>
      </c>
      <c r="N293" s="42" t="s">
        <v>119</v>
      </c>
      <c r="O293" s="43">
        <v>15</v>
      </c>
      <c r="P293" s="55">
        <v>17.957000000000001</v>
      </c>
      <c r="Q293" s="55"/>
      <c r="R293" s="55">
        <v>17.957000000000001</v>
      </c>
      <c r="S293" s="55"/>
      <c r="T293" s="55"/>
      <c r="U293" s="55"/>
      <c r="V293" s="55">
        <v>2020</v>
      </c>
      <c r="W293" s="55">
        <v>2022</v>
      </c>
      <c r="X293" s="71" t="s">
        <v>1817</v>
      </c>
      <c r="Y293" s="75" t="s">
        <v>1818</v>
      </c>
      <c r="Z293" s="73">
        <v>55495.46</v>
      </c>
      <c r="AA293" s="73">
        <v>41786.304499999998</v>
      </c>
      <c r="AB293" s="73">
        <v>5387.1</v>
      </c>
      <c r="AC293" s="73"/>
      <c r="AD293" s="67">
        <v>50108.36</v>
      </c>
      <c r="AE293" s="67"/>
      <c r="AF293" s="67"/>
      <c r="AG293" s="67">
        <f t="shared" si="48"/>
        <v>38846.822</v>
      </c>
      <c r="AH293" s="67">
        <f t="shared" si="49"/>
        <v>1616.13</v>
      </c>
      <c r="AI293" s="79"/>
      <c r="AJ293" s="79"/>
      <c r="AK293" s="79"/>
      <c r="AL293" s="79"/>
      <c r="AM293" s="79"/>
      <c r="AN293" s="79"/>
      <c r="AO293" s="79"/>
      <c r="AP293" s="79"/>
      <c r="AQ293" s="79"/>
      <c r="AR293" s="79"/>
      <c r="AS293" s="55">
        <v>3897.8</v>
      </c>
      <c r="AT293" s="55">
        <v>801</v>
      </c>
      <c r="AU293" s="93" t="s">
        <v>246</v>
      </c>
      <c r="AV293" s="55"/>
      <c r="AW293" s="94">
        <v>34949.021999999997</v>
      </c>
      <c r="AX293" s="94">
        <v>815.13</v>
      </c>
      <c r="AY293" s="95" t="s">
        <v>93</v>
      </c>
      <c r="AZ293" s="95"/>
      <c r="BA293" s="95"/>
      <c r="BB293" s="100"/>
      <c r="BC293" s="95"/>
      <c r="BD293" s="95"/>
      <c r="BE293" s="95"/>
      <c r="BF293" s="95"/>
      <c r="BG293" s="95"/>
      <c r="BH293" s="95"/>
      <c r="BI293" s="95"/>
      <c r="BJ293" s="43">
        <v>801</v>
      </c>
      <c r="BK293" s="43">
        <v>815.13</v>
      </c>
      <c r="BL293" s="43"/>
      <c r="BM293" s="43">
        <v>801</v>
      </c>
      <c r="BN293" s="43">
        <v>0</v>
      </c>
      <c r="BO293" s="43"/>
      <c r="BP293" s="43"/>
      <c r="BQ293" s="43"/>
      <c r="BR293" s="43"/>
      <c r="BS293" s="43"/>
      <c r="BT293" s="43">
        <f t="shared" si="50"/>
        <v>801</v>
      </c>
      <c r="BU293" s="106" t="s">
        <v>1187</v>
      </c>
      <c r="BV293" s="106" t="s">
        <v>1077</v>
      </c>
      <c r="BW293" s="107">
        <f t="shared" si="51"/>
        <v>50909.36</v>
      </c>
      <c r="BX293" s="107">
        <f t="shared" si="52"/>
        <v>36399.2045</v>
      </c>
      <c r="BY293" s="107">
        <f t="shared" si="53"/>
        <v>36399.2045</v>
      </c>
      <c r="BZ293" s="107"/>
      <c r="CA293" s="110"/>
      <c r="CB293" s="143" t="e">
        <f>VLOOKUP(D293,'[2]附表2-2'!$C$18:$C$185,1,FALSE)</f>
        <v>#N/A</v>
      </c>
      <c r="CC293" s="16"/>
    </row>
    <row r="294" spans="1:82" s="17" customFormat="1" ht="36" hidden="1">
      <c r="A294" s="28">
        <v>290</v>
      </c>
      <c r="B294" s="28" t="s">
        <v>293</v>
      </c>
      <c r="C294" s="28" t="s">
        <v>843</v>
      </c>
      <c r="D294" s="30" t="s">
        <v>1674</v>
      </c>
      <c r="E294" s="31" t="s">
        <v>1674</v>
      </c>
      <c r="F294" s="31" t="s">
        <v>1674</v>
      </c>
      <c r="G294" s="32"/>
      <c r="H294" s="32"/>
      <c r="I294" s="38" t="s">
        <v>478</v>
      </c>
      <c r="J294" s="39" t="s">
        <v>87</v>
      </c>
      <c r="K294" s="44" t="s">
        <v>140</v>
      </c>
      <c r="L294" s="38" t="s">
        <v>141</v>
      </c>
      <c r="M294" s="105" t="s">
        <v>765</v>
      </c>
      <c r="N294" s="42" t="s">
        <v>119</v>
      </c>
      <c r="O294" s="43">
        <v>22.172999999999998</v>
      </c>
      <c r="P294" s="55">
        <v>21.062999999999999</v>
      </c>
      <c r="Q294" s="61"/>
      <c r="R294" s="61"/>
      <c r="S294" s="68">
        <v>20.77664</v>
      </c>
      <c r="T294" s="68">
        <v>286.36</v>
      </c>
      <c r="U294" s="68"/>
      <c r="V294" s="55">
        <v>2020</v>
      </c>
      <c r="W294" s="55">
        <v>2022</v>
      </c>
      <c r="X294" s="71" t="s">
        <v>1675</v>
      </c>
      <c r="Y294" s="72" t="s">
        <v>1676</v>
      </c>
      <c r="Z294" s="73">
        <v>18626.445100000001</v>
      </c>
      <c r="AA294" s="73">
        <v>14094.0224</v>
      </c>
      <c r="AB294" s="73">
        <v>6232.9920000000002</v>
      </c>
      <c r="AC294" s="73"/>
      <c r="AD294" s="79">
        <v>12393.453100000001</v>
      </c>
      <c r="AE294" s="61"/>
      <c r="AF294" s="61"/>
      <c r="AG294" s="67">
        <f t="shared" si="48"/>
        <v>13038.511569999999</v>
      </c>
      <c r="AH294" s="67">
        <f t="shared" si="49"/>
        <v>4363.0944</v>
      </c>
      <c r="AI294" s="79">
        <v>4830</v>
      </c>
      <c r="AJ294" s="79">
        <v>0</v>
      </c>
      <c r="AK294" s="79">
        <v>4830</v>
      </c>
      <c r="AL294" s="79"/>
      <c r="AM294" s="79"/>
      <c r="AN294" s="79"/>
      <c r="AO294" s="79"/>
      <c r="AP294" s="79"/>
      <c r="AQ294" s="79" t="s">
        <v>246</v>
      </c>
      <c r="AR294" s="79"/>
      <c r="AS294" s="55">
        <v>3220</v>
      </c>
      <c r="AT294" s="55">
        <v>3450</v>
      </c>
      <c r="AU294" s="93" t="s">
        <v>93</v>
      </c>
      <c r="AV294" s="55"/>
      <c r="AW294" s="94">
        <v>4988.5115699999997</v>
      </c>
      <c r="AX294" s="94">
        <v>913.09439999999995</v>
      </c>
      <c r="AY294" s="95" t="s">
        <v>93</v>
      </c>
      <c r="AZ294" s="95"/>
      <c r="BA294" s="95"/>
      <c r="BB294" s="100"/>
      <c r="BC294" s="95"/>
      <c r="BD294" s="95"/>
      <c r="BE294" s="95"/>
      <c r="BF294" s="95"/>
      <c r="BG294" s="95"/>
      <c r="BH294" s="95"/>
      <c r="BI294" s="95"/>
      <c r="BJ294" s="43">
        <v>3450</v>
      </c>
      <c r="BK294" s="43">
        <v>913.09439999999995</v>
      </c>
      <c r="BL294" s="43"/>
      <c r="BM294" s="43">
        <v>3450</v>
      </c>
      <c r="BN294" s="43">
        <v>0</v>
      </c>
      <c r="BO294" s="43"/>
      <c r="BP294" s="43"/>
      <c r="BQ294" s="43"/>
      <c r="BR294" s="43"/>
      <c r="BS294" s="43"/>
      <c r="BT294" s="43">
        <f t="shared" si="50"/>
        <v>3450</v>
      </c>
      <c r="BU294" s="106" t="s">
        <v>1187</v>
      </c>
      <c r="BV294" s="106" t="s">
        <v>1077</v>
      </c>
      <c r="BW294" s="107">
        <f t="shared" si="51"/>
        <v>15843.453100000001</v>
      </c>
      <c r="BX294" s="107">
        <f t="shared" si="52"/>
        <v>7861.0303999999996</v>
      </c>
      <c r="BY294" s="107">
        <f t="shared" si="53"/>
        <v>7861.0303999999996</v>
      </c>
      <c r="BZ294" s="107"/>
      <c r="CA294" s="110"/>
      <c r="CB294" s="143" t="e">
        <f>VLOOKUP(D294,'[2]附表2-2'!$C$18:$C$185,1,FALSE)</f>
        <v>#N/A</v>
      </c>
      <c r="CC294" s="16"/>
    </row>
    <row r="295" spans="1:82" s="17" customFormat="1" ht="36">
      <c r="A295" s="28">
        <v>291</v>
      </c>
      <c r="B295" s="28" t="s">
        <v>300</v>
      </c>
      <c r="C295" s="28" t="s">
        <v>1677</v>
      </c>
      <c r="D295" s="30" t="s">
        <v>1678</v>
      </c>
      <c r="E295" s="31" t="s">
        <v>1679</v>
      </c>
      <c r="F295" s="31" t="s">
        <v>1680</v>
      </c>
      <c r="G295" s="32"/>
      <c r="H295" s="32"/>
      <c r="I295" s="38" t="s">
        <v>478</v>
      </c>
      <c r="J295" s="39" t="s">
        <v>87</v>
      </c>
      <c r="K295" s="40" t="s">
        <v>88</v>
      </c>
      <c r="L295" s="38"/>
      <c r="M295" s="53" t="s">
        <v>134</v>
      </c>
      <c r="N295" s="42" t="s">
        <v>90</v>
      </c>
      <c r="O295" s="43">
        <v>39.5</v>
      </c>
      <c r="P295" s="93">
        <v>40</v>
      </c>
      <c r="Q295" s="89"/>
      <c r="R295" s="89">
        <v>40</v>
      </c>
      <c r="S295" s="48"/>
      <c r="T295" s="48"/>
      <c r="U295" s="48"/>
      <c r="V295" s="55">
        <v>2020</v>
      </c>
      <c r="W295" s="55">
        <v>2022</v>
      </c>
      <c r="X295" s="72" t="s">
        <v>1681</v>
      </c>
      <c r="Y295" s="72" t="s">
        <v>1682</v>
      </c>
      <c r="Z295" s="73">
        <v>56853</v>
      </c>
      <c r="AA295" s="73">
        <v>40223.370699999999</v>
      </c>
      <c r="AB295" s="73">
        <v>13675</v>
      </c>
      <c r="AC295" s="73"/>
      <c r="AD295" s="79">
        <v>43178</v>
      </c>
      <c r="AE295" s="67"/>
      <c r="AF295" s="67"/>
      <c r="AG295" s="67">
        <f t="shared" si="48"/>
        <v>23775.9</v>
      </c>
      <c r="AH295" s="67">
        <f t="shared" si="49"/>
        <v>4102.5</v>
      </c>
      <c r="AI295" s="79"/>
      <c r="AJ295" s="79"/>
      <c r="AK295" s="79"/>
      <c r="AL295" s="79"/>
      <c r="AM295" s="79"/>
      <c r="AN295" s="79"/>
      <c r="AO295" s="79"/>
      <c r="AP295" s="79"/>
      <c r="AQ295" s="79"/>
      <c r="AR295" s="79"/>
      <c r="AS295" s="55">
        <v>4480</v>
      </c>
      <c r="AT295" s="55">
        <v>960</v>
      </c>
      <c r="AU295" s="93" t="s">
        <v>246</v>
      </c>
      <c r="AV295" s="55"/>
      <c r="AW295" s="94">
        <v>2240</v>
      </c>
      <c r="AX295" s="94">
        <v>1440</v>
      </c>
      <c r="AY295" s="95" t="s">
        <v>246</v>
      </c>
      <c r="AZ295" s="95"/>
      <c r="BA295" s="95">
        <v>17055.900000000001</v>
      </c>
      <c r="BB295" s="100">
        <v>1702.5</v>
      </c>
      <c r="BC295" s="95" t="s">
        <v>93</v>
      </c>
      <c r="BD295" s="95"/>
      <c r="BE295" s="95"/>
      <c r="BF295" s="95"/>
      <c r="BG295" s="95"/>
      <c r="BH295" s="95"/>
      <c r="BI295" s="95"/>
      <c r="BJ295" s="43">
        <v>1887</v>
      </c>
      <c r="BK295" s="43">
        <v>2215.5</v>
      </c>
      <c r="BL295" s="43"/>
      <c r="BM295" s="43">
        <v>1887</v>
      </c>
      <c r="BN295" s="43">
        <v>0</v>
      </c>
      <c r="BO295" s="43"/>
      <c r="BP295" s="43"/>
      <c r="BQ295" s="43"/>
      <c r="BR295" s="43"/>
      <c r="BS295" s="43"/>
      <c r="BT295" s="43">
        <f t="shared" si="50"/>
        <v>1887</v>
      </c>
      <c r="BU295" s="106" t="s">
        <v>1187</v>
      </c>
      <c r="BV295" s="106" t="s">
        <v>1077</v>
      </c>
      <c r="BW295" s="107">
        <f t="shared" si="51"/>
        <v>45065</v>
      </c>
      <c r="BX295" s="107">
        <f t="shared" si="52"/>
        <v>26548.370699999999</v>
      </c>
      <c r="BY295" s="107">
        <f t="shared" si="53"/>
        <v>26548.370699999999</v>
      </c>
      <c r="BZ295" s="107"/>
      <c r="CA295" s="110"/>
      <c r="CB295" s="143" t="e">
        <f>VLOOKUP(D295,'[2]附表2-2'!$C$18:$C$185,1,FALSE)</f>
        <v>#N/A</v>
      </c>
      <c r="CC295" s="16"/>
      <c r="CD295" s="16">
        <f>BI295/Z295</f>
        <v>0</v>
      </c>
    </row>
    <row r="296" spans="1:82" s="17" customFormat="1" ht="36">
      <c r="A296" s="28">
        <v>292</v>
      </c>
      <c r="B296" s="28" t="s">
        <v>300</v>
      </c>
      <c r="C296" s="28" t="s">
        <v>1819</v>
      </c>
      <c r="D296" s="30" t="s">
        <v>1820</v>
      </c>
      <c r="E296" s="31" t="s">
        <v>1820</v>
      </c>
      <c r="F296" s="31" t="s">
        <v>1820</v>
      </c>
      <c r="G296" s="32"/>
      <c r="H296" s="32"/>
      <c r="I296" s="38" t="s">
        <v>478</v>
      </c>
      <c r="J296" s="39" t="s">
        <v>87</v>
      </c>
      <c r="K296" s="213" t="s">
        <v>88</v>
      </c>
      <c r="L296" s="47"/>
      <c r="M296" s="214" t="s">
        <v>134</v>
      </c>
      <c r="N296" s="42" t="s">
        <v>119</v>
      </c>
      <c r="O296" s="43">
        <v>3.4540000000000002</v>
      </c>
      <c r="P296" s="78">
        <v>4</v>
      </c>
      <c r="Q296" s="78"/>
      <c r="R296" s="78">
        <v>4</v>
      </c>
      <c r="S296" s="93"/>
      <c r="T296" s="93"/>
      <c r="U296" s="93"/>
      <c r="V296" s="55">
        <v>2020</v>
      </c>
      <c r="W296" s="55">
        <v>2021</v>
      </c>
      <c r="X296" s="71"/>
      <c r="Y296" s="72"/>
      <c r="Z296" s="73">
        <v>3200</v>
      </c>
      <c r="AA296" s="73">
        <v>2176</v>
      </c>
      <c r="AB296" s="73">
        <v>800</v>
      </c>
      <c r="AC296" s="73"/>
      <c r="AD296" s="67">
        <v>2400</v>
      </c>
      <c r="AE296" s="67"/>
      <c r="AF296" s="67"/>
      <c r="AG296" s="67">
        <f t="shared" si="48"/>
        <v>960</v>
      </c>
      <c r="AH296" s="67">
        <f t="shared" si="49"/>
        <v>0</v>
      </c>
      <c r="AI296" s="79"/>
      <c r="AJ296" s="79"/>
      <c r="AK296" s="79"/>
      <c r="AL296" s="79"/>
      <c r="AM296" s="79"/>
      <c r="AN296" s="79"/>
      <c r="AO296" s="79"/>
      <c r="AP296" s="79"/>
      <c r="AQ296" s="79"/>
      <c r="AR296" s="79"/>
      <c r="AS296" s="55"/>
      <c r="AT296" s="55"/>
      <c r="AU296" s="93"/>
      <c r="AV296" s="55"/>
      <c r="AW296" s="94">
        <v>960</v>
      </c>
      <c r="AX296" s="94">
        <v>240</v>
      </c>
      <c r="AY296" s="95" t="s">
        <v>246</v>
      </c>
      <c r="AZ296" s="95"/>
      <c r="BA296" s="95"/>
      <c r="BB296" s="100">
        <v>-240</v>
      </c>
      <c r="BC296" s="95" t="s">
        <v>1187</v>
      </c>
      <c r="BD296" s="95"/>
      <c r="BE296" s="95"/>
      <c r="BF296" s="95"/>
      <c r="BG296" s="95"/>
      <c r="BH296" s="95"/>
      <c r="BI296" s="95"/>
      <c r="BJ296" s="43">
        <v>0</v>
      </c>
      <c r="BK296" s="43">
        <v>0</v>
      </c>
      <c r="BL296" s="43"/>
      <c r="BM296" s="43">
        <v>0</v>
      </c>
      <c r="BN296" s="43">
        <v>0</v>
      </c>
      <c r="BO296" s="43"/>
      <c r="BP296" s="43"/>
      <c r="BQ296" s="43"/>
      <c r="BR296" s="43"/>
      <c r="BS296" s="43"/>
      <c r="BT296" s="43">
        <f t="shared" si="50"/>
        <v>0</v>
      </c>
      <c r="BU296" s="106" t="s">
        <v>1187</v>
      </c>
      <c r="BV296" s="106" t="s">
        <v>1077</v>
      </c>
      <c r="BW296" s="107">
        <f t="shared" si="51"/>
        <v>2400</v>
      </c>
      <c r="BX296" s="107">
        <f t="shared" si="52"/>
        <v>1376</v>
      </c>
      <c r="BY296" s="107">
        <f t="shared" si="53"/>
        <v>1376</v>
      </c>
      <c r="BZ296" s="107"/>
      <c r="CA296" s="110"/>
      <c r="CB296" s="143" t="e">
        <f>VLOOKUP(D296,'[2]附表2-2'!$C$18:$C$185,1,FALSE)</f>
        <v>#N/A</v>
      </c>
      <c r="CC296" s="16"/>
      <c r="CD296" s="16">
        <f>BI296/Z296</f>
        <v>0</v>
      </c>
    </row>
    <row r="297" spans="1:82" s="17" customFormat="1" ht="60">
      <c r="A297" s="28">
        <v>293</v>
      </c>
      <c r="B297" s="28" t="s">
        <v>300</v>
      </c>
      <c r="C297" s="28" t="s">
        <v>1294</v>
      </c>
      <c r="D297" s="30" t="s">
        <v>1756</v>
      </c>
      <c r="E297" s="31" t="s">
        <v>1757</v>
      </c>
      <c r="F297" s="31" t="s">
        <v>1758</v>
      </c>
      <c r="G297" s="32"/>
      <c r="H297" s="32"/>
      <c r="I297" s="38" t="s">
        <v>478</v>
      </c>
      <c r="J297" s="39" t="s">
        <v>87</v>
      </c>
      <c r="K297" s="40" t="s">
        <v>88</v>
      </c>
      <c r="L297" s="38"/>
      <c r="M297" s="129" t="s">
        <v>134</v>
      </c>
      <c r="N297" s="42" t="s">
        <v>90</v>
      </c>
      <c r="O297" s="43">
        <v>8.6240000000000006</v>
      </c>
      <c r="P297" s="93">
        <v>8.3800000000000008</v>
      </c>
      <c r="Q297" s="89"/>
      <c r="R297" s="89">
        <v>8.07</v>
      </c>
      <c r="S297" s="48"/>
      <c r="T297" s="48">
        <v>310</v>
      </c>
      <c r="U297" s="48"/>
      <c r="V297" s="62">
        <v>2019</v>
      </c>
      <c r="W297" s="55">
        <v>2022</v>
      </c>
      <c r="X297" s="71" t="s">
        <v>1759</v>
      </c>
      <c r="Y297" s="75" t="s">
        <v>1760</v>
      </c>
      <c r="Z297" s="73">
        <v>16852.86</v>
      </c>
      <c r="AA297" s="73">
        <v>11709.874599999999</v>
      </c>
      <c r="AB297" s="73">
        <v>3537</v>
      </c>
      <c r="AC297" s="73"/>
      <c r="AD297" s="79">
        <v>13315.86</v>
      </c>
      <c r="AE297" s="67"/>
      <c r="AF297" s="67"/>
      <c r="AG297" s="67">
        <f t="shared" si="48"/>
        <v>6860</v>
      </c>
      <c r="AH297" s="67">
        <f t="shared" si="49"/>
        <v>0</v>
      </c>
      <c r="AI297" s="79"/>
      <c r="AJ297" s="79"/>
      <c r="AK297" s="79"/>
      <c r="AL297" s="79"/>
      <c r="AM297" s="79"/>
      <c r="AN297" s="79"/>
      <c r="AO297" s="79"/>
      <c r="AP297" s="79"/>
      <c r="AQ297" s="79"/>
      <c r="AR297" s="79"/>
      <c r="AS297" s="55">
        <v>1960</v>
      </c>
      <c r="AT297" s="55">
        <v>405</v>
      </c>
      <c r="AU297" s="93" t="s">
        <v>246</v>
      </c>
      <c r="AV297" s="55"/>
      <c r="AW297" s="94">
        <v>4900</v>
      </c>
      <c r="AX297" s="94">
        <v>2071</v>
      </c>
      <c r="AY297" s="95" t="s">
        <v>93</v>
      </c>
      <c r="AZ297" s="95"/>
      <c r="BA297" s="95"/>
      <c r="BB297" s="100">
        <v>-2476</v>
      </c>
      <c r="BC297" s="95" t="s">
        <v>1187</v>
      </c>
      <c r="BD297" s="95"/>
      <c r="BE297" s="95"/>
      <c r="BF297" s="95"/>
      <c r="BG297" s="95"/>
      <c r="BH297" s="95"/>
      <c r="BI297" s="95">
        <f>VLOOKUP(D297,'部省规划资金拨付（年报数据）'!$C$8:'部省规划资金拨付（年报数据）'!$BE$464,18,FALSE)</f>
        <v>2060</v>
      </c>
      <c r="BJ297" s="43">
        <v>0</v>
      </c>
      <c r="BK297" s="43">
        <v>0</v>
      </c>
      <c r="BL297" s="43"/>
      <c r="BM297" s="43">
        <v>0</v>
      </c>
      <c r="BN297" s="43">
        <v>0</v>
      </c>
      <c r="BO297" s="43"/>
      <c r="BP297" s="43"/>
      <c r="BQ297" s="43"/>
      <c r="BR297" s="43"/>
      <c r="BS297" s="43"/>
      <c r="BT297" s="43">
        <f t="shared" si="50"/>
        <v>0</v>
      </c>
      <c r="BU297" s="106" t="s">
        <v>1187</v>
      </c>
      <c r="BV297" s="106" t="s">
        <v>1077</v>
      </c>
      <c r="BW297" s="107">
        <f t="shared" si="51"/>
        <v>11255.86</v>
      </c>
      <c r="BX297" s="107">
        <f t="shared" si="52"/>
        <v>8172.8745999999992</v>
      </c>
      <c r="BY297" s="107">
        <f t="shared" si="53"/>
        <v>8172.8745999999992</v>
      </c>
      <c r="BZ297" s="107"/>
      <c r="CA297" s="110" t="s">
        <v>1761</v>
      </c>
      <c r="CB297" s="143" t="e">
        <f>VLOOKUP(D297,'[2]附表2-2'!$C$18:$C$185,1,FALSE)</f>
        <v>#N/A</v>
      </c>
      <c r="CC297" s="16"/>
      <c r="CD297" s="16">
        <f>BI297/Z297</f>
        <v>0.1222344456667889</v>
      </c>
    </row>
    <row r="298" spans="1:82" s="17" customFormat="1" ht="60">
      <c r="A298" s="28">
        <v>294</v>
      </c>
      <c r="B298" s="28" t="s">
        <v>300</v>
      </c>
      <c r="C298" s="28" t="s">
        <v>1294</v>
      </c>
      <c r="D298" s="30" t="s">
        <v>1762</v>
      </c>
      <c r="E298" s="31" t="s">
        <v>1757</v>
      </c>
      <c r="F298" s="31" t="s">
        <v>1763</v>
      </c>
      <c r="G298" s="32"/>
      <c r="H298" s="32"/>
      <c r="I298" s="38" t="s">
        <v>478</v>
      </c>
      <c r="J298" s="39" t="s">
        <v>87</v>
      </c>
      <c r="K298" s="213" t="s">
        <v>88</v>
      </c>
      <c r="L298" s="38"/>
      <c r="M298" s="214" t="s">
        <v>134</v>
      </c>
      <c r="N298" s="42" t="s">
        <v>90</v>
      </c>
      <c r="O298" s="43">
        <v>14.41</v>
      </c>
      <c r="P298" s="93">
        <v>14.098000000000001</v>
      </c>
      <c r="Q298" s="78">
        <v>13.842840000000001</v>
      </c>
      <c r="R298" s="78"/>
      <c r="S298" s="48"/>
      <c r="T298" s="48">
        <v>255.16</v>
      </c>
      <c r="U298" s="48"/>
      <c r="V298" s="89">
        <v>2020</v>
      </c>
      <c r="W298" s="55">
        <v>2022</v>
      </c>
      <c r="X298" s="71" t="s">
        <v>1764</v>
      </c>
      <c r="Y298" s="72" t="s">
        <v>1765</v>
      </c>
      <c r="Z298" s="73">
        <v>44216</v>
      </c>
      <c r="AA298" s="73">
        <v>27250</v>
      </c>
      <c r="AB298" s="73">
        <v>5639.2</v>
      </c>
      <c r="AC298" s="73"/>
      <c r="AD298" s="67">
        <v>38576.800000000003</v>
      </c>
      <c r="AE298" s="67"/>
      <c r="AF298" s="67"/>
      <c r="AG298" s="67">
        <f t="shared" si="48"/>
        <v>22108</v>
      </c>
      <c r="AH298" s="67">
        <f t="shared" si="49"/>
        <v>0</v>
      </c>
      <c r="AI298" s="79"/>
      <c r="AJ298" s="79"/>
      <c r="AK298" s="79"/>
      <c r="AL298" s="79"/>
      <c r="AM298" s="79"/>
      <c r="AN298" s="79"/>
      <c r="AO298" s="79"/>
      <c r="AP298" s="79"/>
      <c r="AQ298" s="79"/>
      <c r="AR298" s="79"/>
      <c r="AS298" s="55"/>
      <c r="AT298" s="55"/>
      <c r="AU298" s="93"/>
      <c r="AV298" s="55"/>
      <c r="AW298" s="94">
        <v>22108</v>
      </c>
      <c r="AX298" s="94">
        <v>1691.76</v>
      </c>
      <c r="AY298" s="95" t="s">
        <v>93</v>
      </c>
      <c r="AZ298" s="95"/>
      <c r="BA298" s="95"/>
      <c r="BB298" s="100">
        <v>-1691.76</v>
      </c>
      <c r="BC298" s="95" t="s">
        <v>1187</v>
      </c>
      <c r="BD298" s="95"/>
      <c r="BE298" s="95"/>
      <c r="BF298" s="95"/>
      <c r="BG298" s="95"/>
      <c r="BH298" s="95"/>
      <c r="BI298" s="95"/>
      <c r="BJ298" s="43">
        <v>0</v>
      </c>
      <c r="BK298" s="43">
        <v>0</v>
      </c>
      <c r="BL298" s="43"/>
      <c r="BM298" s="43">
        <v>0</v>
      </c>
      <c r="BN298" s="43">
        <v>0</v>
      </c>
      <c r="BO298" s="43"/>
      <c r="BP298" s="43"/>
      <c r="BQ298" s="43"/>
      <c r="BR298" s="43"/>
      <c r="BS298" s="43"/>
      <c r="BT298" s="43">
        <f t="shared" si="50"/>
        <v>0</v>
      </c>
      <c r="BU298" s="106" t="s">
        <v>1187</v>
      </c>
      <c r="BV298" s="106" t="s">
        <v>1077</v>
      </c>
      <c r="BW298" s="107">
        <f t="shared" si="51"/>
        <v>38576.800000000003</v>
      </c>
      <c r="BX298" s="107">
        <f t="shared" si="52"/>
        <v>21610.799999999999</v>
      </c>
      <c r="BY298" s="107">
        <f t="shared" si="53"/>
        <v>21610.799999999999</v>
      </c>
      <c r="BZ298" s="107"/>
      <c r="CA298" s="110" t="s">
        <v>1761</v>
      </c>
      <c r="CB298" s="143" t="e">
        <f>VLOOKUP(D298,'[2]附表2-2'!$C$18:$C$185,1,FALSE)</f>
        <v>#N/A</v>
      </c>
      <c r="CC298" s="16"/>
      <c r="CD298" s="16">
        <f>BI298/Z298</f>
        <v>0</v>
      </c>
    </row>
    <row r="299" spans="1:82" s="17" customFormat="1" ht="36" hidden="1">
      <c r="A299" s="28">
        <v>295</v>
      </c>
      <c r="B299" s="28" t="s">
        <v>331</v>
      </c>
      <c r="C299" s="28" t="s">
        <v>889</v>
      </c>
      <c r="D299" s="33" t="s">
        <v>1821</v>
      </c>
      <c r="E299" s="34" t="s">
        <v>1821</v>
      </c>
      <c r="F299" s="31" t="s">
        <v>1821</v>
      </c>
      <c r="G299" s="32"/>
      <c r="H299" s="32"/>
      <c r="I299" s="38" t="s">
        <v>478</v>
      </c>
      <c r="J299" s="39" t="s">
        <v>87</v>
      </c>
      <c r="K299" s="46" t="s">
        <v>140</v>
      </c>
      <c r="L299" s="38" t="s">
        <v>141</v>
      </c>
      <c r="M299" s="53" t="s">
        <v>134</v>
      </c>
      <c r="N299" s="42" t="s">
        <v>119</v>
      </c>
      <c r="O299" s="43">
        <v>5</v>
      </c>
      <c r="P299" s="48">
        <v>6</v>
      </c>
      <c r="Q299" s="61"/>
      <c r="R299" s="61">
        <v>6</v>
      </c>
      <c r="S299" s="61"/>
      <c r="T299" s="61"/>
      <c r="U299" s="61"/>
      <c r="V299" s="61">
        <v>2020</v>
      </c>
      <c r="W299" s="55">
        <v>2022</v>
      </c>
      <c r="X299" s="71"/>
      <c r="Y299" s="72"/>
      <c r="Z299" s="73">
        <v>4800</v>
      </c>
      <c r="AA299" s="73">
        <v>3264</v>
      </c>
      <c r="AB299" s="73">
        <v>1800</v>
      </c>
      <c r="AC299" s="73"/>
      <c r="AD299" s="48">
        <v>3000</v>
      </c>
      <c r="AE299" s="55"/>
      <c r="AF299" s="55"/>
      <c r="AG299" s="67">
        <f t="shared" si="48"/>
        <v>3360</v>
      </c>
      <c r="AH299" s="67">
        <f t="shared" si="49"/>
        <v>540</v>
      </c>
      <c r="AI299" s="48"/>
      <c r="AJ299" s="48"/>
      <c r="AK299" s="48"/>
      <c r="AL299" s="48"/>
      <c r="AM299" s="48"/>
      <c r="AN299" s="48"/>
      <c r="AO299" s="48"/>
      <c r="AP299" s="48"/>
      <c r="AQ299" s="48"/>
      <c r="AR299" s="48"/>
      <c r="AS299" s="61">
        <v>960</v>
      </c>
      <c r="AT299" s="61">
        <v>270</v>
      </c>
      <c r="AU299" s="48" t="s">
        <v>246</v>
      </c>
      <c r="AV299" s="61"/>
      <c r="AW299" s="94">
        <v>2400</v>
      </c>
      <c r="AX299" s="94">
        <v>270</v>
      </c>
      <c r="AY299" s="95" t="s">
        <v>93</v>
      </c>
      <c r="AZ299" s="95"/>
      <c r="BA299" s="95"/>
      <c r="BB299" s="100"/>
      <c r="BC299" s="95"/>
      <c r="BD299" s="95"/>
      <c r="BE299" s="95"/>
      <c r="BF299" s="95"/>
      <c r="BG299" s="95"/>
      <c r="BH299" s="95"/>
      <c r="BI299" s="95"/>
      <c r="BJ299" s="43">
        <v>0</v>
      </c>
      <c r="BK299" s="43">
        <v>540</v>
      </c>
      <c r="BL299" s="43"/>
      <c r="BM299" s="43">
        <v>0</v>
      </c>
      <c r="BN299" s="43">
        <v>0</v>
      </c>
      <c r="BO299" s="43"/>
      <c r="BP299" s="43"/>
      <c r="BQ299" s="43"/>
      <c r="BR299" s="43"/>
      <c r="BS299" s="43"/>
      <c r="BT299" s="43">
        <f t="shared" si="50"/>
        <v>0</v>
      </c>
      <c r="BU299" s="106" t="s">
        <v>1187</v>
      </c>
      <c r="BV299" s="106" t="s">
        <v>1077</v>
      </c>
      <c r="BW299" s="107">
        <f t="shared" si="51"/>
        <v>3000</v>
      </c>
      <c r="BX299" s="107">
        <f t="shared" si="52"/>
        <v>1464</v>
      </c>
      <c r="BY299" s="107">
        <f t="shared" si="53"/>
        <v>1464</v>
      </c>
      <c r="BZ299" s="107"/>
      <c r="CA299" s="110"/>
      <c r="CB299" s="143" t="e">
        <f>VLOOKUP(D299,'[2]附表2-2'!$C$18:$C$185,1,FALSE)</f>
        <v>#N/A</v>
      </c>
      <c r="CC299" s="16"/>
    </row>
    <row r="300" spans="1:82" s="17" customFormat="1" ht="36" hidden="1">
      <c r="A300" s="28">
        <v>296</v>
      </c>
      <c r="B300" s="28" t="s">
        <v>344</v>
      </c>
      <c r="C300" s="28" t="s">
        <v>345</v>
      </c>
      <c r="D300" s="30" t="s">
        <v>1822</v>
      </c>
      <c r="E300" s="31" t="s">
        <v>1822</v>
      </c>
      <c r="F300" s="31" t="s">
        <v>1823</v>
      </c>
      <c r="G300" s="32" t="s">
        <v>1824</v>
      </c>
      <c r="H300" s="32"/>
      <c r="I300" s="38" t="s">
        <v>478</v>
      </c>
      <c r="J300" s="39" t="s">
        <v>87</v>
      </c>
      <c r="K300" s="49" t="s">
        <v>140</v>
      </c>
      <c r="L300" s="38" t="s">
        <v>141</v>
      </c>
      <c r="M300" s="50" t="s">
        <v>89</v>
      </c>
      <c r="N300" s="42" t="s">
        <v>90</v>
      </c>
      <c r="O300" s="43">
        <v>22</v>
      </c>
      <c r="P300" s="67">
        <v>22</v>
      </c>
      <c r="Q300" s="50">
        <v>22</v>
      </c>
      <c r="R300" s="50"/>
      <c r="S300" s="50"/>
      <c r="T300" s="41"/>
      <c r="U300" s="41"/>
      <c r="V300" s="50">
        <v>2020</v>
      </c>
      <c r="W300" s="55">
        <v>2022</v>
      </c>
      <c r="X300" s="71" t="s">
        <v>1825</v>
      </c>
      <c r="Y300" s="72" t="s">
        <v>1826</v>
      </c>
      <c r="Z300" s="73">
        <v>93490</v>
      </c>
      <c r="AA300" s="73">
        <v>63224</v>
      </c>
      <c r="AB300" s="73">
        <v>14300</v>
      </c>
      <c r="AC300" s="73"/>
      <c r="AD300" s="67">
        <v>79190</v>
      </c>
      <c r="AE300" s="55"/>
      <c r="AF300" s="55"/>
      <c r="AG300" s="67">
        <f t="shared" si="48"/>
        <v>10000</v>
      </c>
      <c r="AH300" s="67">
        <f t="shared" si="49"/>
        <v>4290</v>
      </c>
      <c r="AI300" s="79"/>
      <c r="AJ300" s="79"/>
      <c r="AK300" s="79"/>
      <c r="AL300" s="79"/>
      <c r="AM300" s="79"/>
      <c r="AN300" s="79"/>
      <c r="AO300" s="79"/>
      <c r="AP300" s="79"/>
      <c r="AQ300" s="79"/>
      <c r="AR300" s="79"/>
      <c r="AS300" s="62"/>
      <c r="AT300" s="55"/>
      <c r="AU300" s="93"/>
      <c r="AV300" s="55"/>
      <c r="AW300" s="94">
        <v>5000</v>
      </c>
      <c r="AX300" s="94">
        <v>4290</v>
      </c>
      <c r="AY300" s="95" t="s">
        <v>246</v>
      </c>
      <c r="AZ300" s="95"/>
      <c r="BA300" s="95">
        <v>5000</v>
      </c>
      <c r="BB300" s="100"/>
      <c r="BC300" s="95" t="s">
        <v>93</v>
      </c>
      <c r="BD300" s="95"/>
      <c r="BE300" s="95"/>
      <c r="BF300" s="95"/>
      <c r="BG300" s="95"/>
      <c r="BH300" s="95"/>
      <c r="BI300" s="95"/>
      <c r="BJ300" s="43">
        <v>1973</v>
      </c>
      <c r="BK300" s="43">
        <v>2317</v>
      </c>
      <c r="BL300" s="43"/>
      <c r="BM300" s="43">
        <v>1973</v>
      </c>
      <c r="BN300" s="43">
        <v>0</v>
      </c>
      <c r="BO300" s="43"/>
      <c r="BP300" s="43"/>
      <c r="BQ300" s="43"/>
      <c r="BR300" s="43"/>
      <c r="BS300" s="43"/>
      <c r="BT300" s="43">
        <f t="shared" si="50"/>
        <v>1973</v>
      </c>
      <c r="BU300" s="106" t="s">
        <v>1187</v>
      </c>
      <c r="BV300" s="106" t="s">
        <v>1077</v>
      </c>
      <c r="BW300" s="107">
        <f t="shared" si="51"/>
        <v>81163</v>
      </c>
      <c r="BX300" s="107">
        <f t="shared" si="52"/>
        <v>48924</v>
      </c>
      <c r="BY300" s="107">
        <f t="shared" si="53"/>
        <v>48924</v>
      </c>
      <c r="BZ300" s="107"/>
      <c r="CA300" s="110"/>
      <c r="CB300" s="143" t="e">
        <f>VLOOKUP(D300,'[2]附表2-2'!$C$18:$C$185,1,FALSE)</f>
        <v>#N/A</v>
      </c>
      <c r="CC300" s="16"/>
    </row>
    <row r="301" spans="1:82" s="17" customFormat="1" ht="36" hidden="1">
      <c r="A301" s="28">
        <v>297</v>
      </c>
      <c r="B301" s="28" t="s">
        <v>344</v>
      </c>
      <c r="C301" s="28" t="s">
        <v>362</v>
      </c>
      <c r="D301" s="30" t="s">
        <v>1827</v>
      </c>
      <c r="E301" s="31" t="s">
        <v>1827</v>
      </c>
      <c r="F301" s="31" t="s">
        <v>1827</v>
      </c>
      <c r="G301" s="32"/>
      <c r="H301" s="32"/>
      <c r="I301" s="38" t="s">
        <v>478</v>
      </c>
      <c r="J301" s="39" t="s">
        <v>87</v>
      </c>
      <c r="K301" s="49" t="s">
        <v>140</v>
      </c>
      <c r="L301" s="38" t="s">
        <v>141</v>
      </c>
      <c r="M301" s="215" t="s">
        <v>165</v>
      </c>
      <c r="N301" s="42" t="s">
        <v>119</v>
      </c>
      <c r="O301" s="43">
        <v>6</v>
      </c>
      <c r="P301" s="67">
        <v>5.7519999999999998</v>
      </c>
      <c r="Q301" s="78"/>
      <c r="R301" s="78">
        <v>5.7519999999999998</v>
      </c>
      <c r="S301" s="78"/>
      <c r="T301" s="93"/>
      <c r="U301" s="93"/>
      <c r="V301" s="62">
        <v>2019</v>
      </c>
      <c r="W301" s="62">
        <v>2021</v>
      </c>
      <c r="X301" s="72" t="s">
        <v>1828</v>
      </c>
      <c r="Y301" s="72" t="s">
        <v>1829</v>
      </c>
      <c r="Z301" s="73">
        <v>4200</v>
      </c>
      <c r="AA301" s="73">
        <v>3141.7184999999999</v>
      </c>
      <c r="AB301" s="73">
        <v>1725.6</v>
      </c>
      <c r="AC301" s="73"/>
      <c r="AD301" s="67">
        <v>2474.4</v>
      </c>
      <c r="AE301" s="55"/>
      <c r="AF301" s="55"/>
      <c r="AG301" s="67">
        <f t="shared" si="48"/>
        <v>4200</v>
      </c>
      <c r="AH301" s="67">
        <f t="shared" si="49"/>
        <v>540</v>
      </c>
      <c r="AI301" s="79"/>
      <c r="AJ301" s="79"/>
      <c r="AK301" s="79"/>
      <c r="AL301" s="79"/>
      <c r="AM301" s="79"/>
      <c r="AN301" s="79"/>
      <c r="AO301" s="79"/>
      <c r="AP301" s="79"/>
      <c r="AQ301" s="79"/>
      <c r="AR301" s="79"/>
      <c r="AS301" s="62"/>
      <c r="AT301" s="55"/>
      <c r="AU301" s="93"/>
      <c r="AV301" s="55"/>
      <c r="AW301" s="94">
        <v>1260</v>
      </c>
      <c r="AX301" s="94">
        <v>540</v>
      </c>
      <c r="AY301" s="95" t="s">
        <v>246</v>
      </c>
      <c r="AZ301" s="95"/>
      <c r="BA301" s="95">
        <v>2940</v>
      </c>
      <c r="BB301" s="100"/>
      <c r="BC301" s="95" t="s">
        <v>93</v>
      </c>
      <c r="BD301" s="95"/>
      <c r="BE301" s="95"/>
      <c r="BF301" s="95"/>
      <c r="BG301" s="95"/>
      <c r="BH301" s="95"/>
      <c r="BI301" s="95">
        <f>VLOOKUP(D301,'部省规划资金拨付（年报数据）'!$C$8:'部省规划资金拨付（年报数据）'!$BE$464,18,FALSE)</f>
        <v>1690</v>
      </c>
      <c r="BJ301" s="43">
        <v>248</v>
      </c>
      <c r="BK301" s="43">
        <v>292</v>
      </c>
      <c r="BL301" s="43"/>
      <c r="BM301" s="43">
        <v>248</v>
      </c>
      <c r="BN301" s="43">
        <v>0</v>
      </c>
      <c r="BO301" s="43"/>
      <c r="BP301" s="43"/>
      <c r="BQ301" s="43"/>
      <c r="BR301" s="43"/>
      <c r="BS301" s="43"/>
      <c r="BT301" s="43">
        <f t="shared" si="50"/>
        <v>248</v>
      </c>
      <c r="BU301" s="106" t="s">
        <v>1187</v>
      </c>
      <c r="BV301" s="106" t="s">
        <v>1077</v>
      </c>
      <c r="BW301" s="107">
        <f t="shared" si="51"/>
        <v>1032.4000000000001</v>
      </c>
      <c r="BX301" s="107">
        <f t="shared" si="52"/>
        <v>1416.1185</v>
      </c>
      <c r="BY301" s="107">
        <f t="shared" si="53"/>
        <v>1032.4000000000001</v>
      </c>
      <c r="BZ301" s="107"/>
      <c r="CA301" s="110"/>
      <c r="CB301" s="143" t="e">
        <f>VLOOKUP(D301,'[2]附表2-2'!$C$18:$C$185,1,FALSE)</f>
        <v>#N/A</v>
      </c>
      <c r="CC301" s="16"/>
    </row>
    <row r="302" spans="1:82" s="17" customFormat="1" ht="36" hidden="1">
      <c r="A302" s="28">
        <v>298</v>
      </c>
      <c r="B302" s="28" t="s">
        <v>371</v>
      </c>
      <c r="C302" s="28" t="s">
        <v>378</v>
      </c>
      <c r="D302" s="30" t="s">
        <v>1744</v>
      </c>
      <c r="E302" s="31" t="s">
        <v>1744</v>
      </c>
      <c r="F302" s="31" t="s">
        <v>1745</v>
      </c>
      <c r="G302" s="32"/>
      <c r="H302" s="32"/>
      <c r="I302" s="38" t="s">
        <v>478</v>
      </c>
      <c r="J302" s="39" t="s">
        <v>87</v>
      </c>
      <c r="K302" s="44" t="s">
        <v>140</v>
      </c>
      <c r="L302" s="38" t="s">
        <v>141</v>
      </c>
      <c r="M302" s="41" t="s">
        <v>89</v>
      </c>
      <c r="N302" s="42" t="s">
        <v>90</v>
      </c>
      <c r="O302" s="43">
        <v>0.6</v>
      </c>
      <c r="P302" s="65">
        <v>1.3</v>
      </c>
      <c r="Q302" s="65"/>
      <c r="R302" s="65">
        <v>1</v>
      </c>
      <c r="S302" s="65"/>
      <c r="T302" s="65">
        <v>300</v>
      </c>
      <c r="U302" s="65"/>
      <c r="V302" s="65">
        <v>2020</v>
      </c>
      <c r="W302" s="55">
        <v>2022</v>
      </c>
      <c r="X302" s="72" t="s">
        <v>1746</v>
      </c>
      <c r="Y302" s="75"/>
      <c r="Z302" s="73">
        <v>3000</v>
      </c>
      <c r="AA302" s="73">
        <v>2040</v>
      </c>
      <c r="AB302" s="73">
        <v>1660</v>
      </c>
      <c r="AC302" s="73"/>
      <c r="AD302" s="79">
        <v>1340</v>
      </c>
      <c r="AE302" s="86"/>
      <c r="AF302" s="86"/>
      <c r="AG302" s="67">
        <f t="shared" si="48"/>
        <v>5100</v>
      </c>
      <c r="AH302" s="67">
        <f t="shared" si="49"/>
        <v>996</v>
      </c>
      <c r="AI302" s="88"/>
      <c r="AJ302" s="79"/>
      <c r="AK302" s="88"/>
      <c r="AL302" s="88"/>
      <c r="AM302" s="88"/>
      <c r="AN302" s="88"/>
      <c r="AO302" s="88"/>
      <c r="AP302" s="88"/>
      <c r="AQ302" s="88"/>
      <c r="AR302" s="55"/>
      <c r="AS302" s="55">
        <v>1800</v>
      </c>
      <c r="AT302" s="55">
        <v>996</v>
      </c>
      <c r="AU302" s="93" t="s">
        <v>93</v>
      </c>
      <c r="AV302" s="55"/>
      <c r="AW302" s="94">
        <v>300</v>
      </c>
      <c r="AX302" s="94"/>
      <c r="AY302" s="95" t="s">
        <v>93</v>
      </c>
      <c r="AZ302" s="95"/>
      <c r="BA302" s="95"/>
      <c r="BB302" s="100"/>
      <c r="BC302" s="95"/>
      <c r="BD302" s="95"/>
      <c r="BE302" s="103">
        <v>3000</v>
      </c>
      <c r="BF302" s="95"/>
      <c r="BG302" s="95"/>
      <c r="BH302" s="95"/>
      <c r="BI302" s="95"/>
      <c r="BJ302" s="43">
        <v>0</v>
      </c>
      <c r="BK302" s="43">
        <v>996</v>
      </c>
      <c r="BL302" s="43"/>
      <c r="BM302" s="43">
        <v>0</v>
      </c>
      <c r="BN302" s="43">
        <v>0</v>
      </c>
      <c r="BO302" s="43"/>
      <c r="BP302" s="43"/>
      <c r="BQ302" s="43"/>
      <c r="BR302" s="43"/>
      <c r="BS302" s="43"/>
      <c r="BT302" s="43">
        <f t="shared" si="50"/>
        <v>0</v>
      </c>
      <c r="BU302" s="106" t="s">
        <v>1187</v>
      </c>
      <c r="BV302" s="106" t="s">
        <v>1077</v>
      </c>
      <c r="BW302" s="107">
        <f t="shared" si="51"/>
        <v>1340</v>
      </c>
      <c r="BX302" s="107">
        <f t="shared" si="52"/>
        <v>380</v>
      </c>
      <c r="BY302" s="107">
        <f t="shared" si="53"/>
        <v>380</v>
      </c>
      <c r="BZ302" s="107"/>
      <c r="CA302" s="110"/>
      <c r="CB302" s="143" t="str">
        <f>VLOOKUP(D302,'[2]附表2-2'!$C$18:$C$185,1,FALSE)</f>
        <v>凤凰乌巢河大桥</v>
      </c>
      <c r="CC302" s="16">
        <v>300</v>
      </c>
    </row>
    <row r="303" spans="1:82" s="17" customFormat="1" ht="60" hidden="1">
      <c r="A303" s="28">
        <v>299</v>
      </c>
      <c r="B303" s="28" t="s">
        <v>371</v>
      </c>
      <c r="C303" s="28" t="s">
        <v>1052</v>
      </c>
      <c r="D303" s="30" t="s">
        <v>1830</v>
      </c>
      <c r="E303" s="31" t="s">
        <v>1625</v>
      </c>
      <c r="F303" s="31" t="s">
        <v>1626</v>
      </c>
      <c r="G303" s="32"/>
      <c r="H303" s="32"/>
      <c r="I303" s="38" t="s">
        <v>478</v>
      </c>
      <c r="J303" s="39" t="s">
        <v>87</v>
      </c>
      <c r="K303" s="44" t="s">
        <v>140</v>
      </c>
      <c r="L303" s="38" t="s">
        <v>141</v>
      </c>
      <c r="M303" s="41" t="s">
        <v>564</v>
      </c>
      <c r="N303" s="42" t="s">
        <v>90</v>
      </c>
      <c r="O303" s="55">
        <v>17</v>
      </c>
      <c r="P303" s="55">
        <v>17</v>
      </c>
      <c r="Q303" s="55"/>
      <c r="R303" s="55">
        <v>17</v>
      </c>
      <c r="S303" s="55"/>
      <c r="T303" s="55"/>
      <c r="U303" s="55"/>
      <c r="V303" s="55">
        <v>2020</v>
      </c>
      <c r="W303" s="55">
        <v>2022</v>
      </c>
      <c r="X303" s="71"/>
      <c r="Y303" s="75"/>
      <c r="Z303" s="73">
        <v>22347</v>
      </c>
      <c r="AA303" s="73">
        <v>15195.96</v>
      </c>
      <c r="AB303" s="73">
        <v>5160</v>
      </c>
      <c r="AC303" s="73"/>
      <c r="AD303" s="79">
        <v>17187</v>
      </c>
      <c r="AE303" s="67"/>
      <c r="AF303" s="67"/>
      <c r="AG303" s="67">
        <f t="shared" si="48"/>
        <v>6704.1</v>
      </c>
      <c r="AH303" s="67">
        <f t="shared" si="49"/>
        <v>1548</v>
      </c>
      <c r="AI303" s="79"/>
      <c r="AJ303" s="79"/>
      <c r="AK303" s="79"/>
      <c r="AL303" s="79"/>
      <c r="AM303" s="79"/>
      <c r="AN303" s="79"/>
      <c r="AO303" s="79"/>
      <c r="AP303" s="79"/>
      <c r="AQ303" s="79"/>
      <c r="AR303" s="79"/>
      <c r="AS303" s="55"/>
      <c r="AT303" s="55">
        <v>0</v>
      </c>
      <c r="AU303" s="93" t="s">
        <v>93</v>
      </c>
      <c r="AV303" s="55"/>
      <c r="AW303" s="94">
        <v>6704.1</v>
      </c>
      <c r="AX303" s="94">
        <v>1548</v>
      </c>
      <c r="AY303" s="95" t="s">
        <v>246</v>
      </c>
      <c r="AZ303" s="95"/>
      <c r="BA303" s="95"/>
      <c r="BB303" s="100"/>
      <c r="BC303" s="95"/>
      <c r="BD303" s="95"/>
      <c r="BE303" s="95"/>
      <c r="BF303" s="95"/>
      <c r="BG303" s="95"/>
      <c r="BH303" s="95"/>
      <c r="BI303" s="95"/>
      <c r="BJ303" s="43">
        <v>0</v>
      </c>
      <c r="BK303" s="43">
        <v>1548</v>
      </c>
      <c r="BL303" s="43"/>
      <c r="BM303" s="43">
        <v>0</v>
      </c>
      <c r="BN303" s="43">
        <v>0</v>
      </c>
      <c r="BO303" s="43"/>
      <c r="BP303" s="43"/>
      <c r="BQ303" s="43"/>
      <c r="BR303" s="43"/>
      <c r="BS303" s="43"/>
      <c r="BT303" s="43">
        <f t="shared" si="50"/>
        <v>0</v>
      </c>
      <c r="BU303" s="106" t="s">
        <v>1187</v>
      </c>
      <c r="BV303" s="106" t="s">
        <v>1077</v>
      </c>
      <c r="BW303" s="107">
        <f t="shared" si="51"/>
        <v>17187</v>
      </c>
      <c r="BX303" s="107">
        <f t="shared" si="52"/>
        <v>10035.959999999999</v>
      </c>
      <c r="BY303" s="107">
        <f t="shared" si="53"/>
        <v>10035.959999999999</v>
      </c>
      <c r="BZ303" s="107"/>
      <c r="CA303" s="110"/>
      <c r="CB303" s="143" t="e">
        <f>VLOOKUP(D303,'[2]附表2-2'!$C$18:$C$185,1,FALSE)</f>
        <v>#N/A</v>
      </c>
      <c r="CC303" s="16"/>
    </row>
    <row r="304" spans="1:82" s="17" customFormat="1" ht="36" hidden="1">
      <c r="A304" s="28">
        <v>300</v>
      </c>
      <c r="B304" s="28" t="s">
        <v>371</v>
      </c>
      <c r="C304" s="28" t="s">
        <v>389</v>
      </c>
      <c r="D304" s="30" t="s">
        <v>1831</v>
      </c>
      <c r="E304" s="31" t="s">
        <v>1832</v>
      </c>
      <c r="F304" s="31" t="s">
        <v>1833</v>
      </c>
      <c r="G304" s="32"/>
      <c r="H304" s="32"/>
      <c r="I304" s="38" t="s">
        <v>478</v>
      </c>
      <c r="J304" s="39" t="s">
        <v>87</v>
      </c>
      <c r="K304" s="44" t="s">
        <v>140</v>
      </c>
      <c r="L304" s="38" t="s">
        <v>141</v>
      </c>
      <c r="M304" s="41" t="s">
        <v>89</v>
      </c>
      <c r="N304" s="42" t="s">
        <v>90</v>
      </c>
      <c r="O304" s="43">
        <v>7.8</v>
      </c>
      <c r="P304" s="55">
        <v>7.81</v>
      </c>
      <c r="Q304" s="65">
        <v>7.81</v>
      </c>
      <c r="R304" s="65"/>
      <c r="S304" s="65"/>
      <c r="T304" s="65"/>
      <c r="U304" s="65"/>
      <c r="V304" s="65">
        <v>2020</v>
      </c>
      <c r="W304" s="55">
        <v>2022</v>
      </c>
      <c r="X304" s="71" t="s">
        <v>1834</v>
      </c>
      <c r="Y304" s="75" t="s">
        <v>1835</v>
      </c>
      <c r="Z304" s="73">
        <v>37473</v>
      </c>
      <c r="AA304" s="73">
        <v>30421.998200000002</v>
      </c>
      <c r="AB304" s="73">
        <v>5076.5</v>
      </c>
      <c r="AC304" s="73"/>
      <c r="AD304" s="79">
        <v>32396.5</v>
      </c>
      <c r="AE304" s="93"/>
      <c r="AF304" s="93"/>
      <c r="AG304" s="67">
        <f t="shared" si="48"/>
        <v>27850</v>
      </c>
      <c r="AH304" s="67">
        <f t="shared" si="49"/>
        <v>3900</v>
      </c>
      <c r="AI304" s="79">
        <v>16710</v>
      </c>
      <c r="AJ304" s="79">
        <v>0</v>
      </c>
      <c r="AK304" s="79">
        <v>16710</v>
      </c>
      <c r="AL304" s="79"/>
      <c r="AM304" s="79"/>
      <c r="AN304" s="79"/>
      <c r="AO304" s="79"/>
      <c r="AP304" s="79"/>
      <c r="AQ304" s="79" t="s">
        <v>246</v>
      </c>
      <c r="AR304" s="79"/>
      <c r="AS304" s="55">
        <v>11140</v>
      </c>
      <c r="AT304" s="55">
        <v>3900</v>
      </c>
      <c r="AU304" s="93" t="s">
        <v>93</v>
      </c>
      <c r="AV304" s="55"/>
      <c r="AW304" s="94"/>
      <c r="AX304" s="94"/>
      <c r="AY304" s="95" t="s">
        <v>93</v>
      </c>
      <c r="AZ304" s="95"/>
      <c r="BA304" s="95"/>
      <c r="BB304" s="100"/>
      <c r="BC304" s="95"/>
      <c r="BD304" s="95"/>
      <c r="BE304" s="95"/>
      <c r="BF304" s="95"/>
      <c r="BG304" s="95"/>
      <c r="BH304" s="95"/>
      <c r="BI304" s="95"/>
      <c r="BJ304" s="43">
        <v>0</v>
      </c>
      <c r="BK304" s="43">
        <v>3900</v>
      </c>
      <c r="BL304" s="43"/>
      <c r="BM304" s="43">
        <v>0</v>
      </c>
      <c r="BN304" s="43">
        <v>0</v>
      </c>
      <c r="BO304" s="43"/>
      <c r="BP304" s="43"/>
      <c r="BQ304" s="43"/>
      <c r="BR304" s="43"/>
      <c r="BS304" s="43"/>
      <c r="BT304" s="43">
        <f t="shared" si="50"/>
        <v>0</v>
      </c>
      <c r="BU304" s="106" t="s">
        <v>1187</v>
      </c>
      <c r="BV304" s="106" t="s">
        <v>1077</v>
      </c>
      <c r="BW304" s="107">
        <f t="shared" si="51"/>
        <v>32396.5</v>
      </c>
      <c r="BX304" s="107">
        <f t="shared" si="52"/>
        <v>25345.498200000002</v>
      </c>
      <c r="BY304" s="107">
        <f t="shared" si="53"/>
        <v>25345.498200000002</v>
      </c>
      <c r="BZ304" s="107"/>
      <c r="CA304" s="110"/>
      <c r="CB304" s="143" t="e">
        <f>VLOOKUP(D304,'[2]附表2-2'!$C$18:$C$185,1,FALSE)</f>
        <v>#N/A</v>
      </c>
      <c r="CC304" s="16"/>
    </row>
    <row r="305" spans="1:82" s="17" customFormat="1" ht="60" hidden="1">
      <c r="A305" s="28">
        <v>301</v>
      </c>
      <c r="B305" s="28" t="s">
        <v>79</v>
      </c>
      <c r="C305" s="28" t="s">
        <v>96</v>
      </c>
      <c r="D305" s="205" t="s">
        <v>1836</v>
      </c>
      <c r="E305" s="31" t="s">
        <v>1836</v>
      </c>
      <c r="F305" s="31" t="s">
        <v>1836</v>
      </c>
      <c r="G305" s="32" t="s">
        <v>1837</v>
      </c>
      <c r="H305" s="32" t="s">
        <v>1838</v>
      </c>
      <c r="I305" s="38" t="s">
        <v>478</v>
      </c>
      <c r="J305" s="39" t="s">
        <v>1839</v>
      </c>
      <c r="K305" s="54" t="s">
        <v>88</v>
      </c>
      <c r="L305" s="38"/>
      <c r="M305" s="41" t="s">
        <v>89</v>
      </c>
      <c r="N305" s="42"/>
      <c r="O305" s="57" t="s">
        <v>1840</v>
      </c>
      <c r="P305" s="55">
        <v>17</v>
      </c>
      <c r="Q305" s="62"/>
      <c r="R305" s="62">
        <v>10</v>
      </c>
      <c r="S305" s="62">
        <v>7</v>
      </c>
      <c r="T305" s="62"/>
      <c r="U305" s="62"/>
      <c r="V305" s="55">
        <v>2017</v>
      </c>
      <c r="W305" s="62">
        <v>2020</v>
      </c>
      <c r="X305" s="71" t="s">
        <v>101</v>
      </c>
      <c r="Y305" s="197"/>
      <c r="Z305" s="73">
        <v>8200</v>
      </c>
      <c r="AA305" s="73"/>
      <c r="AB305" s="73">
        <v>5100</v>
      </c>
      <c r="AC305" s="73">
        <v>4970</v>
      </c>
      <c r="AD305" s="67">
        <v>3100</v>
      </c>
      <c r="AE305" s="67"/>
      <c r="AF305" s="67"/>
      <c r="AG305" s="67">
        <f t="shared" si="48"/>
        <v>4865</v>
      </c>
      <c r="AH305" s="67">
        <f t="shared" si="49"/>
        <v>0</v>
      </c>
      <c r="AI305" s="79"/>
      <c r="AJ305" s="79"/>
      <c r="AK305" s="79"/>
      <c r="AL305" s="79"/>
      <c r="AM305" s="79"/>
      <c r="AN305" s="79"/>
      <c r="AO305" s="79"/>
      <c r="AP305" s="79"/>
      <c r="AQ305" s="79"/>
      <c r="AR305" s="79"/>
      <c r="AS305" s="55">
        <v>4865</v>
      </c>
      <c r="AT305" s="55">
        <v>765</v>
      </c>
      <c r="AU305" s="93" t="s">
        <v>246</v>
      </c>
      <c r="AV305" s="55"/>
      <c r="AW305" s="94">
        <v>0</v>
      </c>
      <c r="AX305" s="140">
        <v>-765</v>
      </c>
      <c r="AY305" s="95" t="s">
        <v>1631</v>
      </c>
      <c r="AZ305" s="95"/>
      <c r="BA305" s="95"/>
      <c r="BB305" s="100"/>
      <c r="BC305" s="95"/>
      <c r="BD305" s="95"/>
      <c r="BE305" s="95"/>
      <c r="BF305" s="95"/>
      <c r="BG305" s="95"/>
      <c r="BH305" s="95"/>
      <c r="BI305" s="95"/>
      <c r="BJ305" s="43">
        <v>0</v>
      </c>
      <c r="BK305" s="43">
        <v>0</v>
      </c>
      <c r="BL305" s="43"/>
      <c r="BM305" s="43">
        <v>0</v>
      </c>
      <c r="BN305" s="43">
        <v>0</v>
      </c>
      <c r="BO305" s="43"/>
      <c r="BP305" s="43"/>
      <c r="BQ305" s="43"/>
      <c r="BR305" s="43"/>
      <c r="BS305" s="43"/>
      <c r="BT305" s="43">
        <f t="shared" si="50"/>
        <v>0</v>
      </c>
      <c r="BU305" s="106" t="s">
        <v>1187</v>
      </c>
      <c r="BV305" s="106" t="s">
        <v>1187</v>
      </c>
      <c r="BW305" s="107">
        <f t="shared" si="51"/>
        <v>3100</v>
      </c>
      <c r="BX305" s="107">
        <f t="shared" si="52"/>
        <v>-5100</v>
      </c>
      <c r="BY305" s="107"/>
      <c r="BZ305" s="107"/>
      <c r="CA305" s="110" t="s">
        <v>1841</v>
      </c>
      <c r="CB305" s="143" t="e">
        <f>VLOOKUP(D305,'[2]附表2-2'!$C$18:$C$185,1,FALSE)</f>
        <v>#N/A</v>
      </c>
      <c r="CC305" s="16"/>
    </row>
    <row r="306" spans="1:82" s="17" customFormat="1" ht="24" hidden="1">
      <c r="A306" s="28">
        <v>302</v>
      </c>
      <c r="B306" s="28" t="s">
        <v>116</v>
      </c>
      <c r="C306" s="28" t="s">
        <v>1139</v>
      </c>
      <c r="D306" s="30" t="s">
        <v>1694</v>
      </c>
      <c r="E306" s="31" t="s">
        <v>1694</v>
      </c>
      <c r="F306" s="31" t="s">
        <v>1694</v>
      </c>
      <c r="G306" s="32" t="s">
        <v>1694</v>
      </c>
      <c r="H306" s="32" t="s">
        <v>1694</v>
      </c>
      <c r="I306" s="38" t="s">
        <v>478</v>
      </c>
      <c r="J306" s="39" t="s">
        <v>87</v>
      </c>
      <c r="K306" s="40" t="s">
        <v>88</v>
      </c>
      <c r="L306" s="38"/>
      <c r="M306" s="129" t="s">
        <v>765</v>
      </c>
      <c r="N306" s="42" t="s">
        <v>113</v>
      </c>
      <c r="O306" s="43">
        <v>8.39</v>
      </c>
      <c r="P306" s="50">
        <v>8.39</v>
      </c>
      <c r="Q306" s="50"/>
      <c r="R306" s="50">
        <v>8.39</v>
      </c>
      <c r="S306" s="60"/>
      <c r="T306" s="60"/>
      <c r="U306" s="60"/>
      <c r="V306" s="67">
        <v>2018</v>
      </c>
      <c r="W306" s="67">
        <v>2020</v>
      </c>
      <c r="X306" s="71"/>
      <c r="Y306" s="72"/>
      <c r="Z306" s="73">
        <v>8361</v>
      </c>
      <c r="AA306" s="73">
        <v>2067.6480000000001</v>
      </c>
      <c r="AB306" s="73">
        <v>2937</v>
      </c>
      <c r="AC306" s="73">
        <v>0</v>
      </c>
      <c r="AD306" s="67">
        <v>5424</v>
      </c>
      <c r="AE306" s="55"/>
      <c r="AF306" s="55"/>
      <c r="AG306" s="67">
        <f t="shared" si="48"/>
        <v>5508.3</v>
      </c>
      <c r="AH306" s="67">
        <f t="shared" si="49"/>
        <v>881.1</v>
      </c>
      <c r="AI306" s="79"/>
      <c r="AJ306" s="79"/>
      <c r="AK306" s="79"/>
      <c r="AL306" s="79"/>
      <c r="AM306" s="79"/>
      <c r="AN306" s="79"/>
      <c r="AO306" s="79"/>
      <c r="AP306" s="79"/>
      <c r="AQ306" s="79"/>
      <c r="AR306" s="79"/>
      <c r="AS306" s="62"/>
      <c r="AT306" s="55"/>
      <c r="AU306" s="93"/>
      <c r="AV306" s="55"/>
      <c r="AW306" s="94">
        <v>2508.3000000000002</v>
      </c>
      <c r="AX306" s="94">
        <v>881.1</v>
      </c>
      <c r="AY306" s="95" t="s">
        <v>246</v>
      </c>
      <c r="AZ306" s="95"/>
      <c r="BA306" s="95"/>
      <c r="BB306" s="100"/>
      <c r="BC306" s="95"/>
      <c r="BD306" s="95"/>
      <c r="BE306" s="101">
        <v>3000</v>
      </c>
      <c r="BF306" s="95"/>
      <c r="BG306" s="95"/>
      <c r="BH306" s="95"/>
      <c r="BI306" s="95"/>
      <c r="BJ306" s="43">
        <v>0</v>
      </c>
      <c r="BK306" s="43">
        <v>881.1</v>
      </c>
      <c r="BL306" s="43"/>
      <c r="BM306" s="43">
        <v>0</v>
      </c>
      <c r="BN306" s="43">
        <v>0</v>
      </c>
      <c r="BO306" s="43"/>
      <c r="BP306" s="43"/>
      <c r="BQ306" s="43"/>
      <c r="BR306" s="43"/>
      <c r="BS306" s="43"/>
      <c r="BT306" s="43">
        <f t="shared" si="50"/>
        <v>0</v>
      </c>
      <c r="BU306" s="106" t="s">
        <v>1187</v>
      </c>
      <c r="BV306" s="106" t="s">
        <v>1187</v>
      </c>
      <c r="BW306" s="107">
        <f t="shared" si="51"/>
        <v>5424</v>
      </c>
      <c r="BX306" s="107">
        <f t="shared" si="52"/>
        <v>-869.35199999999986</v>
      </c>
      <c r="BY306" s="107"/>
      <c r="BZ306" s="107"/>
      <c r="CA306" s="110"/>
      <c r="CB306" s="143" t="str">
        <f>VLOOKUP(D306,'[2]附表2-2'!$C$18:$C$185,1,FALSE)</f>
        <v>G240衡山长青-白果</v>
      </c>
      <c r="CC306" s="16">
        <v>0</v>
      </c>
    </row>
    <row r="307" spans="1:82" s="17" customFormat="1" ht="36">
      <c r="A307" s="28">
        <v>303</v>
      </c>
      <c r="B307" s="28" t="s">
        <v>116</v>
      </c>
      <c r="C307" s="28" t="s">
        <v>122</v>
      </c>
      <c r="D307" s="30" t="s">
        <v>1842</v>
      </c>
      <c r="E307" s="31" t="s">
        <v>1842</v>
      </c>
      <c r="F307" s="31" t="s">
        <v>1842</v>
      </c>
      <c r="G307" s="32"/>
      <c r="H307" s="32"/>
      <c r="I307" s="38" t="s">
        <v>478</v>
      </c>
      <c r="J307" s="39" t="s">
        <v>87</v>
      </c>
      <c r="K307" s="54" t="s">
        <v>88</v>
      </c>
      <c r="L307" s="38"/>
      <c r="M307" s="167" t="s">
        <v>165</v>
      </c>
      <c r="N307" s="42" t="s">
        <v>119</v>
      </c>
      <c r="O307" s="43">
        <v>10</v>
      </c>
      <c r="P307" s="48">
        <v>10</v>
      </c>
      <c r="Q307" s="60"/>
      <c r="R307" s="89">
        <v>10</v>
      </c>
      <c r="S307" s="60"/>
      <c r="T307" s="60"/>
      <c r="U307" s="60"/>
      <c r="V307" s="62">
        <v>2020</v>
      </c>
      <c r="W307" s="55">
        <v>2022</v>
      </c>
      <c r="X307" s="71"/>
      <c r="Y307" s="72"/>
      <c r="Z307" s="73">
        <v>8000</v>
      </c>
      <c r="AA307" s="73">
        <v>5440</v>
      </c>
      <c r="AB307" s="73">
        <v>2000</v>
      </c>
      <c r="AC307" s="73"/>
      <c r="AD307" s="67">
        <v>6000</v>
      </c>
      <c r="AE307" s="55"/>
      <c r="AF307" s="55"/>
      <c r="AG307" s="67">
        <f t="shared" si="48"/>
        <v>8000</v>
      </c>
      <c r="AH307" s="67">
        <f t="shared" si="49"/>
        <v>1200</v>
      </c>
      <c r="AI307" s="79"/>
      <c r="AJ307" s="79"/>
      <c r="AK307" s="79"/>
      <c r="AL307" s="79"/>
      <c r="AM307" s="79"/>
      <c r="AN307" s="79"/>
      <c r="AO307" s="79"/>
      <c r="AP307" s="79"/>
      <c r="AQ307" s="79"/>
      <c r="AR307" s="79"/>
      <c r="AS307" s="55">
        <v>8000</v>
      </c>
      <c r="AT307" s="55">
        <v>1200</v>
      </c>
      <c r="AU307" s="93" t="s">
        <v>94</v>
      </c>
      <c r="AV307" s="55">
        <v>10</v>
      </c>
      <c r="AW307" s="94"/>
      <c r="AX307" s="94"/>
      <c r="AY307" s="95"/>
      <c r="AZ307" s="95"/>
      <c r="BA307" s="95"/>
      <c r="BB307" s="100"/>
      <c r="BC307" s="95"/>
      <c r="BD307" s="95"/>
      <c r="BE307" s="95"/>
      <c r="BF307" s="95"/>
      <c r="BG307" s="95"/>
      <c r="BH307" s="95"/>
      <c r="BI307" s="95"/>
      <c r="BJ307" s="43">
        <v>0</v>
      </c>
      <c r="BK307" s="43">
        <v>1200</v>
      </c>
      <c r="BL307" s="43"/>
      <c r="BM307" s="43">
        <v>0</v>
      </c>
      <c r="BN307" s="43">
        <v>0</v>
      </c>
      <c r="BO307" s="43"/>
      <c r="BP307" s="43"/>
      <c r="BQ307" s="43"/>
      <c r="BR307" s="43"/>
      <c r="BS307" s="43"/>
      <c r="BT307" s="43">
        <f t="shared" si="50"/>
        <v>0</v>
      </c>
      <c r="BU307" s="106" t="s">
        <v>1187</v>
      </c>
      <c r="BV307" s="106" t="s">
        <v>1187</v>
      </c>
      <c r="BW307" s="107">
        <f t="shared" si="51"/>
        <v>6000</v>
      </c>
      <c r="BX307" s="107">
        <f t="shared" si="52"/>
        <v>3440</v>
      </c>
      <c r="BY307" s="107">
        <f t="shared" ref="BY307:BY313" si="54">MIN(BW307,BX307)</f>
        <v>3440</v>
      </c>
      <c r="BZ307" s="107"/>
      <c r="CA307" s="110"/>
      <c r="CB307" s="143" t="e">
        <f>VLOOKUP(D307,'[2]附表2-2'!$C$18:$C$185,1,FALSE)</f>
        <v>#N/A</v>
      </c>
      <c r="CC307" s="16"/>
      <c r="CD307" s="16">
        <f>BI307/Z307</f>
        <v>0</v>
      </c>
    </row>
    <row r="308" spans="1:82" s="17" customFormat="1" ht="36">
      <c r="A308" s="28">
        <v>304</v>
      </c>
      <c r="B308" s="28" t="s">
        <v>116</v>
      </c>
      <c r="C308" s="28" t="s">
        <v>1420</v>
      </c>
      <c r="D308" s="30" t="s">
        <v>1843</v>
      </c>
      <c r="E308" s="31" t="s">
        <v>1843</v>
      </c>
      <c r="F308" s="31" t="s">
        <v>1844</v>
      </c>
      <c r="G308" s="32"/>
      <c r="H308" s="32"/>
      <c r="I308" s="38" t="s">
        <v>478</v>
      </c>
      <c r="J308" s="39" t="s">
        <v>87</v>
      </c>
      <c r="K308" s="40" t="s">
        <v>88</v>
      </c>
      <c r="L308" s="38"/>
      <c r="M308" s="167" t="s">
        <v>165</v>
      </c>
      <c r="N308" s="42" t="s">
        <v>90</v>
      </c>
      <c r="O308" s="43">
        <v>29.98</v>
      </c>
      <c r="P308" s="48">
        <v>30.012</v>
      </c>
      <c r="Q308" s="89"/>
      <c r="R308" s="89">
        <v>30.012</v>
      </c>
      <c r="S308" s="60"/>
      <c r="T308" s="60"/>
      <c r="U308" s="60"/>
      <c r="V308" s="62">
        <v>2020</v>
      </c>
      <c r="W308" s="55">
        <v>2022</v>
      </c>
      <c r="X308" s="71" t="s">
        <v>1845</v>
      </c>
      <c r="Y308" s="72"/>
      <c r="Z308" s="73">
        <v>25200</v>
      </c>
      <c r="AA308" s="73">
        <v>17136</v>
      </c>
      <c r="AB308" s="73">
        <v>9003.6</v>
      </c>
      <c r="AC308" s="73"/>
      <c r="AD308" s="67">
        <v>16196.4</v>
      </c>
      <c r="AE308" s="55"/>
      <c r="AF308" s="55"/>
      <c r="AG308" s="67">
        <f t="shared" si="48"/>
        <v>5040</v>
      </c>
      <c r="AH308" s="67">
        <f t="shared" si="49"/>
        <v>0</v>
      </c>
      <c r="AI308" s="79"/>
      <c r="AJ308" s="79"/>
      <c r="AK308" s="79"/>
      <c r="AL308" s="79"/>
      <c r="AM308" s="79"/>
      <c r="AN308" s="79"/>
      <c r="AO308" s="79"/>
      <c r="AP308" s="79"/>
      <c r="AQ308" s="79"/>
      <c r="AR308" s="79"/>
      <c r="AS308" s="55">
        <v>5040</v>
      </c>
      <c r="AT308" s="55">
        <v>1350.54</v>
      </c>
      <c r="AU308" s="93" t="s">
        <v>246</v>
      </c>
      <c r="AV308" s="55"/>
      <c r="AW308" s="94"/>
      <c r="AX308" s="94"/>
      <c r="AY308" s="95"/>
      <c r="AZ308" s="95"/>
      <c r="BA308" s="95"/>
      <c r="BB308" s="100">
        <v>-1350.54</v>
      </c>
      <c r="BC308" s="95" t="s">
        <v>1187</v>
      </c>
      <c r="BD308" s="95"/>
      <c r="BE308" s="95"/>
      <c r="BF308" s="95"/>
      <c r="BG308" s="95"/>
      <c r="BH308" s="95"/>
      <c r="BI308" s="95"/>
      <c r="BJ308" s="43">
        <v>0</v>
      </c>
      <c r="BK308" s="43">
        <v>0</v>
      </c>
      <c r="BL308" s="43"/>
      <c r="BM308" s="43">
        <v>0</v>
      </c>
      <c r="BN308" s="43">
        <v>0</v>
      </c>
      <c r="BO308" s="43"/>
      <c r="BP308" s="43"/>
      <c r="BQ308" s="43"/>
      <c r="BR308" s="43"/>
      <c r="BS308" s="43"/>
      <c r="BT308" s="43">
        <f t="shared" si="50"/>
        <v>0</v>
      </c>
      <c r="BU308" s="106" t="s">
        <v>1187</v>
      </c>
      <c r="BV308" s="106" t="s">
        <v>1187</v>
      </c>
      <c r="BW308" s="107">
        <f t="shared" si="51"/>
        <v>16196.4</v>
      </c>
      <c r="BX308" s="107">
        <f t="shared" si="52"/>
        <v>8132.4</v>
      </c>
      <c r="BY308" s="107">
        <f t="shared" si="54"/>
        <v>8132.4</v>
      </c>
      <c r="BZ308" s="107"/>
      <c r="CA308" s="110"/>
      <c r="CB308" s="143" t="e">
        <f>VLOOKUP(D308,'[2]附表2-2'!$C$18:$C$185,1,FALSE)</f>
        <v>#N/A</v>
      </c>
      <c r="CC308" s="16"/>
      <c r="CD308" s="16">
        <f>BI308/Z308</f>
        <v>0</v>
      </c>
    </row>
    <row r="309" spans="1:82" s="17" customFormat="1" ht="36" hidden="1">
      <c r="A309" s="28">
        <v>305</v>
      </c>
      <c r="B309" s="28" t="s">
        <v>128</v>
      </c>
      <c r="C309" s="28" t="s">
        <v>156</v>
      </c>
      <c r="D309" s="30" t="s">
        <v>1846</v>
      </c>
      <c r="E309" s="31" t="s">
        <v>1847</v>
      </c>
      <c r="F309" s="31" t="s">
        <v>1848</v>
      </c>
      <c r="G309" s="32" t="s">
        <v>1849</v>
      </c>
      <c r="H309" s="32"/>
      <c r="I309" s="38" t="s">
        <v>478</v>
      </c>
      <c r="J309" s="39" t="s">
        <v>87</v>
      </c>
      <c r="K309" s="44" t="s">
        <v>140</v>
      </c>
      <c r="L309" s="38" t="s">
        <v>141</v>
      </c>
      <c r="M309" s="147" t="s">
        <v>765</v>
      </c>
      <c r="N309" s="42" t="s">
        <v>90</v>
      </c>
      <c r="O309" s="43">
        <v>36.799999999999997</v>
      </c>
      <c r="P309" s="55">
        <v>36.685000000000002</v>
      </c>
      <c r="Q309" s="219"/>
      <c r="R309" s="55">
        <v>36.685000000000002</v>
      </c>
      <c r="S309" s="219"/>
      <c r="T309" s="219"/>
      <c r="U309" s="219"/>
      <c r="V309" s="62">
        <v>2020</v>
      </c>
      <c r="W309" s="55">
        <v>2022</v>
      </c>
      <c r="X309" s="71" t="s">
        <v>1850</v>
      </c>
      <c r="Y309" s="75"/>
      <c r="Z309" s="73">
        <v>43541</v>
      </c>
      <c r="AA309" s="73">
        <v>29607.88</v>
      </c>
      <c r="AB309" s="73">
        <v>14674</v>
      </c>
      <c r="AC309" s="73"/>
      <c r="AD309" s="67">
        <v>28867</v>
      </c>
      <c r="AE309" s="79"/>
      <c r="AF309" s="79"/>
      <c r="AG309" s="67">
        <f t="shared" si="48"/>
        <v>9708.2471999999998</v>
      </c>
      <c r="AH309" s="67">
        <f t="shared" si="49"/>
        <v>9.9999999999909051E-2</v>
      </c>
      <c r="AI309" s="79"/>
      <c r="AJ309" s="79"/>
      <c r="AK309" s="79"/>
      <c r="AL309" s="79"/>
      <c r="AM309" s="79"/>
      <c r="AN309" s="79"/>
      <c r="AO309" s="79"/>
      <c r="AP309" s="79"/>
      <c r="AQ309" s="79"/>
      <c r="AR309" s="79"/>
      <c r="AS309" s="55">
        <v>9708.2471999999998</v>
      </c>
      <c r="AT309" s="55">
        <v>2201.1</v>
      </c>
      <c r="AU309" s="93" t="s">
        <v>246</v>
      </c>
      <c r="AV309" s="55"/>
      <c r="AW309" s="94"/>
      <c r="AX309" s="94"/>
      <c r="AY309" s="95"/>
      <c r="AZ309" s="95"/>
      <c r="BA309" s="95"/>
      <c r="BB309" s="100">
        <v>-2201</v>
      </c>
      <c r="BC309" s="95" t="s">
        <v>1187</v>
      </c>
      <c r="BD309" s="95"/>
      <c r="BE309" s="95"/>
      <c r="BF309" s="95"/>
      <c r="BG309" s="95"/>
      <c r="BH309" s="95"/>
      <c r="BI309" s="95"/>
      <c r="BJ309" s="43">
        <v>0</v>
      </c>
      <c r="BK309" s="43">
        <v>9.9999999999909106E-2</v>
      </c>
      <c r="BL309" s="43"/>
      <c r="BM309" s="43">
        <v>0</v>
      </c>
      <c r="BN309" s="43">
        <v>0</v>
      </c>
      <c r="BO309" s="43"/>
      <c r="BP309" s="43"/>
      <c r="BQ309" s="43"/>
      <c r="BR309" s="43"/>
      <c r="BS309" s="43"/>
      <c r="BT309" s="43">
        <f t="shared" si="50"/>
        <v>0</v>
      </c>
      <c r="BU309" s="106" t="s">
        <v>1187</v>
      </c>
      <c r="BV309" s="106" t="s">
        <v>1187</v>
      </c>
      <c r="BW309" s="107">
        <f t="shared" si="51"/>
        <v>28867</v>
      </c>
      <c r="BX309" s="107">
        <f t="shared" si="52"/>
        <v>14933.880000000001</v>
      </c>
      <c r="BY309" s="107">
        <f t="shared" si="54"/>
        <v>14933.880000000001</v>
      </c>
      <c r="BZ309" s="107"/>
      <c r="CA309" s="110"/>
      <c r="CB309" s="143" t="e">
        <f>VLOOKUP(D309,'[2]附表2-2'!$C$18:$C$185,1,FALSE)</f>
        <v>#N/A</v>
      </c>
      <c r="CC309" s="16"/>
    </row>
    <row r="310" spans="1:82" s="17" customFormat="1" ht="24">
      <c r="A310" s="28">
        <v>306</v>
      </c>
      <c r="B310" s="28" t="s">
        <v>128</v>
      </c>
      <c r="C310" s="28" t="s">
        <v>1851</v>
      </c>
      <c r="D310" s="30" t="s">
        <v>1852</v>
      </c>
      <c r="E310" s="31" t="s">
        <v>1852</v>
      </c>
      <c r="F310" s="31" t="s">
        <v>1852</v>
      </c>
      <c r="G310" s="32"/>
      <c r="H310" s="32"/>
      <c r="I310" s="38" t="s">
        <v>478</v>
      </c>
      <c r="J310" s="39" t="s">
        <v>87</v>
      </c>
      <c r="K310" s="44" t="s">
        <v>133</v>
      </c>
      <c r="L310" s="47"/>
      <c r="M310" s="41" t="s">
        <v>89</v>
      </c>
      <c r="N310" s="42" t="s">
        <v>119</v>
      </c>
      <c r="O310" s="43">
        <v>20.399999999999999</v>
      </c>
      <c r="P310" s="55">
        <v>21.026</v>
      </c>
      <c r="Q310" s="55">
        <v>19</v>
      </c>
      <c r="R310" s="55"/>
      <c r="S310" s="55"/>
      <c r="T310" s="55">
        <v>2026</v>
      </c>
      <c r="U310" s="88"/>
      <c r="V310" s="62">
        <v>2020</v>
      </c>
      <c r="W310" s="55">
        <v>2022</v>
      </c>
      <c r="X310" s="71"/>
      <c r="Y310" s="75"/>
      <c r="Z310" s="73">
        <v>134166</v>
      </c>
      <c r="AA310" s="73">
        <v>95257.86</v>
      </c>
      <c r="AB310" s="73">
        <v>5256.5</v>
      </c>
      <c r="AC310" s="73"/>
      <c r="AD310" s="67">
        <v>128909.5</v>
      </c>
      <c r="AE310" s="79"/>
      <c r="AF310" s="79"/>
      <c r="AG310" s="67">
        <f t="shared" si="48"/>
        <v>40249.800000000003</v>
      </c>
      <c r="AH310" s="67">
        <f t="shared" si="49"/>
        <v>1879.4760000000001</v>
      </c>
      <c r="AI310" s="79"/>
      <c r="AJ310" s="79"/>
      <c r="AK310" s="79"/>
      <c r="AL310" s="79"/>
      <c r="AM310" s="79"/>
      <c r="AN310" s="79"/>
      <c r="AO310" s="79"/>
      <c r="AP310" s="79"/>
      <c r="AQ310" s="79"/>
      <c r="AR310" s="79"/>
      <c r="AS310" s="55">
        <v>20125</v>
      </c>
      <c r="AT310" s="55">
        <v>1879.4760000000001</v>
      </c>
      <c r="AU310" s="93" t="s">
        <v>246</v>
      </c>
      <c r="AV310" s="55"/>
      <c r="AW310" s="94">
        <v>20124.8</v>
      </c>
      <c r="AX310" s="94">
        <v>0</v>
      </c>
      <c r="AY310" s="95" t="s">
        <v>246</v>
      </c>
      <c r="AZ310" s="95"/>
      <c r="BA310" s="95"/>
      <c r="BB310" s="100"/>
      <c r="BC310" s="95"/>
      <c r="BD310" s="95"/>
      <c r="BE310" s="95"/>
      <c r="BF310" s="95"/>
      <c r="BG310" s="95"/>
      <c r="BH310" s="95"/>
      <c r="BI310" s="95"/>
      <c r="BJ310" s="43">
        <v>0</v>
      </c>
      <c r="BK310" s="43">
        <v>1879.4760000000001</v>
      </c>
      <c r="BL310" s="43"/>
      <c r="BM310" s="43">
        <v>0</v>
      </c>
      <c r="BN310" s="43">
        <v>0</v>
      </c>
      <c r="BO310" s="43"/>
      <c r="BP310" s="43"/>
      <c r="BQ310" s="43"/>
      <c r="BR310" s="43"/>
      <c r="BS310" s="43"/>
      <c r="BT310" s="43">
        <f t="shared" si="50"/>
        <v>0</v>
      </c>
      <c r="BU310" s="106" t="s">
        <v>1187</v>
      </c>
      <c r="BV310" s="106" t="s">
        <v>1187</v>
      </c>
      <c r="BW310" s="107">
        <f t="shared" si="51"/>
        <v>128909.5</v>
      </c>
      <c r="BX310" s="107">
        <f t="shared" si="52"/>
        <v>90001.36</v>
      </c>
      <c r="BY310" s="107">
        <f t="shared" si="54"/>
        <v>90001.36</v>
      </c>
      <c r="BZ310" s="107"/>
      <c r="CA310" s="110"/>
      <c r="CB310" s="143" t="e">
        <f>VLOOKUP(D310,'[2]附表2-2'!$C$18:$C$185,1,FALSE)</f>
        <v>#N/A</v>
      </c>
      <c r="CC310" s="16"/>
      <c r="CD310" s="16">
        <f>BI310/Z310</f>
        <v>0</v>
      </c>
    </row>
    <row r="311" spans="1:82" s="17" customFormat="1" ht="72" hidden="1">
      <c r="A311" s="28">
        <v>307</v>
      </c>
      <c r="B311" s="28" t="s">
        <v>162</v>
      </c>
      <c r="C311" s="28" t="s">
        <v>1099</v>
      </c>
      <c r="D311" s="30" t="s">
        <v>1853</v>
      </c>
      <c r="E311" s="31" t="s">
        <v>1854</v>
      </c>
      <c r="F311" s="31" t="s">
        <v>1855</v>
      </c>
      <c r="G311" s="32"/>
      <c r="H311" s="32" t="s">
        <v>1856</v>
      </c>
      <c r="I311" s="38" t="s">
        <v>478</v>
      </c>
      <c r="J311" s="39" t="s">
        <v>87</v>
      </c>
      <c r="K311" s="40" t="s">
        <v>88</v>
      </c>
      <c r="L311" s="38"/>
      <c r="M311" s="129" t="s">
        <v>89</v>
      </c>
      <c r="N311" s="42" t="s">
        <v>113</v>
      </c>
      <c r="O311" s="43">
        <v>2</v>
      </c>
      <c r="P311" s="55">
        <v>1.681</v>
      </c>
      <c r="Q311" s="66"/>
      <c r="R311" s="66">
        <v>2.4E-2</v>
      </c>
      <c r="S311" s="66"/>
      <c r="T311" s="66">
        <v>1657</v>
      </c>
      <c r="U311" s="66"/>
      <c r="V311" s="66">
        <v>2017</v>
      </c>
      <c r="W311" s="66">
        <v>2019</v>
      </c>
      <c r="X311" s="72" t="s">
        <v>1857</v>
      </c>
      <c r="Y311" s="72" t="s">
        <v>1858</v>
      </c>
      <c r="Z311" s="73">
        <v>10847</v>
      </c>
      <c r="AA311" s="73">
        <v>8542</v>
      </c>
      <c r="AB311" s="73">
        <v>5965.2</v>
      </c>
      <c r="AC311" s="73"/>
      <c r="AD311" s="67">
        <v>4881.8</v>
      </c>
      <c r="AE311" s="55"/>
      <c r="AF311" s="55"/>
      <c r="AG311" s="67">
        <f t="shared" si="48"/>
        <v>3239.1000000000004</v>
      </c>
      <c r="AH311" s="67">
        <f t="shared" si="49"/>
        <v>0</v>
      </c>
      <c r="AI311" s="79"/>
      <c r="AJ311" s="79"/>
      <c r="AK311" s="79"/>
      <c r="AL311" s="79"/>
      <c r="AM311" s="79"/>
      <c r="AN311" s="79"/>
      <c r="AO311" s="79"/>
      <c r="AP311" s="79"/>
      <c r="AQ311" s="79"/>
      <c r="AR311" s="79"/>
      <c r="AS311" s="55">
        <v>668.2</v>
      </c>
      <c r="AT311" s="55">
        <v>90</v>
      </c>
      <c r="AU311" s="93" t="s">
        <v>246</v>
      </c>
      <c r="AV311" s="55"/>
      <c r="AW311" s="94">
        <v>2570.9</v>
      </c>
      <c r="AX311" s="94">
        <v>1700</v>
      </c>
      <c r="AY311" s="95" t="s">
        <v>246</v>
      </c>
      <c r="AZ311" s="95"/>
      <c r="BA311" s="95"/>
      <c r="BB311" s="100">
        <v>-1790</v>
      </c>
      <c r="BC311" s="95" t="s">
        <v>1187</v>
      </c>
      <c r="BD311" s="95"/>
      <c r="BE311" s="95"/>
      <c r="BF311" s="95"/>
      <c r="BG311" s="95"/>
      <c r="BH311" s="95"/>
      <c r="BI311" s="95"/>
      <c r="BJ311" s="43">
        <v>0</v>
      </c>
      <c r="BK311" s="43">
        <v>0</v>
      </c>
      <c r="BL311" s="43"/>
      <c r="BM311" s="43">
        <v>0</v>
      </c>
      <c r="BN311" s="43">
        <v>0</v>
      </c>
      <c r="BO311" s="43"/>
      <c r="BP311" s="43"/>
      <c r="BQ311" s="43"/>
      <c r="BR311" s="43"/>
      <c r="BS311" s="43"/>
      <c r="BT311" s="43">
        <f t="shared" si="50"/>
        <v>0</v>
      </c>
      <c r="BU311" s="106" t="s">
        <v>1187</v>
      </c>
      <c r="BV311" s="106" t="s">
        <v>1187</v>
      </c>
      <c r="BW311" s="107">
        <f t="shared" si="51"/>
        <v>4881.8</v>
      </c>
      <c r="BX311" s="107">
        <f t="shared" si="52"/>
        <v>2576.8000000000002</v>
      </c>
      <c r="BY311" s="107">
        <f t="shared" si="54"/>
        <v>2576.8000000000002</v>
      </c>
      <c r="BZ311" s="107"/>
      <c r="CA311" s="110"/>
      <c r="CB311" s="143" t="e">
        <f>VLOOKUP(D311,'[2]附表2-2'!$C$18:$C$185,1,FALSE)</f>
        <v>#N/A</v>
      </c>
      <c r="CC311" s="16"/>
    </row>
    <row r="312" spans="1:82" s="17" customFormat="1" ht="36" hidden="1">
      <c r="A312" s="28">
        <v>308</v>
      </c>
      <c r="B312" s="28" t="s">
        <v>190</v>
      </c>
      <c r="C312" s="28" t="s">
        <v>222</v>
      </c>
      <c r="D312" s="30" t="s">
        <v>1859</v>
      </c>
      <c r="E312" s="31" t="s">
        <v>1859</v>
      </c>
      <c r="F312" s="31" t="s">
        <v>1859</v>
      </c>
      <c r="G312" s="32"/>
      <c r="H312" s="32" t="s">
        <v>1860</v>
      </c>
      <c r="I312" s="38" t="s">
        <v>478</v>
      </c>
      <c r="J312" s="39" t="s">
        <v>87</v>
      </c>
      <c r="K312" s="49" t="s">
        <v>140</v>
      </c>
      <c r="L312" s="38" t="s">
        <v>141</v>
      </c>
      <c r="M312" s="63" t="s">
        <v>165</v>
      </c>
      <c r="N312" s="42" t="s">
        <v>113</v>
      </c>
      <c r="O312" s="43">
        <v>32</v>
      </c>
      <c r="P312" s="55">
        <v>34.095999999999997</v>
      </c>
      <c r="Q312" s="67">
        <v>32.134</v>
      </c>
      <c r="R312" s="67"/>
      <c r="S312" s="55">
        <v>1.962</v>
      </c>
      <c r="T312" s="55"/>
      <c r="U312" s="55"/>
      <c r="V312" s="67">
        <v>2018</v>
      </c>
      <c r="W312" s="67">
        <v>2021</v>
      </c>
      <c r="X312" s="71" t="s">
        <v>1861</v>
      </c>
      <c r="Y312" s="136" t="s">
        <v>1862</v>
      </c>
      <c r="Z312" s="73">
        <v>261541</v>
      </c>
      <c r="AA312" s="73">
        <v>217738.24460000001</v>
      </c>
      <c r="AB312" s="73">
        <v>27276.799999999999</v>
      </c>
      <c r="AC312" s="73">
        <v>0</v>
      </c>
      <c r="AD312" s="67">
        <v>234264.2</v>
      </c>
      <c r="AE312" s="67"/>
      <c r="AF312" s="67"/>
      <c r="AG312" s="67">
        <f t="shared" si="48"/>
        <v>39231.15</v>
      </c>
      <c r="AH312" s="67">
        <f t="shared" si="49"/>
        <v>3.999999999996362E-2</v>
      </c>
      <c r="AI312" s="79"/>
      <c r="AJ312" s="79"/>
      <c r="AK312" s="79"/>
      <c r="AL312" s="79"/>
      <c r="AM312" s="79"/>
      <c r="AN312" s="79"/>
      <c r="AO312" s="79"/>
      <c r="AP312" s="79"/>
      <c r="AQ312" s="79"/>
      <c r="AR312" s="79"/>
      <c r="AS312" s="93"/>
      <c r="AT312" s="55"/>
      <c r="AU312" s="93"/>
      <c r="AV312" s="55"/>
      <c r="AW312" s="94">
        <v>39231.15</v>
      </c>
      <c r="AX312" s="94">
        <v>8183.04</v>
      </c>
      <c r="AY312" s="95" t="s">
        <v>246</v>
      </c>
      <c r="AZ312" s="95"/>
      <c r="BA312" s="95"/>
      <c r="BB312" s="100">
        <v>-8183</v>
      </c>
      <c r="BC312" s="95" t="s">
        <v>1187</v>
      </c>
      <c r="BD312" s="95"/>
      <c r="BE312" s="95"/>
      <c r="BF312" s="95"/>
      <c r="BG312" s="95"/>
      <c r="BH312" s="95"/>
      <c r="BI312" s="95"/>
      <c r="BJ312" s="43">
        <v>0</v>
      </c>
      <c r="BK312" s="43">
        <v>3.9999999999963599E-2</v>
      </c>
      <c r="BL312" s="43"/>
      <c r="BM312" s="43">
        <v>0</v>
      </c>
      <c r="BN312" s="43">
        <v>0</v>
      </c>
      <c r="BO312" s="43"/>
      <c r="BP312" s="43"/>
      <c r="BQ312" s="43"/>
      <c r="BR312" s="43"/>
      <c r="BS312" s="43"/>
      <c r="BT312" s="43">
        <f t="shared" si="50"/>
        <v>0</v>
      </c>
      <c r="BU312" s="106" t="s">
        <v>1187</v>
      </c>
      <c r="BV312" s="106" t="s">
        <v>1187</v>
      </c>
      <c r="BW312" s="107">
        <f t="shared" si="51"/>
        <v>234264.2</v>
      </c>
      <c r="BX312" s="107">
        <f t="shared" si="52"/>
        <v>190461.44460000002</v>
      </c>
      <c r="BY312" s="107">
        <f t="shared" si="54"/>
        <v>190461.44460000002</v>
      </c>
      <c r="BZ312" s="107"/>
      <c r="CA312" s="110"/>
      <c r="CB312" s="143" t="e">
        <f>VLOOKUP(D312,'[2]附表2-2'!$C$18:$C$185,1,FALSE)</f>
        <v>#N/A</v>
      </c>
      <c r="CC312" s="16"/>
    </row>
    <row r="313" spans="1:82" s="17" customFormat="1" ht="36" hidden="1">
      <c r="A313" s="28">
        <v>309</v>
      </c>
      <c r="B313" s="28" t="s">
        <v>230</v>
      </c>
      <c r="C313" s="28" t="s">
        <v>231</v>
      </c>
      <c r="D313" s="30" t="s">
        <v>1766</v>
      </c>
      <c r="E313" s="31" t="s">
        <v>1550</v>
      </c>
      <c r="F313" s="31" t="s">
        <v>1551</v>
      </c>
      <c r="G313" s="32"/>
      <c r="H313" s="32"/>
      <c r="I313" s="38" t="s">
        <v>478</v>
      </c>
      <c r="J313" s="39" t="s">
        <v>87</v>
      </c>
      <c r="K313" s="44" t="s">
        <v>140</v>
      </c>
      <c r="L313" s="38" t="s">
        <v>234</v>
      </c>
      <c r="M313" s="41" t="s">
        <v>165</v>
      </c>
      <c r="N313" s="42" t="s">
        <v>90</v>
      </c>
      <c r="O313" s="55">
        <v>11.161</v>
      </c>
      <c r="P313" s="55">
        <v>11.161</v>
      </c>
      <c r="Q313" s="55"/>
      <c r="R313" s="55">
        <v>11.161</v>
      </c>
      <c r="S313" s="55"/>
      <c r="T313" s="55"/>
      <c r="U313" s="55"/>
      <c r="V313" s="62">
        <v>2020</v>
      </c>
      <c r="W313" s="55">
        <v>2021</v>
      </c>
      <c r="X313" s="71" t="s">
        <v>1767</v>
      </c>
      <c r="Y313" s="75"/>
      <c r="Z313" s="73">
        <v>9142</v>
      </c>
      <c r="AA313" s="73">
        <v>6216.56</v>
      </c>
      <c r="AB313" s="73">
        <v>4464.3999999999996</v>
      </c>
      <c r="AC313" s="73"/>
      <c r="AD313" s="67">
        <v>4677.6000000000004</v>
      </c>
      <c r="AE313" s="67"/>
      <c r="AF313" s="67"/>
      <c r="AG313" s="67">
        <f t="shared" si="48"/>
        <v>2742.6</v>
      </c>
      <c r="AH313" s="67">
        <f t="shared" si="49"/>
        <v>1339.32</v>
      </c>
      <c r="AI313" s="79"/>
      <c r="AJ313" s="79"/>
      <c r="AK313" s="79"/>
      <c r="AL313" s="79"/>
      <c r="AM313" s="79"/>
      <c r="AN313" s="79"/>
      <c r="AO313" s="79"/>
      <c r="AP313" s="79"/>
      <c r="AQ313" s="79"/>
      <c r="AR313" s="79"/>
      <c r="AS313" s="55"/>
      <c r="AT313" s="55"/>
      <c r="AU313" s="93"/>
      <c r="AV313" s="55"/>
      <c r="AW313" s="94">
        <v>2742.6</v>
      </c>
      <c r="AX313" s="94">
        <v>1339.32</v>
      </c>
      <c r="AY313" s="95" t="s">
        <v>246</v>
      </c>
      <c r="AZ313" s="95"/>
      <c r="BA313" s="95"/>
      <c r="BB313" s="100"/>
      <c r="BC313" s="95"/>
      <c r="BD313" s="95"/>
      <c r="BE313" s="95"/>
      <c r="BF313" s="95"/>
      <c r="BG313" s="95"/>
      <c r="BH313" s="95"/>
      <c r="BI313" s="95"/>
      <c r="BJ313" s="43">
        <v>0</v>
      </c>
      <c r="BK313" s="43">
        <v>1339.32</v>
      </c>
      <c r="BL313" s="43"/>
      <c r="BM313" s="43">
        <v>0</v>
      </c>
      <c r="BN313" s="43">
        <v>0</v>
      </c>
      <c r="BO313" s="43"/>
      <c r="BP313" s="43"/>
      <c r="BQ313" s="43"/>
      <c r="BR313" s="43"/>
      <c r="BS313" s="43"/>
      <c r="BT313" s="43">
        <f t="shared" si="50"/>
        <v>0</v>
      </c>
      <c r="BU313" s="106" t="s">
        <v>1187</v>
      </c>
      <c r="BV313" s="106" t="s">
        <v>1187</v>
      </c>
      <c r="BW313" s="107">
        <f t="shared" si="51"/>
        <v>4677.6000000000004</v>
      </c>
      <c r="BX313" s="107">
        <f t="shared" si="52"/>
        <v>1752.1600000000008</v>
      </c>
      <c r="BY313" s="107">
        <f t="shared" si="54"/>
        <v>1752.1600000000008</v>
      </c>
      <c r="BZ313" s="107"/>
      <c r="CA313" s="110"/>
      <c r="CB313" s="143" t="e">
        <f>VLOOKUP(D313,'[2]附表2-2'!$C$18:$C$185,1,FALSE)</f>
        <v>#N/A</v>
      </c>
      <c r="CC313" s="16"/>
    </row>
    <row r="314" spans="1:82" s="17" customFormat="1" ht="36" hidden="1">
      <c r="A314" s="28">
        <v>310</v>
      </c>
      <c r="B314" s="28" t="s">
        <v>230</v>
      </c>
      <c r="C314" s="28" t="s">
        <v>231</v>
      </c>
      <c r="D314" s="30" t="s">
        <v>1863</v>
      </c>
      <c r="E314" s="31" t="s">
        <v>1863</v>
      </c>
      <c r="F314" s="31" t="s">
        <v>1863</v>
      </c>
      <c r="G314" s="32" t="s">
        <v>1864</v>
      </c>
      <c r="H314" s="32" t="s">
        <v>1863</v>
      </c>
      <c r="I314" s="38" t="s">
        <v>478</v>
      </c>
      <c r="J314" s="39" t="s">
        <v>87</v>
      </c>
      <c r="K314" s="49" t="s">
        <v>140</v>
      </c>
      <c r="L314" s="38" t="s">
        <v>234</v>
      </c>
      <c r="M314" s="216" t="s">
        <v>165</v>
      </c>
      <c r="N314" s="42" t="s">
        <v>113</v>
      </c>
      <c r="O314" s="43">
        <v>30.5</v>
      </c>
      <c r="P314" s="43">
        <v>30.5</v>
      </c>
      <c r="Q314" s="220"/>
      <c r="R314" s="43">
        <v>30.5</v>
      </c>
      <c r="S314" s="55"/>
      <c r="T314" s="55"/>
      <c r="U314" s="55"/>
      <c r="V314" s="69">
        <v>2018</v>
      </c>
      <c r="W314" s="69">
        <v>2020</v>
      </c>
      <c r="X314" s="71"/>
      <c r="Y314" s="72"/>
      <c r="Z314" s="73">
        <v>43317</v>
      </c>
      <c r="AA314" s="73">
        <v>9820.7999999999993</v>
      </c>
      <c r="AB314" s="73">
        <v>13950</v>
      </c>
      <c r="AC314" s="73">
        <v>0</v>
      </c>
      <c r="AD314" s="67">
        <v>29367</v>
      </c>
      <c r="AE314" s="67"/>
      <c r="AF314" s="67"/>
      <c r="AG314" s="67">
        <f t="shared" si="48"/>
        <v>6497.55</v>
      </c>
      <c r="AH314" s="67">
        <f t="shared" si="49"/>
        <v>4185</v>
      </c>
      <c r="AI314" s="79"/>
      <c r="AJ314" s="79"/>
      <c r="AK314" s="79"/>
      <c r="AL314" s="79"/>
      <c r="AM314" s="79"/>
      <c r="AN314" s="79"/>
      <c r="AO314" s="79"/>
      <c r="AP314" s="79"/>
      <c r="AQ314" s="79"/>
      <c r="AR314" s="79"/>
      <c r="AS314" s="55"/>
      <c r="AT314" s="55"/>
      <c r="AU314" s="93"/>
      <c r="AV314" s="55"/>
      <c r="AW314" s="94">
        <v>6497.55</v>
      </c>
      <c r="AX314" s="94">
        <v>4185</v>
      </c>
      <c r="AY314" s="95" t="s">
        <v>246</v>
      </c>
      <c r="AZ314" s="95"/>
      <c r="BA314" s="95"/>
      <c r="BB314" s="100"/>
      <c r="BC314" s="95"/>
      <c r="BD314" s="95"/>
      <c r="BE314" s="95"/>
      <c r="BF314" s="95"/>
      <c r="BG314" s="95"/>
      <c r="BH314" s="95"/>
      <c r="BI314" s="95"/>
      <c r="BJ314" s="43">
        <v>0</v>
      </c>
      <c r="BK314" s="43">
        <v>4185</v>
      </c>
      <c r="BL314" s="43"/>
      <c r="BM314" s="43">
        <v>0</v>
      </c>
      <c r="BN314" s="43">
        <v>0</v>
      </c>
      <c r="BO314" s="43"/>
      <c r="BP314" s="43"/>
      <c r="BQ314" s="43"/>
      <c r="BR314" s="43"/>
      <c r="BS314" s="43"/>
      <c r="BT314" s="43">
        <f t="shared" si="50"/>
        <v>0</v>
      </c>
      <c r="BU314" s="106" t="s">
        <v>1187</v>
      </c>
      <c r="BV314" s="106" t="s">
        <v>1187</v>
      </c>
      <c r="BW314" s="107">
        <f t="shared" si="51"/>
        <v>29367</v>
      </c>
      <c r="BX314" s="107">
        <f t="shared" si="52"/>
        <v>-4129.2000000000007</v>
      </c>
      <c r="BY314" s="107"/>
      <c r="BZ314" s="107"/>
      <c r="CA314" s="110"/>
      <c r="CB314" s="143" t="e">
        <f>VLOOKUP(D314,'[2]附表2-2'!$C$18:$C$185,1,FALSE)</f>
        <v>#N/A</v>
      </c>
      <c r="CC314" s="16"/>
    </row>
    <row r="315" spans="1:82" s="17" customFormat="1" ht="36" hidden="1">
      <c r="A315" s="28">
        <v>311</v>
      </c>
      <c r="B315" s="28" t="s">
        <v>230</v>
      </c>
      <c r="C315" s="28" t="s">
        <v>247</v>
      </c>
      <c r="D315" s="30" t="s">
        <v>1865</v>
      </c>
      <c r="E315" s="31" t="s">
        <v>1866</v>
      </c>
      <c r="F315" s="31" t="s">
        <v>1866</v>
      </c>
      <c r="G315" s="32" t="s">
        <v>1866</v>
      </c>
      <c r="H315" s="32" t="s">
        <v>1866</v>
      </c>
      <c r="I315" s="38" t="s">
        <v>478</v>
      </c>
      <c r="J315" s="39" t="s">
        <v>87</v>
      </c>
      <c r="K315" s="44" t="s">
        <v>140</v>
      </c>
      <c r="L315" s="38" t="s">
        <v>141</v>
      </c>
      <c r="M315" s="41" t="s">
        <v>165</v>
      </c>
      <c r="N315" s="42" t="s">
        <v>113</v>
      </c>
      <c r="O315" s="43">
        <v>11.523999999999999</v>
      </c>
      <c r="P315" s="66">
        <v>9.4700000000000006</v>
      </c>
      <c r="Q315" s="66">
        <v>9.4700000000000006</v>
      </c>
      <c r="R315" s="66"/>
      <c r="S315" s="55"/>
      <c r="T315" s="55"/>
      <c r="U315" s="55"/>
      <c r="V315" s="194">
        <v>2017</v>
      </c>
      <c r="W315" s="55">
        <v>2019</v>
      </c>
      <c r="X315" s="72" t="s">
        <v>1867</v>
      </c>
      <c r="Y315" s="75"/>
      <c r="Z315" s="73">
        <v>73220</v>
      </c>
      <c r="AA315" s="73">
        <v>39424</v>
      </c>
      <c r="AB315" s="73">
        <v>8056</v>
      </c>
      <c r="AC315" s="73">
        <v>0</v>
      </c>
      <c r="AD315" s="67">
        <v>65164</v>
      </c>
      <c r="AE315" s="67"/>
      <c r="AF315" s="67"/>
      <c r="AG315" s="67">
        <f t="shared" si="48"/>
        <v>28000</v>
      </c>
      <c r="AH315" s="67">
        <f t="shared" si="49"/>
        <v>2416.8000000000002</v>
      </c>
      <c r="AI315" s="79"/>
      <c r="AJ315" s="79"/>
      <c r="AK315" s="79"/>
      <c r="AL315" s="79"/>
      <c r="AM315" s="79"/>
      <c r="AN315" s="79"/>
      <c r="AO315" s="79"/>
      <c r="AP315" s="79"/>
      <c r="AQ315" s="79"/>
      <c r="AR315" s="79"/>
      <c r="AS315" s="55">
        <v>8400</v>
      </c>
      <c r="AT315" s="55">
        <v>1208.4000000000001</v>
      </c>
      <c r="AU315" s="93" t="s">
        <v>246</v>
      </c>
      <c r="AV315" s="55"/>
      <c r="AW315" s="94">
        <v>19600</v>
      </c>
      <c r="AX315" s="94">
        <v>1208.4000000000001</v>
      </c>
      <c r="AY315" s="95" t="s">
        <v>246</v>
      </c>
      <c r="AZ315" s="95"/>
      <c r="BA315" s="95"/>
      <c r="BB315" s="100"/>
      <c r="BC315" s="95"/>
      <c r="BD315" s="95"/>
      <c r="BE315" s="95"/>
      <c r="BF315" s="95"/>
      <c r="BG315" s="95"/>
      <c r="BH315" s="95"/>
      <c r="BI315" s="95"/>
      <c r="BJ315" s="43">
        <v>0</v>
      </c>
      <c r="BK315" s="43">
        <v>2416.8000000000002</v>
      </c>
      <c r="BL315" s="43"/>
      <c r="BM315" s="43">
        <v>0</v>
      </c>
      <c r="BN315" s="43">
        <v>0</v>
      </c>
      <c r="BO315" s="43"/>
      <c r="BP315" s="43"/>
      <c r="BQ315" s="43"/>
      <c r="BR315" s="43"/>
      <c r="BS315" s="43"/>
      <c r="BT315" s="43">
        <f t="shared" si="50"/>
        <v>0</v>
      </c>
      <c r="BU315" s="106" t="s">
        <v>1187</v>
      </c>
      <c r="BV315" s="106" t="s">
        <v>1187</v>
      </c>
      <c r="BW315" s="107">
        <f t="shared" si="51"/>
        <v>65164</v>
      </c>
      <c r="BX315" s="107">
        <f t="shared" si="52"/>
        <v>31368</v>
      </c>
      <c r="BY315" s="107">
        <f t="shared" ref="BY315:BY321" si="55">MIN(BW315,BX315)</f>
        <v>31368</v>
      </c>
      <c r="BZ315" s="107"/>
      <c r="CA315" s="110"/>
      <c r="CB315" s="143" t="e">
        <f>VLOOKUP(D315,'[2]附表2-2'!$C$18:$C$185,1,FALSE)</f>
        <v>#N/A</v>
      </c>
      <c r="CC315" s="16"/>
    </row>
    <row r="316" spans="1:82" s="17" customFormat="1" ht="36" hidden="1">
      <c r="A316" s="28">
        <v>312</v>
      </c>
      <c r="B316" s="28" t="s">
        <v>230</v>
      </c>
      <c r="C316" s="28" t="s">
        <v>247</v>
      </c>
      <c r="D316" s="30" t="s">
        <v>1868</v>
      </c>
      <c r="E316" s="31" t="s">
        <v>1869</v>
      </c>
      <c r="F316" s="31" t="s">
        <v>1869</v>
      </c>
      <c r="G316" s="32" t="s">
        <v>1869</v>
      </c>
      <c r="H316" s="32" t="s">
        <v>1869</v>
      </c>
      <c r="I316" s="38" t="s">
        <v>478</v>
      </c>
      <c r="J316" s="39" t="s">
        <v>87</v>
      </c>
      <c r="K316" s="49" t="s">
        <v>140</v>
      </c>
      <c r="L316" s="38" t="s">
        <v>141</v>
      </c>
      <c r="M316" s="216" t="s">
        <v>165</v>
      </c>
      <c r="N316" s="42" t="s">
        <v>113</v>
      </c>
      <c r="O316" s="43">
        <v>31</v>
      </c>
      <c r="P316" s="151">
        <v>31</v>
      </c>
      <c r="Q316" s="151"/>
      <c r="R316" s="151">
        <v>31</v>
      </c>
      <c r="S316" s="55"/>
      <c r="T316" s="55"/>
      <c r="U316" s="55"/>
      <c r="V316" s="69">
        <v>2018</v>
      </c>
      <c r="W316" s="69">
        <v>2020</v>
      </c>
      <c r="X316" s="71"/>
      <c r="Y316" s="72"/>
      <c r="Z316" s="73">
        <v>30000</v>
      </c>
      <c r="AA316" s="73">
        <v>9820.7999999999993</v>
      </c>
      <c r="AB316" s="73">
        <v>13950</v>
      </c>
      <c r="AC316" s="73">
        <v>0</v>
      </c>
      <c r="AD316" s="67">
        <v>16050</v>
      </c>
      <c r="AE316" s="67"/>
      <c r="AF316" s="67"/>
      <c r="AG316" s="67">
        <f t="shared" si="48"/>
        <v>4500</v>
      </c>
      <c r="AH316" s="67">
        <f t="shared" si="49"/>
        <v>4185</v>
      </c>
      <c r="AI316" s="79"/>
      <c r="AJ316" s="79"/>
      <c r="AK316" s="79"/>
      <c r="AL316" s="79"/>
      <c r="AM316" s="79"/>
      <c r="AN316" s="79"/>
      <c r="AO316" s="79"/>
      <c r="AP316" s="79"/>
      <c r="AQ316" s="79"/>
      <c r="AR316" s="79"/>
      <c r="AS316" s="55"/>
      <c r="AT316" s="55"/>
      <c r="AU316" s="93"/>
      <c r="AV316" s="55"/>
      <c r="AW316" s="94">
        <v>4500</v>
      </c>
      <c r="AX316" s="94">
        <v>4185</v>
      </c>
      <c r="AY316" s="95" t="s">
        <v>246</v>
      </c>
      <c r="AZ316" s="95"/>
      <c r="BA316" s="95"/>
      <c r="BB316" s="100"/>
      <c r="BC316" s="95"/>
      <c r="BD316" s="95"/>
      <c r="BE316" s="95"/>
      <c r="BF316" s="95"/>
      <c r="BG316" s="95"/>
      <c r="BH316" s="95"/>
      <c r="BI316" s="95"/>
      <c r="BJ316" s="43">
        <v>0</v>
      </c>
      <c r="BK316" s="43">
        <v>4185</v>
      </c>
      <c r="BL316" s="43"/>
      <c r="BM316" s="43">
        <v>0</v>
      </c>
      <c r="BN316" s="43">
        <v>0</v>
      </c>
      <c r="BO316" s="43"/>
      <c r="BP316" s="43"/>
      <c r="BQ316" s="43"/>
      <c r="BR316" s="43"/>
      <c r="BS316" s="43"/>
      <c r="BT316" s="43">
        <f t="shared" si="50"/>
        <v>0</v>
      </c>
      <c r="BU316" s="106" t="s">
        <v>1187</v>
      </c>
      <c r="BV316" s="106" t="s">
        <v>1187</v>
      </c>
      <c r="BW316" s="107">
        <f t="shared" si="51"/>
        <v>16050</v>
      </c>
      <c r="BX316" s="107">
        <f t="shared" si="52"/>
        <v>-4129.2000000000007</v>
      </c>
      <c r="BY316" s="107"/>
      <c r="BZ316" s="107"/>
      <c r="CA316" s="110"/>
      <c r="CB316" s="143" t="e">
        <f>VLOOKUP(D316,'[2]附表2-2'!$C$18:$C$185,1,FALSE)</f>
        <v>#N/A</v>
      </c>
      <c r="CC316" s="16"/>
    </row>
    <row r="317" spans="1:82" s="17" customFormat="1" ht="24" hidden="1">
      <c r="A317" s="28">
        <v>313</v>
      </c>
      <c r="B317" s="28" t="s">
        <v>230</v>
      </c>
      <c r="C317" s="28" t="s">
        <v>247</v>
      </c>
      <c r="D317" s="30" t="s">
        <v>1870</v>
      </c>
      <c r="E317" s="31" t="s">
        <v>1871</v>
      </c>
      <c r="F317" s="31" t="s">
        <v>1872</v>
      </c>
      <c r="G317" s="32"/>
      <c r="H317" s="32"/>
      <c r="I317" s="38" t="s">
        <v>478</v>
      </c>
      <c r="J317" s="39" t="s">
        <v>87</v>
      </c>
      <c r="K317" s="49" t="s">
        <v>140</v>
      </c>
      <c r="L317" s="38" t="s">
        <v>141</v>
      </c>
      <c r="M317" s="216" t="s">
        <v>165</v>
      </c>
      <c r="N317" s="42" t="s">
        <v>90</v>
      </c>
      <c r="O317" s="43">
        <v>15</v>
      </c>
      <c r="P317" s="151">
        <v>21</v>
      </c>
      <c r="Q317" s="151"/>
      <c r="R317" s="151">
        <v>21</v>
      </c>
      <c r="S317" s="55"/>
      <c r="T317" s="55"/>
      <c r="U317" s="55"/>
      <c r="V317" s="62">
        <v>2020</v>
      </c>
      <c r="W317" s="55">
        <v>2022</v>
      </c>
      <c r="X317" s="71"/>
      <c r="Y317" s="72"/>
      <c r="Z317" s="73">
        <v>19000</v>
      </c>
      <c r="AA317" s="73">
        <v>12920</v>
      </c>
      <c r="AB317" s="73">
        <v>8400</v>
      </c>
      <c r="AC317" s="73"/>
      <c r="AD317" s="67">
        <v>10600</v>
      </c>
      <c r="AE317" s="67"/>
      <c r="AF317" s="67"/>
      <c r="AG317" s="67">
        <f t="shared" si="48"/>
        <v>5700</v>
      </c>
      <c r="AH317" s="67">
        <f t="shared" si="49"/>
        <v>2520</v>
      </c>
      <c r="AI317" s="79"/>
      <c r="AJ317" s="79"/>
      <c r="AK317" s="79"/>
      <c r="AL317" s="79"/>
      <c r="AM317" s="79"/>
      <c r="AN317" s="79"/>
      <c r="AO317" s="79"/>
      <c r="AP317" s="79"/>
      <c r="AQ317" s="79"/>
      <c r="AR317" s="79"/>
      <c r="AS317" s="55"/>
      <c r="AT317" s="55"/>
      <c r="AU317" s="93"/>
      <c r="AV317" s="55"/>
      <c r="AW317" s="94">
        <v>5700</v>
      </c>
      <c r="AX317" s="94">
        <v>2520</v>
      </c>
      <c r="AY317" s="95" t="s">
        <v>246</v>
      </c>
      <c r="AZ317" s="95"/>
      <c r="BA317" s="95"/>
      <c r="BB317" s="100"/>
      <c r="BC317" s="95"/>
      <c r="BD317" s="95"/>
      <c r="BE317" s="95"/>
      <c r="BF317" s="95"/>
      <c r="BG317" s="95"/>
      <c r="BH317" s="95"/>
      <c r="BI317" s="95"/>
      <c r="BJ317" s="43">
        <v>0</v>
      </c>
      <c r="BK317" s="43">
        <v>2520</v>
      </c>
      <c r="BL317" s="43"/>
      <c r="BM317" s="43">
        <v>0</v>
      </c>
      <c r="BN317" s="43">
        <v>0</v>
      </c>
      <c r="BO317" s="43"/>
      <c r="BP317" s="43"/>
      <c r="BQ317" s="43"/>
      <c r="BR317" s="43"/>
      <c r="BS317" s="43"/>
      <c r="BT317" s="43">
        <f t="shared" si="50"/>
        <v>0</v>
      </c>
      <c r="BU317" s="106" t="s">
        <v>1187</v>
      </c>
      <c r="BV317" s="106" t="s">
        <v>1187</v>
      </c>
      <c r="BW317" s="107">
        <f t="shared" si="51"/>
        <v>10600</v>
      </c>
      <c r="BX317" s="107">
        <f t="shared" si="52"/>
        <v>4520</v>
      </c>
      <c r="BY317" s="107">
        <f t="shared" si="55"/>
        <v>4520</v>
      </c>
      <c r="BZ317" s="107"/>
      <c r="CA317" s="110"/>
      <c r="CB317" s="143" t="e">
        <f>VLOOKUP(D317,'[2]附表2-2'!$C$18:$C$185,1,FALSE)</f>
        <v>#N/A</v>
      </c>
      <c r="CC317" s="16"/>
    </row>
    <row r="318" spans="1:82" s="17" customFormat="1" ht="36">
      <c r="A318" s="28">
        <v>314</v>
      </c>
      <c r="B318" s="28" t="s">
        <v>274</v>
      </c>
      <c r="C318" s="28" t="s">
        <v>749</v>
      </c>
      <c r="D318" s="30" t="s">
        <v>1873</v>
      </c>
      <c r="E318" s="31" t="s">
        <v>1874</v>
      </c>
      <c r="F318" s="31" t="s">
        <v>1874</v>
      </c>
      <c r="G318" s="32" t="s">
        <v>1875</v>
      </c>
      <c r="H318" s="32"/>
      <c r="I318" s="38" t="s">
        <v>478</v>
      </c>
      <c r="J318" s="39" t="s">
        <v>87</v>
      </c>
      <c r="K318" s="40" t="s">
        <v>88</v>
      </c>
      <c r="L318" s="38"/>
      <c r="M318" s="105" t="s">
        <v>1121</v>
      </c>
      <c r="N318" s="42" t="s">
        <v>113</v>
      </c>
      <c r="O318" s="43">
        <v>27.654</v>
      </c>
      <c r="P318" s="60">
        <v>32</v>
      </c>
      <c r="Q318" s="60">
        <v>32</v>
      </c>
      <c r="R318" s="68"/>
      <c r="S318" s="68"/>
      <c r="T318" s="68"/>
      <c r="U318" s="68"/>
      <c r="V318" s="62">
        <v>2020</v>
      </c>
      <c r="W318" s="55">
        <v>2022</v>
      </c>
      <c r="X318" s="71"/>
      <c r="Y318" s="75"/>
      <c r="Z318" s="73">
        <v>70000</v>
      </c>
      <c r="AA318" s="73">
        <v>49700</v>
      </c>
      <c r="AB318" s="73">
        <v>17600</v>
      </c>
      <c r="AC318" s="73"/>
      <c r="AD318" s="73">
        <v>52400</v>
      </c>
      <c r="AE318" s="67"/>
      <c r="AF318" s="67"/>
      <c r="AG318" s="67">
        <f t="shared" si="48"/>
        <v>10500</v>
      </c>
      <c r="AH318" s="67">
        <f t="shared" si="49"/>
        <v>0</v>
      </c>
      <c r="AI318" s="79"/>
      <c r="AJ318" s="79"/>
      <c r="AK318" s="79"/>
      <c r="AL318" s="79"/>
      <c r="AM318" s="79"/>
      <c r="AN318" s="79"/>
      <c r="AO318" s="79"/>
      <c r="AP318" s="79"/>
      <c r="AQ318" s="79"/>
      <c r="AR318" s="79"/>
      <c r="AS318" s="55">
        <v>10500</v>
      </c>
      <c r="AT318" s="55">
        <v>2640</v>
      </c>
      <c r="AU318" s="93" t="s">
        <v>246</v>
      </c>
      <c r="AV318" s="55"/>
      <c r="AW318" s="94"/>
      <c r="AX318" s="94"/>
      <c r="AY318" s="95"/>
      <c r="AZ318" s="95"/>
      <c r="BA318" s="95"/>
      <c r="BB318" s="100">
        <v>-2640</v>
      </c>
      <c r="BC318" s="95" t="s">
        <v>1187</v>
      </c>
      <c r="BD318" s="95"/>
      <c r="BE318" s="95"/>
      <c r="BF318" s="95"/>
      <c r="BG318" s="95"/>
      <c r="BH318" s="95"/>
      <c r="BI318" s="95"/>
      <c r="BJ318" s="43">
        <v>0</v>
      </c>
      <c r="BK318" s="43">
        <v>0</v>
      </c>
      <c r="BL318" s="43"/>
      <c r="BM318" s="43">
        <v>0</v>
      </c>
      <c r="BN318" s="43">
        <v>0</v>
      </c>
      <c r="BO318" s="43"/>
      <c r="BP318" s="43"/>
      <c r="BQ318" s="43"/>
      <c r="BR318" s="43"/>
      <c r="BS318" s="43"/>
      <c r="BT318" s="43">
        <f t="shared" si="50"/>
        <v>0</v>
      </c>
      <c r="BU318" s="106" t="s">
        <v>1187</v>
      </c>
      <c r="BV318" s="106" t="s">
        <v>1187</v>
      </c>
      <c r="BW318" s="107">
        <f t="shared" si="51"/>
        <v>52400</v>
      </c>
      <c r="BX318" s="107">
        <f t="shared" si="52"/>
        <v>32100</v>
      </c>
      <c r="BY318" s="107">
        <f t="shared" si="55"/>
        <v>32100</v>
      </c>
      <c r="BZ318" s="107"/>
      <c r="CA318" s="110"/>
      <c r="CB318" s="143" t="e">
        <f>VLOOKUP(D318,'[2]附表2-2'!$C$18:$C$185,1,FALSE)</f>
        <v>#N/A</v>
      </c>
      <c r="CC318" s="16"/>
      <c r="CD318" s="16">
        <f>BI318/Z318</f>
        <v>0</v>
      </c>
    </row>
    <row r="319" spans="1:82" s="17" customFormat="1" ht="36">
      <c r="A319" s="28">
        <v>315</v>
      </c>
      <c r="B319" s="28" t="s">
        <v>293</v>
      </c>
      <c r="C319" s="28" t="s">
        <v>1106</v>
      </c>
      <c r="D319" s="30" t="s">
        <v>1876</v>
      </c>
      <c r="E319" s="31" t="s">
        <v>1877</v>
      </c>
      <c r="F319" s="31" t="s">
        <v>1878</v>
      </c>
      <c r="G319" s="32"/>
      <c r="H319" s="32"/>
      <c r="I319" s="38" t="s">
        <v>478</v>
      </c>
      <c r="J319" s="39" t="s">
        <v>87</v>
      </c>
      <c r="K319" s="40" t="s">
        <v>88</v>
      </c>
      <c r="L319" s="38"/>
      <c r="M319" s="191" t="s">
        <v>765</v>
      </c>
      <c r="N319" s="42" t="s">
        <v>90</v>
      </c>
      <c r="O319" s="43">
        <v>24.28</v>
      </c>
      <c r="P319" s="55">
        <v>23.36</v>
      </c>
      <c r="Q319" s="66"/>
      <c r="R319" s="66">
        <v>23.36</v>
      </c>
      <c r="S319" s="66"/>
      <c r="T319" s="66"/>
      <c r="U319" s="66"/>
      <c r="V319" s="62">
        <v>2020</v>
      </c>
      <c r="W319" s="55">
        <v>2022</v>
      </c>
      <c r="X319" s="71" t="s">
        <v>1879</v>
      </c>
      <c r="Y319" s="72" t="s">
        <v>1880</v>
      </c>
      <c r="Z319" s="73">
        <v>32430</v>
      </c>
      <c r="AA319" s="73">
        <v>26034.5422</v>
      </c>
      <c r="AB319" s="73">
        <v>9607</v>
      </c>
      <c r="AC319" s="73"/>
      <c r="AD319" s="79">
        <v>22823</v>
      </c>
      <c r="AE319" s="89"/>
      <c r="AF319" s="89"/>
      <c r="AG319" s="67">
        <f t="shared" si="48"/>
        <v>22701</v>
      </c>
      <c r="AH319" s="67">
        <f t="shared" si="49"/>
        <v>-5.0000000000181899E-2</v>
      </c>
      <c r="AI319" s="79"/>
      <c r="AJ319" s="79"/>
      <c r="AK319" s="79"/>
      <c r="AL319" s="79"/>
      <c r="AM319" s="79"/>
      <c r="AN319" s="79"/>
      <c r="AO319" s="79"/>
      <c r="AP319" s="79"/>
      <c r="AQ319" s="79"/>
      <c r="AR319" s="79"/>
      <c r="AS319" s="55">
        <v>6486</v>
      </c>
      <c r="AT319" s="55">
        <v>1441.05</v>
      </c>
      <c r="AU319" s="93" t="s">
        <v>246</v>
      </c>
      <c r="AV319" s="55"/>
      <c r="AW319" s="94">
        <v>16215</v>
      </c>
      <c r="AX319" s="94">
        <v>5283.9</v>
      </c>
      <c r="AY319" s="95" t="s">
        <v>93</v>
      </c>
      <c r="AZ319" s="95"/>
      <c r="BA319" s="95"/>
      <c r="BB319" s="100">
        <v>-6725</v>
      </c>
      <c r="BC319" s="95" t="s">
        <v>1187</v>
      </c>
      <c r="BD319" s="95"/>
      <c r="BE319" s="95"/>
      <c r="BF319" s="95"/>
      <c r="BG319" s="95"/>
      <c r="BH319" s="95"/>
      <c r="BI319" s="95"/>
      <c r="BJ319" s="43">
        <v>1441</v>
      </c>
      <c r="BK319" s="43">
        <v>-1441.05</v>
      </c>
      <c r="BL319" s="43"/>
      <c r="BM319" s="43">
        <v>1441</v>
      </c>
      <c r="BN319" s="43">
        <v>0</v>
      </c>
      <c r="BO319" s="43"/>
      <c r="BP319" s="43"/>
      <c r="BQ319" s="43"/>
      <c r="BR319" s="43"/>
      <c r="BS319" s="43"/>
      <c r="BT319" s="43">
        <f t="shared" si="50"/>
        <v>1441</v>
      </c>
      <c r="BU319" s="106" t="s">
        <v>1187</v>
      </c>
      <c r="BV319" s="106" t="s">
        <v>1187</v>
      </c>
      <c r="BW319" s="107">
        <f t="shared" si="51"/>
        <v>24264</v>
      </c>
      <c r="BX319" s="107">
        <f t="shared" si="52"/>
        <v>16427.5422</v>
      </c>
      <c r="BY319" s="107">
        <f t="shared" si="55"/>
        <v>16427.5422</v>
      </c>
      <c r="BZ319" s="107"/>
      <c r="CA319" s="110"/>
      <c r="CB319" s="143" t="e">
        <f>VLOOKUP(D319,'[2]附表2-2'!$C$18:$C$185,1,FALSE)</f>
        <v>#N/A</v>
      </c>
      <c r="CC319" s="16"/>
      <c r="CD319" s="16">
        <f>BI319/Z319</f>
        <v>0</v>
      </c>
    </row>
    <row r="320" spans="1:82" s="17" customFormat="1" ht="36" hidden="1">
      <c r="A320" s="28">
        <v>316</v>
      </c>
      <c r="B320" s="28" t="s">
        <v>300</v>
      </c>
      <c r="C320" s="28" t="s">
        <v>1271</v>
      </c>
      <c r="D320" s="30" t="s">
        <v>1881</v>
      </c>
      <c r="E320" s="31" t="s">
        <v>1882</v>
      </c>
      <c r="F320" s="31" t="s">
        <v>1882</v>
      </c>
      <c r="G320" s="32" t="s">
        <v>1882</v>
      </c>
      <c r="H320" s="32" t="s">
        <v>1882</v>
      </c>
      <c r="I320" s="38" t="s">
        <v>478</v>
      </c>
      <c r="J320" s="39" t="s">
        <v>87</v>
      </c>
      <c r="K320" s="213" t="s">
        <v>88</v>
      </c>
      <c r="L320" s="38"/>
      <c r="M320" s="214" t="s">
        <v>765</v>
      </c>
      <c r="N320" s="42" t="s">
        <v>113</v>
      </c>
      <c r="O320" s="43">
        <v>13.111000000000001</v>
      </c>
      <c r="P320" s="78">
        <v>13</v>
      </c>
      <c r="Q320" s="78">
        <v>13</v>
      </c>
      <c r="R320" s="78"/>
      <c r="S320" s="89"/>
      <c r="T320" s="89"/>
      <c r="U320" s="89"/>
      <c r="V320" s="89">
        <v>2018</v>
      </c>
      <c r="W320" s="89">
        <v>2020</v>
      </c>
      <c r="X320" s="71"/>
      <c r="Y320" s="72"/>
      <c r="Z320" s="73">
        <v>62179</v>
      </c>
      <c r="AA320" s="73">
        <v>24640</v>
      </c>
      <c r="AB320" s="73">
        <v>7150</v>
      </c>
      <c r="AC320" s="73">
        <v>0</v>
      </c>
      <c r="AD320" s="67">
        <v>55029</v>
      </c>
      <c r="AE320" s="67"/>
      <c r="AF320" s="67"/>
      <c r="AG320" s="67">
        <f t="shared" si="48"/>
        <v>5250</v>
      </c>
      <c r="AH320" s="67">
        <f t="shared" si="49"/>
        <v>0</v>
      </c>
      <c r="AI320" s="79"/>
      <c r="AJ320" s="79"/>
      <c r="AK320" s="79"/>
      <c r="AL320" s="79"/>
      <c r="AM320" s="79"/>
      <c r="AN320" s="79"/>
      <c r="AO320" s="79"/>
      <c r="AP320" s="79"/>
      <c r="AQ320" s="79"/>
      <c r="AR320" s="79"/>
      <c r="AS320" s="55"/>
      <c r="AT320" s="55"/>
      <c r="AU320" s="93"/>
      <c r="AV320" s="55"/>
      <c r="AW320" s="94">
        <v>5250</v>
      </c>
      <c r="AX320" s="94">
        <v>2145</v>
      </c>
      <c r="AY320" s="95" t="s">
        <v>246</v>
      </c>
      <c r="AZ320" s="95"/>
      <c r="BA320" s="95"/>
      <c r="BB320" s="100">
        <v>-2145</v>
      </c>
      <c r="BC320" s="95" t="s">
        <v>1187</v>
      </c>
      <c r="BD320" s="95"/>
      <c r="BE320" s="95"/>
      <c r="BF320" s="95"/>
      <c r="BG320" s="95"/>
      <c r="BH320" s="95"/>
      <c r="BI320" s="95"/>
      <c r="BJ320" s="43">
        <v>0</v>
      </c>
      <c r="BK320" s="43">
        <v>0</v>
      </c>
      <c r="BL320" s="43"/>
      <c r="BM320" s="43">
        <v>0</v>
      </c>
      <c r="BN320" s="43">
        <v>0</v>
      </c>
      <c r="BO320" s="43"/>
      <c r="BP320" s="43"/>
      <c r="BQ320" s="43"/>
      <c r="BR320" s="43"/>
      <c r="BS320" s="43"/>
      <c r="BT320" s="43">
        <f t="shared" si="50"/>
        <v>0</v>
      </c>
      <c r="BU320" s="106" t="s">
        <v>1187</v>
      </c>
      <c r="BV320" s="106" t="s">
        <v>1187</v>
      </c>
      <c r="BW320" s="107">
        <f t="shared" si="51"/>
        <v>55029</v>
      </c>
      <c r="BX320" s="107">
        <f t="shared" si="52"/>
        <v>17490</v>
      </c>
      <c r="BY320" s="107">
        <f t="shared" si="55"/>
        <v>17490</v>
      </c>
      <c r="BZ320" s="107"/>
      <c r="CA320" s="110"/>
      <c r="CB320" s="143" t="e">
        <f>VLOOKUP(D320,'[2]附表2-2'!$C$18:$C$185,1,FALSE)</f>
        <v>#N/A</v>
      </c>
      <c r="CC320" s="16"/>
    </row>
    <row r="321" spans="1:81" s="17" customFormat="1" ht="36" hidden="1">
      <c r="A321" s="28">
        <v>317</v>
      </c>
      <c r="B321" s="28" t="s">
        <v>331</v>
      </c>
      <c r="C321" s="28" t="s">
        <v>332</v>
      </c>
      <c r="D321" s="33" t="s">
        <v>1883</v>
      </c>
      <c r="E321" s="34" t="s">
        <v>1883</v>
      </c>
      <c r="F321" s="31" t="s">
        <v>1884</v>
      </c>
      <c r="G321" s="32"/>
      <c r="H321" s="32"/>
      <c r="I321" s="38" t="s">
        <v>478</v>
      </c>
      <c r="J321" s="39" t="s">
        <v>87</v>
      </c>
      <c r="K321" s="46" t="s">
        <v>140</v>
      </c>
      <c r="L321" s="38" t="s">
        <v>141</v>
      </c>
      <c r="M321" s="48" t="s">
        <v>564</v>
      </c>
      <c r="N321" s="42" t="s">
        <v>90</v>
      </c>
      <c r="O321" s="43">
        <v>2</v>
      </c>
      <c r="P321" s="61">
        <v>3</v>
      </c>
      <c r="Q321" s="61"/>
      <c r="R321" s="61">
        <v>3</v>
      </c>
      <c r="S321" s="61"/>
      <c r="T321" s="61"/>
      <c r="U321" s="61"/>
      <c r="V321" s="62">
        <v>2020</v>
      </c>
      <c r="W321" s="55">
        <v>2021</v>
      </c>
      <c r="X321" s="71"/>
      <c r="Y321" s="72"/>
      <c r="Z321" s="73">
        <v>2400</v>
      </c>
      <c r="AA321" s="73">
        <v>1632</v>
      </c>
      <c r="AB321" s="73">
        <v>1200</v>
      </c>
      <c r="AC321" s="73"/>
      <c r="AD321" s="48">
        <v>1200</v>
      </c>
      <c r="AE321" s="55"/>
      <c r="AF321" s="55"/>
      <c r="AG321" s="67">
        <f t="shared" si="48"/>
        <v>2400</v>
      </c>
      <c r="AH321" s="67">
        <f t="shared" si="49"/>
        <v>0</v>
      </c>
      <c r="AI321" s="48"/>
      <c r="AJ321" s="48"/>
      <c r="AK321" s="48"/>
      <c r="AL321" s="48"/>
      <c r="AM321" s="48"/>
      <c r="AN321" s="48"/>
      <c r="AO321" s="48"/>
      <c r="AP321" s="48"/>
      <c r="AQ321" s="48"/>
      <c r="AR321" s="48"/>
      <c r="AS321" s="61">
        <v>2400</v>
      </c>
      <c r="AT321" s="61">
        <v>720</v>
      </c>
      <c r="AU321" s="48" t="s">
        <v>94</v>
      </c>
      <c r="AV321" s="61">
        <v>3</v>
      </c>
      <c r="AW321" s="94"/>
      <c r="AX321" s="94"/>
      <c r="AY321" s="95" t="s">
        <v>273</v>
      </c>
      <c r="AZ321" s="95"/>
      <c r="BA321" s="95"/>
      <c r="BB321" s="100">
        <v>-720</v>
      </c>
      <c r="BC321" s="95" t="s">
        <v>1187</v>
      </c>
      <c r="BD321" s="95"/>
      <c r="BE321" s="95"/>
      <c r="BF321" s="95"/>
      <c r="BG321" s="95"/>
      <c r="BH321" s="95"/>
      <c r="BI321" s="95"/>
      <c r="BJ321" s="43">
        <v>0</v>
      </c>
      <c r="BK321" s="43">
        <v>0</v>
      </c>
      <c r="BL321" s="43"/>
      <c r="BM321" s="43">
        <v>0</v>
      </c>
      <c r="BN321" s="43">
        <v>0</v>
      </c>
      <c r="BO321" s="43"/>
      <c r="BP321" s="43"/>
      <c r="BQ321" s="43"/>
      <c r="BR321" s="43"/>
      <c r="BS321" s="43"/>
      <c r="BT321" s="43">
        <f t="shared" si="50"/>
        <v>0</v>
      </c>
      <c r="BU321" s="106" t="s">
        <v>1187</v>
      </c>
      <c r="BV321" s="106" t="s">
        <v>1187</v>
      </c>
      <c r="BW321" s="107">
        <f t="shared" si="51"/>
        <v>1200</v>
      </c>
      <c r="BX321" s="107">
        <f t="shared" si="52"/>
        <v>432</v>
      </c>
      <c r="BY321" s="107">
        <f t="shared" si="55"/>
        <v>432</v>
      </c>
      <c r="BZ321" s="107"/>
      <c r="CA321" s="110"/>
      <c r="CB321" s="143" t="e">
        <f>VLOOKUP(D321,'[2]附表2-2'!$C$18:$C$185,1,FALSE)</f>
        <v>#N/A</v>
      </c>
      <c r="CC321" s="16"/>
    </row>
    <row r="322" spans="1:81" s="17" customFormat="1" ht="48" hidden="1">
      <c r="A322" s="28">
        <v>318</v>
      </c>
      <c r="B322" s="28" t="s">
        <v>331</v>
      </c>
      <c r="C322" s="28" t="s">
        <v>332</v>
      </c>
      <c r="D322" s="33" t="s">
        <v>1885</v>
      </c>
      <c r="E322" s="34" t="s">
        <v>1885</v>
      </c>
      <c r="F322" s="31" t="s">
        <v>1886</v>
      </c>
      <c r="G322" s="32" t="s">
        <v>1885</v>
      </c>
      <c r="H322" s="32" t="s">
        <v>1887</v>
      </c>
      <c r="I322" s="38" t="s">
        <v>478</v>
      </c>
      <c r="J322" s="39" t="s">
        <v>87</v>
      </c>
      <c r="K322" s="46" t="s">
        <v>140</v>
      </c>
      <c r="L322" s="38" t="s">
        <v>141</v>
      </c>
      <c r="M322" s="48" t="s">
        <v>89</v>
      </c>
      <c r="N322" s="42" t="s">
        <v>90</v>
      </c>
      <c r="O322" s="43">
        <v>4.5999999999999996</v>
      </c>
      <c r="P322" s="61">
        <v>8</v>
      </c>
      <c r="Q322" s="61"/>
      <c r="R322" s="61">
        <v>8</v>
      </c>
      <c r="S322" s="61"/>
      <c r="T322" s="61"/>
      <c r="U322" s="61"/>
      <c r="V322" s="61">
        <v>2017</v>
      </c>
      <c r="W322" s="61">
        <v>2018</v>
      </c>
      <c r="X322" s="71"/>
      <c r="Y322" s="72"/>
      <c r="Z322" s="73">
        <v>12000</v>
      </c>
      <c r="AA322" s="73">
        <v>2534.4</v>
      </c>
      <c r="AB322" s="73">
        <v>3600</v>
      </c>
      <c r="AC322" s="73">
        <v>0</v>
      </c>
      <c r="AD322" s="48">
        <v>8400</v>
      </c>
      <c r="AE322" s="55"/>
      <c r="AF322" s="55"/>
      <c r="AG322" s="67">
        <f t="shared" si="48"/>
        <v>8400</v>
      </c>
      <c r="AH322" s="67">
        <f t="shared" si="49"/>
        <v>0</v>
      </c>
      <c r="AI322" s="48"/>
      <c r="AJ322" s="48"/>
      <c r="AK322" s="48"/>
      <c r="AL322" s="48"/>
      <c r="AM322" s="48"/>
      <c r="AN322" s="48"/>
      <c r="AO322" s="48"/>
      <c r="AP322" s="48"/>
      <c r="AQ322" s="48"/>
      <c r="AR322" s="48"/>
      <c r="AS322" s="61">
        <v>7200</v>
      </c>
      <c r="AT322" s="61">
        <v>2160</v>
      </c>
      <c r="AU322" s="48" t="s">
        <v>93</v>
      </c>
      <c r="AV322" s="61"/>
      <c r="AW322" s="94">
        <v>1200</v>
      </c>
      <c r="AX322" s="94"/>
      <c r="AY322" s="95" t="s">
        <v>93</v>
      </c>
      <c r="AZ322" s="95"/>
      <c r="BA322" s="95"/>
      <c r="BB322" s="100">
        <v>-2160</v>
      </c>
      <c r="BC322" s="95" t="s">
        <v>1187</v>
      </c>
      <c r="BD322" s="95"/>
      <c r="BE322" s="95"/>
      <c r="BF322" s="95"/>
      <c r="BG322" s="95"/>
      <c r="BH322" s="95"/>
      <c r="BI322" s="95"/>
      <c r="BJ322" s="43">
        <v>0</v>
      </c>
      <c r="BK322" s="43">
        <v>0</v>
      </c>
      <c r="BL322" s="43"/>
      <c r="BM322" s="43">
        <v>0</v>
      </c>
      <c r="BN322" s="43">
        <v>0</v>
      </c>
      <c r="BO322" s="43"/>
      <c r="BP322" s="43"/>
      <c r="BQ322" s="43"/>
      <c r="BR322" s="43"/>
      <c r="BS322" s="43"/>
      <c r="BT322" s="43">
        <f t="shared" si="50"/>
        <v>0</v>
      </c>
      <c r="BU322" s="106" t="s">
        <v>1187</v>
      </c>
      <c r="BV322" s="106" t="s">
        <v>1187</v>
      </c>
      <c r="BW322" s="107">
        <f t="shared" si="51"/>
        <v>8400</v>
      </c>
      <c r="BX322" s="107">
        <f t="shared" si="52"/>
        <v>-1065.5999999999999</v>
      </c>
      <c r="BY322" s="107"/>
      <c r="BZ322" s="107"/>
      <c r="CA322" s="110"/>
      <c r="CB322" s="143" t="e">
        <f>VLOOKUP(D322,'[2]附表2-2'!$C$18:$C$185,1,FALSE)</f>
        <v>#N/A</v>
      </c>
      <c r="CC322" s="16"/>
    </row>
    <row r="323" spans="1:81" s="17" customFormat="1" ht="36" hidden="1">
      <c r="A323" s="28">
        <v>319</v>
      </c>
      <c r="B323" s="28" t="s">
        <v>331</v>
      </c>
      <c r="C323" s="28" t="s">
        <v>879</v>
      </c>
      <c r="D323" s="33" t="s">
        <v>1888</v>
      </c>
      <c r="E323" s="34" t="s">
        <v>1888</v>
      </c>
      <c r="F323" s="31" t="s">
        <v>1889</v>
      </c>
      <c r="G323" s="32" t="s">
        <v>1890</v>
      </c>
      <c r="H323" s="32"/>
      <c r="I323" s="38" t="s">
        <v>478</v>
      </c>
      <c r="J323" s="39" t="s">
        <v>87</v>
      </c>
      <c r="K323" s="46" t="s">
        <v>140</v>
      </c>
      <c r="L323" s="38" t="s">
        <v>141</v>
      </c>
      <c r="M323" s="48" t="s">
        <v>89</v>
      </c>
      <c r="N323" s="42" t="s">
        <v>90</v>
      </c>
      <c r="O323" s="43">
        <v>24</v>
      </c>
      <c r="P323" s="61">
        <v>23.4</v>
      </c>
      <c r="Q323" s="61"/>
      <c r="R323" s="61">
        <v>23.4</v>
      </c>
      <c r="S323" s="61"/>
      <c r="T323" s="61"/>
      <c r="U323" s="61"/>
      <c r="V323" s="62">
        <v>2020</v>
      </c>
      <c r="W323" s="55">
        <v>2022</v>
      </c>
      <c r="X323" s="71" t="s">
        <v>1891</v>
      </c>
      <c r="Y323" s="72" t="s">
        <v>1892</v>
      </c>
      <c r="Z323" s="73">
        <v>37452</v>
      </c>
      <c r="AA323" s="73">
        <v>25307.705999999998</v>
      </c>
      <c r="AB323" s="73">
        <v>9360</v>
      </c>
      <c r="AC323" s="73"/>
      <c r="AD323" s="48">
        <v>28092</v>
      </c>
      <c r="AE323" s="55"/>
      <c r="AF323" s="55"/>
      <c r="AG323" s="67">
        <f t="shared" si="48"/>
        <v>15600</v>
      </c>
      <c r="AH323" s="67">
        <f t="shared" si="49"/>
        <v>5760</v>
      </c>
      <c r="AI323" s="48"/>
      <c r="AJ323" s="48"/>
      <c r="AK323" s="48"/>
      <c r="AL323" s="48"/>
      <c r="AM323" s="48"/>
      <c r="AN323" s="48"/>
      <c r="AO323" s="48"/>
      <c r="AP323" s="48"/>
      <c r="AQ323" s="48"/>
      <c r="AR323" s="48"/>
      <c r="AS323" s="61">
        <v>15600</v>
      </c>
      <c r="AT323" s="61">
        <v>5760</v>
      </c>
      <c r="AU323" s="48" t="s">
        <v>93</v>
      </c>
      <c r="AV323" s="61"/>
      <c r="AW323" s="94"/>
      <c r="AX323" s="94"/>
      <c r="AY323" s="95" t="s">
        <v>246</v>
      </c>
      <c r="AZ323" s="95"/>
      <c r="BA323" s="95"/>
      <c r="BB323" s="100"/>
      <c r="BC323" s="95"/>
      <c r="BD323" s="95"/>
      <c r="BE323" s="95"/>
      <c r="BF323" s="95"/>
      <c r="BG323" s="95"/>
      <c r="BH323" s="95"/>
      <c r="BI323" s="95"/>
      <c r="BJ323" s="43">
        <v>0</v>
      </c>
      <c r="BK323" s="43">
        <v>5760</v>
      </c>
      <c r="BL323" s="43"/>
      <c r="BM323" s="43">
        <v>0</v>
      </c>
      <c r="BN323" s="43">
        <v>0</v>
      </c>
      <c r="BO323" s="43"/>
      <c r="BP323" s="43"/>
      <c r="BQ323" s="43"/>
      <c r="BR323" s="43"/>
      <c r="BS323" s="43"/>
      <c r="BT323" s="43">
        <f t="shared" si="50"/>
        <v>0</v>
      </c>
      <c r="BU323" s="106" t="s">
        <v>1187</v>
      </c>
      <c r="BV323" s="106" t="s">
        <v>1187</v>
      </c>
      <c r="BW323" s="107">
        <f t="shared" si="51"/>
        <v>28092</v>
      </c>
      <c r="BX323" s="107">
        <f t="shared" si="52"/>
        <v>15947.705999999998</v>
      </c>
      <c r="BY323" s="107">
        <f t="shared" ref="BY323:BY325" si="56">MIN(BW323,BX323)</f>
        <v>15947.705999999998</v>
      </c>
      <c r="BZ323" s="107"/>
      <c r="CA323" s="110" t="s">
        <v>1893</v>
      </c>
      <c r="CB323" s="143" t="e">
        <f>VLOOKUP(D323,'[2]附表2-2'!$C$18:$C$185,1,FALSE)</f>
        <v>#N/A</v>
      </c>
      <c r="CC323" s="16"/>
    </row>
    <row r="324" spans="1:81" s="17" customFormat="1" ht="36" hidden="1">
      <c r="A324" s="28">
        <v>320</v>
      </c>
      <c r="B324" s="28" t="s">
        <v>331</v>
      </c>
      <c r="C324" s="28" t="s">
        <v>889</v>
      </c>
      <c r="D324" s="33" t="s">
        <v>1768</v>
      </c>
      <c r="E324" s="34" t="s">
        <v>1768</v>
      </c>
      <c r="F324" s="31" t="s">
        <v>1769</v>
      </c>
      <c r="G324" s="32" t="s">
        <v>1770</v>
      </c>
      <c r="H324" s="32"/>
      <c r="I324" s="38" t="s">
        <v>478</v>
      </c>
      <c r="J324" s="39" t="s">
        <v>87</v>
      </c>
      <c r="K324" s="46" t="s">
        <v>140</v>
      </c>
      <c r="L324" s="38" t="s">
        <v>141</v>
      </c>
      <c r="M324" s="53" t="s">
        <v>134</v>
      </c>
      <c r="N324" s="42" t="s">
        <v>90</v>
      </c>
      <c r="O324" s="43">
        <v>38</v>
      </c>
      <c r="P324" s="61">
        <v>36.99</v>
      </c>
      <c r="Q324" s="61"/>
      <c r="R324" s="61">
        <v>36.99</v>
      </c>
      <c r="S324" s="61"/>
      <c r="T324" s="61"/>
      <c r="U324" s="61"/>
      <c r="V324" s="62">
        <v>2020</v>
      </c>
      <c r="W324" s="55">
        <v>2022</v>
      </c>
      <c r="X324" s="71" t="s">
        <v>1771</v>
      </c>
      <c r="Y324" s="72" t="s">
        <v>1092</v>
      </c>
      <c r="Z324" s="73">
        <v>37308</v>
      </c>
      <c r="AA324" s="73">
        <v>24957.644700000001</v>
      </c>
      <c r="AB324" s="73">
        <v>14796</v>
      </c>
      <c r="AC324" s="73"/>
      <c r="AD324" s="48">
        <v>22512</v>
      </c>
      <c r="AE324" s="55"/>
      <c r="AF324" s="55"/>
      <c r="AG324" s="67">
        <f t="shared" si="48"/>
        <v>26115.599999999999</v>
      </c>
      <c r="AH324" s="67">
        <f t="shared" si="49"/>
        <v>4438.8</v>
      </c>
      <c r="AI324" s="48"/>
      <c r="AJ324" s="48"/>
      <c r="AK324" s="48"/>
      <c r="AL324" s="48"/>
      <c r="AM324" s="48"/>
      <c r="AN324" s="48"/>
      <c r="AO324" s="48"/>
      <c r="AP324" s="48"/>
      <c r="AQ324" s="48"/>
      <c r="AR324" s="48"/>
      <c r="AS324" s="61">
        <v>5400</v>
      </c>
      <c r="AT324" s="61">
        <v>2340</v>
      </c>
      <c r="AU324" s="48" t="s">
        <v>246</v>
      </c>
      <c r="AV324" s="61"/>
      <c r="AW324" s="94">
        <v>20715.599999999999</v>
      </c>
      <c r="AX324" s="94">
        <v>2098.8000000000002</v>
      </c>
      <c r="AY324" s="95" t="s">
        <v>93</v>
      </c>
      <c r="AZ324" s="95"/>
      <c r="BA324" s="95"/>
      <c r="BB324" s="100"/>
      <c r="BC324" s="95"/>
      <c r="BD324" s="95"/>
      <c r="BE324" s="95"/>
      <c r="BF324" s="95"/>
      <c r="BG324" s="95"/>
      <c r="BH324" s="95"/>
      <c r="BI324" s="95">
        <f>VLOOKUP(D324,'部省规划资金拨付（年报数据）'!$C$8:'部省规划资金拨付（年报数据）'!$BE$464,18,FALSE)</f>
        <v>11900</v>
      </c>
      <c r="BJ324" s="43">
        <v>2340</v>
      </c>
      <c r="BK324" s="43">
        <v>2098.8000000000002</v>
      </c>
      <c r="BL324" s="43"/>
      <c r="BM324" s="43">
        <v>2340</v>
      </c>
      <c r="BN324" s="43">
        <v>0</v>
      </c>
      <c r="BO324" s="43"/>
      <c r="BP324" s="43"/>
      <c r="BQ324" s="43"/>
      <c r="BR324" s="43"/>
      <c r="BS324" s="43"/>
      <c r="BT324" s="43">
        <f t="shared" si="50"/>
        <v>2340</v>
      </c>
      <c r="BU324" s="106" t="s">
        <v>1187</v>
      </c>
      <c r="BV324" s="106" t="s">
        <v>1187</v>
      </c>
      <c r="BW324" s="107">
        <f t="shared" si="51"/>
        <v>12952</v>
      </c>
      <c r="BX324" s="107">
        <f t="shared" si="52"/>
        <v>10161.644700000001</v>
      </c>
      <c r="BY324" s="107">
        <f t="shared" si="56"/>
        <v>10161.644700000001</v>
      </c>
      <c r="BZ324" s="107"/>
      <c r="CA324" s="110"/>
      <c r="CB324" s="143" t="e">
        <f>VLOOKUP(D324,'[2]附表2-2'!$C$18:$C$185,1,FALSE)</f>
        <v>#N/A</v>
      </c>
      <c r="CC324" s="16"/>
    </row>
    <row r="325" spans="1:81" s="17" customFormat="1" ht="24" hidden="1">
      <c r="A325" s="28">
        <v>321</v>
      </c>
      <c r="B325" s="28" t="s">
        <v>331</v>
      </c>
      <c r="C325" s="28" t="s">
        <v>1894</v>
      </c>
      <c r="D325" s="33" t="s">
        <v>1895</v>
      </c>
      <c r="E325" s="34" t="s">
        <v>1895</v>
      </c>
      <c r="F325" s="31" t="s">
        <v>1895</v>
      </c>
      <c r="G325" s="32"/>
      <c r="H325" s="32" t="s">
        <v>1896</v>
      </c>
      <c r="I325" s="38" t="s">
        <v>478</v>
      </c>
      <c r="J325" s="39" t="s">
        <v>87</v>
      </c>
      <c r="K325" s="46" t="s">
        <v>140</v>
      </c>
      <c r="L325" s="38" t="s">
        <v>141</v>
      </c>
      <c r="M325" s="48" t="s">
        <v>89</v>
      </c>
      <c r="N325" s="42" t="s">
        <v>113</v>
      </c>
      <c r="O325" s="43">
        <v>7</v>
      </c>
      <c r="P325" s="61">
        <v>11</v>
      </c>
      <c r="Q325" s="61">
        <v>11</v>
      </c>
      <c r="R325" s="227"/>
      <c r="S325" s="61"/>
      <c r="T325" s="61">
        <v>290</v>
      </c>
      <c r="U325" s="61"/>
      <c r="V325" s="61">
        <v>2017</v>
      </c>
      <c r="W325" s="61">
        <v>2018</v>
      </c>
      <c r="X325" s="71"/>
      <c r="Y325" s="72"/>
      <c r="Z325" s="73">
        <v>23600</v>
      </c>
      <c r="AA325" s="73">
        <v>16614.400000000001</v>
      </c>
      <c r="AB325" s="73">
        <v>10018</v>
      </c>
      <c r="AC325" s="73"/>
      <c r="AD325" s="48">
        <v>13582</v>
      </c>
      <c r="AE325" s="55"/>
      <c r="AF325" s="55"/>
      <c r="AG325" s="67">
        <f t="shared" si="48"/>
        <v>14160</v>
      </c>
      <c r="AH325" s="67">
        <f t="shared" si="49"/>
        <v>6010.8</v>
      </c>
      <c r="AI325" s="48"/>
      <c r="AJ325" s="48"/>
      <c r="AK325" s="48"/>
      <c r="AL325" s="48"/>
      <c r="AM325" s="48"/>
      <c r="AN325" s="48"/>
      <c r="AO325" s="48"/>
      <c r="AP325" s="48"/>
      <c r="AQ325" s="48"/>
      <c r="AR325" s="48"/>
      <c r="AS325" s="61">
        <v>14160</v>
      </c>
      <c r="AT325" s="61">
        <v>6010.8</v>
      </c>
      <c r="AU325" s="48" t="s">
        <v>93</v>
      </c>
      <c r="AV325" s="61"/>
      <c r="AW325" s="94"/>
      <c r="AX325" s="94"/>
      <c r="AY325" s="95" t="s">
        <v>93</v>
      </c>
      <c r="AZ325" s="95"/>
      <c r="BA325" s="95"/>
      <c r="BB325" s="100"/>
      <c r="BC325" s="95"/>
      <c r="BD325" s="95"/>
      <c r="BE325" s="95"/>
      <c r="BF325" s="95"/>
      <c r="BG325" s="95"/>
      <c r="BH325" s="95"/>
      <c r="BI325" s="95"/>
      <c r="BJ325" s="43">
        <v>0</v>
      </c>
      <c r="BK325" s="43">
        <v>6010.8</v>
      </c>
      <c r="BL325" s="43"/>
      <c r="BM325" s="43">
        <v>0</v>
      </c>
      <c r="BN325" s="43">
        <v>0</v>
      </c>
      <c r="BO325" s="43"/>
      <c r="BP325" s="43"/>
      <c r="BQ325" s="43"/>
      <c r="BR325" s="43"/>
      <c r="BS325" s="43"/>
      <c r="BT325" s="43">
        <f t="shared" si="50"/>
        <v>0</v>
      </c>
      <c r="BU325" s="106" t="s">
        <v>1187</v>
      </c>
      <c r="BV325" s="106" t="s">
        <v>1187</v>
      </c>
      <c r="BW325" s="107">
        <f t="shared" si="51"/>
        <v>13582</v>
      </c>
      <c r="BX325" s="107">
        <f t="shared" si="52"/>
        <v>6596.4000000000015</v>
      </c>
      <c r="BY325" s="107">
        <f t="shared" si="56"/>
        <v>6596.4000000000015</v>
      </c>
      <c r="BZ325" s="107"/>
      <c r="CA325" s="110"/>
      <c r="CB325" s="143" t="e">
        <f>VLOOKUP(D325,'[2]附表2-2'!$C$18:$C$185,1,FALSE)</f>
        <v>#N/A</v>
      </c>
      <c r="CC325" s="16"/>
    </row>
    <row r="326" spans="1:81" s="17" customFormat="1" ht="60" hidden="1">
      <c r="A326" s="28">
        <v>322</v>
      </c>
      <c r="B326" s="28" t="s">
        <v>371</v>
      </c>
      <c r="C326" s="28" t="s">
        <v>418</v>
      </c>
      <c r="D326" s="36" t="s">
        <v>1897</v>
      </c>
      <c r="E326" s="31" t="s">
        <v>1898</v>
      </c>
      <c r="F326" s="31" t="s">
        <v>1899</v>
      </c>
      <c r="G326" s="32" t="s">
        <v>1900</v>
      </c>
      <c r="H326" s="32" t="s">
        <v>1898</v>
      </c>
      <c r="I326" s="38" t="s">
        <v>478</v>
      </c>
      <c r="J326" s="39" t="s">
        <v>87</v>
      </c>
      <c r="K326" s="44" t="s">
        <v>140</v>
      </c>
      <c r="L326" s="38" t="s">
        <v>141</v>
      </c>
      <c r="M326" s="41" t="s">
        <v>89</v>
      </c>
      <c r="N326" s="42" t="s">
        <v>113</v>
      </c>
      <c r="O326" s="43">
        <v>35</v>
      </c>
      <c r="P326" s="65">
        <v>30</v>
      </c>
      <c r="Q326" s="65"/>
      <c r="R326" s="65">
        <v>30</v>
      </c>
      <c r="S326" s="65"/>
      <c r="T326" s="65"/>
      <c r="U326" s="65"/>
      <c r="V326" s="65">
        <v>2017</v>
      </c>
      <c r="W326" s="55">
        <v>2019</v>
      </c>
      <c r="X326" s="71"/>
      <c r="Y326" s="75"/>
      <c r="Z326" s="73">
        <v>67500</v>
      </c>
      <c r="AA326" s="73">
        <v>9504</v>
      </c>
      <c r="AB326" s="73">
        <v>13500</v>
      </c>
      <c r="AC326" s="73">
        <v>0</v>
      </c>
      <c r="AD326" s="79">
        <v>54000</v>
      </c>
      <c r="AE326" s="86"/>
      <c r="AF326" s="86"/>
      <c r="AG326" s="67">
        <f t="shared" si="48"/>
        <v>10125</v>
      </c>
      <c r="AH326" s="67">
        <f t="shared" si="49"/>
        <v>0</v>
      </c>
      <c r="AI326" s="88"/>
      <c r="AJ326" s="79"/>
      <c r="AK326" s="88"/>
      <c r="AL326" s="88"/>
      <c r="AM326" s="88"/>
      <c r="AN326" s="88"/>
      <c r="AO326" s="88"/>
      <c r="AP326" s="88"/>
      <c r="AQ326" s="88"/>
      <c r="AR326" s="55"/>
      <c r="AS326" s="55">
        <v>10125</v>
      </c>
      <c r="AT326" s="55">
        <v>2025</v>
      </c>
      <c r="AU326" s="93" t="s">
        <v>246</v>
      </c>
      <c r="AV326" s="55"/>
      <c r="AW326" s="94">
        <v>0</v>
      </c>
      <c r="AX326" s="94"/>
      <c r="AY326" s="95"/>
      <c r="AZ326" s="95"/>
      <c r="BA326" s="95"/>
      <c r="BB326" s="100">
        <v>-2025</v>
      </c>
      <c r="BC326" s="95" t="s">
        <v>1187</v>
      </c>
      <c r="BD326" s="95"/>
      <c r="BE326" s="95"/>
      <c r="BF326" s="95"/>
      <c r="BG326" s="95"/>
      <c r="BH326" s="95"/>
      <c r="BI326" s="95"/>
      <c r="BJ326" s="43">
        <v>0</v>
      </c>
      <c r="BK326" s="43">
        <v>0</v>
      </c>
      <c r="BL326" s="43"/>
      <c r="BM326" s="43">
        <v>0</v>
      </c>
      <c r="BN326" s="43">
        <v>0</v>
      </c>
      <c r="BO326" s="43"/>
      <c r="BP326" s="43"/>
      <c r="BQ326" s="43"/>
      <c r="BR326" s="43"/>
      <c r="BS326" s="43"/>
      <c r="BT326" s="43">
        <f t="shared" si="50"/>
        <v>0</v>
      </c>
      <c r="BU326" s="106" t="s">
        <v>1187</v>
      </c>
      <c r="BV326" s="106" t="s">
        <v>1187</v>
      </c>
      <c r="BW326" s="107">
        <f t="shared" si="51"/>
        <v>54000</v>
      </c>
      <c r="BX326" s="107">
        <f t="shared" si="52"/>
        <v>-3996</v>
      </c>
      <c r="BY326" s="107"/>
      <c r="BZ326" s="107"/>
      <c r="CA326" s="110"/>
      <c r="CB326" s="143" t="e">
        <f>VLOOKUP(D326,'[2]附表2-2'!$C$18:$C$185,1,FALSE)</f>
        <v>#N/A</v>
      </c>
      <c r="CC326" s="16"/>
    </row>
    <row r="327" spans="1:81" s="17" customFormat="1" ht="48" hidden="1">
      <c r="A327" s="28">
        <v>323</v>
      </c>
      <c r="B327" s="28" t="s">
        <v>79</v>
      </c>
      <c r="C327" s="28" t="s">
        <v>501</v>
      </c>
      <c r="D327" s="118" t="s">
        <v>1783</v>
      </c>
      <c r="E327" s="31" t="s">
        <v>1783</v>
      </c>
      <c r="F327" s="31" t="s">
        <v>1783</v>
      </c>
      <c r="G327" s="32" t="s">
        <v>1784</v>
      </c>
      <c r="H327" s="32" t="s">
        <v>1783</v>
      </c>
      <c r="I327" s="38" t="s">
        <v>478</v>
      </c>
      <c r="J327" s="39" t="s">
        <v>87</v>
      </c>
      <c r="K327" s="40" t="s">
        <v>88</v>
      </c>
      <c r="L327" s="38"/>
      <c r="M327" s="44" t="s">
        <v>89</v>
      </c>
      <c r="N327" s="42" t="s">
        <v>113</v>
      </c>
      <c r="O327" s="43">
        <v>22</v>
      </c>
      <c r="P327" s="135">
        <v>15</v>
      </c>
      <c r="Q327" s="135"/>
      <c r="R327" s="135">
        <v>15</v>
      </c>
      <c r="S327" s="135"/>
      <c r="T327" s="135"/>
      <c r="U327" s="135"/>
      <c r="V327" s="135">
        <v>2019</v>
      </c>
      <c r="W327" s="135">
        <v>2021</v>
      </c>
      <c r="X327" s="71"/>
      <c r="Y327" s="72"/>
      <c r="Z327" s="73">
        <v>32467</v>
      </c>
      <c r="AA327" s="73">
        <v>3696</v>
      </c>
      <c r="AB327" s="73">
        <v>5250</v>
      </c>
      <c r="AC327" s="73">
        <v>0</v>
      </c>
      <c r="AD327" s="73">
        <v>27217</v>
      </c>
      <c r="AE327" s="67"/>
      <c r="AF327" s="67"/>
      <c r="AG327" s="67">
        <f t="shared" si="48"/>
        <v>1000</v>
      </c>
      <c r="AH327" s="67">
        <f t="shared" si="49"/>
        <v>0</v>
      </c>
      <c r="AI327" s="79"/>
      <c r="AJ327" s="79"/>
      <c r="AK327" s="79"/>
      <c r="AL327" s="79"/>
      <c r="AM327" s="79"/>
      <c r="AN327" s="79"/>
      <c r="AO327" s="79"/>
      <c r="AP327" s="79"/>
      <c r="AQ327" s="79"/>
      <c r="AR327" s="79"/>
      <c r="AS327" s="55"/>
      <c r="AT327" s="55"/>
      <c r="AU327" s="93"/>
      <c r="AV327" s="55"/>
      <c r="AW327" s="94"/>
      <c r="AX327" s="94"/>
      <c r="AY327" s="95"/>
      <c r="AZ327" s="95"/>
      <c r="BA327" s="95"/>
      <c r="BB327" s="100"/>
      <c r="BC327" s="95"/>
      <c r="BD327" s="95"/>
      <c r="BE327" s="101">
        <v>1000</v>
      </c>
      <c r="BF327" s="95"/>
      <c r="BG327" s="95"/>
      <c r="BH327" s="95"/>
      <c r="BI327" s="95"/>
      <c r="BJ327" s="43">
        <v>0</v>
      </c>
      <c r="BK327" s="43">
        <v>0</v>
      </c>
      <c r="BL327" s="43"/>
      <c r="BM327" s="43">
        <v>0</v>
      </c>
      <c r="BN327" s="43">
        <v>0</v>
      </c>
      <c r="BO327" s="43"/>
      <c r="BP327" s="43"/>
      <c r="BQ327" s="43"/>
      <c r="BR327" s="43"/>
      <c r="BS327" s="43"/>
      <c r="BT327" s="43">
        <f t="shared" si="50"/>
        <v>0</v>
      </c>
      <c r="BU327" s="106" t="s">
        <v>1187</v>
      </c>
      <c r="BV327" s="106" t="s">
        <v>1187</v>
      </c>
      <c r="BW327" s="107">
        <f t="shared" si="51"/>
        <v>27217</v>
      </c>
      <c r="BX327" s="107">
        <f t="shared" si="52"/>
        <v>-1554</v>
      </c>
      <c r="BY327" s="107"/>
      <c r="BZ327" s="107"/>
      <c r="CA327" s="110"/>
      <c r="CB327" s="143" t="str">
        <f>VLOOKUP(D327,'[2]附表2-2'!$C$18:$C$185,1,FALSE)</f>
        <v>G354宁乡段（宗师庙-道林-联湖塘）</v>
      </c>
      <c r="CC327" s="16">
        <v>0</v>
      </c>
    </row>
    <row r="328" spans="1:81" s="17" customFormat="1" ht="24" hidden="1">
      <c r="A328" s="28">
        <v>324</v>
      </c>
      <c r="B328" s="28" t="s">
        <v>300</v>
      </c>
      <c r="C328" s="28" t="s">
        <v>313</v>
      </c>
      <c r="D328" s="225" t="s">
        <v>1673</v>
      </c>
      <c r="E328" s="31"/>
      <c r="F328" s="225" t="s">
        <v>1673</v>
      </c>
      <c r="G328" s="32"/>
      <c r="H328" s="32"/>
      <c r="I328" s="38" t="s">
        <v>478</v>
      </c>
      <c r="J328" s="39" t="s">
        <v>1132</v>
      </c>
      <c r="K328" s="44"/>
      <c r="L328" s="47" t="s">
        <v>141</v>
      </c>
      <c r="M328" s="41"/>
      <c r="N328" s="42" t="s">
        <v>90</v>
      </c>
      <c r="O328" s="43">
        <v>13</v>
      </c>
      <c r="P328" s="226">
        <v>13</v>
      </c>
      <c r="Q328" s="65"/>
      <c r="R328" s="226">
        <v>13</v>
      </c>
      <c r="S328" s="65"/>
      <c r="T328" s="65"/>
      <c r="U328" s="65"/>
      <c r="V328" s="62">
        <v>2020</v>
      </c>
      <c r="W328" s="55">
        <v>2022</v>
      </c>
      <c r="X328" s="71"/>
      <c r="Y328" s="75"/>
      <c r="Z328" s="73">
        <v>71000</v>
      </c>
      <c r="AA328" s="73">
        <v>48280</v>
      </c>
      <c r="AB328" s="73">
        <v>5200</v>
      </c>
      <c r="AC328" s="73"/>
      <c r="AD328" s="67"/>
      <c r="AE328" s="86"/>
      <c r="AF328" s="86"/>
      <c r="AG328" s="67">
        <f t="shared" si="48"/>
        <v>0</v>
      </c>
      <c r="AH328" s="67">
        <f t="shared" si="49"/>
        <v>5757</v>
      </c>
      <c r="AI328" s="88"/>
      <c r="AJ328" s="79"/>
      <c r="AK328" s="88"/>
      <c r="AL328" s="88"/>
      <c r="AM328" s="88"/>
      <c r="AN328" s="88"/>
      <c r="AO328" s="88"/>
      <c r="AP328" s="88"/>
      <c r="AQ328" s="88"/>
      <c r="AR328" s="55"/>
      <c r="AS328" s="55"/>
      <c r="AT328" s="55"/>
      <c r="AU328" s="93"/>
      <c r="AV328" s="55"/>
      <c r="AW328" s="94"/>
      <c r="AX328" s="94"/>
      <c r="AY328" s="95"/>
      <c r="AZ328" s="95"/>
      <c r="BA328" s="95"/>
      <c r="BB328" s="100"/>
      <c r="BC328" s="95"/>
      <c r="BD328" s="95"/>
      <c r="BE328" s="95"/>
      <c r="BF328" s="102">
        <v>5757</v>
      </c>
      <c r="BG328" s="102" t="s">
        <v>93</v>
      </c>
      <c r="BH328" s="95"/>
      <c r="BI328" s="95"/>
      <c r="BJ328" s="43">
        <v>0</v>
      </c>
      <c r="BK328" s="43">
        <v>0</v>
      </c>
      <c r="BL328" s="43"/>
      <c r="BM328" s="43">
        <v>0</v>
      </c>
      <c r="BN328" s="43">
        <v>0</v>
      </c>
      <c r="BO328" s="43"/>
      <c r="BP328" s="43"/>
      <c r="BQ328" s="43"/>
      <c r="BR328" s="43">
        <v>5757</v>
      </c>
      <c r="BS328" s="43"/>
      <c r="BT328" s="43">
        <f t="shared" si="50"/>
        <v>5757</v>
      </c>
      <c r="BU328" s="106" t="s">
        <v>1187</v>
      </c>
      <c r="BV328" s="106" t="s">
        <v>1187</v>
      </c>
      <c r="BW328" s="107">
        <f t="shared" si="51"/>
        <v>71557</v>
      </c>
      <c r="BX328" s="107">
        <f t="shared" si="52"/>
        <v>43080</v>
      </c>
      <c r="BY328" s="107">
        <f t="shared" ref="BY328:BY332" si="57">MIN(BW328,BX328)</f>
        <v>43080</v>
      </c>
      <c r="BZ328" s="107"/>
      <c r="CA328" s="110"/>
      <c r="CB328" s="143" t="e">
        <f>VLOOKUP(D328,'[2]附表2-2'!$C$18:$C$185,1,FALSE)</f>
        <v>#N/A</v>
      </c>
      <c r="CC328" s="16">
        <v>2000</v>
      </c>
    </row>
    <row r="329" spans="1:81" s="17" customFormat="1" ht="48" hidden="1">
      <c r="A329" s="28">
        <v>325</v>
      </c>
      <c r="B329" s="28" t="s">
        <v>300</v>
      </c>
      <c r="C329" s="28" t="s">
        <v>313</v>
      </c>
      <c r="D329" s="225" t="s">
        <v>1683</v>
      </c>
      <c r="E329" s="31"/>
      <c r="F329" s="225" t="s">
        <v>1683</v>
      </c>
      <c r="G329" s="32"/>
      <c r="H329" s="32"/>
      <c r="I329" s="38" t="s">
        <v>478</v>
      </c>
      <c r="J329" s="39" t="s">
        <v>1132</v>
      </c>
      <c r="K329" s="44"/>
      <c r="L329" s="47" t="s">
        <v>141</v>
      </c>
      <c r="M329" s="41"/>
      <c r="N329" s="42" t="s">
        <v>90</v>
      </c>
      <c r="O329" s="43">
        <v>18</v>
      </c>
      <c r="P329" s="226">
        <v>18</v>
      </c>
      <c r="Q329" s="226">
        <v>18</v>
      </c>
      <c r="R329" s="226"/>
      <c r="S329" s="65"/>
      <c r="T329" s="65"/>
      <c r="U329" s="65"/>
      <c r="V329" s="62">
        <v>2020</v>
      </c>
      <c r="W329" s="55">
        <v>2022</v>
      </c>
      <c r="X329" s="71"/>
      <c r="Y329" s="75"/>
      <c r="Z329" s="73">
        <v>45000</v>
      </c>
      <c r="AA329" s="73">
        <v>31950</v>
      </c>
      <c r="AB329" s="73">
        <v>29000</v>
      </c>
      <c r="AC329" s="73"/>
      <c r="AD329" s="67"/>
      <c r="AE329" s="86"/>
      <c r="AF329" s="86"/>
      <c r="AG329" s="67">
        <f t="shared" si="48"/>
        <v>0</v>
      </c>
      <c r="AH329" s="67">
        <f t="shared" si="49"/>
        <v>2950</v>
      </c>
      <c r="AI329" s="88"/>
      <c r="AJ329" s="79"/>
      <c r="AK329" s="88"/>
      <c r="AL329" s="88"/>
      <c r="AM329" s="88"/>
      <c r="AN329" s="88"/>
      <c r="AO329" s="88"/>
      <c r="AP329" s="88"/>
      <c r="AQ329" s="88"/>
      <c r="AR329" s="55"/>
      <c r="AS329" s="55"/>
      <c r="AT329" s="55"/>
      <c r="AU329" s="93"/>
      <c r="AV329" s="55"/>
      <c r="AW329" s="94"/>
      <c r="AX329" s="94"/>
      <c r="AY329" s="95"/>
      <c r="AZ329" s="95"/>
      <c r="BA329" s="95"/>
      <c r="BB329" s="100"/>
      <c r="BC329" s="95"/>
      <c r="BD329" s="95"/>
      <c r="BE329" s="95"/>
      <c r="BF329" s="102">
        <v>2950</v>
      </c>
      <c r="BG329" s="102" t="s">
        <v>93</v>
      </c>
      <c r="BH329" s="95"/>
      <c r="BI329" s="95"/>
      <c r="BJ329" s="43">
        <v>0</v>
      </c>
      <c r="BK329" s="43">
        <v>0</v>
      </c>
      <c r="BL329" s="43"/>
      <c r="BM329" s="43">
        <v>0</v>
      </c>
      <c r="BN329" s="43">
        <v>0</v>
      </c>
      <c r="BO329" s="43"/>
      <c r="BP329" s="43"/>
      <c r="BQ329" s="43"/>
      <c r="BR329" s="43">
        <v>2950</v>
      </c>
      <c r="BS329" s="43"/>
      <c r="BT329" s="43">
        <f t="shared" si="50"/>
        <v>2950</v>
      </c>
      <c r="BU329" s="106" t="s">
        <v>1187</v>
      </c>
      <c r="BV329" s="106" t="s">
        <v>1187</v>
      </c>
      <c r="BW329" s="107">
        <f t="shared" si="51"/>
        <v>18950</v>
      </c>
      <c r="BX329" s="107">
        <f t="shared" si="52"/>
        <v>2950</v>
      </c>
      <c r="BY329" s="107">
        <f t="shared" si="57"/>
        <v>2950</v>
      </c>
      <c r="BZ329" s="107"/>
      <c r="CA329" s="110"/>
      <c r="CB329" s="143" t="e">
        <f>VLOOKUP(D329,'[2]附表2-2'!$C$18:$C$185,1,FALSE)</f>
        <v>#N/A</v>
      </c>
      <c r="CC329" s="16">
        <v>2600</v>
      </c>
    </row>
    <row r="330" spans="1:81" s="17" customFormat="1" ht="48" hidden="1">
      <c r="A330" s="28">
        <v>326</v>
      </c>
      <c r="B330" s="28" t="s">
        <v>300</v>
      </c>
      <c r="C330" s="28" t="s">
        <v>313</v>
      </c>
      <c r="D330" s="30" t="s">
        <v>1684</v>
      </c>
      <c r="E330" s="31" t="s">
        <v>1685</v>
      </c>
      <c r="F330" s="31" t="s">
        <v>1686</v>
      </c>
      <c r="G330" s="32"/>
      <c r="H330" s="32"/>
      <c r="I330" s="38" t="s">
        <v>478</v>
      </c>
      <c r="J330" s="39" t="s">
        <v>87</v>
      </c>
      <c r="K330" s="44" t="s">
        <v>140</v>
      </c>
      <c r="L330" s="38" t="s">
        <v>141</v>
      </c>
      <c r="M330" s="189" t="s">
        <v>134</v>
      </c>
      <c r="N330" s="42" t="s">
        <v>90</v>
      </c>
      <c r="O330" s="43">
        <v>17.968</v>
      </c>
      <c r="P330" s="93">
        <v>17.968</v>
      </c>
      <c r="Q330" s="89">
        <v>17.968</v>
      </c>
      <c r="R330" s="89"/>
      <c r="S330" s="48"/>
      <c r="T330" s="48"/>
      <c r="U330" s="48"/>
      <c r="V330" s="89">
        <v>2020</v>
      </c>
      <c r="W330" s="55">
        <v>2022</v>
      </c>
      <c r="X330" s="71" t="s">
        <v>1687</v>
      </c>
      <c r="Y330" s="72" t="s">
        <v>1688</v>
      </c>
      <c r="Z330" s="73">
        <v>48624</v>
      </c>
      <c r="AA330" s="73">
        <v>36249.970600000001</v>
      </c>
      <c r="AB330" s="73">
        <v>11679.2</v>
      </c>
      <c r="AC330" s="73"/>
      <c r="AD330" s="79">
        <v>36944.800000000003</v>
      </c>
      <c r="AE330" s="67"/>
      <c r="AF330" s="67"/>
      <c r="AG330" s="67">
        <f t="shared" si="48"/>
        <v>16960.5</v>
      </c>
      <c r="AH330" s="67">
        <f t="shared" si="49"/>
        <v>0</v>
      </c>
      <c r="AI330" s="79"/>
      <c r="AJ330" s="79"/>
      <c r="AK330" s="79"/>
      <c r="AL330" s="79"/>
      <c r="AM330" s="79"/>
      <c r="AN330" s="79"/>
      <c r="AO330" s="79"/>
      <c r="AP330" s="79"/>
      <c r="AQ330" s="79"/>
      <c r="AR330" s="79"/>
      <c r="AS330" s="55">
        <v>8260.5</v>
      </c>
      <c r="AT330" s="55">
        <v>1751.88</v>
      </c>
      <c r="AU330" s="93" t="s">
        <v>246</v>
      </c>
      <c r="AV330" s="55"/>
      <c r="AW330" s="94"/>
      <c r="AX330" s="94"/>
      <c r="AY330" s="95"/>
      <c r="AZ330" s="95"/>
      <c r="BA330" s="95"/>
      <c r="BB330" s="100">
        <v>-1751.88</v>
      </c>
      <c r="BC330" s="95" t="s">
        <v>1187</v>
      </c>
      <c r="BD330" s="95"/>
      <c r="BE330" s="102">
        <v>8700</v>
      </c>
      <c r="BF330" s="95"/>
      <c r="BG330" s="102" t="s">
        <v>1076</v>
      </c>
      <c r="BH330" s="95"/>
      <c r="BI330" s="95"/>
      <c r="BJ330" s="43">
        <v>0</v>
      </c>
      <c r="BK330" s="43">
        <v>0</v>
      </c>
      <c r="BL330" s="43"/>
      <c r="BM330" s="43">
        <v>0</v>
      </c>
      <c r="BN330" s="43">
        <v>0</v>
      </c>
      <c r="BO330" s="43"/>
      <c r="BP330" s="43"/>
      <c r="BQ330" s="43"/>
      <c r="BR330" s="43"/>
      <c r="BS330" s="43"/>
      <c r="BT330" s="43">
        <f t="shared" si="50"/>
        <v>0</v>
      </c>
      <c r="BU330" s="106" t="s">
        <v>1187</v>
      </c>
      <c r="BV330" s="106" t="s">
        <v>1439</v>
      </c>
      <c r="BW330" s="107">
        <f t="shared" si="51"/>
        <v>36944.800000000003</v>
      </c>
      <c r="BX330" s="107">
        <f t="shared" si="52"/>
        <v>24570.7706</v>
      </c>
      <c r="BY330" s="107">
        <f t="shared" si="57"/>
        <v>24570.7706</v>
      </c>
      <c r="BZ330" s="107"/>
      <c r="CA330" s="110" t="s">
        <v>1196</v>
      </c>
      <c r="CB330" s="143" t="str">
        <f>VLOOKUP(D330,'[2]附表2-2'!$C$18:$C$185,1,FALSE)</f>
        <v>S229、S227新田关口至黄沙溪公路</v>
      </c>
      <c r="CC330" s="16">
        <v>0</v>
      </c>
    </row>
    <row r="331" spans="1:81" s="17" customFormat="1" ht="36" hidden="1">
      <c r="A331" s="28">
        <v>327</v>
      </c>
      <c r="B331" s="28" t="s">
        <v>331</v>
      </c>
      <c r="C331" s="28" t="s">
        <v>1483</v>
      </c>
      <c r="D331" s="33" t="s">
        <v>1689</v>
      </c>
      <c r="E331" s="34" t="s">
        <v>1689</v>
      </c>
      <c r="F331" s="31" t="s">
        <v>1690</v>
      </c>
      <c r="G331" s="32"/>
      <c r="H331" s="32"/>
      <c r="I331" s="38" t="s">
        <v>478</v>
      </c>
      <c r="J331" s="39" t="s">
        <v>87</v>
      </c>
      <c r="K331" s="46" t="s">
        <v>140</v>
      </c>
      <c r="L331" s="38" t="s">
        <v>141</v>
      </c>
      <c r="M331" s="48" t="s">
        <v>134</v>
      </c>
      <c r="N331" s="42" t="s">
        <v>90</v>
      </c>
      <c r="O331" s="43">
        <v>26</v>
      </c>
      <c r="P331" s="61">
        <v>25</v>
      </c>
      <c r="Q331" s="61"/>
      <c r="R331" s="61">
        <v>25</v>
      </c>
      <c r="S331" s="61"/>
      <c r="T331" s="61"/>
      <c r="U331" s="61" t="s">
        <v>1691</v>
      </c>
      <c r="V331" s="61">
        <v>2020</v>
      </c>
      <c r="W331" s="55">
        <v>2022</v>
      </c>
      <c r="X331" s="72" t="s">
        <v>1692</v>
      </c>
      <c r="Y331" s="72" t="s">
        <v>1693</v>
      </c>
      <c r="Z331" s="73">
        <v>39714</v>
      </c>
      <c r="AA331" s="73">
        <v>27005.52</v>
      </c>
      <c r="AB331" s="73">
        <v>13570</v>
      </c>
      <c r="AC331" s="73"/>
      <c r="AD331" s="48">
        <v>26144</v>
      </c>
      <c r="AE331" s="55"/>
      <c r="AF331" s="55"/>
      <c r="AG331" s="67">
        <f t="shared" si="48"/>
        <v>17895</v>
      </c>
      <c r="AH331" s="67">
        <f t="shared" si="49"/>
        <v>-1</v>
      </c>
      <c r="AI331" s="48"/>
      <c r="AJ331" s="48"/>
      <c r="AK331" s="48"/>
      <c r="AL331" s="48"/>
      <c r="AM331" s="48"/>
      <c r="AN331" s="48"/>
      <c r="AO331" s="48"/>
      <c r="AP331" s="48"/>
      <c r="AQ331" s="48"/>
      <c r="AR331" s="48"/>
      <c r="AS331" s="61">
        <v>3930</v>
      </c>
      <c r="AT331" s="61">
        <v>2035.5</v>
      </c>
      <c r="AU331" s="48" t="s">
        <v>246</v>
      </c>
      <c r="AV331" s="61"/>
      <c r="AW331" s="94">
        <v>1965</v>
      </c>
      <c r="AX331" s="94">
        <v>2035.5</v>
      </c>
      <c r="AY331" s="95" t="s">
        <v>246</v>
      </c>
      <c r="AZ331" s="95"/>
      <c r="BA331" s="95"/>
      <c r="BB331" s="100">
        <v>-4072</v>
      </c>
      <c r="BC331" s="95" t="s">
        <v>1187</v>
      </c>
      <c r="BD331" s="95"/>
      <c r="BE331" s="102">
        <v>12000</v>
      </c>
      <c r="BF331" s="95"/>
      <c r="BG331" s="102" t="s">
        <v>1076</v>
      </c>
      <c r="BH331" s="95"/>
      <c r="BI331" s="95"/>
      <c r="BJ331" s="43">
        <v>0</v>
      </c>
      <c r="BK331" s="43">
        <v>0</v>
      </c>
      <c r="BL331" s="43"/>
      <c r="BM331" s="43">
        <v>0</v>
      </c>
      <c r="BN331" s="43">
        <v>0</v>
      </c>
      <c r="BO331" s="43"/>
      <c r="BP331" s="43"/>
      <c r="BQ331" s="43"/>
      <c r="BR331" s="43"/>
      <c r="BS331" s="43"/>
      <c r="BT331" s="43">
        <f t="shared" si="50"/>
        <v>0</v>
      </c>
      <c r="BU331" s="106" t="s">
        <v>1187</v>
      </c>
      <c r="BV331" s="106" t="s">
        <v>1439</v>
      </c>
      <c r="BW331" s="107">
        <f t="shared" si="51"/>
        <v>26144</v>
      </c>
      <c r="BX331" s="107">
        <f t="shared" si="52"/>
        <v>13435.52</v>
      </c>
      <c r="BY331" s="107">
        <f t="shared" si="57"/>
        <v>13435.52</v>
      </c>
      <c r="BZ331" s="107"/>
      <c r="CA331" s="110" t="s">
        <v>1196</v>
      </c>
      <c r="CB331" s="143" t="str">
        <f>VLOOKUP(D331,'[2]附表2-2'!$C$18:$C$185,1,FALSE)</f>
        <v>辰溪县伍家湾-辰溪</v>
      </c>
      <c r="CC331" s="16">
        <v>0</v>
      </c>
    </row>
    <row r="332" spans="1:81" s="17" customFormat="1" ht="36" hidden="1">
      <c r="A332" s="28">
        <v>328</v>
      </c>
      <c r="B332" s="28" t="s">
        <v>300</v>
      </c>
      <c r="C332" s="28" t="s">
        <v>1695</v>
      </c>
      <c r="D332" s="30" t="s">
        <v>1696</v>
      </c>
      <c r="E332" s="31" t="s">
        <v>1697</v>
      </c>
      <c r="F332" s="31" t="s">
        <v>1698</v>
      </c>
      <c r="G332" s="32"/>
      <c r="H332" s="32"/>
      <c r="I332" s="38" t="s">
        <v>478</v>
      </c>
      <c r="J332" s="39" t="s">
        <v>87</v>
      </c>
      <c r="K332" s="44" t="s">
        <v>133</v>
      </c>
      <c r="L332" s="38" t="s">
        <v>234</v>
      </c>
      <c r="M332" s="41" t="s">
        <v>165</v>
      </c>
      <c r="N332" s="42" t="s">
        <v>90</v>
      </c>
      <c r="O332" s="43">
        <v>33.238</v>
      </c>
      <c r="P332" s="93">
        <v>29.32</v>
      </c>
      <c r="Q332" s="93"/>
      <c r="R332" s="93">
        <v>29.32</v>
      </c>
      <c r="S332" s="93"/>
      <c r="T332" s="93"/>
      <c r="U332" s="93"/>
      <c r="V332" s="93">
        <v>2017</v>
      </c>
      <c r="W332" s="55">
        <v>2020</v>
      </c>
      <c r="X332" s="71" t="s">
        <v>1699</v>
      </c>
      <c r="Y332" s="72" t="s">
        <v>1700</v>
      </c>
      <c r="Z332" s="73">
        <v>66670.59</v>
      </c>
      <c r="AA332" s="73">
        <v>51362.798000000003</v>
      </c>
      <c r="AB332" s="73">
        <v>18339</v>
      </c>
      <c r="AC332" s="73"/>
      <c r="AD332" s="79">
        <v>48331.59</v>
      </c>
      <c r="AE332" s="67"/>
      <c r="AF332" s="67"/>
      <c r="AG332" s="67">
        <f t="shared" si="48"/>
        <v>66670.413</v>
      </c>
      <c r="AH332" s="67">
        <f t="shared" si="49"/>
        <v>-0.3000000000001819</v>
      </c>
      <c r="AI332" s="79"/>
      <c r="AJ332" s="79"/>
      <c r="AK332" s="79"/>
      <c r="AL332" s="79"/>
      <c r="AM332" s="79"/>
      <c r="AN332" s="79"/>
      <c r="AO332" s="79"/>
      <c r="AP332" s="79"/>
      <c r="AQ332" s="79"/>
      <c r="AR332" s="79"/>
      <c r="AS332" s="55">
        <v>9493.2000000000007</v>
      </c>
      <c r="AT332" s="55">
        <v>1539.825</v>
      </c>
      <c r="AU332" s="93" t="s">
        <v>246</v>
      </c>
      <c r="AV332" s="55"/>
      <c r="AW332" s="94">
        <v>37176.213000000003</v>
      </c>
      <c r="AX332" s="94">
        <v>3961.875</v>
      </c>
      <c r="AY332" s="95" t="s">
        <v>93</v>
      </c>
      <c r="AZ332" s="95"/>
      <c r="BA332" s="95"/>
      <c r="BB332" s="100">
        <v>-5502</v>
      </c>
      <c r="BC332" s="95" t="s">
        <v>1187</v>
      </c>
      <c r="BD332" s="95"/>
      <c r="BE332" s="102">
        <v>20001</v>
      </c>
      <c r="BF332" s="95"/>
      <c r="BG332" s="102" t="s">
        <v>1076</v>
      </c>
      <c r="BH332" s="95"/>
      <c r="BI332" s="95">
        <f>VLOOKUP(D332,'部省规划资金拨付（年报数据）'!$C$8:'部省规划资金拨付（年报数据）'!$BE$464,18,FALSE)</f>
        <v>14293</v>
      </c>
      <c r="BJ332" s="43">
        <v>1540</v>
      </c>
      <c r="BK332" s="43">
        <v>-1540.3</v>
      </c>
      <c r="BL332" s="43"/>
      <c r="BM332" s="43">
        <v>1540</v>
      </c>
      <c r="BN332" s="43">
        <v>0</v>
      </c>
      <c r="BO332" s="43"/>
      <c r="BP332" s="43"/>
      <c r="BQ332" s="43"/>
      <c r="BR332" s="43"/>
      <c r="BS332" s="43"/>
      <c r="BT332" s="43">
        <f t="shared" si="50"/>
        <v>1540</v>
      </c>
      <c r="BU332" s="106" t="s">
        <v>1187</v>
      </c>
      <c r="BV332" s="106" t="s">
        <v>1439</v>
      </c>
      <c r="BW332" s="107">
        <f t="shared" si="51"/>
        <v>35578.589999999997</v>
      </c>
      <c r="BX332" s="107">
        <f t="shared" si="52"/>
        <v>33023.798000000003</v>
      </c>
      <c r="BY332" s="107">
        <f t="shared" si="57"/>
        <v>33023.798000000003</v>
      </c>
      <c r="BZ332" s="107"/>
      <c r="CA332" s="110" t="s">
        <v>1439</v>
      </c>
      <c r="CB332" s="143" t="str">
        <f>VLOOKUP(D332,'[2]附表2-2'!$C$18:$C$185,1,FALSE)</f>
        <v>双牌县漯屋至何家洞</v>
      </c>
      <c r="CC332" s="16">
        <v>14293</v>
      </c>
    </row>
  </sheetData>
  <autoFilter ref="A4:XCR332">
    <filterColumn colId="7">
      <filters blank="1"/>
    </filterColumn>
    <filterColumn colId="11">
      <filters blank="1"/>
    </filterColumn>
    <filterColumn colId="81">
      <customFilters>
        <customFilter operator="lessThanOrEqual" val="0.5"/>
      </customFilters>
    </filterColumn>
  </autoFilter>
  <mergeCells count="70">
    <mergeCell ref="BA2:BD2"/>
    <mergeCell ref="BE2:BH2"/>
    <mergeCell ref="BJ2:BK2"/>
    <mergeCell ref="BN2:BP2"/>
    <mergeCell ref="Y2:Y4"/>
    <mergeCell ref="Z3:Z4"/>
    <mergeCell ref="AB3:AB4"/>
    <mergeCell ref="AC3:AC4"/>
    <mergeCell ref="AD3:AD4"/>
    <mergeCell ref="AQ3:AQ4"/>
    <mergeCell ref="AR3:AR4"/>
    <mergeCell ref="AU3:AU4"/>
    <mergeCell ref="AV3:AV4"/>
    <mergeCell ref="AY3:AY4"/>
    <mergeCell ref="AZ3:AZ4"/>
    <mergeCell ref="AG3:AH3"/>
    <mergeCell ref="A2:A4"/>
    <mergeCell ref="B3:B4"/>
    <mergeCell ref="C3:C4"/>
    <mergeCell ref="D2:D4"/>
    <mergeCell ref="E2:E4"/>
    <mergeCell ref="F2:F4"/>
    <mergeCell ref="G2:G4"/>
    <mergeCell ref="H2:H4"/>
    <mergeCell ref="I2:I4"/>
    <mergeCell ref="J2:J4"/>
    <mergeCell ref="K2:K4"/>
    <mergeCell ref="L2:L4"/>
    <mergeCell ref="M2:M4"/>
    <mergeCell ref="N2:N4"/>
    <mergeCell ref="V2:W2"/>
    <mergeCell ref="O2:O4"/>
    <mergeCell ref="P3:P4"/>
    <mergeCell ref="Q3:Q4"/>
    <mergeCell ref="R3:R4"/>
    <mergeCell ref="S3:S4"/>
    <mergeCell ref="T3:T4"/>
    <mergeCell ref="U3:U4"/>
    <mergeCell ref="V3:V4"/>
    <mergeCell ref="W3:W4"/>
    <mergeCell ref="X2:X4"/>
    <mergeCell ref="BA3:BA4"/>
    <mergeCell ref="BB3:BB4"/>
    <mergeCell ref="BC3:BC4"/>
    <mergeCell ref="BD3:BD4"/>
    <mergeCell ref="BE3:BE4"/>
    <mergeCell ref="BF3:BF4"/>
    <mergeCell ref="BG3:BG4"/>
    <mergeCell ref="BH3:BH4"/>
    <mergeCell ref="BI2:BI4"/>
    <mergeCell ref="BJ3:BJ4"/>
    <mergeCell ref="BK3:BK4"/>
    <mergeCell ref="BL2:BL4"/>
    <mergeCell ref="BM2:BM4"/>
    <mergeCell ref="BN3:BN4"/>
    <mergeCell ref="BO3:BO4"/>
    <mergeCell ref="BP3:BP4"/>
    <mergeCell ref="BQ2:BQ4"/>
    <mergeCell ref="BR2:BR4"/>
    <mergeCell ref="BS2:BS4"/>
    <mergeCell ref="BT2:BT4"/>
    <mergeCell ref="BZ2:BZ4"/>
    <mergeCell ref="CA2:CA4"/>
    <mergeCell ref="CC2:CC4"/>
    <mergeCell ref="BU2:BU4"/>
    <mergeCell ref="BV2:BV4"/>
    <mergeCell ref="BW3:BW4"/>
    <mergeCell ref="BX3:BX4"/>
    <mergeCell ref="BY2:BY4"/>
    <mergeCell ref="BW2:BX2"/>
  </mergeCells>
  <phoneticPr fontId="40" type="noConversion"/>
  <conditionalFormatting sqref="E6">
    <cfRule type="duplicateValues" dxfId="31" priority="30"/>
    <cfRule type="duplicateValues" dxfId="30" priority="31"/>
    <cfRule type="duplicateValues" dxfId="29" priority="32"/>
  </conditionalFormatting>
  <conditionalFormatting sqref="E267">
    <cfRule type="duplicateValues" dxfId="28" priority="3"/>
    <cfRule type="duplicateValues" dxfId="27" priority="4"/>
    <cfRule type="duplicateValues" dxfId="26" priority="5"/>
  </conditionalFormatting>
  <conditionalFormatting sqref="E2:E4">
    <cfRule type="duplicateValues" dxfId="25" priority="1"/>
    <cfRule type="duplicateValues" dxfId="24" priority="2"/>
  </conditionalFormatting>
  <conditionalFormatting sqref="E7 E5">
    <cfRule type="duplicateValues" dxfId="23" priority="29"/>
  </conditionalFormatting>
  <conditionalFormatting sqref="E5 E7">
    <cfRule type="duplicateValues" dxfId="22" priority="27"/>
    <cfRule type="duplicateValues" dxfId="21" priority="28"/>
  </conditionalFormatting>
  <conditionalFormatting sqref="E19:E20 E12 E14 E8:E10">
    <cfRule type="duplicateValues" dxfId="20" priority="24"/>
    <cfRule type="duplicateValues" dxfId="19" priority="25"/>
    <cfRule type="duplicateValues" dxfId="18" priority="26"/>
  </conditionalFormatting>
  <conditionalFormatting sqref="E21 E11 E13 E15:E18">
    <cfRule type="duplicateValues" dxfId="17" priority="23"/>
  </conditionalFormatting>
  <conditionalFormatting sqref="E13 E15:E18 E21 E11">
    <cfRule type="duplicateValues" dxfId="16" priority="21"/>
    <cfRule type="duplicateValues" dxfId="15" priority="22"/>
  </conditionalFormatting>
  <conditionalFormatting sqref="E22:E133 E273:E326 E230 E249:E259 E200:E214 E234:E242 E171:E173 E150:E151 E161 E147 E165 E135 E144:E145 E159 E141">
    <cfRule type="duplicateValues" dxfId="14" priority="14"/>
  </conditionalFormatting>
  <conditionalFormatting sqref="E22:E133 E273:E326 E230 E249:E259 E200:E214 E234:E242 E171:E173 E147 E161 E150:E151 E165 E135 E144:E145 E159 E141">
    <cfRule type="duplicateValues" dxfId="13" priority="12"/>
    <cfRule type="duplicateValues" dxfId="12" priority="13"/>
  </conditionalFormatting>
  <conditionalFormatting sqref="E152:E154 E218:E229 E231:E233 E243:E248 E174:E199 E136:E140 E162:E164 E148:E149 E156:E158 E160 E146 E168 E142:E143 E134 E166 E170">
    <cfRule type="duplicateValues" dxfId="11" priority="15"/>
    <cfRule type="duplicateValues" dxfId="10" priority="16"/>
    <cfRule type="duplicateValues" dxfId="9" priority="17"/>
  </conditionalFormatting>
  <conditionalFormatting sqref="E155 E327:E331 E261:E266 E215 E268:E272 E217 E169">
    <cfRule type="duplicateValues" dxfId="8" priority="6"/>
    <cfRule type="duplicateValues" dxfId="7" priority="7"/>
    <cfRule type="duplicateValues" dxfId="6" priority="8"/>
  </conditionalFormatting>
  <conditionalFormatting sqref="E167 E332 E216 E260">
    <cfRule type="duplicateValues" dxfId="5" priority="9"/>
    <cfRule type="duplicateValues" dxfId="4" priority="10"/>
    <cfRule type="duplicateValues" dxfId="3" priority="11"/>
  </conditionalFormatting>
  <dataValidations count="1">
    <dataValidation allowBlank="1" showInputMessage="1" showErrorMessage="1" sqref="I5 I6 I7 I120 I134 I135 I136 I137 I138 I139 I140 I141 I142 I143 I144 I145 I146 I147 I148 I149 I150 I151 I152 I153 I154 I155 I156 I157 I158 I159 I160 I161 I162 I163 I164 I165 I166 I167 I168 I169 I170 I171 I177 I182 I209 I210 I214 I215 I216 I217 I218 I260 I264 I327 I332 I8:I21 I22:I41 I42:I77 I78:I119 I121:I133 I172:I176 I178:I181 I183:I187 I188:I191 I192:I196 I197:I205 I206:I208 I211:I213 I219:I221 I222:I225 I226:I227 I228:I233 I234:I236 I237:I245 I246:I257 I258:I259 I261:I263 I265:I267 I268:I272 I273:I280 I281:I293 I294:I304 I305:I326 I328:I329 I330:I331"/>
  </dataValidations>
  <pageMargins left="0.75" right="0.75" top="1" bottom="1" header="0.5" footer="0.5"/>
  <pageSetup paperSize="9"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tabSelected="1" workbookViewId="0">
      <selection activeCell="A4" sqref="A4"/>
    </sheetView>
  </sheetViews>
  <sheetFormatPr defaultColWidth="9" defaultRowHeight="13.5"/>
  <cols>
    <col min="1" max="1" width="16.75" style="1" customWidth="1"/>
    <col min="2" max="2" width="38.5" style="1" customWidth="1"/>
    <col min="3" max="3" width="18" style="1" customWidth="1"/>
    <col min="4" max="4" width="17.125" style="1" customWidth="1"/>
    <col min="5" max="16384" width="9" style="1"/>
  </cols>
  <sheetData>
    <row r="1" spans="1:4" ht="20.100000000000001" customHeight="1">
      <c r="A1" s="2" t="s">
        <v>3760</v>
      </c>
      <c r="B1" s="2"/>
      <c r="C1" s="3"/>
      <c r="D1" s="3"/>
    </row>
    <row r="2" spans="1:4" ht="42.75" customHeight="1">
      <c r="A2" s="630" t="s">
        <v>3765</v>
      </c>
      <c r="B2" s="630"/>
      <c r="C2" s="630"/>
      <c r="D2" s="630"/>
    </row>
    <row r="3" spans="1:4" ht="25.5" customHeight="1">
      <c r="A3" s="4"/>
      <c r="B3" s="4"/>
      <c r="C3" s="4"/>
      <c r="D3" s="5" t="s">
        <v>3761</v>
      </c>
    </row>
    <row r="4" spans="1:4" ht="35.1" customHeight="1">
      <c r="A4" s="6" t="s">
        <v>44</v>
      </c>
      <c r="B4" s="6" t="s">
        <v>3</v>
      </c>
      <c r="C4" s="6" t="s">
        <v>3762</v>
      </c>
      <c r="D4" s="6" t="s">
        <v>42</v>
      </c>
    </row>
    <row r="5" spans="1:4" ht="35.1" customHeight="1">
      <c r="A5" s="631" t="s">
        <v>46</v>
      </c>
      <c r="B5" s="631"/>
      <c r="C5" s="529">
        <f>C6+C11+C9+C10+C15+C18+C23+C26+C29</f>
        <v>43491</v>
      </c>
      <c r="D5" s="7"/>
    </row>
    <row r="6" spans="1:4" ht="35.1" customHeight="1">
      <c r="A6" s="626" t="s">
        <v>2047</v>
      </c>
      <c r="B6" s="8" t="s">
        <v>70</v>
      </c>
      <c r="C6" s="530">
        <f>SUM(C7:C8)</f>
        <v>1295</v>
      </c>
      <c r="D6" s="7"/>
    </row>
    <row r="7" spans="1:4" ht="35.1" customHeight="1">
      <c r="A7" s="626"/>
      <c r="B7" s="9" t="s">
        <v>1063</v>
      </c>
      <c r="C7" s="531">
        <v>880</v>
      </c>
      <c r="D7" s="7"/>
    </row>
    <row r="8" spans="1:4" ht="35.1" customHeight="1">
      <c r="A8" s="626"/>
      <c r="B8" s="9" t="s">
        <v>1424</v>
      </c>
      <c r="C8" s="531">
        <v>415</v>
      </c>
      <c r="D8" s="7"/>
    </row>
    <row r="9" spans="1:4" ht="35.1" customHeight="1">
      <c r="A9" s="8" t="s">
        <v>2201</v>
      </c>
      <c r="B9" s="9" t="s">
        <v>1331</v>
      </c>
      <c r="C9" s="530">
        <v>5428</v>
      </c>
      <c r="D9" s="7"/>
    </row>
    <row r="10" spans="1:4" ht="35.1" customHeight="1">
      <c r="A10" s="8" t="s">
        <v>2295</v>
      </c>
      <c r="B10" s="9" t="s">
        <v>1131</v>
      </c>
      <c r="C10" s="530">
        <v>2180</v>
      </c>
      <c r="D10" s="7"/>
    </row>
    <row r="11" spans="1:4" ht="35.1" customHeight="1">
      <c r="A11" s="626" t="s">
        <v>2334</v>
      </c>
      <c r="B11" s="10" t="s">
        <v>70</v>
      </c>
      <c r="C11" s="530">
        <f>SUM(C12:C14)</f>
        <v>4756</v>
      </c>
      <c r="D11" s="7"/>
    </row>
    <row r="12" spans="1:4" ht="35.1" customHeight="1">
      <c r="A12" s="626"/>
      <c r="B12" s="9" t="s">
        <v>1072</v>
      </c>
      <c r="C12" s="531">
        <v>400</v>
      </c>
      <c r="D12" s="7"/>
    </row>
    <row r="13" spans="1:4" ht="35.1" customHeight="1">
      <c r="A13" s="626"/>
      <c r="B13" s="9" t="s">
        <v>1078</v>
      </c>
      <c r="C13" s="531">
        <v>4098</v>
      </c>
      <c r="D13" s="7"/>
    </row>
    <row r="14" spans="1:4" ht="35.1" customHeight="1">
      <c r="A14" s="626"/>
      <c r="B14" s="9" t="s">
        <v>1083</v>
      </c>
      <c r="C14" s="531">
        <v>258</v>
      </c>
      <c r="D14" s="7"/>
    </row>
    <row r="15" spans="1:4" ht="35.1" customHeight="1">
      <c r="A15" s="626" t="s">
        <v>2381</v>
      </c>
      <c r="B15" s="10" t="s">
        <v>70</v>
      </c>
      <c r="C15" s="530">
        <f>SUM(C16:C17)</f>
        <v>1788</v>
      </c>
      <c r="D15" s="7"/>
    </row>
    <row r="16" spans="1:4" ht="35.1" customHeight="1">
      <c r="A16" s="626"/>
      <c r="B16" s="9" t="s">
        <v>1727</v>
      </c>
      <c r="C16" s="531">
        <v>960</v>
      </c>
      <c r="D16" s="7"/>
    </row>
    <row r="17" spans="1:4" ht="35.1" customHeight="1">
      <c r="A17" s="626"/>
      <c r="B17" s="9" t="s">
        <v>1730</v>
      </c>
      <c r="C17" s="531">
        <v>828</v>
      </c>
      <c r="D17" s="7"/>
    </row>
    <row r="18" spans="1:4" ht="35.1" customHeight="1">
      <c r="A18" s="626" t="s">
        <v>3764</v>
      </c>
      <c r="B18" s="8" t="s">
        <v>70</v>
      </c>
      <c r="C18" s="530">
        <f>SUM(C19:C22)</f>
        <v>10709</v>
      </c>
      <c r="D18" s="7"/>
    </row>
    <row r="19" spans="1:4" ht="35.1" customHeight="1">
      <c r="A19" s="626"/>
      <c r="B19" s="9" t="s">
        <v>750</v>
      </c>
      <c r="C19" s="531">
        <v>1450</v>
      </c>
      <c r="D19" s="7"/>
    </row>
    <row r="20" spans="1:4" ht="35.1" customHeight="1">
      <c r="A20" s="626"/>
      <c r="B20" s="9" t="s">
        <v>1289</v>
      </c>
      <c r="C20" s="531">
        <v>4413</v>
      </c>
      <c r="D20" s="7"/>
    </row>
    <row r="21" spans="1:4" ht="35.1" customHeight="1">
      <c r="A21" s="626"/>
      <c r="B21" s="9" t="s">
        <v>1735</v>
      </c>
      <c r="C21" s="531">
        <v>1982</v>
      </c>
      <c r="D21" s="7"/>
    </row>
    <row r="22" spans="1:4" ht="35.1" customHeight="1">
      <c r="A22" s="8" t="s">
        <v>3764</v>
      </c>
      <c r="B22" s="9" t="s">
        <v>1157</v>
      </c>
      <c r="C22" s="531">
        <v>2864</v>
      </c>
      <c r="D22" s="7"/>
    </row>
    <row r="23" spans="1:4" ht="35.1" customHeight="1">
      <c r="A23" s="627" t="s">
        <v>2437</v>
      </c>
      <c r="B23" s="10" t="s">
        <v>70</v>
      </c>
      <c r="C23" s="530">
        <f>SUM(C24:C25)</f>
        <v>1164</v>
      </c>
      <c r="D23" s="7"/>
    </row>
    <row r="24" spans="1:4" ht="35.1" customHeight="1">
      <c r="A24" s="628"/>
      <c r="B24" s="9" t="s">
        <v>1049</v>
      </c>
      <c r="C24" s="531">
        <v>779</v>
      </c>
      <c r="D24" s="7"/>
    </row>
    <row r="25" spans="1:4" ht="35.1" customHeight="1">
      <c r="A25" s="629"/>
      <c r="B25" s="9" t="s">
        <v>1107</v>
      </c>
      <c r="C25" s="531">
        <v>385</v>
      </c>
      <c r="D25" s="7"/>
    </row>
    <row r="26" spans="1:4" ht="35.1" customHeight="1">
      <c r="A26" s="626" t="s">
        <v>2500</v>
      </c>
      <c r="B26" s="10" t="s">
        <v>70</v>
      </c>
      <c r="C26" s="530">
        <f>SUM(C27:C28)</f>
        <v>3932</v>
      </c>
      <c r="D26" s="7"/>
    </row>
    <row r="27" spans="1:4" ht="35.1" customHeight="1">
      <c r="A27" s="626"/>
      <c r="B27" s="11" t="s">
        <v>1604</v>
      </c>
      <c r="C27" s="531">
        <v>342</v>
      </c>
      <c r="D27" s="7"/>
    </row>
    <row r="28" spans="1:4" ht="35.1" customHeight="1">
      <c r="A28" s="626"/>
      <c r="B28" s="11" t="s">
        <v>1172</v>
      </c>
      <c r="C28" s="531">
        <v>3590</v>
      </c>
      <c r="D28" s="7"/>
    </row>
    <row r="29" spans="1:4" ht="35.1" customHeight="1">
      <c r="A29" s="626" t="s">
        <v>3763</v>
      </c>
      <c r="B29" s="12" t="s">
        <v>70</v>
      </c>
      <c r="C29" s="530">
        <f>SUM(C30:C32)</f>
        <v>12239</v>
      </c>
      <c r="D29" s="7"/>
    </row>
    <row r="30" spans="1:4" ht="35.1" customHeight="1">
      <c r="A30" s="626"/>
      <c r="B30" s="13" t="s">
        <v>1739</v>
      </c>
      <c r="C30" s="531">
        <v>8159</v>
      </c>
      <c r="D30" s="7"/>
    </row>
    <row r="31" spans="1:4" ht="35.1" customHeight="1">
      <c r="A31" s="626"/>
      <c r="B31" s="9" t="s">
        <v>1744</v>
      </c>
      <c r="C31" s="531">
        <v>996</v>
      </c>
      <c r="D31" s="7"/>
    </row>
    <row r="32" spans="1:4" ht="35.1" customHeight="1">
      <c r="A32" s="626"/>
      <c r="B32" s="9" t="s">
        <v>467</v>
      </c>
      <c r="C32" s="531">
        <v>3084</v>
      </c>
      <c r="D32" s="7"/>
    </row>
  </sheetData>
  <mergeCells count="9">
    <mergeCell ref="A26:A28"/>
    <mergeCell ref="A29:A32"/>
    <mergeCell ref="A23:A25"/>
    <mergeCell ref="A18:A21"/>
    <mergeCell ref="A2:D2"/>
    <mergeCell ref="A5:B5"/>
    <mergeCell ref="A6:A8"/>
    <mergeCell ref="A11:A14"/>
    <mergeCell ref="A15:A17"/>
  </mergeCells>
  <phoneticPr fontId="40" type="noConversion"/>
  <conditionalFormatting sqref="B16">
    <cfRule type="duplicateValues" dxfId="2" priority="3"/>
    <cfRule type="duplicateValues" dxfId="1" priority="2"/>
    <cfRule type="duplicateValues" dxfId="0" priority="1"/>
  </conditionalFormatting>
  <pageMargins left="0.50347222222222199" right="0.50347222222222199" top="0.75138888888888899" bottom="0.75138888888888899" header="0.29861111111111099" footer="0.29861111111111099"/>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vt:i4>
      </vt:variant>
      <vt:variant>
        <vt:lpstr>命名范围</vt:lpstr>
      </vt:variant>
      <vt:variant>
        <vt:i4>1</vt:i4>
      </vt:variant>
    </vt:vector>
  </HeadingPairs>
  <TitlesOfParts>
    <vt:vector size="6" baseType="lpstr">
      <vt:lpstr>2020年第一批国省计划</vt:lpstr>
      <vt:lpstr>部省规划资金拨付（年报数据）</vt:lpstr>
      <vt:lpstr>新建表 (备份)</vt:lpstr>
      <vt:lpstr>Sheet3</vt:lpstr>
      <vt:lpstr>第四批国省道补助资金</vt:lpstr>
      <vt:lpstr>第四批国省道补助资金!Print_Titles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dc:creator>
  <cp:lastModifiedBy>胡基 null</cp:lastModifiedBy>
  <cp:lastPrinted>2020-07-16T00:56:32Z</cp:lastPrinted>
  <dcterms:created xsi:type="dcterms:W3CDTF">2018-03-06T12:51:00Z</dcterms:created>
  <dcterms:modified xsi:type="dcterms:W3CDTF">2020-07-16T02:39:07Z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2052-11.1.0.9739</vt:lpwstr>
  </property>
  <property fmtid="{D5CDD505-2E9C-101B-9397-08002B2CF9AE}" pid="3" name="KSOReadingLayout">
    <vt:bool>true</vt:bool>
  </property>
</Properties>
</file>